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E:\aLabSTP303x\ASM2\Test-RedmiNote11-Android13-Bắt-buộc\"/>
    </mc:Choice>
  </mc:AlternateContent>
  <xr:revisionPtr revIDLastSave="0" documentId="13_ncr:1_{A6F06E69-FFF6-450D-B6DC-262CA68E0B51}" xr6:coauthVersionLast="47" xr6:coauthVersionMax="47" xr10:uidLastSave="{00000000-0000-0000-0000-000000000000}"/>
  <bookViews>
    <workbookView xWindow="-108" yWindow="-108" windowWidth="23256" windowHeight="12456" activeTab="1" xr2:uid="{00000000-000D-0000-FFFF-FFFF00000000}"/>
  </bookViews>
  <sheets>
    <sheet name="Cover" sheetId="1" r:id="rId1"/>
    <sheet name="TestReport" sheetId="2" r:id="rId2"/>
    <sheet name="Sign-up" sheetId="5" r:id="rId3"/>
    <sheet name="Sign-in" sheetId="6" r:id="rId4"/>
    <sheet name="Sign-out" sheetId="7" r:id="rId5"/>
    <sheet name="Forgot Password" sheetId="8" r:id="rId6"/>
    <sheet name="Change Password" sheetId="9" r:id="rId7"/>
    <sheet name="Add to Cart" sheetId="10" r:id="rId8"/>
    <sheet name="Edit Cart" sheetId="11" r:id="rId9"/>
    <sheet name="Checkout" sheetId="12" r:id="rId10"/>
    <sheet name="Add New Drinks" sheetId="13" r:id="rId11"/>
    <sheet name="Test cases sample" sheetId="3" r:id="rId12"/>
    <sheet name="Permisison Matrix" sheetId="4" r:id="rId13"/>
  </sheets>
  <definedNames>
    <definedName name="_xlnm._FilterDatabase" localSheetId="10" hidden="1">'Add New Drinks'!$A$8:$I$32</definedName>
    <definedName name="_xlnm._FilterDatabase" localSheetId="7" hidden="1">'Add to Cart'!$A$8:$I$22</definedName>
    <definedName name="_xlnm._FilterDatabase" localSheetId="6" hidden="1">'Change Password'!$A$8:$I$23</definedName>
    <definedName name="_xlnm._FilterDatabase" localSheetId="9" hidden="1">Checkout!$A$8:$I$23</definedName>
    <definedName name="_xlnm._FilterDatabase" localSheetId="8" hidden="1">'Edit Cart'!$A$8:$I$15</definedName>
    <definedName name="_xlnm._FilterDatabase" localSheetId="5" hidden="1">'Forgot Password'!$A$8:$I$24</definedName>
    <definedName name="_xlnm._FilterDatabase" localSheetId="3" hidden="1">'Sign-in'!$A$8:$I$24</definedName>
    <definedName name="_xlnm._FilterDatabase" localSheetId="4" hidden="1">'Sign-out'!$A$8:$I$15</definedName>
    <definedName name="_xlnm._FilterDatabase" localSheetId="2" hidden="1">'Sign-up'!$A$8:$I$23</definedName>
    <definedName name="_xlnm._FilterDatabase" localSheetId="11" hidden="1">'Test cases sample'!$A$8:$I$19</definedName>
    <definedName name="Category" localSheetId="10">#REF!</definedName>
    <definedName name="Category" localSheetId="7">#REF!</definedName>
    <definedName name="Category" localSheetId="6">#REF!</definedName>
    <definedName name="Category" localSheetId="9">#REF!</definedName>
    <definedName name="Category" localSheetId="8">#REF!</definedName>
    <definedName name="Category" localSheetId="5">#REF!</definedName>
    <definedName name="Category" localSheetId="3">#REF!</definedName>
    <definedName name="Category" localSheetId="4">#REF!</definedName>
    <definedName name="Category" localSheetId="2">#REF!</definedName>
    <definedName name="Category" localSheetId="11">#REF!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gCjYsJ6dkZhFy3yBUd0MNp6dKaGQ=="/>
    </ext>
  </extLst>
</workbook>
</file>

<file path=xl/calcChain.xml><?xml version="1.0" encoding="utf-8"?>
<calcChain xmlns="http://schemas.openxmlformats.org/spreadsheetml/2006/main">
  <c r="H18" i="11" l="1"/>
  <c r="H19" i="11"/>
  <c r="G3" i="2"/>
  <c r="H26" i="13"/>
  <c r="H27" i="13"/>
  <c r="H17" i="12"/>
  <c r="H18" i="12"/>
  <c r="H16" i="10"/>
  <c r="H17" i="10"/>
  <c r="H26" i="10"/>
  <c r="H27" i="10"/>
  <c r="H18" i="9"/>
  <c r="H19" i="8"/>
  <c r="H13" i="7"/>
  <c r="H18" i="6"/>
  <c r="H19" i="6"/>
  <c r="H18" i="5"/>
  <c r="A27" i="13"/>
  <c r="A26" i="13"/>
  <c r="A18" i="12"/>
  <c r="A17" i="12"/>
  <c r="A27" i="10"/>
  <c r="A26" i="10"/>
  <c r="A19" i="11"/>
  <c r="A18" i="11"/>
  <c r="A18" i="9"/>
  <c r="A19" i="8"/>
  <c r="A13" i="7"/>
  <c r="A18" i="5"/>
  <c r="A19" i="6"/>
  <c r="A18" i="6"/>
  <c r="A16" i="10"/>
  <c r="A17" i="10"/>
  <c r="A34" i="13"/>
  <c r="A33" i="13"/>
  <c r="A30" i="13"/>
  <c r="A31" i="13"/>
  <c r="A29" i="13"/>
  <c r="H34" i="13"/>
  <c r="H31" i="13"/>
  <c r="H30" i="13"/>
  <c r="H33" i="13"/>
  <c r="H29" i="13"/>
  <c r="H11" i="13"/>
  <c r="H12" i="13"/>
  <c r="H13" i="13"/>
  <c r="H14" i="13"/>
  <c r="H15" i="13"/>
  <c r="H16" i="13"/>
  <c r="H17" i="13"/>
  <c r="H18" i="13"/>
  <c r="H19" i="13"/>
  <c r="H20" i="13"/>
  <c r="H21" i="13"/>
  <c r="H22" i="13"/>
  <c r="H23" i="13"/>
  <c r="H24" i="13"/>
  <c r="H25" i="13"/>
  <c r="H10" i="13"/>
  <c r="A19" i="13"/>
  <c r="A20" i="13"/>
  <c r="A21" i="13"/>
  <c r="A22" i="13"/>
  <c r="A23" i="13"/>
  <c r="A24" i="13"/>
  <c r="A25" i="13"/>
  <c r="A18" i="13"/>
  <c r="A17" i="13"/>
  <c r="A11" i="13"/>
  <c r="A12" i="13"/>
  <c r="A13" i="13"/>
  <c r="A14" i="13"/>
  <c r="A15" i="13"/>
  <c r="A16" i="13"/>
  <c r="A10" i="13"/>
  <c r="D5" i="13"/>
  <c r="G19" i="2" s="1"/>
  <c r="C5" i="13"/>
  <c r="F19" i="2" s="1"/>
  <c r="B5" i="13"/>
  <c r="E19" i="2" s="1"/>
  <c r="A5" i="13"/>
  <c r="D19" i="2" s="1"/>
  <c r="H27" i="12"/>
  <c r="A27" i="12"/>
  <c r="H21" i="12"/>
  <c r="H22" i="12"/>
  <c r="H23" i="12"/>
  <c r="H24" i="12"/>
  <c r="H25" i="12"/>
  <c r="H26" i="12"/>
  <c r="H20" i="12"/>
  <c r="H11" i="12"/>
  <c r="H12" i="12"/>
  <c r="H13" i="12"/>
  <c r="H14" i="12"/>
  <c r="H15" i="12"/>
  <c r="H16" i="12"/>
  <c r="H10" i="12"/>
  <c r="A24" i="12"/>
  <c r="A21" i="12"/>
  <c r="A22" i="12"/>
  <c r="A23" i="12"/>
  <c r="A20" i="12"/>
  <c r="A11" i="12"/>
  <c r="A12" i="12"/>
  <c r="A13" i="12"/>
  <c r="A14" i="12"/>
  <c r="A15" i="12"/>
  <c r="A16" i="12"/>
  <c r="A22" i="11"/>
  <c r="A23" i="11"/>
  <c r="A24" i="11"/>
  <c r="A21" i="11"/>
  <c r="A13" i="11"/>
  <c r="A14" i="11"/>
  <c r="A15" i="11"/>
  <c r="A16" i="11"/>
  <c r="A17" i="11"/>
  <c r="A12" i="11"/>
  <c r="A26" i="12"/>
  <c r="A25" i="12"/>
  <c r="A10" i="12"/>
  <c r="D5" i="12"/>
  <c r="G18" i="2" s="1"/>
  <c r="C5" i="12"/>
  <c r="F18" i="2" s="1"/>
  <c r="B5" i="12"/>
  <c r="E18" i="2" s="1"/>
  <c r="A5" i="12"/>
  <c r="D18" i="2" s="1"/>
  <c r="H22" i="11"/>
  <c r="H23" i="11"/>
  <c r="H24" i="11"/>
  <c r="H21" i="11"/>
  <c r="H13" i="11"/>
  <c r="H14" i="11"/>
  <c r="H15" i="11"/>
  <c r="H16" i="11"/>
  <c r="H17" i="11"/>
  <c r="H12" i="11"/>
  <c r="H10" i="11"/>
  <c r="H34" i="10"/>
  <c r="H30" i="10"/>
  <c r="H31" i="10"/>
  <c r="H32" i="10"/>
  <c r="H33" i="10"/>
  <c r="H29" i="10"/>
  <c r="H20" i="10"/>
  <c r="H21" i="10"/>
  <c r="H22" i="10"/>
  <c r="H23" i="10"/>
  <c r="H24" i="10"/>
  <c r="H25" i="10"/>
  <c r="H19" i="10"/>
  <c r="H11" i="10"/>
  <c r="H12" i="10"/>
  <c r="H13" i="10"/>
  <c r="H14" i="10"/>
  <c r="H15" i="10"/>
  <c r="H10" i="10"/>
  <c r="A10" i="11"/>
  <c r="D5" i="11"/>
  <c r="G17" i="2" s="1"/>
  <c r="C5" i="11"/>
  <c r="F17" i="2" s="1"/>
  <c r="B5" i="11"/>
  <c r="E17" i="2" s="1"/>
  <c r="A5" i="11"/>
  <c r="D17" i="2" s="1"/>
  <c r="A11" i="10"/>
  <c r="A12" i="10"/>
  <c r="A13" i="10"/>
  <c r="A14" i="10"/>
  <c r="A10" i="10"/>
  <c r="D5" i="10"/>
  <c r="G16" i="2" s="1"/>
  <c r="C5" i="10"/>
  <c r="F16" i="2" s="1"/>
  <c r="B5" i="10"/>
  <c r="E16" i="2" s="1"/>
  <c r="A5" i="10"/>
  <c r="D16" i="2" s="1"/>
  <c r="H21" i="9"/>
  <c r="H22" i="9"/>
  <c r="H23" i="9"/>
  <c r="H24" i="9"/>
  <c r="H20" i="9"/>
  <c r="H11" i="9"/>
  <c r="H12" i="9"/>
  <c r="H13" i="9"/>
  <c r="H14" i="9"/>
  <c r="H15" i="9"/>
  <c r="H16" i="9"/>
  <c r="H17" i="9"/>
  <c r="H10" i="9"/>
  <c r="A21" i="9"/>
  <c r="A22" i="9"/>
  <c r="A23" i="9"/>
  <c r="A24" i="9"/>
  <c r="A20" i="9"/>
  <c r="A11" i="9"/>
  <c r="A12" i="9"/>
  <c r="A13" i="9"/>
  <c r="A14" i="9"/>
  <c r="A15" i="9"/>
  <c r="A16" i="9"/>
  <c r="A17" i="9"/>
  <c r="A10" i="9"/>
  <c r="D5" i="9"/>
  <c r="G15" i="2" s="1"/>
  <c r="C5" i="9"/>
  <c r="F15" i="2" s="1"/>
  <c r="B5" i="9"/>
  <c r="E15" i="2" s="1"/>
  <c r="A5" i="9"/>
  <c r="D15" i="2" s="1"/>
  <c r="H22" i="8"/>
  <c r="H23" i="8"/>
  <c r="H24" i="8"/>
  <c r="H25" i="8"/>
  <c r="H21" i="8"/>
  <c r="H18" i="8"/>
  <c r="H11" i="8"/>
  <c r="H12" i="8"/>
  <c r="H13" i="8"/>
  <c r="H14" i="8"/>
  <c r="H15" i="8"/>
  <c r="H16" i="8"/>
  <c r="H17" i="8"/>
  <c r="H10" i="8"/>
  <c r="A22" i="8"/>
  <c r="A23" i="8"/>
  <c r="A24" i="8"/>
  <c r="A25" i="8"/>
  <c r="A21" i="8"/>
  <c r="A11" i="8"/>
  <c r="A12" i="8"/>
  <c r="A13" i="8"/>
  <c r="A14" i="8"/>
  <c r="A15" i="8"/>
  <c r="A16" i="8"/>
  <c r="A17" i="8"/>
  <c r="A18" i="8"/>
  <c r="A10" i="8"/>
  <c r="D5" i="8"/>
  <c r="G14" i="2" s="1"/>
  <c r="C5" i="8"/>
  <c r="F14" i="2" s="1"/>
  <c r="B5" i="8"/>
  <c r="E14" i="2" s="1"/>
  <c r="A5" i="8"/>
  <c r="D14" i="2" s="1"/>
  <c r="H15" i="7"/>
  <c r="H11" i="7"/>
  <c r="H12" i="7"/>
  <c r="H10" i="7"/>
  <c r="A15" i="7"/>
  <c r="A12" i="7"/>
  <c r="A11" i="7"/>
  <c r="A10" i="7"/>
  <c r="D5" i="7"/>
  <c r="G13" i="2" s="1"/>
  <c r="C5" i="7"/>
  <c r="F13" i="2" s="1"/>
  <c r="B5" i="7"/>
  <c r="E13" i="2" s="1"/>
  <c r="A5" i="7"/>
  <c r="D13" i="2" s="1"/>
  <c r="H22" i="6"/>
  <c r="H23" i="6"/>
  <c r="H24" i="6"/>
  <c r="H25" i="6"/>
  <c r="H26" i="6"/>
  <c r="H27" i="6"/>
  <c r="H28" i="6"/>
  <c r="H29" i="6"/>
  <c r="H21" i="6"/>
  <c r="H11" i="6"/>
  <c r="H12" i="6"/>
  <c r="H13" i="6"/>
  <c r="H14" i="6"/>
  <c r="H15" i="6"/>
  <c r="H16" i="6"/>
  <c r="H17" i="6"/>
  <c r="H10" i="6"/>
  <c r="A22" i="6"/>
  <c r="A23" i="6"/>
  <c r="A24" i="6"/>
  <c r="A25" i="6"/>
  <c r="A26" i="6"/>
  <c r="A27" i="6"/>
  <c r="A28" i="6"/>
  <c r="A29" i="6"/>
  <c r="A21" i="6"/>
  <c r="A11" i="6"/>
  <c r="A12" i="6"/>
  <c r="A13" i="6"/>
  <c r="A14" i="6"/>
  <c r="A15" i="6"/>
  <c r="A16" i="6"/>
  <c r="A17" i="6"/>
  <c r="A10" i="6"/>
  <c r="D5" i="6"/>
  <c r="G12" i="2" s="1"/>
  <c r="C5" i="6"/>
  <c r="F12" i="2" s="1"/>
  <c r="B5" i="6"/>
  <c r="E12" i="2" s="1"/>
  <c r="A5" i="6"/>
  <c r="D12" i="2" s="1"/>
  <c r="H21" i="5"/>
  <c r="H22" i="5"/>
  <c r="H23" i="5"/>
  <c r="H24" i="5"/>
  <c r="H25" i="5"/>
  <c r="H26" i="5"/>
  <c r="H27" i="5"/>
  <c r="H28" i="5"/>
  <c r="H20" i="5"/>
  <c r="H11" i="5"/>
  <c r="H12" i="5"/>
  <c r="H13" i="5"/>
  <c r="H14" i="5"/>
  <c r="H15" i="5"/>
  <c r="H16" i="5"/>
  <c r="H17" i="5"/>
  <c r="H10" i="5"/>
  <c r="A21" i="5"/>
  <c r="A22" i="5"/>
  <c r="A23" i="5"/>
  <c r="A24" i="5"/>
  <c r="A25" i="5"/>
  <c r="A26" i="5"/>
  <c r="A27" i="5"/>
  <c r="A28" i="5"/>
  <c r="A20" i="5"/>
  <c r="A11" i="5"/>
  <c r="A12" i="5"/>
  <c r="A13" i="5"/>
  <c r="A14" i="5"/>
  <c r="A15" i="5"/>
  <c r="A16" i="5"/>
  <c r="A17" i="5"/>
  <c r="A10" i="5"/>
  <c r="D5" i="5"/>
  <c r="G11" i="2" s="1"/>
  <c r="C5" i="5"/>
  <c r="F11" i="2" s="1"/>
  <c r="B5" i="5"/>
  <c r="E11" i="2" s="1"/>
  <c r="A5" i="5"/>
  <c r="D11" i="2" s="1"/>
  <c r="A22" i="3"/>
  <c r="A21" i="3"/>
  <c r="A20" i="3"/>
  <c r="A19" i="3"/>
  <c r="A14" i="3"/>
  <c r="A13" i="3"/>
  <c r="A12" i="3"/>
  <c r="A11" i="3"/>
  <c r="H10" i="3"/>
  <c r="A10" i="3"/>
  <c r="D5" i="3"/>
  <c r="C5" i="3"/>
  <c r="B5" i="3"/>
  <c r="A5" i="3"/>
  <c r="A34" i="10" l="1"/>
  <c r="A23" i="10"/>
  <c r="A15" i="10"/>
  <c r="A33" i="10"/>
  <c r="A30" i="10"/>
  <c r="A24" i="10"/>
  <c r="A31" i="10"/>
  <c r="A25" i="10"/>
  <c r="A32" i="10"/>
  <c r="A19" i="10"/>
  <c r="A29" i="10"/>
  <c r="A20" i="10"/>
  <c r="A21" i="10"/>
  <c r="A22" i="10"/>
  <c r="F20" i="2"/>
  <c r="E20" i="2"/>
  <c r="G20" i="2"/>
  <c r="E5" i="13"/>
  <c r="H19" i="2" s="1"/>
  <c r="E5" i="12"/>
  <c r="H18" i="2" s="1"/>
  <c r="E5" i="11"/>
  <c r="H17" i="2" s="1"/>
  <c r="E5" i="10"/>
  <c r="H16" i="2" s="1"/>
  <c r="E5" i="9"/>
  <c r="H15" i="2" s="1"/>
  <c r="E5" i="8"/>
  <c r="H14" i="2" s="1"/>
  <c r="E5" i="7"/>
  <c r="H13" i="2" s="1"/>
  <c r="E5" i="6"/>
  <c r="H12" i="2" s="1"/>
  <c r="E5" i="5"/>
  <c r="H11" i="2" s="1"/>
  <c r="D20" i="2"/>
  <c r="E5" i="3"/>
  <c r="H20" i="2" l="1"/>
  <c r="E22" i="2" s="1"/>
  <c r="E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<sst xmlns="http://schemas.openxmlformats.org/spreadsheetml/2006/main" count="1237" uniqueCount="433">
  <si>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</si>
  <si>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</si>
  <si>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</si>
  <si>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</si>
  <si>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</si>
  <si>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</si>
  <si>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</si>
  <si>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</si>
  <si>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</si>
  <si>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</si>
  <si>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</si>
  <si>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</si>
  <si>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</si>
  <si>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</si>
  <si>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</si>
  <si>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</si>
  <si>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</si>
  <si>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</si>
  <si>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</si>
  <si>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</si>
  <si>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</si>
  <si>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</si>
  <si>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</si>
  <si>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</si>
  <si>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</si>
  <si>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</si>
  <si>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</si>
  <si>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</si>
  <si>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</si>
  <si>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</si>
  <si>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</si>
  <si>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</si>
  <si>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</si>
  <si>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</si>
  <si>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</si>
  <si>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</si>
  <si>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</si>
  <si>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</si>
  <si>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</si>
  <si>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</si>
  <si>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 xml:space="preserve">1.2. </t>
  </si>
  <si>
    <t>Untested</t>
  </si>
  <si>
    <t>Module Code</t>
  </si>
  <si>
    <t>Function List</t>
  </si>
  <si>
    <t>Manager</t>
  </si>
  <si>
    <t>Employee</t>
  </si>
  <si>
    <t>Director</t>
  </si>
  <si>
    <t>Internship</t>
  </si>
  <si>
    <t>Admin</t>
  </si>
  <si>
    <t>Common Role</t>
  </si>
  <si>
    <t>Y*</t>
  </si>
  <si>
    <t>N</t>
  </si>
  <si>
    <t>Y</t>
  </si>
  <si>
    <t>Others</t>
  </si>
  <si>
    <t>Sign-up</t>
  </si>
  <si>
    <t>Pham Quang Nam</t>
  </si>
  <si>
    <t>1.1. Kiểm tra giao diện màn hình đăng ký</t>
  </si>
  <si>
    <t>Kiểm tra tổng quan màn hình đăng ký</t>
  </si>
  <si>
    <t>- Cài đặt ứng dụng thành công</t>
  </si>
  <si>
    <t>Kiểm tra bố cục màn hình đăng ký</t>
  </si>
  <si>
    <t>Kiểm tra lỗi chính tả trong màn hình đăng ký</t>
  </si>
  <si>
    <t>- Các thông tin được hiển thị đều đúng chính tả, ngữ pháp</t>
  </si>
  <si>
    <t>- Các thông tin hiển thị theo thứ tự của bố cục đã thiết kế</t>
  </si>
  <si>
    <t>Kiểm tra kích thước, màu sắc của các nút</t>
  </si>
  <si>
    <t>- Các nút sử dụng kích thước, màu sắc (màu mặc định, màu khi nhấn vào nút) tiêu chuẩn theo thiết kế</t>
  </si>
  <si>
    <t>Kiểm tra kích thước, màu sắc của các trường textbox</t>
  </si>
  <si>
    <t>Kiểm tra hoạt động của các nút</t>
  </si>
  <si>
    <t>- Các nút xác nhận đăng ký, nút hủy đăng ký hoạt động bình thường</t>
  </si>
  <si>
    <t>Kiểm tra hoạt động của textbox</t>
  </si>
  <si>
    <t>- Các trường textbox cho phép nhập, có hiển thị con trỏ khi focus vào textbox</t>
  </si>
  <si>
    <t>1.2. Kiểm tra chức năng đăng ký</t>
  </si>
  <si>
    <t>Kiểm tra font chữ, màu sắc chữ trong màn hình đăng ký</t>
  </si>
  <si>
    <t>- Sử dụng đồng nhất một font chữ, sử dụng màu chữ theo thiết kế</t>
  </si>
  <si>
    <t>- Cài đặt ứng dụng thành công
- Tài khoản đăng ký hợp lệ, chưa tồn tại trong hệ thống
- Test data:
+ Username: nampham3005
+ Password: Nam3005@</t>
  </si>
  <si>
    <t>Kiểm tra đăng ký tài khoản mới thành công</t>
  </si>
  <si>
    <t>Kiểm tra đăng ký không thành công với username đã tồn tại</t>
  </si>
  <si>
    <t>- Cài đặt ứng dụng thành công
- Tài khoản đăng ký hợp lệ, đã tồn tại trong hệ thống
- Test data:
+ Username: nampham3005
+ Password: Nam3005@</t>
  </si>
  <si>
    <t>1. Mở ứng dụng Order App
2. Nhấn vào nút "Đăng ký" tại màn hình đăng nhập
3. Quan sát màn hình đăng ký</t>
  </si>
  <si>
    <t>1. Mở ứng dụng Order App
2. Nhấn vào nút "Đăng ký" tại màn hình  đăng nhập
3. Quan sát màn hình đăng ký
4. Nhấn vào từng textbox trên màn hình</t>
  </si>
  <si>
    <t>- Quay về màn hình đăng nhập, hủy đăng ký tài khoản, trở về màn hình đăng nhập</t>
  </si>
  <si>
    <t>Kiểm tra hủy đăng ký tài khoản</t>
  </si>
  <si>
    <t>Kiểm tra đăng ký không thành công khi để trống Username</t>
  </si>
  <si>
    <t>Kiểm tra đăng ký không thành công khi để trống Password</t>
  </si>
  <si>
    <t>1. Mở ứng dụng Order App
2. Nhấn vào nút "Đăng ký" tại màn hình đăng nhập
3. Nhập username và password
4. Nhấn nút xác nhận đăng ký</t>
  </si>
  <si>
    <t xml:space="preserve">1. Mở ứng dụng Order App
2. Nhấn vào nút "Đăng ký" tại màn hình đăng nhập
3. Nhấn vào nút hủy đăng ký tại màn hình
</t>
  </si>
  <si>
    <t>1. Mở ứng dụng Order App
2. Nhấn vào nút "Đăng ký" tại màn hình đăng nhập
3. Nhập username hợp lệ, để trống password
4. Nhấn nút xác nhận đăng ký</t>
  </si>
  <si>
    <t>1. Mở ứng dụng Order App
2. Nhấn vào nút "Đăng ký" tại màn hình đăng nhập
3. Quan sát màn hình đăng ký
4. Nhấn vào từng textbox trên màn hình</t>
  </si>
  <si>
    <t>1. Mở ứng dụng Order App
2. Nhấn vào nút "Đăng ký" tại màn hình đăng nhập
3. Quan sát màn hình đăng ký
4. Nhấn vào từng nút trên màn hình</t>
  </si>
  <si>
    <t>Kiểm tra đăng ký không thành công với mật khẩu dài 1 - 7 ký tự</t>
  </si>
  <si>
    <t>- Cài đặt ứng dụng thành công
- Tài khoản đăng ký  chưa tồn tại trong hệ thống
- Test data:
+ Username: nampham3006
+ Password: Nam300</t>
  </si>
  <si>
    <t>Kiểm tra đăng ký không thành công với mật khẩu không chứa chữ hoa</t>
  </si>
  <si>
    <t>- Cài đặt ứng dụng thành công
- Tài khoản đăng ký chưa tồn tại trong hệ thống
- Test data:
+ Username: nampham3006
+ Password: nam3005@</t>
  </si>
  <si>
    <t>Kiểm tra đăng ký không thành công với mật khẩu không chứa chữ thường</t>
  </si>
  <si>
    <t>- Cài đặt ứng dụng thành công
- Tài khoản đăng ký chưa tồn tại trong hệ thống
- Test data:
+ Username: nampham3006
+ Password: NAM3005@</t>
  </si>
  <si>
    <t>Kiểm tra đăng ký không thành công với mật khẩu không chứa ký tự đặc biệt</t>
  </si>
  <si>
    <t>- Cài đặt ứng dụng thành công
- Tài khoản đăng ký chưa tồn tại trong hệ thống
- Test data:
+ Username: nampham3006
+ Password: Nam30055</t>
  </si>
  <si>
    <t>Sign-in</t>
  </si>
  <si>
    <t>1.1. Kiểm tra giao diện màn hình đăng nhập</t>
  </si>
  <si>
    <t>1. Mở ứng dụng Order App
2. Quan sát màn hình đăng nhập</t>
  </si>
  <si>
    <t xml:space="preserve">- Màn hình hiển thị các thông tin:
+ Trường nhập username
+ Trường nhập password
+ Nút xác nhận đăng ký
+ Nút hủy đăng ký tài khoản
</t>
  </si>
  <si>
    <t>Kiểm tra tổng thể giao diện màn hình đăng nhập</t>
  </si>
  <si>
    <t>Kiểm tra lỗi chính tả trong màn hình đăng nhập</t>
  </si>
  <si>
    <t>Kiểm tra font chữ, màu sắc chữ trong màn hình đăng nhập</t>
  </si>
  <si>
    <t>Kiểm tra bố cục màn hình đăng nhập</t>
  </si>
  <si>
    <t>1. Mở ứng dụng Order App
2. Quan sát màn hình đăng nhập
3. Nhấn vào từng nút trên màn hình</t>
  </si>
  <si>
    <t>1. Mở ứng dụng Order App
2. Quan sát màn hình đăng nhập
3. Nhấn vào từng textbox trên màn hình</t>
  </si>
  <si>
    <t>- Các textbox sử dụng kích thước, màu sắc (màu mặc định, màu khi nhấn vào textbox) tiêu chuẩn theo thiết kế</t>
  </si>
  <si>
    <t>1.2. Kiểm tra chức năng đăng nhập</t>
  </si>
  <si>
    <t>Kiểm tra đăng nhập thành công</t>
  </si>
  <si>
    <t>- Cài đặt ứng dụng thành công
- Tài khoản đã tồn tại trên hệ thống
- Test data: 
+ Username: nampham3005
+ Password: Nam3005@</t>
  </si>
  <si>
    <t>1. Mở ứng dụng Order App
2. Nhập username và password
3. Nhấn vào nút đăng nhập</t>
  </si>
  <si>
    <t>- Cài đặt ứng dụng thành công
- Tài khoản chưa tồn tại trên hệ thống
- Test data: 
+ Username: nampham3006
+ Password: Nam3005@</t>
  </si>
  <si>
    <t>- Không cho phép đăng nhập
- Màn hình hiển thị thông báo: "Tài khoản không tồn tại"
- Trở lại màn hình đăng nhập</t>
  </si>
  <si>
    <t>Kiểm tra đăng nhập không thành công khi để trống Username</t>
  </si>
  <si>
    <t>1. Mở ứng dụng Order App
2. Để trống username và nhập password
3. Nhấn vào nút đăng nhập</t>
  </si>
  <si>
    <t>- Không cho phép đăng nhập
- Màn hình hiển thị thông báo: "Tài khoản hoặc mật khẩu không hợp lệ"
- Trở lại màn hình đăng nhập</t>
  </si>
  <si>
    <t>- Cài đặt ứng dụng thành công
- Test data: 
+ Password: Nam3005@</t>
  </si>
  <si>
    <t>- Cài đặt ứng dụng thành công
- Testdata:
+ Password: Nam3005@</t>
  </si>
  <si>
    <t>- Cài đặt ứng dụng thành công
- Testdata:
+ Username: nampham3006</t>
  </si>
  <si>
    <t>Kiểm tra đăng nhập không thành công khi để trống Password</t>
  </si>
  <si>
    <t>- Cài đặt ứng dụng thành công
- Test data: 
+ Username: nampham3006</t>
  </si>
  <si>
    <t>1. Mở ứng dụng Order App
2. Nhập username và để trống password
3. Nhấn vào nút đăng nhập</t>
  </si>
  <si>
    <t>Kiểm tra đăng nhập không thành công với mật khẩu dài 1 - 7 ký tự</t>
  </si>
  <si>
    <t>- Không cho phép đăng nhập
- Màn hình hiển thị thông báo: "Mật khẩu không hợp lệ, mật khẩu phải tối thiểu 8 kí tự, bao gồm chữ hoa, thường, số và kí tự đặc biệt"
- Trở lại màn hình đăng nhập</t>
  </si>
  <si>
    <t>Kiểm tra đăng nhập không thành công với mật khẩu không chứa chữ hoa</t>
  </si>
  <si>
    <t>- Cài đặt ứng dụng thành công
- Test data:
+ Username: nampham3006
+ Password: nam3005@</t>
  </si>
  <si>
    <t>Kiểm tra đăng nhập không thành công với mật khẩu không chứa chữ thường</t>
  </si>
  <si>
    <t>Kiểm tra đăng nhập không thành công với mật khẩu không chứa ký tự đặc biệt</t>
  </si>
  <si>
    <t>Kiểm tra đăng nhập không thành công khi nhập sai mật khẩu</t>
  </si>
  <si>
    <t>1. Mở ứng dụng Order App
2. Nhập username đúng và password sai
3. Nhấn vào nút đăng nhập</t>
  </si>
  <si>
    <t>- Không cho phép đăng nhập
- Màn hình hiển thị thông báo: "Sai mật khẩu"
- Trở lại màn hình đăng nhập</t>
  </si>
  <si>
    <t>Kiểm tra đăng nhập không thành công với Username không tồn tại trong hệ thống</t>
  </si>
  <si>
    <t>Sign-out</t>
  </si>
  <si>
    <t>1.1. Kiểm tra giao diện đăng xuất</t>
  </si>
  <si>
    <t>Kiểm tra hiển thị nút đăng xuất trong mục setting</t>
  </si>
  <si>
    <t>1. Truy cập mục setting góc trên, bên phải màn hình</t>
  </si>
  <si>
    <t>- Hiển thị nút đăng xuất</t>
  </si>
  <si>
    <t>Kiểm tra hoạt động của nút đăng xuất</t>
  </si>
  <si>
    <t>1. Truy cập mục setting góc trên, bên phải màn hình
2. Nhấn vào nút đăng xuất</t>
  </si>
  <si>
    <t>- Nút đăng xuất hoạt động bình thường</t>
  </si>
  <si>
    <t>Kiểm tra kích thước, màu sắc của nút đăng xuất</t>
  </si>
  <si>
    <t>- Nút đăng xuất sử dụng kích thước, màu sắc (màu mặc định, màu khi nhấn vào nút) tiêu chuẩn theo thiết kế</t>
  </si>
  <si>
    <t>1.2. Kiểm tra chức năng đăng xuất</t>
  </si>
  <si>
    <t>Kiểm tra đăng xuất tài khoản thành công</t>
  </si>
  <si>
    <t>- Đăng xuất thành công, quay về màn hình chính (màn hình đăng nhập và đăng ký)</t>
  </si>
  <si>
    <t>- Màn hình hiển thị các thông tin:
+ Trường nhập username
+ Trường nhập password
+ Nút đăng nhập
+ Nút đăng ký
+ Nút quên mật khẩu</t>
  </si>
  <si>
    <t>- Các nút xác nhận đăng ký, nút hủy đăng ký, nút quên mật khẩu hoạt động bình thường</t>
  </si>
  <si>
    <t>Forgot Password</t>
  </si>
  <si>
    <t>1.1. Kiểm tra chức năng quên mật khẩu</t>
  </si>
  <si>
    <t>1.1. Kiểm tra giao diện chức năng quên mật khẩu</t>
  </si>
  <si>
    <t>Kiểm tra tổng thể giao diện chức năng quên mật khẩu</t>
  </si>
  <si>
    <t>- Hiển thị popup quên mật khẩu gồm các thông tin:
+ Lựa chọn reset password bằng email hoặc số điện thoại
+ Trường nhập email
+ Trường nhập số điện thoại
+ Nút ĐỒNG Ý, nút HỦY BỎ</t>
  </si>
  <si>
    <t>Kiểm tra lỗi chính tả trong màn hình quên mật khẩu</t>
  </si>
  <si>
    <t>Kiểm tra font chữ, màu sắc chữ trong màn hình quên mật khẩu</t>
  </si>
  <si>
    <t>Kiểm tra bố cục màn hình quên mật khẩu</t>
  </si>
  <si>
    <t>- Các nút ĐỒNG Ý, HỦY BỎ hoạt động bình thường</t>
  </si>
  <si>
    <t>Kiểm tra disable textbox nhập số điện thoại khi chọn Email</t>
  </si>
  <si>
    <t>- Textbox nhập số điện thoại không cho phép nhập dữ liệu</t>
  </si>
  <si>
    <t>Kiểm tra disable textbox nhập email khi chọn Số điện thoại</t>
  </si>
  <si>
    <t>- Textbox nhập email không cho phép nhập dữ liệu</t>
  </si>
  <si>
    <t>1.2. Kiểm tra chức năng quên mật khẩu</t>
  </si>
  <si>
    <t>Kiểm tra reset mật khẩu bằng email hợp lệ</t>
  </si>
  <si>
    <t>- Màn hình hiển thị thông báo: "Mật khẩu mới sẽ được gửi về địa chỉ email …" ("awildquangtien@gmail.com")
- Trở về màn hình đăng nhập</t>
  </si>
  <si>
    <t>Kiểm tra reset mật khẩu bằng số điện thoại hợp lệ</t>
  </si>
  <si>
    <t>- Cài đặt ứng dụng thành công
- Test data: 
+ Email: awildquangtien@gmail.com</t>
  </si>
  <si>
    <t>- Cài đặt ứng dụng thành công
- Test data: 
+ Số điện thoại: 0878284110</t>
  </si>
  <si>
    <t>- Màn hình hiển thị thông báo: "Mật khẩu mới sẽ được gửi về số điện thoại..." ("0878284110")
- Trở về màn hình đăng nhập</t>
  </si>
  <si>
    <t>Kiểm tra reset mật khẩu bằng email không hợp lệ</t>
  </si>
  <si>
    <t>- Màn hình hiển thị thông báo: "Email hoặc số điện thoại không hợp lệ"
- Trở về màn hình đăng nhập</t>
  </si>
  <si>
    <t>Kiểm tra reset mật khẩu bằng số điện thoại không hợp lệ</t>
  </si>
  <si>
    <t>Kiểm tra hủy reset mật khẩu</t>
  </si>
  <si>
    <t>- Hủy reset mật khẩu, trở về màn hình đăng nhập</t>
  </si>
  <si>
    <t>Change Password</t>
  </si>
  <si>
    <t>1.1. Kiểm tra giao diện chức năng đổi mật khẩu</t>
  </si>
  <si>
    <t>Kiểm tra tổng thể giao diện đổi mật khẩu</t>
  </si>
  <si>
    <t>- Hiển thị popup đổi mật khẩu gồm các thông tin:
+ Trường nhập mật khẩu cũ, mật khẩu mới, nhập lại mật khẩu
+ Nút ĐỒNG Ý, HỦY BỎ</t>
  </si>
  <si>
    <t>1. Truy cập mục setting góc trên, bên phải màn hình
2. Nhấn vào nút đổi mật khẩu
3. Quan sát màn hình đổi mật khẩu</t>
  </si>
  <si>
    <t>Kiểm tra lỗi chính tả trong màn hình đổi mật khẩu</t>
  </si>
  <si>
    <t>Kiểm tra font chữ, màu sắc chữ trong màn hình đổi mật khẩu</t>
  </si>
  <si>
    <t>Kiểm tra bố cục màn hình đổi mật khẩu</t>
  </si>
  <si>
    <t>1. Truy cập mục setting góc trên, bên phải màn hình
2. Nhấn vào nút đổi mật khẩu
3. Nhấn vào từng nút trên màn hình đổi mật khẩu</t>
  </si>
  <si>
    <t>1. Truy cập mục setting góc trên, bên phải màn hình
2. Nhấn vào nút đổi mật khẩu
3. Nhấn vào từng textbox trên màn hình đổi mật khẩu</t>
  </si>
  <si>
    <t>Kiểm tra đổi mật khẩu thành công</t>
  </si>
  <si>
    <t>1.2. Kiểm tra chức năng đổi mật khẩu</t>
  </si>
  <si>
    <t>1. Truy cập mục setting góc trên, bên phải màn hình
2. Nhấn vào nút đổi mật khẩu
3. Nhập mật khẩu cũ
4. Nhập mật khẩu mới
5. Nhập lại mật khẩu mới
6. Nhấn nút ĐỒNG Ý</t>
  </si>
  <si>
    <t>- Màn hình hiển thị thông báo: "Đổi mật khẩu thành công"
- Quay về màn hình chính</t>
  </si>
  <si>
    <t>Kiểm tra đổi mật khẩu không thành công khi không nhập mật khẩu cũ</t>
  </si>
  <si>
    <t>1. Truy cập mục setting góc trên, bên phải màn hình
2. Nhấn vào nút đổi mật khẩu
3. Để trống mật khẩu cũ
4. Nhập mật khẩu mới
5. Nhập lại mật khẩu mới
6. Nhấn nút ĐỒNG Ý</t>
  </si>
  <si>
    <t>Kiểm tra đổi mật khẩu không thành công khi không nhập mật khẩu mới</t>
  </si>
  <si>
    <t>1. Truy cập mục setting góc trên, bên phải màn hình
2. Nhấn vào nút đổi mật khẩu
3. Nhập mật khẩu cũ
4. Để trống mật khẩu mới và trường nhập lại mật khẩu
5. Nhấn nút ĐỒNG Ý</t>
  </si>
  <si>
    <t>Kiểm tra đổi mật khẩu không thành công khi  nhập lại mật khẩu không khớp mật khẩu mới</t>
  </si>
  <si>
    <t>- Màn hình hiển thị thông báo: "Đăng nhập tài khoản thành công"
- Chuyển tới màn hình danh sách đồ uống, hiển thị button Đăng xuất trong  setting góc trên, bên phải màn hình</t>
  </si>
  <si>
    <t>1.1. Kiểm tra màn hình menu danh sách đồ uống</t>
  </si>
  <si>
    <t>Kiểm tra tổng quan màn hình menu danh sách đồ uống</t>
  </si>
  <si>
    <t>1. Truy cập màn hình danh sách đồ uống
2. Quan sát màn hình danh sách đồ uống</t>
  </si>
  <si>
    <t>- Màn hình hiển thị gồm:
+ Tên màn hình
+ Mục Setting
+ Danh sách đồ uống</t>
  </si>
  <si>
    <t>Kiểm tra điều hướng đến trang chi tiết khi nhấn vào xem đồ uống</t>
  </si>
  <si>
    <t>1. Truy cập màn hình danh sách đồ uống
2. Nhấn vào một đồ uống trong danh sách</t>
  </si>
  <si>
    <t>- Chuyển hướng đến màn hình chi tiết đồ uống tương ứng</t>
  </si>
  <si>
    <t>Kiểm tra thanh cuộn màn hình danh sách đồ uống</t>
  </si>
  <si>
    <t>1. Truy cập màn hình danh sách đồ uống
2. Vuốt màn hình theo 2 chiều lên/ xuống</t>
  </si>
  <si>
    <t>- Cho phép cuộn để xem hết danh sách đồ uống</t>
  </si>
  <si>
    <t>Kiểm tra lỗi chính tả trong màn hình danh sách đồ uống</t>
  </si>
  <si>
    <t>Kiểm tra font chữ, màu sắc chữ trong màn hình danh sách đồ uống</t>
  </si>
  <si>
    <t>1.2. Kiểm tra giao diện màn hình chi tiết đồ uống</t>
  </si>
  <si>
    <t>Kiểm tra tổng quan màn hình chi tiết đồ uống</t>
  </si>
  <si>
    <t>1. Truy cập màn hình danh sách đồ uống
2. Nhấn vào một đồ uống trong danh sách
3. Quan sát màn hình chi tiết đồ uống</t>
  </si>
  <si>
    <t>- Màn hình chi tiết bao gồm các thông tin : Hình ảnh, mô tả đồ uống, đơn giá, size, trạng thái còn hàng, hết hàng, các tùy chọn bổ sung như: uống nóng, đá, thêm toppings, nút thêm vào giỏ hàng
- Màn hình có tùy chọn để khách hàng lựa chọn số lượng đồ uống cần đặt, tổng tiền sẽ được tính dựa trên số lượng đồ uống + phần toppings bổ sung
- Khi mở màn hình chi tiết đồ uống, số lượng đồ uống sẽ đặt mặc định là 1.</t>
  </si>
  <si>
    <t>Add to Cart</t>
  </si>
  <si>
    <t>Kiểm tra lỗi chính tả trong màn hình chi tiết đồ uống</t>
  </si>
  <si>
    <t>Kiểm tra font chữ, màu sắc chữ trong màn hình chi tiết đồ uống</t>
  </si>
  <si>
    <t>Kiểm tra bố cục màn hình chi tiết đồ uống</t>
  </si>
  <si>
    <t>1. Truy cập màn hình danh sách đồ uống
2. Nhấn vào một đồ uống trong danh sách
3. Nhấn vào từng nút trong màn hình chi tiết đồ uống</t>
  </si>
  <si>
    <t>- Các nút trên màn hình hoạt động bình thường</t>
  </si>
  <si>
    <t>Kiểm tra hoạt động của các nút, checkbox trong màn hình chi tiết đồ uống</t>
  </si>
  <si>
    <t>1.2. Kiểm tra chức năng thêm đồ uống vào giỏ hàng</t>
  </si>
  <si>
    <t>Kiểm tra thêm đồ uống với thông tin mặc định</t>
  </si>
  <si>
    <t>1. Truy cập màn hình danh sách đồ uống
2. Nhấn vào một đồ uống trong danh sách
3. Nhấn vào nút thêm vào giỏ hàng trong màn hình chi tiết</t>
  </si>
  <si>
    <t>Kiểm tra các trường lựa chọn mặc định để trống</t>
  </si>
  <si>
    <t>- Các trường lựa chọn: Nóng/ lạnh; thêm topping mặc định để trống</t>
  </si>
  <si>
    <t>Kiểm tra thêm đồ uống với lựa chọn số lượng hợp lệ</t>
  </si>
  <si>
    <t>1. Truy cập màn hình danh sách đồ uống
2. Nhấn vào một đồ uống trong danh sách
3. Nhấn nút tăng số lượng đồ uống
4. Nhấn vào nút thêm vào giỏ hàng trong màn hình chi tiết</t>
  </si>
  <si>
    <t>Kiểm tra thêm đồ uống với lựa chọn số lượng 0</t>
  </si>
  <si>
    <t>1. Truy cập màn hình danh sách đồ uống
2. Nhấn vào một đồ uống trong danh sách
3. Nhấn nút giảm số lượng đồ uống thành 0
4. Nhấn vào nút thêm vào giỏ hàng trong màn hình chi tiết</t>
  </si>
  <si>
    <t>Kiểm tra thêm đồ uống với lựa chọn thêm topping</t>
  </si>
  <si>
    <t>Edit Cart</t>
  </si>
  <si>
    <t>1.1. Kiểm tra hiển thị mục giỏ hàng</t>
  </si>
  <si>
    <t>Kiểm tra hiển thị biểu tượng giỏ hàng ở các trang</t>
  </si>
  <si>
    <t>1. Truy cập màn hình danh sách đồ uống và quan sát
2. Truy cập màn hình chi tiết đồ uống và quan sát</t>
  </si>
  <si>
    <t>- Tất cả màn hình đều có biểu tượng giỏ hàng</t>
  </si>
  <si>
    <t>1.2. Kiểm tra giao diện màn hình chi tiết giỏ hàng</t>
  </si>
  <si>
    <t>- Màn hình hiển thị thông báo: "Đồ uống đã được thêm vào giỏ"
- Thông tin đồ uống đã chọn gồm: tên đồ uống, số lượng 1, tổng tiền, không topping</t>
  </si>
  <si>
    <t>1. Truy cập màn hình danh sách đồ uống
2. Nhấn vào một đồ uống trong danh sách
3. Nhấn nút tăng số lượng đồ uống
4. Quan sát tổng tiền được tính theo số lượng
5. Nhấn vào nút thêm vào giỏi hàng trong màn hình chi tiết</t>
  </si>
  <si>
    <t>Kiểm tra cập nhật số lượng và tổng tiền đúng khi thêm cùng loại đồ uống vào giỏ hàng</t>
  </si>
  <si>
    <t>1. Truy cập màn hình danh sách đồ uống
2. Nhấn vào một đồ uống trong danh sách
3. Nhấn nút tăng số lượng đồ uống
4. Nhấn vào nút thêm vào giỏi hàng trong màn hình chi tiết</t>
  </si>
  <si>
    <t>Kiểm tra tổng thể giao diện chi tiết giỏ hàng</t>
  </si>
  <si>
    <t>- Màn hình giỏ hàng hiển thị danh sách các loại đồ uống đã đặt cùng thông tin về số lượng, tổng tiền
- Hiển thị nút tăng/ giảm số lượng ở từng mục đồ uống
- Màn hình có lựa chọn để khách hàng tiến hành bước tiếp theo là thanh toán hoặc trở lại màn hình trước đó.</t>
  </si>
  <si>
    <t>Kiểm tra lỗi chính tả trong màn hình giỏ hàng</t>
  </si>
  <si>
    <t>1. Truy cập màn hình danh sách đồ uống
2. Bấm vào biểu tượng giỏ hàng
3. Quan sát màn hình giỏ hàng</t>
  </si>
  <si>
    <t>Kiểm tra font chữ, màu sắc chữ trong màn hình giỏ hàng</t>
  </si>
  <si>
    <t>Kiểm tra bố cục màn hình giỏ hàng</t>
  </si>
  <si>
    <t>1. Truy cập màn hình danh sách đồ uống
2. Bấm vào biểu tượng giỏ hàng
3. Nhấn vào từng nút trong màn hình giỏ hàng</t>
  </si>
  <si>
    <t>- Các nút tăng/ giảm số lượng, thanh toán hoạt động bình thường</t>
  </si>
  <si>
    <t>1.2. Kiểm tra chức năng chỉnh sửa giỏ hàng</t>
  </si>
  <si>
    <t>Kiểm tra xóa đồ uống khỏi giỏ hàng</t>
  </si>
  <si>
    <t>1. Truy cập màn hình danh sách đồ uống
2. Bấm vào biểu tượng giỏ hàng
3. Nhấn vào nút giảm số lượng của một đồ uống về 0</t>
  </si>
  <si>
    <t>- Đồ uống được xóa khỏi giỏ hàng</t>
  </si>
  <si>
    <t>Kiểm tra tăng/ giảm số lượng đồ uống</t>
  </si>
  <si>
    <t>1. Truy cập màn hình danh sách đồ uống
2. Bấm vào biểu tượng giỏ hàng
3. Nhấn vào nút tăng/ giảm số lượng đồ uống</t>
  </si>
  <si>
    <t>- Số lượng, tổng tiền được cập nhật chính xác</t>
  </si>
  <si>
    <t>Kiểm tra trở lại màn hình trước</t>
  </si>
  <si>
    <t>- Trở về màn hình trước, nơi bấm chọn biểu tượng giỏ hàng</t>
  </si>
  <si>
    <t>Kiểm tra chuyển hướng đến màn hình thanh toán</t>
  </si>
  <si>
    <t>1. Truy cập màn hình danh sách đồ uống
2. Bấm vào biểu tượng giỏ hàng
3. Nhấn vào nút thanh toán</t>
  </si>
  <si>
    <t>Checkout</t>
  </si>
  <si>
    <t>1.1. Kiểm tra giao diện chức năng thanh toán</t>
  </si>
  <si>
    <t>Kiểm tra tổng thể popup nhập số bàn</t>
  </si>
  <si>
    <t>1. Truy cập màn hình danh sách đồ uống
2. Bấm vào biểu tượng giỏ hàng
3. Nhấn vào nút quay lại</t>
  </si>
  <si>
    <t>- Popup hiển thị gồm trường nhập số bàn và nút tiếp tục</t>
  </si>
  <si>
    <t>Kiểm tra tổng thể giao diện màn hình chi tiết hóa đơn</t>
  </si>
  <si>
    <t>1. Mở popup chọn số bàn
2. Quan sát popup</t>
  </si>
  <si>
    <t>Kiểm tra tổng thể popup chọn hình thức thanh toán</t>
  </si>
  <si>
    <t>- Testcase ID: [Checkout-2]</t>
  </si>
  <si>
    <t>1. Mở popup hình thức thanh toán</t>
  </si>
  <si>
    <t>- Popup hiển thị 2 hình thức thanh toán: tiền mặt và VinID</t>
  </si>
  <si>
    <t>1. Mở popup chọn số bàn
2. Nhập số bàn
3. Chọn tiếp tục
4. Quan sát màn hình chi tiết hóa đơn</t>
  </si>
  <si>
    <t>Kiểm tra lỗi chính tả trong màn hình chi tiết hóa đơn</t>
  </si>
  <si>
    <t>Kiểm tra font chữ, màu sắc chữ trong màn hình chi tiết hóa đơn</t>
  </si>
  <si>
    <t>Kiểm tra hoạt động của các nút trong màn hình chi tiết hóa đơn</t>
  </si>
  <si>
    <t>1. Mở popup chọn số bàn
2. Nhập số bàn
3. Chọn tiếp tục
4. Nhấn vào từng nút màn hình chi tiết hóa đơn</t>
  </si>
  <si>
    <t>- Các nút thanh toán, hủy bỏ hoạt động bình thường</t>
  </si>
  <si>
    <t>Kiểm tra kích thước, màu sắc của các nút trong màn hình chi tiết hóa đơn</t>
  </si>
  <si>
    <t>1.2. Kiểm tra chức năng thanh toán</t>
  </si>
  <si>
    <t>Kiểm tra hiển thị chính xác thông tin các đồ uống đã đặt</t>
  </si>
  <si>
    <t>1. Kiểm tra danh sách đơn hàng, số lượng và tổng tiền cho mỗi đồ uống
2. Kiểm tra tổng số tiền của đơn hàng, số bàn đã chọn</t>
  </si>
  <si>
    <t>- Các trường thông tin được hiển thị chính xác so với lựa chọn của khách hàng về đồ uống, số bàn</t>
  </si>
  <si>
    <t>- Testcase ID: [Checkout-7]</t>
  </si>
  <si>
    <t>- Hiển thị thông tin hình thức thanh toán: Thanh toán bằng tiền mặt</t>
  </si>
  <si>
    <t>Kiểm tra lựa chọn hình thức thanh toán bằng tiền mặt</t>
  </si>
  <si>
    <t>Kiểm tra lựa chọn hình thức thanh toán bằng VinID tiền mặt</t>
  </si>
  <si>
    <t>1. Lựa chọn hình thức thanh toán bằng tiền mặt
2. Kiểm tra màn hình chi tiết hóa đơn</t>
  </si>
  <si>
    <t>1. Lựa chọn hình thức thanh toán bằng VinID
2. Kiểm tra màn hình chi tiết hóa đơn</t>
  </si>
  <si>
    <t>- Hiển thị thông tin hình thức thanh toán: Thanh toán qua VinID</t>
  </si>
  <si>
    <t>Kiểm tra thanh toán thành công bằng tiền mặt</t>
  </si>
  <si>
    <t>- Hiển thị thông báo: Thanh toán thành công"</t>
  </si>
  <si>
    <t>Kiểm tra thanh toán thành công bằng VinID</t>
  </si>
  <si>
    <t>Kiểm tra thanh toán thất bại khi thanh toán bằng tiền mặt</t>
  </si>
  <si>
    <t>Kiểm tra thanh toán thất bại khi thanh toán bằng VinID</t>
  </si>
  <si>
    <t>- Màn hình chi tiết hóa đơn hiện ra: Thông tin các loại đồ uống, số lượng và tổng tiền từng loại, bàn số: …, tổng tiền cả hóa đơn.
- Nút đồng ý, hủy bỏ</t>
  </si>
  <si>
    <t>1. Nhấn nút đồng ý trên màn hình chi tiết hóa đơn</t>
  </si>
  <si>
    <t>Kiểm tra hủy thanh toán</t>
  </si>
  <si>
    <t>1. Nhấn nút hủy bỏ trên màn hình chi tiết hóa đơn</t>
  </si>
  <si>
    <t>- Quay về màn hình chi tiết giỏ hàng</t>
  </si>
  <si>
    <t>Add New Drinks</t>
  </si>
  <si>
    <t>1.1. Kiểm tra giao diện thêm đồ uống mới vào hệ thống</t>
  </si>
  <si>
    <t>Kiểm tra tổng thể màn hình danh sách menu đồ uống</t>
  </si>
  <si>
    <t>- Màn hình hiển thị gồm:
+ Tên màn hình
+ Mục Setting
+ Danh sách đồ uống
+ Biểu tượng thêm mới đồ uống
- Nhấn giữ một đồ uống, hiển thị popup xác nhận xóa đồ uống khỏi danh sách</t>
  </si>
  <si>
    <t>Kiểm tra giao diện thêm mới đồ uống</t>
  </si>
  <si>
    <t>1. Truy cập màn hình danh sách đồ uống
2. Nhấn vào biểu tượng thêm mới đồ uống</t>
  </si>
  <si>
    <t>- Hiển thị màn hình thêm mới với các thông tin đồ uống bao gồm: Hình ảnh, mô tả, đơn giá, loại toppings
- Nút thêm và hủy bỏ</t>
  </si>
  <si>
    <t>Kiểm tra giao diện popup xóa đồ uống</t>
  </si>
  <si>
    <t>1. Truy cập màn hình danh sách đồ uống
2. Nhấn giữ một đồ uống</t>
  </si>
  <si>
    <t>-Popup up hiển thị các thông tin:
+ Nội dung: "Bạn có chắc chắn muốn xóa?"
+ Nút đồng ý, hủy bỏ</t>
  </si>
  <si>
    <t>Kiểm tra bố cục màn hình danh sách đồ uống</t>
  </si>
  <si>
    <t>1.2. Kiểm tra chức năng thêm mới đồ uống</t>
  </si>
  <si>
    <t>Kiểm tra lỗi chính tả trong màn hình thêm mới đồ uống</t>
  </si>
  <si>
    <t>Kiểm tra font chữ, màu sắc chữ trong màn hình thêm mớii đồ uống</t>
  </si>
  <si>
    <t>1. Truy cập màn hình danh sách đồ uống
2. Nhấn vào biểu tượng thêm mới đồ uống
3. Quan sát màn hình thêm mới đồ uống</t>
  </si>
  <si>
    <t>Kiểm tra bố cục màn hình thêm mới đồ uống</t>
  </si>
  <si>
    <t>Kiểm tra hoạt động của các nút trong màn hình thêm mới đồ uống</t>
  </si>
  <si>
    <t>1. Truy cập màn hình danh sách đồ uống
2. Nhấn vào biểu tượng thêm mới đồ uống
3. Nhấn vào từng nút trong màn hình thêm mới đồ uống</t>
  </si>
  <si>
    <t>- Các nút hoạt động bình thường</t>
  </si>
  <si>
    <t>Kiểm tra kích thước, màu sắc của các nút trong màn hình thêm mới đồ uống</t>
  </si>
  <si>
    <t>Kiểm tra cho phép nhập lại các textbox trong màn hình thêm mới đồ uống</t>
  </si>
  <si>
    <t>1. Truy cập màn hình danh sách đồ uống
2. Nhấn vào biểu tượng thêm mới đồ uống
3. Nhấn vào từng textbox trong màn hình thêm mới đồ uống</t>
  </si>
  <si>
    <t>- Các textbox hoạt động bình thường</t>
  </si>
  <si>
    <t>Kiểm tra kích thước, màu sắc của các textbox trong màn hình thêm mới đồ uống</t>
  </si>
  <si>
    <t>- Các textbox sử dụng kích thước, màu sắc (màu mặc định, màu khi nhấn vào nút) tiêu chuẩn theo thiết kế</t>
  </si>
  <si>
    <t>Kiểm tra các trường textbox mặc định để trống trong màn hình thêm mới đồ uống</t>
  </si>
  <si>
    <t>- Các trường textbox mặc định để trống</t>
  </si>
  <si>
    <t>Kiểm tra thêm mới đồ uống thành công</t>
  </si>
  <si>
    <t>- Testcase ID: [Add New Drinks-7]</t>
  </si>
  <si>
    <t>1. Truy cập màn hình thêm mới đồ uống
2. Nhập đầy đủ các trường thông tin trong màn hình
3. Nhấn nút đồng ý</t>
  </si>
  <si>
    <t>- Hiển thị thông báo: "Đồ uống được thêm thành công"
- Quay trở lại màn hình danh sách đồ uống, đồ uống vừa thêm hiển thị trong danh sách</t>
  </si>
  <si>
    <t>Kiểm tra không cho phép thêm mới khi để trắng thông tin</t>
  </si>
  <si>
    <t>1. Truy cập màn hình thêm mới đồ uống
2. Để trống các trường thông tin trong màn hình
3. Nhấn nút đồng ý</t>
  </si>
  <si>
    <t>- Nút đồng ý bị disable, không cho phép lưu thông tin không hợp lệ"</t>
  </si>
  <si>
    <t>Kiểm tra hủy thêm đồ uống mới</t>
  </si>
  <si>
    <t>1. Truy cập màn hình thêm mới đồ uống
2. Nhấn nút hủy bỏ</t>
  </si>
  <si>
    <t>- Quay trở lại màn hình danh sách đồ uống, không có đồ uống mới nào được thêm vào</t>
  </si>
  <si>
    <t>1.2. Kiểm tra chức năng xóa đồ uống</t>
  </si>
  <si>
    <t>Kiểm tra xóa đồ uống thành công</t>
  </si>
  <si>
    <t>- Testcase ID: [Add New Drinks-16]</t>
  </si>
  <si>
    <t>1. Nhấn nút đồng ý trong popup xóa đồ uống</t>
  </si>
  <si>
    <t>- Hiển thị thông báo: "Đồ uống đã được xóa thành công"
- Quay về màn hình danh sách đồ uống, đồ uống đã bị xóa khỏi danh sách</t>
  </si>
  <si>
    <t>Kiểm tra hủy bỏ xóa đồ uống</t>
  </si>
  <si>
    <t>1. Nhấn nút hủy bỏ trong popup xóa đồ uống</t>
  </si>
  <si>
    <t>- Quay về màn hình danh sách đồ uống, khôgn có đồ uống nào bị xóa</t>
  </si>
  <si>
    <t>Kiểm tra hình ảnh trong màn hình danh sách đồ uống</t>
  </si>
  <si>
    <t>- Các hình ảnh được hiển thị đúng, không có hình ảnh nào bị thiếu, bị vỡ</t>
  </si>
  <si>
    <t>Kiểm tra các thành phần trên màn hình được phân vùng riêng</t>
  </si>
  <si>
    <t>- Mỗi phần thông tin được phân vùng riêng, không có thành phần nào đè lên nhau</t>
  </si>
  <si>
    <t>Kiểm tra hình ảnh trong màn hình đăng nhập</t>
  </si>
  <si>
    <t xml:space="preserve">1. Mở ứng dụng Order App
2. Nhấn vào nút "Đăng ký" tại màn hình đăng nhập
3. Quan sát màn hình đăng ký
</t>
  </si>
  <si>
    <t>1. Truy cập mục setting góc trên, bên phải màn hình
2. Quan sát dropdown của setting</t>
  </si>
  <si>
    <t>Kiểm tra hình ảnh trong màn hình chi tiết giỏ hàng</t>
  </si>
  <si>
    <t>Kiểm tra các thành phần trên màn hình chi tiết hóa đơn được phân vùng riêng</t>
  </si>
  <si>
    <t>Kiểm tra hình ảnh trong màn hình chi tiết hóa đơn</t>
  </si>
  <si>
    <t>Kiểm tra hình ảnh trong màn hình chi tiết đồ uống</t>
  </si>
  <si>
    <t>- Testcase ID: [Sign-in-11]</t>
  </si>
  <si>
    <t>- Testcase ID: [Sign-in-11]
- Test data:
+ Username: nampham3005
+ Password: Nam3005@
+ New password: Nam3005#
+ Repassword: Nam3005#</t>
  </si>
  <si>
    <t>- Testcase ID: [Sign-in-11]
- Tài khoản role = "Khách hàng"</t>
  </si>
  <si>
    <t>- Testcase ID: [Sign-in-11]
- Tài khoản role = "Khách hàng"
- Đồ uống ở trạng thái "Còn hàng"</t>
  </si>
  <si>
    <t>- Testcase ID: [Sign-in-11]
- Tài khoản role = "Khách hàng"
- Đồ uống ở trạng thái "Còn hàng", đã được order trước đó</t>
  </si>
  <si>
    <t>- Testcase ID: [Edit Cart-13]</t>
  </si>
  <si>
    <t>- Testcase ID: [Checkout-11]</t>
  </si>
  <si>
    <t>- Testcase ID: [Checkout-12]</t>
  </si>
  <si>
    <t>- Testcase ID: [Sign-in-11]
- Tài khoản role = "admin"</t>
  </si>
  <si>
    <t>- Chuyển sang màn hình thanh toán, mở popup nhập số bàn</t>
  </si>
  <si>
    <t xml:space="preserve">- Màn hình hiển thị thông báo: “Đăng ký tài khoản thất bại”, "Tài khoản đã tồn tại"
- Đăng ký tài khoản không thành công, trở lại màn hình đăng ký
</t>
  </si>
  <si>
    <t xml:space="preserve">- Màn hình hiển thị thông báo: “Đăng ký tài khoản thất bại”, "Tài khoản hoặc mật khẩu không hợp lệ"
- Đăng ký tài khoản không thành công, trở lại màn hình đăng ký
</t>
  </si>
  <si>
    <t xml:space="preserve">- Màn hình hiển thị thông báo: “Đăng ký tài khoản thất bại”, "Mật khẩu không hợp lệ, mật khẩu phải tối thiểu 8 kí tự, bao gồm chữ hoa, thường, số và kí tự đặc biệt"
- Đăng ký tài khoản không thành công, trở lại màn hình đăng ký
</t>
  </si>
  <si>
    <t>- Màn hình hiển thị thông báo: “Đổi mật khẩu thất bại”, "Mật khẩu không hợp lệ"
- Đổi mật khẩu thất bại</t>
  </si>
  <si>
    <t>- Màn hình hiển thị thông báo: “Đổi mật khẩu thất bại”, "Mật khẩu mới không khớp"
- Đổi mật khẩu thất bại</t>
  </si>
  <si>
    <t>Kiểm tra tổng tiền được tính đúng theo số lượng</t>
  </si>
  <si>
    <t xml:space="preserve">- Hiển thị thông báo: Thanh toán thất bại" </t>
  </si>
  <si>
    <t>Không có giao diện mẫu để so sánh</t>
  </si>
  <si>
    <t>Bug ID: 1</t>
  </si>
  <si>
    <t>Bug ID: 2</t>
  </si>
  <si>
    <t xml:space="preserve">- Màn hình hiển thị thông báo: "Đăng ký tài khoản thành công"
- Đăng ký tài khoản mới thành công
- Trở về màn hình đăng nhập
</t>
  </si>
  <si>
    <t>Bug ID: 3</t>
  </si>
  <si>
    <t>1. Mở ứng dụng Order App
2. Nhấn vào nút "Đăng ký" tại màn hình đăng nhập
3. Để trống username, nhập password hợp lệ
4. Nhấn nút xác nhận đăng ký</t>
  </si>
  <si>
    <t>Bug ID: 4</t>
  </si>
  <si>
    <t>Bug ID: 5</t>
  </si>
  <si>
    <t>Bug ID: 6</t>
  </si>
  <si>
    <t>Bug ID: 7</t>
  </si>
  <si>
    <t>Bug ID: 8</t>
  </si>
  <si>
    <t>BUG ID: 9</t>
  </si>
  <si>
    <t>Bug ID: 10</t>
  </si>
  <si>
    <t>Bug ID: 11</t>
  </si>
  <si>
    <t>Bug ID: 12</t>
  </si>
  <si>
    <t>Bug ID: 13</t>
  </si>
  <si>
    <t>- Cài đặt ứng dụng thành công
- Test data:
+ Username: nampham3005
+ Password: Nam300</t>
  </si>
  <si>
    <t>- Cài đặt ứng dụng thành công
- Test data:
+ Username: nampham3005
+ Password: NAM3005@</t>
  </si>
  <si>
    <t>- Cài đặt ứng dụng thành công
- Test data:
+ Username: nampham3005
+ Password: Nam30055</t>
  </si>
  <si>
    <t>- Cài đặt ứng dụng thành công
- Username đã tồn tại trên hệ thống
- Test data: 
+ Username: nampham3005
+ Password: Nam3006@</t>
  </si>
  <si>
    <t>Bug ID: 14</t>
  </si>
  <si>
    <t>Không có giao diễn mẫu để so sánh</t>
  </si>
  <si>
    <t>Bug ID: 15</t>
  </si>
  <si>
    <t>Bug ID: 16</t>
  </si>
  <si>
    <t>- Cài đặt ứng dụng thành công
- Test data: 
+ Email: awildquangtien@rrrr.com</t>
  </si>
  <si>
    <t>Bug ID: 17</t>
  </si>
  <si>
    <t>- Cài đặt ứng dụng thành công
- Test data: 
+ Số điện thoại: 087828411x</t>
  </si>
  <si>
    <t>Bug ID: 18</t>
  </si>
  <si>
    <t>1. Mở ứng dụng Order App
2. Nhấn vào nút quên mật khẩu
3. Quan sát màn hình quên mật khẩu</t>
  </si>
  <si>
    <t>1. Mở ứng dụng Order App
2. Nhấn vào nút quên mật khẩu
3. Nhấn vào từng nút trên màn hình</t>
  </si>
  <si>
    <t>1. Mở ứng dụng Order App
2. Nhấn vào nút quên mật khẩu
3. Chọn Email
4. Nhấn vào textbox nhập số điện thoại</t>
  </si>
  <si>
    <t>1. Mở ứng dụng Order App
2. Nhấn vào nút quên mật khẩu
3. Chọn Số điện thoại
4. Nhấn vào textbox nhập email</t>
  </si>
  <si>
    <t>1. Mở ứng dụng Order App
2. Nhấn vào nút quên mật khẩu
3. Nhấn vào từng textbox trên màn hình</t>
  </si>
  <si>
    <t>1. Mở ứng dụng Order App
2. Nhấn vào nút quên mật khẩu
3. Chọn Email
4. Nhập email
5. Nhấn nút ĐỒNG Ý</t>
  </si>
  <si>
    <t>1. Mở ứng dụng Order App
2. Nhấn vào nút quên mật khẩu
3. Chọn Số điện thoại
4. Nhập số điện thoại
5. Nhấn nút ĐỒNG Ý</t>
  </si>
  <si>
    <t>1. Mở ứng dụng Order App
2. Nhấn vào nút quên mật khẩu
3. Nhấn vào nút HỦY BỎ</t>
  </si>
  <si>
    <t>Bug ID: 19, 20</t>
  </si>
  <si>
    <t xml:space="preserve">- Testcase ID: [Sign-in-11]
- Test data:
+ Username: nampham3005
+ Password: Nam3005@
</t>
  </si>
  <si>
    <t>- Testcase ID: [Sign-in-11]
- Test data:
+ Username: nampham3005
+ Password: Nam3005@
+ New password: Nam30055
+ Repassword: Nam30055</t>
  </si>
  <si>
    <t>- Testcase ID: [Sign-in-11]
- Test data:
+ Username: nampham3005
+ Password: Nam3005@
+ New password: Nam3005#
+ Repassword: Nam3004-</t>
  </si>
  <si>
    <t>Bug ID: 21</t>
  </si>
  <si>
    <t>Bug ID: 22</t>
  </si>
  <si>
    <t>Kiểm tra đổi mật khẩu không thành công khi nhập mật khẩu mới không đúng định dạng</t>
  </si>
  <si>
    <t>Bug ID: 23</t>
  </si>
  <si>
    <t>Bug ID: 24</t>
  </si>
  <si>
    <t>Bug ID: 25, 26, 27</t>
  </si>
  <si>
    <t>Bug ID: 28, 29</t>
  </si>
  <si>
    <t>1. Truy cập màn hình danh sách đồ uống
2. Nhấn vào một đồ uống trong danh sách
3. Nhấn nút tăng số lượng đồ uống
4. Nhấn vào thêm topping
4. Nhấn vào nút thêm vào giỏ hàng trong màn hình chi tiết</t>
  </si>
  <si>
    <t>Bug ID: 30</t>
  </si>
  <si>
    <t>- Thông tin đồ uống đã chọn gồm: tên đồ uống, số lượng đã chọn, tổng tiền, không topping</t>
  </si>
  <si>
    <t>- Không cho phép thêm đồ uống vào giỏ hàng</t>
  </si>
  <si>
    <t>- Thông tin đồ uống đã chọn gồm: tên đồ uống, số lượng 1, tổng tiền, loại topping đã chọn</t>
  </si>
  <si>
    <t>- Thông tin đồ uống đã chọn gồm: tên đồ uống, số lượng, tổng tiền, loại topping đã chọn
- Tổng số tiền được tính chính xác</t>
  </si>
  <si>
    <t>- Thông tin đồ uống đã chọn gồm: tên đồ uống, số lượng, tổng tiền, loại topping đã chọn
- Các thông tin về số lượng, tổng tiền được cập nhật chính xác cho cùng loại đồ uống</t>
  </si>
  <si>
    <t>Bug ID: 31</t>
  </si>
  <si>
    <t>Bug ID: 32</t>
  </si>
  <si>
    <t>- Testcase ID: [Add to Cart-18], [Edit Cart-1]</t>
  </si>
  <si>
    <t>Không thể thực hiện do không tìm thấy biểu tượng giỏ hàng</t>
  </si>
  <si>
    <t>Không thể thực hiện do không tìm thấy biểu tượng giỏ hàng, không truy cập được chức năng thanh toán</t>
  </si>
  <si>
    <t>Không có tài khoản admin</t>
  </si>
  <si>
    <t>Kiểm thử nâng cao</t>
  </si>
  <si>
    <t>STP303xASM2</t>
  </si>
  <si>
    <t>STP303xASM2CV</t>
  </si>
  <si>
    <t>1.1.1</t>
  </si>
  <si>
    <t>STP303xASM2RP</t>
  </si>
  <si>
    <t>Ensure that all features listed below work properly without any errors when using the below device.
- Smartphone: Redmi Note 11
- OS: Android 13
- Size: 159.87 x 73.87</t>
  </si>
  <si>
    <t>Báo cáo cho kiểm thử trên thiết bị Redmi Note 11 - 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</si>
</sst>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dd/mm/yyyy"/>
  </numFmts>
  <fonts count="33" x14ac:knownFonts="1">
    <font>
      <sz val="11"/>
      <color theme="1"/>
      <name val="Calibri"/>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b/>
      <sz val="10"/>
      <color theme="1"/>
      <name val="Tahoma"/>
    </font>
    <font>
      <b/>
      <sz val="10"/>
      <color rgb="FFFF0000"/>
      <name val="Tahoma"/>
    </font>
    <font>
      <sz val="10"/>
      <color rgb="FFFFFFFF"/>
      <name val="Tahoma"/>
    </font>
    <font>
      <b/>
      <sz val="10"/>
      <color rgb="FF0000FF"/>
      <name val="Tahoma"/>
    </font>
    <font>
      <sz val="10"/>
      <color rgb="FF000000"/>
      <name val="Tahoma"/>
    </font>
    <font>
      <i/>
      <sz val="10"/>
      <color rgb="FFFF0000"/>
      <name val="Tahoma"/>
    </font>
    <font>
      <b/>
      <sz val="10"/>
      <color rgb="FF000000"/>
      <name val="Tahoma"/>
    </font>
    <font>
      <sz val="11"/>
      <color theme="1"/>
      <name val="Calibri"/>
    </font>
    <font>
      <sz val="10"/>
      <color theme="1"/>
      <name val="Calibri"/>
    </font>
    <font>
      <b/>
      <sz val="10"/>
      <color theme="1"/>
      <name val="Calibri"/>
    </font>
    <font>
      <sz val="10"/>
      <color rgb="FF000000"/>
      <name val="Calibri"/>
    </font>
    <font>
      <i/>
      <sz val="10"/>
      <color rgb="FF008000"/>
      <name val="Calibri"/>
    </font>
    <font>
      <b/>
      <sz val="10"/>
      <color rgb="FF000000"/>
      <name val="Calibri"/>
    </font>
    <font>
      <b/>
      <sz val="11"/>
      <color theme="0"/>
      <name val="Calibri"/>
    </font>
    <font>
      <u/>
      <sz val="11"/>
      <color theme="10"/>
      <name val="Calibri"/>
      <scheme val="minor"/>
    </font>
    <font>
      <sz val="10"/>
      <name val="Tahoma"/>
      <family val="2"/>
    </font>
    <font>
      <sz val="10"/>
      <color theme="1"/>
      <name val="Tahoma"/>
      <family val="2"/>
    </font>
    <font>
      <b/>
      <sz val="10"/>
      <color theme="1"/>
      <name val="Tahoma"/>
      <family val="2"/>
    </font>
    <font>
      <sz val="8"/>
      <name val="Calibri"/>
      <family val="2"/>
      <scheme val="minor"/>
    </font>
    <font>
      <sz val="10"/>
      <color rgb="FF000000"/>
      <name val="Tahoma"/>
      <family val="2"/>
    </font>
    <font>
      <i/>
      <sz val="10"/>
      <color rgb="FFFF0000"/>
      <name val="Tahoma"/>
      <family val="2"/>
    </font>
    <font>
      <sz val="11"/>
      <color rgb="FF000000"/>
      <name val="Calibri"/>
      <scheme val="minor"/>
    </font>
    <font>
      <i/>
      <sz val="10"/>
      <color rgb="FF008000"/>
      <name val="Tahoma"/>
      <family val="2"/>
    </font>
  </fonts>
  <fills count="10">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2">
    <xf numFmtId="0" fontId="0" fillId="0" borderId="0"/>
    <xf numFmtId="0" fontId="24" fillId="0" borderId="0" applyNumberFormat="0" applyFill="0" applyBorder="0" applyAlignment="0" applyProtection="0"/>
  </cellStyleXfs>
  <cellXfs count="182">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 fontId="1" fillId="0" borderId="25" xfId="0" applyNumberFormat="1" applyFont="1" applyBorder="1" applyAlignment="1">
      <alignment horizontal="center" vertical="center"/>
    </xf>
    <xf numFmtId="164" fontId="12" fillId="3" borderId="26" xfId="0" applyNumberFormat="1" applyFont="1" applyFill="1" applyBorder="1" applyAlignment="1">
      <alignment horizontal="center"/>
    </xf>
    <xf numFmtId="164" fontId="8" fillId="3" borderId="27" xfId="0" applyNumberFormat="1" applyFont="1" applyFill="1" applyBorder="1"/>
    <xf numFmtId="1" fontId="12" fillId="3" borderId="27" xfId="0" applyNumberFormat="1" applyFont="1" applyFill="1" applyBorder="1" applyAlignment="1">
      <alignment horizontal="center"/>
    </xf>
    <xf numFmtId="1" fontId="12"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3" fillId="2" borderId="1" xfId="0" applyNumberFormat="1" applyFont="1" applyFill="1" applyBorder="1" applyAlignment="1">
      <alignment horizontal="right" wrapText="1"/>
    </xf>
    <xf numFmtId="164" fontId="14"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4"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6" fillId="2" borderId="1" xfId="0" applyFont="1" applyFill="1" applyBorder="1" applyAlignment="1">
      <alignment horizontal="left" vertical="top"/>
    </xf>
    <xf numFmtId="0" fontId="16" fillId="2" borderId="32" xfId="0" applyFont="1" applyFill="1" applyBorder="1" applyAlignment="1">
      <alignment horizontal="center" vertical="top"/>
    </xf>
    <xf numFmtId="0" fontId="16" fillId="2" borderId="5" xfId="0" applyFont="1" applyFill="1" applyBorder="1" applyAlignment="1">
      <alignment horizontal="center" vertical="top" wrapText="1"/>
    </xf>
    <xf numFmtId="0" fontId="16" fillId="2" borderId="33" xfId="0" applyFont="1" applyFill="1" applyBorder="1" applyAlignment="1">
      <alignment horizontal="center" vertical="top" wrapText="1"/>
    </xf>
    <xf numFmtId="0" fontId="16" fillId="2" borderId="1" xfId="0" applyFont="1" applyFill="1" applyBorder="1" applyAlignment="1">
      <alignment horizontal="left" vertical="top" wrapText="1"/>
    </xf>
    <xf numFmtId="0" fontId="14" fillId="2" borderId="32" xfId="0" applyFont="1" applyFill="1" applyBorder="1" applyAlignment="1">
      <alignment horizontal="center" vertical="top"/>
    </xf>
    <xf numFmtId="0" fontId="14" fillId="2" borderId="5" xfId="0" applyFont="1" applyFill="1" applyBorder="1" applyAlignment="1">
      <alignment horizontal="center" vertical="top" wrapText="1"/>
    </xf>
    <xf numFmtId="0" fontId="14" fillId="2" borderId="33" xfId="0" applyFont="1" applyFill="1" applyBorder="1" applyAlignment="1">
      <alignment horizontal="center" vertical="top" wrapText="1"/>
    </xf>
    <xf numFmtId="0" fontId="14" fillId="2" borderId="34" xfId="0" applyFont="1" applyFill="1" applyBorder="1" applyAlignment="1">
      <alignment horizontal="center" vertical="top"/>
    </xf>
    <xf numFmtId="0" fontId="14" fillId="2" borderId="35" xfId="0" applyFont="1" applyFill="1" applyBorder="1" applyAlignment="1">
      <alignment horizontal="center" vertical="top" wrapText="1"/>
    </xf>
    <xf numFmtId="0" fontId="14" fillId="2" borderId="36" xfId="0" applyFont="1" applyFill="1" applyBorder="1" applyAlignment="1">
      <alignment horizontal="center" vertical="top" wrapText="1"/>
    </xf>
    <xf numFmtId="9" fontId="11" fillId="2" borderId="37" xfId="0" applyNumberFormat="1" applyFont="1" applyFill="1" applyBorder="1" applyAlignment="1">
      <alignment horizontal="left" vertical="top"/>
    </xf>
    <xf numFmtId="3" fontId="14" fillId="2" borderId="38" xfId="0" applyNumberFormat="1" applyFont="1" applyFill="1" applyBorder="1" applyAlignment="1">
      <alignment horizontal="left" vertical="top"/>
    </xf>
    <xf numFmtId="3" fontId="14" fillId="2" borderId="38" xfId="0" applyNumberFormat="1" applyFont="1" applyFill="1" applyBorder="1" applyAlignment="1">
      <alignment horizontal="left" vertical="top" wrapText="1"/>
    </xf>
    <xf numFmtId="3" fontId="14" fillId="2" borderId="39" xfId="0" applyNumberFormat="1" applyFont="1" applyFill="1" applyBorder="1" applyAlignment="1">
      <alignment horizontal="left" vertical="top"/>
    </xf>
    <xf numFmtId="3" fontId="14" fillId="2" borderId="1" xfId="0" applyNumberFormat="1" applyFont="1" applyFill="1" applyBorder="1" applyAlignment="1">
      <alignment horizontal="left" vertical="top" wrapText="1"/>
    </xf>
    <xf numFmtId="0" fontId="14"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0"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0"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9"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0" fontId="9"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7" fillId="0" borderId="0" xfId="0" applyFont="1" applyAlignment="1">
      <alignment vertical="top"/>
    </xf>
    <xf numFmtId="0" fontId="1" fillId="5" borderId="5" xfId="0" applyFont="1" applyFill="1" applyBorder="1" applyAlignment="1">
      <alignment horizontal="center" vertical="center" wrapText="1"/>
    </xf>
    <xf numFmtId="0" fontId="17" fillId="0" borderId="0" xfId="0" applyFont="1" applyAlignment="1">
      <alignment horizontal="left" vertical="top"/>
    </xf>
    <xf numFmtId="0" fontId="1" fillId="0" borderId="0" xfId="0" applyFont="1" applyAlignment="1">
      <alignment horizontal="left" vertical="top" wrapText="1"/>
    </xf>
    <xf numFmtId="0" fontId="17" fillId="0" borderId="0" xfId="0" applyFont="1" applyAlignment="1">
      <alignment horizontal="left" wrapText="1"/>
    </xf>
    <xf numFmtId="0" fontId="1" fillId="0" borderId="0" xfId="0" applyFont="1" applyAlignment="1">
      <alignment horizontal="center" vertical="center" wrapText="1"/>
    </xf>
    <xf numFmtId="0" fontId="17" fillId="0" borderId="0" xfId="0" applyFont="1"/>
    <xf numFmtId="0" fontId="17" fillId="0" borderId="12" xfId="0" applyFont="1" applyBorder="1"/>
    <xf numFmtId="0" fontId="18" fillId="0" borderId="0" xfId="0" applyFont="1" applyAlignment="1">
      <alignment horizontal="left" vertical="top" wrapText="1"/>
    </xf>
    <xf numFmtId="0" fontId="18" fillId="0" borderId="0" xfId="0" applyFont="1" applyAlignment="1">
      <alignment horizontal="center" vertical="center"/>
    </xf>
    <xf numFmtId="0" fontId="18" fillId="0" borderId="0" xfId="0" applyFont="1"/>
    <xf numFmtId="0" fontId="18" fillId="0" borderId="0" xfId="0" applyFont="1" applyAlignment="1">
      <alignment horizontal="center" vertical="center" wrapText="1"/>
    </xf>
    <xf numFmtId="164" fontId="19" fillId="2" borderId="5" xfId="0" applyNumberFormat="1" applyFont="1" applyFill="1" applyBorder="1" applyAlignment="1">
      <alignment horizontal="left" vertical="top" wrapText="1"/>
    </xf>
    <xf numFmtId="164" fontId="18" fillId="2" borderId="41" xfId="0" applyNumberFormat="1" applyFont="1" applyFill="1" applyBorder="1" applyAlignment="1">
      <alignment horizontal="left" vertical="top" wrapText="1"/>
    </xf>
    <xf numFmtId="164" fontId="18" fillId="2" borderId="42" xfId="0" applyNumberFormat="1" applyFont="1" applyFill="1" applyBorder="1" applyAlignment="1">
      <alignment horizontal="left" vertical="top" wrapText="1"/>
    </xf>
    <xf numFmtId="0" fontId="20" fillId="2" borderId="1" xfId="0" applyFont="1" applyFill="1" applyBorder="1" applyAlignment="1">
      <alignment horizontal="left" vertical="top"/>
    </xf>
    <xf numFmtId="164" fontId="19" fillId="2" borderId="43" xfId="0" applyNumberFormat="1" applyFont="1" applyFill="1" applyBorder="1" applyAlignment="1">
      <alignment horizontal="left" vertical="top" wrapText="1"/>
    </xf>
    <xf numFmtId="164" fontId="18" fillId="0" borderId="2" xfId="0" applyNumberFormat="1" applyFont="1" applyBorder="1" applyAlignment="1">
      <alignment horizontal="left" vertical="top" wrapText="1"/>
    </xf>
    <xf numFmtId="164" fontId="18" fillId="0" borderId="3" xfId="0" applyNumberFormat="1" applyFont="1" applyBorder="1" applyAlignment="1">
      <alignment horizontal="left" vertical="top" wrapText="1"/>
    </xf>
    <xf numFmtId="164" fontId="18" fillId="0" borderId="4" xfId="0" applyNumberFormat="1" applyFont="1" applyBorder="1" applyAlignment="1">
      <alignment horizontal="left" vertical="top" wrapText="1"/>
    </xf>
    <xf numFmtId="164" fontId="19" fillId="2" borderId="29" xfId="0" applyNumberFormat="1" applyFont="1" applyFill="1" applyBorder="1" applyAlignment="1">
      <alignment horizontal="left" vertical="top" wrapText="1"/>
    </xf>
    <xf numFmtId="164" fontId="21" fillId="2" borderId="33" xfId="0" applyNumberFormat="1" applyFont="1" applyFill="1" applyBorder="1" applyAlignment="1">
      <alignment horizontal="left" vertical="top" wrapText="1"/>
    </xf>
    <xf numFmtId="164" fontId="21" fillId="2" borderId="41" xfId="0" applyNumberFormat="1" applyFont="1" applyFill="1" applyBorder="1" applyAlignment="1">
      <alignment horizontal="left" vertical="top" wrapText="1"/>
    </xf>
    <xf numFmtId="164" fontId="21" fillId="2" borderId="44" xfId="0" applyNumberFormat="1" applyFont="1" applyFill="1" applyBorder="1" applyAlignment="1">
      <alignment horizontal="left" vertical="top" wrapText="1"/>
    </xf>
    <xf numFmtId="0" fontId="22" fillId="2" borderId="1" xfId="0" applyFont="1" applyFill="1" applyBorder="1" applyAlignment="1">
      <alignment horizontal="left" vertical="top"/>
    </xf>
    <xf numFmtId="0" fontId="22" fillId="2" borderId="32" xfId="0" applyFont="1" applyFill="1" applyBorder="1" applyAlignment="1">
      <alignment horizontal="left" vertical="top"/>
    </xf>
    <xf numFmtId="0" fontId="22" fillId="2" borderId="5" xfId="0" applyFont="1" applyFill="1" applyBorder="1" applyAlignment="1">
      <alignment horizontal="left" vertical="top" wrapText="1"/>
    </xf>
    <xf numFmtId="0" fontId="22" fillId="2" borderId="33" xfId="0" applyFont="1" applyFill="1" applyBorder="1" applyAlignment="1">
      <alignment horizontal="left" vertical="top" wrapText="1"/>
    </xf>
    <xf numFmtId="3" fontId="20" fillId="2" borderId="37" xfId="0" applyNumberFormat="1" applyFont="1" applyFill="1" applyBorder="1" applyAlignment="1">
      <alignment horizontal="left" vertical="top"/>
    </xf>
    <xf numFmtId="3" fontId="20" fillId="2" borderId="1" xfId="0" applyNumberFormat="1" applyFont="1" applyFill="1" applyBorder="1" applyAlignment="1">
      <alignment horizontal="left" vertical="top"/>
    </xf>
    <xf numFmtId="3" fontId="20" fillId="2" borderId="1" xfId="0" applyNumberFormat="1" applyFont="1" applyFill="1" applyBorder="1" applyAlignment="1">
      <alignment horizontal="left" vertical="top" wrapText="1"/>
    </xf>
    <xf numFmtId="3" fontId="20" fillId="2" borderId="45" xfId="0" applyNumberFormat="1" applyFont="1" applyFill="1" applyBorder="1" applyAlignment="1">
      <alignment horizontal="left" vertical="top" wrapText="1"/>
    </xf>
    <xf numFmtId="0" fontId="20" fillId="2" borderId="1" xfId="0" applyFont="1" applyFill="1" applyBorder="1" applyAlignment="1">
      <alignment horizontal="left" vertical="top" wrapText="1"/>
    </xf>
    <xf numFmtId="0" fontId="23" fillId="6" borderId="5"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3" fillId="8" borderId="5" xfId="0" applyFont="1" applyFill="1" applyBorder="1" applyAlignment="1">
      <alignment horizontal="center" vertical="center"/>
    </xf>
    <xf numFmtId="0" fontId="23" fillId="9" borderId="5" xfId="0" applyFont="1" applyFill="1" applyBorder="1" applyAlignment="1">
      <alignment vertical="center"/>
    </xf>
    <xf numFmtId="0" fontId="17" fillId="9" borderId="5" xfId="0" applyFont="1" applyFill="1" applyBorder="1" applyAlignment="1">
      <alignment horizontal="center" vertical="center"/>
    </xf>
    <xf numFmtId="0" fontId="17" fillId="9" borderId="5" xfId="0" applyFont="1" applyFill="1" applyBorder="1"/>
    <xf numFmtId="0" fontId="17" fillId="0" borderId="5" xfId="0" applyFont="1" applyBorder="1"/>
    <xf numFmtId="0" fontId="17" fillId="0" borderId="5" xfId="0" applyFont="1" applyBorder="1" applyAlignment="1">
      <alignment horizontal="left" vertical="center" wrapText="1"/>
    </xf>
    <xf numFmtId="0" fontId="17" fillId="0" borderId="5" xfId="0" applyFont="1" applyBorder="1" applyAlignment="1">
      <alignment horizontal="center" vertical="center" wrapText="1"/>
    </xf>
    <xf numFmtId="164" fontId="24" fillId="0" borderId="25" xfId="1" applyNumberFormat="1" applyBorder="1"/>
    <xf numFmtId="0" fontId="1" fillId="0" borderId="5" xfId="0" quotePrefix="1" applyFont="1" applyBorder="1" applyAlignment="1">
      <alignment horizontal="left" vertical="top" wrapText="1"/>
    </xf>
    <xf numFmtId="0" fontId="25" fillId="0" borderId="5" xfId="0" quotePrefix="1" applyFont="1" applyBorder="1" applyAlignment="1">
      <alignment horizontal="left" vertical="top" wrapText="1"/>
    </xf>
    <xf numFmtId="0" fontId="26" fillId="0" borderId="5" xfId="0" applyFont="1" applyBorder="1" applyAlignment="1">
      <alignment vertical="top" wrapText="1"/>
    </xf>
    <xf numFmtId="164" fontId="25" fillId="0" borderId="5" xfId="0" applyNumberFormat="1" applyFont="1" applyBorder="1" applyAlignment="1">
      <alignment horizontal="center" vertical="center" wrapText="1"/>
    </xf>
    <xf numFmtId="0" fontId="26" fillId="0" borderId="5" xfId="0" applyFont="1" applyBorder="1" applyAlignment="1">
      <alignment horizontal="left" vertical="top" wrapText="1"/>
    </xf>
    <xf numFmtId="0" fontId="26" fillId="0" borderId="5" xfId="0" quotePrefix="1" applyFont="1" applyBorder="1" applyAlignment="1">
      <alignment horizontal="left" vertical="top" wrapText="1"/>
    </xf>
    <xf numFmtId="164" fontId="27" fillId="4" borderId="1" xfId="0" applyNumberFormat="1" applyFont="1" applyFill="1" applyBorder="1" applyAlignment="1">
      <alignment horizontal="left" vertical="top"/>
    </xf>
    <xf numFmtId="0" fontId="29" fillId="0" borderId="5" xfId="0" applyFont="1" applyBorder="1" applyAlignment="1">
      <alignment horizontal="left" vertical="top" wrapText="1"/>
    </xf>
    <xf numFmtId="0" fontId="29" fillId="0" borderId="5" xfId="0" quotePrefix="1" applyFont="1" applyBorder="1" applyAlignment="1">
      <alignment horizontal="left" vertical="top" wrapText="1"/>
    </xf>
    <xf numFmtId="164" fontId="26" fillId="0" borderId="5" xfId="0" applyNumberFormat="1" applyFont="1" applyBorder="1" applyAlignment="1">
      <alignment horizontal="center" vertical="center" wrapText="1"/>
    </xf>
    <xf numFmtId="164" fontId="29" fillId="0" borderId="5" xfId="0" quotePrefix="1" applyNumberFormat="1" applyFont="1" applyBorder="1" applyAlignment="1">
      <alignment horizontal="center" vertical="center" wrapText="1"/>
    </xf>
    <xf numFmtId="164" fontId="24" fillId="0" borderId="25" xfId="1" quotePrefix="1" applyNumberFormat="1" applyBorder="1"/>
    <xf numFmtId="164" fontId="1" fillId="2" borderId="18" xfId="0" applyNumberFormat="1" applyFont="1" applyFill="1" applyBorder="1"/>
    <xf numFmtId="0" fontId="29" fillId="0" borderId="44" xfId="0" applyFont="1" applyBorder="1" applyAlignment="1">
      <alignment horizontal="left" vertical="top" wrapText="1"/>
    </xf>
    <xf numFmtId="0" fontId="14" fillId="0" borderId="44" xfId="0" applyFont="1" applyBorder="1" applyAlignment="1">
      <alignment horizontal="left" vertical="top" wrapText="1"/>
    </xf>
    <xf numFmtId="164" fontId="14" fillId="0" borderId="44" xfId="0" applyNumberFormat="1" applyFont="1" applyBorder="1" applyAlignment="1">
      <alignment horizontal="center" vertical="center" wrapText="1"/>
    </xf>
    <xf numFmtId="0" fontId="14" fillId="0" borderId="44" xfId="0" applyFont="1" applyBorder="1" applyAlignment="1">
      <alignment horizontal="center" vertical="center" wrapText="1"/>
    </xf>
    <xf numFmtId="0" fontId="31" fillId="0" borderId="18" xfId="0" applyFont="1" applyBorder="1" applyAlignment="1">
      <alignment vertical="top"/>
    </xf>
    <xf numFmtId="0" fontId="26" fillId="0" borderId="5" xfId="0" applyFont="1" applyBorder="1" applyAlignment="1">
      <alignment horizontal="center" vertical="center" wrapText="1"/>
    </xf>
    <xf numFmtId="0" fontId="26" fillId="5" borderId="5" xfId="0" applyFont="1" applyFill="1" applyBorder="1" applyAlignment="1">
      <alignment horizontal="center" vertical="center" wrapText="1"/>
    </xf>
    <xf numFmtId="0" fontId="26" fillId="0" borderId="4" xfId="0" applyFont="1" applyBorder="1"/>
    <xf numFmtId="165" fontId="26" fillId="0" borderId="4" xfId="0" applyNumberFormat="1" applyFont="1" applyBorder="1" applyAlignment="1">
      <alignment horizontal="left"/>
    </xf>
    <xf numFmtId="166" fontId="1" fillId="0" borderId="5" xfId="0" applyNumberFormat="1" applyFont="1" applyBorder="1" applyAlignment="1">
      <alignment horizontal="left" vertical="center"/>
    </xf>
    <xf numFmtId="166" fontId="25" fillId="0" borderId="5" xfId="0" applyNumberFormat="1" applyFont="1" applyBorder="1" applyAlignment="1">
      <alignment horizontal="left" vertical="center"/>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26"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26"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26"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6" fontId="6" fillId="2" borderId="2" xfId="0" applyNumberFormat="1" applyFont="1" applyFill="1" applyBorder="1" applyAlignment="1">
      <alignment horizontal="left" vertical="center"/>
    </xf>
    <xf numFmtId="166" fontId="5" fillId="0" borderId="4" xfId="0" applyNumberFormat="1" applyFont="1" applyBorder="1"/>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32" fillId="2" borderId="2" xfId="0" applyNumberFormat="1" applyFont="1" applyFill="1" applyBorder="1" applyAlignment="1">
      <alignment horizontal="left"/>
    </xf>
    <xf numFmtId="164" fontId="1"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15" fillId="2" borderId="2" xfId="0" applyNumberFormat="1" applyFont="1" applyFill="1" applyBorder="1" applyAlignment="1">
      <alignment horizontal="left" vertical="top" wrapText="1"/>
    </xf>
    <xf numFmtId="164" fontId="26" fillId="2" borderId="2" xfId="0" applyNumberFormat="1" applyFont="1" applyFill="1" applyBorder="1" applyAlignment="1">
      <alignment horizontal="left" vertical="top" wrapText="1"/>
    </xf>
    <xf numFmtId="164" fontId="30" fillId="2" borderId="2" xfId="0" applyNumberFormat="1" applyFont="1" applyFill="1" applyBorder="1" applyAlignment="1">
      <alignment horizontal="left" vertical="top" wrapText="1"/>
    </xf>
  </cellXfs>
  <cellStyles count="2">
    <cellStyle name="Hyperlink" xfId="1" builtinId="8"/>
    <cellStyle name="Normal" xfId="0" builtinId="0"/>
  </cellStyles>
  <dxfs count="41">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Z1000"/>
  <sheetViews>
    <sheetView workbookViewId="0">
      <selection activeCell="B12" sqref="B12"/>
    </sheetView>
  </sheetViews>
  <sheetFormatPr defaultColWidth="14.44140625" defaultRowHeight="15" customHeight="1" x14ac:dyDescent="0.3"/>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3">
      <c r="A2" s="3"/>
      <c r="B2" s="4"/>
      <c r="C2" s="154" t="s">
        <v>0</v>
      </c>
      <c r="D2" s="155"/>
      <c r="E2" s="155"/>
      <c r="F2" s="155"/>
      <c r="G2" s="156"/>
      <c r="H2" s="5"/>
      <c r="I2" s="5"/>
      <c r="J2" s="5"/>
      <c r="K2" s="5"/>
      <c r="L2" s="5"/>
      <c r="M2" s="5"/>
      <c r="N2" s="5"/>
      <c r="O2" s="5"/>
      <c r="P2" s="5"/>
      <c r="Q2" s="5"/>
      <c r="R2" s="5"/>
      <c r="S2" s="5"/>
      <c r="T2" s="5"/>
      <c r="U2" s="5"/>
      <c r="V2" s="5"/>
      <c r="W2" s="5"/>
      <c r="X2" s="5"/>
      <c r="Y2" s="5"/>
      <c r="Z2" s="5"/>
    </row>
    <row r="3" spans="1:26" ht="12.75" customHeight="1" x14ac:dyDescent="0.3">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3">
      <c r="A4" s="1"/>
      <c r="B4" s="9" t="s">
        <v>1</v>
      </c>
      <c r="C4" s="157" t="s">
        <v>426</v>
      </c>
      <c r="D4" s="155"/>
      <c r="E4" s="156"/>
      <c r="F4" s="9" t="s">
        <v>2</v>
      </c>
      <c r="G4" s="150" t="s">
        <v>55</v>
      </c>
      <c r="H4" s="1"/>
      <c r="I4" s="1"/>
      <c r="J4" s="1"/>
      <c r="K4" s="1"/>
      <c r="L4" s="1"/>
      <c r="M4" s="1"/>
      <c r="N4" s="1"/>
      <c r="O4" s="1"/>
      <c r="P4" s="1"/>
      <c r="Q4" s="1"/>
      <c r="R4" s="1"/>
      <c r="S4" s="1"/>
      <c r="T4" s="1"/>
      <c r="U4" s="1"/>
      <c r="V4" s="1"/>
      <c r="W4" s="1"/>
      <c r="X4" s="1"/>
      <c r="Y4" s="1"/>
      <c r="Z4" s="1"/>
    </row>
    <row r="5" spans="1:26" ht="12.75" customHeight="1" x14ac:dyDescent="0.3">
      <c r="A5" s="1"/>
      <c r="B5" s="9" t="s">
        <v>3</v>
      </c>
      <c r="C5" s="157" t="s">
        <v>427</v>
      </c>
      <c r="D5" s="155"/>
      <c r="E5" s="156"/>
      <c r="F5" s="9" t="s">
        <v>4</v>
      </c>
      <c r="G5" s="10"/>
      <c r="H5" s="1"/>
      <c r="I5" s="1"/>
      <c r="J5" s="1"/>
      <c r="K5" s="1"/>
      <c r="L5" s="1"/>
      <c r="M5" s="1"/>
      <c r="N5" s="1"/>
      <c r="O5" s="1"/>
      <c r="P5" s="1"/>
      <c r="Q5" s="1"/>
      <c r="R5" s="1"/>
      <c r="S5" s="1"/>
      <c r="T5" s="1"/>
      <c r="U5" s="1"/>
      <c r="V5" s="1"/>
      <c r="W5" s="1"/>
      <c r="X5" s="1"/>
      <c r="Y5" s="1"/>
      <c r="Z5" s="1"/>
    </row>
    <row r="6" spans="1:26" ht="12.75" customHeight="1" x14ac:dyDescent="0.3">
      <c r="A6" s="1"/>
      <c r="B6" s="158" t="s">
        <v>5</v>
      </c>
      <c r="C6" s="160" t="s">
        <v>428</v>
      </c>
      <c r="D6" s="161"/>
      <c r="E6" s="162"/>
      <c r="F6" s="9" t="s">
        <v>6</v>
      </c>
      <c r="G6" s="152">
        <v>45365</v>
      </c>
      <c r="H6" s="1"/>
      <c r="I6" s="1"/>
      <c r="J6" s="1"/>
      <c r="K6" s="1"/>
      <c r="L6" s="1"/>
      <c r="M6" s="1"/>
      <c r="N6" s="1"/>
      <c r="O6" s="1"/>
      <c r="P6" s="1"/>
      <c r="Q6" s="1"/>
      <c r="R6" s="1"/>
      <c r="S6" s="1"/>
      <c r="T6" s="1"/>
      <c r="U6" s="1"/>
      <c r="V6" s="1"/>
      <c r="W6" s="1"/>
      <c r="X6" s="1"/>
      <c r="Y6" s="1"/>
      <c r="Z6" s="1"/>
    </row>
    <row r="7" spans="1:26" ht="12.75" customHeight="1" x14ac:dyDescent="0.3">
      <c r="A7" s="1"/>
      <c r="B7" s="159"/>
      <c r="C7" s="163"/>
      <c r="D7" s="164"/>
      <c r="E7" s="165"/>
      <c r="F7" s="9" t="s">
        <v>7</v>
      </c>
      <c r="G7" s="151" t="s">
        <v>429</v>
      </c>
      <c r="H7" s="1"/>
      <c r="I7" s="1"/>
      <c r="J7" s="1"/>
      <c r="K7" s="1"/>
      <c r="L7" s="1"/>
      <c r="M7" s="1"/>
      <c r="N7" s="1"/>
      <c r="O7" s="1"/>
      <c r="P7" s="1"/>
      <c r="Q7" s="1"/>
      <c r="R7" s="1"/>
      <c r="S7" s="1"/>
      <c r="T7" s="1"/>
      <c r="U7" s="1"/>
      <c r="V7" s="1"/>
      <c r="W7" s="1"/>
      <c r="X7" s="1"/>
      <c r="Y7" s="1"/>
      <c r="Z7" s="1"/>
    </row>
    <row r="8" spans="1:26" ht="12.75" customHeight="1" x14ac:dyDescent="0.3">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1"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2"/>
      <c r="B11" s="13" t="s">
        <v>9</v>
      </c>
      <c r="C11" s="14" t="s">
        <v>10</v>
      </c>
      <c r="D11" s="14" t="s">
        <v>11</v>
      </c>
      <c r="E11" s="15" t="s">
        <v>12</v>
      </c>
      <c r="F11" s="15" t="s">
        <v>13</v>
      </c>
      <c r="G11" s="12"/>
      <c r="H11" s="12"/>
      <c r="I11" s="12"/>
      <c r="J11" s="12"/>
      <c r="K11" s="12"/>
      <c r="L11" s="12"/>
      <c r="M11" s="12"/>
      <c r="N11" s="12"/>
      <c r="O11" s="12"/>
      <c r="P11" s="12"/>
      <c r="Q11" s="12"/>
      <c r="R11" s="12"/>
      <c r="S11" s="12"/>
      <c r="T11" s="12"/>
      <c r="U11" s="12"/>
      <c r="V11" s="12"/>
      <c r="W11" s="12"/>
      <c r="X11" s="12"/>
      <c r="Y11" s="12"/>
      <c r="Z11" s="12"/>
    </row>
    <row r="12" spans="1:26" ht="12.75" customHeight="1" x14ac:dyDescent="0.3">
      <c r="A12" s="1"/>
      <c r="B12" s="153"/>
      <c r="C12" s="16"/>
      <c r="D12" s="17"/>
      <c r="E12" s="18"/>
      <c r="F12" s="18"/>
      <c r="G12" s="1"/>
      <c r="H12" s="1"/>
      <c r="I12" s="1"/>
      <c r="J12" s="1"/>
      <c r="K12" s="1"/>
      <c r="L12" s="1"/>
      <c r="M12" s="1"/>
      <c r="N12" s="1"/>
      <c r="O12" s="1"/>
      <c r="P12" s="1"/>
      <c r="Q12" s="1"/>
      <c r="R12" s="1"/>
      <c r="S12" s="1"/>
      <c r="T12" s="1"/>
      <c r="U12" s="1"/>
      <c r="V12" s="1"/>
      <c r="W12" s="1"/>
      <c r="X12" s="1"/>
      <c r="Y12" s="1"/>
      <c r="Z12" s="1"/>
    </row>
    <row r="13" spans="1:26" ht="12.75" customHeight="1" x14ac:dyDescent="0.3">
      <c r="A13" s="1"/>
      <c r="B13" s="153"/>
      <c r="C13" s="16"/>
      <c r="D13" s="19"/>
      <c r="E13" s="18"/>
      <c r="F13" s="18"/>
      <c r="G13" s="1"/>
      <c r="H13" s="1"/>
      <c r="I13" s="1"/>
      <c r="J13" s="1"/>
      <c r="K13" s="1"/>
      <c r="L13" s="1"/>
      <c r="M13" s="1"/>
      <c r="N13" s="1"/>
      <c r="O13" s="1"/>
      <c r="P13" s="1"/>
      <c r="Q13" s="1"/>
      <c r="R13" s="1"/>
      <c r="S13" s="1"/>
      <c r="T13" s="1"/>
      <c r="U13" s="1"/>
      <c r="V13" s="1"/>
      <c r="W13" s="1"/>
      <c r="X13" s="1"/>
      <c r="Y13" s="1"/>
      <c r="Z13" s="1"/>
    </row>
    <row r="14" spans="1:26" ht="12.75" customHeight="1" x14ac:dyDescent="0.3">
      <c r="A14" s="1"/>
      <c r="B14" s="153"/>
      <c r="C14" s="16"/>
      <c r="D14" s="19"/>
      <c r="E14" s="18"/>
      <c r="F14" s="18"/>
      <c r="G14" s="1"/>
      <c r="H14" s="1"/>
      <c r="I14" s="1"/>
      <c r="J14" s="1"/>
      <c r="K14" s="1"/>
      <c r="L14" s="1"/>
      <c r="M14" s="1"/>
      <c r="N14" s="1"/>
      <c r="O14" s="1"/>
      <c r="P14" s="1"/>
      <c r="Q14" s="1"/>
      <c r="R14" s="1"/>
      <c r="S14" s="1"/>
      <c r="T14" s="1"/>
      <c r="U14" s="1"/>
      <c r="V14" s="1"/>
      <c r="W14" s="1"/>
      <c r="X14" s="1"/>
      <c r="Y14" s="1"/>
      <c r="Z14" s="1"/>
    </row>
    <row r="15" spans="1:26" ht="12.75" customHeight="1" x14ac:dyDescent="0.3">
      <c r="A15" s="1"/>
      <c r="B15" s="153"/>
      <c r="C15" s="16"/>
      <c r="D15" s="19"/>
      <c r="E15" s="19"/>
      <c r="F15" s="20"/>
      <c r="G15" s="1"/>
      <c r="H15" s="1"/>
      <c r="I15" s="1"/>
      <c r="J15" s="1"/>
      <c r="K15" s="1"/>
      <c r="L15" s="1"/>
      <c r="M15" s="1"/>
      <c r="N15" s="1"/>
      <c r="O15" s="1"/>
      <c r="P15" s="1"/>
      <c r="Q15" s="1"/>
      <c r="R15" s="1"/>
      <c r="S15" s="1"/>
      <c r="T15" s="1"/>
      <c r="U15" s="1"/>
      <c r="V15" s="1"/>
      <c r="W15" s="1"/>
      <c r="X15" s="1"/>
      <c r="Y15" s="1"/>
      <c r="Z15" s="1"/>
    </row>
    <row r="16" spans="1:26" ht="12.75" customHeight="1" x14ac:dyDescent="0.3">
      <c r="A16" s="1"/>
      <c r="B16" s="153"/>
      <c r="C16" s="16"/>
      <c r="D16" s="19"/>
      <c r="E16" s="19"/>
      <c r="F16" s="20"/>
      <c r="G16" s="1"/>
      <c r="H16" s="1"/>
      <c r="I16" s="1"/>
      <c r="J16" s="1"/>
      <c r="K16" s="1"/>
      <c r="L16" s="1"/>
      <c r="M16" s="1"/>
      <c r="N16" s="1"/>
      <c r="O16" s="1"/>
      <c r="P16" s="1"/>
      <c r="Q16" s="1"/>
      <c r="R16" s="1"/>
      <c r="S16" s="1"/>
      <c r="T16" s="1"/>
      <c r="U16" s="1"/>
      <c r="V16" s="1"/>
      <c r="W16" s="1"/>
      <c r="X16" s="1"/>
      <c r="Y16" s="1"/>
      <c r="Z16" s="1"/>
    </row>
    <row r="17" spans="1:26" ht="12.75" customHeight="1" x14ac:dyDescent="0.3">
      <c r="A17" s="1"/>
      <c r="B17" s="153"/>
      <c r="C17" s="16"/>
      <c r="D17" s="19"/>
      <c r="E17" s="19"/>
      <c r="F17" s="20"/>
      <c r="G17" s="1"/>
      <c r="H17" s="1"/>
      <c r="I17" s="1"/>
      <c r="J17" s="1"/>
      <c r="K17" s="1"/>
      <c r="L17" s="1"/>
      <c r="M17" s="1"/>
      <c r="N17" s="1"/>
      <c r="O17" s="1"/>
      <c r="P17" s="1"/>
      <c r="Q17" s="1"/>
      <c r="R17" s="1"/>
      <c r="S17" s="1"/>
      <c r="T17" s="1"/>
      <c r="U17" s="1"/>
      <c r="V17" s="1"/>
      <c r="W17" s="1"/>
      <c r="X17" s="1"/>
      <c r="Y17" s="1"/>
      <c r="Z17" s="1"/>
    </row>
    <row r="18" spans="1:26" ht="12.75" customHeight="1" x14ac:dyDescent="0.3">
      <c r="A18" s="1"/>
      <c r="B18" s="153"/>
      <c r="C18" s="16"/>
      <c r="D18" s="21"/>
      <c r="E18" s="19"/>
      <c r="F18" s="20"/>
      <c r="G18" s="1"/>
      <c r="H18" s="1"/>
      <c r="I18" s="1"/>
      <c r="J18" s="1"/>
      <c r="K18" s="1"/>
      <c r="L18" s="1"/>
      <c r="M18" s="1"/>
      <c r="N18" s="1"/>
      <c r="O18" s="1"/>
      <c r="P18" s="1"/>
      <c r="Q18" s="1"/>
      <c r="R18" s="1"/>
      <c r="S18" s="1"/>
      <c r="T18" s="1"/>
      <c r="U18" s="1"/>
      <c r="V18" s="1"/>
      <c r="W18" s="1"/>
      <c r="X18" s="1"/>
      <c r="Y18" s="1"/>
      <c r="Z18" s="1"/>
    </row>
    <row r="19" spans="1:26" ht="12.75" customHeight="1" x14ac:dyDescent="0.3">
      <c r="A19" s="1"/>
      <c r="B19" s="2"/>
      <c r="C19" s="1"/>
      <c r="D19" s="1"/>
      <c r="E19" s="1"/>
      <c r="F19" s="1"/>
      <c r="G19" s="22"/>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22"/>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22"/>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22"/>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8578-9D21-4781-9CC8-DCD4F3517A9B}">
  <sheetPr>
    <tabColor theme="6" tint="0.39997558519241921"/>
  </sheetPr>
  <dimension ref="A1:Z1004"/>
  <sheetViews>
    <sheetView workbookViewId="0"/>
  </sheetViews>
  <sheetFormatPr defaultColWidth="14.44140625" defaultRowHeight="15" customHeight="1" x14ac:dyDescent="0.3"/>
  <cols>
    <col min="1" max="1" width="21.44140625" customWidth="1"/>
    <col min="2" max="2" width="29.88671875" customWidth="1"/>
    <col min="3" max="3" width="27.554687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254</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0</v>
      </c>
      <c r="B5" s="62">
        <f>COUNTIF(F:F,"Fail")</f>
        <v>0</v>
      </c>
      <c r="C5" s="62">
        <f>COUNTIF(F:F,"Untested")</f>
        <v>17</v>
      </c>
      <c r="D5" s="63">
        <f>COUNTIF(F:F,"N/A")</f>
        <v>0</v>
      </c>
      <c r="E5" s="62">
        <f>SUM(A5:D5)</f>
        <v>17</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255</v>
      </c>
      <c r="C9" s="78"/>
      <c r="D9" s="77"/>
      <c r="E9" s="78"/>
      <c r="F9" s="79"/>
      <c r="G9" s="79"/>
      <c r="H9" s="79"/>
      <c r="I9" s="80"/>
      <c r="J9" s="81"/>
      <c r="K9" s="52"/>
      <c r="L9" s="52"/>
      <c r="M9" s="52"/>
      <c r="N9" s="52"/>
      <c r="O9" s="52"/>
      <c r="P9" s="52"/>
      <c r="Q9" s="52"/>
      <c r="R9" s="52"/>
      <c r="S9" s="52"/>
      <c r="T9" s="52"/>
      <c r="U9" s="52"/>
      <c r="V9" s="52"/>
      <c r="W9" s="52"/>
      <c r="X9" s="52"/>
      <c r="Y9" s="52"/>
      <c r="Z9" s="52"/>
    </row>
    <row r="10" spans="1:26" ht="79.2" x14ac:dyDescent="0.3">
      <c r="A10" s="133" t="str">
        <f t="shared" ref="A10:A24" si="0">IF(AND(E10=""),"","["&amp;TEXT($B$1,"##")&amp;"-"&amp;TEXT(ROW()-9- COUNTBLANK($E$8:E9) +1,"##")&amp;"]")</f>
        <v>[Checkout-1]</v>
      </c>
      <c r="B10" s="134" t="s">
        <v>256</v>
      </c>
      <c r="C10" s="135" t="s">
        <v>354</v>
      </c>
      <c r="D10" s="132" t="s">
        <v>260</v>
      </c>
      <c r="E10" s="131" t="s">
        <v>258</v>
      </c>
      <c r="F10" s="85" t="s">
        <v>41</v>
      </c>
      <c r="G10" s="82"/>
      <c r="H10" s="85" t="str">
        <f>$B$3</f>
        <v>Pham Quang Nam</v>
      </c>
      <c r="I10" s="148" t="s">
        <v>424</v>
      </c>
      <c r="J10" s="87"/>
      <c r="K10" s="87"/>
      <c r="L10" s="87"/>
      <c r="M10" s="87"/>
      <c r="N10" s="87"/>
      <c r="O10" s="87"/>
      <c r="P10" s="87"/>
      <c r="Q10" s="87"/>
      <c r="R10" s="87"/>
      <c r="S10" s="87"/>
      <c r="T10" s="87"/>
      <c r="U10" s="87"/>
      <c r="V10" s="87"/>
      <c r="W10" s="87"/>
      <c r="X10" s="87"/>
      <c r="Y10" s="87"/>
      <c r="Z10" s="87"/>
    </row>
    <row r="11" spans="1:26" ht="79.2" x14ac:dyDescent="0.3">
      <c r="A11" s="133" t="str">
        <f t="shared" si="0"/>
        <v>[Checkout-2]</v>
      </c>
      <c r="B11" s="134" t="s">
        <v>259</v>
      </c>
      <c r="C11" s="135" t="s">
        <v>354</v>
      </c>
      <c r="D11" s="132" t="s">
        <v>265</v>
      </c>
      <c r="E11" s="135" t="s">
        <v>288</v>
      </c>
      <c r="F11" s="85" t="s">
        <v>41</v>
      </c>
      <c r="G11" s="85"/>
      <c r="H11" s="85" t="str">
        <f t="shared" ref="H11:H27" si="1">$B$3</f>
        <v>Pham Quang Nam</v>
      </c>
      <c r="I11" s="148" t="s">
        <v>424</v>
      </c>
      <c r="J11" s="87"/>
      <c r="K11" s="87"/>
      <c r="L11" s="87"/>
      <c r="M11" s="87"/>
      <c r="N11" s="87"/>
      <c r="O11" s="87"/>
      <c r="P11" s="87"/>
      <c r="Q11" s="87"/>
      <c r="R11" s="87"/>
      <c r="S11" s="87"/>
      <c r="T11" s="87"/>
      <c r="U11" s="87"/>
      <c r="V11" s="87"/>
      <c r="W11" s="87"/>
      <c r="X11" s="87"/>
      <c r="Y11" s="87"/>
      <c r="Z11" s="87"/>
    </row>
    <row r="12" spans="1:26" ht="79.2" x14ac:dyDescent="0.3">
      <c r="A12" s="133" t="str">
        <f t="shared" si="0"/>
        <v>[Checkout-3]</v>
      </c>
      <c r="B12" s="134" t="s">
        <v>266</v>
      </c>
      <c r="C12" s="135" t="s">
        <v>354</v>
      </c>
      <c r="D12" s="132" t="s">
        <v>265</v>
      </c>
      <c r="E12" s="135" t="s">
        <v>61</v>
      </c>
      <c r="F12" s="85" t="s">
        <v>41</v>
      </c>
      <c r="G12" s="85"/>
      <c r="H12" s="85" t="str">
        <f t="shared" si="1"/>
        <v>Pham Quang Nam</v>
      </c>
      <c r="I12" s="148" t="s">
        <v>424</v>
      </c>
      <c r="J12" s="87"/>
      <c r="K12" s="87"/>
      <c r="L12" s="87"/>
      <c r="M12" s="87"/>
      <c r="N12" s="87"/>
      <c r="O12" s="87"/>
      <c r="P12" s="87"/>
      <c r="Q12" s="87"/>
      <c r="R12" s="87"/>
      <c r="S12" s="87"/>
      <c r="T12" s="87"/>
      <c r="U12" s="87"/>
      <c r="V12" s="87"/>
      <c r="W12" s="87"/>
      <c r="X12" s="87"/>
      <c r="Y12" s="87"/>
      <c r="Z12" s="87"/>
    </row>
    <row r="13" spans="1:26" ht="79.2" x14ac:dyDescent="0.3">
      <c r="A13" s="133" t="str">
        <f t="shared" si="0"/>
        <v>[Checkout-4]</v>
      </c>
      <c r="B13" s="134" t="s">
        <v>267</v>
      </c>
      <c r="C13" s="135" t="s">
        <v>354</v>
      </c>
      <c r="D13" s="132" t="s">
        <v>265</v>
      </c>
      <c r="E13" s="135" t="s">
        <v>72</v>
      </c>
      <c r="F13" s="79" t="s">
        <v>41</v>
      </c>
      <c r="G13" s="85"/>
      <c r="H13" s="85" t="str">
        <f t="shared" si="1"/>
        <v>Pham Quang Nam</v>
      </c>
      <c r="I13" s="148" t="s">
        <v>424</v>
      </c>
      <c r="J13" s="87"/>
      <c r="K13" s="87"/>
      <c r="L13" s="87"/>
      <c r="M13" s="87"/>
      <c r="N13" s="87"/>
      <c r="O13" s="87"/>
      <c r="P13" s="87"/>
      <c r="Q13" s="87"/>
      <c r="R13" s="87"/>
      <c r="S13" s="87"/>
      <c r="T13" s="87"/>
      <c r="U13" s="87"/>
      <c r="V13" s="87"/>
      <c r="W13" s="87"/>
      <c r="X13" s="87"/>
      <c r="Y13" s="87"/>
      <c r="Z13" s="87"/>
    </row>
    <row r="14" spans="1:26" ht="79.2" x14ac:dyDescent="0.3">
      <c r="A14" s="133" t="str">
        <f t="shared" si="0"/>
        <v>[Checkout-5]</v>
      </c>
      <c r="B14" s="134" t="s">
        <v>268</v>
      </c>
      <c r="C14" s="135" t="s">
        <v>354</v>
      </c>
      <c r="D14" s="132" t="s">
        <v>269</v>
      </c>
      <c r="E14" s="135" t="s">
        <v>270</v>
      </c>
      <c r="F14" s="85" t="s">
        <v>41</v>
      </c>
      <c r="G14" s="85"/>
      <c r="H14" s="85" t="str">
        <f t="shared" si="1"/>
        <v>Pham Quang Nam</v>
      </c>
      <c r="I14" s="148" t="s">
        <v>424</v>
      </c>
      <c r="J14" s="87"/>
      <c r="K14" s="87"/>
      <c r="L14" s="87"/>
      <c r="M14" s="87"/>
      <c r="N14" s="87"/>
      <c r="O14" s="87"/>
      <c r="P14" s="87"/>
      <c r="Q14" s="87"/>
      <c r="R14" s="87"/>
      <c r="S14" s="87"/>
      <c r="T14" s="87"/>
      <c r="U14" s="87"/>
      <c r="V14" s="87"/>
      <c r="W14" s="87"/>
      <c r="X14" s="87"/>
      <c r="Y14" s="87"/>
      <c r="Z14" s="87"/>
    </row>
    <row r="15" spans="1:26" ht="79.2" x14ac:dyDescent="0.3">
      <c r="A15" s="133" t="str">
        <f t="shared" si="0"/>
        <v>[Checkout-6]</v>
      </c>
      <c r="B15" s="134" t="s">
        <v>271</v>
      </c>
      <c r="C15" s="135" t="s">
        <v>354</v>
      </c>
      <c r="D15" s="132" t="s">
        <v>269</v>
      </c>
      <c r="E15" s="135" t="s">
        <v>64</v>
      </c>
      <c r="F15" s="85" t="s">
        <v>41</v>
      </c>
      <c r="G15" s="85"/>
      <c r="H15" s="85" t="str">
        <f t="shared" si="1"/>
        <v>Pham Quang Nam</v>
      </c>
      <c r="I15" s="148" t="s">
        <v>424</v>
      </c>
      <c r="J15" s="87"/>
      <c r="K15" s="87"/>
      <c r="L15" s="87"/>
      <c r="M15" s="87"/>
      <c r="N15" s="87"/>
      <c r="O15" s="87"/>
      <c r="P15" s="87"/>
      <c r="Q15" s="87"/>
      <c r="R15" s="87"/>
      <c r="S15" s="87"/>
      <c r="T15" s="87"/>
      <c r="U15" s="87"/>
      <c r="V15" s="87"/>
      <c r="W15" s="87"/>
      <c r="X15" s="87"/>
      <c r="Y15" s="87"/>
      <c r="Z15" s="87"/>
    </row>
    <row r="16" spans="1:26" ht="79.2" x14ac:dyDescent="0.3">
      <c r="A16" s="133" t="str">
        <f t="shared" si="0"/>
        <v>[Checkout-7]</v>
      </c>
      <c r="B16" s="134" t="s">
        <v>261</v>
      </c>
      <c r="C16" s="135" t="s">
        <v>262</v>
      </c>
      <c r="D16" s="132" t="s">
        <v>263</v>
      </c>
      <c r="E16" s="135" t="s">
        <v>264</v>
      </c>
      <c r="F16" s="85" t="s">
        <v>41</v>
      </c>
      <c r="G16" s="85"/>
      <c r="H16" s="85" t="str">
        <f t="shared" si="1"/>
        <v>Pham Quang Nam</v>
      </c>
      <c r="I16" s="148" t="s">
        <v>424</v>
      </c>
      <c r="J16" s="87"/>
      <c r="K16" s="87"/>
      <c r="L16" s="87"/>
      <c r="M16" s="87"/>
      <c r="N16" s="87"/>
      <c r="O16" s="87"/>
      <c r="P16" s="87"/>
      <c r="Q16" s="87"/>
      <c r="R16" s="87"/>
      <c r="S16" s="87"/>
      <c r="T16" s="87"/>
      <c r="U16" s="87"/>
      <c r="V16" s="87"/>
      <c r="W16" s="87"/>
      <c r="X16" s="87"/>
      <c r="Y16" s="87"/>
      <c r="Z16" s="87"/>
    </row>
    <row r="17" spans="1:26" ht="79.2" x14ac:dyDescent="0.3">
      <c r="A17" s="133" t="str">
        <f>IF(AND(E17=""),"","["&amp;TEXT($B$1,"##")&amp;"-"&amp;TEXT(ROW()-9- COUNTBLANK($E$8:E16) +1,"##")&amp;"]")</f>
        <v>[Checkout-8]</v>
      </c>
      <c r="B17" s="134" t="s">
        <v>346</v>
      </c>
      <c r="C17" s="135" t="s">
        <v>354</v>
      </c>
      <c r="D17" s="132" t="s">
        <v>265</v>
      </c>
      <c r="E17" s="138" t="s">
        <v>341</v>
      </c>
      <c r="F17" s="85" t="s">
        <v>41</v>
      </c>
      <c r="G17" s="85"/>
      <c r="H17" s="85" t="str">
        <f t="shared" si="1"/>
        <v>Pham Quang Nam</v>
      </c>
      <c r="I17" s="148" t="s">
        <v>424</v>
      </c>
      <c r="J17" s="87"/>
      <c r="K17" s="87"/>
      <c r="L17" s="87"/>
      <c r="M17" s="87"/>
      <c r="N17" s="87"/>
      <c r="O17" s="87"/>
      <c r="P17" s="87"/>
      <c r="Q17" s="87"/>
      <c r="R17" s="87"/>
      <c r="S17" s="87"/>
      <c r="T17" s="87"/>
      <c r="U17" s="87"/>
      <c r="V17" s="87"/>
      <c r="W17" s="87"/>
      <c r="X17" s="87"/>
      <c r="Y17" s="87"/>
      <c r="Z17" s="87"/>
    </row>
    <row r="18" spans="1:26" ht="79.2" x14ac:dyDescent="0.3">
      <c r="A18" s="133" t="str">
        <f t="shared" si="0"/>
        <v>[Checkout-9]</v>
      </c>
      <c r="B18" s="134" t="s">
        <v>347</v>
      </c>
      <c r="C18" s="135" t="s">
        <v>354</v>
      </c>
      <c r="D18" s="132" t="s">
        <v>265</v>
      </c>
      <c r="E18" s="138" t="s">
        <v>339</v>
      </c>
      <c r="F18" s="85" t="s">
        <v>41</v>
      </c>
      <c r="G18" s="85"/>
      <c r="H18" s="85" t="str">
        <f t="shared" si="1"/>
        <v>Pham Quang Nam</v>
      </c>
      <c r="I18" s="148" t="s">
        <v>424</v>
      </c>
      <c r="J18" s="87"/>
      <c r="K18" s="87"/>
      <c r="L18" s="87"/>
      <c r="M18" s="87"/>
      <c r="N18" s="87"/>
      <c r="O18" s="87"/>
      <c r="P18" s="87"/>
      <c r="Q18" s="87"/>
      <c r="R18" s="87"/>
      <c r="S18" s="87"/>
      <c r="T18" s="87"/>
      <c r="U18" s="87"/>
      <c r="V18" s="87"/>
      <c r="W18" s="87"/>
      <c r="X18" s="87"/>
      <c r="Y18" s="87"/>
      <c r="Z18" s="87"/>
    </row>
    <row r="19" spans="1:26" ht="14.25" customHeight="1" x14ac:dyDescent="0.3">
      <c r="A19" s="77"/>
      <c r="B19" s="136" t="s">
        <v>272</v>
      </c>
      <c r="C19" s="78"/>
      <c r="D19" s="77"/>
      <c r="E19" s="78"/>
      <c r="F19" s="78"/>
      <c r="G19" s="78"/>
      <c r="H19" s="79"/>
      <c r="I19" s="80"/>
      <c r="J19" s="81"/>
      <c r="K19" s="52"/>
      <c r="L19" s="52"/>
      <c r="M19" s="52"/>
      <c r="N19" s="52"/>
      <c r="O19" s="52"/>
      <c r="P19" s="52"/>
      <c r="Q19" s="52"/>
      <c r="R19" s="52"/>
      <c r="S19" s="52"/>
      <c r="T19" s="52"/>
      <c r="U19" s="52"/>
      <c r="V19" s="52"/>
      <c r="W19" s="52"/>
      <c r="X19" s="52"/>
      <c r="Y19" s="52"/>
      <c r="Z19" s="52"/>
    </row>
    <row r="20" spans="1:26" ht="79.2" x14ac:dyDescent="0.3">
      <c r="A20" s="133" t="str">
        <f t="shared" si="0"/>
        <v>[Checkout-10]</v>
      </c>
      <c r="B20" s="134" t="s">
        <v>273</v>
      </c>
      <c r="C20" s="135" t="s">
        <v>262</v>
      </c>
      <c r="D20" s="132" t="s">
        <v>274</v>
      </c>
      <c r="E20" s="135" t="s">
        <v>275</v>
      </c>
      <c r="F20" s="85" t="s">
        <v>41</v>
      </c>
      <c r="G20" s="85"/>
      <c r="H20" s="85" t="str">
        <f t="shared" si="1"/>
        <v>Pham Quang Nam</v>
      </c>
      <c r="I20" s="148" t="s">
        <v>424</v>
      </c>
      <c r="J20" s="87"/>
      <c r="K20" s="87"/>
      <c r="L20" s="87"/>
      <c r="M20" s="87"/>
      <c r="N20" s="87"/>
      <c r="O20" s="87"/>
      <c r="P20" s="87"/>
      <c r="Q20" s="87"/>
      <c r="R20" s="87"/>
      <c r="S20" s="87"/>
      <c r="T20" s="87"/>
      <c r="U20" s="87"/>
      <c r="V20" s="87"/>
      <c r="W20" s="87"/>
      <c r="X20" s="87"/>
      <c r="Y20" s="87"/>
      <c r="Z20" s="87"/>
    </row>
    <row r="21" spans="1:26" ht="79.2" x14ac:dyDescent="0.3">
      <c r="A21" s="133" t="str">
        <f t="shared" si="0"/>
        <v>[Checkout-11]</v>
      </c>
      <c r="B21" s="134" t="s">
        <v>278</v>
      </c>
      <c r="C21" s="135" t="s">
        <v>276</v>
      </c>
      <c r="D21" s="132" t="s">
        <v>280</v>
      </c>
      <c r="E21" s="135" t="s">
        <v>277</v>
      </c>
      <c r="F21" s="85" t="s">
        <v>41</v>
      </c>
      <c r="G21" s="85"/>
      <c r="H21" s="85" t="str">
        <f t="shared" si="1"/>
        <v>Pham Quang Nam</v>
      </c>
      <c r="I21" s="148" t="s">
        <v>424</v>
      </c>
      <c r="J21" s="87"/>
      <c r="K21" s="87"/>
      <c r="L21" s="87"/>
      <c r="M21" s="87"/>
      <c r="N21" s="87"/>
      <c r="O21" s="87"/>
      <c r="P21" s="87"/>
      <c r="Q21" s="87"/>
      <c r="R21" s="87"/>
      <c r="S21" s="87"/>
      <c r="T21" s="87"/>
      <c r="U21" s="87"/>
      <c r="V21" s="87"/>
      <c r="W21" s="87"/>
      <c r="X21" s="87"/>
      <c r="Y21" s="87"/>
      <c r="Z21" s="87"/>
    </row>
    <row r="22" spans="1:26" ht="79.2" x14ac:dyDescent="0.3">
      <c r="A22" s="133" t="str">
        <f t="shared" si="0"/>
        <v>[Checkout-12]</v>
      </c>
      <c r="B22" s="134" t="s">
        <v>279</v>
      </c>
      <c r="C22" s="135" t="s">
        <v>276</v>
      </c>
      <c r="D22" s="132" t="s">
        <v>281</v>
      </c>
      <c r="E22" s="135" t="s">
        <v>282</v>
      </c>
      <c r="F22" s="85" t="s">
        <v>41</v>
      </c>
      <c r="G22" s="85"/>
      <c r="H22" s="85" t="str">
        <f t="shared" si="1"/>
        <v>Pham Quang Nam</v>
      </c>
      <c r="I22" s="148" t="s">
        <v>424</v>
      </c>
      <c r="J22" s="87"/>
      <c r="K22" s="87"/>
      <c r="L22" s="87"/>
      <c r="M22" s="87"/>
      <c r="N22" s="87"/>
      <c r="O22" s="87"/>
      <c r="P22" s="87"/>
      <c r="Q22" s="87"/>
      <c r="R22" s="87"/>
      <c r="S22" s="87"/>
      <c r="T22" s="87"/>
      <c r="U22" s="87"/>
      <c r="V22" s="87"/>
      <c r="W22" s="87"/>
      <c r="X22" s="87"/>
      <c r="Y22" s="87"/>
      <c r="Z22" s="87"/>
    </row>
    <row r="23" spans="1:26" ht="79.2" x14ac:dyDescent="0.3">
      <c r="A23" s="133" t="str">
        <f t="shared" si="0"/>
        <v>[Checkout-13]</v>
      </c>
      <c r="B23" s="134" t="s">
        <v>283</v>
      </c>
      <c r="C23" s="135" t="s">
        <v>355</v>
      </c>
      <c r="D23" s="132" t="s">
        <v>289</v>
      </c>
      <c r="E23" s="135" t="s">
        <v>284</v>
      </c>
      <c r="F23" s="85" t="s">
        <v>41</v>
      </c>
      <c r="G23" s="85"/>
      <c r="H23" s="85" t="str">
        <f t="shared" si="1"/>
        <v>Pham Quang Nam</v>
      </c>
      <c r="I23" s="148" t="s">
        <v>424</v>
      </c>
      <c r="J23" s="87"/>
      <c r="K23" s="87"/>
      <c r="L23" s="87"/>
      <c r="M23" s="87"/>
      <c r="N23" s="87"/>
      <c r="O23" s="87"/>
      <c r="P23" s="87"/>
      <c r="Q23" s="87"/>
      <c r="R23" s="87"/>
      <c r="S23" s="87"/>
      <c r="T23" s="87"/>
      <c r="U23" s="87"/>
      <c r="V23" s="87"/>
      <c r="W23" s="87"/>
      <c r="X23" s="87"/>
      <c r="Y23" s="87"/>
      <c r="Z23" s="87"/>
    </row>
    <row r="24" spans="1:26" ht="79.2" x14ac:dyDescent="0.3">
      <c r="A24" s="133" t="str">
        <f t="shared" si="0"/>
        <v>[Checkout-14]</v>
      </c>
      <c r="B24" s="134" t="s">
        <v>285</v>
      </c>
      <c r="C24" s="135" t="s">
        <v>356</v>
      </c>
      <c r="D24" s="132" t="s">
        <v>289</v>
      </c>
      <c r="E24" s="135" t="s">
        <v>284</v>
      </c>
      <c r="F24" s="85" t="s">
        <v>41</v>
      </c>
      <c r="G24" s="85"/>
      <c r="H24" s="85" t="str">
        <f t="shared" si="1"/>
        <v>Pham Quang Nam</v>
      </c>
      <c r="I24" s="148" t="s">
        <v>424</v>
      </c>
      <c r="J24" s="87"/>
      <c r="K24" s="87"/>
      <c r="L24" s="87"/>
      <c r="M24" s="87"/>
      <c r="N24" s="87"/>
      <c r="O24" s="87"/>
      <c r="P24" s="87"/>
      <c r="Q24" s="87"/>
      <c r="R24" s="87"/>
      <c r="S24" s="87"/>
      <c r="T24" s="87"/>
      <c r="U24" s="87"/>
      <c r="V24" s="87"/>
      <c r="W24" s="87"/>
      <c r="X24" s="87"/>
      <c r="Y24" s="87"/>
      <c r="Z24" s="87"/>
    </row>
    <row r="25" spans="1:26" ht="79.2" x14ac:dyDescent="0.3">
      <c r="A25" s="85" t="str">
        <f>IF(AND(E25=""),"","["&amp;TEXT($B$1,"##")&amp;"-"&amp;TEXT(ROW()-9- COUNTBLANK($E$8:E24) +1,"##")&amp;"]")</f>
        <v>[Checkout-15]</v>
      </c>
      <c r="B25" s="134" t="s">
        <v>286</v>
      </c>
      <c r="C25" s="135" t="s">
        <v>355</v>
      </c>
      <c r="D25" s="132" t="s">
        <v>289</v>
      </c>
      <c r="E25" s="135" t="s">
        <v>365</v>
      </c>
      <c r="F25" s="85" t="s">
        <v>41</v>
      </c>
      <c r="G25" s="85"/>
      <c r="H25" s="85" t="str">
        <f t="shared" si="1"/>
        <v>Pham Quang Nam</v>
      </c>
      <c r="I25" s="148" t="s">
        <v>424</v>
      </c>
      <c r="J25" s="87"/>
      <c r="K25" s="87"/>
      <c r="L25" s="87"/>
      <c r="M25" s="87"/>
      <c r="N25" s="87"/>
      <c r="O25" s="87"/>
      <c r="P25" s="87"/>
      <c r="Q25" s="87"/>
      <c r="R25" s="87"/>
      <c r="S25" s="87"/>
      <c r="T25" s="87"/>
      <c r="U25" s="87"/>
      <c r="V25" s="87"/>
      <c r="W25" s="87"/>
      <c r="X25" s="87"/>
      <c r="Y25" s="87"/>
      <c r="Z25" s="87"/>
    </row>
    <row r="26" spans="1:26" ht="79.2" x14ac:dyDescent="0.3">
      <c r="A26" s="85" t="str">
        <f>IF(AND(E26=""),"","["&amp;TEXT($B$1,"##")&amp;"-"&amp;TEXT(ROW()-9- COUNTBLANK($E$8:E24) +1,"##")&amp;"]")</f>
        <v>[Checkout-16]</v>
      </c>
      <c r="B26" s="134" t="s">
        <v>287</v>
      </c>
      <c r="C26" s="135" t="s">
        <v>356</v>
      </c>
      <c r="D26" s="132" t="s">
        <v>289</v>
      </c>
      <c r="E26" s="135" t="s">
        <v>365</v>
      </c>
      <c r="F26" s="85" t="s">
        <v>41</v>
      </c>
      <c r="G26" s="85"/>
      <c r="H26" s="85" t="str">
        <f t="shared" si="1"/>
        <v>Pham Quang Nam</v>
      </c>
      <c r="I26" s="148" t="s">
        <v>424</v>
      </c>
      <c r="J26" s="87"/>
      <c r="K26" s="87"/>
      <c r="L26" s="87"/>
      <c r="M26" s="87"/>
      <c r="N26" s="87"/>
      <c r="O26" s="87"/>
      <c r="P26" s="87"/>
      <c r="Q26" s="87"/>
      <c r="R26" s="87"/>
      <c r="S26" s="87"/>
      <c r="T26" s="87"/>
      <c r="U26" s="87"/>
      <c r="V26" s="87"/>
      <c r="W26" s="87"/>
      <c r="X26" s="87"/>
      <c r="Y26" s="87"/>
      <c r="Z26" s="87"/>
    </row>
    <row r="27" spans="1:26" ht="79.2" x14ac:dyDescent="0.3">
      <c r="A27" s="85" t="str">
        <f>IF(AND(E27=""),"","["&amp;TEXT($B$1,"##")&amp;"-"&amp;TEXT(ROW()-9- COUNTBLANK($E$8:E25) +1,"##")&amp;"]")</f>
        <v>[Checkout-17]</v>
      </c>
      <c r="B27" s="134" t="s">
        <v>290</v>
      </c>
      <c r="C27" s="135" t="s">
        <v>262</v>
      </c>
      <c r="D27" s="132" t="s">
        <v>291</v>
      </c>
      <c r="E27" s="135" t="s">
        <v>292</v>
      </c>
      <c r="F27" s="85" t="s">
        <v>41</v>
      </c>
      <c r="G27" s="85"/>
      <c r="H27" s="85" t="str">
        <f t="shared" si="1"/>
        <v>Pham Quang Nam</v>
      </c>
      <c r="I27" s="148" t="s">
        <v>424</v>
      </c>
      <c r="J27" s="87"/>
      <c r="K27" s="87"/>
      <c r="L27" s="87"/>
      <c r="M27" s="87"/>
      <c r="N27" s="87"/>
      <c r="O27" s="87"/>
      <c r="P27" s="87"/>
      <c r="Q27" s="87"/>
      <c r="R27" s="87"/>
      <c r="S27" s="87"/>
      <c r="T27" s="87"/>
      <c r="U27" s="87"/>
      <c r="V27" s="87"/>
      <c r="W27" s="87"/>
      <c r="X27" s="87"/>
      <c r="Y27" s="87"/>
      <c r="Z27" s="87"/>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row r="1003" spans="2:9" ht="14.25" customHeight="1" x14ac:dyDescent="0.3">
      <c r="B1003" s="89"/>
      <c r="C1003" s="90"/>
      <c r="E1003" s="91"/>
      <c r="G1003" s="1"/>
      <c r="H1003" s="1"/>
      <c r="I1003" s="92"/>
    </row>
    <row r="1004" spans="2:9" ht="14.25" customHeight="1" x14ac:dyDescent="0.3">
      <c r="B1004" s="89"/>
      <c r="C1004" s="90"/>
      <c r="E1004" s="91"/>
      <c r="G1004" s="1"/>
      <c r="H1004" s="1"/>
      <c r="I1004" s="92"/>
    </row>
  </sheetData>
  <autoFilter ref="A8:I23" xr:uid="{00000000-0009-0000-0000-000002000000}"/>
  <mergeCells count="3">
    <mergeCell ref="B1:E1"/>
    <mergeCell ref="B2:E2"/>
    <mergeCell ref="B3:E3"/>
  </mergeCells>
  <conditionalFormatting sqref="F1:F18">
    <cfRule type="cellIs" dxfId="14" priority="1" operator="equal">
      <formula>"Untested"</formula>
    </cfRule>
    <cfRule type="cellIs" dxfId="13" priority="2" operator="equal">
      <formula>"Fail"</formula>
    </cfRule>
    <cfRule type="cellIs" dxfId="12" priority="3" operator="equal">
      <formula>"Pass"</formula>
    </cfRule>
  </conditionalFormatting>
  <conditionalFormatting sqref="F20:F1048576">
    <cfRule type="cellIs" dxfId="11" priority="4" operator="equal">
      <formula>"Untested"</formula>
    </cfRule>
    <cfRule type="cellIs" dxfId="10" priority="5" operator="equal">
      <formula>"Fail"</formula>
    </cfRule>
    <cfRule type="cellIs" dxfId="9" priority="6" operator="equal">
      <formula>"Pass"</formula>
    </cfRule>
  </conditionalFormatting>
  <dataValidations count="2">
    <dataValidation type="list" allowBlank="1" showErrorMessage="1" sqref="F1:H2" xr:uid="{D99ACD89-6149-4CB4-AA68-7BA5E02F8ED9}">
      <formula1>$J$1:$J$5</formula1>
    </dataValidation>
    <dataValidation type="list" allowBlank="1" showErrorMessage="1" sqref="F20:F27 F10:F18" xr:uid="{9E2FB04E-40C2-40B7-BFCF-1323B44756F5}">
      <formula1>"Pass,Fail,N/A,Untested"</formula1>
    </dataValidation>
  </dataValidations>
  <pageMargins left="0.7" right="0.7" top="0.75" bottom="0.75" header="0" footer="0"/>
  <pageSetup scale="28"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2AD1-D6F1-40E8-A394-C552139E0F82}">
  <sheetPr>
    <tabColor theme="5" tint="0.39997558519241921"/>
  </sheetPr>
  <dimension ref="A1:Z1012"/>
  <sheetViews>
    <sheetView workbookViewId="0"/>
  </sheetViews>
  <sheetFormatPr defaultColWidth="14.44140625" defaultRowHeight="15" customHeight="1" x14ac:dyDescent="0.3"/>
  <cols>
    <col min="1" max="1" width="21.44140625" customWidth="1"/>
    <col min="2" max="2" width="29.88671875" customWidth="1"/>
    <col min="3" max="3" width="33.8867187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293</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0</v>
      </c>
      <c r="B5" s="62">
        <f>COUNTIF(F:F,"Fail")</f>
        <v>0</v>
      </c>
      <c r="C5" s="62">
        <f>COUNTIF(F:F,"Untested")</f>
        <v>23</v>
      </c>
      <c r="D5" s="63">
        <f>COUNTIF(F:F,"N/A")</f>
        <v>0</v>
      </c>
      <c r="E5" s="62">
        <f>SUM(A5:D5)</f>
        <v>23</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294</v>
      </c>
      <c r="C9" s="78"/>
      <c r="D9" s="77"/>
      <c r="E9" s="78"/>
      <c r="F9" s="79"/>
      <c r="G9" s="79"/>
      <c r="H9" s="79"/>
      <c r="I9" s="80"/>
      <c r="J9" s="81"/>
      <c r="K9" s="52"/>
      <c r="L9" s="52"/>
      <c r="M9" s="52"/>
      <c r="N9" s="52"/>
      <c r="O9" s="52"/>
      <c r="P9" s="52"/>
      <c r="Q9" s="52"/>
      <c r="R9" s="52"/>
      <c r="S9" s="52"/>
      <c r="T9" s="52"/>
      <c r="U9" s="52"/>
      <c r="V9" s="52"/>
      <c r="W9" s="52"/>
      <c r="X9" s="52"/>
      <c r="Y9" s="52"/>
      <c r="Z9" s="52"/>
    </row>
    <row r="10" spans="1:26" ht="92.4" x14ac:dyDescent="0.3">
      <c r="A10" s="133" t="str">
        <f t="shared" ref="A10:A16" si="0">IF(AND(E10=""),"","["&amp;TEXT($B$1,"##")&amp;"-"&amp;TEXT(ROW()-9- COUNTBLANK($E$8:E9) +1,"##")&amp;"]")</f>
        <v>[Add New Drinks-1]</v>
      </c>
      <c r="B10" s="134" t="s">
        <v>295</v>
      </c>
      <c r="C10" s="138" t="s">
        <v>357</v>
      </c>
      <c r="D10" s="132" t="s">
        <v>194</v>
      </c>
      <c r="E10" s="131" t="s">
        <v>296</v>
      </c>
      <c r="F10" s="85" t="s">
        <v>41</v>
      </c>
      <c r="G10" s="82"/>
      <c r="H10" s="85" t="str">
        <f>$B$3</f>
        <v>Pham Quang Nam</v>
      </c>
      <c r="I10" s="148" t="s">
        <v>425</v>
      </c>
      <c r="J10" s="87"/>
      <c r="K10" s="87"/>
      <c r="L10" s="87"/>
      <c r="M10" s="87"/>
      <c r="N10" s="87"/>
      <c r="O10" s="87"/>
      <c r="P10" s="87"/>
      <c r="Q10" s="87"/>
      <c r="R10" s="87"/>
      <c r="S10" s="87"/>
      <c r="T10" s="87"/>
      <c r="U10" s="87"/>
      <c r="V10" s="87"/>
      <c r="W10" s="87"/>
      <c r="X10" s="87"/>
      <c r="Y10" s="87"/>
      <c r="Z10" s="87"/>
    </row>
    <row r="11" spans="1:26" ht="26.4" x14ac:dyDescent="0.3">
      <c r="A11" s="133" t="str">
        <f t="shared" si="0"/>
        <v>[Add New Drinks-2]</v>
      </c>
      <c r="B11" s="134" t="s">
        <v>196</v>
      </c>
      <c r="C11" s="138" t="s">
        <v>357</v>
      </c>
      <c r="D11" s="132" t="s">
        <v>200</v>
      </c>
      <c r="E11" s="135" t="s">
        <v>198</v>
      </c>
      <c r="F11" s="85" t="s">
        <v>41</v>
      </c>
      <c r="G11" s="85"/>
      <c r="H11" s="85" t="str">
        <f t="shared" ref="H11:H34" si="1">$B$3</f>
        <v>Pham Quang Nam</v>
      </c>
      <c r="I11" s="148" t="s">
        <v>425</v>
      </c>
      <c r="J11" s="87"/>
      <c r="K11" s="87"/>
      <c r="L11" s="87"/>
      <c r="M11" s="87"/>
      <c r="N11" s="87"/>
      <c r="O11" s="87"/>
      <c r="P11" s="87"/>
      <c r="Q11" s="87"/>
      <c r="R11" s="87"/>
      <c r="S11" s="87"/>
      <c r="T11" s="87"/>
      <c r="U11" s="87"/>
      <c r="V11" s="87"/>
      <c r="W11" s="87"/>
      <c r="X11" s="87"/>
      <c r="Y11" s="87"/>
      <c r="Z11" s="87"/>
    </row>
    <row r="12" spans="1:26" ht="26.4" x14ac:dyDescent="0.3">
      <c r="A12" s="133" t="str">
        <f t="shared" si="0"/>
        <v>[Add New Drinks-3]</v>
      </c>
      <c r="B12" s="134" t="s">
        <v>199</v>
      </c>
      <c r="C12" s="138" t="s">
        <v>357</v>
      </c>
      <c r="D12" s="132" t="s">
        <v>197</v>
      </c>
      <c r="E12" s="135" t="s">
        <v>201</v>
      </c>
      <c r="F12" s="85" t="s">
        <v>41</v>
      </c>
      <c r="G12" s="85"/>
      <c r="H12" s="85" t="str">
        <f t="shared" si="1"/>
        <v>Pham Quang Nam</v>
      </c>
      <c r="I12" s="148" t="s">
        <v>425</v>
      </c>
      <c r="J12" s="87"/>
      <c r="K12" s="87"/>
      <c r="L12" s="87"/>
      <c r="M12" s="87"/>
      <c r="N12" s="87"/>
      <c r="O12" s="87"/>
      <c r="P12" s="87"/>
      <c r="Q12" s="87"/>
      <c r="R12" s="87"/>
      <c r="S12" s="87"/>
      <c r="T12" s="87"/>
      <c r="U12" s="87"/>
      <c r="V12" s="87"/>
      <c r="W12" s="87"/>
      <c r="X12" s="87"/>
      <c r="Y12" s="87"/>
      <c r="Z12" s="87"/>
    </row>
    <row r="13" spans="1:26" ht="26.4" x14ac:dyDescent="0.3">
      <c r="A13" s="133" t="str">
        <f t="shared" si="0"/>
        <v>[Add New Drinks-4]</v>
      </c>
      <c r="B13" s="134" t="s">
        <v>202</v>
      </c>
      <c r="C13" s="138" t="s">
        <v>357</v>
      </c>
      <c r="D13" s="132" t="s">
        <v>194</v>
      </c>
      <c r="E13" s="135" t="s">
        <v>61</v>
      </c>
      <c r="F13" s="85" t="s">
        <v>41</v>
      </c>
      <c r="G13" s="85"/>
      <c r="H13" s="85" t="str">
        <f t="shared" si="1"/>
        <v>Pham Quang Nam</v>
      </c>
      <c r="I13" s="148" t="s">
        <v>425</v>
      </c>
      <c r="J13" s="87"/>
      <c r="K13" s="87"/>
      <c r="L13" s="87"/>
      <c r="M13" s="87"/>
      <c r="N13" s="87"/>
      <c r="O13" s="87"/>
      <c r="P13" s="87"/>
      <c r="Q13" s="87"/>
      <c r="R13" s="87"/>
      <c r="S13" s="87"/>
      <c r="T13" s="87"/>
      <c r="U13" s="87"/>
      <c r="V13" s="87"/>
      <c r="W13" s="87"/>
      <c r="X13" s="87"/>
      <c r="Y13" s="87"/>
      <c r="Z13" s="87"/>
    </row>
    <row r="14" spans="1:26" ht="39.6" x14ac:dyDescent="0.3">
      <c r="A14" s="133" t="str">
        <f t="shared" si="0"/>
        <v>[Add New Drinks-5]</v>
      </c>
      <c r="B14" s="134" t="s">
        <v>203</v>
      </c>
      <c r="C14" s="138" t="s">
        <v>357</v>
      </c>
      <c r="D14" s="132" t="s">
        <v>194</v>
      </c>
      <c r="E14" s="135" t="s">
        <v>72</v>
      </c>
      <c r="F14" s="85" t="s">
        <v>41</v>
      </c>
      <c r="G14" s="85"/>
      <c r="H14" s="85" t="str">
        <f t="shared" si="1"/>
        <v>Pham Quang Nam</v>
      </c>
      <c r="I14" s="148" t="s">
        <v>425</v>
      </c>
      <c r="J14" s="87"/>
      <c r="K14" s="87"/>
      <c r="L14" s="87"/>
      <c r="M14" s="87"/>
      <c r="N14" s="87"/>
      <c r="O14" s="87"/>
      <c r="P14" s="87"/>
      <c r="Q14" s="87"/>
      <c r="R14" s="87"/>
      <c r="S14" s="87"/>
      <c r="T14" s="87"/>
      <c r="U14" s="87"/>
      <c r="V14" s="87"/>
      <c r="W14" s="87"/>
      <c r="X14" s="87"/>
      <c r="Y14" s="87"/>
      <c r="Z14" s="87"/>
    </row>
    <row r="15" spans="1:26" ht="26.4" x14ac:dyDescent="0.3">
      <c r="A15" s="133" t="str">
        <f t="shared" si="0"/>
        <v>[Add New Drinks-6]</v>
      </c>
      <c r="B15" s="134" t="s">
        <v>303</v>
      </c>
      <c r="C15" s="138" t="s">
        <v>357</v>
      </c>
      <c r="D15" s="132" t="s">
        <v>194</v>
      </c>
      <c r="E15" s="137" t="s">
        <v>62</v>
      </c>
      <c r="F15" s="85" t="s">
        <v>41</v>
      </c>
      <c r="G15" s="85"/>
      <c r="H15" s="85" t="str">
        <f t="shared" si="1"/>
        <v>Pham Quang Nam</v>
      </c>
      <c r="I15" s="148" t="s">
        <v>425</v>
      </c>
      <c r="J15" s="87"/>
      <c r="K15" s="87"/>
      <c r="L15" s="87"/>
      <c r="M15" s="87"/>
      <c r="N15" s="87"/>
      <c r="O15" s="87"/>
      <c r="P15" s="87"/>
      <c r="Q15" s="87"/>
      <c r="R15" s="87"/>
      <c r="S15" s="87"/>
      <c r="T15" s="87"/>
      <c r="U15" s="87"/>
      <c r="V15" s="87"/>
      <c r="W15" s="87"/>
      <c r="X15" s="87"/>
      <c r="Y15" s="87"/>
      <c r="Z15" s="87"/>
    </row>
    <row r="16" spans="1:26" ht="39.6" x14ac:dyDescent="0.3">
      <c r="A16" s="133" t="str">
        <f t="shared" si="0"/>
        <v>[Add New Drinks-7]</v>
      </c>
      <c r="B16" s="134" t="s">
        <v>297</v>
      </c>
      <c r="C16" s="138" t="s">
        <v>357</v>
      </c>
      <c r="D16" s="132" t="s">
        <v>298</v>
      </c>
      <c r="E16" s="135" t="s">
        <v>299</v>
      </c>
      <c r="F16" s="85" t="s">
        <v>41</v>
      </c>
      <c r="G16" s="85"/>
      <c r="H16" s="85" t="str">
        <f t="shared" si="1"/>
        <v>Pham Quang Nam</v>
      </c>
      <c r="I16" s="148" t="s">
        <v>425</v>
      </c>
      <c r="J16" s="87"/>
      <c r="K16" s="87"/>
      <c r="L16" s="87"/>
      <c r="M16" s="87"/>
      <c r="N16" s="87"/>
      <c r="O16" s="87"/>
      <c r="P16" s="87"/>
      <c r="Q16" s="87"/>
      <c r="R16" s="87"/>
      <c r="S16" s="87"/>
      <c r="T16" s="87"/>
      <c r="U16" s="87"/>
      <c r="V16" s="87"/>
      <c r="W16" s="87"/>
      <c r="X16" s="87"/>
      <c r="Y16" s="87"/>
      <c r="Z16" s="87"/>
    </row>
    <row r="17" spans="1:26" ht="39.6" x14ac:dyDescent="0.3">
      <c r="A17" s="133" t="str">
        <f t="shared" ref="A17:A34" si="2">IF(AND(E17=""),"","["&amp;TEXT($B$1,"##")&amp;"-"&amp;TEXT(ROW()-9- COUNTBLANK($E$8:E16) +1,"##")&amp;"]")</f>
        <v>[Add New Drinks-8]</v>
      </c>
      <c r="B17" s="134" t="s">
        <v>305</v>
      </c>
      <c r="C17" s="138" t="s">
        <v>357</v>
      </c>
      <c r="D17" s="132" t="s">
        <v>307</v>
      </c>
      <c r="E17" s="135" t="s">
        <v>61</v>
      </c>
      <c r="F17" s="85" t="s">
        <v>41</v>
      </c>
      <c r="G17" s="85"/>
      <c r="H17" s="85" t="str">
        <f t="shared" si="1"/>
        <v>Pham Quang Nam</v>
      </c>
      <c r="I17" s="148" t="s">
        <v>425</v>
      </c>
      <c r="J17" s="87"/>
      <c r="K17" s="87"/>
      <c r="L17" s="87"/>
      <c r="M17" s="87"/>
      <c r="N17" s="87"/>
      <c r="O17" s="87"/>
      <c r="P17" s="87"/>
      <c r="Q17" s="87"/>
      <c r="R17" s="87"/>
      <c r="S17" s="87"/>
      <c r="T17" s="87"/>
      <c r="U17" s="87"/>
      <c r="V17" s="87"/>
      <c r="W17" s="87"/>
      <c r="X17" s="87"/>
      <c r="Y17" s="87"/>
      <c r="Z17" s="87"/>
    </row>
    <row r="18" spans="1:26" ht="39.6" x14ac:dyDescent="0.3">
      <c r="A18" s="133" t="str">
        <f t="shared" si="2"/>
        <v>[Add New Drinks-9]</v>
      </c>
      <c r="B18" s="134" t="s">
        <v>306</v>
      </c>
      <c r="C18" s="138" t="s">
        <v>357</v>
      </c>
      <c r="D18" s="132" t="s">
        <v>307</v>
      </c>
      <c r="E18" s="135" t="s">
        <v>72</v>
      </c>
      <c r="F18" s="85" t="s">
        <v>41</v>
      </c>
      <c r="G18" s="85"/>
      <c r="H18" s="85" t="str">
        <f t="shared" si="1"/>
        <v>Pham Quang Nam</v>
      </c>
      <c r="I18" s="148" t="s">
        <v>425</v>
      </c>
      <c r="J18" s="87"/>
      <c r="K18" s="87"/>
      <c r="L18" s="87"/>
      <c r="M18" s="87"/>
      <c r="N18" s="87"/>
      <c r="O18" s="87"/>
      <c r="P18" s="87"/>
      <c r="Q18" s="87"/>
      <c r="R18" s="87"/>
      <c r="S18" s="87"/>
      <c r="T18" s="87"/>
      <c r="U18" s="87"/>
      <c r="V18" s="87"/>
      <c r="W18" s="87"/>
      <c r="X18" s="87"/>
      <c r="Y18" s="87"/>
      <c r="Z18" s="87"/>
    </row>
    <row r="19" spans="1:26" ht="39.6" x14ac:dyDescent="0.3">
      <c r="A19" s="133" t="str">
        <f t="shared" si="2"/>
        <v>[Add New Drinks-10]</v>
      </c>
      <c r="B19" s="134" t="s">
        <v>308</v>
      </c>
      <c r="C19" s="138" t="s">
        <v>357</v>
      </c>
      <c r="D19" s="132" t="s">
        <v>307</v>
      </c>
      <c r="E19" s="137" t="s">
        <v>62</v>
      </c>
      <c r="F19" s="85" t="s">
        <v>41</v>
      </c>
      <c r="G19" s="85"/>
      <c r="H19" s="85" t="str">
        <f t="shared" si="1"/>
        <v>Pham Quang Nam</v>
      </c>
      <c r="I19" s="148" t="s">
        <v>425</v>
      </c>
      <c r="J19" s="87"/>
      <c r="K19" s="87"/>
      <c r="L19" s="87"/>
      <c r="M19" s="87"/>
      <c r="N19" s="87"/>
      <c r="O19" s="87"/>
      <c r="P19" s="87"/>
      <c r="Q19" s="87"/>
      <c r="R19" s="87"/>
      <c r="S19" s="87"/>
      <c r="T19" s="87"/>
      <c r="U19" s="87"/>
      <c r="V19" s="87"/>
      <c r="W19" s="87"/>
      <c r="X19" s="87"/>
      <c r="Y19" s="87"/>
      <c r="Z19" s="87"/>
    </row>
    <row r="20" spans="1:26" ht="52.8" x14ac:dyDescent="0.3">
      <c r="A20" s="133" t="str">
        <f t="shared" si="2"/>
        <v>[Add New Drinks-11]</v>
      </c>
      <c r="B20" s="134" t="s">
        <v>309</v>
      </c>
      <c r="C20" s="138" t="s">
        <v>357</v>
      </c>
      <c r="D20" s="132" t="s">
        <v>310</v>
      </c>
      <c r="E20" s="135" t="s">
        <v>311</v>
      </c>
      <c r="F20" s="85" t="s">
        <v>41</v>
      </c>
      <c r="G20" s="85"/>
      <c r="H20" s="85" t="str">
        <f t="shared" si="1"/>
        <v>Pham Quang Nam</v>
      </c>
      <c r="I20" s="148" t="s">
        <v>425</v>
      </c>
      <c r="J20" s="87"/>
      <c r="K20" s="87"/>
      <c r="L20" s="87"/>
      <c r="M20" s="87"/>
      <c r="N20" s="87"/>
      <c r="O20" s="87"/>
      <c r="P20" s="87"/>
      <c r="Q20" s="87"/>
      <c r="R20" s="87"/>
      <c r="S20" s="87"/>
      <c r="T20" s="87"/>
      <c r="U20" s="87"/>
      <c r="V20" s="87"/>
      <c r="W20" s="87"/>
      <c r="X20" s="87"/>
      <c r="Y20" s="87"/>
      <c r="Z20" s="87"/>
    </row>
    <row r="21" spans="1:26" ht="52.8" x14ac:dyDescent="0.3">
      <c r="A21" s="133" t="str">
        <f t="shared" si="2"/>
        <v>[Add New Drinks-12]</v>
      </c>
      <c r="B21" s="134" t="s">
        <v>312</v>
      </c>
      <c r="C21" s="138" t="s">
        <v>357</v>
      </c>
      <c r="D21" s="132" t="s">
        <v>310</v>
      </c>
      <c r="E21" s="135" t="s">
        <v>64</v>
      </c>
      <c r="F21" s="85" t="s">
        <v>41</v>
      </c>
      <c r="G21" s="85"/>
      <c r="H21" s="85" t="str">
        <f t="shared" si="1"/>
        <v>Pham Quang Nam</v>
      </c>
      <c r="I21" s="148" t="s">
        <v>425</v>
      </c>
      <c r="J21" s="87"/>
      <c r="K21" s="87"/>
      <c r="L21" s="87"/>
      <c r="M21" s="87"/>
      <c r="N21" s="87"/>
      <c r="O21" s="87"/>
      <c r="P21" s="87"/>
      <c r="Q21" s="87"/>
      <c r="R21" s="87"/>
      <c r="S21" s="87"/>
      <c r="T21" s="87"/>
      <c r="U21" s="87"/>
      <c r="V21" s="87"/>
      <c r="W21" s="87"/>
      <c r="X21" s="87"/>
      <c r="Y21" s="87"/>
      <c r="Z21" s="87"/>
    </row>
    <row r="22" spans="1:26" ht="52.8" x14ac:dyDescent="0.3">
      <c r="A22" s="133" t="str">
        <f t="shared" si="2"/>
        <v>[Add New Drinks-13]</v>
      </c>
      <c r="B22" s="134" t="s">
        <v>313</v>
      </c>
      <c r="C22" s="138" t="s">
        <v>357</v>
      </c>
      <c r="D22" s="132" t="s">
        <v>314</v>
      </c>
      <c r="E22" s="135" t="s">
        <v>315</v>
      </c>
      <c r="F22" s="85" t="s">
        <v>41</v>
      </c>
      <c r="G22" s="85"/>
      <c r="H22" s="85" t="str">
        <f t="shared" si="1"/>
        <v>Pham Quang Nam</v>
      </c>
      <c r="I22" s="148" t="s">
        <v>425</v>
      </c>
      <c r="J22" s="87"/>
      <c r="K22" s="87"/>
      <c r="L22" s="87"/>
      <c r="M22" s="87"/>
      <c r="N22" s="87"/>
      <c r="O22" s="87"/>
      <c r="P22" s="87"/>
      <c r="Q22" s="87"/>
      <c r="R22" s="87"/>
      <c r="S22" s="87"/>
      <c r="T22" s="87"/>
      <c r="U22" s="87"/>
      <c r="V22" s="87"/>
      <c r="W22" s="87"/>
      <c r="X22" s="87"/>
      <c r="Y22" s="87"/>
      <c r="Z22" s="87"/>
    </row>
    <row r="23" spans="1:26" ht="52.8" x14ac:dyDescent="0.3">
      <c r="A23" s="133" t="str">
        <f t="shared" si="2"/>
        <v>[Add New Drinks-14]</v>
      </c>
      <c r="B23" s="134" t="s">
        <v>316</v>
      </c>
      <c r="C23" s="138" t="s">
        <v>357</v>
      </c>
      <c r="D23" s="132" t="s">
        <v>314</v>
      </c>
      <c r="E23" s="135" t="s">
        <v>317</v>
      </c>
      <c r="F23" s="85" t="s">
        <v>41</v>
      </c>
      <c r="G23" s="85"/>
      <c r="H23" s="85" t="str">
        <f t="shared" si="1"/>
        <v>Pham Quang Nam</v>
      </c>
      <c r="I23" s="148" t="s">
        <v>425</v>
      </c>
      <c r="J23" s="87"/>
      <c r="K23" s="87"/>
      <c r="L23" s="87"/>
      <c r="M23" s="87"/>
      <c r="N23" s="87"/>
      <c r="O23" s="87"/>
      <c r="P23" s="87"/>
      <c r="Q23" s="87"/>
      <c r="R23" s="87"/>
      <c r="S23" s="87"/>
      <c r="T23" s="87"/>
      <c r="U23" s="87"/>
      <c r="V23" s="87"/>
      <c r="W23" s="87"/>
      <c r="X23" s="87"/>
      <c r="Y23" s="87"/>
      <c r="Z23" s="87"/>
    </row>
    <row r="24" spans="1:26" ht="39.6" x14ac:dyDescent="0.3">
      <c r="A24" s="133" t="str">
        <f t="shared" si="2"/>
        <v>[Add New Drinks-15]</v>
      </c>
      <c r="B24" s="134" t="s">
        <v>318</v>
      </c>
      <c r="C24" s="138" t="s">
        <v>357</v>
      </c>
      <c r="D24" s="132" t="s">
        <v>307</v>
      </c>
      <c r="E24" s="135" t="s">
        <v>319</v>
      </c>
      <c r="F24" s="85" t="s">
        <v>41</v>
      </c>
      <c r="G24" s="85"/>
      <c r="H24" s="85" t="str">
        <f t="shared" si="1"/>
        <v>Pham Quang Nam</v>
      </c>
      <c r="I24" s="148" t="s">
        <v>425</v>
      </c>
      <c r="J24" s="87"/>
      <c r="K24" s="87"/>
      <c r="L24" s="87"/>
      <c r="M24" s="87"/>
      <c r="N24" s="87"/>
      <c r="O24" s="87"/>
      <c r="P24" s="87"/>
      <c r="Q24" s="87"/>
      <c r="R24" s="87"/>
      <c r="S24" s="87"/>
      <c r="T24" s="87"/>
      <c r="U24" s="87"/>
      <c r="V24" s="87"/>
      <c r="W24" s="87"/>
      <c r="X24" s="87"/>
      <c r="Y24" s="87"/>
      <c r="Z24" s="87"/>
    </row>
    <row r="25" spans="1:26" ht="39.6" x14ac:dyDescent="0.3">
      <c r="A25" s="133" t="str">
        <f t="shared" si="2"/>
        <v>[Add New Drinks-16]</v>
      </c>
      <c r="B25" s="134" t="s">
        <v>300</v>
      </c>
      <c r="C25" s="138" t="s">
        <v>357</v>
      </c>
      <c r="D25" s="132" t="s">
        <v>301</v>
      </c>
      <c r="E25" s="130" t="s">
        <v>302</v>
      </c>
      <c r="F25" s="85" t="s">
        <v>41</v>
      </c>
      <c r="G25" s="85"/>
      <c r="H25" s="85" t="str">
        <f t="shared" si="1"/>
        <v>Pham Quang Nam</v>
      </c>
      <c r="I25" s="148" t="s">
        <v>425</v>
      </c>
      <c r="J25" s="87"/>
      <c r="K25" s="87"/>
      <c r="L25" s="87"/>
      <c r="M25" s="87"/>
      <c r="N25" s="87"/>
      <c r="O25" s="87"/>
      <c r="P25" s="87"/>
      <c r="Q25" s="87"/>
      <c r="R25" s="87"/>
      <c r="S25" s="87"/>
      <c r="T25" s="87"/>
      <c r="U25" s="87"/>
      <c r="V25" s="87"/>
      <c r="W25" s="87"/>
      <c r="X25" s="87"/>
      <c r="Y25" s="87"/>
      <c r="Z25" s="87"/>
    </row>
    <row r="26" spans="1:26" ht="26.4" x14ac:dyDescent="0.3">
      <c r="A26" s="133" t="str">
        <f>IF(AND(E26=""),"","["&amp;TEXT($B$1,"##")&amp;"-"&amp;TEXT(ROW()-9- COUNTBLANK($E$8:E25) +1,"##")&amp;"]")</f>
        <v>[Add New Drinks-17]</v>
      </c>
      <c r="B26" s="134" t="s">
        <v>340</v>
      </c>
      <c r="C26" s="138" t="s">
        <v>357</v>
      </c>
      <c r="D26" s="132" t="s">
        <v>194</v>
      </c>
      <c r="E26" s="138" t="s">
        <v>341</v>
      </c>
      <c r="F26" s="85" t="s">
        <v>41</v>
      </c>
      <c r="G26" s="85"/>
      <c r="H26" s="85" t="str">
        <f t="shared" si="1"/>
        <v>Pham Quang Nam</v>
      </c>
      <c r="I26" s="148" t="s">
        <v>425</v>
      </c>
      <c r="J26" s="87"/>
      <c r="K26" s="87"/>
      <c r="L26" s="87"/>
      <c r="M26" s="87"/>
      <c r="N26" s="87"/>
      <c r="O26" s="87"/>
      <c r="P26" s="87"/>
      <c r="Q26" s="87"/>
      <c r="R26" s="87"/>
      <c r="S26" s="87"/>
      <c r="T26" s="87"/>
      <c r="U26" s="87"/>
      <c r="V26" s="87"/>
      <c r="W26" s="87"/>
      <c r="X26" s="87"/>
      <c r="Y26" s="87"/>
      <c r="Z26" s="87"/>
    </row>
    <row r="27" spans="1:26" ht="26.4" x14ac:dyDescent="0.3">
      <c r="A27" s="133" t="str">
        <f t="shared" ref="A27" si="3">IF(AND(E27=""),"","["&amp;TEXT($B$1,"##")&amp;"-"&amp;TEXT(ROW()-9- COUNTBLANK($E$8:E26) +1,"##")&amp;"]")</f>
        <v>[Add New Drinks-18]</v>
      </c>
      <c r="B27" s="134" t="s">
        <v>338</v>
      </c>
      <c r="C27" s="138" t="s">
        <v>357</v>
      </c>
      <c r="D27" s="132" t="s">
        <v>194</v>
      </c>
      <c r="E27" s="138" t="s">
        <v>339</v>
      </c>
      <c r="F27" s="85" t="s">
        <v>41</v>
      </c>
      <c r="G27" s="85"/>
      <c r="H27" s="85" t="str">
        <f t="shared" si="1"/>
        <v>Pham Quang Nam</v>
      </c>
      <c r="I27" s="148" t="s">
        <v>425</v>
      </c>
      <c r="J27" s="87"/>
      <c r="K27" s="87"/>
      <c r="L27" s="87"/>
      <c r="M27" s="87"/>
      <c r="N27" s="87"/>
      <c r="O27" s="87"/>
      <c r="P27" s="87"/>
      <c r="Q27" s="87"/>
      <c r="R27" s="87"/>
      <c r="S27" s="87"/>
      <c r="T27" s="87"/>
      <c r="U27" s="87"/>
      <c r="V27" s="87"/>
      <c r="W27" s="87"/>
      <c r="X27" s="87"/>
      <c r="Y27" s="87"/>
      <c r="Z27" s="87"/>
    </row>
    <row r="28" spans="1:26" ht="14.25" customHeight="1" x14ac:dyDescent="0.3">
      <c r="A28" s="77"/>
      <c r="B28" s="77" t="s">
        <v>304</v>
      </c>
      <c r="C28" s="78"/>
      <c r="D28" s="77"/>
      <c r="E28" s="78"/>
      <c r="F28" s="78"/>
      <c r="G28" s="79"/>
      <c r="H28" s="79"/>
      <c r="I28" s="80"/>
      <c r="J28" s="81"/>
      <c r="K28" s="52"/>
      <c r="L28" s="52"/>
      <c r="M28" s="52"/>
      <c r="N28" s="52"/>
      <c r="O28" s="52"/>
      <c r="P28" s="52"/>
      <c r="Q28" s="52"/>
      <c r="R28" s="52"/>
      <c r="S28" s="52"/>
      <c r="T28" s="52"/>
      <c r="U28" s="52"/>
      <c r="V28" s="52"/>
      <c r="W28" s="52"/>
      <c r="X28" s="52"/>
      <c r="Y28" s="52"/>
      <c r="Z28" s="52"/>
    </row>
    <row r="29" spans="1:26" ht="39.6" x14ac:dyDescent="0.3">
      <c r="A29" s="133" t="str">
        <f t="shared" si="2"/>
        <v>[Add New Drinks-19]</v>
      </c>
      <c r="B29" s="83" t="s">
        <v>320</v>
      </c>
      <c r="C29" s="130" t="s">
        <v>321</v>
      </c>
      <c r="D29" s="18" t="s">
        <v>325</v>
      </c>
      <c r="E29" s="130" t="s">
        <v>323</v>
      </c>
      <c r="F29" s="85" t="s">
        <v>41</v>
      </c>
      <c r="G29" s="85"/>
      <c r="H29" s="85" t="str">
        <f t="shared" si="1"/>
        <v>Pham Quang Nam</v>
      </c>
      <c r="I29" s="148" t="s">
        <v>425</v>
      </c>
      <c r="J29" s="87"/>
      <c r="K29" s="87"/>
      <c r="L29" s="87"/>
      <c r="M29" s="87"/>
      <c r="N29" s="87"/>
      <c r="O29" s="87"/>
      <c r="P29" s="87"/>
      <c r="Q29" s="87"/>
      <c r="R29" s="87"/>
      <c r="S29" s="87"/>
      <c r="T29" s="87"/>
      <c r="U29" s="87"/>
      <c r="V29" s="87"/>
      <c r="W29" s="87"/>
      <c r="X29" s="87"/>
      <c r="Y29" s="87"/>
      <c r="Z29" s="87"/>
    </row>
    <row r="30" spans="1:26" ht="26.4" x14ac:dyDescent="0.3">
      <c r="A30" s="133" t="str">
        <f t="shared" si="2"/>
        <v>[Add New Drinks-20]</v>
      </c>
      <c r="B30" s="83" t="s">
        <v>324</v>
      </c>
      <c r="C30" s="130" t="s">
        <v>321</v>
      </c>
      <c r="D30" s="18" t="s">
        <v>328</v>
      </c>
      <c r="E30" s="130" t="s">
        <v>326</v>
      </c>
      <c r="F30" s="85" t="s">
        <v>41</v>
      </c>
      <c r="G30" s="85"/>
      <c r="H30" s="85" t="str">
        <f t="shared" si="1"/>
        <v>Pham Quang Nam</v>
      </c>
      <c r="I30" s="148" t="s">
        <v>425</v>
      </c>
      <c r="J30" s="87"/>
      <c r="K30" s="87"/>
      <c r="L30" s="87"/>
      <c r="M30" s="87"/>
      <c r="N30" s="87"/>
      <c r="O30" s="87"/>
      <c r="P30" s="87"/>
      <c r="Q30" s="87"/>
      <c r="R30" s="87"/>
      <c r="S30" s="87"/>
      <c r="T30" s="87"/>
      <c r="U30" s="87"/>
      <c r="V30" s="87"/>
      <c r="W30" s="87"/>
      <c r="X30" s="87"/>
      <c r="Y30" s="87"/>
      <c r="Z30" s="87"/>
    </row>
    <row r="31" spans="1:26" ht="52.8" x14ac:dyDescent="0.3">
      <c r="A31" s="133" t="str">
        <f t="shared" si="2"/>
        <v>[Add New Drinks-21]</v>
      </c>
      <c r="B31" s="83" t="s">
        <v>327</v>
      </c>
      <c r="C31" s="130" t="s">
        <v>321</v>
      </c>
      <c r="D31" s="18" t="s">
        <v>322</v>
      </c>
      <c r="E31" s="130" t="s">
        <v>329</v>
      </c>
      <c r="F31" s="85" t="s">
        <v>41</v>
      </c>
      <c r="G31" s="85"/>
      <c r="H31" s="85" t="str">
        <f t="shared" si="1"/>
        <v>Pham Quang Nam</v>
      </c>
      <c r="I31" s="148" t="s">
        <v>425</v>
      </c>
      <c r="J31" s="87"/>
      <c r="K31" s="87"/>
      <c r="L31" s="87"/>
      <c r="M31" s="87"/>
      <c r="N31" s="87"/>
      <c r="O31" s="87"/>
      <c r="P31" s="87"/>
      <c r="Q31" s="87"/>
      <c r="R31" s="87"/>
      <c r="S31" s="87"/>
      <c r="T31" s="87"/>
      <c r="U31" s="87"/>
      <c r="V31" s="87"/>
      <c r="W31" s="87"/>
      <c r="X31" s="87"/>
      <c r="Y31" s="87"/>
      <c r="Z31" s="87"/>
    </row>
    <row r="32" spans="1:26" ht="14.25" customHeight="1" x14ac:dyDescent="0.3">
      <c r="A32" s="77"/>
      <c r="B32" s="77" t="s">
        <v>330</v>
      </c>
      <c r="C32" s="78"/>
      <c r="D32" s="77"/>
      <c r="E32" s="78"/>
      <c r="F32" s="78"/>
      <c r="G32" s="79"/>
      <c r="H32" s="79"/>
      <c r="I32" s="80"/>
      <c r="J32" s="81"/>
      <c r="K32" s="52"/>
      <c r="L32" s="52"/>
      <c r="M32" s="52"/>
      <c r="N32" s="52"/>
      <c r="O32" s="52"/>
      <c r="P32" s="52"/>
      <c r="Q32" s="52"/>
      <c r="R32" s="52"/>
      <c r="S32" s="52"/>
      <c r="T32" s="52"/>
      <c r="U32" s="52"/>
      <c r="V32" s="52"/>
      <c r="W32" s="52"/>
      <c r="X32" s="52"/>
      <c r="Y32" s="52"/>
      <c r="Z32" s="52"/>
    </row>
    <row r="33" spans="1:26" ht="39.6" x14ac:dyDescent="0.3">
      <c r="A33" s="133" t="str">
        <f t="shared" si="2"/>
        <v>[Add New Drinks-22]</v>
      </c>
      <c r="B33" s="83" t="s">
        <v>331</v>
      </c>
      <c r="C33" s="130" t="s">
        <v>332</v>
      </c>
      <c r="D33" s="18" t="s">
        <v>333</v>
      </c>
      <c r="E33" s="130" t="s">
        <v>334</v>
      </c>
      <c r="F33" s="85" t="s">
        <v>41</v>
      </c>
      <c r="G33" s="85"/>
      <c r="H33" s="85" t="str">
        <f t="shared" si="1"/>
        <v>Pham Quang Nam</v>
      </c>
      <c r="I33" s="148" t="s">
        <v>425</v>
      </c>
      <c r="J33" s="87"/>
      <c r="K33" s="87"/>
      <c r="L33" s="87"/>
      <c r="M33" s="87"/>
      <c r="N33" s="87"/>
      <c r="O33" s="87"/>
      <c r="P33" s="87"/>
      <c r="Q33" s="87"/>
      <c r="R33" s="87"/>
      <c r="S33" s="87"/>
      <c r="T33" s="87"/>
      <c r="U33" s="87"/>
      <c r="V33" s="87"/>
      <c r="W33" s="87"/>
      <c r="X33" s="87"/>
      <c r="Y33" s="87"/>
      <c r="Z33" s="87"/>
    </row>
    <row r="34" spans="1:26" ht="26.4" x14ac:dyDescent="0.3">
      <c r="A34" s="133" t="str">
        <f t="shared" si="2"/>
        <v>[Add New Drinks-23]</v>
      </c>
      <c r="B34" s="83" t="s">
        <v>335</v>
      </c>
      <c r="C34" s="130" t="s">
        <v>332</v>
      </c>
      <c r="D34" s="18" t="s">
        <v>336</v>
      </c>
      <c r="E34" s="130" t="s">
        <v>337</v>
      </c>
      <c r="F34" s="85" t="s">
        <v>41</v>
      </c>
      <c r="G34" s="85"/>
      <c r="H34" s="85" t="str">
        <f t="shared" si="1"/>
        <v>Pham Quang Nam</v>
      </c>
      <c r="I34" s="148" t="s">
        <v>425</v>
      </c>
      <c r="J34" s="87"/>
      <c r="K34" s="87"/>
      <c r="L34" s="87"/>
      <c r="M34" s="87"/>
      <c r="N34" s="87"/>
      <c r="O34" s="87"/>
      <c r="P34" s="87"/>
      <c r="Q34" s="87"/>
      <c r="R34" s="87"/>
      <c r="S34" s="87"/>
      <c r="T34" s="87"/>
      <c r="U34" s="87"/>
      <c r="V34" s="87"/>
      <c r="W34" s="87"/>
      <c r="X34" s="87"/>
      <c r="Y34" s="87"/>
      <c r="Z34" s="87"/>
    </row>
    <row r="35" spans="1:26" ht="14.25" customHeight="1" x14ac:dyDescent="0.3">
      <c r="B35" s="89"/>
      <c r="C35" s="90"/>
      <c r="E35" s="91"/>
      <c r="F35" s="5"/>
      <c r="G35" s="1"/>
      <c r="H35" s="1"/>
      <c r="I35" s="92"/>
    </row>
    <row r="36" spans="1:26" ht="14.25" customHeight="1" x14ac:dyDescent="0.3">
      <c r="B36" s="89"/>
      <c r="C36" s="90"/>
      <c r="E36" s="91"/>
      <c r="F36" s="5"/>
      <c r="G36" s="1"/>
      <c r="H36" s="1"/>
      <c r="I36" s="92"/>
    </row>
    <row r="37" spans="1:26" ht="14.25" customHeight="1" x14ac:dyDescent="0.3">
      <c r="B37" s="89"/>
      <c r="C37" s="90"/>
      <c r="E37" s="91"/>
      <c r="F37" s="5"/>
      <c r="G37" s="1"/>
      <c r="H37" s="1"/>
      <c r="I37" s="92"/>
    </row>
    <row r="38" spans="1:26" ht="14.25" customHeight="1" x14ac:dyDescent="0.3">
      <c r="B38" s="89"/>
      <c r="C38" s="90"/>
      <c r="E38" s="91"/>
      <c r="F38" s="5"/>
      <c r="G38" s="1"/>
      <c r="H38" s="1"/>
      <c r="I38" s="92"/>
    </row>
    <row r="39" spans="1:26" ht="14.25" customHeight="1" x14ac:dyDescent="0.3">
      <c r="B39" s="89"/>
      <c r="C39" s="90"/>
      <c r="E39" s="91"/>
      <c r="F39" s="5"/>
      <c r="G39" s="1"/>
      <c r="H39" s="1"/>
      <c r="I39" s="92"/>
    </row>
    <row r="40" spans="1:26" ht="14.25" customHeight="1" x14ac:dyDescent="0.3">
      <c r="B40" s="89"/>
      <c r="C40" s="90"/>
      <c r="E40" s="91"/>
      <c r="F40" s="5"/>
      <c r="G40" s="1"/>
      <c r="H40" s="1"/>
      <c r="I40" s="92"/>
    </row>
    <row r="41" spans="1:26" ht="14.25" customHeight="1" x14ac:dyDescent="0.3">
      <c r="B41" s="89"/>
      <c r="C41" s="90"/>
      <c r="E41" s="91"/>
      <c r="F41" s="5"/>
      <c r="G41" s="1"/>
      <c r="H41" s="1"/>
      <c r="I41" s="92"/>
    </row>
    <row r="42" spans="1:26" ht="14.25" customHeight="1" x14ac:dyDescent="0.3">
      <c r="B42" s="89"/>
      <c r="C42" s="90"/>
      <c r="E42" s="91"/>
      <c r="F42" s="5"/>
      <c r="G42" s="1"/>
      <c r="H42" s="1"/>
      <c r="I42" s="92"/>
    </row>
    <row r="43" spans="1:26" ht="14.25" customHeight="1" x14ac:dyDescent="0.3">
      <c r="B43" s="89"/>
      <c r="C43" s="90"/>
      <c r="E43" s="91"/>
      <c r="F43" s="5"/>
      <c r="G43" s="1"/>
      <c r="H43" s="1"/>
      <c r="I43" s="92"/>
    </row>
    <row r="44" spans="1:26" ht="14.25" customHeight="1" x14ac:dyDescent="0.3">
      <c r="B44" s="89"/>
      <c r="C44" s="90"/>
      <c r="E44" s="91"/>
      <c r="F44" s="5"/>
      <c r="G44" s="1"/>
      <c r="H44" s="1"/>
      <c r="I44" s="92"/>
    </row>
    <row r="45" spans="1:26" ht="14.25" customHeight="1" x14ac:dyDescent="0.3">
      <c r="B45" s="89"/>
      <c r="C45" s="90"/>
      <c r="E45" s="91"/>
      <c r="F45" s="5"/>
      <c r="G45" s="1"/>
      <c r="H45" s="1"/>
      <c r="I45" s="92"/>
    </row>
    <row r="46" spans="1:26" ht="14.25" customHeight="1" x14ac:dyDescent="0.3">
      <c r="B46" s="89"/>
      <c r="C46" s="90"/>
      <c r="E46" s="91"/>
      <c r="F46" s="5"/>
      <c r="G46" s="1"/>
      <c r="H46" s="1"/>
      <c r="I46" s="92"/>
    </row>
    <row r="47" spans="1:26" ht="14.25" customHeight="1" x14ac:dyDescent="0.3">
      <c r="B47" s="89"/>
      <c r="C47" s="90"/>
      <c r="E47" s="91"/>
      <c r="F47" s="5"/>
      <c r="G47" s="1"/>
      <c r="H47" s="1"/>
      <c r="I47" s="92"/>
    </row>
    <row r="48" spans="1:26"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row r="1003" spans="2:9" ht="14.25" customHeight="1" x14ac:dyDescent="0.3">
      <c r="B1003" s="89"/>
      <c r="C1003" s="90"/>
      <c r="E1003" s="91"/>
      <c r="G1003" s="1"/>
      <c r="H1003" s="1"/>
      <c r="I1003" s="92"/>
    </row>
    <row r="1004" spans="2:9" ht="14.25" customHeight="1" x14ac:dyDescent="0.3">
      <c r="B1004" s="89"/>
      <c r="C1004" s="90"/>
      <c r="E1004" s="91"/>
      <c r="G1004" s="1"/>
      <c r="H1004" s="1"/>
      <c r="I1004" s="92"/>
    </row>
    <row r="1005" spans="2:9" ht="14.25" customHeight="1" x14ac:dyDescent="0.3">
      <c r="B1005" s="89"/>
      <c r="C1005" s="90"/>
      <c r="E1005" s="91"/>
      <c r="G1005" s="1"/>
      <c r="H1005" s="1"/>
      <c r="I1005" s="92"/>
    </row>
    <row r="1006" spans="2:9" ht="14.25" customHeight="1" x14ac:dyDescent="0.3">
      <c r="B1006" s="89"/>
      <c r="C1006" s="90"/>
      <c r="E1006" s="91"/>
      <c r="G1006" s="1"/>
      <c r="H1006" s="1"/>
      <c r="I1006" s="92"/>
    </row>
    <row r="1007" spans="2:9" ht="14.25" customHeight="1" x14ac:dyDescent="0.3">
      <c r="B1007" s="89"/>
      <c r="C1007" s="90"/>
      <c r="E1007" s="91"/>
      <c r="G1007" s="1"/>
      <c r="H1007" s="1"/>
      <c r="I1007" s="92"/>
    </row>
    <row r="1008" spans="2:9" ht="14.25" customHeight="1" x14ac:dyDescent="0.3">
      <c r="B1008" s="89"/>
      <c r="C1008" s="90"/>
      <c r="E1008" s="91"/>
      <c r="G1008" s="1"/>
      <c r="H1008" s="1"/>
      <c r="I1008" s="92"/>
    </row>
    <row r="1009" spans="2:9" ht="14.25" customHeight="1" x14ac:dyDescent="0.3">
      <c r="B1009" s="89"/>
      <c r="C1009" s="90"/>
      <c r="E1009" s="91"/>
      <c r="G1009" s="1"/>
      <c r="H1009" s="1"/>
      <c r="I1009" s="92"/>
    </row>
    <row r="1010" spans="2:9" ht="14.25" customHeight="1" x14ac:dyDescent="0.3">
      <c r="B1010" s="89"/>
      <c r="C1010" s="90"/>
      <c r="E1010" s="91"/>
      <c r="G1010" s="1"/>
      <c r="H1010" s="1"/>
      <c r="I1010" s="92"/>
    </row>
    <row r="1011" spans="2:9" ht="14.25" customHeight="1" x14ac:dyDescent="0.3">
      <c r="B1011" s="89"/>
      <c r="C1011" s="90"/>
      <c r="E1011" s="91"/>
      <c r="G1011" s="1"/>
      <c r="H1011" s="1"/>
      <c r="I1011" s="92"/>
    </row>
    <row r="1012" spans="2:9" ht="14.25" customHeight="1" x14ac:dyDescent="0.3">
      <c r="B1012" s="89"/>
      <c r="C1012" s="90"/>
      <c r="E1012" s="91"/>
      <c r="G1012" s="1"/>
      <c r="H1012" s="1"/>
      <c r="I1012" s="92"/>
    </row>
  </sheetData>
  <autoFilter ref="A8:I32" xr:uid="{00000000-0009-0000-0000-000002000000}"/>
  <mergeCells count="3">
    <mergeCell ref="B1:E1"/>
    <mergeCell ref="B2:E2"/>
    <mergeCell ref="B3:E3"/>
  </mergeCells>
  <conditionalFormatting sqref="F1:F27">
    <cfRule type="cellIs" dxfId="8" priority="1" operator="equal">
      <formula>"Untested"</formula>
    </cfRule>
    <cfRule type="cellIs" dxfId="7" priority="2" operator="equal">
      <formula>"Fail"</formula>
    </cfRule>
    <cfRule type="cellIs" dxfId="6" priority="3" operator="equal">
      <formula>"Pass"</formula>
    </cfRule>
  </conditionalFormatting>
  <conditionalFormatting sqref="F29:F31 F33:F1048576">
    <cfRule type="cellIs" dxfId="5" priority="4" operator="equal">
      <formula>"Untested"</formula>
    </cfRule>
    <cfRule type="cellIs" dxfId="4" priority="5" operator="equal">
      <formula>"Fail"</formula>
    </cfRule>
    <cfRule type="cellIs" dxfId="3" priority="6" operator="equal">
      <formula>"Pass"</formula>
    </cfRule>
  </conditionalFormatting>
  <dataValidations count="2">
    <dataValidation type="list" allowBlank="1" showErrorMessage="1" sqref="F1:H2" xr:uid="{F3E1473C-D819-4F93-9BDF-7804191CBD07}">
      <formula1>$J$1:$J$5</formula1>
    </dataValidation>
    <dataValidation type="list" allowBlank="1" showErrorMessage="1" sqref="F29:F31 F33:F34 F10:F27" xr:uid="{F16F7F30-5D9C-468A-8E29-602EC6270EF2}">
      <formula1>"Pass,Fail,N/A,Untested"</formula1>
    </dataValidation>
  </dataValidations>
  <pageMargins left="0.7" right="0.7" top="0.75" bottom="0.75" header="0" footer="0"/>
  <pageSetup scale="28"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Z1000"/>
  <sheetViews>
    <sheetView workbookViewId="0">
      <selection activeCell="E23" sqref="E23"/>
    </sheetView>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76" t="s">
        <v>28</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30</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79"/>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0</v>
      </c>
      <c r="B5" s="62">
        <f>COUNTIF(F:F,"Fail")</f>
        <v>0</v>
      </c>
      <c r="C5" s="62">
        <f>COUNTIF(F:F,"Untested")</f>
        <v>12</v>
      </c>
      <c r="D5" s="63">
        <f>COUNTIF(F:F,"N/A")</f>
        <v>0</v>
      </c>
      <c r="E5" s="62">
        <f>SUM(A5:D5)</f>
        <v>12</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148</v>
      </c>
      <c r="C9" s="78"/>
      <c r="D9" s="77"/>
      <c r="E9" s="78"/>
      <c r="F9" s="79"/>
      <c r="G9" s="79"/>
      <c r="H9" s="79"/>
      <c r="I9" s="80"/>
      <c r="J9" s="81"/>
      <c r="K9" s="52"/>
      <c r="L9" s="52"/>
      <c r="M9" s="52"/>
      <c r="N9" s="52"/>
      <c r="O9" s="52"/>
      <c r="P9" s="52"/>
      <c r="Q9" s="52"/>
      <c r="R9" s="52"/>
      <c r="S9" s="52"/>
      <c r="T9" s="52"/>
      <c r="U9" s="52"/>
      <c r="V9" s="52"/>
      <c r="W9" s="52"/>
      <c r="X9" s="52"/>
      <c r="Y9" s="52"/>
      <c r="Z9" s="52"/>
    </row>
    <row r="10" spans="1:26" ht="14.25" customHeight="1" x14ac:dyDescent="0.3">
      <c r="A10" s="82" t="str">
        <f t="shared" ref="A10:A14" si="0">IF(AND(E10=""),"","["&amp;TEXT($B$1,"##")&amp;"-"&amp;TEXT(ROW()-9- COUNTBLANK($E$8:E9) +1,"##")&amp;"]")</f>
        <v/>
      </c>
      <c r="B10" s="83"/>
      <c r="C10" s="83"/>
      <c r="D10" s="18"/>
      <c r="E10" s="84"/>
      <c r="F10" s="85" t="s">
        <v>41</v>
      </c>
      <c r="G10" s="82"/>
      <c r="H10" s="85">
        <f>B3</f>
        <v>0</v>
      </c>
      <c r="I10" s="86"/>
      <c r="J10" s="87"/>
      <c r="K10" s="87"/>
      <c r="L10" s="87"/>
      <c r="M10" s="87"/>
      <c r="N10" s="87"/>
      <c r="O10" s="87"/>
      <c r="P10" s="87"/>
      <c r="Q10" s="87"/>
      <c r="R10" s="87"/>
      <c r="S10" s="87"/>
      <c r="T10" s="87"/>
      <c r="U10" s="87"/>
      <c r="V10" s="87"/>
      <c r="W10" s="87"/>
      <c r="X10" s="87"/>
      <c r="Y10" s="87"/>
      <c r="Z10" s="87"/>
    </row>
    <row r="11" spans="1:26" ht="14.25" customHeight="1" x14ac:dyDescent="0.3">
      <c r="A11" s="85" t="str">
        <f t="shared" si="0"/>
        <v/>
      </c>
      <c r="B11" s="83"/>
      <c r="C11" s="83"/>
      <c r="D11" s="18"/>
      <c r="E11" s="83"/>
      <c r="F11" s="85" t="s">
        <v>41</v>
      </c>
      <c r="G11" s="85"/>
      <c r="H11" s="85"/>
      <c r="I11" s="86"/>
      <c r="J11" s="87"/>
      <c r="K11" s="87"/>
      <c r="L11" s="87"/>
      <c r="M11" s="87"/>
      <c r="N11" s="87"/>
      <c r="O11" s="87"/>
      <c r="P11" s="87"/>
      <c r="Q11" s="87"/>
      <c r="R11" s="87"/>
      <c r="S11" s="87"/>
      <c r="T11" s="87"/>
      <c r="U11" s="87"/>
      <c r="V11" s="87"/>
      <c r="W11" s="87"/>
      <c r="X11" s="87"/>
      <c r="Y11" s="87"/>
      <c r="Z11" s="87"/>
    </row>
    <row r="12" spans="1:26" ht="14.25" customHeight="1" x14ac:dyDescent="0.3">
      <c r="A12" s="85" t="str">
        <f t="shared" si="0"/>
        <v/>
      </c>
      <c r="B12" s="83"/>
      <c r="C12" s="83"/>
      <c r="D12" s="18"/>
      <c r="E12" s="83"/>
      <c r="F12" s="85" t="s">
        <v>41</v>
      </c>
      <c r="G12" s="85"/>
      <c r="H12" s="85"/>
      <c r="I12" s="86"/>
      <c r="J12" s="87"/>
      <c r="K12" s="87"/>
      <c r="L12" s="87"/>
      <c r="M12" s="87"/>
      <c r="N12" s="87"/>
      <c r="O12" s="87"/>
      <c r="P12" s="87"/>
      <c r="Q12" s="87"/>
      <c r="R12" s="87"/>
      <c r="S12" s="87"/>
      <c r="T12" s="87"/>
      <c r="U12" s="87"/>
      <c r="V12" s="87"/>
      <c r="W12" s="87"/>
      <c r="X12" s="87"/>
      <c r="Y12" s="87"/>
      <c r="Z12" s="87"/>
    </row>
    <row r="13" spans="1:26" ht="14.25" customHeight="1" x14ac:dyDescent="0.3">
      <c r="A13" s="85" t="str">
        <f t="shared" si="0"/>
        <v/>
      </c>
      <c r="B13" s="83"/>
      <c r="C13" s="83"/>
      <c r="D13" s="18"/>
      <c r="E13" s="83"/>
      <c r="F13" s="85" t="s">
        <v>41</v>
      </c>
      <c r="G13" s="85"/>
      <c r="H13" s="85"/>
      <c r="I13" s="86"/>
      <c r="J13" s="87"/>
      <c r="K13" s="87"/>
      <c r="L13" s="87"/>
      <c r="M13" s="87"/>
      <c r="N13" s="87"/>
      <c r="O13" s="87"/>
      <c r="P13" s="87"/>
      <c r="Q13" s="87"/>
      <c r="R13" s="87"/>
      <c r="S13" s="87"/>
      <c r="T13" s="87"/>
      <c r="U13" s="87"/>
      <c r="V13" s="87"/>
      <c r="W13" s="87"/>
      <c r="X13" s="87"/>
      <c r="Y13" s="87"/>
      <c r="Z13" s="87"/>
    </row>
    <row r="14" spans="1:26" ht="14.25" customHeight="1" x14ac:dyDescent="0.3">
      <c r="A14" s="85" t="str">
        <f t="shared" si="0"/>
        <v/>
      </c>
      <c r="B14" s="83"/>
      <c r="C14" s="83"/>
      <c r="D14" s="18"/>
      <c r="E14" s="83"/>
      <c r="F14" s="85" t="s">
        <v>41</v>
      </c>
      <c r="G14" s="85"/>
      <c r="H14" s="85"/>
      <c r="I14" s="86"/>
      <c r="J14" s="87"/>
      <c r="K14" s="87"/>
      <c r="L14" s="87"/>
      <c r="M14" s="87"/>
      <c r="N14" s="87"/>
      <c r="O14" s="87"/>
      <c r="P14" s="87"/>
      <c r="Q14" s="87"/>
      <c r="R14" s="87"/>
      <c r="S14" s="87"/>
      <c r="T14" s="87"/>
      <c r="U14" s="87"/>
      <c r="V14" s="87"/>
      <c r="W14" s="87"/>
      <c r="X14" s="87"/>
      <c r="Y14" s="87"/>
      <c r="Z14" s="87"/>
    </row>
    <row r="15" spans="1:26" ht="14.25" customHeight="1" x14ac:dyDescent="0.3">
      <c r="A15" s="77"/>
      <c r="B15" s="77" t="s">
        <v>40</v>
      </c>
      <c r="C15" s="78"/>
      <c r="D15" s="77"/>
      <c r="E15" s="78"/>
      <c r="F15" s="5"/>
      <c r="G15" s="79"/>
      <c r="H15" s="79"/>
      <c r="I15" s="80"/>
      <c r="J15" s="81"/>
      <c r="K15" s="52"/>
      <c r="L15" s="52"/>
      <c r="M15" s="52"/>
      <c r="N15" s="52"/>
      <c r="O15" s="52"/>
      <c r="P15" s="52"/>
      <c r="Q15" s="52"/>
      <c r="R15" s="52"/>
      <c r="S15" s="52"/>
      <c r="T15" s="52"/>
      <c r="U15" s="52"/>
      <c r="V15" s="52"/>
      <c r="W15" s="52"/>
      <c r="X15" s="52"/>
      <c r="Y15" s="52"/>
      <c r="Z15" s="52"/>
    </row>
    <row r="16" spans="1:26" ht="14.25" customHeight="1" x14ac:dyDescent="0.3">
      <c r="A16" s="85"/>
      <c r="B16" s="83"/>
      <c r="C16" s="83"/>
      <c r="D16" s="18"/>
      <c r="E16" s="83"/>
      <c r="F16" s="5" t="s">
        <v>41</v>
      </c>
      <c r="G16" s="85"/>
      <c r="H16" s="85"/>
      <c r="I16" s="86"/>
      <c r="J16" s="87"/>
      <c r="K16" s="87"/>
      <c r="L16" s="87"/>
      <c r="M16" s="87"/>
      <c r="N16" s="87"/>
      <c r="O16" s="87"/>
      <c r="P16" s="87"/>
      <c r="Q16" s="87"/>
      <c r="R16" s="87"/>
      <c r="S16" s="87"/>
      <c r="T16" s="87"/>
      <c r="U16" s="87"/>
      <c r="V16" s="87"/>
      <c r="W16" s="87"/>
      <c r="X16" s="87"/>
      <c r="Y16" s="87"/>
      <c r="Z16" s="87"/>
    </row>
    <row r="17" spans="1:26" ht="14.25" customHeight="1" x14ac:dyDescent="0.3">
      <c r="A17" s="85"/>
      <c r="B17" s="83"/>
      <c r="C17" s="83"/>
      <c r="D17" s="18"/>
      <c r="E17" s="83"/>
      <c r="F17" s="5" t="s">
        <v>41</v>
      </c>
      <c r="G17" s="85"/>
      <c r="H17" s="85"/>
      <c r="I17" s="86"/>
      <c r="J17" s="87"/>
      <c r="K17" s="87"/>
      <c r="L17" s="87"/>
      <c r="M17" s="87"/>
      <c r="N17" s="87"/>
      <c r="O17" s="87"/>
      <c r="P17" s="87"/>
      <c r="Q17" s="87"/>
      <c r="R17" s="87"/>
      <c r="S17" s="87"/>
      <c r="T17" s="87"/>
      <c r="U17" s="87"/>
      <c r="V17" s="87"/>
      <c r="W17" s="87"/>
      <c r="X17" s="87"/>
      <c r="Y17" s="87"/>
      <c r="Z17" s="87"/>
    </row>
    <row r="18" spans="1:26" ht="14.25" customHeight="1" x14ac:dyDescent="0.3">
      <c r="A18" s="85"/>
      <c r="B18" s="83"/>
      <c r="C18" s="83"/>
      <c r="D18" s="18"/>
      <c r="E18" s="83"/>
      <c r="F18" s="5" t="s">
        <v>41</v>
      </c>
      <c r="G18" s="85"/>
      <c r="H18" s="85"/>
      <c r="I18" s="86"/>
      <c r="J18" s="87"/>
      <c r="K18" s="87"/>
      <c r="L18" s="87"/>
      <c r="M18" s="87"/>
      <c r="N18" s="87"/>
      <c r="O18" s="87"/>
      <c r="P18" s="87"/>
      <c r="Q18" s="87"/>
      <c r="R18" s="87"/>
      <c r="S18" s="87"/>
      <c r="T18" s="87"/>
      <c r="U18" s="87"/>
      <c r="V18" s="87"/>
      <c r="W18" s="87"/>
      <c r="X18" s="87"/>
      <c r="Y18" s="87"/>
      <c r="Z18" s="87"/>
    </row>
    <row r="19" spans="1:26" ht="14.25" customHeight="1" x14ac:dyDescent="0.3">
      <c r="A19" s="85" t="str">
        <f t="shared" ref="A19:A20" si="1">IF(AND(E19=""),"","["&amp;TEXT($B$1,"##")&amp;"-"&amp;TEXT(ROW()-9- COUNTBLANK($E$8:E16) +1,"##")&amp;"]")</f>
        <v/>
      </c>
      <c r="B19" s="83"/>
      <c r="C19" s="83"/>
      <c r="D19" s="18"/>
      <c r="E19" s="83"/>
      <c r="F19" s="5" t="s">
        <v>41</v>
      </c>
      <c r="G19" s="85"/>
      <c r="H19" s="85"/>
      <c r="I19" s="86"/>
      <c r="J19" s="87"/>
      <c r="K19" s="87"/>
      <c r="L19" s="87"/>
      <c r="M19" s="87"/>
      <c r="N19" s="87"/>
      <c r="O19" s="87"/>
      <c r="P19" s="87"/>
      <c r="Q19" s="87"/>
      <c r="R19" s="87"/>
      <c r="S19" s="87"/>
      <c r="T19" s="87"/>
      <c r="U19" s="87"/>
      <c r="V19" s="87"/>
      <c r="W19" s="87"/>
      <c r="X19" s="87"/>
      <c r="Y19" s="87"/>
      <c r="Z19" s="87"/>
    </row>
    <row r="20" spans="1:26" ht="14.25" customHeight="1" x14ac:dyDescent="0.3">
      <c r="A20" s="85" t="str">
        <f t="shared" si="1"/>
        <v/>
      </c>
      <c r="B20" s="83"/>
      <c r="C20" s="83"/>
      <c r="D20" s="18"/>
      <c r="E20" s="83"/>
      <c r="F20" s="5" t="s">
        <v>41</v>
      </c>
      <c r="G20" s="85"/>
      <c r="H20" s="85"/>
      <c r="I20" s="86"/>
      <c r="J20" s="87"/>
      <c r="K20" s="87"/>
      <c r="L20" s="87"/>
      <c r="M20" s="87"/>
      <c r="N20" s="87"/>
      <c r="O20" s="87"/>
      <c r="P20" s="87"/>
      <c r="Q20" s="87"/>
      <c r="R20" s="87"/>
      <c r="S20" s="87"/>
      <c r="T20" s="87"/>
      <c r="U20" s="87"/>
      <c r="V20" s="87"/>
      <c r="W20" s="87"/>
      <c r="X20" s="87"/>
      <c r="Y20" s="87"/>
      <c r="Z20" s="87"/>
    </row>
    <row r="21" spans="1:26" ht="14.25" customHeight="1" x14ac:dyDescent="0.3">
      <c r="A21" s="85" t="str">
        <f>IF(AND(E21=""),"","["&amp;TEXT($B$1,"##")&amp;"-"&amp;TEXT(ROW()-9- COUNTBLANK($E$8:E20) +1,"##")&amp;"]")</f>
        <v/>
      </c>
      <c r="B21" s="83"/>
      <c r="C21" s="83"/>
      <c r="D21" s="18"/>
      <c r="E21" s="83"/>
      <c r="F21" s="5" t="s">
        <v>41</v>
      </c>
      <c r="G21" s="85"/>
      <c r="H21" s="85"/>
      <c r="I21" s="88"/>
      <c r="J21" s="87"/>
      <c r="K21" s="87"/>
      <c r="L21" s="87"/>
      <c r="M21" s="87"/>
      <c r="N21" s="87"/>
      <c r="O21" s="87"/>
      <c r="P21" s="87"/>
      <c r="Q21" s="87"/>
      <c r="R21" s="87"/>
      <c r="S21" s="87"/>
      <c r="T21" s="87"/>
      <c r="U21" s="87"/>
      <c r="V21" s="87"/>
      <c r="W21" s="87"/>
      <c r="X21" s="87"/>
      <c r="Y21" s="87"/>
      <c r="Z21" s="87"/>
    </row>
    <row r="22" spans="1:26" ht="14.25" customHeight="1" x14ac:dyDescent="0.3">
      <c r="A22" s="85" t="str">
        <f>IF(AND(E22=""),"","["&amp;TEXT($B$1,"##")&amp;"-"&amp;TEXT(ROW()-9- COUNTBLANK($E$8:E20) +1,"##")&amp;"]")</f>
        <v/>
      </c>
      <c r="B22" s="83"/>
      <c r="C22" s="83"/>
      <c r="D22" s="18"/>
      <c r="E22" s="83"/>
      <c r="F22" s="5" t="s">
        <v>41</v>
      </c>
      <c r="G22" s="85"/>
      <c r="H22" s="85"/>
      <c r="I22" s="88"/>
      <c r="J22" s="87"/>
      <c r="K22" s="87"/>
      <c r="L22" s="87"/>
      <c r="M22" s="87"/>
      <c r="N22" s="87"/>
      <c r="O22" s="87"/>
      <c r="P22" s="87"/>
      <c r="Q22" s="87"/>
      <c r="R22" s="87"/>
      <c r="S22" s="87"/>
      <c r="T22" s="87"/>
      <c r="U22" s="87"/>
      <c r="V22" s="87"/>
      <c r="W22" s="87"/>
      <c r="X22" s="87"/>
      <c r="Y22" s="87"/>
      <c r="Z22" s="87"/>
    </row>
    <row r="23" spans="1:26" ht="14.25" customHeight="1" x14ac:dyDescent="0.3">
      <c r="B23" s="89"/>
      <c r="C23" s="90"/>
      <c r="E23" s="91"/>
      <c r="F23" s="5"/>
      <c r="G23" s="1"/>
      <c r="H23" s="1"/>
      <c r="I23" s="92"/>
    </row>
    <row r="24" spans="1:26" ht="14.25" customHeight="1" x14ac:dyDescent="0.3">
      <c r="B24" s="89"/>
      <c r="C24" s="90"/>
      <c r="E24" s="91"/>
      <c r="F24" s="5"/>
      <c r="G24" s="1"/>
      <c r="H24" s="1"/>
      <c r="I24" s="92"/>
    </row>
    <row r="25" spans="1:26" ht="14.25" customHeight="1" x14ac:dyDescent="0.3">
      <c r="B25" s="89"/>
      <c r="C25" s="90"/>
      <c r="E25" s="91"/>
      <c r="F25" s="5"/>
      <c r="G25" s="1"/>
      <c r="H25" s="1"/>
      <c r="I25" s="92"/>
    </row>
    <row r="26" spans="1:26" ht="14.25" customHeight="1" x14ac:dyDescent="0.3">
      <c r="B26" s="89"/>
      <c r="C26" s="90"/>
      <c r="E26" s="91"/>
      <c r="F26" s="5"/>
      <c r="G26" s="1"/>
      <c r="H26" s="1"/>
      <c r="I26" s="92"/>
    </row>
    <row r="27" spans="1:26" ht="14.25" customHeight="1" x14ac:dyDescent="0.3">
      <c r="B27" s="89"/>
      <c r="C27" s="90"/>
      <c r="E27" s="91"/>
      <c r="F27" s="5"/>
      <c r="G27" s="1"/>
      <c r="H27" s="1"/>
      <c r="I27" s="92"/>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G993" s="1"/>
      <c r="H993" s="1"/>
      <c r="I993" s="92"/>
    </row>
    <row r="994" spans="2:9" ht="14.25" customHeight="1" x14ac:dyDescent="0.3">
      <c r="B994" s="89"/>
      <c r="C994" s="90"/>
      <c r="E994" s="91"/>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sheetData>
  <autoFilter ref="A8:I19" xr:uid="{00000000-0009-0000-0000-000002000000}"/>
  <mergeCells count="3">
    <mergeCell ref="B1:E1"/>
    <mergeCell ref="B2:E2"/>
    <mergeCell ref="B3:E3"/>
  </mergeCells>
  <conditionalFormatting sqref="F1:F1048576">
    <cfRule type="cellIs" dxfId="2" priority="1" operator="equal">
      <formula>"Untested"</formula>
    </cfRule>
    <cfRule type="cellIs" dxfId="1" priority="2" operator="equal">
      <formula>"Fail"</formula>
    </cfRule>
    <cfRule type="cellIs" dxfId="0" priority="3" operator="equal">
      <formula>"Pass"</formula>
    </cfRule>
  </conditionalFormatting>
  <dataValidations count="2">
    <dataValidation type="list" allowBlank="1" showErrorMessage="1" sqref="F10:F14 F16:F22" xr:uid="{00000000-0002-0000-0200-000000000000}">
      <formula1>"Pass,Fail,N/A,Untested"</formula1>
    </dataValidation>
    <dataValidation type="list" allowBlank="1" showErrorMessage="1" sqref="F1:H2" xr:uid="{00000000-0002-0000-0200-000001000000}">
      <formula1>$J$1:$J$5</formula1>
    </dataValidation>
  </dataValidations>
  <pageMargins left="0.7" right="0.7" top="0.75" bottom="0.75" header="0" footer="0"/>
  <pageSetup scale="28"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sheetPr>
  <dimension ref="A1:Z1000"/>
  <sheetViews>
    <sheetView workbookViewId="0"/>
  </sheetViews>
  <sheetFormatPr defaultColWidth="14.44140625" defaultRowHeight="15" customHeight="1" x14ac:dyDescent="0.3"/>
  <cols>
    <col min="1" max="1" width="8.33203125" customWidth="1"/>
    <col min="2" max="2" width="36.109375" customWidth="1"/>
    <col min="3" max="3" width="19.44140625" customWidth="1"/>
    <col min="4" max="4" width="20.109375" customWidth="1"/>
    <col min="5" max="7" width="17.33203125" customWidth="1"/>
    <col min="8" max="8" width="13.109375" customWidth="1"/>
    <col min="10" max="10" width="11.44140625" customWidth="1"/>
    <col min="11" max="11" width="14.88671875" customWidth="1"/>
    <col min="12" max="26" width="34.33203125" customWidth="1"/>
  </cols>
  <sheetData>
    <row r="1" spans="1:26" ht="14.25" customHeight="1" x14ac:dyDescent="0.3">
      <c r="A1" s="93"/>
      <c r="B1" s="94"/>
      <c r="C1" s="95"/>
      <c r="D1" s="93"/>
      <c r="E1" s="91"/>
      <c r="F1" s="96"/>
      <c r="G1" s="97"/>
      <c r="H1" s="97"/>
      <c r="I1" s="98"/>
      <c r="J1" s="93"/>
      <c r="K1" s="93"/>
      <c r="L1" s="93"/>
      <c r="M1" s="93"/>
      <c r="N1" s="93"/>
      <c r="O1" s="93"/>
      <c r="P1" s="93"/>
      <c r="Q1" s="93"/>
      <c r="R1" s="93"/>
      <c r="S1" s="93"/>
      <c r="T1" s="93"/>
      <c r="U1" s="93"/>
      <c r="V1" s="93"/>
      <c r="W1" s="93"/>
      <c r="X1" s="93"/>
      <c r="Y1" s="93"/>
      <c r="Z1" s="93"/>
    </row>
    <row r="2" spans="1:26" ht="12.75" customHeight="1" x14ac:dyDescent="0.3">
      <c r="A2" s="99" t="s">
        <v>42</v>
      </c>
      <c r="B2" s="100"/>
      <c r="C2" s="100"/>
      <c r="D2" s="100"/>
      <c r="E2" s="101"/>
      <c r="F2" s="102"/>
      <c r="G2" s="102"/>
      <c r="H2" s="102"/>
      <c r="I2" s="102"/>
      <c r="J2" s="102"/>
      <c r="K2" s="102"/>
      <c r="L2" s="102"/>
      <c r="M2" s="102"/>
      <c r="N2" s="102"/>
      <c r="O2" s="102"/>
      <c r="P2" s="102"/>
      <c r="Q2" s="102"/>
      <c r="R2" s="102"/>
      <c r="S2" s="102"/>
      <c r="T2" s="102"/>
      <c r="U2" s="102"/>
      <c r="V2" s="102"/>
      <c r="W2" s="102"/>
      <c r="X2" s="102"/>
      <c r="Y2" s="102"/>
      <c r="Z2" s="102"/>
    </row>
    <row r="3" spans="1:26" ht="12.75" customHeight="1" x14ac:dyDescent="0.3">
      <c r="A3" s="103" t="s">
        <v>29</v>
      </c>
      <c r="B3" s="104"/>
      <c r="C3" s="105"/>
      <c r="D3" s="105"/>
      <c r="E3" s="106"/>
      <c r="F3" s="102"/>
      <c r="G3" s="102"/>
      <c r="H3" s="102"/>
      <c r="I3" s="102"/>
      <c r="J3" s="102"/>
      <c r="K3" s="102"/>
      <c r="L3" s="102"/>
      <c r="M3" s="102"/>
      <c r="N3" s="102"/>
      <c r="O3" s="102"/>
      <c r="P3" s="102"/>
      <c r="Q3" s="102"/>
      <c r="R3" s="102"/>
      <c r="S3" s="102"/>
      <c r="T3" s="102"/>
      <c r="U3" s="102"/>
      <c r="V3" s="102"/>
      <c r="W3" s="102"/>
      <c r="X3" s="102"/>
      <c r="Y3" s="102"/>
      <c r="Z3" s="102"/>
    </row>
    <row r="4" spans="1:26" ht="14.25" customHeight="1" x14ac:dyDescent="0.3">
      <c r="A4" s="107" t="s">
        <v>31</v>
      </c>
      <c r="B4" s="108"/>
      <c r="C4" s="109"/>
      <c r="D4" s="109"/>
      <c r="E4" s="110"/>
      <c r="F4" s="102"/>
      <c r="G4" s="102"/>
      <c r="H4" s="102"/>
      <c r="I4" s="102"/>
      <c r="J4" s="111"/>
      <c r="K4" s="102"/>
      <c r="L4" s="102"/>
      <c r="M4" s="102"/>
      <c r="N4" s="102"/>
      <c r="O4" s="102"/>
      <c r="P4" s="102"/>
      <c r="Q4" s="102"/>
      <c r="R4" s="102"/>
      <c r="S4" s="102"/>
      <c r="T4" s="102"/>
      <c r="U4" s="102"/>
      <c r="V4" s="102"/>
      <c r="W4" s="102"/>
      <c r="X4" s="102"/>
      <c r="Y4" s="102"/>
      <c r="Z4" s="102"/>
    </row>
    <row r="5" spans="1:26" ht="14.25" customHeight="1" x14ac:dyDescent="0.3">
      <c r="A5" s="112" t="s">
        <v>18</v>
      </c>
      <c r="B5" s="113" t="s">
        <v>19</v>
      </c>
      <c r="C5" s="113" t="s">
        <v>41</v>
      </c>
      <c r="D5" s="114" t="s">
        <v>21</v>
      </c>
      <c r="E5" s="113" t="s">
        <v>32</v>
      </c>
      <c r="F5" s="102"/>
      <c r="G5" s="102"/>
      <c r="H5" s="102"/>
      <c r="I5" s="102"/>
      <c r="J5" s="102"/>
      <c r="K5" s="102"/>
      <c r="L5" s="102"/>
      <c r="M5" s="102"/>
      <c r="N5" s="102"/>
      <c r="O5" s="102"/>
      <c r="P5" s="102"/>
      <c r="Q5" s="102"/>
      <c r="R5" s="102"/>
      <c r="S5" s="102"/>
      <c r="T5" s="102"/>
      <c r="U5" s="102"/>
      <c r="V5" s="102"/>
      <c r="W5" s="102"/>
      <c r="X5" s="102"/>
      <c r="Y5" s="102"/>
      <c r="Z5" s="102"/>
    </row>
    <row r="6" spans="1:26" ht="14.25" customHeight="1" x14ac:dyDescent="0.3">
      <c r="A6" s="115" t="s">
        <v>25</v>
      </c>
      <c r="B6" s="115" t="s">
        <v>25</v>
      </c>
      <c r="C6" s="115" t="s">
        <v>25</v>
      </c>
      <c r="D6" s="115" t="s">
        <v>25</v>
      </c>
      <c r="E6" s="115" t="s">
        <v>25</v>
      </c>
      <c r="F6" s="102"/>
      <c r="G6" s="102"/>
      <c r="H6" s="102"/>
      <c r="I6" s="102"/>
      <c r="J6" s="102"/>
      <c r="K6" s="102"/>
      <c r="L6" s="102"/>
      <c r="M6" s="102"/>
      <c r="N6" s="102"/>
      <c r="O6" s="102"/>
      <c r="P6" s="102"/>
      <c r="Q6" s="102"/>
      <c r="R6" s="102"/>
      <c r="S6" s="102"/>
      <c r="T6" s="102"/>
      <c r="U6" s="102"/>
      <c r="V6" s="102"/>
      <c r="W6" s="102"/>
      <c r="X6" s="102"/>
      <c r="Y6" s="102"/>
      <c r="Z6" s="102"/>
    </row>
    <row r="7" spans="1:26" ht="14.25" customHeight="1" x14ac:dyDescent="0.3">
      <c r="A7" s="102"/>
      <c r="B7" s="116"/>
      <c r="C7" s="117"/>
      <c r="D7" s="116"/>
      <c r="E7" s="118"/>
      <c r="F7" s="117"/>
      <c r="G7" s="117"/>
      <c r="H7" s="119"/>
      <c r="I7" s="102"/>
      <c r="J7" s="102"/>
      <c r="K7" s="102"/>
      <c r="L7" s="102"/>
      <c r="M7" s="102"/>
      <c r="N7" s="102"/>
      <c r="O7" s="102"/>
      <c r="P7" s="102"/>
      <c r="Q7" s="102"/>
      <c r="R7" s="102"/>
      <c r="S7" s="102"/>
      <c r="T7" s="102"/>
      <c r="U7" s="102"/>
      <c r="V7" s="102"/>
      <c r="W7" s="102"/>
      <c r="X7" s="102"/>
      <c r="Y7" s="102"/>
      <c r="Z7" s="102"/>
    </row>
    <row r="8" spans="1:26" ht="28.5" customHeight="1" x14ac:dyDescent="0.3">
      <c r="A8" s="120" t="s">
        <v>16</v>
      </c>
      <c r="B8" s="120" t="s">
        <v>43</v>
      </c>
      <c r="C8" s="121" t="s">
        <v>44</v>
      </c>
      <c r="D8" s="121" t="s">
        <v>45</v>
      </c>
      <c r="E8" s="121" t="s">
        <v>46</v>
      </c>
      <c r="F8" s="121" t="s">
        <v>47</v>
      </c>
      <c r="G8" s="121" t="s">
        <v>48</v>
      </c>
      <c r="H8" s="122" t="s">
        <v>38</v>
      </c>
      <c r="I8" s="122" t="s">
        <v>39</v>
      </c>
      <c r="J8" s="122" t="s">
        <v>31</v>
      </c>
      <c r="K8" s="122" t="s">
        <v>13</v>
      </c>
      <c r="L8" s="93"/>
      <c r="M8" s="93"/>
      <c r="N8" s="93"/>
      <c r="O8" s="93"/>
      <c r="P8" s="93"/>
      <c r="Q8" s="93"/>
      <c r="R8" s="93"/>
      <c r="S8" s="93"/>
      <c r="T8" s="93"/>
      <c r="U8" s="93"/>
      <c r="V8" s="93"/>
      <c r="W8" s="93"/>
      <c r="X8" s="93"/>
      <c r="Y8" s="93"/>
      <c r="Z8" s="93"/>
    </row>
    <row r="9" spans="1:26" ht="14.25" customHeight="1" x14ac:dyDescent="0.3">
      <c r="A9" s="123" t="s">
        <v>49</v>
      </c>
      <c r="B9" s="123"/>
      <c r="C9" s="124"/>
      <c r="D9" s="124"/>
      <c r="E9" s="124"/>
      <c r="F9" s="124"/>
      <c r="G9" s="124"/>
      <c r="H9" s="125"/>
      <c r="I9" s="123"/>
      <c r="J9" s="123"/>
      <c r="K9" s="123"/>
      <c r="L9" s="93"/>
      <c r="M9" s="93"/>
      <c r="N9" s="93"/>
      <c r="O9" s="93"/>
      <c r="P9" s="93"/>
      <c r="Q9" s="93"/>
      <c r="R9" s="93"/>
      <c r="S9" s="93"/>
      <c r="T9" s="93"/>
      <c r="U9" s="93"/>
      <c r="V9" s="93"/>
      <c r="W9" s="93"/>
      <c r="X9" s="93"/>
      <c r="Y9" s="93"/>
      <c r="Z9" s="93"/>
    </row>
    <row r="10" spans="1:26" ht="14.25" customHeight="1" x14ac:dyDescent="0.3">
      <c r="A10" s="126">
        <v>1</v>
      </c>
      <c r="B10" s="127"/>
      <c r="C10" s="128" t="s">
        <v>50</v>
      </c>
      <c r="D10" s="128" t="s">
        <v>51</v>
      </c>
      <c r="E10" s="128" t="s">
        <v>50</v>
      </c>
      <c r="F10" s="128" t="s">
        <v>51</v>
      </c>
      <c r="G10" s="128" t="s">
        <v>50</v>
      </c>
      <c r="H10" s="126"/>
      <c r="I10" s="126"/>
      <c r="J10" s="126"/>
      <c r="K10" s="126"/>
      <c r="L10" s="93"/>
      <c r="M10" s="93"/>
      <c r="N10" s="93"/>
      <c r="O10" s="93"/>
      <c r="P10" s="93"/>
      <c r="Q10" s="93"/>
      <c r="R10" s="93"/>
      <c r="S10" s="93"/>
      <c r="T10" s="93"/>
      <c r="U10" s="93"/>
      <c r="V10" s="93"/>
      <c r="W10" s="93"/>
      <c r="X10" s="93"/>
      <c r="Y10" s="93"/>
      <c r="Z10" s="93"/>
    </row>
    <row r="11" spans="1:26" ht="14.25" customHeight="1" x14ac:dyDescent="0.3">
      <c r="A11" s="126">
        <v>2</v>
      </c>
      <c r="B11" s="127"/>
      <c r="C11" s="128" t="s">
        <v>50</v>
      </c>
      <c r="D11" s="128" t="s">
        <v>51</v>
      </c>
      <c r="E11" s="128" t="s">
        <v>50</v>
      </c>
      <c r="F11" s="128" t="s">
        <v>51</v>
      </c>
      <c r="G11" s="128" t="s">
        <v>50</v>
      </c>
      <c r="H11" s="126"/>
      <c r="I11" s="126"/>
      <c r="J11" s="126"/>
      <c r="K11" s="126"/>
      <c r="L11" s="93"/>
      <c r="M11" s="93"/>
      <c r="N11" s="93"/>
      <c r="O11" s="93"/>
      <c r="P11" s="93"/>
      <c r="Q11" s="93"/>
      <c r="R11" s="93"/>
      <c r="S11" s="93"/>
      <c r="T11" s="93"/>
      <c r="U11" s="93"/>
      <c r="V11" s="93"/>
      <c r="W11" s="93"/>
      <c r="X11" s="93"/>
      <c r="Y11" s="93"/>
      <c r="Z11" s="93"/>
    </row>
    <row r="12" spans="1:26" ht="14.25" customHeight="1" x14ac:dyDescent="0.3">
      <c r="A12" s="126">
        <v>3</v>
      </c>
      <c r="B12" s="127"/>
      <c r="C12" s="128" t="s">
        <v>50</v>
      </c>
      <c r="D12" s="128" t="s">
        <v>51</v>
      </c>
      <c r="E12" s="128" t="s">
        <v>50</v>
      </c>
      <c r="F12" s="128" t="s">
        <v>51</v>
      </c>
      <c r="G12" s="128" t="s">
        <v>50</v>
      </c>
      <c r="H12" s="126"/>
      <c r="I12" s="126"/>
      <c r="J12" s="126"/>
      <c r="K12" s="126"/>
      <c r="L12" s="93"/>
      <c r="M12" s="93"/>
      <c r="N12" s="93"/>
      <c r="O12" s="93"/>
      <c r="P12" s="93"/>
      <c r="Q12" s="93"/>
      <c r="R12" s="93"/>
      <c r="S12" s="93"/>
      <c r="T12" s="93"/>
      <c r="U12" s="93"/>
      <c r="V12" s="93"/>
      <c r="W12" s="93"/>
      <c r="X12" s="93"/>
      <c r="Y12" s="93"/>
      <c r="Z12" s="93"/>
    </row>
    <row r="13" spans="1:26" ht="14.25" customHeight="1" x14ac:dyDescent="0.3">
      <c r="A13" s="126">
        <v>4</v>
      </c>
      <c r="B13" s="127"/>
      <c r="C13" s="128" t="s">
        <v>50</v>
      </c>
      <c r="D13" s="128" t="s">
        <v>51</v>
      </c>
      <c r="E13" s="128" t="s">
        <v>50</v>
      </c>
      <c r="F13" s="128" t="s">
        <v>51</v>
      </c>
      <c r="G13" s="128" t="s">
        <v>50</v>
      </c>
      <c r="H13" s="126"/>
      <c r="I13" s="126"/>
      <c r="J13" s="126"/>
      <c r="K13" s="126"/>
      <c r="L13" s="93"/>
      <c r="M13" s="93"/>
      <c r="N13" s="93"/>
      <c r="O13" s="93"/>
      <c r="P13" s="93"/>
      <c r="Q13" s="93"/>
      <c r="R13" s="93"/>
      <c r="S13" s="93"/>
      <c r="T13" s="93"/>
      <c r="U13" s="93"/>
      <c r="V13" s="93"/>
      <c r="W13" s="93"/>
      <c r="X13" s="93"/>
      <c r="Y13" s="93"/>
      <c r="Z13" s="93"/>
    </row>
    <row r="14" spans="1:26" ht="14.25" customHeight="1" x14ac:dyDescent="0.3">
      <c r="A14" s="126">
        <v>5</v>
      </c>
      <c r="B14" s="127"/>
      <c r="C14" s="128" t="s">
        <v>52</v>
      </c>
      <c r="D14" s="128"/>
      <c r="E14" s="128" t="s">
        <v>52</v>
      </c>
      <c r="F14" s="128"/>
      <c r="G14" s="128" t="s">
        <v>52</v>
      </c>
      <c r="H14" s="126"/>
      <c r="I14" s="126"/>
      <c r="J14" s="126"/>
      <c r="K14" s="126"/>
      <c r="L14" s="93"/>
      <c r="M14" s="93"/>
      <c r="N14" s="93"/>
      <c r="O14" s="93"/>
      <c r="P14" s="93"/>
      <c r="Q14" s="93"/>
      <c r="R14" s="93"/>
      <c r="S14" s="93"/>
      <c r="T14" s="93"/>
      <c r="U14" s="93"/>
      <c r="V14" s="93"/>
      <c r="W14" s="93"/>
      <c r="X14" s="93"/>
      <c r="Y14" s="93"/>
      <c r="Z14" s="93"/>
    </row>
    <row r="15" spans="1:26" ht="14.25" customHeight="1" x14ac:dyDescent="0.3">
      <c r="A15" s="123" t="s">
        <v>53</v>
      </c>
      <c r="B15" s="123"/>
      <c r="C15" s="124"/>
      <c r="D15" s="124"/>
      <c r="E15" s="124"/>
      <c r="F15" s="124"/>
      <c r="G15" s="124"/>
      <c r="H15" s="125"/>
      <c r="I15" s="123"/>
      <c r="J15" s="123"/>
      <c r="K15" s="123"/>
      <c r="L15" s="93"/>
      <c r="M15" s="93"/>
      <c r="N15" s="93"/>
      <c r="O15" s="93"/>
      <c r="P15" s="93"/>
      <c r="Q15" s="93"/>
      <c r="R15" s="93"/>
      <c r="S15" s="93"/>
      <c r="T15" s="93"/>
      <c r="U15" s="93"/>
      <c r="V15" s="93"/>
      <c r="W15" s="93"/>
      <c r="X15" s="93"/>
      <c r="Y15" s="93"/>
      <c r="Z15" s="93"/>
    </row>
    <row r="16" spans="1:26" ht="14.25" customHeight="1" x14ac:dyDescent="0.3">
      <c r="A16" s="126">
        <v>12</v>
      </c>
      <c r="B16" s="127"/>
      <c r="C16" s="128" t="s">
        <v>50</v>
      </c>
      <c r="D16" s="128" t="s">
        <v>51</v>
      </c>
      <c r="E16" s="128" t="s">
        <v>50</v>
      </c>
      <c r="F16" s="128" t="s">
        <v>51</v>
      </c>
      <c r="G16" s="128" t="s">
        <v>50</v>
      </c>
      <c r="H16" s="126"/>
      <c r="I16" s="126"/>
      <c r="J16" s="126"/>
      <c r="K16" s="126"/>
      <c r="L16" s="93"/>
      <c r="M16" s="93"/>
      <c r="N16" s="93"/>
      <c r="O16" s="93"/>
      <c r="P16" s="93"/>
      <c r="Q16" s="93"/>
      <c r="R16" s="93"/>
      <c r="S16" s="93"/>
      <c r="T16" s="93"/>
      <c r="U16" s="93"/>
      <c r="V16" s="93"/>
      <c r="W16" s="93"/>
      <c r="X16" s="93"/>
      <c r="Y16" s="93"/>
      <c r="Z16" s="93"/>
    </row>
    <row r="17" spans="1:26" ht="14.25" customHeight="1" x14ac:dyDescent="0.3">
      <c r="A17" s="126">
        <v>13</v>
      </c>
      <c r="B17" s="127"/>
      <c r="C17" s="128" t="s">
        <v>50</v>
      </c>
      <c r="D17" s="128" t="s">
        <v>51</v>
      </c>
      <c r="E17" s="128" t="s">
        <v>50</v>
      </c>
      <c r="F17" s="128" t="s">
        <v>51</v>
      </c>
      <c r="G17" s="128" t="s">
        <v>50</v>
      </c>
      <c r="H17" s="126"/>
      <c r="I17" s="126"/>
      <c r="J17" s="126"/>
      <c r="K17" s="126"/>
      <c r="L17" s="93"/>
      <c r="M17" s="93"/>
      <c r="N17" s="93"/>
      <c r="O17" s="93"/>
      <c r="P17" s="93"/>
      <c r="Q17" s="93"/>
      <c r="R17" s="93"/>
      <c r="S17" s="93"/>
      <c r="T17" s="93"/>
      <c r="U17" s="93"/>
      <c r="V17" s="93"/>
      <c r="W17" s="93"/>
      <c r="X17" s="93"/>
      <c r="Y17" s="93"/>
      <c r="Z17" s="93"/>
    </row>
    <row r="18" spans="1:26" ht="14.25" customHeight="1" x14ac:dyDescent="0.3">
      <c r="A18" s="126">
        <v>14</v>
      </c>
      <c r="B18" s="127"/>
      <c r="C18" s="128" t="s">
        <v>50</v>
      </c>
      <c r="D18" s="128" t="s">
        <v>50</v>
      </c>
      <c r="E18" s="128" t="s">
        <v>50</v>
      </c>
      <c r="F18" s="128" t="s">
        <v>50</v>
      </c>
      <c r="G18" s="128" t="s">
        <v>50</v>
      </c>
      <c r="H18" s="126"/>
      <c r="I18" s="126"/>
      <c r="J18" s="126"/>
      <c r="K18" s="126"/>
      <c r="L18" s="93"/>
      <c r="M18" s="93"/>
      <c r="N18" s="93"/>
      <c r="O18" s="93"/>
      <c r="P18" s="93"/>
      <c r="Q18" s="93"/>
      <c r="R18" s="93"/>
      <c r="S18" s="93"/>
      <c r="T18" s="93"/>
      <c r="U18" s="93"/>
      <c r="V18" s="93"/>
      <c r="W18" s="93"/>
      <c r="X18" s="93"/>
      <c r="Y18" s="93"/>
      <c r="Z18" s="93"/>
    </row>
    <row r="19" spans="1:26" ht="14.25" customHeight="1" x14ac:dyDescent="0.3">
      <c r="A19" s="126">
        <v>15</v>
      </c>
      <c r="B19" s="127"/>
      <c r="C19" s="128" t="s">
        <v>50</v>
      </c>
      <c r="D19" s="128" t="s">
        <v>50</v>
      </c>
      <c r="E19" s="128" t="s">
        <v>50</v>
      </c>
      <c r="F19" s="128" t="s">
        <v>50</v>
      </c>
      <c r="G19" s="128" t="s">
        <v>50</v>
      </c>
      <c r="H19" s="126"/>
      <c r="I19" s="126"/>
      <c r="J19" s="126"/>
      <c r="K19" s="126"/>
      <c r="L19" s="93"/>
      <c r="M19" s="93"/>
      <c r="N19" s="93"/>
      <c r="O19" s="93"/>
      <c r="P19" s="93"/>
      <c r="Q19" s="93"/>
      <c r="R19" s="93"/>
      <c r="S19" s="93"/>
      <c r="T19" s="93"/>
      <c r="U19" s="93"/>
      <c r="V19" s="93"/>
      <c r="W19" s="93"/>
      <c r="X19" s="93"/>
      <c r="Y19" s="93"/>
      <c r="Z19" s="93"/>
    </row>
    <row r="20" spans="1:26" ht="14.25" customHeight="1" x14ac:dyDescent="0.3">
      <c r="A20" s="126">
        <v>16</v>
      </c>
      <c r="B20" s="127"/>
      <c r="C20" s="128" t="s">
        <v>50</v>
      </c>
      <c r="D20" s="128" t="s">
        <v>50</v>
      </c>
      <c r="E20" s="128" t="s">
        <v>50</v>
      </c>
      <c r="F20" s="128" t="s">
        <v>50</v>
      </c>
      <c r="G20" s="128" t="s">
        <v>50</v>
      </c>
      <c r="H20" s="126"/>
      <c r="I20" s="126"/>
      <c r="J20" s="126"/>
      <c r="K20" s="126"/>
      <c r="L20" s="93"/>
      <c r="M20" s="93"/>
      <c r="N20" s="93"/>
      <c r="O20" s="93"/>
      <c r="P20" s="93"/>
      <c r="Q20" s="93"/>
      <c r="R20" s="93"/>
      <c r="S20" s="93"/>
      <c r="T20" s="93"/>
      <c r="U20" s="93"/>
      <c r="V20" s="93"/>
      <c r="W20" s="93"/>
      <c r="X20" s="93"/>
      <c r="Y20" s="93"/>
      <c r="Z20" s="93"/>
    </row>
    <row r="21" spans="1:26" ht="14.25" customHeight="1" x14ac:dyDescent="0.3">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spans="1:26" ht="14.25" customHeight="1" x14ac:dyDescent="0.3">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spans="1:26" ht="14.25" customHeight="1" x14ac:dyDescent="0.3">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spans="1:26" ht="14.25" customHeight="1" x14ac:dyDescent="0.3">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spans="1:26" ht="14.25" customHeight="1" x14ac:dyDescent="0.3">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spans="1:26" ht="14.25" customHeight="1" x14ac:dyDescent="0.3">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spans="1:26" ht="14.25" customHeight="1" x14ac:dyDescent="0.3">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spans="1:26" ht="14.25" customHeight="1" x14ac:dyDescent="0.3">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spans="1:26" ht="14.25" customHeight="1" x14ac:dyDescent="0.3">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spans="1:26" ht="14.25" customHeight="1" x14ac:dyDescent="0.3">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spans="1:26" ht="14.25" customHeight="1" x14ac:dyDescent="0.3">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spans="1:26" ht="14.25" customHeight="1" x14ac:dyDescent="0.3">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ht="14.25" customHeight="1" x14ac:dyDescent="0.3">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ht="14.25" customHeight="1" x14ac:dyDescent="0.3">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ht="14.25" customHeight="1" x14ac:dyDescent="0.3">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spans="1:26" ht="14.25" customHeight="1" x14ac:dyDescent="0.3">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spans="1:26" ht="14.25" customHeight="1" x14ac:dyDescent="0.3">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ht="14.25" customHeight="1" x14ac:dyDescent="0.3">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spans="1:26" ht="14.25" customHeight="1" x14ac:dyDescent="0.3">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spans="1:26" ht="14.25" customHeight="1" x14ac:dyDescent="0.3">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spans="1:26" ht="14.25" customHeight="1" x14ac:dyDescent="0.3">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spans="1:26" ht="14.25" customHeight="1" x14ac:dyDescent="0.3">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spans="1:26" ht="14.25" customHeight="1" x14ac:dyDescent="0.3">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spans="1:26" ht="14.25" customHeight="1" x14ac:dyDescent="0.3">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spans="1:26" ht="14.25" customHeight="1" x14ac:dyDescent="0.3">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spans="1:26" ht="14.25" customHeight="1" x14ac:dyDescent="0.3">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ht="14.25" customHeight="1" x14ac:dyDescent="0.3">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spans="1:26" ht="14.25" customHeight="1" x14ac:dyDescent="0.3">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spans="1:26" ht="14.25" customHeight="1" x14ac:dyDescent="0.3">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ht="14.25" customHeight="1" x14ac:dyDescent="0.3">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ht="14.25" customHeight="1" x14ac:dyDescent="0.3">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spans="1:26" ht="14.25" customHeight="1" x14ac:dyDescent="0.3">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spans="1:26" ht="14.25" customHeight="1" x14ac:dyDescent="0.3">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spans="1:26" ht="14.25" customHeight="1" x14ac:dyDescent="0.3">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ht="14.25" customHeight="1" x14ac:dyDescent="0.3">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spans="1:26" ht="14.25" customHeight="1" x14ac:dyDescent="0.3">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spans="1:26" ht="14.25" customHeight="1" x14ac:dyDescent="0.3">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ht="14.25" customHeight="1" x14ac:dyDescent="0.3">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spans="1:26" ht="14.25" customHeight="1" x14ac:dyDescent="0.3">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spans="1:26" ht="14.25" customHeight="1" x14ac:dyDescent="0.3">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spans="1:26" ht="14.25" customHeight="1" x14ac:dyDescent="0.3">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ht="14.25" customHeight="1" x14ac:dyDescent="0.3">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spans="1:26" ht="14.25" customHeight="1" x14ac:dyDescent="0.3">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spans="1:26" ht="14.25" customHeight="1" x14ac:dyDescent="0.3">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ht="14.25" customHeight="1" x14ac:dyDescent="0.3">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ht="14.25" customHeight="1" x14ac:dyDescent="0.3">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spans="1:26" ht="14.25" customHeight="1" x14ac:dyDescent="0.3">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spans="1:26" ht="14.25" customHeight="1" x14ac:dyDescent="0.3">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ht="14.25" customHeight="1" x14ac:dyDescent="0.3">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spans="1:26" ht="14.25" customHeight="1" x14ac:dyDescent="0.3">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ht="14.25" customHeight="1" x14ac:dyDescent="0.3">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ht="14.25" customHeight="1" x14ac:dyDescent="0.3">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spans="1:26" ht="14.25" customHeight="1" x14ac:dyDescent="0.3">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ht="14.25" customHeight="1" x14ac:dyDescent="0.3">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spans="1:26" ht="14.25" customHeight="1" x14ac:dyDescent="0.3">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spans="1:26" ht="14.25" customHeight="1" x14ac:dyDescent="0.3">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ht="14.25" customHeight="1" x14ac:dyDescent="0.3">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spans="1:26" ht="14.25" customHeight="1" x14ac:dyDescent="0.3">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spans="1:26" ht="14.25" customHeight="1" x14ac:dyDescent="0.3">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ht="14.25" customHeight="1" x14ac:dyDescent="0.3">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spans="1:26" ht="14.25" customHeight="1" x14ac:dyDescent="0.3">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spans="1:26" ht="14.25" customHeight="1" x14ac:dyDescent="0.3">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spans="1:26" ht="14.25" customHeight="1" x14ac:dyDescent="0.3">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spans="1:26" ht="14.25" customHeight="1" x14ac:dyDescent="0.3">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spans="1:26" ht="14.25" customHeight="1" x14ac:dyDescent="0.3">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spans="1:26" ht="14.25" customHeight="1" x14ac:dyDescent="0.3">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spans="1:26" ht="14.25" customHeight="1" x14ac:dyDescent="0.3">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spans="1:26" ht="14.25" customHeight="1" x14ac:dyDescent="0.3">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spans="1:26" ht="14.25" customHeight="1" x14ac:dyDescent="0.3">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spans="1:26" ht="14.25" customHeight="1" x14ac:dyDescent="0.3">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spans="1:26" ht="14.25" customHeight="1" x14ac:dyDescent="0.3">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spans="1:26" ht="14.25" customHeight="1" x14ac:dyDescent="0.3">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spans="1:26" ht="14.25" customHeight="1" x14ac:dyDescent="0.3">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spans="1:26" ht="14.25" customHeight="1" x14ac:dyDescent="0.3">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spans="1:26" ht="14.25" customHeight="1" x14ac:dyDescent="0.3">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spans="1:26" ht="14.25" customHeight="1" x14ac:dyDescent="0.3">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spans="1:26" ht="14.25" customHeight="1" x14ac:dyDescent="0.3">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spans="1:26" ht="14.25" customHeight="1" x14ac:dyDescent="0.3">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spans="1:26" ht="14.25" customHeight="1" x14ac:dyDescent="0.3">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spans="1:26" ht="14.25" customHeight="1" x14ac:dyDescent="0.3">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spans="1:26" ht="14.25" customHeight="1" x14ac:dyDescent="0.3">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spans="1:26" ht="14.25" customHeight="1" x14ac:dyDescent="0.3">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spans="1:26" ht="14.25" customHeight="1" x14ac:dyDescent="0.3">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spans="1:26" ht="14.25" customHeight="1" x14ac:dyDescent="0.3">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spans="1:26" ht="14.25" customHeight="1" x14ac:dyDescent="0.3">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spans="1:26" ht="14.25" customHeight="1" x14ac:dyDescent="0.3">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spans="1:26" ht="14.25" customHeight="1" x14ac:dyDescent="0.3">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spans="1:26" ht="14.25" customHeight="1" x14ac:dyDescent="0.3">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spans="1:26" ht="14.25" customHeight="1" x14ac:dyDescent="0.3">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spans="1:26" ht="14.25" customHeight="1" x14ac:dyDescent="0.3">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spans="1:26" ht="14.25" customHeight="1" x14ac:dyDescent="0.3">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spans="1:26" ht="14.25" customHeight="1" x14ac:dyDescent="0.3">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spans="1:26" ht="14.25" customHeight="1" x14ac:dyDescent="0.3">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spans="1:26" ht="14.25" customHeight="1" x14ac:dyDescent="0.3">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spans="1:26" ht="14.25" customHeight="1" x14ac:dyDescent="0.3">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spans="1:26" ht="14.25" customHeight="1" x14ac:dyDescent="0.3">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spans="1:26" ht="14.25" customHeight="1" x14ac:dyDescent="0.3">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spans="1:26" ht="14.25" customHeight="1" x14ac:dyDescent="0.3">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spans="1:26" ht="14.25" customHeight="1" x14ac:dyDescent="0.3">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spans="1:26" ht="14.25" customHeight="1" x14ac:dyDescent="0.3">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spans="1:26" ht="14.25" customHeight="1" x14ac:dyDescent="0.3">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spans="1:26" ht="14.25" customHeight="1" x14ac:dyDescent="0.3">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spans="1:26" ht="14.25" customHeight="1" x14ac:dyDescent="0.3">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spans="1:26" ht="14.25" customHeight="1" x14ac:dyDescent="0.3">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spans="1:26" ht="14.25" customHeight="1" x14ac:dyDescent="0.3">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spans="1:26" ht="14.25" customHeight="1" x14ac:dyDescent="0.3">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spans="1:26" ht="14.25" customHeight="1" x14ac:dyDescent="0.3">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spans="1:26" ht="14.25" customHeight="1" x14ac:dyDescent="0.3">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spans="1:26" ht="14.25" customHeight="1" x14ac:dyDescent="0.3">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spans="1:26" ht="14.25" customHeight="1" x14ac:dyDescent="0.3">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spans="1:26" ht="14.25" customHeight="1" x14ac:dyDescent="0.3">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spans="1:26" ht="14.25" customHeight="1" x14ac:dyDescent="0.3">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spans="1:26" ht="14.25" customHeight="1" x14ac:dyDescent="0.3">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spans="1:26" ht="14.25" customHeight="1" x14ac:dyDescent="0.3">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spans="1:26" ht="14.25" customHeight="1" x14ac:dyDescent="0.3">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spans="1:26" ht="14.25" customHeight="1" x14ac:dyDescent="0.3">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spans="1:26" ht="14.25" customHeight="1" x14ac:dyDescent="0.3">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spans="1:26" ht="14.25" customHeight="1" x14ac:dyDescent="0.3">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spans="1:26" ht="14.25" customHeight="1" x14ac:dyDescent="0.3">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spans="1:26" ht="14.25" customHeight="1" x14ac:dyDescent="0.3">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spans="1:26" ht="14.25" customHeight="1" x14ac:dyDescent="0.3">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spans="1:26" ht="14.25" customHeight="1" x14ac:dyDescent="0.3">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spans="1:26" ht="14.25" customHeight="1" x14ac:dyDescent="0.3">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spans="1:26" ht="14.25" customHeight="1" x14ac:dyDescent="0.3">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spans="1:26" ht="14.25" customHeight="1" x14ac:dyDescent="0.3">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spans="1:26" ht="14.25" customHeight="1" x14ac:dyDescent="0.3">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spans="1:26" ht="14.25" customHeight="1" x14ac:dyDescent="0.3">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spans="1:26" ht="14.25" customHeight="1" x14ac:dyDescent="0.3">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spans="1:26" ht="14.25" customHeight="1" x14ac:dyDescent="0.3">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spans="1:26" ht="14.25" customHeight="1" x14ac:dyDescent="0.3">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spans="1:26" ht="14.25" customHeight="1" x14ac:dyDescent="0.3">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spans="1:26" ht="14.25" customHeight="1" x14ac:dyDescent="0.3">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spans="1:26" ht="14.25" customHeight="1" x14ac:dyDescent="0.3">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spans="1:26" ht="14.25" customHeight="1" x14ac:dyDescent="0.3">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spans="1:26" ht="14.25" customHeight="1" x14ac:dyDescent="0.3">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spans="1:26" ht="14.25" customHeight="1" x14ac:dyDescent="0.3">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spans="1:26" ht="14.25" customHeight="1" x14ac:dyDescent="0.3">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spans="1:26" ht="14.25" customHeight="1" x14ac:dyDescent="0.3">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spans="1:26" ht="14.25" customHeight="1" x14ac:dyDescent="0.3">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spans="1:26" ht="14.25" customHeight="1" x14ac:dyDescent="0.3">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spans="1:26" ht="14.25" customHeight="1" x14ac:dyDescent="0.3">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spans="1:26" ht="14.25" customHeight="1" x14ac:dyDescent="0.3">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spans="1:26" ht="14.25" customHeight="1" x14ac:dyDescent="0.3">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spans="1:26" ht="14.25" customHeight="1" x14ac:dyDescent="0.3">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spans="1:26" ht="14.25" customHeight="1" x14ac:dyDescent="0.3">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spans="1:26" ht="14.25" customHeight="1" x14ac:dyDescent="0.3">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spans="1:26" ht="14.25" customHeight="1" x14ac:dyDescent="0.3">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spans="1:26" ht="14.25" customHeight="1" x14ac:dyDescent="0.3">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spans="1:26" ht="14.25" customHeight="1" x14ac:dyDescent="0.3">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spans="1:26" ht="14.25" customHeight="1" x14ac:dyDescent="0.3">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spans="1:26" ht="14.25" customHeight="1" x14ac:dyDescent="0.3">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spans="1:26" ht="14.25" customHeight="1" x14ac:dyDescent="0.3">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spans="1:26" ht="14.25" customHeight="1" x14ac:dyDescent="0.3">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spans="1:26" ht="14.25" customHeight="1" x14ac:dyDescent="0.3">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spans="1:26" ht="14.25" customHeight="1" x14ac:dyDescent="0.3">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spans="1:26" ht="14.25" customHeight="1" x14ac:dyDescent="0.3">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spans="1:26" ht="14.25" customHeight="1" x14ac:dyDescent="0.3">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spans="1:26" ht="14.25" customHeight="1" x14ac:dyDescent="0.3">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spans="1:26" ht="14.25" customHeight="1" x14ac:dyDescent="0.3">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spans="1:26" ht="14.25" customHeight="1" x14ac:dyDescent="0.3">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spans="1:26" ht="14.25" customHeight="1" x14ac:dyDescent="0.3">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spans="1:26" ht="14.25" customHeight="1" x14ac:dyDescent="0.3">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spans="1:26" ht="14.25" customHeight="1" x14ac:dyDescent="0.3">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spans="1:26" ht="14.25" customHeight="1" x14ac:dyDescent="0.3">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spans="1:26" ht="14.25" customHeight="1" x14ac:dyDescent="0.3">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spans="1:26" ht="14.25" customHeight="1" x14ac:dyDescent="0.3">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spans="1:26" ht="14.25" customHeight="1" x14ac:dyDescent="0.3">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spans="1:26" ht="14.25" customHeight="1" x14ac:dyDescent="0.3">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spans="1:26" ht="14.25" customHeight="1" x14ac:dyDescent="0.3">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spans="1:26" ht="14.25" customHeight="1" x14ac:dyDescent="0.3">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spans="1:26" ht="14.25" customHeight="1" x14ac:dyDescent="0.3">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spans="1:26" ht="14.25" customHeight="1" x14ac:dyDescent="0.3">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spans="1:26" ht="14.25" customHeight="1" x14ac:dyDescent="0.3">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spans="1:26" ht="14.25" customHeight="1" x14ac:dyDescent="0.3">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spans="1:26" ht="14.25" customHeight="1" x14ac:dyDescent="0.3">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spans="1:26" ht="14.25" customHeight="1" x14ac:dyDescent="0.3">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spans="1:26" ht="14.25" customHeight="1" x14ac:dyDescent="0.3">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spans="1:26" ht="14.25" customHeight="1" x14ac:dyDescent="0.3">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spans="1:26" ht="14.25" customHeight="1" x14ac:dyDescent="0.3">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spans="1:26" ht="14.25" customHeight="1" x14ac:dyDescent="0.3">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spans="1:26" ht="14.25" customHeight="1" x14ac:dyDescent="0.3">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spans="1:26" ht="14.25" customHeight="1" x14ac:dyDescent="0.3">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spans="1:26" ht="14.25" customHeight="1" x14ac:dyDescent="0.3">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spans="1:26" ht="14.25" customHeight="1" x14ac:dyDescent="0.3">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spans="1:26" ht="14.25" customHeight="1" x14ac:dyDescent="0.3">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spans="1:26" ht="14.25" customHeight="1" x14ac:dyDescent="0.3">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spans="1:26" ht="14.25" customHeight="1" x14ac:dyDescent="0.3">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spans="1:26" ht="14.25" customHeight="1" x14ac:dyDescent="0.3">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spans="1:26" ht="14.25" customHeight="1" x14ac:dyDescent="0.3">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spans="1:26" ht="14.25" customHeight="1" x14ac:dyDescent="0.3">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spans="1:26" ht="14.25" customHeight="1" x14ac:dyDescent="0.3">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spans="1:26" ht="14.25" customHeight="1" x14ac:dyDescent="0.3">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spans="1:26" ht="14.25" customHeight="1" x14ac:dyDescent="0.3">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spans="1:26" ht="14.25" customHeight="1" x14ac:dyDescent="0.3">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spans="1:26" ht="14.25" customHeight="1" x14ac:dyDescent="0.3">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spans="1:26" ht="14.25" customHeight="1" x14ac:dyDescent="0.3">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spans="1:26" ht="14.25" customHeight="1" x14ac:dyDescent="0.3">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spans="1:26" ht="14.25" customHeight="1" x14ac:dyDescent="0.3">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spans="1:26" ht="14.25" customHeight="1" x14ac:dyDescent="0.3">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spans="1:26" ht="14.25" customHeight="1" x14ac:dyDescent="0.3">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spans="1:26" ht="14.25" customHeight="1" x14ac:dyDescent="0.3">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spans="1:26" ht="14.25" customHeight="1" x14ac:dyDescent="0.3">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spans="1:26" ht="14.25" customHeight="1" x14ac:dyDescent="0.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spans="1:26" ht="14.25" customHeight="1" x14ac:dyDescent="0.3">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spans="1:26" ht="14.25" customHeight="1" x14ac:dyDescent="0.3">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spans="1:26" ht="14.25" customHeight="1" x14ac:dyDescent="0.3">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spans="1:26" ht="14.25" customHeight="1" x14ac:dyDescent="0.3">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spans="1:26" ht="14.25" customHeight="1" x14ac:dyDescent="0.3">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spans="1:26" ht="14.25" customHeight="1" x14ac:dyDescent="0.3">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spans="1:26" ht="14.25" customHeight="1" x14ac:dyDescent="0.3">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spans="1:26" ht="14.25" customHeight="1" x14ac:dyDescent="0.3">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spans="1:26" ht="14.25" customHeight="1" x14ac:dyDescent="0.3">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spans="1:26" ht="14.25" customHeight="1" x14ac:dyDescent="0.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spans="1:26" ht="14.25" customHeight="1" x14ac:dyDescent="0.3">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spans="1:26" ht="14.25" customHeight="1" x14ac:dyDescent="0.3">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spans="1:26" ht="14.25" customHeight="1" x14ac:dyDescent="0.3">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spans="1:26" ht="14.25" customHeight="1" x14ac:dyDescent="0.3">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spans="1:26" ht="14.25" customHeight="1" x14ac:dyDescent="0.3">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spans="1:26" ht="14.25" customHeight="1" x14ac:dyDescent="0.3">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spans="1:26" ht="14.25" customHeight="1" x14ac:dyDescent="0.3">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spans="1:26" ht="14.25" customHeight="1" x14ac:dyDescent="0.3">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spans="1:26" ht="14.25" customHeight="1" x14ac:dyDescent="0.3">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spans="1:26" ht="14.25" customHeight="1" x14ac:dyDescent="0.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spans="1:26" ht="14.25" customHeight="1" x14ac:dyDescent="0.3">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spans="1:26" ht="14.25" customHeight="1" x14ac:dyDescent="0.3">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spans="1:26" ht="14.25" customHeight="1" x14ac:dyDescent="0.3">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spans="1:26" ht="14.25" customHeight="1" x14ac:dyDescent="0.3">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spans="1:26" ht="14.25" customHeight="1" x14ac:dyDescent="0.3">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spans="1:26" ht="14.25" customHeight="1" x14ac:dyDescent="0.3">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spans="1:26" ht="14.25" customHeight="1" x14ac:dyDescent="0.3">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spans="1:26" ht="14.25" customHeight="1" x14ac:dyDescent="0.3">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spans="1:26" ht="14.25" customHeight="1" x14ac:dyDescent="0.3">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spans="1:26" ht="14.25" customHeight="1" x14ac:dyDescent="0.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spans="1:26" ht="14.25" customHeight="1" x14ac:dyDescent="0.3">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spans="1:26" ht="14.25" customHeight="1" x14ac:dyDescent="0.3">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spans="1:26" ht="14.25" customHeight="1" x14ac:dyDescent="0.3">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spans="1:26" ht="14.25" customHeight="1" x14ac:dyDescent="0.3">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spans="1:26" ht="14.25" customHeight="1" x14ac:dyDescent="0.3">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spans="1:26" ht="14.25" customHeight="1" x14ac:dyDescent="0.3">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spans="1:26" ht="14.25" customHeight="1" x14ac:dyDescent="0.3">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spans="1:26" ht="14.25" customHeight="1" x14ac:dyDescent="0.3">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spans="1:26" ht="14.25" customHeight="1" x14ac:dyDescent="0.3">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spans="1:26" ht="14.25" customHeight="1" x14ac:dyDescent="0.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spans="1:26" ht="14.25" customHeight="1" x14ac:dyDescent="0.3">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spans="1:26" ht="14.25" customHeight="1" x14ac:dyDescent="0.3">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spans="1:26" ht="14.25" customHeight="1" x14ac:dyDescent="0.3">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spans="1:26" ht="14.25" customHeight="1" x14ac:dyDescent="0.3">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spans="1:26" ht="14.25" customHeight="1" x14ac:dyDescent="0.3">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spans="1:26" ht="14.25" customHeight="1" x14ac:dyDescent="0.3">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spans="1:26" ht="14.25" customHeight="1" x14ac:dyDescent="0.3">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spans="1:26" ht="14.25" customHeight="1" x14ac:dyDescent="0.3">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spans="1:26" ht="14.25" customHeight="1" x14ac:dyDescent="0.3">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spans="1:26" ht="14.25" customHeight="1" x14ac:dyDescent="0.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spans="1:26" ht="14.25" customHeight="1" x14ac:dyDescent="0.3">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spans="1:26" ht="14.25" customHeight="1" x14ac:dyDescent="0.3">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spans="1:26" ht="14.25" customHeight="1" x14ac:dyDescent="0.3">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spans="1:26" ht="14.25" customHeight="1" x14ac:dyDescent="0.3">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spans="1:26" ht="14.25" customHeight="1" x14ac:dyDescent="0.3">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spans="1:26" ht="14.25" customHeight="1" x14ac:dyDescent="0.3">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spans="1:26" ht="14.25" customHeight="1" x14ac:dyDescent="0.3">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spans="1:26" ht="14.25" customHeight="1" x14ac:dyDescent="0.3">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spans="1:26" ht="14.25" customHeight="1" x14ac:dyDescent="0.3">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spans="1:26" ht="14.25" customHeight="1" x14ac:dyDescent="0.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spans="1:26" ht="14.25" customHeight="1" x14ac:dyDescent="0.3">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spans="1:26" ht="14.25" customHeight="1" x14ac:dyDescent="0.3">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spans="1:26" ht="14.25" customHeight="1" x14ac:dyDescent="0.3">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spans="1:26" ht="14.25" customHeight="1" x14ac:dyDescent="0.3">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spans="1:26" ht="14.25" customHeight="1" x14ac:dyDescent="0.3">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spans="1:26" ht="14.25" customHeight="1" x14ac:dyDescent="0.3">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spans="1:26" ht="14.25" customHeight="1" x14ac:dyDescent="0.3">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spans="1:26" ht="14.25" customHeight="1" x14ac:dyDescent="0.3">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spans="1:26" ht="14.25" customHeight="1" x14ac:dyDescent="0.3">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spans="1:26" ht="14.25" customHeight="1" x14ac:dyDescent="0.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spans="1:26" ht="14.25" customHeight="1" x14ac:dyDescent="0.3">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spans="1:26" ht="14.25" customHeight="1" x14ac:dyDescent="0.3">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spans="1:26" ht="14.25" customHeight="1" x14ac:dyDescent="0.3">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spans="1:26" ht="14.25" customHeight="1" x14ac:dyDescent="0.3">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spans="1:26" ht="14.25" customHeight="1" x14ac:dyDescent="0.3">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spans="1:26" ht="14.25" customHeight="1" x14ac:dyDescent="0.3">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spans="1:26" ht="14.25" customHeight="1" x14ac:dyDescent="0.3">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spans="1:26" ht="14.25" customHeight="1" x14ac:dyDescent="0.3">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spans="1:26" ht="14.25" customHeight="1" x14ac:dyDescent="0.3">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spans="1:26" ht="14.25" customHeight="1" x14ac:dyDescent="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spans="1:26" ht="14.25" customHeight="1" x14ac:dyDescent="0.3">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spans="1:26" ht="14.25" customHeight="1" x14ac:dyDescent="0.3">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spans="1:26" ht="14.25" customHeight="1" x14ac:dyDescent="0.3">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spans="1:26" ht="14.25" customHeight="1" x14ac:dyDescent="0.3">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spans="1:26" ht="14.25" customHeight="1" x14ac:dyDescent="0.3">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spans="1:26" ht="14.25" customHeight="1" x14ac:dyDescent="0.3">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spans="1:26" ht="14.25" customHeight="1" x14ac:dyDescent="0.3">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spans="1:26" ht="14.25" customHeight="1" x14ac:dyDescent="0.3">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spans="1:26" ht="14.25" customHeight="1" x14ac:dyDescent="0.3">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spans="1:26" ht="14.25" customHeight="1" x14ac:dyDescent="0.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spans="1:26" ht="14.25" customHeight="1" x14ac:dyDescent="0.3">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spans="1:26" ht="14.25" customHeight="1" x14ac:dyDescent="0.3">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spans="1:26" ht="14.25" customHeight="1" x14ac:dyDescent="0.3">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spans="1:26" ht="14.25" customHeight="1" x14ac:dyDescent="0.3">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spans="1:26" ht="14.25" customHeight="1" x14ac:dyDescent="0.3">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spans="1:26" ht="14.25" customHeight="1" x14ac:dyDescent="0.3">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spans="1:26" ht="14.25" customHeight="1" x14ac:dyDescent="0.3">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spans="1:26" ht="14.25" customHeight="1" x14ac:dyDescent="0.3">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spans="1:26" ht="14.25" customHeight="1" x14ac:dyDescent="0.3">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spans="1:26" ht="14.25" customHeight="1" x14ac:dyDescent="0.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spans="1:26" ht="14.25" customHeight="1" x14ac:dyDescent="0.3">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spans="1:26" ht="14.25" customHeight="1" x14ac:dyDescent="0.3">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spans="1:26" ht="14.25" customHeight="1" x14ac:dyDescent="0.3">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spans="1:26" ht="14.25" customHeight="1" x14ac:dyDescent="0.3">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spans="1:26" ht="14.25" customHeight="1" x14ac:dyDescent="0.3">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spans="1:26" ht="14.25" customHeight="1" x14ac:dyDescent="0.3">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spans="1:26" ht="14.25" customHeight="1" x14ac:dyDescent="0.3">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spans="1:26" ht="14.25" customHeight="1" x14ac:dyDescent="0.3">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spans="1:26" ht="14.25" customHeight="1" x14ac:dyDescent="0.3">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spans="1:26" ht="14.25" customHeight="1" x14ac:dyDescent="0.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spans="1:26" ht="14.25" customHeight="1" x14ac:dyDescent="0.3">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spans="1:26" ht="14.25" customHeight="1" x14ac:dyDescent="0.3">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spans="1:26" ht="14.25" customHeight="1" x14ac:dyDescent="0.3">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spans="1:26" ht="14.25" customHeight="1" x14ac:dyDescent="0.3">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spans="1:26" ht="14.25" customHeight="1" x14ac:dyDescent="0.3">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spans="1:26" ht="14.25" customHeight="1" x14ac:dyDescent="0.3">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spans="1:26" ht="14.25" customHeight="1" x14ac:dyDescent="0.3">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spans="1:26" ht="14.25" customHeight="1" x14ac:dyDescent="0.3">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spans="1:26" ht="14.25" customHeight="1" x14ac:dyDescent="0.3">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spans="1:26" ht="14.25" customHeight="1" x14ac:dyDescent="0.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spans="1:26" ht="14.25" customHeight="1" x14ac:dyDescent="0.3">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spans="1:26" ht="14.25" customHeight="1" x14ac:dyDescent="0.3">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spans="1:26" ht="14.25" customHeight="1" x14ac:dyDescent="0.3">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spans="1:26" ht="14.25" customHeight="1" x14ac:dyDescent="0.3">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spans="1:26" ht="14.25" customHeight="1" x14ac:dyDescent="0.3">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spans="1:26" ht="14.25" customHeight="1" x14ac:dyDescent="0.3">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spans="1:26" ht="14.25" customHeight="1" x14ac:dyDescent="0.3">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spans="1:26" ht="14.25" customHeight="1" x14ac:dyDescent="0.3">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spans="1:26" ht="14.25" customHeight="1" x14ac:dyDescent="0.3">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spans="1:26" ht="14.25" customHeight="1" x14ac:dyDescent="0.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spans="1:26" ht="14.25" customHeight="1" x14ac:dyDescent="0.3">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spans="1:26" ht="14.25" customHeight="1" x14ac:dyDescent="0.3">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spans="1:26" ht="14.25" customHeight="1" x14ac:dyDescent="0.3">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spans="1:26" ht="14.25" customHeight="1" x14ac:dyDescent="0.3">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spans="1:26" ht="14.25" customHeight="1" x14ac:dyDescent="0.3">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spans="1:26" ht="14.25" customHeight="1" x14ac:dyDescent="0.3">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spans="1:26" ht="14.25" customHeight="1" x14ac:dyDescent="0.3">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spans="1:26" ht="14.25" customHeight="1" x14ac:dyDescent="0.3">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spans="1:26" ht="14.25" customHeight="1" x14ac:dyDescent="0.3">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spans="1:26" ht="14.25" customHeight="1" x14ac:dyDescent="0.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spans="1:26" ht="14.25" customHeight="1" x14ac:dyDescent="0.3">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spans="1:26" ht="14.25" customHeight="1" x14ac:dyDescent="0.3">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spans="1:26" ht="14.25" customHeight="1" x14ac:dyDescent="0.3">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spans="1:26" ht="14.25" customHeight="1" x14ac:dyDescent="0.3">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spans="1:26" ht="14.25" customHeight="1" x14ac:dyDescent="0.3">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spans="1:26" ht="14.25" customHeight="1" x14ac:dyDescent="0.3">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spans="1:26" ht="14.25" customHeight="1" x14ac:dyDescent="0.3">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spans="1:26" ht="14.25" customHeight="1" x14ac:dyDescent="0.3">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spans="1:26" ht="14.25" customHeight="1" x14ac:dyDescent="0.3">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spans="1:26" ht="14.25" customHeight="1" x14ac:dyDescent="0.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spans="1:26" ht="14.25" customHeight="1" x14ac:dyDescent="0.3">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spans="1:26" ht="14.25" customHeight="1" x14ac:dyDescent="0.3">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spans="1:26" ht="14.25" customHeight="1" x14ac:dyDescent="0.3">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spans="1:26" ht="14.25" customHeight="1" x14ac:dyDescent="0.3">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spans="1:26" ht="14.25" customHeight="1" x14ac:dyDescent="0.3">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spans="1:26" ht="14.25" customHeight="1" x14ac:dyDescent="0.3">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spans="1:26" ht="14.25" customHeight="1" x14ac:dyDescent="0.3">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spans="1:26" ht="14.25" customHeight="1" x14ac:dyDescent="0.3">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spans="1:26" ht="14.25" customHeight="1" x14ac:dyDescent="0.3">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spans="1:26" ht="14.25" customHeight="1" x14ac:dyDescent="0.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spans="1:26" ht="14.25" customHeight="1" x14ac:dyDescent="0.3">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spans="1:26" ht="14.25" customHeight="1" x14ac:dyDescent="0.3">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spans="1:26" ht="14.25" customHeight="1" x14ac:dyDescent="0.3">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spans="1:26" ht="14.25" customHeight="1" x14ac:dyDescent="0.3">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spans="1:26" ht="14.25" customHeight="1" x14ac:dyDescent="0.3">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spans="1:26" ht="14.25" customHeight="1" x14ac:dyDescent="0.3">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spans="1:26" ht="14.25" customHeight="1" x14ac:dyDescent="0.3">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spans="1:26" ht="14.25" customHeight="1" x14ac:dyDescent="0.3">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spans="1:26" ht="14.25" customHeight="1" x14ac:dyDescent="0.3">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spans="1:26" ht="14.25" customHeight="1" x14ac:dyDescent="0.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spans="1:26" ht="14.25" customHeight="1" x14ac:dyDescent="0.3">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spans="1:26" ht="14.25" customHeight="1" x14ac:dyDescent="0.3">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spans="1:26" ht="14.25" customHeight="1" x14ac:dyDescent="0.3">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spans="1:26" ht="14.25" customHeight="1" x14ac:dyDescent="0.3">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spans="1:26" ht="14.25" customHeight="1" x14ac:dyDescent="0.3">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spans="1:26" ht="14.25" customHeight="1" x14ac:dyDescent="0.3">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spans="1:26" ht="14.25" customHeight="1" x14ac:dyDescent="0.3">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spans="1:26" ht="14.25" customHeight="1" x14ac:dyDescent="0.3">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spans="1:26" ht="14.25" customHeight="1" x14ac:dyDescent="0.3">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spans="1:26" ht="14.25" customHeight="1" x14ac:dyDescent="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spans="1:26" ht="14.25" customHeight="1" x14ac:dyDescent="0.3">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spans="1:26" ht="14.25" customHeight="1" x14ac:dyDescent="0.3">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spans="1:26" ht="14.25" customHeight="1" x14ac:dyDescent="0.3">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spans="1:26" ht="14.25" customHeight="1" x14ac:dyDescent="0.3">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spans="1:26" ht="14.25" customHeight="1" x14ac:dyDescent="0.3">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spans="1:26" ht="14.25" customHeight="1" x14ac:dyDescent="0.3">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spans="1:26" ht="14.25" customHeight="1" x14ac:dyDescent="0.3">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spans="1:26" ht="14.25" customHeight="1" x14ac:dyDescent="0.3">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spans="1:26" ht="14.25" customHeight="1" x14ac:dyDescent="0.3">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spans="1:26" ht="14.25" customHeight="1" x14ac:dyDescent="0.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spans="1:26" ht="14.25" customHeight="1" x14ac:dyDescent="0.3">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spans="1:26" ht="14.25" customHeight="1" x14ac:dyDescent="0.3">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spans="1:26" ht="14.25" customHeight="1" x14ac:dyDescent="0.3">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spans="1:26" ht="14.25" customHeight="1" x14ac:dyDescent="0.3">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spans="1:26" ht="14.25" customHeight="1" x14ac:dyDescent="0.3">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spans="1:26" ht="14.25" customHeight="1" x14ac:dyDescent="0.3">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spans="1:26" ht="14.25" customHeight="1" x14ac:dyDescent="0.3">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spans="1:26" ht="14.25" customHeight="1" x14ac:dyDescent="0.3">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spans="1:26" ht="14.25" customHeight="1" x14ac:dyDescent="0.3">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spans="1:26" ht="14.25" customHeight="1" x14ac:dyDescent="0.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spans="1:26" ht="14.25" customHeight="1" x14ac:dyDescent="0.3">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spans="1:26" ht="14.25" customHeight="1" x14ac:dyDescent="0.3">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spans="1:26" ht="14.25" customHeight="1" x14ac:dyDescent="0.3">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spans="1:26" ht="14.25" customHeight="1" x14ac:dyDescent="0.3">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spans="1:26" ht="14.25" customHeight="1" x14ac:dyDescent="0.3">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spans="1:26" ht="14.25" customHeight="1" x14ac:dyDescent="0.3">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spans="1:26" ht="14.25" customHeight="1" x14ac:dyDescent="0.3">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spans="1:26" ht="14.25" customHeight="1" x14ac:dyDescent="0.3">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spans="1:26" ht="14.25" customHeight="1" x14ac:dyDescent="0.3">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spans="1:26" ht="14.25" customHeight="1" x14ac:dyDescent="0.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spans="1:26" ht="14.25" customHeight="1" x14ac:dyDescent="0.3">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spans="1:26" ht="14.25" customHeight="1" x14ac:dyDescent="0.3">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spans="1:26" ht="14.25" customHeight="1" x14ac:dyDescent="0.3">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spans="1:26" ht="14.25" customHeight="1" x14ac:dyDescent="0.3">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spans="1:26" ht="14.25" customHeight="1" x14ac:dyDescent="0.3">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spans="1:26" ht="14.25" customHeight="1" x14ac:dyDescent="0.3">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spans="1:26" ht="14.25" customHeight="1" x14ac:dyDescent="0.3">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spans="1:26" ht="14.25" customHeight="1" x14ac:dyDescent="0.3">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spans="1:26" ht="14.25" customHeight="1" x14ac:dyDescent="0.3">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spans="1:26" ht="14.25" customHeight="1" x14ac:dyDescent="0.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spans="1:26" ht="14.25" customHeight="1" x14ac:dyDescent="0.3">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spans="1:26" ht="14.25" customHeight="1" x14ac:dyDescent="0.3">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spans="1:26" ht="14.25" customHeight="1" x14ac:dyDescent="0.3">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spans="1:26" ht="14.25" customHeight="1" x14ac:dyDescent="0.3">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spans="1:26" ht="14.25" customHeight="1" x14ac:dyDescent="0.3">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spans="1:26" ht="14.25" customHeight="1" x14ac:dyDescent="0.3">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spans="1:26" ht="14.25" customHeight="1" x14ac:dyDescent="0.3">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spans="1:26" ht="14.25" customHeight="1" x14ac:dyDescent="0.3">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spans="1:26" ht="14.25" customHeight="1" x14ac:dyDescent="0.3">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spans="1:26" ht="14.25" customHeight="1" x14ac:dyDescent="0.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spans="1:26" ht="14.25" customHeight="1" x14ac:dyDescent="0.3">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spans="1:26" ht="14.25" customHeight="1" x14ac:dyDescent="0.3">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spans="1:26" ht="14.25" customHeight="1" x14ac:dyDescent="0.3">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spans="1:26" ht="14.25" customHeight="1" x14ac:dyDescent="0.3">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spans="1:26" ht="14.25" customHeight="1" x14ac:dyDescent="0.3">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spans="1:26" ht="14.25" customHeight="1" x14ac:dyDescent="0.3">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spans="1:26" ht="14.25" customHeight="1" x14ac:dyDescent="0.3">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spans="1:26" ht="14.25" customHeight="1" x14ac:dyDescent="0.3">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spans="1:26" ht="14.25" customHeight="1" x14ac:dyDescent="0.3">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spans="1:26" ht="14.25" customHeight="1" x14ac:dyDescent="0.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spans="1:26" ht="14.25" customHeight="1" x14ac:dyDescent="0.3">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spans="1:26" ht="14.25" customHeight="1" x14ac:dyDescent="0.3">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spans="1:26" ht="14.25" customHeight="1" x14ac:dyDescent="0.3">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spans="1:26" ht="14.25" customHeight="1" x14ac:dyDescent="0.3">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spans="1:26" ht="14.25" customHeight="1" x14ac:dyDescent="0.3">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spans="1:26" ht="14.25" customHeight="1" x14ac:dyDescent="0.3">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spans="1:26" ht="14.25" customHeight="1" x14ac:dyDescent="0.3">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spans="1:26" ht="14.25" customHeight="1" x14ac:dyDescent="0.3">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spans="1:26" ht="14.25" customHeight="1" x14ac:dyDescent="0.3">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spans="1:26" ht="14.25" customHeight="1" x14ac:dyDescent="0.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spans="1:26" ht="14.25" customHeight="1" x14ac:dyDescent="0.3">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spans="1:26" ht="14.25" customHeight="1" x14ac:dyDescent="0.3">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spans="1:26" ht="14.25" customHeight="1" x14ac:dyDescent="0.3">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spans="1:26" ht="14.25" customHeight="1" x14ac:dyDescent="0.3">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spans="1:26" ht="14.25" customHeight="1" x14ac:dyDescent="0.3">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spans="1:26" ht="14.25" customHeight="1" x14ac:dyDescent="0.3">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spans="1:26" ht="14.25" customHeight="1" x14ac:dyDescent="0.3">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spans="1:26" ht="14.25" customHeight="1" x14ac:dyDescent="0.3">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spans="1:26" ht="14.25" customHeight="1" x14ac:dyDescent="0.3">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spans="1:26" ht="14.25" customHeight="1" x14ac:dyDescent="0.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spans="1:26" ht="14.25" customHeight="1" x14ac:dyDescent="0.3">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spans="1:26" ht="14.25" customHeight="1" x14ac:dyDescent="0.3">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spans="1:26" ht="14.25" customHeight="1" x14ac:dyDescent="0.3">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spans="1:26" ht="14.25" customHeight="1" x14ac:dyDescent="0.3">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spans="1:26" ht="14.25" customHeight="1" x14ac:dyDescent="0.3">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spans="1:26" ht="14.25" customHeight="1" x14ac:dyDescent="0.3">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spans="1:26" ht="14.25" customHeight="1" x14ac:dyDescent="0.3">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spans="1:26" ht="14.25" customHeight="1" x14ac:dyDescent="0.3">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spans="1:26" ht="14.25" customHeight="1" x14ac:dyDescent="0.3">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spans="1:26" ht="14.25" customHeight="1" x14ac:dyDescent="0.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spans="1:26" ht="14.25" customHeight="1" x14ac:dyDescent="0.3">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spans="1:26" ht="14.25" customHeight="1" x14ac:dyDescent="0.3">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spans="1:26" ht="14.25" customHeight="1" x14ac:dyDescent="0.3">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spans="1:26" ht="14.25" customHeight="1" x14ac:dyDescent="0.3">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spans="1:26" ht="14.25" customHeight="1" x14ac:dyDescent="0.3">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spans="1:26" ht="14.25" customHeight="1" x14ac:dyDescent="0.3">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spans="1:26" ht="14.25" customHeight="1" x14ac:dyDescent="0.3">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spans="1:26" ht="14.25" customHeight="1" x14ac:dyDescent="0.3">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spans="1:26" ht="14.25" customHeight="1" x14ac:dyDescent="0.3">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spans="1:26" ht="14.25" customHeight="1" x14ac:dyDescent="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spans="1:26" ht="14.25" customHeight="1" x14ac:dyDescent="0.3">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spans="1:26" ht="14.25" customHeight="1" x14ac:dyDescent="0.3">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spans="1:26" ht="14.25" customHeight="1" x14ac:dyDescent="0.3">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spans="1:26" ht="14.25" customHeight="1" x14ac:dyDescent="0.3">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spans="1:26" ht="14.25" customHeight="1" x14ac:dyDescent="0.3">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spans="1:26" ht="14.25" customHeight="1" x14ac:dyDescent="0.3">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spans="1:26" ht="14.25" customHeight="1" x14ac:dyDescent="0.3">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spans="1:26" ht="14.25" customHeight="1" x14ac:dyDescent="0.3">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spans="1:26" ht="14.25" customHeight="1" x14ac:dyDescent="0.3">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spans="1:26" ht="14.25" customHeight="1" x14ac:dyDescent="0.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spans="1:26" ht="14.25" customHeight="1" x14ac:dyDescent="0.3">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spans="1:26" ht="14.25" customHeight="1" x14ac:dyDescent="0.3">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spans="1:26" ht="14.25" customHeight="1" x14ac:dyDescent="0.3">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spans="1:26" ht="14.25" customHeight="1" x14ac:dyDescent="0.3">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spans="1:26" ht="14.25" customHeight="1" x14ac:dyDescent="0.3">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spans="1:26" ht="14.25" customHeight="1" x14ac:dyDescent="0.3">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spans="1:26" ht="14.25" customHeight="1" x14ac:dyDescent="0.3">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spans="1:26" ht="14.25" customHeight="1" x14ac:dyDescent="0.3">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spans="1:26" ht="14.25" customHeight="1" x14ac:dyDescent="0.3">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spans="1:26" ht="14.25" customHeight="1" x14ac:dyDescent="0.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spans="1:26" ht="14.25" customHeight="1" x14ac:dyDescent="0.3">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spans="1:26" ht="14.25" customHeight="1" x14ac:dyDescent="0.3">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spans="1:26" ht="14.25" customHeight="1" x14ac:dyDescent="0.3">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spans="1:26" ht="14.25" customHeight="1" x14ac:dyDescent="0.3">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spans="1:26" ht="14.25" customHeight="1" x14ac:dyDescent="0.3">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spans="1:26" ht="14.25" customHeight="1" x14ac:dyDescent="0.3">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spans="1:26" ht="14.25" customHeight="1" x14ac:dyDescent="0.3">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spans="1:26" ht="14.25" customHeight="1" x14ac:dyDescent="0.3">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spans="1:26" ht="14.25" customHeight="1" x14ac:dyDescent="0.3">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spans="1:26" ht="14.25" customHeight="1" x14ac:dyDescent="0.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spans="1:26" ht="14.25" customHeight="1" x14ac:dyDescent="0.3">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spans="1:26" ht="14.25" customHeight="1" x14ac:dyDescent="0.3">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spans="1:26" ht="14.25" customHeight="1" x14ac:dyDescent="0.3">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spans="1:26" ht="14.25" customHeight="1" x14ac:dyDescent="0.3">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spans="1:26" ht="14.25" customHeight="1" x14ac:dyDescent="0.3">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spans="1:26" ht="14.25" customHeight="1" x14ac:dyDescent="0.3">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spans="1:26" ht="14.25" customHeight="1" x14ac:dyDescent="0.3">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spans="1:26" ht="14.25" customHeight="1" x14ac:dyDescent="0.3">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spans="1:26" ht="14.25" customHeight="1" x14ac:dyDescent="0.3">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spans="1:26" ht="14.25" customHeight="1" x14ac:dyDescent="0.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spans="1:26" ht="14.25" customHeight="1" x14ac:dyDescent="0.3">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spans="1:26" ht="14.25" customHeight="1" x14ac:dyDescent="0.3">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spans="1:26" ht="14.25" customHeight="1" x14ac:dyDescent="0.3">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spans="1:26" ht="14.25" customHeight="1" x14ac:dyDescent="0.3">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spans="1:26" ht="14.25" customHeight="1" x14ac:dyDescent="0.3">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spans="1:26" ht="14.25" customHeight="1" x14ac:dyDescent="0.3">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spans="1:26" ht="14.25" customHeight="1" x14ac:dyDescent="0.3">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spans="1:26" ht="14.25" customHeight="1" x14ac:dyDescent="0.3">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spans="1:26" ht="14.25" customHeight="1" x14ac:dyDescent="0.3">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spans="1:26" ht="14.25" customHeight="1" x14ac:dyDescent="0.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spans="1:26" ht="14.25" customHeight="1" x14ac:dyDescent="0.3">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spans="1:26" ht="14.25" customHeight="1" x14ac:dyDescent="0.3">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spans="1:26" ht="14.25" customHeight="1" x14ac:dyDescent="0.3">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spans="1:26" ht="14.25" customHeight="1" x14ac:dyDescent="0.3">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spans="1:26" ht="14.25" customHeight="1" x14ac:dyDescent="0.3">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spans="1:26" ht="14.25" customHeight="1" x14ac:dyDescent="0.3">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spans="1:26" ht="14.25" customHeight="1" x14ac:dyDescent="0.3">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spans="1:26" ht="14.25" customHeight="1" x14ac:dyDescent="0.3">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spans="1:26" ht="14.25" customHeight="1" x14ac:dyDescent="0.3">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spans="1:26" ht="14.25" customHeight="1" x14ac:dyDescent="0.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spans="1:26" ht="14.25" customHeight="1" x14ac:dyDescent="0.3">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spans="1:26" ht="14.25" customHeight="1" x14ac:dyDescent="0.3">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spans="1:26" ht="14.25" customHeight="1" x14ac:dyDescent="0.3">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spans="1:26" ht="14.25" customHeight="1" x14ac:dyDescent="0.3">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spans="1:26" ht="14.25" customHeight="1" x14ac:dyDescent="0.3">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spans="1:26" ht="14.25" customHeight="1" x14ac:dyDescent="0.3">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spans="1:26" ht="14.25" customHeight="1" x14ac:dyDescent="0.3">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spans="1:26" ht="14.25" customHeight="1" x14ac:dyDescent="0.3">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spans="1:26" ht="14.25" customHeight="1" x14ac:dyDescent="0.3">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spans="1:26" ht="14.25" customHeight="1" x14ac:dyDescent="0.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spans="1:26" ht="14.25" customHeight="1" x14ac:dyDescent="0.3">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spans="1:26" ht="14.25" customHeight="1" x14ac:dyDescent="0.3">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spans="1:26" ht="14.25" customHeight="1" x14ac:dyDescent="0.3">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spans="1:26" ht="14.25" customHeight="1" x14ac:dyDescent="0.3">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spans="1:26" ht="14.25" customHeight="1" x14ac:dyDescent="0.3">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spans="1:26" ht="14.25" customHeight="1" x14ac:dyDescent="0.3">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spans="1:26" ht="14.25" customHeight="1" x14ac:dyDescent="0.3">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spans="1:26" ht="14.25" customHeight="1" x14ac:dyDescent="0.3">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spans="1:26" ht="14.25" customHeight="1" x14ac:dyDescent="0.3">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spans="1:26" ht="14.25" customHeight="1" x14ac:dyDescent="0.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spans="1:26" ht="14.25" customHeight="1" x14ac:dyDescent="0.3">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spans="1:26" ht="14.25" customHeight="1" x14ac:dyDescent="0.3">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spans="1:26" ht="14.25" customHeight="1" x14ac:dyDescent="0.3">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spans="1:26" ht="14.25" customHeight="1" x14ac:dyDescent="0.3">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spans="1:26" ht="14.25" customHeight="1" x14ac:dyDescent="0.3">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spans="1:26" ht="14.25" customHeight="1" x14ac:dyDescent="0.3">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spans="1:26" ht="14.25" customHeight="1" x14ac:dyDescent="0.3">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spans="1:26" ht="14.25" customHeight="1" x14ac:dyDescent="0.3">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spans="1:26" ht="14.25" customHeight="1" x14ac:dyDescent="0.3">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spans="1:26" ht="14.25" customHeight="1" x14ac:dyDescent="0.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spans="1:26" ht="14.25" customHeight="1" x14ac:dyDescent="0.3">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spans="1:26" ht="14.25" customHeight="1" x14ac:dyDescent="0.3">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spans="1:26" ht="14.25" customHeight="1" x14ac:dyDescent="0.3">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spans="1:26" ht="14.25" customHeight="1" x14ac:dyDescent="0.3">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spans="1:26" ht="14.25" customHeight="1" x14ac:dyDescent="0.3">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spans="1:26" ht="14.25" customHeight="1" x14ac:dyDescent="0.3">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spans="1:26" ht="14.25" customHeight="1" x14ac:dyDescent="0.3">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spans="1:26" ht="14.25" customHeight="1" x14ac:dyDescent="0.3">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spans="1:26" ht="14.25" customHeight="1" x14ac:dyDescent="0.3">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spans="1:26" ht="14.25" customHeight="1" x14ac:dyDescent="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spans="1:26" ht="14.25" customHeight="1" x14ac:dyDescent="0.3">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spans="1:26" ht="14.25" customHeight="1" x14ac:dyDescent="0.3">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spans="1:26" ht="14.25" customHeight="1" x14ac:dyDescent="0.3">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spans="1:26" ht="14.25" customHeight="1" x14ac:dyDescent="0.3">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spans="1:26" ht="14.25" customHeight="1" x14ac:dyDescent="0.3">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spans="1:26" ht="14.25" customHeight="1" x14ac:dyDescent="0.3">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spans="1:26" ht="14.25" customHeight="1" x14ac:dyDescent="0.3">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spans="1:26" ht="14.25" customHeight="1" x14ac:dyDescent="0.3">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spans="1:26" ht="14.25" customHeight="1" x14ac:dyDescent="0.3">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spans="1:26" ht="14.25" customHeight="1" x14ac:dyDescent="0.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spans="1:26" ht="14.25" customHeight="1" x14ac:dyDescent="0.3">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spans="1:26" ht="14.25" customHeight="1" x14ac:dyDescent="0.3">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spans="1:26" ht="14.25" customHeight="1" x14ac:dyDescent="0.3">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spans="1:26" ht="14.25" customHeight="1" x14ac:dyDescent="0.3">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spans="1:26" ht="14.25" customHeight="1" x14ac:dyDescent="0.3">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spans="1:26" ht="14.25" customHeight="1" x14ac:dyDescent="0.3">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spans="1:26" ht="14.25" customHeight="1" x14ac:dyDescent="0.3">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spans="1:26" ht="14.25" customHeight="1" x14ac:dyDescent="0.3">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spans="1:26" ht="14.25" customHeight="1" x14ac:dyDescent="0.3">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spans="1:26" ht="14.25" customHeight="1" x14ac:dyDescent="0.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spans="1:26" ht="14.25" customHeight="1" x14ac:dyDescent="0.3">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spans="1:26" ht="14.25" customHeight="1" x14ac:dyDescent="0.3">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spans="1:26" ht="14.25" customHeight="1" x14ac:dyDescent="0.3">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spans="1:26" ht="14.25" customHeight="1" x14ac:dyDescent="0.3">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spans="1:26" ht="14.25" customHeight="1" x14ac:dyDescent="0.3">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spans="1:26" ht="14.25" customHeight="1" x14ac:dyDescent="0.3">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spans="1:26" ht="14.25" customHeight="1" x14ac:dyDescent="0.3">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spans="1:26" ht="14.25" customHeight="1" x14ac:dyDescent="0.3">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spans="1:26" ht="14.25" customHeight="1" x14ac:dyDescent="0.3">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spans="1:26" ht="14.25" customHeight="1" x14ac:dyDescent="0.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spans="1:26" ht="14.25" customHeight="1" x14ac:dyDescent="0.3">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spans="1:26" ht="14.25" customHeight="1" x14ac:dyDescent="0.3">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spans="1:26" ht="14.25" customHeight="1" x14ac:dyDescent="0.3">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spans="1:26" ht="14.25" customHeight="1" x14ac:dyDescent="0.3">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spans="1:26" ht="14.25" customHeight="1" x14ac:dyDescent="0.3">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spans="1:26" ht="14.25" customHeight="1" x14ac:dyDescent="0.3">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spans="1:26" ht="14.25" customHeight="1" x14ac:dyDescent="0.3">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spans="1:26" ht="14.25" customHeight="1" x14ac:dyDescent="0.3">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spans="1:26" ht="14.25" customHeight="1" x14ac:dyDescent="0.3">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spans="1:26" ht="14.25" customHeight="1" x14ac:dyDescent="0.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spans="1:26" ht="14.25" customHeight="1" x14ac:dyDescent="0.3">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spans="1:26" ht="14.25" customHeight="1" x14ac:dyDescent="0.3">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spans="1:26" ht="14.25" customHeight="1" x14ac:dyDescent="0.3">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spans="1:26" ht="14.25" customHeight="1" x14ac:dyDescent="0.3">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spans="1:26" ht="14.25" customHeight="1" x14ac:dyDescent="0.3">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spans="1:26" ht="14.25" customHeight="1" x14ac:dyDescent="0.3">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spans="1:26" ht="14.25" customHeight="1" x14ac:dyDescent="0.3">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spans="1:26" ht="14.25" customHeight="1" x14ac:dyDescent="0.3">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spans="1:26" ht="14.25" customHeight="1" x14ac:dyDescent="0.3">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spans="1:26" ht="14.25" customHeight="1" x14ac:dyDescent="0.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spans="1:26" ht="14.25" customHeight="1" x14ac:dyDescent="0.3">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spans="1:26" ht="14.25" customHeight="1" x14ac:dyDescent="0.3">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spans="1:26" ht="14.25" customHeight="1" x14ac:dyDescent="0.3">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spans="1:26" ht="14.25" customHeight="1" x14ac:dyDescent="0.3">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spans="1:26" ht="14.25" customHeight="1" x14ac:dyDescent="0.3">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spans="1:26" ht="14.25" customHeight="1" x14ac:dyDescent="0.3">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spans="1:26" ht="14.25" customHeight="1" x14ac:dyDescent="0.3">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spans="1:26" ht="14.25" customHeight="1" x14ac:dyDescent="0.3">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spans="1:26" ht="14.25" customHeight="1" x14ac:dyDescent="0.3">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spans="1:26" ht="14.25" customHeight="1" x14ac:dyDescent="0.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spans="1:26" ht="14.25" customHeight="1" x14ac:dyDescent="0.3">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spans="1:26" ht="14.25" customHeight="1" x14ac:dyDescent="0.3">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spans="1:26" ht="14.25" customHeight="1" x14ac:dyDescent="0.3">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spans="1:26" ht="14.25" customHeight="1" x14ac:dyDescent="0.3">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spans="1:26" ht="14.25" customHeight="1" x14ac:dyDescent="0.3">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spans="1:26" ht="14.25" customHeight="1" x14ac:dyDescent="0.3">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spans="1:26" ht="14.25" customHeight="1" x14ac:dyDescent="0.3">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spans="1:26" ht="14.25" customHeight="1" x14ac:dyDescent="0.3">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spans="1:26" ht="14.25" customHeight="1" x14ac:dyDescent="0.3">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spans="1:26" ht="14.25" customHeight="1" x14ac:dyDescent="0.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spans="1:26" ht="14.25" customHeight="1" x14ac:dyDescent="0.3">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spans="1:26" ht="14.25" customHeight="1" x14ac:dyDescent="0.3">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spans="1:26" ht="14.25" customHeight="1" x14ac:dyDescent="0.3">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spans="1:26" ht="14.25" customHeight="1" x14ac:dyDescent="0.3">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spans="1:26" ht="14.25" customHeight="1" x14ac:dyDescent="0.3">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spans="1:26" ht="14.25" customHeight="1" x14ac:dyDescent="0.3">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spans="1:26" ht="14.25" customHeight="1" x14ac:dyDescent="0.3">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spans="1:26" ht="14.25" customHeight="1" x14ac:dyDescent="0.3">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spans="1:26" ht="14.25" customHeight="1" x14ac:dyDescent="0.3">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spans="1:26" ht="14.25" customHeight="1" x14ac:dyDescent="0.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spans="1:26" ht="14.25" customHeight="1" x14ac:dyDescent="0.3">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spans="1:26" ht="14.25" customHeight="1" x14ac:dyDescent="0.3">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spans="1:26" ht="14.25" customHeight="1" x14ac:dyDescent="0.3">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spans="1:26" ht="14.25" customHeight="1" x14ac:dyDescent="0.3">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spans="1:26" ht="14.25" customHeight="1" x14ac:dyDescent="0.3">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spans="1:26" ht="14.25" customHeight="1" x14ac:dyDescent="0.3">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spans="1:26" ht="14.25" customHeight="1" x14ac:dyDescent="0.3">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spans="1:26" ht="14.25" customHeight="1" x14ac:dyDescent="0.3">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spans="1:26" ht="14.25" customHeight="1" x14ac:dyDescent="0.3">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spans="1:26" ht="14.25" customHeight="1" x14ac:dyDescent="0.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spans="1:26" ht="14.25" customHeight="1" x14ac:dyDescent="0.3">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spans="1:26" ht="14.25" customHeight="1" x14ac:dyDescent="0.3">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spans="1:26" ht="14.25" customHeight="1" x14ac:dyDescent="0.3">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spans="1:26" ht="14.25" customHeight="1" x14ac:dyDescent="0.3">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spans="1:26" ht="14.25" customHeight="1" x14ac:dyDescent="0.3">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spans="1:26" ht="14.25" customHeight="1" x14ac:dyDescent="0.3">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spans="1:26" ht="14.25" customHeight="1" x14ac:dyDescent="0.3">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spans="1:26" ht="14.25" customHeight="1" x14ac:dyDescent="0.3">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spans="1:26" ht="14.25" customHeight="1" x14ac:dyDescent="0.3">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spans="1:26" ht="14.25" customHeight="1" x14ac:dyDescent="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spans="1:26" ht="14.25" customHeight="1" x14ac:dyDescent="0.3">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spans="1:26" ht="14.25" customHeight="1" x14ac:dyDescent="0.3">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spans="1:26" ht="14.25" customHeight="1" x14ac:dyDescent="0.3">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spans="1:26" ht="14.25" customHeight="1" x14ac:dyDescent="0.3">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spans="1:26" ht="14.25" customHeight="1" x14ac:dyDescent="0.3">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spans="1:26" ht="14.25" customHeight="1" x14ac:dyDescent="0.3">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spans="1:26" ht="14.25" customHeight="1" x14ac:dyDescent="0.3">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spans="1:26" ht="14.25" customHeight="1" x14ac:dyDescent="0.3">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spans="1:26" ht="14.25" customHeight="1" x14ac:dyDescent="0.3">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spans="1:26" ht="14.25" customHeight="1" x14ac:dyDescent="0.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spans="1:26" ht="14.25" customHeight="1" x14ac:dyDescent="0.3">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spans="1:26" ht="14.25" customHeight="1" x14ac:dyDescent="0.3">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spans="1:26" ht="14.25" customHeight="1" x14ac:dyDescent="0.3">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spans="1:26" ht="14.25" customHeight="1" x14ac:dyDescent="0.3">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spans="1:26" ht="14.25" customHeight="1" x14ac:dyDescent="0.3">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spans="1:26" ht="14.25" customHeight="1" x14ac:dyDescent="0.3">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spans="1:26" ht="14.25" customHeight="1" x14ac:dyDescent="0.3">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spans="1:26" ht="14.25" customHeight="1" x14ac:dyDescent="0.3">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spans="1:26" ht="14.25" customHeight="1" x14ac:dyDescent="0.3">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spans="1:26" ht="14.25" customHeight="1" x14ac:dyDescent="0.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spans="1:26" ht="14.25" customHeight="1" x14ac:dyDescent="0.3">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spans="1:26" ht="14.25" customHeight="1" x14ac:dyDescent="0.3">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spans="1:26" ht="14.25" customHeight="1" x14ac:dyDescent="0.3">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spans="1:26" ht="14.25" customHeight="1" x14ac:dyDescent="0.3">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spans="1:26" ht="14.25" customHeight="1" x14ac:dyDescent="0.3">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spans="1:26" ht="14.25" customHeight="1" x14ac:dyDescent="0.3">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spans="1:26" ht="14.25" customHeight="1" x14ac:dyDescent="0.3">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spans="1:26" ht="14.25" customHeight="1" x14ac:dyDescent="0.3">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spans="1:26" ht="14.25" customHeight="1" x14ac:dyDescent="0.3">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spans="1:26" ht="14.25" customHeight="1" x14ac:dyDescent="0.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spans="1:26" ht="14.25" customHeight="1" x14ac:dyDescent="0.3">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spans="1:26" ht="14.25" customHeight="1" x14ac:dyDescent="0.3">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spans="1:26" ht="14.25" customHeight="1" x14ac:dyDescent="0.3">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spans="1:26" ht="14.25" customHeight="1" x14ac:dyDescent="0.3">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spans="1:26" ht="14.25" customHeight="1" x14ac:dyDescent="0.3">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spans="1:26" ht="14.25" customHeight="1" x14ac:dyDescent="0.3">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spans="1:26" ht="14.25" customHeight="1" x14ac:dyDescent="0.3">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spans="1:26" ht="14.25" customHeight="1" x14ac:dyDescent="0.3">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spans="1:26" ht="14.25" customHeight="1" x14ac:dyDescent="0.3">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spans="1:26" ht="14.25" customHeight="1" x14ac:dyDescent="0.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spans="1:26" ht="14.25" customHeight="1" x14ac:dyDescent="0.3">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spans="1:26" ht="14.25" customHeight="1" x14ac:dyDescent="0.3">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spans="1:26" ht="14.25" customHeight="1" x14ac:dyDescent="0.3">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spans="1:26" ht="14.25" customHeight="1" x14ac:dyDescent="0.3">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spans="1:26" ht="14.25" customHeight="1" x14ac:dyDescent="0.3">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spans="1:26" ht="14.25" customHeight="1" x14ac:dyDescent="0.3">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spans="1:26" ht="14.25" customHeight="1" x14ac:dyDescent="0.3">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spans="1:26" ht="14.25" customHeight="1" x14ac:dyDescent="0.3">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spans="1:26" ht="14.25" customHeight="1" x14ac:dyDescent="0.3">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spans="1:26" ht="14.25" customHeight="1" x14ac:dyDescent="0.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spans="1:26" ht="14.25" customHeight="1" x14ac:dyDescent="0.3">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spans="1:26" ht="14.25" customHeight="1" x14ac:dyDescent="0.3">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spans="1:26" ht="14.25" customHeight="1" x14ac:dyDescent="0.3">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spans="1:26" ht="14.25" customHeight="1" x14ac:dyDescent="0.3">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spans="1:26" ht="14.25" customHeight="1" x14ac:dyDescent="0.3">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spans="1:26" ht="14.25" customHeight="1" x14ac:dyDescent="0.3">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spans="1:26" ht="14.25" customHeight="1" x14ac:dyDescent="0.3">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spans="1:26" ht="14.25" customHeight="1" x14ac:dyDescent="0.3">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spans="1:26" ht="14.25" customHeight="1" x14ac:dyDescent="0.3">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spans="1:26" ht="14.25" customHeight="1" x14ac:dyDescent="0.3">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spans="1:26" ht="14.25" customHeight="1" x14ac:dyDescent="0.3">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spans="1:26" ht="14.25" customHeight="1" x14ac:dyDescent="0.3">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spans="1:26" ht="14.25" customHeight="1" x14ac:dyDescent="0.3">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spans="1:26" ht="14.25" customHeight="1" x14ac:dyDescent="0.3">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spans="1:26" ht="14.25" customHeight="1" x14ac:dyDescent="0.3">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spans="1:26" ht="14.25" customHeight="1" x14ac:dyDescent="0.3">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spans="1:26" ht="14.25" customHeight="1" x14ac:dyDescent="0.3">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spans="1:26" ht="14.25" customHeight="1" x14ac:dyDescent="0.3">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spans="1:26" ht="14.25" customHeight="1" x14ac:dyDescent="0.3">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spans="1:26" ht="14.25" customHeight="1" x14ac:dyDescent="0.3">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spans="1:26" ht="14.25" customHeight="1" x14ac:dyDescent="0.3">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spans="1:26" ht="14.25" customHeight="1" x14ac:dyDescent="0.3">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spans="1:26" ht="14.25" customHeight="1" x14ac:dyDescent="0.3">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spans="1:26" ht="14.25" customHeight="1" x14ac:dyDescent="0.3">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spans="1:26" ht="14.25" customHeight="1" x14ac:dyDescent="0.3">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spans="1:26" ht="14.25" customHeight="1" x14ac:dyDescent="0.3">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spans="1:26" ht="14.25" customHeight="1" x14ac:dyDescent="0.3">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spans="1:26" ht="14.25" customHeight="1" x14ac:dyDescent="0.3">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spans="1:26" ht="14.25" customHeight="1" x14ac:dyDescent="0.3">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spans="1:26" ht="14.25" customHeight="1" x14ac:dyDescent="0.3">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spans="1:26" ht="14.25" customHeight="1" x14ac:dyDescent="0.3">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spans="1:26" ht="14.25" customHeight="1" x14ac:dyDescent="0.3">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spans="1:26" ht="14.25" customHeight="1" x14ac:dyDescent="0.3">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spans="1:26" ht="14.25" customHeight="1" x14ac:dyDescent="0.3">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spans="1:26" ht="14.25" customHeight="1" x14ac:dyDescent="0.3">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spans="1:26" ht="14.25" customHeight="1" x14ac:dyDescent="0.3">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spans="1:26" ht="14.25" customHeight="1" x14ac:dyDescent="0.3">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spans="1:26" ht="14.25" customHeight="1" x14ac:dyDescent="0.3">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spans="1:26" ht="14.25" customHeight="1" x14ac:dyDescent="0.3">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spans="1:26" ht="14.25" customHeight="1" x14ac:dyDescent="0.3">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spans="1:26" ht="14.25" customHeight="1" x14ac:dyDescent="0.3">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spans="1:26" ht="14.25" customHeight="1" x14ac:dyDescent="0.3">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spans="1:26" ht="14.25" customHeight="1" x14ac:dyDescent="0.3">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spans="1:26" ht="14.25" customHeight="1" x14ac:dyDescent="0.3">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spans="1:26" ht="14.25" customHeight="1" x14ac:dyDescent="0.3">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spans="1:26" ht="14.25" customHeight="1" x14ac:dyDescent="0.3">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spans="1:26" ht="14.25" customHeight="1" x14ac:dyDescent="0.3">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spans="1:26" ht="14.25" customHeight="1" x14ac:dyDescent="0.3">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spans="1:26" ht="14.25" customHeight="1" x14ac:dyDescent="0.3">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spans="1:26" ht="14.25" customHeight="1" x14ac:dyDescent="0.3">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spans="1:26" ht="14.25" customHeight="1" x14ac:dyDescent="0.3">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spans="1:26" ht="14.25" customHeight="1" x14ac:dyDescent="0.3">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spans="1:26" ht="14.25" customHeight="1" x14ac:dyDescent="0.3">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spans="1:26" ht="14.25" customHeight="1" x14ac:dyDescent="0.3">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spans="1:26" ht="14.25" customHeight="1" x14ac:dyDescent="0.3">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spans="1:26" ht="14.25" customHeight="1" x14ac:dyDescent="0.3">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spans="1:26" ht="14.25" customHeight="1" x14ac:dyDescent="0.3">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spans="1:26" ht="14.25" customHeight="1" x14ac:dyDescent="0.3">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spans="1:26" ht="14.25" customHeight="1" x14ac:dyDescent="0.3">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spans="1:26" ht="14.25" customHeight="1" x14ac:dyDescent="0.3">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spans="1:26" ht="14.25" customHeight="1" x14ac:dyDescent="0.3">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spans="1:26" ht="14.25" customHeight="1" x14ac:dyDescent="0.3">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spans="1:26" ht="14.25" customHeight="1" x14ac:dyDescent="0.3">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spans="1:26" ht="14.25" customHeight="1" x14ac:dyDescent="0.3">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spans="1:26" ht="14.25" customHeight="1" x14ac:dyDescent="0.3">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spans="1:26" ht="14.25" customHeight="1" x14ac:dyDescent="0.3">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spans="1:26" ht="14.25" customHeight="1" x14ac:dyDescent="0.3">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spans="1:26" ht="14.25" customHeight="1" x14ac:dyDescent="0.3">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spans="1:26" ht="14.25" customHeight="1" x14ac:dyDescent="0.3">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spans="1:26" ht="14.25" customHeight="1" x14ac:dyDescent="0.3">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spans="1:26" ht="14.25" customHeight="1" x14ac:dyDescent="0.3">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spans="1:26" ht="14.25" customHeight="1" x14ac:dyDescent="0.3">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spans="1:26" ht="14.25" customHeight="1" x14ac:dyDescent="0.3">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spans="1:26" ht="14.25" customHeight="1" x14ac:dyDescent="0.3">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spans="1:26" ht="14.25" customHeight="1" x14ac:dyDescent="0.3">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spans="1:26" ht="14.25" customHeight="1" x14ac:dyDescent="0.3">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spans="1:26" ht="14.25" customHeight="1" x14ac:dyDescent="0.3">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spans="1:26" ht="14.25" customHeight="1" x14ac:dyDescent="0.3">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spans="1:26" ht="14.25" customHeight="1" x14ac:dyDescent="0.3">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spans="1:26" ht="14.25" customHeight="1" x14ac:dyDescent="0.3">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spans="1:26" ht="14.25" customHeight="1" x14ac:dyDescent="0.3">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spans="1:26" ht="14.25" customHeight="1" x14ac:dyDescent="0.3">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spans="1:26" ht="14.25" customHeight="1" x14ac:dyDescent="0.3">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spans="1:26" ht="14.25" customHeight="1" x14ac:dyDescent="0.3">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spans="1:26" ht="14.25" customHeight="1" x14ac:dyDescent="0.3">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spans="1:26" ht="14.25" customHeight="1" x14ac:dyDescent="0.3">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spans="1:26" ht="14.25" customHeight="1" x14ac:dyDescent="0.3">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spans="1:26" ht="14.25" customHeight="1" x14ac:dyDescent="0.3">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spans="1:26" ht="14.25" customHeight="1" x14ac:dyDescent="0.3">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spans="1:26" ht="14.25" customHeight="1" x14ac:dyDescent="0.3">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spans="1:26" ht="14.25" customHeight="1" x14ac:dyDescent="0.3">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spans="1:26" ht="14.25" customHeight="1" x14ac:dyDescent="0.3">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spans="1:26" ht="14.25" customHeight="1" x14ac:dyDescent="0.3">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spans="1:26" ht="14.25" customHeight="1" x14ac:dyDescent="0.3">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spans="1:26" ht="14.25" customHeight="1" x14ac:dyDescent="0.3">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spans="1:26" ht="14.25" customHeight="1" x14ac:dyDescent="0.3">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spans="1:26" ht="14.25" customHeight="1" x14ac:dyDescent="0.3">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spans="1:26" ht="14.25" customHeight="1" x14ac:dyDescent="0.3">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spans="1:26" ht="14.25" customHeight="1" x14ac:dyDescent="0.3">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spans="1:26" ht="14.25" customHeight="1" x14ac:dyDescent="0.3">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spans="1:26" ht="14.25" customHeight="1" x14ac:dyDescent="0.3">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spans="1:26" ht="14.25" customHeight="1" x14ac:dyDescent="0.3">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spans="1:26" ht="14.25" customHeight="1" x14ac:dyDescent="0.3">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spans="1:26" ht="14.25" customHeight="1" x14ac:dyDescent="0.3">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spans="1:26" ht="14.25" customHeight="1" x14ac:dyDescent="0.3">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spans="1:26" ht="14.25" customHeight="1" x14ac:dyDescent="0.3">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spans="1:26" ht="14.25" customHeight="1" x14ac:dyDescent="0.3">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spans="1:26" ht="14.25" customHeight="1" x14ac:dyDescent="0.3">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spans="1:26" ht="14.25" customHeight="1" x14ac:dyDescent="0.3">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spans="1:26" ht="14.25" customHeight="1" x14ac:dyDescent="0.3">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spans="1:26" ht="14.25" customHeight="1" x14ac:dyDescent="0.3">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spans="1:26" ht="14.25" customHeight="1" x14ac:dyDescent="0.3">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spans="1:26" ht="14.25" customHeight="1" x14ac:dyDescent="0.3">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spans="1:26" ht="14.25" customHeight="1" x14ac:dyDescent="0.3">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spans="1:26" ht="14.25" customHeight="1" x14ac:dyDescent="0.3">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spans="1:26" ht="14.25" customHeight="1" x14ac:dyDescent="0.3">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spans="1:26" ht="14.25" customHeight="1" x14ac:dyDescent="0.3">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spans="1:26" ht="14.25" customHeight="1" x14ac:dyDescent="0.3">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spans="1:26" ht="14.25" customHeight="1" x14ac:dyDescent="0.3">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spans="1:26" ht="14.25" customHeight="1" x14ac:dyDescent="0.3">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spans="1:26" ht="14.25" customHeight="1" x14ac:dyDescent="0.3">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spans="1:26" ht="14.25" customHeight="1" x14ac:dyDescent="0.3">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spans="1:26" ht="14.25" customHeight="1" x14ac:dyDescent="0.3">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spans="1:26" ht="14.25" customHeight="1" x14ac:dyDescent="0.3">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spans="1:26" ht="14.25" customHeight="1" x14ac:dyDescent="0.3">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spans="1:26" ht="14.25" customHeight="1" x14ac:dyDescent="0.3">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spans="1:26" ht="14.25" customHeight="1" x14ac:dyDescent="0.3">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spans="1:26" ht="14.25" customHeight="1" x14ac:dyDescent="0.3">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spans="1:26" ht="14.25" customHeight="1" x14ac:dyDescent="0.3">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spans="1:26" ht="14.25" customHeight="1" x14ac:dyDescent="0.3">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spans="1:26" ht="14.25" customHeight="1" x14ac:dyDescent="0.3">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spans="1:26" ht="14.25" customHeight="1" x14ac:dyDescent="0.3">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spans="1:26" ht="14.25" customHeight="1" x14ac:dyDescent="0.3">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spans="1:26" ht="14.25" customHeight="1" x14ac:dyDescent="0.3">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spans="1:26" ht="14.25" customHeight="1" x14ac:dyDescent="0.3">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spans="1:26" ht="14.25" customHeight="1" x14ac:dyDescent="0.3">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spans="1:26" ht="14.25" customHeight="1" x14ac:dyDescent="0.3">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spans="1:26" ht="14.25" customHeight="1" x14ac:dyDescent="0.3">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spans="1:26" ht="14.25" customHeight="1" x14ac:dyDescent="0.3">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spans="1:26" ht="14.25" customHeight="1" x14ac:dyDescent="0.3">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spans="1:26" ht="14.25" customHeight="1" x14ac:dyDescent="0.3">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spans="1:26" ht="14.25" customHeight="1" x14ac:dyDescent="0.3">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spans="1:26" ht="14.25" customHeight="1" x14ac:dyDescent="0.3">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spans="1:26" ht="14.25" customHeight="1" x14ac:dyDescent="0.3">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spans="1:26" ht="14.25" customHeight="1" x14ac:dyDescent="0.3">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spans="1:26" ht="14.25" customHeight="1" x14ac:dyDescent="0.3">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spans="1:26" ht="14.25" customHeight="1" x14ac:dyDescent="0.3">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spans="1:26" ht="14.25" customHeight="1" x14ac:dyDescent="0.3">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spans="1:26" ht="14.25" customHeight="1" x14ac:dyDescent="0.3">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spans="1:26" ht="14.25" customHeight="1" x14ac:dyDescent="0.3">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spans="1:26" ht="14.25" customHeight="1" x14ac:dyDescent="0.3">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spans="1:26" ht="14.25" customHeight="1" x14ac:dyDescent="0.3">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spans="1:26" ht="14.25" customHeight="1" x14ac:dyDescent="0.3">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spans="1:26" ht="14.25" customHeight="1" x14ac:dyDescent="0.3">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spans="1:26" ht="14.25" customHeight="1" x14ac:dyDescent="0.3">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spans="1:26" ht="14.25" customHeight="1" x14ac:dyDescent="0.3">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spans="1:26" ht="14.25" customHeight="1" x14ac:dyDescent="0.3">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spans="1:26" ht="14.25" customHeight="1" x14ac:dyDescent="0.3">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spans="1:26" ht="14.25" customHeight="1" x14ac:dyDescent="0.3">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spans="1:26" ht="14.25" customHeight="1" x14ac:dyDescent="0.3">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spans="1:26" ht="14.25" customHeight="1" x14ac:dyDescent="0.3">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spans="1:26" ht="14.25" customHeight="1" x14ac:dyDescent="0.3">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spans="1:26" ht="14.25" customHeight="1" x14ac:dyDescent="0.3">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spans="1:26" ht="14.25" customHeight="1" x14ac:dyDescent="0.3">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spans="1:26" ht="14.25" customHeight="1" x14ac:dyDescent="0.3">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spans="1:26" ht="14.25" customHeight="1" x14ac:dyDescent="0.3">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spans="1:26" ht="14.25" customHeight="1" x14ac:dyDescent="0.3">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spans="1:26" ht="14.25" customHeight="1" x14ac:dyDescent="0.3">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spans="1:26" ht="14.25" customHeight="1" x14ac:dyDescent="0.3">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spans="1:26" ht="14.25" customHeight="1" x14ac:dyDescent="0.3">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spans="1:26" ht="14.25" customHeight="1" x14ac:dyDescent="0.3">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spans="1:26" ht="14.25" customHeight="1" x14ac:dyDescent="0.3">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spans="1:26" ht="14.25" customHeight="1" x14ac:dyDescent="0.3">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spans="1:26" ht="14.25" customHeight="1" x14ac:dyDescent="0.3">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spans="1:26" ht="14.25" customHeight="1" x14ac:dyDescent="0.3">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spans="1:26" ht="14.25" customHeight="1" x14ac:dyDescent="0.3">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spans="1:26" ht="14.25" customHeight="1" x14ac:dyDescent="0.3">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spans="1:26" ht="14.25" customHeight="1" x14ac:dyDescent="0.3">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spans="1:26" ht="14.25" customHeight="1" x14ac:dyDescent="0.3">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spans="1:26" ht="14.25" customHeight="1" x14ac:dyDescent="0.3">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spans="1:26" ht="14.25" customHeight="1" x14ac:dyDescent="0.3">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spans="1:26" ht="14.25" customHeight="1" x14ac:dyDescent="0.3">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spans="1:26" ht="14.25" customHeight="1" x14ac:dyDescent="0.3">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spans="1:26" ht="14.25" customHeight="1" x14ac:dyDescent="0.3">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spans="1:26" ht="14.25" customHeight="1" x14ac:dyDescent="0.3">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spans="1:26" ht="14.25" customHeight="1" x14ac:dyDescent="0.3">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spans="1:26" ht="14.25" customHeight="1" x14ac:dyDescent="0.3">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spans="1:26" ht="14.25" customHeight="1" x14ac:dyDescent="0.3">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spans="1:26" ht="14.25" customHeight="1" x14ac:dyDescent="0.3">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spans="1:26" ht="14.25" customHeight="1" x14ac:dyDescent="0.3">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spans="1:26" ht="14.25" customHeight="1" x14ac:dyDescent="0.3">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spans="1:26" ht="14.25" customHeight="1" x14ac:dyDescent="0.3">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spans="1:26" ht="14.25" customHeight="1" x14ac:dyDescent="0.3">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spans="1:26" ht="14.25" customHeight="1" x14ac:dyDescent="0.3">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spans="1:26" ht="14.25" customHeight="1" x14ac:dyDescent="0.3">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spans="1:26" ht="14.25" customHeight="1" x14ac:dyDescent="0.3">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spans="1:26" ht="14.25" customHeight="1" x14ac:dyDescent="0.3">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spans="1:26" ht="14.25" customHeight="1" x14ac:dyDescent="0.3">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spans="1:26" ht="14.25" customHeight="1" x14ac:dyDescent="0.3">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spans="1:26" ht="14.25" customHeight="1" x14ac:dyDescent="0.3">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spans="1:26" ht="14.25" customHeight="1" x14ac:dyDescent="0.3">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spans="1:26" ht="14.25" customHeight="1" x14ac:dyDescent="0.3">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spans="1:26" ht="14.25" customHeight="1" x14ac:dyDescent="0.3">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spans="1:26" ht="14.25" customHeight="1" x14ac:dyDescent="0.3">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spans="1:26" ht="14.25" customHeight="1" x14ac:dyDescent="0.3">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spans="1:26" ht="14.25" customHeight="1" x14ac:dyDescent="0.3">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spans="1:26" ht="14.25" customHeight="1" x14ac:dyDescent="0.3">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spans="1:26" ht="14.25" customHeight="1" x14ac:dyDescent="0.3">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spans="1:26" ht="14.25" customHeight="1" x14ac:dyDescent="0.3">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spans="1:26" ht="14.25" customHeight="1" x14ac:dyDescent="0.3">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spans="1:26" ht="14.25" customHeight="1" x14ac:dyDescent="0.3">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spans="1:26" ht="14.25" customHeight="1" x14ac:dyDescent="0.3">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spans="1:26" ht="14.25" customHeight="1" x14ac:dyDescent="0.3">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spans="1:26" ht="14.25" customHeight="1" x14ac:dyDescent="0.3">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spans="1:26" ht="14.25" customHeight="1" x14ac:dyDescent="0.3">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spans="1:26" ht="14.25" customHeight="1" x14ac:dyDescent="0.3">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spans="1:26" ht="14.25" customHeight="1" x14ac:dyDescent="0.3">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spans="1:26" ht="14.25" customHeight="1" x14ac:dyDescent="0.3">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spans="1:26" ht="14.25" customHeight="1" x14ac:dyDescent="0.3">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spans="1:26" ht="14.25" customHeight="1" x14ac:dyDescent="0.3">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spans="1:26" ht="14.25" customHeight="1" x14ac:dyDescent="0.3">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spans="1:26" ht="14.25" customHeight="1" x14ac:dyDescent="0.3">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spans="1:26" ht="14.25" customHeight="1" x14ac:dyDescent="0.3">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spans="1:26" ht="14.25" customHeight="1" x14ac:dyDescent="0.3">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spans="1:26" ht="14.25" customHeight="1" x14ac:dyDescent="0.3">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spans="1:26" ht="14.25" customHeight="1" x14ac:dyDescent="0.3">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spans="1:26" ht="14.25" customHeight="1" x14ac:dyDescent="0.3">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spans="1:26" ht="14.25" customHeight="1" x14ac:dyDescent="0.3">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spans="1:26" ht="14.25" customHeight="1" x14ac:dyDescent="0.3">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spans="1:26" ht="14.25" customHeight="1" x14ac:dyDescent="0.3">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spans="1:26" ht="14.25" customHeight="1" x14ac:dyDescent="0.3">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spans="1:26" ht="14.25" customHeight="1" x14ac:dyDescent="0.3">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spans="1:26" ht="14.25" customHeight="1" x14ac:dyDescent="0.3">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spans="1:26" ht="14.25" customHeight="1" x14ac:dyDescent="0.3">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spans="1:26" ht="14.25" customHeight="1" x14ac:dyDescent="0.3">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spans="1:26" ht="14.25" customHeight="1" x14ac:dyDescent="0.3">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spans="1:26" ht="14.25" customHeight="1" x14ac:dyDescent="0.3">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spans="1:26" ht="14.25" customHeight="1" x14ac:dyDescent="0.3">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spans="1:26" ht="14.25" customHeight="1" x14ac:dyDescent="0.3">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spans="1:26" ht="14.25" customHeight="1" x14ac:dyDescent="0.3">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spans="1:26" ht="14.25" customHeight="1" x14ac:dyDescent="0.3">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spans="1:26" ht="14.25" customHeight="1" x14ac:dyDescent="0.3">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spans="1:26" ht="14.25" customHeight="1" x14ac:dyDescent="0.3">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spans="1:26" ht="14.25" customHeight="1" x14ac:dyDescent="0.3">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spans="1:26" ht="14.25" customHeight="1" x14ac:dyDescent="0.3">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spans="1:26" ht="14.25" customHeight="1" x14ac:dyDescent="0.3">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spans="1:26" ht="14.25" customHeight="1" x14ac:dyDescent="0.3">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sheetPr>
  <dimension ref="A1:Z1002"/>
  <sheetViews>
    <sheetView tabSelected="1" workbookViewId="0"/>
  </sheetViews>
  <sheetFormatPr defaultColWidth="14.44140625" defaultRowHeight="15" customHeight="1" x14ac:dyDescent="0.3"/>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29.4" customHeight="1" x14ac:dyDescent="0.4">
      <c r="A1" s="23"/>
      <c r="B1" s="171" t="s">
        <v>14</v>
      </c>
      <c r="C1" s="172"/>
      <c r="D1" s="172"/>
      <c r="E1" s="172"/>
      <c r="F1" s="172"/>
      <c r="G1" s="172"/>
      <c r="H1" s="172"/>
      <c r="I1" s="23"/>
      <c r="J1" s="23"/>
      <c r="K1" s="23"/>
      <c r="L1" s="23"/>
      <c r="M1" s="23"/>
      <c r="N1" s="23"/>
      <c r="O1" s="23"/>
      <c r="P1" s="23"/>
      <c r="Q1" s="23"/>
      <c r="R1" s="23"/>
      <c r="S1" s="23"/>
      <c r="T1" s="23"/>
      <c r="U1" s="23"/>
      <c r="V1" s="23"/>
      <c r="W1" s="23"/>
      <c r="X1" s="23"/>
      <c r="Y1" s="23"/>
      <c r="Z1" s="23"/>
    </row>
    <row r="2" spans="1:26" ht="12.75" customHeight="1" x14ac:dyDescent="0.3">
      <c r="A2" s="24"/>
      <c r="B2" s="24"/>
      <c r="C2" s="23"/>
      <c r="D2" s="23"/>
      <c r="E2" s="23"/>
      <c r="F2" s="23"/>
      <c r="G2" s="23"/>
      <c r="H2" s="25"/>
      <c r="I2" s="23"/>
      <c r="J2" s="23"/>
      <c r="K2" s="23"/>
      <c r="L2" s="23"/>
      <c r="M2" s="23"/>
      <c r="N2" s="23"/>
      <c r="O2" s="23"/>
      <c r="P2" s="23"/>
      <c r="Q2" s="23"/>
      <c r="R2" s="23"/>
      <c r="S2" s="23"/>
      <c r="T2" s="23"/>
      <c r="U2" s="23"/>
      <c r="V2" s="23"/>
      <c r="W2" s="23"/>
      <c r="X2" s="23"/>
      <c r="Y2" s="23"/>
      <c r="Z2" s="23"/>
    </row>
    <row r="3" spans="1:26" ht="12.75" customHeight="1" x14ac:dyDescent="0.3">
      <c r="A3" s="23"/>
      <c r="B3" s="26" t="s">
        <v>1</v>
      </c>
      <c r="C3" s="166" t="s">
        <v>426</v>
      </c>
      <c r="D3" s="156"/>
      <c r="E3" s="167" t="s">
        <v>2</v>
      </c>
      <c r="F3" s="156"/>
      <c r="G3" s="173" t="str">
        <f>Cover!G4</f>
        <v>Pham Quang Nam</v>
      </c>
      <c r="H3" s="156"/>
      <c r="I3" s="23"/>
      <c r="J3" s="23"/>
      <c r="K3" s="23"/>
      <c r="L3" s="23"/>
      <c r="M3" s="23"/>
      <c r="N3" s="23"/>
      <c r="O3" s="23"/>
      <c r="P3" s="23"/>
      <c r="Q3" s="23"/>
      <c r="R3" s="23"/>
      <c r="S3" s="23"/>
      <c r="T3" s="23"/>
      <c r="U3" s="23"/>
      <c r="V3" s="23"/>
      <c r="W3" s="23"/>
      <c r="X3" s="23"/>
      <c r="Y3" s="23"/>
      <c r="Z3" s="23"/>
    </row>
    <row r="4" spans="1:26" ht="12.75" customHeight="1" x14ac:dyDescent="0.3">
      <c r="A4" s="23"/>
      <c r="B4" s="26" t="s">
        <v>3</v>
      </c>
      <c r="C4" s="174" t="s">
        <v>427</v>
      </c>
      <c r="D4" s="156"/>
      <c r="E4" s="167" t="s">
        <v>4</v>
      </c>
      <c r="F4" s="156"/>
      <c r="G4" s="175"/>
      <c r="H4" s="156"/>
      <c r="I4" s="23"/>
      <c r="J4" s="23"/>
      <c r="K4" s="23"/>
      <c r="L4" s="23"/>
      <c r="M4" s="23"/>
      <c r="N4" s="23"/>
      <c r="O4" s="23"/>
      <c r="P4" s="23"/>
      <c r="Q4" s="23"/>
      <c r="R4" s="23"/>
      <c r="S4" s="23"/>
      <c r="T4" s="23"/>
      <c r="U4" s="23"/>
      <c r="V4" s="23"/>
      <c r="W4" s="23"/>
      <c r="X4" s="23"/>
      <c r="Y4" s="23"/>
      <c r="Z4" s="23"/>
    </row>
    <row r="5" spans="1:26" ht="12.75" customHeight="1" x14ac:dyDescent="0.3">
      <c r="A5" s="23"/>
      <c r="B5" s="27" t="s">
        <v>5</v>
      </c>
      <c r="C5" s="166" t="s">
        <v>430</v>
      </c>
      <c r="D5" s="156"/>
      <c r="E5" s="167" t="s">
        <v>6</v>
      </c>
      <c r="F5" s="156"/>
      <c r="G5" s="168">
        <v>45365</v>
      </c>
      <c r="H5" s="169"/>
      <c r="I5" s="23"/>
      <c r="J5" s="23"/>
      <c r="K5" s="23"/>
      <c r="L5" s="23"/>
      <c r="M5" s="23"/>
      <c r="N5" s="23"/>
      <c r="O5" s="23"/>
      <c r="P5" s="23"/>
      <c r="Q5" s="23"/>
      <c r="R5" s="23"/>
      <c r="S5" s="23"/>
      <c r="T5" s="23"/>
      <c r="U5" s="23"/>
      <c r="V5" s="23"/>
      <c r="W5" s="23"/>
      <c r="X5" s="23"/>
      <c r="Y5" s="23"/>
      <c r="Z5" s="23"/>
    </row>
    <row r="6" spans="1:26" ht="12.75" customHeight="1" x14ac:dyDescent="0.3">
      <c r="A6" s="24"/>
      <c r="B6" s="27" t="s">
        <v>15</v>
      </c>
      <c r="C6" s="170" t="s">
        <v>432</v>
      </c>
      <c r="D6" s="155"/>
      <c r="E6" s="155"/>
      <c r="F6" s="155"/>
      <c r="G6" s="155"/>
      <c r="H6" s="156"/>
      <c r="I6" s="23"/>
      <c r="J6" s="23"/>
      <c r="K6" s="23"/>
      <c r="L6" s="23"/>
      <c r="M6" s="23"/>
      <c r="N6" s="23"/>
      <c r="O6" s="23"/>
      <c r="P6" s="23"/>
      <c r="Q6" s="23"/>
      <c r="R6" s="23"/>
      <c r="S6" s="23"/>
      <c r="T6" s="23"/>
      <c r="U6" s="23"/>
      <c r="V6" s="23"/>
      <c r="W6" s="23"/>
      <c r="X6" s="23"/>
      <c r="Y6" s="23"/>
      <c r="Z6" s="23"/>
    </row>
    <row r="7" spans="1:26" ht="12.75" customHeight="1" x14ac:dyDescent="0.3">
      <c r="A7" s="24"/>
      <c r="B7" s="28"/>
      <c r="C7" s="29"/>
      <c r="D7" s="23"/>
      <c r="E7" s="23"/>
      <c r="F7" s="23"/>
      <c r="G7" s="23"/>
      <c r="H7" s="25"/>
      <c r="I7" s="23"/>
      <c r="J7" s="23"/>
      <c r="K7" s="23"/>
      <c r="L7" s="23"/>
      <c r="M7" s="23"/>
      <c r="N7" s="23"/>
      <c r="O7" s="23"/>
      <c r="P7" s="23"/>
      <c r="Q7" s="23"/>
      <c r="R7" s="23"/>
      <c r="S7" s="23"/>
      <c r="T7" s="23"/>
      <c r="U7" s="23"/>
      <c r="V7" s="23"/>
      <c r="W7" s="23"/>
      <c r="X7" s="23"/>
      <c r="Y7" s="23"/>
      <c r="Z7" s="23"/>
    </row>
    <row r="8" spans="1:26" ht="12.75" customHeight="1" x14ac:dyDescent="0.3">
      <c r="A8" s="23"/>
      <c r="B8" s="28"/>
      <c r="C8" s="29"/>
      <c r="D8" s="23"/>
      <c r="E8" s="23"/>
      <c r="F8" s="23"/>
      <c r="G8" s="23"/>
      <c r="H8" s="25"/>
      <c r="I8" s="23"/>
      <c r="J8" s="23"/>
      <c r="K8" s="23"/>
      <c r="L8" s="23"/>
      <c r="M8" s="23"/>
      <c r="N8" s="23"/>
      <c r="O8" s="23"/>
      <c r="P8" s="23"/>
      <c r="Q8" s="23"/>
      <c r="R8" s="23"/>
      <c r="S8" s="23"/>
      <c r="T8" s="23"/>
      <c r="U8" s="23"/>
      <c r="V8" s="23"/>
      <c r="W8" s="23"/>
      <c r="X8" s="23"/>
      <c r="Y8" s="23"/>
      <c r="Z8" s="23"/>
    </row>
    <row r="9" spans="1:26" ht="12.75" customHeight="1" x14ac:dyDescent="0.3">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2.75" customHeight="1" x14ac:dyDescent="0.3">
      <c r="A10" s="30"/>
      <c r="B10" s="31" t="s">
        <v>16</v>
      </c>
      <c r="C10" s="32" t="s">
        <v>17</v>
      </c>
      <c r="D10" s="33" t="s">
        <v>18</v>
      </c>
      <c r="E10" s="32" t="s">
        <v>19</v>
      </c>
      <c r="F10" s="32" t="s">
        <v>20</v>
      </c>
      <c r="G10" s="34" t="s">
        <v>21</v>
      </c>
      <c r="H10" s="35" t="s">
        <v>22</v>
      </c>
      <c r="I10" s="23"/>
      <c r="J10" s="23"/>
      <c r="K10" s="23"/>
      <c r="L10" s="23"/>
      <c r="M10" s="23"/>
      <c r="N10" s="23"/>
      <c r="O10" s="23"/>
      <c r="P10" s="23"/>
      <c r="Q10" s="23"/>
      <c r="R10" s="23"/>
      <c r="S10" s="23"/>
      <c r="T10" s="23"/>
      <c r="U10" s="23"/>
      <c r="V10" s="23"/>
      <c r="W10" s="23"/>
      <c r="X10" s="23"/>
      <c r="Y10" s="23"/>
      <c r="Z10" s="23"/>
    </row>
    <row r="11" spans="1:26" ht="12.75" customHeight="1" x14ac:dyDescent="0.3">
      <c r="A11" s="30"/>
      <c r="B11" s="36">
        <v>1</v>
      </c>
      <c r="C11" s="141" t="s">
        <v>54</v>
      </c>
      <c r="D11" s="37">
        <f>'Sign-up'!A5</f>
        <v>5</v>
      </c>
      <c r="E11" s="37">
        <f>'Sign-up'!B5</f>
        <v>9</v>
      </c>
      <c r="F11" s="37">
        <f>'Sign-up'!C5</f>
        <v>4</v>
      </c>
      <c r="G11" s="37">
        <f>'Sign-up'!D5</f>
        <v>0</v>
      </c>
      <c r="H11" s="37">
        <f>'Sign-up'!E5</f>
        <v>18</v>
      </c>
      <c r="I11" s="23"/>
      <c r="J11" s="23"/>
      <c r="K11" s="23"/>
      <c r="L11" s="23"/>
      <c r="M11" s="23"/>
      <c r="N11" s="23"/>
      <c r="O11" s="23"/>
      <c r="P11" s="23"/>
      <c r="Q11" s="23"/>
      <c r="R11" s="23"/>
      <c r="S11" s="23"/>
      <c r="T11" s="23"/>
      <c r="U11" s="23"/>
      <c r="V11" s="23"/>
      <c r="W11" s="23"/>
      <c r="X11" s="23"/>
      <c r="Y11" s="23"/>
      <c r="Z11" s="23"/>
    </row>
    <row r="12" spans="1:26" ht="12.75" customHeight="1" x14ac:dyDescent="0.3">
      <c r="A12" s="30"/>
      <c r="B12" s="36">
        <v>2</v>
      </c>
      <c r="C12" s="141" t="s">
        <v>96</v>
      </c>
      <c r="D12" s="37">
        <f>'Sign-in'!A5</f>
        <v>10</v>
      </c>
      <c r="E12" s="37">
        <f>'Sign-in'!B5</f>
        <v>5</v>
      </c>
      <c r="F12" s="37">
        <f>'Sign-in'!C5</f>
        <v>4</v>
      </c>
      <c r="G12" s="37">
        <f>'Sign-in'!D5</f>
        <v>0</v>
      </c>
      <c r="H12" s="37">
        <f>'Sign-in'!E5</f>
        <v>19</v>
      </c>
      <c r="I12" s="23"/>
      <c r="J12" s="23"/>
      <c r="K12" s="23"/>
      <c r="L12" s="23"/>
      <c r="M12" s="23"/>
      <c r="N12" s="23"/>
      <c r="O12" s="23"/>
      <c r="P12" s="23"/>
      <c r="Q12" s="23"/>
      <c r="R12" s="23"/>
      <c r="S12" s="23"/>
      <c r="T12" s="23"/>
      <c r="U12" s="23"/>
      <c r="V12" s="23"/>
      <c r="W12" s="23"/>
      <c r="X12" s="23"/>
      <c r="Y12" s="23"/>
      <c r="Z12" s="23"/>
    </row>
    <row r="13" spans="1:26" ht="12.75" customHeight="1" x14ac:dyDescent="0.3">
      <c r="A13" s="30"/>
      <c r="B13" s="36">
        <v>3</v>
      </c>
      <c r="C13" s="129" t="s">
        <v>132</v>
      </c>
      <c r="D13" s="37">
        <f>'Sign-out'!A5</f>
        <v>4</v>
      </c>
      <c r="E13" s="37">
        <f>'Sign-out'!B5</f>
        <v>0</v>
      </c>
      <c r="F13" s="37">
        <f>'Sign-out'!C5</f>
        <v>1</v>
      </c>
      <c r="G13" s="37">
        <f>'Sign-out'!D5</f>
        <v>0</v>
      </c>
      <c r="H13" s="37">
        <f>'Sign-out'!E5</f>
        <v>5</v>
      </c>
      <c r="I13" s="23"/>
      <c r="J13" s="23"/>
      <c r="K13" s="23"/>
      <c r="L13" s="23"/>
      <c r="M13" s="23"/>
      <c r="N13" s="23"/>
      <c r="O13" s="23"/>
      <c r="P13" s="23"/>
      <c r="Q13" s="23"/>
      <c r="R13" s="23"/>
      <c r="S13" s="23"/>
      <c r="T13" s="23"/>
      <c r="U13" s="23"/>
      <c r="V13" s="23"/>
      <c r="W13" s="23"/>
      <c r="X13" s="23"/>
      <c r="Y13" s="23"/>
      <c r="Z13" s="23"/>
    </row>
    <row r="14" spans="1:26" ht="12.75" customHeight="1" x14ac:dyDescent="0.3">
      <c r="A14" s="30"/>
      <c r="B14" s="36">
        <v>4</v>
      </c>
      <c r="C14" s="129" t="s">
        <v>147</v>
      </c>
      <c r="D14" s="37">
        <f>'Forgot Password'!A5</f>
        <v>7</v>
      </c>
      <c r="E14" s="37">
        <f>'Forgot Password'!B5</f>
        <v>4</v>
      </c>
      <c r="F14" s="37">
        <f>'Forgot Password'!C5</f>
        <v>4</v>
      </c>
      <c r="G14" s="37">
        <f>'Forgot Password'!D5</f>
        <v>0</v>
      </c>
      <c r="H14" s="37">
        <f>'Forgot Password'!E5</f>
        <v>15</v>
      </c>
      <c r="I14" s="23"/>
      <c r="J14" s="23"/>
      <c r="K14" s="23"/>
      <c r="L14" s="23"/>
      <c r="M14" s="23"/>
      <c r="N14" s="23"/>
      <c r="O14" s="23"/>
      <c r="P14" s="23"/>
      <c r="Q14" s="23"/>
      <c r="R14" s="23"/>
      <c r="S14" s="23"/>
      <c r="T14" s="23"/>
      <c r="U14" s="23"/>
      <c r="V14" s="23"/>
      <c r="W14" s="23"/>
      <c r="X14" s="23"/>
      <c r="Y14" s="23"/>
      <c r="Z14" s="23"/>
    </row>
    <row r="15" spans="1:26" ht="12.75" customHeight="1" x14ac:dyDescent="0.3">
      <c r="A15" s="30"/>
      <c r="B15" s="36">
        <v>5</v>
      </c>
      <c r="C15" s="129" t="s">
        <v>172</v>
      </c>
      <c r="D15" s="37">
        <f>'Change Password'!A5</f>
        <v>5</v>
      </c>
      <c r="E15" s="37">
        <f>'Change Password'!B5</f>
        <v>5</v>
      </c>
      <c r="F15" s="37">
        <f>'Change Password'!C5</f>
        <v>4</v>
      </c>
      <c r="G15" s="37">
        <f>'Change Password'!D5</f>
        <v>0</v>
      </c>
      <c r="H15" s="37">
        <f>'Change Password'!E5</f>
        <v>14</v>
      </c>
      <c r="I15" s="142"/>
      <c r="J15" s="142"/>
      <c r="K15" s="142"/>
      <c r="L15" s="142"/>
      <c r="M15" s="142"/>
      <c r="N15" s="142"/>
      <c r="O15" s="142"/>
      <c r="P15" s="142"/>
      <c r="Q15" s="142"/>
      <c r="R15" s="142"/>
      <c r="S15" s="142"/>
      <c r="T15" s="142"/>
      <c r="U15" s="142"/>
      <c r="V15" s="142"/>
      <c r="W15" s="142"/>
      <c r="X15" s="142"/>
      <c r="Y15" s="142"/>
      <c r="Z15" s="142"/>
    </row>
    <row r="16" spans="1:26" ht="12.75" customHeight="1" x14ac:dyDescent="0.3">
      <c r="A16" s="30"/>
      <c r="B16" s="36">
        <v>6</v>
      </c>
      <c r="C16" s="129" t="s">
        <v>208</v>
      </c>
      <c r="D16" s="37">
        <f>'Add to Cart'!A5</f>
        <v>14</v>
      </c>
      <c r="E16" s="37">
        <f>'Add to Cart'!B5</f>
        <v>4</v>
      </c>
      <c r="F16" s="37">
        <f>'Add to Cart'!C5</f>
        <v>5</v>
      </c>
      <c r="G16" s="37">
        <f>'Add to Cart'!D5</f>
        <v>0</v>
      </c>
      <c r="H16" s="37">
        <f>'Add to Cart'!E5</f>
        <v>23</v>
      </c>
      <c r="I16" s="142"/>
      <c r="J16" s="142"/>
      <c r="K16" s="142"/>
      <c r="L16" s="142"/>
      <c r="M16" s="142"/>
      <c r="N16" s="142"/>
      <c r="O16" s="142"/>
      <c r="P16" s="142"/>
      <c r="Q16" s="142"/>
      <c r="R16" s="142"/>
      <c r="S16" s="142"/>
      <c r="T16" s="142"/>
      <c r="U16" s="142"/>
      <c r="V16" s="142"/>
      <c r="W16" s="142"/>
      <c r="X16" s="142"/>
      <c r="Y16" s="142"/>
      <c r="Z16" s="142"/>
    </row>
    <row r="17" spans="1:26" ht="12.75" customHeight="1" x14ac:dyDescent="0.3">
      <c r="A17" s="30"/>
      <c r="B17" s="36">
        <v>7</v>
      </c>
      <c r="C17" s="141" t="s">
        <v>225</v>
      </c>
      <c r="D17" s="37">
        <f>'Edit Cart'!A5</f>
        <v>0</v>
      </c>
      <c r="E17" s="37">
        <f>'Edit Cart'!B5</f>
        <v>1</v>
      </c>
      <c r="F17" s="37">
        <f>'Edit Cart'!C5</f>
        <v>12</v>
      </c>
      <c r="G17" s="37">
        <f>'Edit Cart'!D5</f>
        <v>0</v>
      </c>
      <c r="H17" s="37">
        <f>'Edit Cart'!E5</f>
        <v>13</v>
      </c>
      <c r="I17" s="23"/>
      <c r="J17" s="23"/>
      <c r="K17" s="23"/>
      <c r="L17" s="23"/>
      <c r="M17" s="23"/>
      <c r="N17" s="23"/>
      <c r="O17" s="23"/>
      <c r="P17" s="23"/>
      <c r="Q17" s="23"/>
      <c r="R17" s="23"/>
      <c r="S17" s="23"/>
      <c r="T17" s="23"/>
      <c r="U17" s="23"/>
      <c r="V17" s="23"/>
      <c r="W17" s="23"/>
      <c r="X17" s="23"/>
      <c r="Y17" s="23"/>
      <c r="Z17" s="23"/>
    </row>
    <row r="18" spans="1:26" ht="12.75" customHeight="1" x14ac:dyDescent="0.3">
      <c r="A18" s="30"/>
      <c r="B18" s="36">
        <v>8</v>
      </c>
      <c r="C18" s="129" t="s">
        <v>254</v>
      </c>
      <c r="D18" s="37">
        <f>Checkout!A5</f>
        <v>0</v>
      </c>
      <c r="E18" s="37">
        <f>Checkout!B5</f>
        <v>0</v>
      </c>
      <c r="F18" s="37">
        <f>Checkout!C5</f>
        <v>17</v>
      </c>
      <c r="G18" s="37">
        <f>Checkout!D5</f>
        <v>0</v>
      </c>
      <c r="H18" s="37">
        <f>Checkout!E5</f>
        <v>17</v>
      </c>
      <c r="I18" s="23"/>
      <c r="J18" s="23"/>
      <c r="K18" s="23"/>
      <c r="L18" s="23"/>
      <c r="M18" s="23"/>
      <c r="N18" s="23"/>
      <c r="O18" s="23"/>
      <c r="P18" s="23"/>
      <c r="Q18" s="23"/>
      <c r="R18" s="23"/>
      <c r="S18" s="23"/>
      <c r="T18" s="23"/>
      <c r="U18" s="23"/>
      <c r="V18" s="23"/>
      <c r="W18" s="23"/>
      <c r="X18" s="23"/>
      <c r="Y18" s="23"/>
      <c r="Z18" s="23"/>
    </row>
    <row r="19" spans="1:26" ht="12.75" customHeight="1" x14ac:dyDescent="0.3">
      <c r="A19" s="30"/>
      <c r="B19" s="36">
        <v>9</v>
      </c>
      <c r="C19" s="129" t="s">
        <v>293</v>
      </c>
      <c r="D19" s="37">
        <f>'Add New Drinks'!A5</f>
        <v>0</v>
      </c>
      <c r="E19" s="37">
        <f>'Add New Drinks'!B5</f>
        <v>0</v>
      </c>
      <c r="F19" s="37">
        <f>'Add New Drinks'!C5</f>
        <v>23</v>
      </c>
      <c r="G19" s="37">
        <f>'Add New Drinks'!D5</f>
        <v>0</v>
      </c>
      <c r="H19" s="37">
        <f>'Add New Drinks'!E5</f>
        <v>23</v>
      </c>
      <c r="I19" s="23"/>
      <c r="J19" s="23"/>
      <c r="K19" s="23"/>
      <c r="L19" s="23"/>
      <c r="M19" s="23"/>
      <c r="N19" s="23"/>
      <c r="O19" s="23"/>
      <c r="P19" s="23"/>
      <c r="Q19" s="23"/>
      <c r="R19" s="23"/>
      <c r="S19" s="23"/>
      <c r="T19" s="23"/>
      <c r="U19" s="23"/>
      <c r="V19" s="23"/>
      <c r="W19" s="23"/>
      <c r="X19" s="23"/>
      <c r="Y19" s="23"/>
      <c r="Z19" s="23"/>
    </row>
    <row r="20" spans="1:26" ht="12.75" customHeight="1" x14ac:dyDescent="0.3">
      <c r="A20" s="30"/>
      <c r="B20" s="38"/>
      <c r="C20" s="39" t="s">
        <v>23</v>
      </c>
      <c r="D20" s="40">
        <f t="shared" ref="D20:H20" si="0">SUM(D11:D19)</f>
        <v>45</v>
      </c>
      <c r="E20" s="40">
        <f t="shared" si="0"/>
        <v>28</v>
      </c>
      <c r="F20" s="40">
        <f t="shared" si="0"/>
        <v>74</v>
      </c>
      <c r="G20" s="40">
        <f t="shared" si="0"/>
        <v>0</v>
      </c>
      <c r="H20" s="41">
        <f t="shared" si="0"/>
        <v>147</v>
      </c>
      <c r="I20" s="23"/>
      <c r="J20" s="23"/>
      <c r="K20" s="23"/>
      <c r="L20" s="23"/>
      <c r="M20" s="23"/>
      <c r="N20" s="23"/>
      <c r="O20" s="23"/>
      <c r="P20" s="23"/>
      <c r="Q20" s="23"/>
      <c r="R20" s="23"/>
      <c r="S20" s="23"/>
      <c r="T20" s="23"/>
      <c r="U20" s="23"/>
      <c r="V20" s="23"/>
      <c r="W20" s="23"/>
      <c r="X20" s="23"/>
      <c r="Y20" s="23"/>
      <c r="Z20" s="23"/>
    </row>
    <row r="21" spans="1:26" ht="12.75" customHeight="1" x14ac:dyDescent="0.3">
      <c r="A21" s="23"/>
      <c r="B21" s="42"/>
      <c r="C21" s="23"/>
      <c r="D21" s="43"/>
      <c r="E21" s="44"/>
      <c r="F21" s="44"/>
      <c r="G21" s="44"/>
      <c r="H21" s="44"/>
      <c r="I21" s="23"/>
      <c r="J21" s="23"/>
      <c r="K21" s="23"/>
      <c r="L21" s="23"/>
      <c r="M21" s="23"/>
      <c r="N21" s="23"/>
      <c r="O21" s="23"/>
      <c r="P21" s="23"/>
      <c r="Q21" s="23"/>
      <c r="R21" s="23"/>
      <c r="S21" s="23"/>
      <c r="T21" s="23"/>
      <c r="U21" s="23"/>
      <c r="V21" s="23"/>
      <c r="W21" s="23"/>
      <c r="X21" s="23"/>
      <c r="Y21" s="23"/>
      <c r="Z21" s="23"/>
    </row>
    <row r="22" spans="1:26" ht="12.75" customHeight="1" x14ac:dyDescent="0.3">
      <c r="A22" s="23"/>
      <c r="B22" s="23"/>
      <c r="C22" s="45" t="s">
        <v>24</v>
      </c>
      <c r="D22" s="23"/>
      <c r="E22" s="46">
        <f>($D20+$E20)*100/($H20)</f>
        <v>49.65986394557823</v>
      </c>
      <c r="F22" s="23" t="s">
        <v>25</v>
      </c>
      <c r="G22" s="23"/>
      <c r="H22" s="47"/>
      <c r="I22" s="23"/>
      <c r="J22" s="23"/>
      <c r="K22" s="23"/>
      <c r="L22" s="23"/>
      <c r="M22" s="23"/>
      <c r="N22" s="23"/>
      <c r="O22" s="23"/>
      <c r="P22" s="23"/>
      <c r="Q22" s="23"/>
      <c r="R22" s="23"/>
      <c r="S22" s="23"/>
      <c r="T22" s="23"/>
      <c r="U22" s="23"/>
      <c r="V22" s="23"/>
      <c r="W22" s="23"/>
      <c r="X22" s="23"/>
      <c r="Y22" s="23"/>
      <c r="Z22" s="23"/>
    </row>
    <row r="23" spans="1:26" ht="12.75" customHeight="1" x14ac:dyDescent="0.3">
      <c r="A23" s="23"/>
      <c r="B23" s="23"/>
      <c r="C23" s="45" t="s">
        <v>26</v>
      </c>
      <c r="D23" s="23"/>
      <c r="E23" s="46">
        <f>IFERROR($D20*100/($D20+$E20),0)</f>
        <v>61.643835616438359</v>
      </c>
      <c r="F23" s="23" t="s">
        <v>25</v>
      </c>
      <c r="G23" s="23"/>
      <c r="H23" s="47"/>
      <c r="I23" s="23"/>
      <c r="J23" s="23"/>
      <c r="K23" s="23"/>
      <c r="L23" s="23"/>
      <c r="M23" s="23"/>
      <c r="N23" s="23"/>
      <c r="O23" s="23"/>
      <c r="P23" s="23"/>
      <c r="Q23" s="23"/>
      <c r="R23" s="23"/>
      <c r="S23" s="23"/>
      <c r="T23" s="23"/>
      <c r="U23" s="23"/>
      <c r="V23" s="23"/>
      <c r="W23" s="23"/>
      <c r="X23" s="23"/>
      <c r="Y23" s="23"/>
      <c r="Z23" s="23"/>
    </row>
    <row r="24" spans="1:26" ht="12.75" customHeight="1" x14ac:dyDescent="0.3">
      <c r="A24" s="23"/>
      <c r="B24" s="23"/>
      <c r="C24" s="23"/>
      <c r="D24" s="23"/>
      <c r="E24" s="46"/>
      <c r="F24" s="23"/>
      <c r="G24" s="23"/>
      <c r="H24" s="23"/>
      <c r="I24" s="23"/>
      <c r="J24" s="23"/>
      <c r="K24" s="23"/>
      <c r="L24" s="23"/>
      <c r="M24" s="23"/>
      <c r="N24" s="23"/>
      <c r="O24" s="23"/>
      <c r="P24" s="23"/>
      <c r="Q24" s="23"/>
      <c r="R24" s="23"/>
      <c r="S24" s="23"/>
      <c r="T24" s="23"/>
      <c r="U24" s="23"/>
      <c r="V24" s="23"/>
      <c r="W24" s="23"/>
      <c r="X24" s="23"/>
      <c r="Y24" s="23"/>
      <c r="Z24" s="23"/>
    </row>
    <row r="25" spans="1:26" ht="12.75" customHeight="1" x14ac:dyDescent="0.3">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x14ac:dyDescent="0.3">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x14ac:dyDescent="0.3">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x14ac:dyDescent="0.3">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x14ac:dyDescent="0.3">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x14ac:dyDescent="0.3">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x14ac:dyDescent="0.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x14ac:dyDescent="0.3">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x14ac:dyDescent="0.3">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x14ac:dyDescent="0.3">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x14ac:dyDescent="0.3">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x14ac:dyDescent="0.3">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x14ac:dyDescent="0.3">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x14ac:dyDescent="0.3">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x14ac:dyDescent="0.3">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x14ac:dyDescent="0.3">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x14ac:dyDescent="0.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x14ac:dyDescent="0.3">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x14ac:dyDescent="0.3">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x14ac:dyDescent="0.3">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x14ac:dyDescent="0.3">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x14ac:dyDescent="0.3">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x14ac:dyDescent="0.3">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x14ac:dyDescent="0.3">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x14ac:dyDescent="0.3">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x14ac:dyDescent="0.3">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x14ac:dyDescent="0.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x14ac:dyDescent="0.3">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x14ac:dyDescent="0.3">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x14ac:dyDescent="0.3">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x14ac:dyDescent="0.3">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x14ac:dyDescent="0.3">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x14ac:dyDescent="0.3">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x14ac:dyDescent="0.3">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x14ac:dyDescent="0.3">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x14ac:dyDescent="0.3">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x14ac:dyDescent="0.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x14ac:dyDescent="0.3">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x14ac:dyDescent="0.3">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x14ac:dyDescent="0.3">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x14ac:dyDescent="0.3">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x14ac:dyDescent="0.3">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x14ac:dyDescent="0.3">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x14ac:dyDescent="0.3">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x14ac:dyDescent="0.3">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x14ac:dyDescent="0.3">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x14ac:dyDescent="0.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x14ac:dyDescent="0.3">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x14ac:dyDescent="0.3">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x14ac:dyDescent="0.3">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x14ac:dyDescent="0.3">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x14ac:dyDescent="0.3">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x14ac:dyDescent="0.3">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x14ac:dyDescent="0.3">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x14ac:dyDescent="0.3">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x14ac:dyDescent="0.3">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x14ac:dyDescent="0.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x14ac:dyDescent="0.3">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x14ac:dyDescent="0.3">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x14ac:dyDescent="0.3">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x14ac:dyDescent="0.3">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x14ac:dyDescent="0.3">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x14ac:dyDescent="0.3">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x14ac:dyDescent="0.3">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x14ac:dyDescent="0.3">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x14ac:dyDescent="0.3">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x14ac:dyDescent="0.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x14ac:dyDescent="0.3">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x14ac:dyDescent="0.3">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x14ac:dyDescent="0.3">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x14ac:dyDescent="0.3">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x14ac:dyDescent="0.3">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x14ac:dyDescent="0.3">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x14ac:dyDescent="0.3">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x14ac:dyDescent="0.3">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x14ac:dyDescent="0.3">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x14ac:dyDescent="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x14ac:dyDescent="0.3">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x14ac:dyDescent="0.3">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x14ac:dyDescent="0.3">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x14ac:dyDescent="0.3">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x14ac:dyDescent="0.3">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x14ac:dyDescent="0.3">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x14ac:dyDescent="0.3">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x14ac:dyDescent="0.3">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x14ac:dyDescent="0.3">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x14ac:dyDescent="0.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x14ac:dyDescent="0.3">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x14ac:dyDescent="0.3">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x14ac:dyDescent="0.3">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x14ac:dyDescent="0.3">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x14ac:dyDescent="0.3">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x14ac:dyDescent="0.3">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x14ac:dyDescent="0.3">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x14ac:dyDescent="0.3">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x14ac:dyDescent="0.3">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x14ac:dyDescent="0.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x14ac:dyDescent="0.3">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x14ac:dyDescent="0.3">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x14ac:dyDescent="0.3">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x14ac:dyDescent="0.3">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x14ac:dyDescent="0.3">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x14ac:dyDescent="0.3">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x14ac:dyDescent="0.3">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x14ac:dyDescent="0.3">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x14ac:dyDescent="0.3">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x14ac:dyDescent="0.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x14ac:dyDescent="0.3">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x14ac:dyDescent="0.3">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x14ac:dyDescent="0.3">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x14ac:dyDescent="0.3">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x14ac:dyDescent="0.3">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x14ac:dyDescent="0.3">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x14ac:dyDescent="0.3">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x14ac:dyDescent="0.3">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x14ac:dyDescent="0.3">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x14ac:dyDescent="0.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x14ac:dyDescent="0.3">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x14ac:dyDescent="0.3">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x14ac:dyDescent="0.3">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x14ac:dyDescent="0.3">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x14ac:dyDescent="0.3">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x14ac:dyDescent="0.3">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x14ac:dyDescent="0.3">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x14ac:dyDescent="0.3">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x14ac:dyDescent="0.3">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x14ac:dyDescent="0.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x14ac:dyDescent="0.3">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x14ac:dyDescent="0.3">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x14ac:dyDescent="0.3">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x14ac:dyDescent="0.3">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x14ac:dyDescent="0.3">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x14ac:dyDescent="0.3">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x14ac:dyDescent="0.3">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x14ac:dyDescent="0.3">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x14ac:dyDescent="0.3">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x14ac:dyDescent="0.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x14ac:dyDescent="0.3">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x14ac:dyDescent="0.3">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x14ac:dyDescent="0.3">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x14ac:dyDescent="0.3">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x14ac:dyDescent="0.3">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x14ac:dyDescent="0.3">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x14ac:dyDescent="0.3">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x14ac:dyDescent="0.3">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x14ac:dyDescent="0.3">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x14ac:dyDescent="0.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x14ac:dyDescent="0.3">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x14ac:dyDescent="0.3">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x14ac:dyDescent="0.3">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x14ac:dyDescent="0.3">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x14ac:dyDescent="0.3">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x14ac:dyDescent="0.3">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x14ac:dyDescent="0.3">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x14ac:dyDescent="0.3">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x14ac:dyDescent="0.3">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x14ac:dyDescent="0.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x14ac:dyDescent="0.3">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x14ac:dyDescent="0.3">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x14ac:dyDescent="0.3">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x14ac:dyDescent="0.3">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x14ac:dyDescent="0.3">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x14ac:dyDescent="0.3">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x14ac:dyDescent="0.3">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x14ac:dyDescent="0.3">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x14ac:dyDescent="0.3">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x14ac:dyDescent="0.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x14ac:dyDescent="0.3">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x14ac:dyDescent="0.3">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x14ac:dyDescent="0.3">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x14ac:dyDescent="0.3">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x14ac:dyDescent="0.3">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x14ac:dyDescent="0.3">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x14ac:dyDescent="0.3">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x14ac:dyDescent="0.3">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x14ac:dyDescent="0.3">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x14ac:dyDescent="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x14ac:dyDescent="0.3">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x14ac:dyDescent="0.3">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x14ac:dyDescent="0.3">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x14ac:dyDescent="0.3">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x14ac:dyDescent="0.3">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x14ac:dyDescent="0.3">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x14ac:dyDescent="0.3">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x14ac:dyDescent="0.3">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x14ac:dyDescent="0.3">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x14ac:dyDescent="0.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x14ac:dyDescent="0.3">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x14ac:dyDescent="0.3">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x14ac:dyDescent="0.3">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x14ac:dyDescent="0.3">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x14ac:dyDescent="0.3">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x14ac:dyDescent="0.3">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x14ac:dyDescent="0.3">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x14ac:dyDescent="0.3">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x14ac:dyDescent="0.3">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x14ac:dyDescent="0.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x14ac:dyDescent="0.3">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x14ac:dyDescent="0.3">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x14ac:dyDescent="0.3">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x14ac:dyDescent="0.3">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x14ac:dyDescent="0.3">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x14ac:dyDescent="0.3">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x14ac:dyDescent="0.3">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x14ac:dyDescent="0.3">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x14ac:dyDescent="0.3">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x14ac:dyDescent="0.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x14ac:dyDescent="0.3">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x14ac:dyDescent="0.3">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x14ac:dyDescent="0.3">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x14ac:dyDescent="0.3">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x14ac:dyDescent="0.3">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x14ac:dyDescent="0.3">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x14ac:dyDescent="0.3">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x14ac:dyDescent="0.3">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x14ac:dyDescent="0.3">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x14ac:dyDescent="0.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x14ac:dyDescent="0.3">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x14ac:dyDescent="0.3">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x14ac:dyDescent="0.3">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x14ac:dyDescent="0.3">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x14ac:dyDescent="0.3">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x14ac:dyDescent="0.3">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x14ac:dyDescent="0.3">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x14ac:dyDescent="0.3">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x14ac:dyDescent="0.3">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x14ac:dyDescent="0.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x14ac:dyDescent="0.3">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x14ac:dyDescent="0.3">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x14ac:dyDescent="0.3">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x14ac:dyDescent="0.3">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x14ac:dyDescent="0.3">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x14ac:dyDescent="0.3">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x14ac:dyDescent="0.3">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x14ac:dyDescent="0.3">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x14ac:dyDescent="0.3">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x14ac:dyDescent="0.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x14ac:dyDescent="0.3">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x14ac:dyDescent="0.3">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x14ac:dyDescent="0.3">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x14ac:dyDescent="0.3">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x14ac:dyDescent="0.3">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x14ac:dyDescent="0.3">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x14ac:dyDescent="0.3">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x14ac:dyDescent="0.3">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x14ac:dyDescent="0.3">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x14ac:dyDescent="0.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x14ac:dyDescent="0.3">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x14ac:dyDescent="0.3">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x14ac:dyDescent="0.3">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x14ac:dyDescent="0.3">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x14ac:dyDescent="0.3">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x14ac:dyDescent="0.3">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x14ac:dyDescent="0.3">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x14ac:dyDescent="0.3">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x14ac:dyDescent="0.3">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x14ac:dyDescent="0.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x14ac:dyDescent="0.3">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x14ac:dyDescent="0.3">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x14ac:dyDescent="0.3">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x14ac:dyDescent="0.3">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x14ac:dyDescent="0.3">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x14ac:dyDescent="0.3">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x14ac:dyDescent="0.3">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x14ac:dyDescent="0.3">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x14ac:dyDescent="0.3">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x14ac:dyDescent="0.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x14ac:dyDescent="0.3">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x14ac:dyDescent="0.3">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x14ac:dyDescent="0.3">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x14ac:dyDescent="0.3">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x14ac:dyDescent="0.3">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x14ac:dyDescent="0.3">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x14ac:dyDescent="0.3">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x14ac:dyDescent="0.3">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x14ac:dyDescent="0.3">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x14ac:dyDescent="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x14ac:dyDescent="0.3">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x14ac:dyDescent="0.3">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x14ac:dyDescent="0.3">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x14ac:dyDescent="0.3">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x14ac:dyDescent="0.3">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x14ac:dyDescent="0.3">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x14ac:dyDescent="0.3">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x14ac:dyDescent="0.3">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x14ac:dyDescent="0.3">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x14ac:dyDescent="0.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x14ac:dyDescent="0.3">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x14ac:dyDescent="0.3">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x14ac:dyDescent="0.3">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x14ac:dyDescent="0.3">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x14ac:dyDescent="0.3">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x14ac:dyDescent="0.3">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x14ac:dyDescent="0.3">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x14ac:dyDescent="0.3">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x14ac:dyDescent="0.3">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x14ac:dyDescent="0.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x14ac:dyDescent="0.3">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x14ac:dyDescent="0.3">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x14ac:dyDescent="0.3">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x14ac:dyDescent="0.3">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x14ac:dyDescent="0.3">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x14ac:dyDescent="0.3">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x14ac:dyDescent="0.3">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x14ac:dyDescent="0.3">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x14ac:dyDescent="0.3">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x14ac:dyDescent="0.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x14ac:dyDescent="0.3">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x14ac:dyDescent="0.3">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x14ac:dyDescent="0.3">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x14ac:dyDescent="0.3">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x14ac:dyDescent="0.3">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x14ac:dyDescent="0.3">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x14ac:dyDescent="0.3">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x14ac:dyDescent="0.3">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x14ac:dyDescent="0.3">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x14ac:dyDescent="0.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x14ac:dyDescent="0.3">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x14ac:dyDescent="0.3">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x14ac:dyDescent="0.3">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x14ac:dyDescent="0.3">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x14ac:dyDescent="0.3">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x14ac:dyDescent="0.3">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x14ac:dyDescent="0.3">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x14ac:dyDescent="0.3">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x14ac:dyDescent="0.3">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x14ac:dyDescent="0.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x14ac:dyDescent="0.3">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x14ac:dyDescent="0.3">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x14ac:dyDescent="0.3">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x14ac:dyDescent="0.3">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x14ac:dyDescent="0.3">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x14ac:dyDescent="0.3">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x14ac:dyDescent="0.3">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x14ac:dyDescent="0.3">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x14ac:dyDescent="0.3">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x14ac:dyDescent="0.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x14ac:dyDescent="0.3">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x14ac:dyDescent="0.3">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x14ac:dyDescent="0.3">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x14ac:dyDescent="0.3">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x14ac:dyDescent="0.3">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x14ac:dyDescent="0.3">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x14ac:dyDescent="0.3">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x14ac:dyDescent="0.3">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x14ac:dyDescent="0.3">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x14ac:dyDescent="0.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x14ac:dyDescent="0.3">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x14ac:dyDescent="0.3">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x14ac:dyDescent="0.3">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x14ac:dyDescent="0.3">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x14ac:dyDescent="0.3">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x14ac:dyDescent="0.3">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x14ac:dyDescent="0.3">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x14ac:dyDescent="0.3">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x14ac:dyDescent="0.3">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x14ac:dyDescent="0.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x14ac:dyDescent="0.3">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x14ac:dyDescent="0.3">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x14ac:dyDescent="0.3">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x14ac:dyDescent="0.3">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x14ac:dyDescent="0.3">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x14ac:dyDescent="0.3">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x14ac:dyDescent="0.3">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x14ac:dyDescent="0.3">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x14ac:dyDescent="0.3">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x14ac:dyDescent="0.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x14ac:dyDescent="0.3">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x14ac:dyDescent="0.3">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x14ac:dyDescent="0.3">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x14ac:dyDescent="0.3">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x14ac:dyDescent="0.3">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x14ac:dyDescent="0.3">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x14ac:dyDescent="0.3">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x14ac:dyDescent="0.3">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x14ac:dyDescent="0.3">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x14ac:dyDescent="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x14ac:dyDescent="0.3">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x14ac:dyDescent="0.3">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x14ac:dyDescent="0.3">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x14ac:dyDescent="0.3">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x14ac:dyDescent="0.3">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x14ac:dyDescent="0.3">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x14ac:dyDescent="0.3">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x14ac:dyDescent="0.3">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x14ac:dyDescent="0.3">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x14ac:dyDescent="0.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x14ac:dyDescent="0.3">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x14ac:dyDescent="0.3">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x14ac:dyDescent="0.3">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x14ac:dyDescent="0.3">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x14ac:dyDescent="0.3">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x14ac:dyDescent="0.3">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x14ac:dyDescent="0.3">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x14ac:dyDescent="0.3">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x14ac:dyDescent="0.3">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x14ac:dyDescent="0.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x14ac:dyDescent="0.3">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x14ac:dyDescent="0.3">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x14ac:dyDescent="0.3">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x14ac:dyDescent="0.3">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x14ac:dyDescent="0.3">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x14ac:dyDescent="0.3">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x14ac:dyDescent="0.3">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x14ac:dyDescent="0.3">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x14ac:dyDescent="0.3">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x14ac:dyDescent="0.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x14ac:dyDescent="0.3">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x14ac:dyDescent="0.3">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x14ac:dyDescent="0.3">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x14ac:dyDescent="0.3">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x14ac:dyDescent="0.3">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x14ac:dyDescent="0.3">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x14ac:dyDescent="0.3">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x14ac:dyDescent="0.3">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x14ac:dyDescent="0.3">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x14ac:dyDescent="0.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x14ac:dyDescent="0.3">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x14ac:dyDescent="0.3">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x14ac:dyDescent="0.3">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x14ac:dyDescent="0.3">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x14ac:dyDescent="0.3">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x14ac:dyDescent="0.3">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x14ac:dyDescent="0.3">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x14ac:dyDescent="0.3">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x14ac:dyDescent="0.3">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x14ac:dyDescent="0.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x14ac:dyDescent="0.3">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x14ac:dyDescent="0.3">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x14ac:dyDescent="0.3">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x14ac:dyDescent="0.3">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x14ac:dyDescent="0.3">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x14ac:dyDescent="0.3">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x14ac:dyDescent="0.3">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x14ac:dyDescent="0.3">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x14ac:dyDescent="0.3">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x14ac:dyDescent="0.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x14ac:dyDescent="0.3">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x14ac:dyDescent="0.3">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x14ac:dyDescent="0.3">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x14ac:dyDescent="0.3">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x14ac:dyDescent="0.3">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x14ac:dyDescent="0.3">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x14ac:dyDescent="0.3">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x14ac:dyDescent="0.3">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x14ac:dyDescent="0.3">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x14ac:dyDescent="0.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x14ac:dyDescent="0.3">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x14ac:dyDescent="0.3">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x14ac:dyDescent="0.3">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x14ac:dyDescent="0.3">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x14ac:dyDescent="0.3">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x14ac:dyDescent="0.3">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x14ac:dyDescent="0.3">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x14ac:dyDescent="0.3">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x14ac:dyDescent="0.3">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x14ac:dyDescent="0.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x14ac:dyDescent="0.3">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x14ac:dyDescent="0.3">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x14ac:dyDescent="0.3">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x14ac:dyDescent="0.3">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x14ac:dyDescent="0.3">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x14ac:dyDescent="0.3">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x14ac:dyDescent="0.3">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x14ac:dyDescent="0.3">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x14ac:dyDescent="0.3">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x14ac:dyDescent="0.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x14ac:dyDescent="0.3">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x14ac:dyDescent="0.3">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x14ac:dyDescent="0.3">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x14ac:dyDescent="0.3">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x14ac:dyDescent="0.3">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x14ac:dyDescent="0.3">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x14ac:dyDescent="0.3">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x14ac:dyDescent="0.3">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x14ac:dyDescent="0.3">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x14ac:dyDescent="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x14ac:dyDescent="0.3">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x14ac:dyDescent="0.3">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x14ac:dyDescent="0.3">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x14ac:dyDescent="0.3">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x14ac:dyDescent="0.3">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x14ac:dyDescent="0.3">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x14ac:dyDescent="0.3">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x14ac:dyDescent="0.3">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x14ac:dyDescent="0.3">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x14ac:dyDescent="0.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x14ac:dyDescent="0.3">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x14ac:dyDescent="0.3">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x14ac:dyDescent="0.3">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x14ac:dyDescent="0.3">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x14ac:dyDescent="0.3">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x14ac:dyDescent="0.3">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x14ac:dyDescent="0.3">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x14ac:dyDescent="0.3">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x14ac:dyDescent="0.3">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x14ac:dyDescent="0.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x14ac:dyDescent="0.3">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x14ac:dyDescent="0.3">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x14ac:dyDescent="0.3">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x14ac:dyDescent="0.3">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x14ac:dyDescent="0.3">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x14ac:dyDescent="0.3">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x14ac:dyDescent="0.3">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x14ac:dyDescent="0.3">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x14ac:dyDescent="0.3">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x14ac:dyDescent="0.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x14ac:dyDescent="0.3">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x14ac:dyDescent="0.3">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x14ac:dyDescent="0.3">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x14ac:dyDescent="0.3">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x14ac:dyDescent="0.3">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x14ac:dyDescent="0.3">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x14ac:dyDescent="0.3">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x14ac:dyDescent="0.3">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x14ac:dyDescent="0.3">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x14ac:dyDescent="0.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x14ac:dyDescent="0.3">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x14ac:dyDescent="0.3">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x14ac:dyDescent="0.3">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x14ac:dyDescent="0.3">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x14ac:dyDescent="0.3">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x14ac:dyDescent="0.3">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x14ac:dyDescent="0.3">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x14ac:dyDescent="0.3">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x14ac:dyDescent="0.3">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x14ac:dyDescent="0.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x14ac:dyDescent="0.3">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x14ac:dyDescent="0.3">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x14ac:dyDescent="0.3">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x14ac:dyDescent="0.3">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x14ac:dyDescent="0.3">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x14ac:dyDescent="0.3">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x14ac:dyDescent="0.3">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x14ac:dyDescent="0.3">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x14ac:dyDescent="0.3">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x14ac:dyDescent="0.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x14ac:dyDescent="0.3">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x14ac:dyDescent="0.3">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x14ac:dyDescent="0.3">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x14ac:dyDescent="0.3">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x14ac:dyDescent="0.3">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x14ac:dyDescent="0.3">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x14ac:dyDescent="0.3">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x14ac:dyDescent="0.3">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x14ac:dyDescent="0.3">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x14ac:dyDescent="0.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x14ac:dyDescent="0.3">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x14ac:dyDescent="0.3">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x14ac:dyDescent="0.3">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x14ac:dyDescent="0.3">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x14ac:dyDescent="0.3">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x14ac:dyDescent="0.3">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x14ac:dyDescent="0.3">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x14ac:dyDescent="0.3">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x14ac:dyDescent="0.3">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x14ac:dyDescent="0.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x14ac:dyDescent="0.3">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x14ac:dyDescent="0.3">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x14ac:dyDescent="0.3">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x14ac:dyDescent="0.3">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x14ac:dyDescent="0.3">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x14ac:dyDescent="0.3">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x14ac:dyDescent="0.3">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x14ac:dyDescent="0.3">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x14ac:dyDescent="0.3">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x14ac:dyDescent="0.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x14ac:dyDescent="0.3">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x14ac:dyDescent="0.3">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x14ac:dyDescent="0.3">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x14ac:dyDescent="0.3">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x14ac:dyDescent="0.3">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x14ac:dyDescent="0.3">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x14ac:dyDescent="0.3">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x14ac:dyDescent="0.3">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x14ac:dyDescent="0.3">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x14ac:dyDescent="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x14ac:dyDescent="0.3">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x14ac:dyDescent="0.3">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x14ac:dyDescent="0.3">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x14ac:dyDescent="0.3">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x14ac:dyDescent="0.3">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x14ac:dyDescent="0.3">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x14ac:dyDescent="0.3">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x14ac:dyDescent="0.3">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x14ac:dyDescent="0.3">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x14ac:dyDescent="0.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x14ac:dyDescent="0.3">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x14ac:dyDescent="0.3">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x14ac:dyDescent="0.3">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x14ac:dyDescent="0.3">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x14ac:dyDescent="0.3">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x14ac:dyDescent="0.3">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x14ac:dyDescent="0.3">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x14ac:dyDescent="0.3">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x14ac:dyDescent="0.3">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x14ac:dyDescent="0.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x14ac:dyDescent="0.3">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x14ac:dyDescent="0.3">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x14ac:dyDescent="0.3">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x14ac:dyDescent="0.3">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x14ac:dyDescent="0.3">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x14ac:dyDescent="0.3">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x14ac:dyDescent="0.3">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x14ac:dyDescent="0.3">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x14ac:dyDescent="0.3">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x14ac:dyDescent="0.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x14ac:dyDescent="0.3">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x14ac:dyDescent="0.3">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x14ac:dyDescent="0.3">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x14ac:dyDescent="0.3">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x14ac:dyDescent="0.3">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x14ac:dyDescent="0.3">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x14ac:dyDescent="0.3">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x14ac:dyDescent="0.3">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x14ac:dyDescent="0.3">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x14ac:dyDescent="0.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x14ac:dyDescent="0.3">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x14ac:dyDescent="0.3">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x14ac:dyDescent="0.3">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x14ac:dyDescent="0.3">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x14ac:dyDescent="0.3">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x14ac:dyDescent="0.3">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x14ac:dyDescent="0.3">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x14ac:dyDescent="0.3">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x14ac:dyDescent="0.3">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x14ac:dyDescent="0.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x14ac:dyDescent="0.3">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x14ac:dyDescent="0.3">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x14ac:dyDescent="0.3">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x14ac:dyDescent="0.3">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x14ac:dyDescent="0.3">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x14ac:dyDescent="0.3">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x14ac:dyDescent="0.3">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x14ac:dyDescent="0.3">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x14ac:dyDescent="0.3">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x14ac:dyDescent="0.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x14ac:dyDescent="0.3">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x14ac:dyDescent="0.3">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x14ac:dyDescent="0.3">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x14ac:dyDescent="0.3">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x14ac:dyDescent="0.3">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x14ac:dyDescent="0.3">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x14ac:dyDescent="0.3">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x14ac:dyDescent="0.3">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x14ac:dyDescent="0.3">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x14ac:dyDescent="0.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x14ac:dyDescent="0.3">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x14ac:dyDescent="0.3">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x14ac:dyDescent="0.3">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x14ac:dyDescent="0.3">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x14ac:dyDescent="0.3">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x14ac:dyDescent="0.3">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x14ac:dyDescent="0.3">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x14ac:dyDescent="0.3">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x14ac:dyDescent="0.3">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x14ac:dyDescent="0.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x14ac:dyDescent="0.3">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x14ac:dyDescent="0.3">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x14ac:dyDescent="0.3">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x14ac:dyDescent="0.3">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x14ac:dyDescent="0.3">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x14ac:dyDescent="0.3">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x14ac:dyDescent="0.3">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x14ac:dyDescent="0.3">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x14ac:dyDescent="0.3">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x14ac:dyDescent="0.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x14ac:dyDescent="0.3">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x14ac:dyDescent="0.3">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x14ac:dyDescent="0.3">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x14ac:dyDescent="0.3">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x14ac:dyDescent="0.3">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x14ac:dyDescent="0.3">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x14ac:dyDescent="0.3">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x14ac:dyDescent="0.3">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x14ac:dyDescent="0.3">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x14ac:dyDescent="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x14ac:dyDescent="0.3">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x14ac:dyDescent="0.3">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x14ac:dyDescent="0.3">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x14ac:dyDescent="0.3">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x14ac:dyDescent="0.3">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x14ac:dyDescent="0.3">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x14ac:dyDescent="0.3">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x14ac:dyDescent="0.3">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x14ac:dyDescent="0.3">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x14ac:dyDescent="0.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x14ac:dyDescent="0.3">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x14ac:dyDescent="0.3">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x14ac:dyDescent="0.3">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x14ac:dyDescent="0.3">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x14ac:dyDescent="0.3">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x14ac:dyDescent="0.3">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x14ac:dyDescent="0.3">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x14ac:dyDescent="0.3">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x14ac:dyDescent="0.3">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x14ac:dyDescent="0.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x14ac:dyDescent="0.3">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x14ac:dyDescent="0.3">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x14ac:dyDescent="0.3">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x14ac:dyDescent="0.3">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x14ac:dyDescent="0.3">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x14ac:dyDescent="0.3">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x14ac:dyDescent="0.3">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x14ac:dyDescent="0.3">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x14ac:dyDescent="0.3">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x14ac:dyDescent="0.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x14ac:dyDescent="0.3">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x14ac:dyDescent="0.3">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x14ac:dyDescent="0.3">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x14ac:dyDescent="0.3">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x14ac:dyDescent="0.3">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x14ac:dyDescent="0.3">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x14ac:dyDescent="0.3">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x14ac:dyDescent="0.3">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x14ac:dyDescent="0.3">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x14ac:dyDescent="0.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x14ac:dyDescent="0.3">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x14ac:dyDescent="0.3">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x14ac:dyDescent="0.3">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x14ac:dyDescent="0.3">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x14ac:dyDescent="0.3">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x14ac:dyDescent="0.3">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x14ac:dyDescent="0.3">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x14ac:dyDescent="0.3">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x14ac:dyDescent="0.3">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x14ac:dyDescent="0.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x14ac:dyDescent="0.3">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x14ac:dyDescent="0.3">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x14ac:dyDescent="0.3">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x14ac:dyDescent="0.3">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x14ac:dyDescent="0.3">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x14ac:dyDescent="0.3">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x14ac:dyDescent="0.3">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x14ac:dyDescent="0.3">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x14ac:dyDescent="0.3">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x14ac:dyDescent="0.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x14ac:dyDescent="0.3">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x14ac:dyDescent="0.3">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x14ac:dyDescent="0.3">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x14ac:dyDescent="0.3">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x14ac:dyDescent="0.3">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x14ac:dyDescent="0.3">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x14ac:dyDescent="0.3">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x14ac:dyDescent="0.3">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x14ac:dyDescent="0.3">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x14ac:dyDescent="0.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x14ac:dyDescent="0.3">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x14ac:dyDescent="0.3">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x14ac:dyDescent="0.3">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x14ac:dyDescent="0.3">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x14ac:dyDescent="0.3">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x14ac:dyDescent="0.3">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x14ac:dyDescent="0.3">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x14ac:dyDescent="0.3">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x14ac:dyDescent="0.3">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x14ac:dyDescent="0.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x14ac:dyDescent="0.3">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x14ac:dyDescent="0.3">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x14ac:dyDescent="0.3">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x14ac:dyDescent="0.3">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x14ac:dyDescent="0.3">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x14ac:dyDescent="0.3">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x14ac:dyDescent="0.3">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x14ac:dyDescent="0.3">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x14ac:dyDescent="0.3">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x14ac:dyDescent="0.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x14ac:dyDescent="0.3">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x14ac:dyDescent="0.3">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x14ac:dyDescent="0.3">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x14ac:dyDescent="0.3">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x14ac:dyDescent="0.3">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x14ac:dyDescent="0.3">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x14ac:dyDescent="0.3">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x14ac:dyDescent="0.3">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x14ac:dyDescent="0.3">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x14ac:dyDescent="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x14ac:dyDescent="0.3">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x14ac:dyDescent="0.3">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x14ac:dyDescent="0.3">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x14ac:dyDescent="0.3">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x14ac:dyDescent="0.3">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x14ac:dyDescent="0.3">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x14ac:dyDescent="0.3">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x14ac:dyDescent="0.3">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x14ac:dyDescent="0.3">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x14ac:dyDescent="0.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x14ac:dyDescent="0.3">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x14ac:dyDescent="0.3">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x14ac:dyDescent="0.3">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x14ac:dyDescent="0.3">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x14ac:dyDescent="0.3">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x14ac:dyDescent="0.3">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x14ac:dyDescent="0.3">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x14ac:dyDescent="0.3">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x14ac:dyDescent="0.3">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x14ac:dyDescent="0.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x14ac:dyDescent="0.3">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x14ac:dyDescent="0.3">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x14ac:dyDescent="0.3">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x14ac:dyDescent="0.3">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x14ac:dyDescent="0.3">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x14ac:dyDescent="0.3">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x14ac:dyDescent="0.3">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x14ac:dyDescent="0.3">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x14ac:dyDescent="0.3">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x14ac:dyDescent="0.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x14ac:dyDescent="0.3">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x14ac:dyDescent="0.3">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x14ac:dyDescent="0.3">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x14ac:dyDescent="0.3">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x14ac:dyDescent="0.3">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x14ac:dyDescent="0.3">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x14ac:dyDescent="0.3">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x14ac:dyDescent="0.3">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x14ac:dyDescent="0.3">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x14ac:dyDescent="0.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x14ac:dyDescent="0.3">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x14ac:dyDescent="0.3">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x14ac:dyDescent="0.3">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x14ac:dyDescent="0.3">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x14ac:dyDescent="0.3">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x14ac:dyDescent="0.3">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x14ac:dyDescent="0.3">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x14ac:dyDescent="0.3">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x14ac:dyDescent="0.3">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x14ac:dyDescent="0.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x14ac:dyDescent="0.3">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x14ac:dyDescent="0.3">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x14ac:dyDescent="0.3">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x14ac:dyDescent="0.3">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x14ac:dyDescent="0.3">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x14ac:dyDescent="0.3">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x14ac:dyDescent="0.3">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x14ac:dyDescent="0.3">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x14ac:dyDescent="0.3">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x14ac:dyDescent="0.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x14ac:dyDescent="0.3">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x14ac:dyDescent="0.3">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x14ac:dyDescent="0.3">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x14ac:dyDescent="0.3">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x14ac:dyDescent="0.3">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x14ac:dyDescent="0.3">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x14ac:dyDescent="0.3">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x14ac:dyDescent="0.3">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x14ac:dyDescent="0.3">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x14ac:dyDescent="0.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x14ac:dyDescent="0.3">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x14ac:dyDescent="0.3">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x14ac:dyDescent="0.3">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x14ac:dyDescent="0.3">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x14ac:dyDescent="0.3">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x14ac:dyDescent="0.3">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x14ac:dyDescent="0.3">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x14ac:dyDescent="0.3">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x14ac:dyDescent="0.3">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x14ac:dyDescent="0.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x14ac:dyDescent="0.3">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x14ac:dyDescent="0.3">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x14ac:dyDescent="0.3">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x14ac:dyDescent="0.3">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x14ac:dyDescent="0.3">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x14ac:dyDescent="0.3">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x14ac:dyDescent="0.3">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x14ac:dyDescent="0.3">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x14ac:dyDescent="0.3">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x14ac:dyDescent="0.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x14ac:dyDescent="0.3">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x14ac:dyDescent="0.3">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x14ac:dyDescent="0.3">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x14ac:dyDescent="0.3">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x14ac:dyDescent="0.3">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x14ac:dyDescent="0.3">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x14ac:dyDescent="0.3">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x14ac:dyDescent="0.3">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x14ac:dyDescent="0.3">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x14ac:dyDescent="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x14ac:dyDescent="0.3">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x14ac:dyDescent="0.3">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x14ac:dyDescent="0.3">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x14ac:dyDescent="0.3">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x14ac:dyDescent="0.3">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x14ac:dyDescent="0.3">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x14ac:dyDescent="0.3">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x14ac:dyDescent="0.3">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x14ac:dyDescent="0.3">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x14ac:dyDescent="0.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x14ac:dyDescent="0.3">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x14ac:dyDescent="0.3">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x14ac:dyDescent="0.3">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x14ac:dyDescent="0.3">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x14ac:dyDescent="0.3">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x14ac:dyDescent="0.3">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x14ac:dyDescent="0.3">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x14ac:dyDescent="0.3">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x14ac:dyDescent="0.3">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x14ac:dyDescent="0.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x14ac:dyDescent="0.3">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x14ac:dyDescent="0.3">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x14ac:dyDescent="0.3">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x14ac:dyDescent="0.3">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x14ac:dyDescent="0.3">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x14ac:dyDescent="0.3">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x14ac:dyDescent="0.3">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x14ac:dyDescent="0.3">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x14ac:dyDescent="0.3">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x14ac:dyDescent="0.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x14ac:dyDescent="0.3">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x14ac:dyDescent="0.3">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x14ac:dyDescent="0.3">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x14ac:dyDescent="0.3">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x14ac:dyDescent="0.3">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x14ac:dyDescent="0.3">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x14ac:dyDescent="0.3">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x14ac:dyDescent="0.3">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x14ac:dyDescent="0.3">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x14ac:dyDescent="0.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x14ac:dyDescent="0.3">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x14ac:dyDescent="0.3">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x14ac:dyDescent="0.3">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x14ac:dyDescent="0.3">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x14ac:dyDescent="0.3">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x14ac:dyDescent="0.3">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x14ac:dyDescent="0.3">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x14ac:dyDescent="0.3">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x14ac:dyDescent="0.3">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x14ac:dyDescent="0.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x14ac:dyDescent="0.3">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x14ac:dyDescent="0.3">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x14ac:dyDescent="0.3">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x14ac:dyDescent="0.3">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x14ac:dyDescent="0.3">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x14ac:dyDescent="0.3">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x14ac:dyDescent="0.3">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x14ac:dyDescent="0.3">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x14ac:dyDescent="0.3">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x14ac:dyDescent="0.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x14ac:dyDescent="0.3">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x14ac:dyDescent="0.3">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x14ac:dyDescent="0.3">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x14ac:dyDescent="0.3">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x14ac:dyDescent="0.3">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x14ac:dyDescent="0.3">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x14ac:dyDescent="0.3">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x14ac:dyDescent="0.3">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x14ac:dyDescent="0.3">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x14ac:dyDescent="0.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x14ac:dyDescent="0.3">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x14ac:dyDescent="0.3">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x14ac:dyDescent="0.3">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x14ac:dyDescent="0.3">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x14ac:dyDescent="0.3">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x14ac:dyDescent="0.3">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x14ac:dyDescent="0.3">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x14ac:dyDescent="0.3">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x14ac:dyDescent="0.3">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x14ac:dyDescent="0.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x14ac:dyDescent="0.3">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x14ac:dyDescent="0.3">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x14ac:dyDescent="0.3">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x14ac:dyDescent="0.3">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x14ac:dyDescent="0.3">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x14ac:dyDescent="0.3">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x14ac:dyDescent="0.3">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x14ac:dyDescent="0.3">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x14ac:dyDescent="0.3">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x14ac:dyDescent="0.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x14ac:dyDescent="0.3">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x14ac:dyDescent="0.3">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x14ac:dyDescent="0.3">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x14ac:dyDescent="0.3">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x14ac:dyDescent="0.3">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x14ac:dyDescent="0.3">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x14ac:dyDescent="0.3">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ht="12.75" customHeight="1" x14ac:dyDescent="0.3">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1:26" ht="12.75" customHeight="1" x14ac:dyDescent="0.3">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mergeCells count="11">
    <mergeCell ref="C5:D5"/>
    <mergeCell ref="E5:F5"/>
    <mergeCell ref="G5:H5"/>
    <mergeCell ref="C6:H6"/>
    <mergeCell ref="B1:H1"/>
    <mergeCell ref="C3:D3"/>
    <mergeCell ref="E3:F3"/>
    <mergeCell ref="G3:H3"/>
    <mergeCell ref="C4:D4"/>
    <mergeCell ref="E4:F4"/>
    <mergeCell ref="G4:H4"/>
  </mergeCells>
  <hyperlinks>
    <hyperlink ref="C11" location="'Sign-up'!A1" display="Sign-up" xr:uid="{EF1941CD-AB0A-4344-900B-BD993CBCA744}"/>
    <hyperlink ref="C12" location="'Sign-in'!A1" display="Sign-in" xr:uid="{0EB0C45D-B04E-4544-BD52-7FC393521B02}"/>
    <hyperlink ref="C13" location="'Sign-out'!A1" display="Sign-out" xr:uid="{9D6CC9AA-72BF-43C4-BCFA-B8CA70EBE13E}"/>
    <hyperlink ref="C14" location="'Forgot Password'!A1" display="Forgot Password" xr:uid="{1D1663D1-A6E3-4FAE-8020-132EC2EFF35B}"/>
    <hyperlink ref="C15" location="'Change Password'!A1" display="Change Password" xr:uid="{63E60ABE-0CC0-4072-872E-2D801D571EDB}"/>
    <hyperlink ref="C16" location="'Add to Cart'!A1" display="Add to Cart" xr:uid="{4E2DC26D-F306-433B-B78A-FCF5F7310A42}"/>
    <hyperlink ref="C17" location="'Edit Cart'!A1" display="Edit Cart" xr:uid="{A7223CB6-1BDD-48BA-B966-F801D89A7555}"/>
    <hyperlink ref="C18" location="Checkout!A1" display="Checkout" xr:uid="{8A1F797C-0801-401C-AB0A-1341B02A1201}"/>
    <hyperlink ref="C19" location="'Add New Drinks'!A1" display="Add New Drinks" xr:uid="{BC3A515A-802A-4A1C-A93A-6F6A66899C5D}"/>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49CB-A127-4E39-ABC9-2EC7FB10D234}">
  <sheetPr>
    <tabColor theme="6" tint="-0.249977111117893"/>
  </sheetPr>
  <dimension ref="A1:Z1006"/>
  <sheetViews>
    <sheetView workbookViewId="0"/>
  </sheetViews>
  <sheetFormatPr defaultColWidth="14.44140625" defaultRowHeight="15" customHeight="1" x14ac:dyDescent="0.3"/>
  <cols>
    <col min="1" max="1" width="21.44140625" customWidth="1"/>
    <col min="2" max="2" width="29.88671875" customWidth="1"/>
    <col min="3" max="3" width="31.5546875" customWidth="1"/>
    <col min="4" max="4" width="42.5546875" customWidth="1"/>
    <col min="5" max="5" width="57.44140625" customWidth="1"/>
    <col min="6" max="6" width="13.6640625" customWidth="1"/>
    <col min="7" max="8" width="17.109375" customWidth="1"/>
    <col min="9" max="9" width="16.6640625" bestFit="1" customWidth="1"/>
    <col min="10" max="10" width="66.5546875" customWidth="1"/>
    <col min="11" max="26" width="8.6640625" customWidth="1"/>
  </cols>
  <sheetData>
    <row r="1" spans="1:26" ht="14.25" customHeight="1" x14ac:dyDescent="0.3">
      <c r="A1" s="48" t="s">
        <v>27</v>
      </c>
      <c r="B1" s="176" t="s">
        <v>54</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79"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5</v>
      </c>
      <c r="B5" s="62">
        <f>COUNTIF(F:F,"Fail")</f>
        <v>9</v>
      </c>
      <c r="C5" s="62">
        <f>COUNTIF(F:F,"Untested")</f>
        <v>4</v>
      </c>
      <c r="D5" s="63">
        <f>COUNTIF(F:F,"N/A")</f>
        <v>0</v>
      </c>
      <c r="E5" s="62">
        <f>SUM(A5:D5)</f>
        <v>18</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77" t="s">
        <v>56</v>
      </c>
      <c r="C9" s="78"/>
      <c r="D9" s="77"/>
      <c r="E9" s="78"/>
      <c r="F9" s="79"/>
      <c r="G9" s="79"/>
      <c r="H9" s="79"/>
      <c r="I9" s="80"/>
      <c r="J9" s="81"/>
      <c r="K9" s="52"/>
      <c r="L9" s="52"/>
      <c r="M9" s="52"/>
      <c r="N9" s="52"/>
      <c r="O9" s="52"/>
      <c r="P9" s="52"/>
      <c r="Q9" s="52"/>
      <c r="R9" s="52"/>
      <c r="S9" s="52"/>
      <c r="T9" s="52"/>
      <c r="U9" s="52"/>
      <c r="V9" s="52"/>
      <c r="W9" s="52"/>
      <c r="X9" s="52"/>
      <c r="Y9" s="52"/>
      <c r="Z9" s="52"/>
    </row>
    <row r="10" spans="1:26" ht="94.2" customHeight="1" x14ac:dyDescent="0.3">
      <c r="A10" s="133" t="str">
        <f t="shared" ref="A10:A28" si="0">IF(AND(E10=""),"","["&amp;TEXT($B$1,"##")&amp;"-"&amp;TEXT(ROW()-9- COUNTBLANK($E$8:E9) +1,"##")&amp;"]")</f>
        <v>[Sign-up-1]</v>
      </c>
      <c r="B10" s="83" t="s">
        <v>57</v>
      </c>
      <c r="C10" s="130" t="s">
        <v>58</v>
      </c>
      <c r="D10" s="132" t="s">
        <v>77</v>
      </c>
      <c r="E10" s="131" t="s">
        <v>99</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64.2" customHeight="1" x14ac:dyDescent="0.3">
      <c r="A11" s="133" t="str">
        <f t="shared" si="0"/>
        <v>[Sign-up-2]</v>
      </c>
      <c r="B11" s="134" t="s">
        <v>60</v>
      </c>
      <c r="C11" s="130" t="s">
        <v>58</v>
      </c>
      <c r="D11" s="132" t="s">
        <v>77</v>
      </c>
      <c r="E11" s="135" t="s">
        <v>61</v>
      </c>
      <c r="F11" s="85" t="s">
        <v>19</v>
      </c>
      <c r="G11" s="85"/>
      <c r="H11" s="85" t="str">
        <f t="shared" ref="H11:H28" si="1">$B$3</f>
        <v>Pham Quang Nam</v>
      </c>
      <c r="I11" s="148" t="s">
        <v>367</v>
      </c>
      <c r="J11" s="87"/>
      <c r="K11" s="87"/>
      <c r="L11" s="87"/>
      <c r="M11" s="87"/>
      <c r="N11" s="87"/>
      <c r="O11" s="87"/>
      <c r="P11" s="87"/>
      <c r="Q11" s="87"/>
      <c r="R11" s="87"/>
      <c r="S11" s="87"/>
      <c r="T11" s="87"/>
      <c r="U11" s="87"/>
      <c r="V11" s="87"/>
      <c r="W11" s="87"/>
      <c r="X11" s="87"/>
      <c r="Y11" s="87"/>
      <c r="Z11" s="87"/>
    </row>
    <row r="12" spans="1:26" ht="57.6" customHeight="1" x14ac:dyDescent="0.3">
      <c r="A12" s="133" t="str">
        <f t="shared" si="0"/>
        <v>[Sign-up-3]</v>
      </c>
      <c r="B12" s="134" t="s">
        <v>71</v>
      </c>
      <c r="C12" s="130" t="s">
        <v>58</v>
      </c>
      <c r="D12" s="132" t="s">
        <v>77</v>
      </c>
      <c r="E12" s="135" t="s">
        <v>72</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65.400000000000006" customHeight="1" x14ac:dyDescent="0.3">
      <c r="A13" s="133" t="str">
        <f t="shared" si="0"/>
        <v>[Sign-up-4]</v>
      </c>
      <c r="B13" s="134" t="s">
        <v>59</v>
      </c>
      <c r="C13" s="130" t="s">
        <v>58</v>
      </c>
      <c r="D13" s="132" t="s">
        <v>77</v>
      </c>
      <c r="E13" s="135" t="s">
        <v>62</v>
      </c>
      <c r="F13" s="85" t="s">
        <v>41</v>
      </c>
      <c r="G13" s="85"/>
      <c r="H13" s="85" t="str">
        <f t="shared" si="1"/>
        <v>Pham Quang Nam</v>
      </c>
      <c r="I13" s="148" t="s">
        <v>366</v>
      </c>
      <c r="J13" s="87"/>
      <c r="K13" s="87"/>
      <c r="L13" s="87"/>
      <c r="M13" s="87"/>
      <c r="N13" s="87"/>
      <c r="O13" s="87"/>
      <c r="P13" s="87"/>
      <c r="Q13" s="87"/>
      <c r="R13" s="87"/>
      <c r="S13" s="87"/>
      <c r="T13" s="87"/>
      <c r="U13" s="87"/>
      <c r="V13" s="87"/>
      <c r="W13" s="87"/>
      <c r="X13" s="87"/>
      <c r="Y13" s="87"/>
      <c r="Z13" s="87"/>
    </row>
    <row r="14" spans="1:26" ht="76.2" customHeight="1" x14ac:dyDescent="0.3">
      <c r="A14" s="133" t="str">
        <f t="shared" si="0"/>
        <v>[Sign-up-5]</v>
      </c>
      <c r="B14" s="134" t="s">
        <v>66</v>
      </c>
      <c r="C14" s="130" t="s">
        <v>58</v>
      </c>
      <c r="D14" s="132" t="s">
        <v>87</v>
      </c>
      <c r="E14" s="135" t="s">
        <v>67</v>
      </c>
      <c r="F14" s="85" t="s">
        <v>18</v>
      </c>
      <c r="G14" s="85"/>
      <c r="H14" s="85" t="str">
        <f t="shared" si="1"/>
        <v>Pham Quang Nam</v>
      </c>
      <c r="I14" s="86"/>
      <c r="J14" s="87"/>
      <c r="K14" s="87"/>
      <c r="L14" s="87"/>
      <c r="M14" s="87"/>
      <c r="N14" s="87"/>
      <c r="O14" s="87"/>
      <c r="P14" s="87"/>
      <c r="Q14" s="87"/>
      <c r="R14" s="87"/>
      <c r="S14" s="87"/>
      <c r="T14" s="87"/>
      <c r="U14" s="87"/>
      <c r="V14" s="87"/>
      <c r="W14" s="87"/>
      <c r="X14" s="87"/>
      <c r="Y14" s="87"/>
      <c r="Z14" s="87"/>
    </row>
    <row r="15" spans="1:26" ht="69.599999999999994" customHeight="1" x14ac:dyDescent="0.3">
      <c r="A15" s="133" t="str">
        <f t="shared" si="0"/>
        <v>[Sign-up-6]</v>
      </c>
      <c r="B15" s="134" t="s">
        <v>68</v>
      </c>
      <c r="C15" s="130" t="s">
        <v>58</v>
      </c>
      <c r="D15" s="132" t="s">
        <v>78</v>
      </c>
      <c r="E15" s="135" t="s">
        <v>69</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78.599999999999994" customHeight="1" x14ac:dyDescent="0.3">
      <c r="A16" s="133" t="str">
        <f t="shared" si="0"/>
        <v>[Sign-up-7]</v>
      </c>
      <c r="B16" s="134" t="s">
        <v>63</v>
      </c>
      <c r="C16" s="130" t="s">
        <v>58</v>
      </c>
      <c r="D16" s="132" t="s">
        <v>87</v>
      </c>
      <c r="E16" s="135" t="s">
        <v>64</v>
      </c>
      <c r="F16" s="85" t="s">
        <v>41</v>
      </c>
      <c r="G16" s="85"/>
      <c r="H16" s="85" t="str">
        <f t="shared" si="1"/>
        <v>Pham Quang Nam</v>
      </c>
      <c r="I16" s="148" t="s">
        <v>366</v>
      </c>
      <c r="J16" s="87"/>
      <c r="K16" s="87"/>
      <c r="L16" s="87"/>
      <c r="M16" s="87"/>
      <c r="N16" s="87"/>
      <c r="O16" s="87"/>
      <c r="P16" s="87"/>
      <c r="Q16" s="87"/>
      <c r="R16" s="87"/>
      <c r="S16" s="87"/>
      <c r="T16" s="87"/>
      <c r="U16" s="87"/>
      <c r="V16" s="87"/>
      <c r="W16" s="87"/>
      <c r="X16" s="87"/>
      <c r="Y16" s="87"/>
      <c r="Z16" s="87"/>
    </row>
    <row r="17" spans="1:26" ht="78.599999999999994" customHeight="1" x14ac:dyDescent="0.3">
      <c r="A17" s="133" t="str">
        <f t="shared" si="0"/>
        <v>[Sign-up-8]</v>
      </c>
      <c r="B17" s="134" t="s">
        <v>65</v>
      </c>
      <c r="C17" s="130" t="s">
        <v>58</v>
      </c>
      <c r="D17" s="132" t="s">
        <v>86</v>
      </c>
      <c r="E17" s="135" t="s">
        <v>106</v>
      </c>
      <c r="F17" s="85" t="s">
        <v>41</v>
      </c>
      <c r="G17" s="85"/>
      <c r="H17" s="85" t="str">
        <f t="shared" si="1"/>
        <v>Pham Quang Nam</v>
      </c>
      <c r="I17" s="148" t="s">
        <v>366</v>
      </c>
      <c r="J17" s="87"/>
      <c r="K17" s="87"/>
      <c r="L17" s="87"/>
      <c r="M17" s="87"/>
      <c r="N17" s="87"/>
      <c r="O17" s="87"/>
      <c r="P17" s="87"/>
      <c r="Q17" s="87"/>
      <c r="R17" s="87"/>
      <c r="S17" s="87"/>
      <c r="T17" s="87"/>
      <c r="U17" s="87"/>
      <c r="V17" s="87"/>
      <c r="W17" s="87"/>
      <c r="X17" s="87"/>
      <c r="Y17" s="87"/>
      <c r="Z17" s="87"/>
    </row>
    <row r="18" spans="1:26" ht="66" x14ac:dyDescent="0.3">
      <c r="A18" s="133" t="str">
        <f>IF(AND(E18=""),"","["&amp;TEXT($B$1,"##")&amp;"-"&amp;TEXT(ROW()-9- COUNTBLANK($E$8:E17) +1,"##")&amp;"]")</f>
        <v>[Sign-up-9]</v>
      </c>
      <c r="B18" s="134" t="s">
        <v>340</v>
      </c>
      <c r="C18" s="130" t="s">
        <v>58</v>
      </c>
      <c r="D18" s="132" t="s">
        <v>343</v>
      </c>
      <c r="E18" s="138" t="s">
        <v>341</v>
      </c>
      <c r="F18" s="85" t="s">
        <v>18</v>
      </c>
      <c r="G18" s="85"/>
      <c r="H18" s="85" t="str">
        <f t="shared" si="1"/>
        <v>Pham Quang Nam</v>
      </c>
      <c r="I18" s="86"/>
      <c r="J18" s="87"/>
      <c r="K18" s="87"/>
      <c r="L18" s="87"/>
      <c r="M18" s="87"/>
      <c r="N18" s="87"/>
      <c r="O18" s="87"/>
      <c r="P18" s="87"/>
      <c r="Q18" s="87"/>
      <c r="R18" s="87"/>
      <c r="S18" s="87"/>
      <c r="T18" s="87"/>
      <c r="U18" s="87"/>
      <c r="V18" s="87"/>
      <c r="W18" s="87"/>
      <c r="X18" s="87"/>
      <c r="Y18" s="87"/>
      <c r="Z18" s="87"/>
    </row>
    <row r="19" spans="1:26" ht="14.25" customHeight="1" x14ac:dyDescent="0.3">
      <c r="A19" s="77"/>
      <c r="B19" s="136" t="s">
        <v>70</v>
      </c>
      <c r="C19" s="78"/>
      <c r="D19" s="77"/>
      <c r="E19" s="78"/>
      <c r="F19" s="79"/>
      <c r="G19" s="79"/>
      <c r="H19" s="79"/>
      <c r="I19" s="80"/>
      <c r="J19" s="81"/>
      <c r="K19" s="52"/>
      <c r="L19" s="52"/>
      <c r="M19" s="52"/>
      <c r="N19" s="52"/>
      <c r="O19" s="52"/>
      <c r="P19" s="52"/>
      <c r="Q19" s="52"/>
      <c r="R19" s="52"/>
      <c r="S19" s="52"/>
      <c r="T19" s="52"/>
      <c r="U19" s="52"/>
      <c r="V19" s="52"/>
      <c r="W19" s="52"/>
      <c r="X19" s="52"/>
      <c r="Y19" s="52"/>
      <c r="Z19" s="52"/>
    </row>
    <row r="20" spans="1:26" ht="85.2" customHeight="1" x14ac:dyDescent="0.3">
      <c r="A20" s="133" t="str">
        <f t="shared" si="0"/>
        <v>[Sign-up-10]</v>
      </c>
      <c r="B20" s="134" t="s">
        <v>74</v>
      </c>
      <c r="C20" s="135" t="s">
        <v>73</v>
      </c>
      <c r="D20" s="132" t="s">
        <v>83</v>
      </c>
      <c r="E20" s="135" t="s">
        <v>369</v>
      </c>
      <c r="F20" s="85" t="s">
        <v>19</v>
      </c>
      <c r="G20" s="85"/>
      <c r="H20" s="85" t="str">
        <f t="shared" si="1"/>
        <v>Pham Quang Nam</v>
      </c>
      <c r="I20" s="148" t="s">
        <v>368</v>
      </c>
      <c r="J20" s="87"/>
      <c r="K20" s="87"/>
      <c r="L20" s="87"/>
      <c r="M20" s="87"/>
      <c r="N20" s="87"/>
      <c r="O20" s="87"/>
      <c r="P20" s="87"/>
      <c r="Q20" s="87"/>
      <c r="R20" s="87"/>
      <c r="S20" s="87"/>
      <c r="T20" s="87"/>
      <c r="U20" s="87"/>
      <c r="V20" s="87"/>
      <c r="W20" s="87"/>
      <c r="X20" s="87"/>
      <c r="Y20" s="87"/>
      <c r="Z20" s="87"/>
    </row>
    <row r="21" spans="1:26" ht="54.6" customHeight="1" x14ac:dyDescent="0.3">
      <c r="A21" s="133" t="str">
        <f t="shared" si="0"/>
        <v>[Sign-up-11]</v>
      </c>
      <c r="B21" s="134" t="s">
        <v>80</v>
      </c>
      <c r="C21" s="130" t="s">
        <v>58</v>
      </c>
      <c r="D21" s="132" t="s">
        <v>84</v>
      </c>
      <c r="E21" s="135" t="s">
        <v>79</v>
      </c>
      <c r="F21" s="85" t="s">
        <v>18</v>
      </c>
      <c r="G21" s="85"/>
      <c r="H21" s="85" t="str">
        <f t="shared" si="1"/>
        <v>Pham Quang Nam</v>
      </c>
      <c r="I21" s="86"/>
      <c r="J21" s="87"/>
      <c r="K21" s="87"/>
      <c r="L21" s="87"/>
      <c r="M21" s="87"/>
      <c r="N21" s="87"/>
      <c r="O21" s="87"/>
      <c r="P21" s="87"/>
      <c r="Q21" s="87"/>
      <c r="R21" s="87"/>
      <c r="S21" s="87"/>
      <c r="T21" s="87"/>
      <c r="U21" s="87"/>
      <c r="V21" s="87"/>
      <c r="W21" s="87"/>
      <c r="X21" s="87"/>
      <c r="Y21" s="87"/>
      <c r="Z21" s="87"/>
    </row>
    <row r="22" spans="1:26" ht="83.4" customHeight="1" x14ac:dyDescent="0.3">
      <c r="A22" s="133" t="str">
        <f t="shared" si="0"/>
        <v>[Sign-up-12]</v>
      </c>
      <c r="B22" s="134" t="s">
        <v>75</v>
      </c>
      <c r="C22" s="135" t="s">
        <v>76</v>
      </c>
      <c r="D22" s="132" t="s">
        <v>83</v>
      </c>
      <c r="E22" s="135" t="s">
        <v>359</v>
      </c>
      <c r="F22" s="85" t="s">
        <v>19</v>
      </c>
      <c r="G22" s="85"/>
      <c r="H22" s="85" t="str">
        <f t="shared" si="1"/>
        <v>Pham Quang Nam</v>
      </c>
      <c r="I22" s="148" t="s">
        <v>370</v>
      </c>
      <c r="J22" s="87"/>
      <c r="K22" s="87"/>
      <c r="L22" s="87"/>
      <c r="M22" s="87"/>
      <c r="N22" s="87"/>
      <c r="O22" s="87"/>
      <c r="P22" s="87"/>
      <c r="Q22" s="87"/>
      <c r="R22" s="87"/>
      <c r="S22" s="87"/>
      <c r="T22" s="87"/>
      <c r="U22" s="87"/>
      <c r="V22" s="87"/>
      <c r="W22" s="87"/>
      <c r="X22" s="87"/>
      <c r="Y22" s="87"/>
      <c r="Z22" s="87"/>
    </row>
    <row r="23" spans="1:26" ht="54.6" customHeight="1" x14ac:dyDescent="0.3">
      <c r="A23" s="133" t="str">
        <f t="shared" si="0"/>
        <v>[Sign-up-13]</v>
      </c>
      <c r="B23" s="134" t="s">
        <v>81</v>
      </c>
      <c r="C23" s="135" t="s">
        <v>117</v>
      </c>
      <c r="D23" s="132" t="s">
        <v>371</v>
      </c>
      <c r="E23" s="135" t="s">
        <v>360</v>
      </c>
      <c r="F23" s="85" t="s">
        <v>19</v>
      </c>
      <c r="G23" s="85"/>
      <c r="H23" s="85" t="str">
        <f t="shared" si="1"/>
        <v>Pham Quang Nam</v>
      </c>
      <c r="I23" s="148" t="s">
        <v>372</v>
      </c>
      <c r="J23" s="87"/>
      <c r="K23" s="87"/>
      <c r="L23" s="87"/>
      <c r="M23" s="87"/>
      <c r="N23" s="87"/>
      <c r="O23" s="87"/>
      <c r="P23" s="87"/>
      <c r="Q23" s="87"/>
      <c r="R23" s="87"/>
      <c r="S23" s="87"/>
      <c r="T23" s="87"/>
      <c r="U23" s="87"/>
      <c r="V23" s="87"/>
      <c r="W23" s="87"/>
      <c r="X23" s="87"/>
      <c r="Y23" s="87"/>
      <c r="Z23" s="87"/>
    </row>
    <row r="24" spans="1:26" ht="56.4" customHeight="1" x14ac:dyDescent="0.3">
      <c r="A24" s="133" t="str">
        <f t="shared" si="0"/>
        <v>[Sign-up-14]</v>
      </c>
      <c r="B24" s="134" t="s">
        <v>82</v>
      </c>
      <c r="C24" s="135" t="s">
        <v>118</v>
      </c>
      <c r="D24" s="132" t="s">
        <v>85</v>
      </c>
      <c r="E24" s="135" t="s">
        <v>360</v>
      </c>
      <c r="F24" s="85" t="s">
        <v>19</v>
      </c>
      <c r="G24" s="85"/>
      <c r="H24" s="85" t="str">
        <f t="shared" si="1"/>
        <v>Pham Quang Nam</v>
      </c>
      <c r="I24" s="148" t="s">
        <v>373</v>
      </c>
      <c r="J24" s="87"/>
      <c r="K24" s="87"/>
      <c r="L24" s="87"/>
      <c r="M24" s="87"/>
      <c r="N24" s="87"/>
      <c r="O24" s="87"/>
      <c r="P24" s="87"/>
      <c r="Q24" s="87"/>
      <c r="R24" s="87"/>
      <c r="S24" s="87"/>
      <c r="T24" s="87"/>
      <c r="U24" s="87"/>
      <c r="V24" s="87"/>
      <c r="W24" s="87"/>
      <c r="X24" s="87"/>
      <c r="Y24" s="87"/>
      <c r="Z24" s="87"/>
    </row>
    <row r="25" spans="1:26" ht="79.2" customHeight="1" x14ac:dyDescent="0.3">
      <c r="A25" s="133" t="str">
        <f t="shared" si="0"/>
        <v>[Sign-up-15]</v>
      </c>
      <c r="B25" s="134" t="s">
        <v>88</v>
      </c>
      <c r="C25" s="135" t="s">
        <v>89</v>
      </c>
      <c r="D25" s="132" t="s">
        <v>83</v>
      </c>
      <c r="E25" s="135" t="s">
        <v>361</v>
      </c>
      <c r="F25" s="85" t="s">
        <v>19</v>
      </c>
      <c r="G25" s="85"/>
      <c r="H25" s="85" t="str">
        <f t="shared" si="1"/>
        <v>Pham Quang Nam</v>
      </c>
      <c r="I25" s="149" t="s">
        <v>374</v>
      </c>
      <c r="J25" s="87"/>
      <c r="K25" s="87"/>
      <c r="L25" s="87"/>
      <c r="M25" s="87"/>
      <c r="N25" s="87"/>
      <c r="O25" s="87"/>
      <c r="P25" s="87"/>
      <c r="Q25" s="87"/>
      <c r="R25" s="87"/>
      <c r="S25" s="87"/>
      <c r="T25" s="87"/>
      <c r="U25" s="87"/>
      <c r="V25" s="87"/>
      <c r="W25" s="87"/>
      <c r="X25" s="87"/>
      <c r="Y25" s="87"/>
      <c r="Z25" s="87"/>
    </row>
    <row r="26" spans="1:26" ht="79.2" customHeight="1" x14ac:dyDescent="0.3">
      <c r="A26" s="133" t="str">
        <f t="shared" si="0"/>
        <v>[Sign-up-16]</v>
      </c>
      <c r="B26" s="134" t="s">
        <v>90</v>
      </c>
      <c r="C26" s="135" t="s">
        <v>91</v>
      </c>
      <c r="D26" s="132" t="s">
        <v>83</v>
      </c>
      <c r="E26" s="135" t="s">
        <v>361</v>
      </c>
      <c r="F26" s="85" t="s">
        <v>19</v>
      </c>
      <c r="G26" s="85"/>
      <c r="H26" s="85" t="str">
        <f t="shared" si="1"/>
        <v>Pham Quang Nam</v>
      </c>
      <c r="I26" s="149" t="s">
        <v>375</v>
      </c>
      <c r="J26" s="87"/>
      <c r="K26" s="87"/>
      <c r="L26" s="87"/>
      <c r="M26" s="87"/>
      <c r="N26" s="87"/>
      <c r="O26" s="87"/>
      <c r="P26" s="87"/>
      <c r="Q26" s="87"/>
      <c r="R26" s="87"/>
      <c r="S26" s="87"/>
      <c r="T26" s="87"/>
      <c r="U26" s="87"/>
      <c r="V26" s="87"/>
      <c r="W26" s="87"/>
      <c r="X26" s="87"/>
      <c r="Y26" s="87"/>
      <c r="Z26" s="87"/>
    </row>
    <row r="27" spans="1:26" ht="79.2" customHeight="1" x14ac:dyDescent="0.3">
      <c r="A27" s="133" t="str">
        <f t="shared" si="0"/>
        <v>[Sign-up-17]</v>
      </c>
      <c r="B27" s="134" t="s">
        <v>92</v>
      </c>
      <c r="C27" s="135" t="s">
        <v>93</v>
      </c>
      <c r="D27" s="132" t="s">
        <v>83</v>
      </c>
      <c r="E27" s="135" t="s">
        <v>361</v>
      </c>
      <c r="F27" s="85" t="s">
        <v>19</v>
      </c>
      <c r="G27" s="85"/>
      <c r="H27" s="85" t="str">
        <f t="shared" si="1"/>
        <v>Pham Quang Nam</v>
      </c>
      <c r="I27" s="149" t="s">
        <v>376</v>
      </c>
      <c r="J27" s="87"/>
      <c r="K27" s="87"/>
      <c r="L27" s="87"/>
      <c r="M27" s="87"/>
      <c r="N27" s="87"/>
      <c r="O27" s="87"/>
      <c r="P27" s="87"/>
      <c r="Q27" s="87"/>
      <c r="R27" s="87"/>
      <c r="S27" s="87"/>
      <c r="T27" s="87"/>
      <c r="U27" s="87"/>
      <c r="V27" s="87"/>
      <c r="W27" s="87"/>
      <c r="X27" s="87"/>
      <c r="Y27" s="87"/>
      <c r="Z27" s="87"/>
    </row>
    <row r="28" spans="1:26" ht="79.2" customHeight="1" x14ac:dyDescent="0.3">
      <c r="A28" s="133" t="str">
        <f t="shared" si="0"/>
        <v>[Sign-up-18]</v>
      </c>
      <c r="B28" s="134" t="s">
        <v>94</v>
      </c>
      <c r="C28" s="135" t="s">
        <v>95</v>
      </c>
      <c r="D28" s="132" t="s">
        <v>83</v>
      </c>
      <c r="E28" s="135" t="s">
        <v>361</v>
      </c>
      <c r="F28" s="85" t="s">
        <v>19</v>
      </c>
      <c r="G28" s="85"/>
      <c r="H28" s="85" t="str">
        <f t="shared" si="1"/>
        <v>Pham Quang Nam</v>
      </c>
      <c r="I28" s="149" t="s">
        <v>377</v>
      </c>
      <c r="J28" s="87"/>
      <c r="K28" s="87"/>
      <c r="L28" s="87"/>
      <c r="M28" s="87"/>
      <c r="N28" s="87"/>
      <c r="O28" s="87"/>
      <c r="P28" s="87"/>
      <c r="Q28" s="87"/>
      <c r="R28" s="87"/>
      <c r="S28" s="87"/>
      <c r="T28" s="87"/>
      <c r="U28" s="87"/>
      <c r="V28" s="87"/>
      <c r="W28" s="87"/>
      <c r="X28" s="87"/>
      <c r="Y28" s="87"/>
      <c r="Z28" s="87"/>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F995" s="5"/>
      <c r="G995" s="1"/>
      <c r="H995" s="1"/>
      <c r="I995" s="92"/>
    </row>
    <row r="996" spans="2:9" ht="14.25" customHeight="1" x14ac:dyDescent="0.3">
      <c r="B996" s="89"/>
      <c r="C996" s="90"/>
      <c r="E996" s="91"/>
      <c r="F996" s="5"/>
      <c r="G996" s="1"/>
      <c r="H996" s="1"/>
      <c r="I996" s="92"/>
    </row>
    <row r="997" spans="2:9" ht="14.25" customHeight="1" x14ac:dyDescent="0.3">
      <c r="B997" s="89"/>
      <c r="C997" s="90"/>
      <c r="E997" s="91"/>
      <c r="F997" s="5"/>
      <c r="G997" s="1"/>
      <c r="H997" s="1"/>
      <c r="I997" s="92"/>
    </row>
    <row r="998" spans="2:9" ht="14.25" customHeight="1" x14ac:dyDescent="0.3">
      <c r="B998" s="89"/>
      <c r="C998" s="90"/>
      <c r="E998" s="91"/>
      <c r="F998" s="5"/>
      <c r="G998" s="1"/>
      <c r="H998" s="1"/>
      <c r="I998" s="92"/>
    </row>
    <row r="999" spans="2:9" ht="14.25" customHeight="1" x14ac:dyDescent="0.3">
      <c r="B999" s="89"/>
      <c r="C999" s="90"/>
      <c r="E999" s="91"/>
      <c r="F999" s="5"/>
      <c r="G999" s="1"/>
      <c r="H999" s="1"/>
      <c r="I999" s="92"/>
    </row>
    <row r="1000" spans="2:9" ht="14.25" customHeight="1" x14ac:dyDescent="0.3">
      <c r="B1000" s="89"/>
      <c r="C1000" s="90"/>
      <c r="E1000" s="91"/>
      <c r="F1000" s="5"/>
      <c r="G1000" s="1"/>
      <c r="H1000" s="1"/>
      <c r="I1000" s="92"/>
    </row>
    <row r="1001" spans="2:9" ht="14.25" customHeight="1" x14ac:dyDescent="0.3">
      <c r="B1001" s="89"/>
      <c r="C1001" s="90"/>
      <c r="E1001" s="91"/>
      <c r="F1001" s="5"/>
      <c r="G1001" s="1"/>
      <c r="H1001" s="1"/>
      <c r="I1001" s="92"/>
    </row>
    <row r="1002" spans="2:9" ht="14.25" customHeight="1" x14ac:dyDescent="0.3">
      <c r="B1002" s="89"/>
      <c r="C1002" s="90"/>
      <c r="E1002" s="91"/>
      <c r="F1002" s="5"/>
      <c r="G1002" s="1"/>
      <c r="H1002" s="1"/>
      <c r="I1002" s="92"/>
    </row>
    <row r="1003" spans="2:9" ht="14.25" customHeight="1" x14ac:dyDescent="0.3">
      <c r="B1003" s="89"/>
      <c r="C1003" s="90"/>
      <c r="E1003" s="91"/>
      <c r="F1003" s="5"/>
      <c r="G1003" s="1"/>
      <c r="H1003" s="1"/>
      <c r="I1003" s="92"/>
    </row>
    <row r="1004" spans="2:9" ht="14.25" customHeight="1" x14ac:dyDescent="0.3">
      <c r="B1004" s="89"/>
      <c r="C1004" s="90"/>
      <c r="E1004" s="91"/>
      <c r="F1004" s="5"/>
      <c r="G1004" s="1"/>
      <c r="H1004" s="1"/>
      <c r="I1004" s="92"/>
    </row>
    <row r="1005" spans="2:9" ht="14.25" customHeight="1" x14ac:dyDescent="0.3">
      <c r="B1005" s="89"/>
      <c r="C1005" s="90"/>
      <c r="E1005" s="91"/>
      <c r="F1005" s="5"/>
      <c r="G1005" s="1"/>
      <c r="H1005" s="1"/>
      <c r="I1005" s="92"/>
    </row>
    <row r="1006" spans="2:9" ht="14.25" customHeight="1" x14ac:dyDescent="0.3">
      <c r="B1006" s="89"/>
      <c r="C1006" s="90"/>
      <c r="E1006" s="91"/>
      <c r="F1006" s="5"/>
      <c r="G1006" s="1"/>
      <c r="H1006" s="1"/>
      <c r="I1006" s="92"/>
    </row>
  </sheetData>
  <autoFilter ref="A8:I23" xr:uid="{00000000-0009-0000-0000-000002000000}"/>
  <mergeCells count="3">
    <mergeCell ref="B1:E1"/>
    <mergeCell ref="B2:E2"/>
    <mergeCell ref="B3:E3"/>
  </mergeCells>
  <conditionalFormatting sqref="F1:F17 F19:F1048576">
    <cfRule type="cellIs" dxfId="40" priority="4" operator="equal">
      <formula>"N/A"</formula>
    </cfRule>
  </conditionalFormatting>
  <conditionalFormatting sqref="F1:F1048576">
    <cfRule type="cellIs" dxfId="39" priority="1" operator="equal">
      <formula>"Untested"</formula>
    </cfRule>
    <cfRule type="cellIs" dxfId="38" priority="2" operator="equal">
      <formula>"Fail"</formula>
    </cfRule>
    <cfRule type="cellIs" dxfId="37" priority="3" operator="equal">
      <formula>"Pass"</formula>
    </cfRule>
  </conditionalFormatting>
  <dataValidations count="2">
    <dataValidation type="list" allowBlank="1" showErrorMessage="1" sqref="F1:H2" xr:uid="{BCCFB253-E8DE-465A-924F-E093E9B729CB}">
      <formula1>$J$1:$J$5</formula1>
    </dataValidation>
    <dataValidation type="list" allowBlank="1" showErrorMessage="1" sqref="F20:F28 F10:F18" xr:uid="{525CF990-A60F-4B59-B4DE-75B3533EDAC7}">
      <formula1>"Pass,Fail,N/A,Untested"</formula1>
    </dataValidation>
  </dataValidations>
  <pageMargins left="0.7" right="0.7" top="0.75" bottom="0.75" header="0" footer="0"/>
  <pageSetup scale="2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6A13E-94F1-4EF2-8A56-384C110D8FBA}">
  <sheetPr>
    <tabColor theme="5" tint="-0.249977111117893"/>
  </sheetPr>
  <dimension ref="A1:Z1007"/>
  <sheetViews>
    <sheetView workbookViewId="0"/>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61.332031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96</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10</v>
      </c>
      <c r="B5" s="62">
        <f>COUNTIF(F:F,"Fail")</f>
        <v>5</v>
      </c>
      <c r="C5" s="62">
        <f>COUNTIF(F:F,"Untested")</f>
        <v>4</v>
      </c>
      <c r="D5" s="63">
        <f>COUNTIF(F:F,"N/A")</f>
        <v>0</v>
      </c>
      <c r="E5" s="62">
        <f>SUM(A5:D5)</f>
        <v>19</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97</v>
      </c>
      <c r="C9" s="78"/>
      <c r="D9" s="77"/>
      <c r="E9" s="78"/>
      <c r="F9" s="79"/>
      <c r="G9" s="79"/>
      <c r="H9" s="79"/>
      <c r="I9" s="80"/>
      <c r="J9" s="81"/>
      <c r="K9" s="52"/>
      <c r="L9" s="52"/>
      <c r="M9" s="52"/>
      <c r="N9" s="52"/>
      <c r="O9" s="52"/>
      <c r="P9" s="52"/>
      <c r="Q9" s="52"/>
      <c r="R9" s="52"/>
      <c r="S9" s="52"/>
      <c r="T9" s="52"/>
      <c r="U9" s="52"/>
      <c r="V9" s="52"/>
      <c r="W9" s="52"/>
      <c r="X9" s="52"/>
      <c r="Y9" s="52"/>
      <c r="Z9" s="52"/>
    </row>
    <row r="10" spans="1:26" ht="92.4" customHeight="1" x14ac:dyDescent="0.3">
      <c r="A10" s="139" t="str">
        <f t="shared" ref="A10:A29" si="0">IF(AND(E10=""),"","["&amp;TEXT($B$1,"##")&amp;"-"&amp;TEXT(ROW()-9- COUNTBLANK($E$8:E9) +1,"##")&amp;"]")</f>
        <v>[Sign-in-1]</v>
      </c>
      <c r="B10" s="134" t="s">
        <v>100</v>
      </c>
      <c r="C10" s="130" t="s">
        <v>58</v>
      </c>
      <c r="D10" s="132" t="s">
        <v>98</v>
      </c>
      <c r="E10" s="131" t="s">
        <v>145</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33.6" customHeight="1" x14ac:dyDescent="0.3">
      <c r="A11" s="139" t="str">
        <f t="shared" si="0"/>
        <v>[Sign-in-2]</v>
      </c>
      <c r="B11" s="134" t="s">
        <v>101</v>
      </c>
      <c r="C11" s="130" t="s">
        <v>58</v>
      </c>
      <c r="D11" s="132" t="s">
        <v>98</v>
      </c>
      <c r="E11" s="135" t="s">
        <v>61</v>
      </c>
      <c r="F11" s="85" t="s">
        <v>18</v>
      </c>
      <c r="G11" s="85"/>
      <c r="H11" s="85" t="str">
        <f t="shared" ref="H11:H29" si="1">$B$3</f>
        <v>Pham Quang Nam</v>
      </c>
      <c r="I11" s="86"/>
      <c r="J11" s="87"/>
      <c r="K11" s="87"/>
      <c r="L11" s="87"/>
      <c r="M11" s="87"/>
      <c r="N11" s="87"/>
      <c r="O11" s="87"/>
      <c r="P11" s="87"/>
      <c r="Q11" s="87"/>
      <c r="R11" s="87"/>
      <c r="S11" s="87"/>
      <c r="T11" s="87"/>
      <c r="U11" s="87"/>
      <c r="V11" s="87"/>
      <c r="W11" s="87"/>
      <c r="X11" s="87"/>
      <c r="Y11" s="87"/>
      <c r="Z11" s="87"/>
    </row>
    <row r="12" spans="1:26" ht="26.4" x14ac:dyDescent="0.3">
      <c r="A12" s="139" t="str">
        <f t="shared" si="0"/>
        <v>[Sign-in-3]</v>
      </c>
      <c r="B12" s="134" t="s">
        <v>102</v>
      </c>
      <c r="C12" s="130" t="s">
        <v>58</v>
      </c>
      <c r="D12" s="132" t="s">
        <v>98</v>
      </c>
      <c r="E12" s="135" t="s">
        <v>72</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26.4" x14ac:dyDescent="0.3">
      <c r="A13" s="139" t="str">
        <f t="shared" si="0"/>
        <v>[Sign-in-4]</v>
      </c>
      <c r="B13" s="134" t="s">
        <v>103</v>
      </c>
      <c r="C13" s="130" t="s">
        <v>58</v>
      </c>
      <c r="D13" s="132" t="s">
        <v>98</v>
      </c>
      <c r="E13" s="135" t="s">
        <v>62</v>
      </c>
      <c r="F13" s="85" t="s">
        <v>41</v>
      </c>
      <c r="G13" s="85"/>
      <c r="H13" s="85" t="str">
        <f t="shared" si="1"/>
        <v>Pham Quang Nam</v>
      </c>
      <c r="I13" s="148" t="s">
        <v>366</v>
      </c>
      <c r="J13" s="87"/>
      <c r="K13" s="87"/>
      <c r="L13" s="87"/>
      <c r="M13" s="87"/>
      <c r="N13" s="87"/>
      <c r="O13" s="87"/>
      <c r="P13" s="87"/>
      <c r="Q13" s="87"/>
      <c r="R13" s="87"/>
      <c r="S13" s="87"/>
      <c r="T13" s="87"/>
      <c r="U13" s="87"/>
      <c r="V13" s="87"/>
      <c r="W13" s="87"/>
      <c r="X13" s="87"/>
      <c r="Y13" s="87"/>
      <c r="Z13" s="87"/>
    </row>
    <row r="14" spans="1:26" ht="39.6" x14ac:dyDescent="0.3">
      <c r="A14" s="139" t="str">
        <f t="shared" si="0"/>
        <v>[Sign-in-5]</v>
      </c>
      <c r="B14" s="134" t="s">
        <v>66</v>
      </c>
      <c r="C14" s="130" t="s">
        <v>58</v>
      </c>
      <c r="D14" s="132" t="s">
        <v>104</v>
      </c>
      <c r="E14" s="135" t="s">
        <v>146</v>
      </c>
      <c r="F14" s="85" t="s">
        <v>18</v>
      </c>
      <c r="G14" s="85"/>
      <c r="H14" s="85" t="str">
        <f t="shared" si="1"/>
        <v>Pham Quang Nam</v>
      </c>
      <c r="I14" s="86"/>
      <c r="J14" s="87"/>
      <c r="K14" s="87"/>
      <c r="L14" s="87"/>
      <c r="M14" s="87"/>
      <c r="N14" s="87"/>
      <c r="O14" s="87"/>
      <c r="P14" s="87"/>
      <c r="Q14" s="87"/>
      <c r="R14" s="87"/>
      <c r="S14" s="87"/>
      <c r="T14" s="87"/>
      <c r="U14" s="87"/>
      <c r="V14" s="87"/>
      <c r="W14" s="87"/>
      <c r="X14" s="87"/>
      <c r="Y14" s="87"/>
      <c r="Z14" s="87"/>
    </row>
    <row r="15" spans="1:26" ht="39.6" x14ac:dyDescent="0.3">
      <c r="A15" s="139" t="str">
        <f t="shared" si="0"/>
        <v>[Sign-in-6]</v>
      </c>
      <c r="B15" s="134" t="s">
        <v>68</v>
      </c>
      <c r="C15" s="130" t="s">
        <v>58</v>
      </c>
      <c r="D15" s="132" t="s">
        <v>105</v>
      </c>
      <c r="E15" s="135" t="s">
        <v>69</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39.6" x14ac:dyDescent="0.3">
      <c r="A16" s="139" t="str">
        <f t="shared" si="0"/>
        <v>[Sign-in-7]</v>
      </c>
      <c r="B16" s="134" t="s">
        <v>63</v>
      </c>
      <c r="C16" s="130" t="s">
        <v>58</v>
      </c>
      <c r="D16" s="132" t="s">
        <v>104</v>
      </c>
      <c r="E16" s="135" t="s">
        <v>64</v>
      </c>
      <c r="F16" s="85" t="s">
        <v>41</v>
      </c>
      <c r="G16" s="85"/>
      <c r="H16" s="85" t="str">
        <f t="shared" si="1"/>
        <v>Pham Quang Nam</v>
      </c>
      <c r="I16" s="148" t="s">
        <v>366</v>
      </c>
      <c r="J16" s="87"/>
      <c r="K16" s="87"/>
      <c r="L16" s="87"/>
      <c r="M16" s="87"/>
      <c r="N16" s="87"/>
      <c r="O16" s="87"/>
      <c r="P16" s="87"/>
      <c r="Q16" s="87"/>
      <c r="R16" s="87"/>
      <c r="S16" s="87"/>
      <c r="T16" s="87"/>
      <c r="U16" s="87"/>
      <c r="V16" s="87"/>
      <c r="W16" s="87"/>
      <c r="X16" s="87"/>
      <c r="Y16" s="87"/>
      <c r="Z16" s="87"/>
    </row>
    <row r="17" spans="1:26" ht="39.6" x14ac:dyDescent="0.3">
      <c r="A17" s="139" t="str">
        <f t="shared" si="0"/>
        <v>[Sign-in-8]</v>
      </c>
      <c r="B17" s="134" t="s">
        <v>65</v>
      </c>
      <c r="C17" s="130" t="s">
        <v>58</v>
      </c>
      <c r="D17" s="132" t="s">
        <v>105</v>
      </c>
      <c r="E17" s="135" t="s">
        <v>106</v>
      </c>
      <c r="F17" s="85" t="s">
        <v>41</v>
      </c>
      <c r="G17" s="85"/>
      <c r="H17" s="85" t="str">
        <f t="shared" si="1"/>
        <v>Pham Quang Nam</v>
      </c>
      <c r="I17" s="148" t="s">
        <v>366</v>
      </c>
      <c r="J17" s="87"/>
      <c r="K17" s="87"/>
      <c r="L17" s="87"/>
      <c r="M17" s="87"/>
      <c r="N17" s="87"/>
      <c r="O17" s="87"/>
      <c r="P17" s="87"/>
      <c r="Q17" s="87"/>
      <c r="R17" s="87"/>
      <c r="S17" s="87"/>
      <c r="T17" s="87"/>
      <c r="U17" s="87"/>
      <c r="V17" s="87"/>
      <c r="W17" s="87"/>
      <c r="X17" s="87"/>
      <c r="Y17" s="87"/>
      <c r="Z17" s="87"/>
    </row>
    <row r="18" spans="1:26" ht="26.4" x14ac:dyDescent="0.3">
      <c r="A18" s="133" t="str">
        <f>IF(AND(E18=""),"","["&amp;TEXT($B$1,"##")&amp;"-"&amp;TEXT(ROW()-9- COUNTBLANK($E$8:E17) +1,"##")&amp;"]")</f>
        <v>[Sign-in-9]</v>
      </c>
      <c r="B18" s="134" t="s">
        <v>340</v>
      </c>
      <c r="C18" s="130" t="s">
        <v>58</v>
      </c>
      <c r="D18" s="132" t="s">
        <v>98</v>
      </c>
      <c r="E18" s="138" t="s">
        <v>341</v>
      </c>
      <c r="F18" s="85" t="s">
        <v>18</v>
      </c>
      <c r="G18" s="85"/>
      <c r="H18" s="85" t="str">
        <f t="shared" si="1"/>
        <v>Pham Quang Nam</v>
      </c>
      <c r="I18" s="86"/>
      <c r="J18" s="87"/>
      <c r="K18" s="87"/>
      <c r="L18" s="87"/>
      <c r="M18" s="87"/>
      <c r="N18" s="87"/>
      <c r="O18" s="87"/>
      <c r="P18" s="87"/>
      <c r="Q18" s="87"/>
      <c r="R18" s="87"/>
      <c r="S18" s="87"/>
      <c r="T18" s="87"/>
      <c r="U18" s="87"/>
      <c r="V18" s="87"/>
      <c r="W18" s="87"/>
      <c r="X18" s="87"/>
      <c r="Y18" s="87"/>
      <c r="Z18" s="87"/>
    </row>
    <row r="19" spans="1:26" ht="26.4" x14ac:dyDescent="0.3">
      <c r="A19" s="133" t="str">
        <f t="shared" si="0"/>
        <v>[Sign-in-10]</v>
      </c>
      <c r="B19" s="134" t="s">
        <v>342</v>
      </c>
      <c r="C19" s="130" t="s">
        <v>58</v>
      </c>
      <c r="D19" s="132" t="s">
        <v>98</v>
      </c>
      <c r="E19" s="138" t="s">
        <v>339</v>
      </c>
      <c r="F19" s="85" t="s">
        <v>18</v>
      </c>
      <c r="G19" s="85"/>
      <c r="H19" s="85" t="str">
        <f t="shared" si="1"/>
        <v>Pham Quang Nam</v>
      </c>
      <c r="I19" s="86"/>
      <c r="J19" s="87"/>
      <c r="K19" s="87"/>
      <c r="L19" s="87"/>
      <c r="M19" s="87"/>
      <c r="N19" s="87"/>
      <c r="O19" s="87"/>
      <c r="P19" s="87"/>
      <c r="Q19" s="87"/>
      <c r="R19" s="87"/>
      <c r="S19" s="87"/>
      <c r="T19" s="87"/>
      <c r="U19" s="87"/>
      <c r="V19" s="87"/>
      <c r="W19" s="87"/>
      <c r="X19" s="87"/>
      <c r="Y19" s="87"/>
      <c r="Z19" s="87"/>
    </row>
    <row r="20" spans="1:26" ht="14.25" customHeight="1" x14ac:dyDescent="0.3">
      <c r="A20" s="77"/>
      <c r="B20" s="136" t="s">
        <v>107</v>
      </c>
      <c r="C20" s="78"/>
      <c r="D20" s="77"/>
      <c r="E20" s="78"/>
      <c r="F20" s="79"/>
      <c r="G20" s="79"/>
      <c r="H20" s="79"/>
      <c r="I20" s="80"/>
      <c r="J20" s="81"/>
      <c r="K20" s="52"/>
      <c r="L20" s="52"/>
      <c r="M20" s="52"/>
      <c r="N20" s="52"/>
      <c r="O20" s="52"/>
      <c r="P20" s="52"/>
      <c r="Q20" s="52"/>
      <c r="R20" s="52"/>
      <c r="S20" s="52"/>
      <c r="T20" s="52"/>
      <c r="U20" s="52"/>
      <c r="V20" s="52"/>
      <c r="W20" s="52"/>
      <c r="X20" s="52"/>
      <c r="Y20" s="52"/>
      <c r="Z20" s="52"/>
    </row>
    <row r="21" spans="1:26" ht="105.6" x14ac:dyDescent="0.3">
      <c r="A21" s="139" t="str">
        <f t="shared" si="0"/>
        <v>[Sign-in-11]</v>
      </c>
      <c r="B21" s="134" t="s">
        <v>108</v>
      </c>
      <c r="C21" s="135" t="s">
        <v>109</v>
      </c>
      <c r="D21" s="132" t="s">
        <v>110</v>
      </c>
      <c r="E21" s="135" t="s">
        <v>191</v>
      </c>
      <c r="F21" s="85" t="s">
        <v>19</v>
      </c>
      <c r="G21" s="85"/>
      <c r="H21" s="85" t="str">
        <f t="shared" si="1"/>
        <v>Pham Quang Nam</v>
      </c>
      <c r="I21" s="148" t="s">
        <v>378</v>
      </c>
      <c r="J21" s="87"/>
      <c r="K21" s="87"/>
      <c r="L21" s="87"/>
      <c r="M21" s="87"/>
      <c r="N21" s="87"/>
      <c r="O21" s="87"/>
      <c r="P21" s="87"/>
      <c r="Q21" s="87"/>
      <c r="R21" s="87"/>
      <c r="S21" s="87"/>
      <c r="T21" s="87"/>
      <c r="U21" s="87"/>
      <c r="V21" s="87"/>
      <c r="W21" s="87"/>
      <c r="X21" s="87"/>
      <c r="Y21" s="87"/>
      <c r="Z21" s="87"/>
    </row>
    <row r="22" spans="1:26" ht="105.6" x14ac:dyDescent="0.3">
      <c r="A22" s="139" t="str">
        <f t="shared" si="0"/>
        <v>[Sign-in-12]</v>
      </c>
      <c r="B22" s="134" t="s">
        <v>131</v>
      </c>
      <c r="C22" s="135" t="s">
        <v>111</v>
      </c>
      <c r="D22" s="132" t="s">
        <v>110</v>
      </c>
      <c r="E22" s="135" t="s">
        <v>112</v>
      </c>
      <c r="F22" s="85" t="s">
        <v>19</v>
      </c>
      <c r="G22" s="85"/>
      <c r="H22" s="85" t="str">
        <f t="shared" si="1"/>
        <v>Pham Quang Nam</v>
      </c>
      <c r="I22" s="148" t="s">
        <v>379</v>
      </c>
      <c r="J22" s="87"/>
      <c r="K22" s="87"/>
      <c r="L22" s="87"/>
      <c r="M22" s="87"/>
      <c r="N22" s="87"/>
      <c r="O22" s="87"/>
      <c r="P22" s="87"/>
      <c r="Q22" s="87"/>
      <c r="R22" s="87"/>
      <c r="S22" s="87"/>
      <c r="T22" s="87"/>
      <c r="U22" s="87"/>
      <c r="V22" s="87"/>
      <c r="W22" s="87"/>
      <c r="X22" s="87"/>
      <c r="Y22" s="87"/>
      <c r="Z22" s="87"/>
    </row>
    <row r="23" spans="1:26" ht="52.8" x14ac:dyDescent="0.3">
      <c r="A23" s="139" t="str">
        <f t="shared" si="0"/>
        <v>[Sign-in-13]</v>
      </c>
      <c r="B23" s="134" t="s">
        <v>113</v>
      </c>
      <c r="C23" s="135" t="s">
        <v>116</v>
      </c>
      <c r="D23" s="132" t="s">
        <v>114</v>
      </c>
      <c r="E23" s="135" t="s">
        <v>115</v>
      </c>
      <c r="F23" s="85" t="s">
        <v>19</v>
      </c>
      <c r="G23" s="85"/>
      <c r="H23" s="85" t="str">
        <f t="shared" si="1"/>
        <v>Pham Quang Nam</v>
      </c>
      <c r="I23" s="148" t="s">
        <v>380</v>
      </c>
      <c r="J23" s="87"/>
      <c r="K23" s="87"/>
      <c r="L23" s="87"/>
      <c r="M23" s="87"/>
      <c r="N23" s="87"/>
      <c r="O23" s="87"/>
      <c r="P23" s="87"/>
      <c r="Q23" s="87"/>
      <c r="R23" s="87"/>
      <c r="S23" s="87"/>
      <c r="T23" s="87"/>
      <c r="U23" s="87"/>
      <c r="V23" s="87"/>
      <c r="W23" s="87"/>
      <c r="X23" s="87"/>
      <c r="Y23" s="87"/>
      <c r="Z23" s="87"/>
    </row>
    <row r="24" spans="1:26" ht="66" x14ac:dyDescent="0.3">
      <c r="A24" s="139" t="str">
        <f t="shared" si="0"/>
        <v>[Sign-in-14]</v>
      </c>
      <c r="B24" s="134" t="s">
        <v>119</v>
      </c>
      <c r="C24" s="135" t="s">
        <v>120</v>
      </c>
      <c r="D24" s="132" t="s">
        <v>121</v>
      </c>
      <c r="E24" s="135" t="s">
        <v>115</v>
      </c>
      <c r="F24" s="85" t="s">
        <v>19</v>
      </c>
      <c r="G24" s="85"/>
      <c r="H24" s="85" t="str">
        <f t="shared" si="1"/>
        <v>Pham Quang Nam</v>
      </c>
      <c r="I24" s="148" t="s">
        <v>381</v>
      </c>
      <c r="J24" s="87"/>
      <c r="K24" s="87"/>
      <c r="L24" s="87"/>
      <c r="M24" s="87"/>
      <c r="N24" s="87"/>
      <c r="O24" s="87"/>
      <c r="P24" s="87"/>
      <c r="Q24" s="87"/>
      <c r="R24" s="87"/>
      <c r="S24" s="87"/>
      <c r="T24" s="87"/>
      <c r="U24" s="87"/>
      <c r="V24" s="87"/>
      <c r="W24" s="87"/>
      <c r="X24" s="87"/>
      <c r="Y24" s="87"/>
      <c r="Z24" s="87"/>
    </row>
    <row r="25" spans="1:26" ht="79.2" x14ac:dyDescent="0.3">
      <c r="A25" s="139" t="str">
        <f t="shared" si="0"/>
        <v>[Sign-in-15]</v>
      </c>
      <c r="B25" s="134" t="s">
        <v>122</v>
      </c>
      <c r="C25" s="135" t="s">
        <v>382</v>
      </c>
      <c r="D25" s="132" t="s">
        <v>110</v>
      </c>
      <c r="E25" s="135" t="s">
        <v>123</v>
      </c>
      <c r="F25" s="85" t="s">
        <v>18</v>
      </c>
      <c r="G25" s="85"/>
      <c r="H25" s="85" t="str">
        <f t="shared" si="1"/>
        <v>Pham Quang Nam</v>
      </c>
      <c r="I25" s="148"/>
      <c r="J25" s="87"/>
      <c r="K25" s="87"/>
      <c r="L25" s="87"/>
      <c r="M25" s="87"/>
      <c r="N25" s="87"/>
      <c r="O25" s="87"/>
      <c r="P25" s="87"/>
      <c r="Q25" s="87"/>
      <c r="R25" s="87"/>
      <c r="S25" s="87"/>
      <c r="T25" s="87"/>
      <c r="U25" s="87"/>
      <c r="V25" s="87"/>
      <c r="W25" s="87"/>
      <c r="X25" s="87"/>
      <c r="Y25" s="87"/>
      <c r="Z25" s="87"/>
    </row>
    <row r="26" spans="1:26" ht="79.2" x14ac:dyDescent="0.3">
      <c r="A26" s="139" t="str">
        <f t="shared" si="0"/>
        <v>[Sign-in-16]</v>
      </c>
      <c r="B26" s="134" t="s">
        <v>124</v>
      </c>
      <c r="C26" s="135" t="s">
        <v>125</v>
      </c>
      <c r="D26" s="132" t="s">
        <v>110</v>
      </c>
      <c r="E26" s="135" t="s">
        <v>123</v>
      </c>
      <c r="F26" s="85" t="s">
        <v>18</v>
      </c>
      <c r="G26" s="85"/>
      <c r="H26" s="85" t="str">
        <f t="shared" si="1"/>
        <v>Pham Quang Nam</v>
      </c>
      <c r="I26" s="88"/>
      <c r="J26" s="87"/>
      <c r="K26" s="87"/>
      <c r="L26" s="87"/>
      <c r="M26" s="87"/>
      <c r="N26" s="87"/>
      <c r="O26" s="87"/>
      <c r="P26" s="87"/>
      <c r="Q26" s="87"/>
      <c r="R26" s="87"/>
      <c r="S26" s="87"/>
      <c r="T26" s="87"/>
      <c r="U26" s="87"/>
      <c r="V26" s="87"/>
      <c r="W26" s="87"/>
      <c r="X26" s="87"/>
      <c r="Y26" s="87"/>
      <c r="Z26" s="87"/>
    </row>
    <row r="27" spans="1:26" ht="79.2" x14ac:dyDescent="0.3">
      <c r="A27" s="139" t="str">
        <f t="shared" si="0"/>
        <v>[Sign-in-17]</v>
      </c>
      <c r="B27" s="134" t="s">
        <v>126</v>
      </c>
      <c r="C27" s="135" t="s">
        <v>383</v>
      </c>
      <c r="D27" s="132" t="s">
        <v>110</v>
      </c>
      <c r="E27" s="135" t="s">
        <v>123</v>
      </c>
      <c r="F27" s="85" t="s">
        <v>18</v>
      </c>
      <c r="G27" s="85"/>
      <c r="H27" s="85" t="str">
        <f t="shared" si="1"/>
        <v>Pham Quang Nam</v>
      </c>
      <c r="I27" s="88"/>
      <c r="J27" s="87"/>
      <c r="K27" s="87"/>
      <c r="L27" s="87"/>
      <c r="M27" s="87"/>
      <c r="N27" s="87"/>
      <c r="O27" s="87"/>
      <c r="P27" s="87"/>
      <c r="Q27" s="87"/>
      <c r="R27" s="87"/>
      <c r="S27" s="87"/>
      <c r="T27" s="87"/>
      <c r="U27" s="87"/>
      <c r="V27" s="87"/>
      <c r="W27" s="87"/>
      <c r="X27" s="87"/>
      <c r="Y27" s="87"/>
      <c r="Z27" s="87"/>
    </row>
    <row r="28" spans="1:26" ht="79.2" x14ac:dyDescent="0.3">
      <c r="A28" s="139" t="str">
        <f t="shared" si="0"/>
        <v>[Sign-in-18]</v>
      </c>
      <c r="B28" s="134" t="s">
        <v>127</v>
      </c>
      <c r="C28" s="135" t="s">
        <v>384</v>
      </c>
      <c r="D28" s="132" t="s">
        <v>110</v>
      </c>
      <c r="E28" s="135" t="s">
        <v>123</v>
      </c>
      <c r="F28" s="85" t="s">
        <v>18</v>
      </c>
      <c r="G28" s="85"/>
      <c r="H28" s="85" t="str">
        <f t="shared" si="1"/>
        <v>Pham Quang Nam</v>
      </c>
      <c r="I28" s="88"/>
      <c r="J28" s="87"/>
      <c r="K28" s="87"/>
      <c r="L28" s="87"/>
      <c r="M28" s="87"/>
      <c r="N28" s="87"/>
      <c r="O28" s="87"/>
      <c r="P28" s="87"/>
      <c r="Q28" s="87"/>
      <c r="R28" s="87"/>
      <c r="S28" s="87"/>
      <c r="T28" s="87"/>
      <c r="U28" s="87"/>
      <c r="V28" s="87"/>
      <c r="W28" s="87"/>
      <c r="X28" s="87"/>
      <c r="Y28" s="87"/>
      <c r="Z28" s="87"/>
    </row>
    <row r="29" spans="1:26" ht="105.6" x14ac:dyDescent="0.3">
      <c r="A29" s="139" t="str">
        <f t="shared" si="0"/>
        <v>[Sign-in-19]</v>
      </c>
      <c r="B29" s="134" t="s">
        <v>128</v>
      </c>
      <c r="C29" s="138" t="s">
        <v>385</v>
      </c>
      <c r="D29" s="132" t="s">
        <v>129</v>
      </c>
      <c r="E29" s="135" t="s">
        <v>130</v>
      </c>
      <c r="F29" s="85" t="s">
        <v>19</v>
      </c>
      <c r="G29" s="85"/>
      <c r="H29" s="85" t="str">
        <f t="shared" si="1"/>
        <v>Pham Quang Nam</v>
      </c>
      <c r="I29" s="149" t="s">
        <v>386</v>
      </c>
      <c r="J29" s="87"/>
      <c r="K29" s="87"/>
      <c r="L29" s="87"/>
      <c r="M29" s="87"/>
      <c r="N29" s="87"/>
      <c r="O29" s="87"/>
      <c r="P29" s="87"/>
      <c r="Q29" s="87"/>
      <c r="R29" s="87"/>
      <c r="S29" s="87"/>
      <c r="T29" s="87"/>
      <c r="U29" s="87"/>
      <c r="V29" s="87"/>
      <c r="W29" s="87"/>
      <c r="X29" s="87"/>
      <c r="Y29" s="87"/>
      <c r="Z29" s="87"/>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F995" s="5"/>
      <c r="G995" s="1"/>
      <c r="H995" s="1"/>
      <c r="I995" s="92"/>
    </row>
    <row r="996" spans="2:9" ht="14.25" customHeight="1" x14ac:dyDescent="0.3">
      <c r="B996" s="89"/>
      <c r="C996" s="90"/>
      <c r="E996" s="91"/>
      <c r="F996" s="5"/>
      <c r="G996" s="1"/>
      <c r="H996" s="1"/>
      <c r="I996" s="92"/>
    </row>
    <row r="997" spans="2:9" ht="14.25" customHeight="1" x14ac:dyDescent="0.3">
      <c r="B997" s="89"/>
      <c r="C997" s="90"/>
      <c r="E997" s="91"/>
      <c r="F997" s="5"/>
      <c r="G997" s="1"/>
      <c r="H997" s="1"/>
      <c r="I997" s="92"/>
    </row>
    <row r="998" spans="2:9" ht="14.25" customHeight="1" x14ac:dyDescent="0.3">
      <c r="B998" s="89"/>
      <c r="C998" s="90"/>
      <c r="E998" s="91"/>
      <c r="F998" s="5"/>
      <c r="G998" s="1"/>
      <c r="H998" s="1"/>
      <c r="I998" s="92"/>
    </row>
    <row r="999" spans="2:9" ht="14.25" customHeight="1" x14ac:dyDescent="0.3">
      <c r="B999" s="89"/>
      <c r="C999" s="90"/>
      <c r="E999" s="91"/>
      <c r="F999" s="5"/>
      <c r="G999" s="1"/>
      <c r="H999" s="1"/>
      <c r="I999" s="92"/>
    </row>
    <row r="1000" spans="2:9" ht="14.25" customHeight="1" x14ac:dyDescent="0.3">
      <c r="B1000" s="89"/>
      <c r="C1000" s="90"/>
      <c r="E1000" s="91"/>
      <c r="F1000" s="5"/>
      <c r="G1000" s="1"/>
      <c r="H1000" s="1"/>
      <c r="I1000" s="92"/>
    </row>
    <row r="1001" spans="2:9" ht="14.25" customHeight="1" x14ac:dyDescent="0.3">
      <c r="B1001" s="89"/>
      <c r="C1001" s="90"/>
      <c r="E1001" s="91"/>
      <c r="F1001" s="5"/>
      <c r="G1001" s="1"/>
      <c r="H1001" s="1"/>
      <c r="I1001" s="92"/>
    </row>
    <row r="1002" spans="2:9" ht="14.25" customHeight="1" x14ac:dyDescent="0.3">
      <c r="B1002" s="89"/>
      <c r="C1002" s="90"/>
      <c r="E1002" s="91"/>
      <c r="F1002" s="5"/>
      <c r="G1002" s="1"/>
      <c r="H1002" s="1"/>
      <c r="I1002" s="92"/>
    </row>
    <row r="1003" spans="2:9" ht="14.25" customHeight="1" x14ac:dyDescent="0.3">
      <c r="B1003" s="89"/>
      <c r="C1003" s="90"/>
      <c r="E1003" s="91"/>
      <c r="F1003" s="5"/>
      <c r="G1003" s="1"/>
      <c r="H1003" s="1"/>
      <c r="I1003" s="92"/>
    </row>
    <row r="1004" spans="2:9" ht="14.25" customHeight="1" x14ac:dyDescent="0.3">
      <c r="B1004" s="89"/>
      <c r="C1004" s="90"/>
      <c r="E1004" s="91"/>
      <c r="F1004" s="5"/>
      <c r="G1004" s="1"/>
      <c r="H1004" s="1"/>
      <c r="I1004" s="92"/>
    </row>
    <row r="1005" spans="2:9" ht="14.25" customHeight="1" x14ac:dyDescent="0.3">
      <c r="B1005" s="89"/>
      <c r="C1005" s="90"/>
      <c r="E1005" s="91"/>
      <c r="F1005" s="5"/>
      <c r="G1005" s="1"/>
      <c r="H1005" s="1"/>
      <c r="I1005" s="92"/>
    </row>
    <row r="1006" spans="2:9" ht="14.25" customHeight="1" x14ac:dyDescent="0.3">
      <c r="B1006" s="89"/>
      <c r="C1006" s="90"/>
      <c r="E1006" s="91"/>
      <c r="F1006" s="5"/>
      <c r="G1006" s="1"/>
      <c r="H1006" s="1"/>
      <c r="I1006" s="92"/>
    </row>
    <row r="1007" spans="2:9" ht="14.25" customHeight="1" x14ac:dyDescent="0.3">
      <c r="B1007" s="89"/>
      <c r="C1007" s="90"/>
      <c r="E1007" s="91"/>
      <c r="F1007" s="5"/>
      <c r="G1007" s="1"/>
      <c r="H1007" s="1"/>
      <c r="I1007" s="92"/>
    </row>
  </sheetData>
  <autoFilter ref="A8:I24" xr:uid="{00000000-0009-0000-0000-000002000000}"/>
  <mergeCells count="3">
    <mergeCell ref="B1:E1"/>
    <mergeCell ref="B2:E2"/>
    <mergeCell ref="B3:E3"/>
  </mergeCells>
  <phoneticPr fontId="28" type="noConversion"/>
  <conditionalFormatting sqref="F1:F17 F20:F1048576">
    <cfRule type="cellIs" dxfId="36" priority="4" operator="equal">
      <formula>"N/A"</formula>
    </cfRule>
  </conditionalFormatting>
  <conditionalFormatting sqref="F1:F1048576">
    <cfRule type="cellIs" dxfId="35" priority="1" operator="equal">
      <formula>"Untested"</formula>
    </cfRule>
    <cfRule type="cellIs" dxfId="34" priority="2" operator="equal">
      <formula>"Fail"</formula>
    </cfRule>
    <cfRule type="cellIs" dxfId="33" priority="3" operator="equal">
      <formula>"Pass"</formula>
    </cfRule>
  </conditionalFormatting>
  <dataValidations count="2">
    <dataValidation type="list" allowBlank="1" showErrorMessage="1" sqref="F1:H2" xr:uid="{C88BF49F-3350-493A-BEB8-239AEA31A052}">
      <formula1>$J$1:$J$5</formula1>
    </dataValidation>
    <dataValidation type="list" allowBlank="1" showErrorMessage="1" sqref="F21:F29 F10:F19" xr:uid="{43ECFF1C-365F-42BB-909D-FC891325D0F9}">
      <formula1>"Pass,Fail,N/A,Untested"</formula1>
    </dataValidation>
  </dataValidations>
  <pageMargins left="0.7" right="0.7" top="0.75" bottom="0.75" header="0" footer="0"/>
  <pageSetup scale="2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2837-241C-4159-A99B-BB7048B73B41}">
  <sheetPr>
    <tabColor theme="4" tint="-0.249977111117893"/>
  </sheetPr>
  <dimension ref="A1:Z993"/>
  <sheetViews>
    <sheetView workbookViewId="0"/>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132</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4</v>
      </c>
      <c r="B5" s="62">
        <f>COUNTIF(F:F,"Fail")</f>
        <v>0</v>
      </c>
      <c r="C5" s="62">
        <f>COUNTIF(F:F,"Untested")</f>
        <v>1</v>
      </c>
      <c r="D5" s="63">
        <f>COUNTIF(F:F,"N/A")</f>
        <v>0</v>
      </c>
      <c r="E5" s="62">
        <f>SUM(A5:D5)</f>
        <v>5</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133</v>
      </c>
      <c r="C9" s="78"/>
      <c r="D9" s="77"/>
      <c r="E9" s="78"/>
      <c r="F9" s="79"/>
      <c r="G9" s="79"/>
      <c r="H9" s="79"/>
      <c r="I9" s="80"/>
      <c r="J9" s="81"/>
      <c r="K9" s="52"/>
      <c r="L9" s="52"/>
      <c r="M9" s="52"/>
      <c r="N9" s="52"/>
      <c r="O9" s="52"/>
      <c r="P9" s="52"/>
      <c r="Q9" s="52"/>
      <c r="R9" s="52"/>
      <c r="S9" s="52"/>
      <c r="T9" s="52"/>
      <c r="U9" s="52"/>
      <c r="V9" s="52"/>
      <c r="W9" s="52"/>
      <c r="X9" s="52"/>
      <c r="Y9" s="52"/>
      <c r="Z9" s="52"/>
    </row>
    <row r="10" spans="1:26" ht="26.4" x14ac:dyDescent="0.3">
      <c r="A10" s="139" t="str">
        <f t="shared" ref="A10:A15" si="0">IF(AND(E10=""),"","["&amp;TEXT($B$1,"##")&amp;"-"&amp;TEXT(ROW()-9- COUNTBLANK($E$8:E9) +1,"##")&amp;"]")</f>
        <v>[Sign-out-1]</v>
      </c>
      <c r="B10" s="134" t="s">
        <v>134</v>
      </c>
      <c r="C10" s="140" t="s">
        <v>349</v>
      </c>
      <c r="D10" s="132" t="s">
        <v>135</v>
      </c>
      <c r="E10" s="135" t="s">
        <v>136</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39.6" x14ac:dyDescent="0.3">
      <c r="A11" s="85" t="str">
        <f t="shared" si="0"/>
        <v>[Sign-out-2]</v>
      </c>
      <c r="B11" s="134" t="s">
        <v>137</v>
      </c>
      <c r="C11" s="140" t="s">
        <v>349</v>
      </c>
      <c r="D11" s="132" t="s">
        <v>138</v>
      </c>
      <c r="E11" s="135" t="s">
        <v>139</v>
      </c>
      <c r="F11" s="85" t="s">
        <v>18</v>
      </c>
      <c r="G11" s="85"/>
      <c r="H11" s="85" t="str">
        <f t="shared" ref="H11:H15" si="1">$B$3</f>
        <v>Pham Quang Nam</v>
      </c>
      <c r="I11" s="86"/>
      <c r="J11" s="87"/>
      <c r="K11" s="87"/>
      <c r="L11" s="87"/>
      <c r="M11" s="87"/>
      <c r="N11" s="87"/>
      <c r="O11" s="87"/>
      <c r="P11" s="87"/>
      <c r="Q11" s="87"/>
      <c r="R11" s="87"/>
      <c r="S11" s="87"/>
      <c r="T11" s="87"/>
      <c r="U11" s="87"/>
      <c r="V11" s="87"/>
      <c r="W11" s="87"/>
      <c r="X11" s="87"/>
      <c r="Y11" s="87"/>
      <c r="Z11" s="87"/>
    </row>
    <row r="12" spans="1:26" ht="39.6" x14ac:dyDescent="0.3">
      <c r="A12" s="85" t="str">
        <f t="shared" si="0"/>
        <v>[Sign-out-3]</v>
      </c>
      <c r="B12" s="134" t="s">
        <v>140</v>
      </c>
      <c r="C12" s="140" t="s">
        <v>349</v>
      </c>
      <c r="D12" s="132" t="s">
        <v>138</v>
      </c>
      <c r="E12" s="135" t="s">
        <v>141</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39.6" x14ac:dyDescent="0.3">
      <c r="A13" s="85" t="str">
        <f t="shared" si="0"/>
        <v>[Sign-out-4]</v>
      </c>
      <c r="B13" s="143" t="s">
        <v>340</v>
      </c>
      <c r="C13" s="140" t="s">
        <v>349</v>
      </c>
      <c r="D13" s="132" t="s">
        <v>344</v>
      </c>
      <c r="E13" s="143" t="s">
        <v>341</v>
      </c>
      <c r="F13" s="85" t="s">
        <v>18</v>
      </c>
      <c r="G13" s="145"/>
      <c r="H13" s="85" t="str">
        <f t="shared" si="1"/>
        <v>Pham Quang Nam</v>
      </c>
      <c r="I13" s="146"/>
      <c r="J13" s="147"/>
      <c r="K13" s="147"/>
      <c r="L13" s="147"/>
      <c r="M13" s="147"/>
      <c r="N13" s="147"/>
      <c r="O13" s="147"/>
      <c r="P13" s="147"/>
      <c r="Q13" s="147"/>
      <c r="R13" s="147"/>
      <c r="S13" s="147"/>
      <c r="T13" s="147"/>
      <c r="U13" s="147"/>
      <c r="V13" s="147"/>
      <c r="W13" s="147"/>
      <c r="X13" s="147"/>
      <c r="Y13" s="147"/>
      <c r="Z13" s="147"/>
    </row>
    <row r="14" spans="1:26" ht="14.25" customHeight="1" x14ac:dyDescent="0.3">
      <c r="A14" s="77"/>
      <c r="B14" s="136" t="s">
        <v>142</v>
      </c>
      <c r="C14" s="78"/>
      <c r="D14" s="77"/>
      <c r="E14" s="78"/>
      <c r="F14" s="79"/>
      <c r="G14" s="79"/>
      <c r="H14" s="79"/>
      <c r="I14" s="80"/>
      <c r="J14" s="81"/>
      <c r="K14" s="52"/>
      <c r="L14" s="52"/>
      <c r="M14" s="52"/>
      <c r="N14" s="52"/>
      <c r="O14" s="52"/>
      <c r="P14" s="52"/>
      <c r="Q14" s="52"/>
      <c r="R14" s="52"/>
      <c r="S14" s="52"/>
      <c r="T14" s="52"/>
      <c r="U14" s="52"/>
      <c r="V14" s="52"/>
      <c r="W14" s="52"/>
      <c r="X14" s="52"/>
      <c r="Y14" s="52"/>
      <c r="Z14" s="52"/>
    </row>
    <row r="15" spans="1:26" ht="39.6" x14ac:dyDescent="0.3">
      <c r="A15" s="85" t="str">
        <f t="shared" si="0"/>
        <v>[Sign-out-5]</v>
      </c>
      <c r="B15" s="134" t="s">
        <v>143</v>
      </c>
      <c r="C15" s="140" t="s">
        <v>349</v>
      </c>
      <c r="D15" s="132" t="s">
        <v>138</v>
      </c>
      <c r="E15" s="135" t="s">
        <v>144</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14.25" customHeight="1" x14ac:dyDescent="0.3">
      <c r="B16" s="89"/>
      <c r="C16" s="90"/>
      <c r="E16" s="91"/>
      <c r="F16" s="5"/>
      <c r="G16" s="1"/>
      <c r="H16" s="1"/>
      <c r="I16" s="92"/>
    </row>
    <row r="17" spans="2:9" ht="14.25" customHeight="1" x14ac:dyDescent="0.3">
      <c r="B17" s="89"/>
      <c r="C17" s="90"/>
      <c r="E17" s="91"/>
      <c r="F17" s="5"/>
      <c r="G17" s="1"/>
      <c r="H17" s="1"/>
      <c r="I17" s="92"/>
    </row>
    <row r="18" spans="2:9" ht="14.25" customHeight="1" x14ac:dyDescent="0.3">
      <c r="B18" s="89"/>
      <c r="C18" s="90"/>
      <c r="E18" s="91"/>
      <c r="F18" s="5"/>
      <c r="G18" s="1"/>
      <c r="H18" s="1"/>
      <c r="I18" s="92"/>
    </row>
    <row r="19" spans="2:9" ht="14.25" customHeight="1" x14ac:dyDescent="0.3">
      <c r="B19" s="89"/>
      <c r="C19" s="90"/>
      <c r="E19" s="91"/>
      <c r="F19" s="5"/>
      <c r="G19" s="1"/>
      <c r="H19" s="1"/>
      <c r="I19" s="92"/>
    </row>
    <row r="20" spans="2:9" ht="14.25" customHeight="1" x14ac:dyDescent="0.3">
      <c r="B20" s="89"/>
      <c r="C20" s="90"/>
      <c r="E20" s="91"/>
      <c r="F20" s="5"/>
      <c r="G20" s="1"/>
      <c r="H20" s="1"/>
      <c r="I20" s="92"/>
    </row>
    <row r="21" spans="2:9" ht="14.25" customHeight="1" x14ac:dyDescent="0.3">
      <c r="B21" s="89"/>
      <c r="C21" s="90"/>
      <c r="E21" s="91"/>
      <c r="F21" s="5"/>
      <c r="G21" s="1"/>
      <c r="H21" s="1"/>
      <c r="I21" s="92"/>
    </row>
    <row r="22" spans="2:9" ht="14.25" customHeight="1" x14ac:dyDescent="0.3">
      <c r="B22" s="89"/>
      <c r="C22" s="90"/>
      <c r="E22" s="91"/>
      <c r="F22" s="5"/>
      <c r="G22" s="1"/>
      <c r="H22" s="1"/>
      <c r="I22" s="92"/>
    </row>
    <row r="23" spans="2:9" ht="14.25" customHeight="1" x14ac:dyDescent="0.3">
      <c r="B23" s="89"/>
      <c r="C23" s="90"/>
      <c r="E23" s="91"/>
      <c r="F23" s="5"/>
      <c r="G23" s="1"/>
      <c r="H23" s="1"/>
      <c r="I23" s="92"/>
    </row>
    <row r="24" spans="2:9" ht="14.25" customHeight="1" x14ac:dyDescent="0.3">
      <c r="B24" s="89"/>
      <c r="C24" s="90"/>
      <c r="E24" s="91"/>
      <c r="F24" s="5"/>
      <c r="G24" s="1"/>
      <c r="H24" s="1"/>
      <c r="I24" s="92"/>
    </row>
    <row r="25" spans="2:9" ht="14.25" customHeight="1" x14ac:dyDescent="0.3">
      <c r="B25" s="89"/>
      <c r="C25" s="90"/>
      <c r="E25" s="91"/>
      <c r="F25" s="5"/>
      <c r="G25" s="1"/>
      <c r="H25" s="1"/>
      <c r="I25" s="92"/>
    </row>
    <row r="26" spans="2:9" ht="14.25" customHeight="1" x14ac:dyDescent="0.3">
      <c r="B26" s="89"/>
      <c r="C26" s="90"/>
      <c r="E26" s="91"/>
      <c r="F26" s="5"/>
      <c r="G26" s="1"/>
      <c r="H26" s="1"/>
      <c r="I26" s="92"/>
    </row>
    <row r="27" spans="2:9" ht="14.25" customHeight="1" x14ac:dyDescent="0.3">
      <c r="B27" s="89"/>
      <c r="C27" s="90"/>
      <c r="E27" s="91"/>
      <c r="F27" s="5"/>
      <c r="G27" s="1"/>
      <c r="H27" s="1"/>
      <c r="I27" s="92"/>
    </row>
    <row r="28" spans="2:9" ht="14.25" customHeight="1" x14ac:dyDescent="0.3">
      <c r="B28" s="89"/>
      <c r="C28" s="90"/>
      <c r="E28" s="91"/>
      <c r="F28" s="5"/>
      <c r="G28" s="1"/>
      <c r="H28" s="1"/>
      <c r="I28" s="92"/>
    </row>
    <row r="29" spans="2:9" ht="14.25" customHeight="1" x14ac:dyDescent="0.3">
      <c r="B29" s="89"/>
      <c r="C29" s="90"/>
      <c r="E29" s="91"/>
      <c r="F29" s="5"/>
      <c r="G29" s="1"/>
      <c r="H29" s="1"/>
      <c r="I29" s="92"/>
    </row>
    <row r="30" spans="2:9" ht="14.25" customHeight="1" x14ac:dyDescent="0.3">
      <c r="B30" s="89"/>
      <c r="C30" s="90"/>
      <c r="E30" s="91"/>
      <c r="F30" s="5"/>
      <c r="G30" s="1"/>
      <c r="H30" s="1"/>
      <c r="I30" s="92"/>
    </row>
    <row r="31" spans="2:9" ht="14.25" customHeight="1" x14ac:dyDescent="0.3">
      <c r="B31" s="89"/>
      <c r="C31" s="90"/>
      <c r="E31" s="91"/>
      <c r="F31" s="5"/>
      <c r="G31" s="1"/>
      <c r="H31" s="1"/>
      <c r="I31" s="92"/>
    </row>
    <row r="32" spans="2:9"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sheetData>
  <autoFilter ref="A8:I15" xr:uid="{00000000-0009-0000-0000-000002000000}"/>
  <mergeCells count="3">
    <mergeCell ref="B1:E1"/>
    <mergeCell ref="B2:E2"/>
    <mergeCell ref="B3:E3"/>
  </mergeCells>
  <conditionalFormatting sqref="F1:F1048576">
    <cfRule type="cellIs" dxfId="32" priority="1" operator="equal">
      <formula>"Untested"</formula>
    </cfRule>
    <cfRule type="cellIs" dxfId="31" priority="2" operator="equal">
      <formula>"Fail"</formula>
    </cfRule>
    <cfRule type="cellIs" dxfId="30" priority="3" operator="equal">
      <formula>"Pass"</formula>
    </cfRule>
  </conditionalFormatting>
  <dataValidations count="2">
    <dataValidation type="list" allowBlank="1" showErrorMessage="1" sqref="F1:H2" xr:uid="{3B13F531-80C7-4D63-8E29-4F58D544DD85}">
      <formula1>$J$1:$J$5</formula1>
    </dataValidation>
    <dataValidation type="list" allowBlank="1" showErrorMessage="1" sqref="F15 F10:F13" xr:uid="{856F9AB7-475F-4FF1-B5D2-C25E1B7EA7B6}">
      <formula1>"Pass,Fail,N/A,Untested"</formula1>
    </dataValidation>
  </dataValidations>
  <pageMargins left="0.7" right="0.7" top="0.75" bottom="0.75" header="0" footer="0"/>
  <pageSetup scale="28"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5039-E1BA-4362-9CF8-F21A9D67649D}">
  <sheetPr>
    <tabColor theme="3" tint="0.14999847407452621"/>
  </sheetPr>
  <dimension ref="A1:Z1003"/>
  <sheetViews>
    <sheetView workbookViewId="0"/>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147</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7</v>
      </c>
      <c r="B5" s="62">
        <f>COUNTIF(F:F,"Fail")</f>
        <v>4</v>
      </c>
      <c r="C5" s="62">
        <f>COUNTIF(F:F,"Untested")</f>
        <v>4</v>
      </c>
      <c r="D5" s="63">
        <f>COUNTIF(F:F,"N/A")</f>
        <v>0</v>
      </c>
      <c r="E5" s="62">
        <f>SUM(A5:D5)</f>
        <v>15</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149</v>
      </c>
      <c r="C9" s="78"/>
      <c r="D9" s="77"/>
      <c r="E9" s="78"/>
      <c r="F9" s="79"/>
      <c r="G9" s="79"/>
      <c r="H9" s="79"/>
      <c r="I9" s="80"/>
      <c r="J9" s="81"/>
      <c r="K9" s="52"/>
      <c r="L9" s="52"/>
      <c r="M9" s="52"/>
      <c r="N9" s="52"/>
      <c r="O9" s="52"/>
      <c r="P9" s="52"/>
      <c r="Q9" s="52"/>
      <c r="R9" s="52"/>
      <c r="S9" s="52"/>
      <c r="T9" s="52"/>
      <c r="U9" s="52"/>
      <c r="V9" s="52"/>
      <c r="W9" s="52"/>
      <c r="X9" s="52"/>
      <c r="Y9" s="52"/>
      <c r="Z9" s="52"/>
    </row>
    <row r="10" spans="1:26" ht="66" x14ac:dyDescent="0.3">
      <c r="A10" s="133" t="str">
        <f t="shared" ref="A10:A25" si="0">IF(AND(E10=""),"","["&amp;TEXT($B$1,"##")&amp;"-"&amp;TEXT(ROW()-9- COUNTBLANK($E$8:E9) +1,"##")&amp;"]")</f>
        <v>[Forgot Password-1]</v>
      </c>
      <c r="B10" s="134" t="s">
        <v>150</v>
      </c>
      <c r="C10" s="130" t="s">
        <v>58</v>
      </c>
      <c r="D10" s="132" t="s">
        <v>394</v>
      </c>
      <c r="E10" s="135" t="s">
        <v>151</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39.6" x14ac:dyDescent="0.3">
      <c r="A11" s="133" t="str">
        <f t="shared" si="0"/>
        <v>[Forgot Password-2]</v>
      </c>
      <c r="B11" s="134" t="s">
        <v>152</v>
      </c>
      <c r="C11" s="130" t="s">
        <v>58</v>
      </c>
      <c r="D11" s="132" t="s">
        <v>394</v>
      </c>
      <c r="E11" s="135" t="s">
        <v>61</v>
      </c>
      <c r="F11" s="85" t="s">
        <v>18</v>
      </c>
      <c r="G11" s="85"/>
      <c r="H11" s="85" t="str">
        <f t="shared" ref="H11:H17" si="1">$B$3</f>
        <v>Pham Quang Nam</v>
      </c>
      <c r="I11" s="86"/>
      <c r="J11" s="87"/>
      <c r="K11" s="87"/>
      <c r="L11" s="87"/>
      <c r="M11" s="87"/>
      <c r="N11" s="87"/>
      <c r="O11" s="87"/>
      <c r="P11" s="87"/>
      <c r="Q11" s="87"/>
      <c r="R11" s="87"/>
      <c r="S11" s="87"/>
      <c r="T11" s="87"/>
      <c r="U11" s="87"/>
      <c r="V11" s="87"/>
      <c r="W11" s="87"/>
      <c r="X11" s="87"/>
      <c r="Y11" s="87"/>
      <c r="Z11" s="87"/>
    </row>
    <row r="12" spans="1:26" ht="39.6" x14ac:dyDescent="0.3">
      <c r="A12" s="133" t="str">
        <f t="shared" si="0"/>
        <v>[Forgot Password-3]</v>
      </c>
      <c r="B12" s="134" t="s">
        <v>153</v>
      </c>
      <c r="C12" s="130" t="s">
        <v>58</v>
      </c>
      <c r="D12" s="132" t="s">
        <v>394</v>
      </c>
      <c r="E12" s="135" t="s">
        <v>72</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39.6" x14ac:dyDescent="0.3">
      <c r="A13" s="133" t="str">
        <f t="shared" si="0"/>
        <v>[Forgot Password-4]</v>
      </c>
      <c r="B13" s="134" t="s">
        <v>154</v>
      </c>
      <c r="C13" s="130" t="s">
        <v>58</v>
      </c>
      <c r="D13" s="132" t="s">
        <v>395</v>
      </c>
      <c r="E13" s="135" t="s">
        <v>62</v>
      </c>
      <c r="F13" s="85" t="s">
        <v>41</v>
      </c>
      <c r="G13" s="85"/>
      <c r="H13" s="85" t="str">
        <f t="shared" si="1"/>
        <v>Pham Quang Nam</v>
      </c>
      <c r="I13" s="148" t="s">
        <v>387</v>
      </c>
      <c r="J13" s="87"/>
      <c r="K13" s="87"/>
      <c r="L13" s="87"/>
      <c r="M13" s="87"/>
      <c r="N13" s="87"/>
      <c r="O13" s="87"/>
      <c r="P13" s="87"/>
      <c r="Q13" s="87"/>
      <c r="R13" s="87"/>
      <c r="S13" s="87"/>
      <c r="T13" s="87"/>
      <c r="U13" s="87"/>
      <c r="V13" s="87"/>
      <c r="W13" s="87"/>
      <c r="X13" s="87"/>
      <c r="Y13" s="87"/>
      <c r="Z13" s="87"/>
    </row>
    <row r="14" spans="1:26" ht="39.6" x14ac:dyDescent="0.3">
      <c r="A14" s="133" t="str">
        <f t="shared" si="0"/>
        <v>[Forgot Password-5]</v>
      </c>
      <c r="B14" s="134" t="s">
        <v>66</v>
      </c>
      <c r="C14" s="130" t="s">
        <v>58</v>
      </c>
      <c r="D14" s="132" t="s">
        <v>395</v>
      </c>
      <c r="E14" s="135" t="s">
        <v>155</v>
      </c>
      <c r="F14" s="85" t="s">
        <v>18</v>
      </c>
      <c r="G14" s="85"/>
      <c r="H14" s="85" t="str">
        <f t="shared" si="1"/>
        <v>Pham Quang Nam</v>
      </c>
      <c r="I14" s="86"/>
      <c r="J14" s="87"/>
      <c r="K14" s="87"/>
      <c r="L14" s="87"/>
      <c r="M14" s="87"/>
      <c r="N14" s="87"/>
      <c r="O14" s="87"/>
      <c r="P14" s="87"/>
      <c r="Q14" s="87"/>
      <c r="R14" s="87"/>
      <c r="S14" s="87"/>
      <c r="T14" s="87"/>
      <c r="U14" s="87"/>
      <c r="V14" s="87"/>
      <c r="W14" s="87"/>
      <c r="X14" s="87"/>
      <c r="Y14" s="87"/>
      <c r="Z14" s="87"/>
    </row>
    <row r="15" spans="1:26" ht="52.8" x14ac:dyDescent="0.3">
      <c r="A15" s="133" t="str">
        <f t="shared" si="0"/>
        <v>[Forgot Password-6]</v>
      </c>
      <c r="B15" s="134" t="s">
        <v>156</v>
      </c>
      <c r="C15" s="130" t="s">
        <v>58</v>
      </c>
      <c r="D15" s="132" t="s">
        <v>396</v>
      </c>
      <c r="E15" s="135" t="s">
        <v>157</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52.8" x14ac:dyDescent="0.3">
      <c r="A16" s="133" t="str">
        <f t="shared" si="0"/>
        <v>[Forgot Password-7]</v>
      </c>
      <c r="B16" s="134" t="s">
        <v>158</v>
      </c>
      <c r="C16" s="130" t="s">
        <v>58</v>
      </c>
      <c r="D16" s="132" t="s">
        <v>397</v>
      </c>
      <c r="E16" s="135" t="s">
        <v>159</v>
      </c>
      <c r="F16" s="85" t="s">
        <v>18</v>
      </c>
      <c r="G16" s="85"/>
      <c r="H16" s="85" t="str">
        <f t="shared" si="1"/>
        <v>Pham Quang Nam</v>
      </c>
      <c r="I16" s="86"/>
      <c r="J16" s="87"/>
      <c r="K16" s="87"/>
      <c r="L16" s="87"/>
      <c r="M16" s="87"/>
      <c r="N16" s="87"/>
      <c r="O16" s="87"/>
      <c r="P16" s="87"/>
      <c r="Q16" s="87"/>
      <c r="R16" s="87"/>
      <c r="S16" s="87"/>
      <c r="T16" s="87"/>
      <c r="U16" s="87"/>
      <c r="V16" s="87"/>
      <c r="W16" s="87"/>
      <c r="X16" s="87"/>
      <c r="Y16" s="87"/>
      <c r="Z16" s="87"/>
    </row>
    <row r="17" spans="1:26" ht="39.6" x14ac:dyDescent="0.3">
      <c r="A17" s="133" t="str">
        <f t="shared" si="0"/>
        <v>[Forgot Password-8]</v>
      </c>
      <c r="B17" s="134" t="s">
        <v>63</v>
      </c>
      <c r="C17" s="130" t="s">
        <v>58</v>
      </c>
      <c r="D17" s="132" t="s">
        <v>395</v>
      </c>
      <c r="E17" s="135" t="s">
        <v>64</v>
      </c>
      <c r="F17" s="85" t="s">
        <v>41</v>
      </c>
      <c r="G17" s="85"/>
      <c r="H17" s="85" t="str">
        <f t="shared" si="1"/>
        <v>Pham Quang Nam</v>
      </c>
      <c r="I17" s="148" t="s">
        <v>366</v>
      </c>
      <c r="J17" s="87"/>
      <c r="K17" s="87"/>
      <c r="L17" s="87"/>
      <c r="M17" s="87"/>
      <c r="N17" s="87"/>
      <c r="O17" s="87"/>
      <c r="P17" s="87"/>
      <c r="Q17" s="87"/>
      <c r="R17" s="87"/>
      <c r="S17" s="87"/>
      <c r="T17" s="87"/>
      <c r="U17" s="87"/>
      <c r="V17" s="87"/>
      <c r="W17" s="87"/>
      <c r="X17" s="87"/>
      <c r="Y17" s="87"/>
      <c r="Z17" s="87"/>
    </row>
    <row r="18" spans="1:26" ht="39.6" x14ac:dyDescent="0.3">
      <c r="A18" s="133" t="str">
        <f t="shared" si="0"/>
        <v>[Forgot Password-9]</v>
      </c>
      <c r="B18" s="134" t="s">
        <v>65</v>
      </c>
      <c r="C18" s="130" t="s">
        <v>58</v>
      </c>
      <c r="D18" s="132" t="s">
        <v>398</v>
      </c>
      <c r="E18" s="135" t="s">
        <v>106</v>
      </c>
      <c r="F18" s="85" t="s">
        <v>41</v>
      </c>
      <c r="G18" s="85"/>
      <c r="H18" s="85" t="str">
        <f>$B$3</f>
        <v>Pham Quang Nam</v>
      </c>
      <c r="I18" s="148" t="s">
        <v>366</v>
      </c>
      <c r="J18" s="87"/>
      <c r="K18" s="87"/>
      <c r="L18" s="87"/>
      <c r="M18" s="87"/>
      <c r="N18" s="87"/>
      <c r="O18" s="87"/>
      <c r="P18" s="87"/>
      <c r="Q18" s="87"/>
      <c r="R18" s="87"/>
      <c r="S18" s="87"/>
      <c r="T18" s="87"/>
      <c r="U18" s="87"/>
      <c r="V18" s="87"/>
      <c r="W18" s="87"/>
      <c r="X18" s="87"/>
      <c r="Y18" s="87"/>
      <c r="Z18" s="87"/>
    </row>
    <row r="19" spans="1:26" ht="39.6" x14ac:dyDescent="0.3">
      <c r="A19" s="133" t="str">
        <f t="shared" si="0"/>
        <v>[Forgot Password-10]</v>
      </c>
      <c r="B19" s="143" t="s">
        <v>340</v>
      </c>
      <c r="C19" s="144" t="s">
        <v>58</v>
      </c>
      <c r="D19" s="132" t="s">
        <v>394</v>
      </c>
      <c r="E19" s="143" t="s">
        <v>341</v>
      </c>
      <c r="F19" s="85" t="s">
        <v>18</v>
      </c>
      <c r="G19" s="145"/>
      <c r="H19" s="85" t="str">
        <f>$B$3</f>
        <v>Pham Quang Nam</v>
      </c>
      <c r="I19" s="146"/>
      <c r="J19" s="147"/>
      <c r="K19" s="147"/>
      <c r="L19" s="147"/>
      <c r="M19" s="147"/>
      <c r="N19" s="147"/>
      <c r="O19" s="147"/>
      <c r="P19" s="147"/>
      <c r="Q19" s="147"/>
      <c r="R19" s="147"/>
      <c r="S19" s="147"/>
      <c r="T19" s="147"/>
      <c r="U19" s="147"/>
      <c r="V19" s="147"/>
      <c r="W19" s="147"/>
      <c r="X19" s="147"/>
      <c r="Y19" s="147"/>
      <c r="Z19" s="147"/>
    </row>
    <row r="20" spans="1:26" ht="14.25" customHeight="1" x14ac:dyDescent="0.3">
      <c r="A20" s="77"/>
      <c r="B20" s="136" t="s">
        <v>160</v>
      </c>
      <c r="C20" s="78"/>
      <c r="D20" s="77"/>
      <c r="E20" s="78"/>
      <c r="F20" s="78"/>
      <c r="G20" s="79"/>
      <c r="H20" s="79"/>
      <c r="I20" s="80"/>
      <c r="J20" s="81"/>
      <c r="K20" s="52"/>
      <c r="L20" s="52"/>
      <c r="M20" s="52"/>
      <c r="N20" s="52"/>
      <c r="O20" s="52"/>
      <c r="P20" s="52"/>
      <c r="Q20" s="52"/>
      <c r="R20" s="52"/>
      <c r="S20" s="52"/>
      <c r="T20" s="52"/>
      <c r="U20" s="52"/>
      <c r="V20" s="52"/>
      <c r="W20" s="52"/>
      <c r="X20" s="52"/>
      <c r="Y20" s="52"/>
      <c r="Z20" s="52"/>
    </row>
    <row r="21" spans="1:26" ht="79.2" x14ac:dyDescent="0.3">
      <c r="A21" s="133" t="str">
        <f t="shared" si="0"/>
        <v>[Forgot Password-11]</v>
      </c>
      <c r="B21" s="134" t="s">
        <v>161</v>
      </c>
      <c r="C21" s="135" t="s">
        <v>164</v>
      </c>
      <c r="D21" s="132" t="s">
        <v>399</v>
      </c>
      <c r="E21" s="135" t="s">
        <v>162</v>
      </c>
      <c r="F21" s="85" t="s">
        <v>19</v>
      </c>
      <c r="G21" s="85"/>
      <c r="H21" s="85" t="str">
        <f>$B$3</f>
        <v>Pham Quang Nam</v>
      </c>
      <c r="I21" s="148" t="s">
        <v>388</v>
      </c>
      <c r="J21" s="87"/>
      <c r="K21" s="87"/>
      <c r="L21" s="87"/>
      <c r="M21" s="87"/>
      <c r="N21" s="87"/>
      <c r="O21" s="87"/>
      <c r="P21" s="87"/>
      <c r="Q21" s="87"/>
      <c r="R21" s="87"/>
      <c r="S21" s="87"/>
      <c r="T21" s="87"/>
      <c r="U21" s="87"/>
      <c r="V21" s="87"/>
      <c r="W21" s="87"/>
      <c r="X21" s="87"/>
      <c r="Y21" s="87"/>
      <c r="Z21" s="87"/>
    </row>
    <row r="22" spans="1:26" ht="66" x14ac:dyDescent="0.3">
      <c r="A22" s="133" t="str">
        <f t="shared" si="0"/>
        <v>[Forgot Password-12]</v>
      </c>
      <c r="B22" s="134" t="s">
        <v>163</v>
      </c>
      <c r="C22" s="135" t="s">
        <v>165</v>
      </c>
      <c r="D22" s="132" t="s">
        <v>400</v>
      </c>
      <c r="E22" s="135" t="s">
        <v>166</v>
      </c>
      <c r="F22" s="85" t="s">
        <v>19</v>
      </c>
      <c r="G22" s="85"/>
      <c r="H22" s="85" t="str">
        <f t="shared" ref="H22:H25" si="2">$B$3</f>
        <v>Pham Quang Nam</v>
      </c>
      <c r="I22" s="148" t="s">
        <v>389</v>
      </c>
      <c r="J22" s="87"/>
      <c r="K22" s="87"/>
      <c r="L22" s="87"/>
      <c r="M22" s="87"/>
      <c r="N22" s="87"/>
      <c r="O22" s="87"/>
      <c r="P22" s="87"/>
      <c r="Q22" s="87"/>
      <c r="R22" s="87"/>
      <c r="S22" s="87"/>
      <c r="T22" s="87"/>
      <c r="U22" s="87"/>
      <c r="V22" s="87"/>
      <c r="W22" s="87"/>
      <c r="X22" s="87"/>
      <c r="Y22" s="87"/>
      <c r="Z22" s="87"/>
    </row>
    <row r="23" spans="1:26" ht="66" x14ac:dyDescent="0.3">
      <c r="A23" s="133" t="str">
        <f t="shared" si="0"/>
        <v>[Forgot Password-13]</v>
      </c>
      <c r="B23" s="134" t="s">
        <v>167</v>
      </c>
      <c r="C23" s="135" t="s">
        <v>390</v>
      </c>
      <c r="D23" s="132" t="s">
        <v>399</v>
      </c>
      <c r="E23" s="135" t="s">
        <v>168</v>
      </c>
      <c r="F23" s="85" t="s">
        <v>19</v>
      </c>
      <c r="G23" s="85"/>
      <c r="H23" s="85" t="str">
        <f t="shared" si="2"/>
        <v>Pham Quang Nam</v>
      </c>
      <c r="I23" s="148" t="s">
        <v>391</v>
      </c>
      <c r="J23" s="87"/>
      <c r="K23" s="87"/>
      <c r="L23" s="87"/>
      <c r="M23" s="87"/>
      <c r="N23" s="87"/>
      <c r="O23" s="87"/>
      <c r="P23" s="87"/>
      <c r="Q23" s="87"/>
      <c r="R23" s="87"/>
      <c r="S23" s="87"/>
      <c r="T23" s="87"/>
      <c r="U23" s="87"/>
      <c r="V23" s="87"/>
      <c r="W23" s="87"/>
      <c r="X23" s="87"/>
      <c r="Y23" s="87"/>
      <c r="Z23" s="87"/>
    </row>
    <row r="24" spans="1:26" ht="66" x14ac:dyDescent="0.3">
      <c r="A24" s="133" t="str">
        <f t="shared" si="0"/>
        <v>[Forgot Password-14]</v>
      </c>
      <c r="B24" s="134" t="s">
        <v>169</v>
      </c>
      <c r="C24" s="135" t="s">
        <v>392</v>
      </c>
      <c r="D24" s="132" t="s">
        <v>400</v>
      </c>
      <c r="E24" s="135" t="s">
        <v>168</v>
      </c>
      <c r="F24" s="85" t="s">
        <v>19</v>
      </c>
      <c r="G24" s="85"/>
      <c r="H24" s="85" t="str">
        <f t="shared" si="2"/>
        <v>Pham Quang Nam</v>
      </c>
      <c r="I24" s="148" t="s">
        <v>393</v>
      </c>
      <c r="J24" s="87"/>
      <c r="K24" s="87"/>
      <c r="L24" s="87"/>
      <c r="M24" s="87"/>
      <c r="N24" s="87"/>
      <c r="O24" s="87"/>
      <c r="P24" s="87"/>
      <c r="Q24" s="87"/>
      <c r="R24" s="87"/>
      <c r="S24" s="87"/>
      <c r="T24" s="87"/>
      <c r="U24" s="87"/>
      <c r="V24" s="87"/>
      <c r="W24" s="87"/>
      <c r="X24" s="87"/>
      <c r="Y24" s="87"/>
      <c r="Z24" s="87"/>
    </row>
    <row r="25" spans="1:26" ht="39.6" x14ac:dyDescent="0.3">
      <c r="A25" s="133" t="str">
        <f t="shared" si="0"/>
        <v>[Forgot Password-15]</v>
      </c>
      <c r="B25" s="134" t="s">
        <v>170</v>
      </c>
      <c r="C25" s="130" t="s">
        <v>58</v>
      </c>
      <c r="D25" s="132" t="s">
        <v>401</v>
      </c>
      <c r="E25" s="135" t="s">
        <v>171</v>
      </c>
      <c r="F25" s="85" t="s">
        <v>18</v>
      </c>
      <c r="G25" s="85"/>
      <c r="H25" s="85" t="str">
        <f t="shared" si="2"/>
        <v>Pham Quang Nam</v>
      </c>
      <c r="I25" s="86"/>
      <c r="J25" s="87"/>
      <c r="K25" s="87"/>
      <c r="L25" s="87"/>
      <c r="M25" s="87"/>
      <c r="N25" s="87"/>
      <c r="O25" s="87"/>
      <c r="P25" s="87"/>
      <c r="Q25" s="87"/>
      <c r="R25" s="87"/>
      <c r="S25" s="87"/>
      <c r="T25" s="87"/>
      <c r="U25" s="87"/>
      <c r="V25" s="87"/>
      <c r="W25" s="87"/>
      <c r="X25" s="87"/>
      <c r="Y25" s="87"/>
      <c r="Z25" s="87"/>
    </row>
    <row r="26" spans="1:26" ht="14.25" customHeight="1" x14ac:dyDescent="0.3">
      <c r="B26" s="89"/>
      <c r="C26" s="90"/>
      <c r="E26" s="91"/>
      <c r="F26" s="5"/>
      <c r="G26" s="1"/>
      <c r="H26" s="1"/>
      <c r="I26" s="92"/>
    </row>
    <row r="27" spans="1:26" ht="14.25" customHeight="1" x14ac:dyDescent="0.3">
      <c r="B27" s="89"/>
      <c r="C27" s="90"/>
      <c r="E27" s="91"/>
      <c r="F27" s="5"/>
      <c r="G27" s="1"/>
      <c r="H27" s="1"/>
      <c r="I27" s="92"/>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row r="1003" spans="2:9" ht="14.25" customHeight="1" x14ac:dyDescent="0.3">
      <c r="B1003" s="89"/>
      <c r="C1003" s="90"/>
      <c r="E1003" s="91"/>
      <c r="G1003" s="1"/>
      <c r="H1003" s="1"/>
      <c r="I1003" s="92"/>
    </row>
  </sheetData>
  <autoFilter ref="A8:I24" xr:uid="{00000000-0009-0000-0000-000002000000}"/>
  <mergeCells count="3">
    <mergeCell ref="B1:E1"/>
    <mergeCell ref="B2:E2"/>
    <mergeCell ref="B3:E3"/>
  </mergeCells>
  <phoneticPr fontId="28" type="noConversion"/>
  <conditionalFormatting sqref="F1:F19 F21:F1048576">
    <cfRule type="cellIs" dxfId="29" priority="1" operator="equal">
      <formula>"Untested"</formula>
    </cfRule>
    <cfRule type="cellIs" dxfId="28" priority="2" operator="equal">
      <formula>"Fail"</formula>
    </cfRule>
    <cfRule type="cellIs" dxfId="27" priority="3" operator="equal">
      <formula>"Pass"</formula>
    </cfRule>
  </conditionalFormatting>
  <dataValidations count="2">
    <dataValidation type="list" allowBlank="1" showErrorMessage="1" sqref="F1:H2" xr:uid="{FC802E96-0E35-4073-B5E1-410D927A8CB0}">
      <formula1>$J$1:$J$5</formula1>
    </dataValidation>
    <dataValidation type="list" allowBlank="1" showErrorMessage="1" sqref="F21:F25 F10:F19" xr:uid="{67477481-3480-4660-AA4F-1B9CEC6BC804}">
      <formula1>"Pass,Fail,N/A,Untested"</formula1>
    </dataValidation>
  </dataValidations>
  <pageMargins left="0.7" right="0.7" top="0.75" bottom="0.75" header="0" footer="0"/>
  <pageSetup scale="28"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B2856-E945-49C0-9D4D-F5B1166AFE5F}">
  <sheetPr>
    <tabColor theme="9" tint="0.39997558519241921"/>
  </sheetPr>
  <dimension ref="A1:Z1002"/>
  <sheetViews>
    <sheetView workbookViewId="0"/>
  </sheetViews>
  <sheetFormatPr defaultColWidth="14.44140625" defaultRowHeight="15" customHeight="1" x14ac:dyDescent="0.3"/>
  <cols>
    <col min="1" max="1" width="21.44140625" customWidth="1"/>
    <col min="2" max="2" width="29.88671875" customWidth="1"/>
    <col min="3" max="3" width="29.10937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172</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5</v>
      </c>
      <c r="B5" s="62">
        <f>COUNTIF(F:F,"Fail")</f>
        <v>5</v>
      </c>
      <c r="C5" s="62">
        <f>COUNTIF(F:F,"Untested")</f>
        <v>4</v>
      </c>
      <c r="D5" s="63">
        <f>COUNTIF(F:F,"N/A")</f>
        <v>0</v>
      </c>
      <c r="E5" s="62">
        <f>SUM(A5:D5)</f>
        <v>14</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173</v>
      </c>
      <c r="C9" s="78"/>
      <c r="D9" s="77"/>
      <c r="E9" s="78"/>
      <c r="F9" s="79"/>
      <c r="G9" s="79"/>
      <c r="H9" s="79"/>
      <c r="I9" s="80"/>
      <c r="J9" s="81"/>
      <c r="K9" s="52"/>
      <c r="L9" s="52"/>
      <c r="M9" s="52"/>
      <c r="N9" s="52"/>
      <c r="O9" s="52"/>
      <c r="P9" s="52"/>
      <c r="Q9" s="52"/>
      <c r="R9" s="52"/>
      <c r="S9" s="52"/>
      <c r="T9" s="52"/>
      <c r="U9" s="52"/>
      <c r="V9" s="52"/>
      <c r="W9" s="52"/>
      <c r="X9" s="52"/>
      <c r="Y9" s="52"/>
      <c r="Z9" s="52"/>
    </row>
    <row r="10" spans="1:26" ht="52.8" x14ac:dyDescent="0.3">
      <c r="A10" s="133" t="str">
        <f t="shared" ref="A10:A24" si="0">IF(AND(E10=""),"","["&amp;TEXT($B$1,"##")&amp;"-"&amp;TEXT(ROW()-9- COUNTBLANK($E$8:E9) +1,"##")&amp;"]")</f>
        <v>[Change Password-1]</v>
      </c>
      <c r="B10" s="134" t="s">
        <v>174</v>
      </c>
      <c r="C10" s="135" t="s">
        <v>349</v>
      </c>
      <c r="D10" s="132" t="s">
        <v>176</v>
      </c>
      <c r="E10" s="131" t="s">
        <v>175</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52.8" x14ac:dyDescent="0.3">
      <c r="A11" s="133" t="str">
        <f t="shared" si="0"/>
        <v>[Change Password-2]</v>
      </c>
      <c r="B11" s="134" t="s">
        <v>177</v>
      </c>
      <c r="C11" s="135" t="s">
        <v>349</v>
      </c>
      <c r="D11" s="132" t="s">
        <v>176</v>
      </c>
      <c r="E11" s="135" t="s">
        <v>61</v>
      </c>
      <c r="F11" s="85" t="s">
        <v>18</v>
      </c>
      <c r="G11" s="85"/>
      <c r="H11" s="85" t="str">
        <f t="shared" ref="H11:H24" si="1">$B$3</f>
        <v>Pham Quang Nam</v>
      </c>
      <c r="I11" s="86"/>
      <c r="J11" s="87"/>
      <c r="K11" s="87"/>
      <c r="L11" s="87"/>
      <c r="M11" s="87"/>
      <c r="N11" s="87"/>
      <c r="O11" s="87"/>
      <c r="P11" s="87"/>
      <c r="Q11" s="87"/>
      <c r="R11" s="87"/>
      <c r="S11" s="87"/>
      <c r="T11" s="87"/>
      <c r="U11" s="87"/>
      <c r="V11" s="87"/>
      <c r="W11" s="87"/>
      <c r="X11" s="87"/>
      <c r="Y11" s="87"/>
      <c r="Z11" s="87"/>
    </row>
    <row r="12" spans="1:26" ht="52.8" x14ac:dyDescent="0.3">
      <c r="A12" s="133" t="str">
        <f t="shared" si="0"/>
        <v>[Change Password-3]</v>
      </c>
      <c r="B12" s="134" t="s">
        <v>178</v>
      </c>
      <c r="C12" s="135" t="s">
        <v>349</v>
      </c>
      <c r="D12" s="132" t="s">
        <v>176</v>
      </c>
      <c r="E12" s="135" t="s">
        <v>72</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52.8" x14ac:dyDescent="0.3">
      <c r="A13" s="133" t="str">
        <f t="shared" si="0"/>
        <v>[Change Password-4]</v>
      </c>
      <c r="B13" s="134" t="s">
        <v>179</v>
      </c>
      <c r="C13" s="135" t="s">
        <v>349</v>
      </c>
      <c r="D13" s="132" t="s">
        <v>176</v>
      </c>
      <c r="E13" s="135" t="s">
        <v>62</v>
      </c>
      <c r="F13" s="85" t="s">
        <v>41</v>
      </c>
      <c r="G13" s="85"/>
      <c r="H13" s="85" t="str">
        <f t="shared" si="1"/>
        <v>Pham Quang Nam</v>
      </c>
      <c r="I13" s="148" t="s">
        <v>366</v>
      </c>
      <c r="J13" s="87"/>
      <c r="K13" s="87"/>
      <c r="L13" s="87"/>
      <c r="M13" s="87"/>
      <c r="N13" s="87"/>
      <c r="O13" s="87"/>
      <c r="P13" s="87"/>
      <c r="Q13" s="87"/>
      <c r="R13" s="87"/>
      <c r="S13" s="87"/>
      <c r="T13" s="87"/>
      <c r="U13" s="87"/>
      <c r="V13" s="87"/>
      <c r="W13" s="87"/>
      <c r="X13" s="87"/>
      <c r="Y13" s="87"/>
      <c r="Z13" s="87"/>
    </row>
    <row r="14" spans="1:26" ht="52.8" x14ac:dyDescent="0.3">
      <c r="A14" s="133" t="str">
        <f t="shared" si="0"/>
        <v>[Change Password-5]</v>
      </c>
      <c r="B14" s="134" t="s">
        <v>66</v>
      </c>
      <c r="C14" s="135" t="s">
        <v>349</v>
      </c>
      <c r="D14" s="132" t="s">
        <v>180</v>
      </c>
      <c r="E14" s="135" t="s">
        <v>155</v>
      </c>
      <c r="F14" s="85" t="s">
        <v>18</v>
      </c>
      <c r="G14" s="85"/>
      <c r="H14" s="85" t="str">
        <f t="shared" si="1"/>
        <v>Pham Quang Nam</v>
      </c>
      <c r="I14" s="86"/>
      <c r="J14" s="87"/>
      <c r="K14" s="87"/>
      <c r="L14" s="87"/>
      <c r="M14" s="87"/>
      <c r="N14" s="87"/>
      <c r="O14" s="87"/>
      <c r="P14" s="87"/>
      <c r="Q14" s="87"/>
      <c r="R14" s="87"/>
      <c r="S14" s="87"/>
      <c r="T14" s="87"/>
      <c r="U14" s="87"/>
      <c r="V14" s="87"/>
      <c r="W14" s="87"/>
      <c r="X14" s="87"/>
      <c r="Y14" s="87"/>
      <c r="Z14" s="87"/>
    </row>
    <row r="15" spans="1:26" ht="66" x14ac:dyDescent="0.3">
      <c r="A15" s="133" t="str">
        <f t="shared" si="0"/>
        <v>[Change Password-6]</v>
      </c>
      <c r="B15" s="134" t="s">
        <v>68</v>
      </c>
      <c r="C15" s="135" t="s">
        <v>349</v>
      </c>
      <c r="D15" s="132" t="s">
        <v>181</v>
      </c>
      <c r="E15" s="135" t="s">
        <v>69</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52.8" x14ac:dyDescent="0.3">
      <c r="A16" s="133" t="str">
        <f t="shared" si="0"/>
        <v>[Change Password-7]</v>
      </c>
      <c r="B16" s="134" t="s">
        <v>63</v>
      </c>
      <c r="C16" s="135" t="s">
        <v>349</v>
      </c>
      <c r="D16" s="132" t="s">
        <v>180</v>
      </c>
      <c r="E16" s="135" t="s">
        <v>64</v>
      </c>
      <c r="F16" s="85" t="s">
        <v>41</v>
      </c>
      <c r="G16" s="85"/>
      <c r="H16" s="85" t="str">
        <f t="shared" si="1"/>
        <v>Pham Quang Nam</v>
      </c>
      <c r="I16" s="148" t="s">
        <v>366</v>
      </c>
      <c r="J16" s="87"/>
      <c r="K16" s="87"/>
      <c r="L16" s="87"/>
      <c r="M16" s="87"/>
      <c r="N16" s="87"/>
      <c r="O16" s="87"/>
      <c r="P16" s="87"/>
      <c r="Q16" s="87"/>
      <c r="R16" s="87"/>
      <c r="S16" s="87"/>
      <c r="T16" s="87"/>
      <c r="U16" s="87"/>
      <c r="V16" s="87"/>
      <c r="W16" s="87"/>
      <c r="X16" s="87"/>
      <c r="Y16" s="87"/>
      <c r="Z16" s="87"/>
    </row>
    <row r="17" spans="1:26" ht="66" x14ac:dyDescent="0.3">
      <c r="A17" s="133" t="str">
        <f t="shared" si="0"/>
        <v>[Change Password-8]</v>
      </c>
      <c r="B17" s="134" t="s">
        <v>65</v>
      </c>
      <c r="C17" s="135" t="s">
        <v>349</v>
      </c>
      <c r="D17" s="132" t="s">
        <v>181</v>
      </c>
      <c r="E17" s="135" t="s">
        <v>106</v>
      </c>
      <c r="F17" s="85" t="s">
        <v>41</v>
      </c>
      <c r="G17" s="85"/>
      <c r="H17" s="85" t="str">
        <f t="shared" si="1"/>
        <v>Pham Quang Nam</v>
      </c>
      <c r="I17" s="148" t="s">
        <v>366</v>
      </c>
      <c r="J17" s="87"/>
      <c r="K17" s="87"/>
      <c r="L17" s="87"/>
      <c r="M17" s="87"/>
      <c r="N17" s="87"/>
      <c r="O17" s="87"/>
      <c r="P17" s="87"/>
      <c r="Q17" s="87"/>
      <c r="R17" s="87"/>
      <c r="S17" s="87"/>
      <c r="T17" s="87"/>
      <c r="U17" s="87"/>
      <c r="V17" s="87"/>
      <c r="W17" s="87"/>
      <c r="X17" s="87"/>
      <c r="Y17" s="87"/>
      <c r="Z17" s="87"/>
    </row>
    <row r="18" spans="1:26" ht="52.8" x14ac:dyDescent="0.3">
      <c r="A18" s="133" t="str">
        <f t="shared" si="0"/>
        <v>[Change Password-9]</v>
      </c>
      <c r="B18" s="143" t="s">
        <v>340</v>
      </c>
      <c r="C18" s="135" t="s">
        <v>349</v>
      </c>
      <c r="D18" s="132" t="s">
        <v>176</v>
      </c>
      <c r="E18" s="143" t="s">
        <v>341</v>
      </c>
      <c r="F18" s="85" t="s">
        <v>18</v>
      </c>
      <c r="G18" s="145"/>
      <c r="H18" s="85" t="str">
        <f t="shared" si="1"/>
        <v>Pham Quang Nam</v>
      </c>
      <c r="I18" s="146"/>
      <c r="J18" s="147"/>
      <c r="K18" s="147"/>
      <c r="L18" s="147"/>
      <c r="M18" s="147"/>
      <c r="N18" s="147"/>
      <c r="O18" s="147"/>
      <c r="P18" s="147"/>
      <c r="Q18" s="147"/>
      <c r="R18" s="147"/>
      <c r="S18" s="147"/>
      <c r="T18" s="147"/>
      <c r="U18" s="147"/>
      <c r="V18" s="147"/>
      <c r="W18" s="147"/>
      <c r="X18" s="147"/>
      <c r="Y18" s="147"/>
      <c r="Z18" s="147"/>
    </row>
    <row r="19" spans="1:26" ht="14.25" customHeight="1" x14ac:dyDescent="0.3">
      <c r="A19" s="77"/>
      <c r="B19" s="136" t="s">
        <v>183</v>
      </c>
      <c r="C19" s="78"/>
      <c r="D19" s="77"/>
      <c r="E19" s="78"/>
      <c r="F19" s="78"/>
      <c r="G19" s="79"/>
      <c r="H19" s="79"/>
      <c r="I19" s="80"/>
      <c r="J19" s="81"/>
      <c r="K19" s="52"/>
      <c r="L19" s="52"/>
      <c r="M19" s="52"/>
      <c r="N19" s="52"/>
      <c r="O19" s="52"/>
      <c r="P19" s="52"/>
      <c r="Q19" s="52"/>
      <c r="R19" s="52"/>
      <c r="S19" s="52"/>
      <c r="T19" s="52"/>
      <c r="U19" s="52"/>
      <c r="V19" s="52"/>
      <c r="W19" s="52"/>
      <c r="X19" s="52"/>
      <c r="Y19" s="52"/>
      <c r="Z19" s="52"/>
    </row>
    <row r="20" spans="1:26" ht="92.4" x14ac:dyDescent="0.3">
      <c r="A20" s="133" t="str">
        <f t="shared" si="0"/>
        <v>[Change Password-10]</v>
      </c>
      <c r="B20" s="134" t="s">
        <v>182</v>
      </c>
      <c r="C20" s="135" t="s">
        <v>350</v>
      </c>
      <c r="D20" s="132" t="s">
        <v>184</v>
      </c>
      <c r="E20" s="135" t="s">
        <v>185</v>
      </c>
      <c r="F20" s="85" t="s">
        <v>19</v>
      </c>
      <c r="G20" s="85"/>
      <c r="H20" s="85" t="str">
        <f t="shared" si="1"/>
        <v>Pham Quang Nam</v>
      </c>
      <c r="I20" s="148" t="s">
        <v>402</v>
      </c>
      <c r="J20" s="87"/>
      <c r="K20" s="87"/>
      <c r="L20" s="87"/>
      <c r="M20" s="87"/>
      <c r="N20" s="87"/>
      <c r="O20" s="87"/>
      <c r="P20" s="87"/>
      <c r="Q20" s="87"/>
      <c r="R20" s="87"/>
      <c r="S20" s="87"/>
      <c r="T20" s="87"/>
      <c r="U20" s="87"/>
      <c r="V20" s="87"/>
      <c r="W20" s="87"/>
      <c r="X20" s="87"/>
      <c r="Y20" s="87"/>
      <c r="Z20" s="87"/>
    </row>
    <row r="21" spans="1:26" ht="92.4" x14ac:dyDescent="0.3">
      <c r="A21" s="133" t="str">
        <f t="shared" si="0"/>
        <v>[Change Password-11]</v>
      </c>
      <c r="B21" s="134" t="s">
        <v>186</v>
      </c>
      <c r="C21" s="135" t="s">
        <v>350</v>
      </c>
      <c r="D21" s="132" t="s">
        <v>187</v>
      </c>
      <c r="E21" s="135" t="s">
        <v>362</v>
      </c>
      <c r="F21" s="85" t="s">
        <v>19</v>
      </c>
      <c r="G21" s="85"/>
      <c r="H21" s="85" t="str">
        <f t="shared" si="1"/>
        <v>Pham Quang Nam</v>
      </c>
      <c r="I21" s="148" t="s">
        <v>406</v>
      </c>
      <c r="J21" s="87"/>
      <c r="K21" s="87"/>
      <c r="L21" s="87"/>
      <c r="M21" s="87"/>
      <c r="N21" s="87"/>
      <c r="O21" s="87"/>
      <c r="P21" s="87"/>
      <c r="Q21" s="87"/>
      <c r="R21" s="87"/>
      <c r="S21" s="87"/>
      <c r="T21" s="87"/>
      <c r="U21" s="87"/>
      <c r="V21" s="87"/>
      <c r="W21" s="87"/>
      <c r="X21" s="87"/>
      <c r="Y21" s="87"/>
      <c r="Z21" s="87"/>
    </row>
    <row r="22" spans="1:26" ht="92.4" x14ac:dyDescent="0.3">
      <c r="A22" s="133" t="str">
        <f t="shared" si="0"/>
        <v>[Change Password-12]</v>
      </c>
      <c r="B22" s="134" t="s">
        <v>188</v>
      </c>
      <c r="C22" s="135" t="s">
        <v>403</v>
      </c>
      <c r="D22" s="132" t="s">
        <v>189</v>
      </c>
      <c r="E22" s="135" t="s">
        <v>362</v>
      </c>
      <c r="F22" s="85" t="s">
        <v>19</v>
      </c>
      <c r="G22" s="85"/>
      <c r="H22" s="85" t="str">
        <f t="shared" si="1"/>
        <v>Pham Quang Nam</v>
      </c>
      <c r="I22" s="148" t="s">
        <v>407</v>
      </c>
      <c r="J22" s="87"/>
      <c r="K22" s="87"/>
      <c r="L22" s="87"/>
      <c r="M22" s="87"/>
      <c r="N22" s="87"/>
      <c r="O22" s="87"/>
      <c r="P22" s="87"/>
      <c r="Q22" s="87"/>
      <c r="R22" s="87"/>
      <c r="S22" s="87"/>
      <c r="T22" s="87"/>
      <c r="U22" s="87"/>
      <c r="V22" s="87"/>
      <c r="W22" s="87"/>
      <c r="X22" s="87"/>
      <c r="Y22" s="87"/>
      <c r="Z22" s="87"/>
    </row>
    <row r="23" spans="1:26" ht="92.4" x14ac:dyDescent="0.3">
      <c r="A23" s="133" t="str">
        <f t="shared" si="0"/>
        <v>[Change Password-13]</v>
      </c>
      <c r="B23" s="134" t="s">
        <v>408</v>
      </c>
      <c r="C23" s="135" t="s">
        <v>404</v>
      </c>
      <c r="D23" s="132" t="s">
        <v>184</v>
      </c>
      <c r="E23" s="135" t="s">
        <v>362</v>
      </c>
      <c r="F23" s="85" t="s">
        <v>19</v>
      </c>
      <c r="G23" s="85"/>
      <c r="H23" s="85" t="str">
        <f t="shared" si="1"/>
        <v>Pham Quang Nam</v>
      </c>
      <c r="I23" s="148" t="s">
        <v>409</v>
      </c>
      <c r="J23" s="87"/>
      <c r="K23" s="87"/>
      <c r="L23" s="87"/>
      <c r="M23" s="87"/>
      <c r="N23" s="87"/>
      <c r="O23" s="87"/>
      <c r="P23" s="87"/>
      <c r="Q23" s="87"/>
      <c r="R23" s="87"/>
      <c r="S23" s="87"/>
      <c r="T23" s="87"/>
      <c r="U23" s="87"/>
      <c r="V23" s="87"/>
      <c r="W23" s="87"/>
      <c r="X23" s="87"/>
      <c r="Y23" s="87"/>
      <c r="Z23" s="87"/>
    </row>
    <row r="24" spans="1:26" ht="92.4" x14ac:dyDescent="0.3">
      <c r="A24" s="133" t="str">
        <f t="shared" si="0"/>
        <v>[Change Password-14]</v>
      </c>
      <c r="B24" s="134" t="s">
        <v>190</v>
      </c>
      <c r="C24" s="135" t="s">
        <v>405</v>
      </c>
      <c r="D24" s="132" t="s">
        <v>184</v>
      </c>
      <c r="E24" s="135" t="s">
        <v>363</v>
      </c>
      <c r="F24" s="85" t="s">
        <v>19</v>
      </c>
      <c r="G24" s="85"/>
      <c r="H24" s="85" t="str">
        <f t="shared" si="1"/>
        <v>Pham Quang Nam</v>
      </c>
      <c r="I24" s="148" t="s">
        <v>410</v>
      </c>
      <c r="J24" s="87"/>
      <c r="K24" s="87"/>
      <c r="L24" s="87"/>
      <c r="M24" s="87"/>
      <c r="N24" s="87"/>
      <c r="O24" s="87"/>
      <c r="P24" s="87"/>
      <c r="Q24" s="87"/>
      <c r="R24" s="87"/>
      <c r="S24" s="87"/>
      <c r="T24" s="87"/>
      <c r="U24" s="87"/>
      <c r="V24" s="87"/>
      <c r="W24" s="87"/>
      <c r="X24" s="87"/>
      <c r="Y24" s="87"/>
      <c r="Z24" s="87"/>
    </row>
    <row r="25" spans="1:26" ht="14.25" customHeight="1" x14ac:dyDescent="0.3">
      <c r="B25" s="89"/>
      <c r="C25" s="90"/>
      <c r="E25" s="91"/>
      <c r="F25" s="5"/>
      <c r="G25" s="1"/>
      <c r="H25" s="1"/>
      <c r="I25" s="92"/>
    </row>
    <row r="26" spans="1:26" ht="14.25" customHeight="1" x14ac:dyDescent="0.3">
      <c r="B26" s="89"/>
      <c r="C26" s="90"/>
      <c r="E26" s="91"/>
      <c r="F26" s="5"/>
      <c r="G26" s="1"/>
      <c r="H26" s="1"/>
      <c r="I26" s="92"/>
    </row>
    <row r="27" spans="1:26" ht="14.25" customHeight="1" x14ac:dyDescent="0.3">
      <c r="B27" s="89"/>
      <c r="C27" s="90"/>
      <c r="E27" s="91"/>
      <c r="F27" s="5"/>
      <c r="G27" s="1"/>
      <c r="H27" s="1"/>
      <c r="I27" s="92"/>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sheetData>
  <autoFilter ref="A8:I23" xr:uid="{00000000-0009-0000-0000-000002000000}"/>
  <mergeCells count="3">
    <mergeCell ref="B1:E1"/>
    <mergeCell ref="B2:E2"/>
    <mergeCell ref="B3:E3"/>
  </mergeCells>
  <phoneticPr fontId="28" type="noConversion"/>
  <conditionalFormatting sqref="F1:F18 F20:F1048576">
    <cfRule type="cellIs" dxfId="26" priority="1" operator="equal">
      <formula>"Untested"</formula>
    </cfRule>
    <cfRule type="cellIs" dxfId="25" priority="2" operator="equal">
      <formula>"Fail"</formula>
    </cfRule>
    <cfRule type="cellIs" dxfId="24" priority="3" operator="equal">
      <formula>"Pass"</formula>
    </cfRule>
  </conditionalFormatting>
  <dataValidations count="2">
    <dataValidation type="list" allowBlank="1" showErrorMessage="1" sqref="F1:H2" xr:uid="{6503ED28-95D1-4B1B-9F9F-0D226897DA14}">
      <formula1>$J$1:$J$5</formula1>
    </dataValidation>
    <dataValidation type="list" allowBlank="1" showErrorMessage="1" sqref="F20:F24 F10:F18" xr:uid="{6E61FDF5-5848-4A25-9A23-C69209F34E29}">
      <formula1>"Pass,Fail,N/A,Untested"</formula1>
    </dataValidation>
  </dataValidations>
  <pageMargins left="0.7" right="0.7" top="0.75" bottom="0.75" header="0" footer="0"/>
  <pageSetup scale="2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BFEF-4FB2-4354-A295-424F01178DF8}">
  <sheetPr>
    <tabColor theme="8" tint="0.39997558519241921"/>
  </sheetPr>
  <dimension ref="A1:Z1010"/>
  <sheetViews>
    <sheetView workbookViewId="0"/>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208</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14</v>
      </c>
      <c r="B5" s="62">
        <f>COUNTIF(F:F,"Fail")</f>
        <v>4</v>
      </c>
      <c r="C5" s="62">
        <f>COUNTIF(F:F,"Untested")</f>
        <v>5</v>
      </c>
      <c r="D5" s="63">
        <f>COUNTIF(F:F,"N/A")</f>
        <v>0</v>
      </c>
      <c r="E5" s="62">
        <f>SUM(A5:D5)</f>
        <v>23</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192</v>
      </c>
      <c r="C9" s="78"/>
      <c r="D9" s="77"/>
      <c r="E9" s="78"/>
      <c r="F9" s="79"/>
      <c r="G9" s="79"/>
      <c r="H9" s="79"/>
      <c r="I9" s="80"/>
      <c r="J9" s="81"/>
      <c r="K9" s="52"/>
      <c r="L9" s="52"/>
      <c r="M9" s="52"/>
      <c r="N9" s="52"/>
      <c r="O9" s="52"/>
      <c r="P9" s="52"/>
      <c r="Q9" s="52"/>
      <c r="R9" s="52"/>
      <c r="S9" s="52"/>
      <c r="T9" s="52"/>
      <c r="U9" s="52"/>
      <c r="V9" s="52"/>
      <c r="W9" s="52"/>
      <c r="X9" s="52"/>
      <c r="Y9" s="52"/>
      <c r="Z9" s="52"/>
    </row>
    <row r="10" spans="1:26" ht="52.8" x14ac:dyDescent="0.3">
      <c r="A10" s="133" t="str">
        <f t="shared" ref="A10:A32" si="0">IF(AND(E10=""),"","["&amp;TEXT($B$1,"##")&amp;"-"&amp;TEXT(ROW()-9- COUNTBLANK($E$8:E9) +1,"##")&amp;"]")</f>
        <v>[Add to Cart-1]</v>
      </c>
      <c r="B10" s="134" t="s">
        <v>193</v>
      </c>
      <c r="C10" s="135" t="s">
        <v>351</v>
      </c>
      <c r="D10" s="132" t="s">
        <v>194</v>
      </c>
      <c r="E10" s="131" t="s">
        <v>195</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39.6" x14ac:dyDescent="0.3">
      <c r="A11" s="133" t="str">
        <f t="shared" si="0"/>
        <v>[Add to Cart-2]</v>
      </c>
      <c r="B11" s="134" t="s">
        <v>196</v>
      </c>
      <c r="C11" s="135" t="s">
        <v>351</v>
      </c>
      <c r="D11" s="132" t="s">
        <v>200</v>
      </c>
      <c r="E11" s="135" t="s">
        <v>198</v>
      </c>
      <c r="F11" s="85" t="s">
        <v>18</v>
      </c>
      <c r="G11" s="85"/>
      <c r="H11" s="85" t="str">
        <f t="shared" ref="H11:H34" si="1">$B$3</f>
        <v>Pham Quang Nam</v>
      </c>
      <c r="I11" s="86"/>
      <c r="J11" s="87"/>
      <c r="K11" s="87"/>
      <c r="L11" s="87"/>
      <c r="M11" s="87"/>
      <c r="N11" s="87"/>
      <c r="O11" s="87"/>
      <c r="P11" s="87"/>
      <c r="Q11" s="87"/>
      <c r="R11" s="87"/>
      <c r="S11" s="87"/>
      <c r="T11" s="87"/>
      <c r="U11" s="87"/>
      <c r="V11" s="87"/>
      <c r="W11" s="87"/>
      <c r="X11" s="87"/>
      <c r="Y11" s="87"/>
      <c r="Z11" s="87"/>
    </row>
    <row r="12" spans="1:26" ht="39.6" x14ac:dyDescent="0.3">
      <c r="A12" s="133" t="str">
        <f t="shared" si="0"/>
        <v>[Add to Cart-3]</v>
      </c>
      <c r="B12" s="134" t="s">
        <v>199</v>
      </c>
      <c r="C12" s="135" t="s">
        <v>351</v>
      </c>
      <c r="D12" s="132" t="s">
        <v>197</v>
      </c>
      <c r="E12" s="135" t="s">
        <v>201</v>
      </c>
      <c r="F12" s="85" t="s">
        <v>18</v>
      </c>
      <c r="G12" s="85"/>
      <c r="H12" s="85" t="str">
        <f t="shared" si="1"/>
        <v>Pham Quang Nam</v>
      </c>
      <c r="I12" s="86"/>
      <c r="J12" s="87"/>
      <c r="K12" s="87"/>
      <c r="L12" s="87"/>
      <c r="M12" s="87"/>
      <c r="N12" s="87"/>
      <c r="O12" s="87"/>
      <c r="P12" s="87"/>
      <c r="Q12" s="87"/>
      <c r="R12" s="87"/>
      <c r="S12" s="87"/>
      <c r="T12" s="87"/>
      <c r="U12" s="87"/>
      <c r="V12" s="87"/>
      <c r="W12" s="87"/>
      <c r="X12" s="87"/>
      <c r="Y12" s="87"/>
      <c r="Z12" s="87"/>
    </row>
    <row r="13" spans="1:26" ht="39.6" x14ac:dyDescent="0.3">
      <c r="A13" s="133" t="str">
        <f t="shared" si="0"/>
        <v>[Add to Cart-4]</v>
      </c>
      <c r="B13" s="134" t="s">
        <v>202</v>
      </c>
      <c r="C13" s="135" t="s">
        <v>351</v>
      </c>
      <c r="D13" s="132" t="s">
        <v>194</v>
      </c>
      <c r="E13" s="135" t="s">
        <v>61</v>
      </c>
      <c r="F13" s="85" t="s">
        <v>18</v>
      </c>
      <c r="G13" s="85"/>
      <c r="H13" s="85" t="str">
        <f t="shared" si="1"/>
        <v>Pham Quang Nam</v>
      </c>
      <c r="I13" s="86"/>
      <c r="J13" s="87"/>
      <c r="K13" s="87"/>
      <c r="L13" s="87"/>
      <c r="M13" s="87"/>
      <c r="N13" s="87"/>
      <c r="O13" s="87"/>
      <c r="P13" s="87"/>
      <c r="Q13" s="87"/>
      <c r="R13" s="87"/>
      <c r="S13" s="87"/>
      <c r="T13" s="87"/>
      <c r="U13" s="87"/>
      <c r="V13" s="87"/>
      <c r="W13" s="87"/>
      <c r="X13" s="87"/>
      <c r="Y13" s="87"/>
      <c r="Z13" s="87"/>
    </row>
    <row r="14" spans="1:26" ht="39.6" x14ac:dyDescent="0.3">
      <c r="A14" s="133" t="str">
        <f t="shared" si="0"/>
        <v>[Add to Cart-5]</v>
      </c>
      <c r="B14" s="134" t="s">
        <v>203</v>
      </c>
      <c r="C14" s="135" t="s">
        <v>351</v>
      </c>
      <c r="D14" s="132" t="s">
        <v>194</v>
      </c>
      <c r="E14" s="135" t="s">
        <v>72</v>
      </c>
      <c r="F14" s="85" t="s">
        <v>41</v>
      </c>
      <c r="G14" s="85"/>
      <c r="H14" s="85" t="str">
        <f t="shared" si="1"/>
        <v>Pham Quang Nam</v>
      </c>
      <c r="I14" s="148" t="s">
        <v>366</v>
      </c>
      <c r="J14" s="87"/>
      <c r="K14" s="87"/>
      <c r="L14" s="87"/>
      <c r="M14" s="87"/>
      <c r="N14" s="87"/>
      <c r="O14" s="87"/>
      <c r="P14" s="87"/>
      <c r="Q14" s="87"/>
      <c r="R14" s="87"/>
      <c r="S14" s="87"/>
      <c r="T14" s="87"/>
      <c r="U14" s="87"/>
      <c r="V14" s="87"/>
      <c r="W14" s="87"/>
      <c r="X14" s="87"/>
      <c r="Y14" s="87"/>
      <c r="Z14" s="87"/>
    </row>
    <row r="15" spans="1:26" ht="39.6" x14ac:dyDescent="0.3">
      <c r="A15" s="133" t="str">
        <f t="shared" si="0"/>
        <v>[Add to Cart-6]</v>
      </c>
      <c r="B15" s="134" t="s">
        <v>303</v>
      </c>
      <c r="C15" s="135" t="s">
        <v>351</v>
      </c>
      <c r="D15" s="132" t="s">
        <v>194</v>
      </c>
      <c r="E15" s="137" t="s">
        <v>62</v>
      </c>
      <c r="F15" s="85" t="s">
        <v>41</v>
      </c>
      <c r="G15" s="85"/>
      <c r="H15" s="85" t="str">
        <f t="shared" si="1"/>
        <v>Pham Quang Nam</v>
      </c>
      <c r="I15" s="148" t="s">
        <v>366</v>
      </c>
      <c r="J15" s="87"/>
      <c r="K15" s="87"/>
      <c r="L15" s="87"/>
      <c r="M15" s="87"/>
      <c r="N15" s="87"/>
      <c r="O15" s="87"/>
      <c r="P15" s="87"/>
      <c r="Q15" s="87"/>
      <c r="R15" s="87"/>
      <c r="S15" s="87"/>
      <c r="T15" s="87"/>
      <c r="U15" s="87"/>
      <c r="V15" s="87"/>
      <c r="W15" s="87"/>
      <c r="X15" s="87"/>
      <c r="Y15" s="87"/>
      <c r="Z15" s="87"/>
    </row>
    <row r="16" spans="1:26" ht="39.6" x14ac:dyDescent="0.3">
      <c r="A16" s="133" t="str">
        <f t="shared" si="0"/>
        <v>[Add to Cart-7]</v>
      </c>
      <c r="B16" s="134" t="s">
        <v>340</v>
      </c>
      <c r="C16" s="135" t="s">
        <v>351</v>
      </c>
      <c r="D16" s="132" t="s">
        <v>194</v>
      </c>
      <c r="E16" s="138" t="s">
        <v>341</v>
      </c>
      <c r="F16" s="85" t="s">
        <v>18</v>
      </c>
      <c r="G16" s="85"/>
      <c r="H16" s="85" t="str">
        <f t="shared" si="1"/>
        <v>Pham Quang Nam</v>
      </c>
      <c r="I16" s="86"/>
      <c r="J16" s="87"/>
      <c r="K16" s="87"/>
      <c r="L16" s="87"/>
      <c r="M16" s="87"/>
      <c r="N16" s="87"/>
      <c r="O16" s="87"/>
      <c r="P16" s="87"/>
      <c r="Q16" s="87"/>
      <c r="R16" s="87"/>
      <c r="S16" s="87"/>
      <c r="T16" s="87"/>
      <c r="U16" s="87"/>
      <c r="V16" s="87"/>
      <c r="W16" s="87"/>
      <c r="X16" s="87"/>
      <c r="Y16" s="87"/>
      <c r="Z16" s="87"/>
    </row>
    <row r="17" spans="1:26" ht="39.6" x14ac:dyDescent="0.3">
      <c r="A17" s="133" t="str">
        <f t="shared" si="0"/>
        <v>[Add to Cart-8]</v>
      </c>
      <c r="B17" s="134" t="s">
        <v>338</v>
      </c>
      <c r="C17" s="135" t="s">
        <v>351</v>
      </c>
      <c r="D17" s="132" t="s">
        <v>194</v>
      </c>
      <c r="E17" s="138" t="s">
        <v>339</v>
      </c>
      <c r="F17" s="85" t="s">
        <v>18</v>
      </c>
      <c r="G17" s="85"/>
      <c r="H17" s="85" t="str">
        <f t="shared" si="1"/>
        <v>Pham Quang Nam</v>
      </c>
      <c r="I17" s="86"/>
      <c r="J17" s="87"/>
      <c r="K17" s="87"/>
      <c r="L17" s="87"/>
      <c r="M17" s="87"/>
      <c r="N17" s="87"/>
      <c r="O17" s="87"/>
      <c r="P17" s="87"/>
      <c r="Q17" s="87"/>
      <c r="R17" s="87"/>
      <c r="S17" s="87"/>
      <c r="T17" s="87"/>
      <c r="U17" s="87"/>
      <c r="V17" s="87"/>
      <c r="W17" s="87"/>
      <c r="X17" s="87"/>
      <c r="Y17" s="87"/>
      <c r="Z17" s="87"/>
    </row>
    <row r="18" spans="1:26" ht="14.25" customHeight="1" x14ac:dyDescent="0.3">
      <c r="A18" s="77"/>
      <c r="B18" s="136" t="s">
        <v>204</v>
      </c>
      <c r="C18" s="78"/>
      <c r="D18" s="77"/>
      <c r="E18" s="78"/>
      <c r="F18" s="78"/>
      <c r="G18" s="79"/>
      <c r="H18" s="79"/>
      <c r="I18" s="80"/>
      <c r="J18" s="81"/>
      <c r="K18" s="52"/>
      <c r="L18" s="52"/>
      <c r="M18" s="52"/>
      <c r="N18" s="52"/>
      <c r="O18" s="52"/>
      <c r="P18" s="52"/>
      <c r="Q18" s="52"/>
      <c r="R18" s="52"/>
      <c r="S18" s="52"/>
      <c r="T18" s="52"/>
      <c r="U18" s="52"/>
      <c r="V18" s="52"/>
      <c r="W18" s="52"/>
      <c r="X18" s="52"/>
      <c r="Y18" s="52"/>
      <c r="Z18" s="52"/>
    </row>
    <row r="19" spans="1:26" ht="105.6" x14ac:dyDescent="0.3">
      <c r="A19" s="133" t="str">
        <f t="shared" si="0"/>
        <v>[Add to Cart-9]</v>
      </c>
      <c r="B19" s="134" t="s">
        <v>205</v>
      </c>
      <c r="C19" s="135" t="s">
        <v>351</v>
      </c>
      <c r="D19" s="132" t="s">
        <v>206</v>
      </c>
      <c r="E19" s="135" t="s">
        <v>207</v>
      </c>
      <c r="F19" s="85" t="s">
        <v>19</v>
      </c>
      <c r="G19" s="85"/>
      <c r="H19" s="85" t="str">
        <f t="shared" si="1"/>
        <v>Pham Quang Nam</v>
      </c>
      <c r="I19" s="148" t="s">
        <v>411</v>
      </c>
      <c r="J19" s="87"/>
      <c r="K19" s="87"/>
      <c r="L19" s="87"/>
      <c r="M19" s="87"/>
      <c r="N19" s="87"/>
      <c r="O19" s="87"/>
      <c r="P19" s="87"/>
      <c r="Q19" s="87"/>
      <c r="R19" s="87"/>
      <c r="S19" s="87"/>
      <c r="T19" s="87"/>
      <c r="U19" s="87"/>
      <c r="V19" s="87"/>
      <c r="W19" s="87"/>
      <c r="X19" s="87"/>
      <c r="Y19" s="87"/>
      <c r="Z19" s="87"/>
    </row>
    <row r="20" spans="1:26" ht="39.6" x14ac:dyDescent="0.3">
      <c r="A20" s="133" t="str">
        <f t="shared" si="0"/>
        <v>[Add to Cart-10]</v>
      </c>
      <c r="B20" s="134" t="s">
        <v>209</v>
      </c>
      <c r="C20" s="135" t="s">
        <v>351</v>
      </c>
      <c r="D20" s="132" t="s">
        <v>206</v>
      </c>
      <c r="E20" s="135" t="s">
        <v>61</v>
      </c>
      <c r="F20" s="85" t="s">
        <v>18</v>
      </c>
      <c r="G20" s="85"/>
      <c r="H20" s="85" t="str">
        <f t="shared" si="1"/>
        <v>Pham Quang Nam</v>
      </c>
      <c r="I20" s="86"/>
      <c r="J20" s="87"/>
      <c r="K20" s="87"/>
      <c r="L20" s="87"/>
      <c r="M20" s="87"/>
      <c r="N20" s="87"/>
      <c r="O20" s="87"/>
      <c r="P20" s="87"/>
      <c r="Q20" s="87"/>
      <c r="R20" s="87"/>
      <c r="S20" s="87"/>
      <c r="T20" s="87"/>
      <c r="U20" s="87"/>
      <c r="V20" s="87"/>
      <c r="W20" s="87"/>
      <c r="X20" s="87"/>
      <c r="Y20" s="87"/>
      <c r="Z20" s="87"/>
    </row>
    <row r="21" spans="1:26" ht="39.6" x14ac:dyDescent="0.3">
      <c r="A21" s="133" t="str">
        <f t="shared" si="0"/>
        <v>[Add to Cart-11]</v>
      </c>
      <c r="B21" s="134" t="s">
        <v>210</v>
      </c>
      <c r="C21" s="135" t="s">
        <v>351</v>
      </c>
      <c r="D21" s="132" t="s">
        <v>206</v>
      </c>
      <c r="E21" s="135" t="s">
        <v>72</v>
      </c>
      <c r="F21" s="85" t="s">
        <v>41</v>
      </c>
      <c r="G21" s="85"/>
      <c r="H21" s="85" t="str">
        <f t="shared" si="1"/>
        <v>Pham Quang Nam</v>
      </c>
      <c r="I21" s="148" t="s">
        <v>366</v>
      </c>
      <c r="J21" s="87"/>
      <c r="K21" s="87"/>
      <c r="L21" s="87"/>
      <c r="M21" s="87"/>
      <c r="N21" s="87"/>
      <c r="O21" s="87"/>
      <c r="P21" s="87"/>
      <c r="Q21" s="87"/>
      <c r="R21" s="87"/>
      <c r="S21" s="87"/>
      <c r="T21" s="87"/>
      <c r="U21" s="87"/>
      <c r="V21" s="87"/>
      <c r="W21" s="87"/>
      <c r="X21" s="87"/>
      <c r="Y21" s="87"/>
      <c r="Z21" s="87"/>
    </row>
    <row r="22" spans="1:26" ht="39.6" x14ac:dyDescent="0.3">
      <c r="A22" s="133" t="str">
        <f t="shared" si="0"/>
        <v>[Add to Cart-12]</v>
      </c>
      <c r="B22" s="134" t="s">
        <v>211</v>
      </c>
      <c r="C22" s="135" t="s">
        <v>351</v>
      </c>
      <c r="D22" s="132" t="s">
        <v>206</v>
      </c>
      <c r="E22" s="137" t="s">
        <v>62</v>
      </c>
      <c r="F22" s="85" t="s">
        <v>41</v>
      </c>
      <c r="G22" s="85"/>
      <c r="H22" s="85" t="str">
        <f t="shared" si="1"/>
        <v>Pham Quang Nam</v>
      </c>
      <c r="I22" s="148" t="s">
        <v>366</v>
      </c>
      <c r="J22" s="87"/>
      <c r="K22" s="87"/>
      <c r="L22" s="87"/>
      <c r="M22" s="87"/>
      <c r="N22" s="87"/>
      <c r="O22" s="87"/>
      <c r="P22" s="87"/>
      <c r="Q22" s="87"/>
      <c r="R22" s="87"/>
      <c r="S22" s="87"/>
      <c r="T22" s="87"/>
      <c r="U22" s="87"/>
      <c r="V22" s="87"/>
      <c r="W22" s="87"/>
      <c r="X22" s="87"/>
      <c r="Y22" s="87"/>
      <c r="Z22" s="87"/>
    </row>
    <row r="23" spans="1:26" ht="52.8" x14ac:dyDescent="0.3">
      <c r="A23" s="133" t="str">
        <f t="shared" si="0"/>
        <v>[Add to Cart-13]</v>
      </c>
      <c r="B23" s="134" t="s">
        <v>214</v>
      </c>
      <c r="C23" s="135" t="s">
        <v>351</v>
      </c>
      <c r="D23" s="132" t="s">
        <v>212</v>
      </c>
      <c r="E23" s="135" t="s">
        <v>213</v>
      </c>
      <c r="F23" s="85" t="s">
        <v>18</v>
      </c>
      <c r="G23" s="85"/>
      <c r="H23" s="85" t="str">
        <f t="shared" si="1"/>
        <v>Pham Quang Nam</v>
      </c>
      <c r="I23" s="86"/>
      <c r="J23" s="87"/>
      <c r="K23" s="87"/>
      <c r="L23" s="87"/>
      <c r="M23" s="87"/>
      <c r="N23" s="87"/>
      <c r="O23" s="87"/>
      <c r="P23" s="87"/>
      <c r="Q23" s="87"/>
      <c r="R23" s="87"/>
      <c r="S23" s="87"/>
      <c r="T23" s="87"/>
      <c r="U23" s="87"/>
      <c r="V23" s="87"/>
      <c r="W23" s="87"/>
      <c r="X23" s="87"/>
      <c r="Y23" s="87"/>
      <c r="Z23" s="87"/>
    </row>
    <row r="24" spans="1:26" ht="52.8" x14ac:dyDescent="0.3">
      <c r="A24" s="133" t="str">
        <f t="shared" si="0"/>
        <v>[Add to Cart-14]</v>
      </c>
      <c r="B24" s="134" t="s">
        <v>63</v>
      </c>
      <c r="C24" s="135" t="s">
        <v>351</v>
      </c>
      <c r="D24" s="132" t="s">
        <v>212</v>
      </c>
      <c r="E24" s="135" t="s">
        <v>64</v>
      </c>
      <c r="F24" s="85" t="s">
        <v>41</v>
      </c>
      <c r="G24" s="85"/>
      <c r="H24" s="85" t="str">
        <f t="shared" si="1"/>
        <v>Pham Quang Nam</v>
      </c>
      <c r="I24" s="149" t="s">
        <v>366</v>
      </c>
      <c r="J24" s="87"/>
      <c r="K24" s="87"/>
      <c r="L24" s="87"/>
      <c r="M24" s="87"/>
      <c r="N24" s="87"/>
      <c r="O24" s="87"/>
      <c r="P24" s="87"/>
      <c r="Q24" s="87"/>
      <c r="R24" s="87"/>
      <c r="S24" s="87"/>
      <c r="T24" s="87"/>
      <c r="U24" s="87"/>
      <c r="V24" s="87"/>
      <c r="W24" s="87"/>
      <c r="X24" s="87"/>
      <c r="Y24" s="87"/>
      <c r="Z24" s="87"/>
    </row>
    <row r="25" spans="1:26" ht="39.6" x14ac:dyDescent="0.3">
      <c r="A25" s="133" t="str">
        <f t="shared" si="0"/>
        <v>[Add to Cart-15]</v>
      </c>
      <c r="B25" s="134" t="s">
        <v>218</v>
      </c>
      <c r="C25" s="135" t="s">
        <v>351</v>
      </c>
      <c r="D25" s="132" t="s">
        <v>206</v>
      </c>
      <c r="E25" s="135" t="s">
        <v>219</v>
      </c>
      <c r="F25" s="85" t="s">
        <v>18</v>
      </c>
      <c r="G25" s="85"/>
      <c r="H25" s="85" t="str">
        <f t="shared" si="1"/>
        <v>Pham Quang Nam</v>
      </c>
      <c r="I25" s="88"/>
      <c r="J25" s="87"/>
      <c r="K25" s="87"/>
      <c r="L25" s="87"/>
      <c r="M25" s="87"/>
      <c r="N25" s="87"/>
      <c r="O25" s="87"/>
      <c r="P25" s="87"/>
      <c r="Q25" s="87"/>
      <c r="R25" s="87"/>
      <c r="S25" s="87"/>
      <c r="T25" s="87"/>
      <c r="U25" s="87"/>
      <c r="V25" s="87"/>
      <c r="W25" s="87"/>
      <c r="X25" s="87"/>
      <c r="Y25" s="87"/>
      <c r="Z25" s="87"/>
    </row>
    <row r="26" spans="1:26" ht="39.6" x14ac:dyDescent="0.3">
      <c r="A26" s="133" t="str">
        <f>IF(AND(E26=""),"","["&amp;TEXT($B$1,"##")&amp;"-"&amp;TEXT(ROW()-9- COUNTBLANK($E$8:E25) +1,"##")&amp;"]")</f>
        <v>[Add to Cart-16]</v>
      </c>
      <c r="B26" s="134" t="s">
        <v>340</v>
      </c>
      <c r="C26" s="135" t="s">
        <v>351</v>
      </c>
      <c r="D26" s="132" t="s">
        <v>206</v>
      </c>
      <c r="E26" s="138" t="s">
        <v>341</v>
      </c>
      <c r="F26" s="85" t="s">
        <v>18</v>
      </c>
      <c r="G26" s="85"/>
      <c r="H26" s="85" t="str">
        <f t="shared" si="1"/>
        <v>Pham Quang Nam</v>
      </c>
      <c r="I26" s="86"/>
      <c r="J26" s="87"/>
      <c r="K26" s="87"/>
      <c r="L26" s="87"/>
      <c r="M26" s="87"/>
      <c r="N26" s="87"/>
      <c r="O26" s="87"/>
      <c r="P26" s="87"/>
      <c r="Q26" s="87"/>
      <c r="R26" s="87"/>
      <c r="S26" s="87"/>
      <c r="T26" s="87"/>
      <c r="U26" s="87"/>
      <c r="V26" s="87"/>
      <c r="W26" s="87"/>
      <c r="X26" s="87"/>
      <c r="Y26" s="87"/>
      <c r="Z26" s="87"/>
    </row>
    <row r="27" spans="1:26" ht="39.6" x14ac:dyDescent="0.3">
      <c r="A27" s="133" t="str">
        <f t="shared" ref="A27" si="2">IF(AND(E27=""),"","["&amp;TEXT($B$1,"##")&amp;"-"&amp;TEXT(ROW()-9- COUNTBLANK($E$8:E26) +1,"##")&amp;"]")</f>
        <v>[Add to Cart-17]</v>
      </c>
      <c r="B27" s="134" t="s">
        <v>348</v>
      </c>
      <c r="C27" s="135" t="s">
        <v>351</v>
      </c>
      <c r="D27" s="132" t="s">
        <v>206</v>
      </c>
      <c r="E27" s="138" t="s">
        <v>339</v>
      </c>
      <c r="F27" s="85" t="s">
        <v>18</v>
      </c>
      <c r="G27" s="85"/>
      <c r="H27" s="85" t="str">
        <f t="shared" si="1"/>
        <v>Pham Quang Nam</v>
      </c>
      <c r="I27" s="86"/>
      <c r="J27" s="87"/>
      <c r="K27" s="87"/>
      <c r="L27" s="87"/>
      <c r="M27" s="87"/>
      <c r="N27" s="87"/>
      <c r="O27" s="87"/>
      <c r="P27" s="87"/>
      <c r="Q27" s="87"/>
      <c r="R27" s="87"/>
      <c r="S27" s="87"/>
      <c r="T27" s="87"/>
      <c r="U27" s="87"/>
      <c r="V27" s="87"/>
      <c r="W27" s="87"/>
      <c r="X27" s="87"/>
      <c r="Y27" s="87"/>
      <c r="Z27" s="87"/>
    </row>
    <row r="28" spans="1:26" ht="14.25" customHeight="1" x14ac:dyDescent="0.3">
      <c r="A28" s="77"/>
      <c r="B28" s="136" t="s">
        <v>215</v>
      </c>
      <c r="C28" s="78"/>
      <c r="D28" s="77"/>
      <c r="E28" s="78"/>
      <c r="F28" s="78"/>
      <c r="G28" s="79"/>
      <c r="H28" s="79"/>
      <c r="I28" s="80"/>
      <c r="J28" s="81"/>
      <c r="K28" s="52"/>
      <c r="L28" s="52"/>
      <c r="M28" s="52"/>
      <c r="N28" s="52"/>
      <c r="O28" s="52"/>
      <c r="P28" s="52"/>
      <c r="Q28" s="52"/>
      <c r="R28" s="52"/>
      <c r="S28" s="52"/>
      <c r="T28" s="52"/>
      <c r="U28" s="52"/>
      <c r="V28" s="52"/>
      <c r="W28" s="52"/>
      <c r="X28" s="52"/>
      <c r="Y28" s="52"/>
      <c r="Z28" s="52"/>
    </row>
    <row r="29" spans="1:26" ht="66" x14ac:dyDescent="0.3">
      <c r="A29" s="133" t="str">
        <f t="shared" si="0"/>
        <v>[Add to Cart-18]</v>
      </c>
      <c r="B29" s="134" t="s">
        <v>216</v>
      </c>
      <c r="C29" s="135" t="s">
        <v>352</v>
      </c>
      <c r="D29" s="132" t="s">
        <v>217</v>
      </c>
      <c r="E29" s="135" t="s">
        <v>231</v>
      </c>
      <c r="F29" s="85" t="s">
        <v>19</v>
      </c>
      <c r="G29" s="85"/>
      <c r="H29" s="85" t="str">
        <f t="shared" si="1"/>
        <v>Pham Quang Nam</v>
      </c>
      <c r="I29" s="149" t="s">
        <v>412</v>
      </c>
      <c r="J29" s="87"/>
      <c r="K29" s="87"/>
      <c r="L29" s="87"/>
      <c r="M29" s="87"/>
      <c r="N29" s="87"/>
      <c r="O29" s="87"/>
      <c r="P29" s="87"/>
      <c r="Q29" s="87"/>
      <c r="R29" s="87"/>
      <c r="S29" s="87"/>
      <c r="T29" s="87"/>
      <c r="U29" s="87"/>
      <c r="V29" s="87"/>
      <c r="W29" s="87"/>
      <c r="X29" s="87"/>
      <c r="Y29" s="87"/>
      <c r="Z29" s="87"/>
    </row>
    <row r="30" spans="1:26" ht="66" x14ac:dyDescent="0.3">
      <c r="A30" s="133" t="str">
        <f>IF(AND(E30=""),"","["&amp;TEXT($B$1,"##")&amp;"-"&amp;TEXT(ROW()-9- COUNTBLANK($E$8:E29) +1,"##")&amp;"]")</f>
        <v>[Add to Cart-19]</v>
      </c>
      <c r="B30" s="134" t="s">
        <v>220</v>
      </c>
      <c r="C30" s="135" t="s">
        <v>352</v>
      </c>
      <c r="D30" s="132" t="s">
        <v>221</v>
      </c>
      <c r="E30" s="135" t="s">
        <v>415</v>
      </c>
      <c r="F30" s="139" t="s">
        <v>18</v>
      </c>
      <c r="G30" s="85"/>
      <c r="H30" s="85" t="str">
        <f t="shared" si="1"/>
        <v>Pham Quang Nam</v>
      </c>
      <c r="I30" s="149"/>
      <c r="J30" s="87"/>
      <c r="K30" s="87"/>
      <c r="L30" s="87"/>
      <c r="M30" s="87"/>
      <c r="N30" s="87"/>
      <c r="O30" s="87"/>
      <c r="P30" s="87"/>
      <c r="Q30" s="87"/>
      <c r="R30" s="87"/>
      <c r="S30" s="87"/>
      <c r="T30" s="87"/>
      <c r="U30" s="87"/>
      <c r="V30" s="87"/>
      <c r="W30" s="87"/>
      <c r="X30" s="87"/>
      <c r="Y30" s="87"/>
      <c r="Z30" s="87"/>
    </row>
    <row r="31" spans="1:26" ht="66" x14ac:dyDescent="0.3">
      <c r="A31" s="133" t="str">
        <f t="shared" si="0"/>
        <v>[Add to Cart-20]</v>
      </c>
      <c r="B31" s="134" t="s">
        <v>222</v>
      </c>
      <c r="C31" s="135" t="s">
        <v>352</v>
      </c>
      <c r="D31" s="132" t="s">
        <v>223</v>
      </c>
      <c r="E31" s="135" t="s">
        <v>416</v>
      </c>
      <c r="F31" s="85" t="s">
        <v>19</v>
      </c>
      <c r="G31" s="85"/>
      <c r="H31" s="85" t="str">
        <f t="shared" si="1"/>
        <v>Pham Quang Nam</v>
      </c>
      <c r="I31" s="149" t="s">
        <v>414</v>
      </c>
      <c r="J31" s="87"/>
      <c r="K31" s="87"/>
      <c r="L31" s="87"/>
      <c r="M31" s="87"/>
      <c r="N31" s="87"/>
      <c r="O31" s="87"/>
      <c r="P31" s="87"/>
      <c r="Q31" s="87"/>
      <c r="R31" s="87"/>
      <c r="S31" s="87"/>
      <c r="T31" s="87"/>
      <c r="U31" s="87"/>
      <c r="V31" s="87"/>
      <c r="W31" s="87"/>
      <c r="X31" s="87"/>
      <c r="Y31" s="87"/>
      <c r="Z31" s="87"/>
    </row>
    <row r="32" spans="1:26" ht="79.2" x14ac:dyDescent="0.3">
      <c r="A32" s="133" t="str">
        <f t="shared" si="0"/>
        <v>[Add to Cart-21]</v>
      </c>
      <c r="B32" s="134" t="s">
        <v>224</v>
      </c>
      <c r="C32" s="135" t="s">
        <v>352</v>
      </c>
      <c r="D32" s="132" t="s">
        <v>413</v>
      </c>
      <c r="E32" s="135" t="s">
        <v>417</v>
      </c>
      <c r="F32" s="85" t="s">
        <v>18</v>
      </c>
      <c r="G32" s="85"/>
      <c r="H32" s="85" t="str">
        <f t="shared" si="1"/>
        <v>Pham Quang Nam</v>
      </c>
      <c r="I32" s="88"/>
      <c r="J32" s="87"/>
      <c r="K32" s="87"/>
      <c r="L32" s="87"/>
      <c r="M32" s="87"/>
      <c r="N32" s="87"/>
      <c r="O32" s="87"/>
      <c r="P32" s="87"/>
      <c r="Q32" s="87"/>
      <c r="R32" s="87"/>
      <c r="S32" s="87"/>
      <c r="T32" s="87"/>
      <c r="U32" s="87"/>
      <c r="V32" s="87"/>
      <c r="W32" s="87"/>
      <c r="X32" s="87"/>
      <c r="Y32" s="87"/>
      <c r="Z32" s="87"/>
    </row>
    <row r="33" spans="1:26" ht="79.2" x14ac:dyDescent="0.3">
      <c r="A33" s="133" t="str">
        <f t="shared" ref="A33" si="3">IF(AND(E33=""),"","["&amp;TEXT($B$1,"##")&amp;"-"&amp;TEXT(ROW()-9- COUNTBLANK($E$8:E32) +1,"##")&amp;"]")</f>
        <v>[Add to Cart-22]</v>
      </c>
      <c r="B33" s="134" t="s">
        <v>364</v>
      </c>
      <c r="C33" s="135" t="s">
        <v>352</v>
      </c>
      <c r="D33" s="132" t="s">
        <v>232</v>
      </c>
      <c r="E33" s="135" t="s">
        <v>418</v>
      </c>
      <c r="F33" s="85" t="s">
        <v>18</v>
      </c>
      <c r="G33" s="85"/>
      <c r="H33" s="85" t="str">
        <f t="shared" si="1"/>
        <v>Pham Quang Nam</v>
      </c>
      <c r="I33" s="88"/>
      <c r="J33" s="87"/>
      <c r="K33" s="87"/>
      <c r="L33" s="87"/>
      <c r="M33" s="87"/>
      <c r="N33" s="87"/>
      <c r="O33" s="87"/>
      <c r="P33" s="87"/>
      <c r="Q33" s="87"/>
      <c r="R33" s="87"/>
      <c r="S33" s="87"/>
      <c r="T33" s="87"/>
      <c r="U33" s="87"/>
      <c r="V33" s="87"/>
      <c r="W33" s="87"/>
      <c r="X33" s="87"/>
      <c r="Y33" s="87"/>
      <c r="Z33" s="87"/>
    </row>
    <row r="34" spans="1:26" ht="79.2" x14ac:dyDescent="0.3">
      <c r="A34" s="133" t="str">
        <f t="shared" ref="A34" si="4">IF(AND(E34=""),"","["&amp;TEXT($B$1,"##")&amp;"-"&amp;TEXT(ROW()-9- COUNTBLANK($E$8:E33) +1,"##")&amp;"]")</f>
        <v>[Add to Cart-23]</v>
      </c>
      <c r="B34" s="134" t="s">
        <v>233</v>
      </c>
      <c r="C34" s="135" t="s">
        <v>353</v>
      </c>
      <c r="D34" s="132" t="s">
        <v>234</v>
      </c>
      <c r="E34" s="135" t="s">
        <v>419</v>
      </c>
      <c r="F34" s="85" t="s">
        <v>19</v>
      </c>
      <c r="G34" s="85"/>
      <c r="H34" s="85" t="str">
        <f t="shared" si="1"/>
        <v>Pham Quang Nam</v>
      </c>
      <c r="I34" s="149" t="s">
        <v>420</v>
      </c>
      <c r="J34" s="87"/>
      <c r="K34" s="87"/>
      <c r="L34" s="87"/>
      <c r="M34" s="87"/>
      <c r="N34" s="87"/>
      <c r="O34" s="87"/>
      <c r="P34" s="87"/>
      <c r="Q34" s="87"/>
      <c r="R34" s="87"/>
      <c r="S34" s="87"/>
      <c r="T34" s="87"/>
      <c r="U34" s="87"/>
      <c r="V34" s="87"/>
      <c r="W34" s="87"/>
      <c r="X34" s="87"/>
      <c r="Y34" s="87"/>
      <c r="Z34" s="87"/>
    </row>
    <row r="35" spans="1:26" ht="14.25" customHeight="1" x14ac:dyDescent="0.3">
      <c r="B35" s="89"/>
      <c r="C35" s="90"/>
      <c r="E35" s="91"/>
      <c r="F35" s="5"/>
      <c r="G35" s="1"/>
      <c r="H35" s="1"/>
      <c r="I35" s="92"/>
    </row>
    <row r="36" spans="1:26" ht="14.25" customHeight="1" x14ac:dyDescent="0.3">
      <c r="B36" s="89"/>
      <c r="C36" s="90"/>
      <c r="E36" s="91"/>
      <c r="F36" s="5"/>
      <c r="G36" s="1"/>
      <c r="H36" s="1"/>
      <c r="I36" s="92"/>
    </row>
    <row r="37" spans="1:26" ht="14.25" customHeight="1" x14ac:dyDescent="0.3">
      <c r="B37" s="89"/>
      <c r="C37" s="90"/>
      <c r="E37" s="91"/>
      <c r="F37" s="5"/>
      <c r="G37" s="1"/>
      <c r="H37" s="1"/>
      <c r="I37" s="92"/>
    </row>
    <row r="38" spans="1:26" ht="14.25" customHeight="1" x14ac:dyDescent="0.3">
      <c r="B38" s="89"/>
      <c r="C38" s="90"/>
      <c r="E38" s="91"/>
      <c r="F38" s="5"/>
      <c r="G38" s="1"/>
      <c r="H38" s="1"/>
      <c r="I38" s="92"/>
    </row>
    <row r="39" spans="1:26" ht="14.25" customHeight="1" x14ac:dyDescent="0.3">
      <c r="B39" s="89"/>
      <c r="C39" s="90"/>
      <c r="E39" s="91"/>
      <c r="F39" s="5"/>
      <c r="G39" s="1"/>
      <c r="H39" s="1"/>
      <c r="I39" s="92"/>
    </row>
    <row r="40" spans="1:26" ht="14.25" customHeight="1" x14ac:dyDescent="0.3">
      <c r="B40" s="89"/>
      <c r="C40" s="90"/>
      <c r="E40" s="91"/>
      <c r="F40" s="5"/>
      <c r="G40" s="1"/>
      <c r="H40" s="1"/>
      <c r="I40" s="92"/>
    </row>
    <row r="41" spans="1:26" ht="14.25" customHeight="1" x14ac:dyDescent="0.3">
      <c r="B41" s="89"/>
      <c r="C41" s="90"/>
      <c r="E41" s="91"/>
      <c r="F41" s="5"/>
      <c r="G41" s="1"/>
      <c r="H41" s="1"/>
      <c r="I41" s="92"/>
    </row>
    <row r="42" spans="1:26" ht="14.25" customHeight="1" x14ac:dyDescent="0.3">
      <c r="B42" s="89"/>
      <c r="C42" s="90"/>
      <c r="E42" s="91"/>
      <c r="F42" s="5"/>
      <c r="G42" s="1"/>
      <c r="H42" s="1"/>
      <c r="I42" s="92"/>
    </row>
    <row r="43" spans="1:26" ht="14.25" customHeight="1" x14ac:dyDescent="0.3">
      <c r="B43" s="89"/>
      <c r="C43" s="90"/>
      <c r="E43" s="91"/>
      <c r="F43" s="5"/>
      <c r="G43" s="1"/>
      <c r="H43" s="1"/>
      <c r="I43" s="92"/>
    </row>
    <row r="44" spans="1:26" ht="14.25" customHeight="1" x14ac:dyDescent="0.3">
      <c r="B44" s="89"/>
      <c r="C44" s="90"/>
      <c r="E44" s="91"/>
      <c r="F44" s="5"/>
      <c r="G44" s="1"/>
      <c r="H44" s="1"/>
      <c r="I44" s="92"/>
    </row>
    <row r="45" spans="1:26" ht="14.25" customHeight="1" x14ac:dyDescent="0.3">
      <c r="B45" s="89"/>
      <c r="C45" s="90"/>
      <c r="E45" s="91"/>
      <c r="F45" s="5"/>
      <c r="G45" s="1"/>
      <c r="H45" s="1"/>
      <c r="I45" s="92"/>
    </row>
    <row r="46" spans="1:26" ht="14.25" customHeight="1" x14ac:dyDescent="0.3">
      <c r="B46" s="89"/>
      <c r="C46" s="90"/>
      <c r="E46" s="91"/>
      <c r="F46" s="5"/>
      <c r="G46" s="1"/>
      <c r="H46" s="1"/>
      <c r="I46" s="92"/>
    </row>
    <row r="47" spans="1:26" ht="14.25" customHeight="1" x14ac:dyDescent="0.3">
      <c r="B47" s="89"/>
      <c r="C47" s="90"/>
      <c r="E47" s="91"/>
      <c r="F47" s="5"/>
      <c r="G47" s="1"/>
      <c r="H47" s="1"/>
      <c r="I47" s="92"/>
    </row>
    <row r="48" spans="1:26"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F995" s="5"/>
      <c r="G995" s="1"/>
      <c r="H995" s="1"/>
      <c r="I995" s="92"/>
    </row>
    <row r="996" spans="2:9" ht="14.25" customHeight="1" x14ac:dyDescent="0.3">
      <c r="B996" s="89"/>
      <c r="C996" s="90"/>
      <c r="E996" s="91"/>
      <c r="F996" s="5"/>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row r="1003" spans="2:9" ht="14.25" customHeight="1" x14ac:dyDescent="0.3">
      <c r="B1003" s="89"/>
      <c r="C1003" s="90"/>
      <c r="E1003" s="91"/>
      <c r="G1003" s="1"/>
      <c r="H1003" s="1"/>
      <c r="I1003" s="92"/>
    </row>
    <row r="1004" spans="2:9" ht="14.25" customHeight="1" x14ac:dyDescent="0.3">
      <c r="B1004" s="89"/>
      <c r="C1004" s="90"/>
      <c r="E1004" s="91"/>
      <c r="G1004" s="1"/>
      <c r="H1004" s="1"/>
      <c r="I1004" s="92"/>
    </row>
    <row r="1005" spans="2:9" ht="14.25" customHeight="1" x14ac:dyDescent="0.3">
      <c r="B1005" s="89"/>
      <c r="C1005" s="90"/>
      <c r="E1005" s="91"/>
      <c r="G1005" s="1"/>
      <c r="H1005" s="1"/>
      <c r="I1005" s="92"/>
    </row>
    <row r="1006" spans="2:9" ht="14.25" customHeight="1" x14ac:dyDescent="0.3">
      <c r="B1006" s="89"/>
      <c r="C1006" s="90"/>
      <c r="E1006" s="91"/>
      <c r="G1006" s="1"/>
      <c r="H1006" s="1"/>
      <c r="I1006" s="92"/>
    </row>
    <row r="1007" spans="2:9" ht="14.25" customHeight="1" x14ac:dyDescent="0.3">
      <c r="B1007" s="89"/>
      <c r="C1007" s="90"/>
      <c r="E1007" s="91"/>
      <c r="G1007" s="1"/>
      <c r="H1007" s="1"/>
      <c r="I1007" s="92"/>
    </row>
    <row r="1008" spans="2:9" ht="14.25" customHeight="1" x14ac:dyDescent="0.3">
      <c r="B1008" s="89"/>
      <c r="C1008" s="90"/>
      <c r="E1008" s="91"/>
      <c r="G1008" s="1"/>
      <c r="H1008" s="1"/>
      <c r="I1008" s="92"/>
    </row>
    <row r="1009" spans="2:9" ht="14.25" customHeight="1" x14ac:dyDescent="0.3">
      <c r="B1009" s="89"/>
      <c r="C1009" s="90"/>
      <c r="E1009" s="91"/>
      <c r="G1009" s="1"/>
      <c r="H1009" s="1"/>
      <c r="I1009" s="92"/>
    </row>
    <row r="1010" spans="2:9" ht="14.25" customHeight="1" x14ac:dyDescent="0.3">
      <c r="B1010" s="89"/>
      <c r="C1010" s="90"/>
      <c r="E1010" s="91"/>
      <c r="G1010" s="1"/>
      <c r="H1010" s="1"/>
      <c r="I1010" s="92"/>
    </row>
  </sheetData>
  <autoFilter ref="A8:I22" xr:uid="{00000000-0009-0000-0000-000002000000}"/>
  <mergeCells count="3">
    <mergeCell ref="B1:E1"/>
    <mergeCell ref="B2:E2"/>
    <mergeCell ref="B3:E3"/>
  </mergeCells>
  <conditionalFormatting sqref="F1:F17 F19:F27 F29:F1048576">
    <cfRule type="cellIs" dxfId="23" priority="4" operator="equal">
      <formula>"Untested"</formula>
    </cfRule>
    <cfRule type="cellIs" dxfId="22" priority="5" operator="equal">
      <formula>"Fail"</formula>
    </cfRule>
    <cfRule type="cellIs" dxfId="21" priority="6" operator="equal">
      <formula>"Pass"</formula>
    </cfRule>
  </conditionalFormatting>
  <dataValidations count="2">
    <dataValidation type="list" allowBlank="1" showErrorMessage="1" sqref="F1:H2" xr:uid="{BF418B46-DF3A-4AE2-AA91-96B2B52708C5}">
      <formula1>$J$1:$J$5</formula1>
    </dataValidation>
    <dataValidation type="list" allowBlank="1" showErrorMessage="1" sqref="F29:F34 F10:F17 F19:F27" xr:uid="{0EDA3F13-7439-48CA-840E-FCCAEA648154}">
      <formula1>"Pass,Fail,N/A,Untested"</formula1>
    </dataValidation>
  </dataValidations>
  <pageMargins left="0.7" right="0.7" top="0.75" bottom="0.75" header="0" footer="0"/>
  <pageSetup scale="28"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C790-6BA7-42EB-9A0D-C96912176398}">
  <sheetPr>
    <tabColor theme="7" tint="0.39997558519241921"/>
  </sheetPr>
  <dimension ref="A1:Z1002"/>
  <sheetViews>
    <sheetView workbookViewId="0"/>
  </sheetViews>
  <sheetFormatPr defaultColWidth="14.44140625" defaultRowHeight="15" customHeight="1" x14ac:dyDescent="0.3"/>
  <cols>
    <col min="1" max="1" width="21.44140625" customWidth="1"/>
    <col min="2" max="2" width="29.88671875" customWidth="1"/>
    <col min="3" max="3" width="28.554687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225</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0</v>
      </c>
      <c r="B5" s="62">
        <f>COUNTIF(F:F,"Fail")</f>
        <v>1</v>
      </c>
      <c r="C5" s="62">
        <f>COUNTIF(F:F,"Untested")</f>
        <v>12</v>
      </c>
      <c r="D5" s="63">
        <f>COUNTIF(F:F,"N/A")</f>
        <v>0</v>
      </c>
      <c r="E5" s="62">
        <f>SUM(A5:D5)</f>
        <v>13</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226</v>
      </c>
      <c r="C9" s="78"/>
      <c r="D9" s="77"/>
      <c r="E9" s="78"/>
      <c r="F9" s="79"/>
      <c r="G9" s="79"/>
      <c r="H9" s="79"/>
      <c r="I9" s="80"/>
      <c r="J9" s="81"/>
      <c r="K9" s="52"/>
      <c r="L9" s="52"/>
      <c r="M9" s="52"/>
      <c r="N9" s="52"/>
      <c r="O9" s="52"/>
      <c r="P9" s="52"/>
      <c r="Q9" s="52"/>
      <c r="R9" s="52"/>
      <c r="S9" s="52"/>
      <c r="T9" s="52"/>
      <c r="U9" s="52"/>
      <c r="V9" s="52"/>
      <c r="W9" s="52"/>
      <c r="X9" s="52"/>
      <c r="Y9" s="52"/>
      <c r="Z9" s="52"/>
    </row>
    <row r="10" spans="1:26" ht="52.8" x14ac:dyDescent="0.3">
      <c r="A10" s="133" t="str">
        <f t="shared" ref="A10:A24" si="0">IF(AND(E10=""),"","["&amp;TEXT($B$1,"##")&amp;"-"&amp;TEXT(ROW()-9- COUNTBLANK($E$8:E9) +1,"##")&amp;"]")</f>
        <v>[Edit Cart-1]</v>
      </c>
      <c r="B10" s="134" t="s">
        <v>227</v>
      </c>
      <c r="C10" s="138" t="s">
        <v>351</v>
      </c>
      <c r="D10" s="132" t="s">
        <v>228</v>
      </c>
      <c r="E10" s="131" t="s">
        <v>229</v>
      </c>
      <c r="F10" s="85" t="s">
        <v>19</v>
      </c>
      <c r="G10" s="82"/>
      <c r="H10" s="85" t="str">
        <f>$B$3</f>
        <v>Pham Quang Nam</v>
      </c>
      <c r="I10" s="148" t="s">
        <v>421</v>
      </c>
      <c r="J10" s="87"/>
      <c r="K10" s="87"/>
      <c r="L10" s="87"/>
      <c r="M10" s="87"/>
      <c r="N10" s="87"/>
      <c r="O10" s="87"/>
      <c r="P10" s="87"/>
      <c r="Q10" s="87"/>
      <c r="R10" s="87"/>
      <c r="S10" s="87"/>
      <c r="T10" s="87"/>
      <c r="U10" s="87"/>
      <c r="V10" s="87"/>
      <c r="W10" s="87"/>
      <c r="X10" s="87"/>
      <c r="Y10" s="87"/>
      <c r="Z10" s="87"/>
    </row>
    <row r="11" spans="1:26" ht="14.25" customHeight="1" x14ac:dyDescent="0.3">
      <c r="A11" s="77"/>
      <c r="B11" s="136" t="s">
        <v>230</v>
      </c>
      <c r="C11" s="78"/>
      <c r="D11" s="77"/>
      <c r="E11" s="78"/>
      <c r="F11" s="78"/>
      <c r="G11" s="79"/>
      <c r="H11" s="79"/>
      <c r="I11" s="80"/>
      <c r="J11" s="81"/>
      <c r="K11" s="52"/>
      <c r="L11" s="52"/>
      <c r="M11" s="52"/>
      <c r="N11" s="52"/>
      <c r="O11" s="52"/>
      <c r="P11" s="52"/>
      <c r="Q11" s="52"/>
      <c r="R11" s="52"/>
      <c r="S11" s="52"/>
      <c r="T11" s="52"/>
      <c r="U11" s="52"/>
      <c r="V11" s="52"/>
      <c r="W11" s="52"/>
      <c r="X11" s="52"/>
      <c r="Y11" s="52"/>
      <c r="Z11" s="52"/>
    </row>
    <row r="12" spans="1:26" ht="66" x14ac:dyDescent="0.3">
      <c r="A12" s="133" t="str">
        <f t="shared" si="0"/>
        <v>[Edit Cart-2]</v>
      </c>
      <c r="B12" s="134" t="s">
        <v>235</v>
      </c>
      <c r="C12" s="135" t="s">
        <v>422</v>
      </c>
      <c r="D12" s="132" t="s">
        <v>238</v>
      </c>
      <c r="E12" s="135" t="s">
        <v>236</v>
      </c>
      <c r="F12" s="85" t="s">
        <v>41</v>
      </c>
      <c r="G12" s="85"/>
      <c r="H12" s="85" t="str">
        <f>$B$3</f>
        <v>Pham Quang Nam</v>
      </c>
      <c r="I12" s="148" t="s">
        <v>423</v>
      </c>
      <c r="J12" s="87"/>
      <c r="K12" s="87"/>
      <c r="L12" s="87"/>
      <c r="M12" s="87"/>
      <c r="N12" s="87"/>
      <c r="O12" s="87"/>
      <c r="P12" s="87"/>
      <c r="Q12" s="87"/>
      <c r="R12" s="87"/>
      <c r="S12" s="87"/>
      <c r="T12" s="87"/>
      <c r="U12" s="87"/>
      <c r="V12" s="87"/>
      <c r="W12" s="87"/>
      <c r="X12" s="87"/>
      <c r="Y12" s="87"/>
      <c r="Z12" s="87"/>
    </row>
    <row r="13" spans="1:26" ht="39.6" x14ac:dyDescent="0.3">
      <c r="A13" s="133" t="str">
        <f t="shared" si="0"/>
        <v>[Edit Cart-3]</v>
      </c>
      <c r="B13" s="134" t="s">
        <v>237</v>
      </c>
      <c r="C13" s="135" t="s">
        <v>422</v>
      </c>
      <c r="D13" s="132" t="s">
        <v>238</v>
      </c>
      <c r="E13" s="135" t="s">
        <v>61</v>
      </c>
      <c r="F13" s="85" t="s">
        <v>41</v>
      </c>
      <c r="G13" s="85"/>
      <c r="H13" s="85" t="str">
        <f t="shared" ref="H13:H24" si="1">$B$3</f>
        <v>Pham Quang Nam</v>
      </c>
      <c r="I13" s="148" t="s">
        <v>423</v>
      </c>
      <c r="J13" s="87"/>
      <c r="K13" s="87"/>
      <c r="L13" s="87"/>
      <c r="M13" s="87"/>
      <c r="N13" s="87"/>
      <c r="O13" s="87"/>
      <c r="P13" s="87"/>
      <c r="Q13" s="87"/>
      <c r="R13" s="87"/>
      <c r="S13" s="87"/>
      <c r="T13" s="87"/>
      <c r="U13" s="87"/>
      <c r="V13" s="87"/>
      <c r="W13" s="87"/>
      <c r="X13" s="87"/>
      <c r="Y13" s="87"/>
      <c r="Z13" s="87"/>
    </row>
    <row r="14" spans="1:26" ht="39.6" x14ac:dyDescent="0.3">
      <c r="A14" s="133" t="str">
        <f t="shared" si="0"/>
        <v>[Edit Cart-4]</v>
      </c>
      <c r="B14" s="134" t="s">
        <v>239</v>
      </c>
      <c r="C14" s="135" t="s">
        <v>422</v>
      </c>
      <c r="D14" s="132" t="s">
        <v>238</v>
      </c>
      <c r="E14" s="135" t="s">
        <v>72</v>
      </c>
      <c r="F14" s="85" t="s">
        <v>41</v>
      </c>
      <c r="G14" s="85"/>
      <c r="H14" s="85" t="str">
        <f t="shared" si="1"/>
        <v>Pham Quang Nam</v>
      </c>
      <c r="I14" s="148" t="s">
        <v>423</v>
      </c>
      <c r="J14" s="87"/>
      <c r="K14" s="87"/>
      <c r="L14" s="87"/>
      <c r="M14" s="87"/>
      <c r="N14" s="87"/>
      <c r="O14" s="87"/>
      <c r="P14" s="87"/>
      <c r="Q14" s="87"/>
      <c r="R14" s="87"/>
      <c r="S14" s="87"/>
      <c r="T14" s="87"/>
      <c r="U14" s="87"/>
      <c r="V14" s="87"/>
      <c r="W14" s="87"/>
      <c r="X14" s="87"/>
      <c r="Y14" s="87"/>
      <c r="Z14" s="87"/>
    </row>
    <row r="15" spans="1:26" ht="39.6" x14ac:dyDescent="0.3">
      <c r="A15" s="133" t="str">
        <f t="shared" si="0"/>
        <v>[Edit Cart-5]</v>
      </c>
      <c r="B15" s="134" t="s">
        <v>240</v>
      </c>
      <c r="C15" s="135" t="s">
        <v>422</v>
      </c>
      <c r="D15" s="132" t="s">
        <v>238</v>
      </c>
      <c r="E15" s="135" t="s">
        <v>62</v>
      </c>
      <c r="F15" s="85" t="s">
        <v>41</v>
      </c>
      <c r="G15" s="85"/>
      <c r="H15" s="85" t="str">
        <f t="shared" si="1"/>
        <v>Pham Quang Nam</v>
      </c>
      <c r="I15" s="148" t="s">
        <v>423</v>
      </c>
      <c r="J15" s="87"/>
      <c r="K15" s="87"/>
      <c r="L15" s="87"/>
      <c r="M15" s="87"/>
      <c r="N15" s="87"/>
      <c r="O15" s="87"/>
      <c r="P15" s="87"/>
      <c r="Q15" s="87"/>
      <c r="R15" s="87"/>
      <c r="S15" s="87"/>
      <c r="T15" s="87"/>
      <c r="U15" s="87"/>
      <c r="V15" s="87"/>
      <c r="W15" s="87"/>
      <c r="X15" s="87"/>
      <c r="Y15" s="87"/>
      <c r="Z15" s="87"/>
    </row>
    <row r="16" spans="1:26" ht="39.6" x14ac:dyDescent="0.3">
      <c r="A16" s="133" t="str">
        <f t="shared" si="0"/>
        <v>[Edit Cart-6]</v>
      </c>
      <c r="B16" s="134" t="s">
        <v>66</v>
      </c>
      <c r="C16" s="135" t="s">
        <v>422</v>
      </c>
      <c r="D16" s="132" t="s">
        <v>241</v>
      </c>
      <c r="E16" s="135" t="s">
        <v>242</v>
      </c>
      <c r="F16" s="85" t="s">
        <v>41</v>
      </c>
      <c r="G16" s="85"/>
      <c r="H16" s="85" t="str">
        <f t="shared" si="1"/>
        <v>Pham Quang Nam</v>
      </c>
      <c r="I16" s="148" t="s">
        <v>423</v>
      </c>
      <c r="J16" s="87"/>
      <c r="K16" s="87"/>
      <c r="L16" s="87"/>
      <c r="M16" s="87"/>
      <c r="N16" s="87"/>
      <c r="O16" s="87"/>
      <c r="P16" s="87"/>
      <c r="Q16" s="87"/>
      <c r="R16" s="87"/>
      <c r="S16" s="87"/>
      <c r="T16" s="87"/>
      <c r="U16" s="87"/>
      <c r="V16" s="87"/>
      <c r="W16" s="87"/>
      <c r="X16" s="87"/>
      <c r="Y16" s="87"/>
      <c r="Z16" s="87"/>
    </row>
    <row r="17" spans="1:26" ht="39.6" x14ac:dyDescent="0.3">
      <c r="A17" s="133" t="str">
        <f t="shared" si="0"/>
        <v>[Edit Cart-7]</v>
      </c>
      <c r="B17" s="134" t="s">
        <v>63</v>
      </c>
      <c r="C17" s="135" t="s">
        <v>422</v>
      </c>
      <c r="D17" s="132" t="s">
        <v>241</v>
      </c>
      <c r="E17" s="135" t="s">
        <v>64</v>
      </c>
      <c r="F17" s="85" t="s">
        <v>41</v>
      </c>
      <c r="G17" s="85"/>
      <c r="H17" s="85" t="str">
        <f t="shared" si="1"/>
        <v>Pham Quang Nam</v>
      </c>
      <c r="I17" s="148" t="s">
        <v>423</v>
      </c>
      <c r="J17" s="87"/>
      <c r="K17" s="87"/>
      <c r="L17" s="87"/>
      <c r="M17" s="87"/>
      <c r="N17" s="87"/>
      <c r="O17" s="87"/>
      <c r="P17" s="87"/>
      <c r="Q17" s="87"/>
      <c r="R17" s="87"/>
      <c r="S17" s="87"/>
      <c r="T17" s="87"/>
      <c r="U17" s="87"/>
      <c r="V17" s="87"/>
      <c r="W17" s="87"/>
      <c r="X17" s="87"/>
      <c r="Y17" s="87"/>
      <c r="Z17" s="87"/>
    </row>
    <row r="18" spans="1:26" ht="39.6" x14ac:dyDescent="0.3">
      <c r="A18" s="133" t="str">
        <f t="shared" si="0"/>
        <v>[Edit Cart-8]</v>
      </c>
      <c r="B18" s="134" t="s">
        <v>340</v>
      </c>
      <c r="C18" s="135" t="s">
        <v>422</v>
      </c>
      <c r="D18" s="132" t="s">
        <v>238</v>
      </c>
      <c r="E18" s="138" t="s">
        <v>341</v>
      </c>
      <c r="F18" s="85" t="s">
        <v>41</v>
      </c>
      <c r="G18" s="85"/>
      <c r="H18" s="85" t="str">
        <f t="shared" si="1"/>
        <v>Pham Quang Nam</v>
      </c>
      <c r="I18" s="148" t="s">
        <v>423</v>
      </c>
      <c r="J18" s="87"/>
      <c r="K18" s="87"/>
      <c r="L18" s="87"/>
      <c r="M18" s="87"/>
      <c r="N18" s="87"/>
      <c r="O18" s="87"/>
      <c r="P18" s="87"/>
      <c r="Q18" s="87"/>
      <c r="R18" s="87"/>
      <c r="S18" s="87"/>
      <c r="T18" s="87"/>
      <c r="U18" s="87"/>
      <c r="V18" s="87"/>
      <c r="W18" s="87"/>
      <c r="X18" s="87"/>
      <c r="Y18" s="87"/>
      <c r="Z18" s="87"/>
    </row>
    <row r="19" spans="1:26" ht="39.6" x14ac:dyDescent="0.3">
      <c r="A19" s="133" t="str">
        <f t="shared" si="0"/>
        <v>[Edit Cart-9]</v>
      </c>
      <c r="B19" s="134" t="s">
        <v>345</v>
      </c>
      <c r="C19" s="135" t="s">
        <v>422</v>
      </c>
      <c r="D19" s="132" t="s">
        <v>238</v>
      </c>
      <c r="E19" s="138" t="s">
        <v>339</v>
      </c>
      <c r="F19" s="85" t="s">
        <v>41</v>
      </c>
      <c r="G19" s="85"/>
      <c r="H19" s="85" t="str">
        <f t="shared" si="1"/>
        <v>Pham Quang Nam</v>
      </c>
      <c r="I19" s="148" t="s">
        <v>423</v>
      </c>
      <c r="J19" s="87"/>
      <c r="K19" s="87"/>
      <c r="L19" s="87"/>
      <c r="M19" s="87"/>
      <c r="N19" s="87"/>
      <c r="O19" s="87"/>
      <c r="P19" s="87"/>
      <c r="Q19" s="87"/>
      <c r="R19" s="87"/>
      <c r="S19" s="87"/>
      <c r="T19" s="87"/>
      <c r="U19" s="87"/>
      <c r="V19" s="87"/>
      <c r="W19" s="87"/>
      <c r="X19" s="87"/>
      <c r="Y19" s="87"/>
      <c r="Z19" s="87"/>
    </row>
    <row r="20" spans="1:26" ht="14.25" customHeight="1" x14ac:dyDescent="0.3">
      <c r="A20" s="77"/>
      <c r="B20" s="136" t="s">
        <v>243</v>
      </c>
      <c r="C20" s="78"/>
      <c r="D20" s="77"/>
      <c r="E20" s="78"/>
      <c r="F20" s="78"/>
      <c r="G20" s="79"/>
      <c r="H20" s="79"/>
      <c r="I20" s="80"/>
      <c r="J20" s="81"/>
      <c r="K20" s="52"/>
      <c r="L20" s="52"/>
      <c r="M20" s="52"/>
      <c r="N20" s="52"/>
      <c r="O20" s="52"/>
      <c r="P20" s="52"/>
      <c r="Q20" s="52"/>
      <c r="R20" s="52"/>
      <c r="S20" s="52"/>
      <c r="T20" s="52"/>
      <c r="U20" s="52"/>
      <c r="V20" s="52"/>
      <c r="W20" s="52"/>
      <c r="X20" s="52"/>
      <c r="Y20" s="52"/>
      <c r="Z20" s="52"/>
    </row>
    <row r="21" spans="1:26" ht="52.8" x14ac:dyDescent="0.3">
      <c r="A21" s="133" t="str">
        <f t="shared" si="0"/>
        <v>[Edit Cart-10]</v>
      </c>
      <c r="B21" s="134" t="s">
        <v>244</v>
      </c>
      <c r="C21" s="135" t="s">
        <v>422</v>
      </c>
      <c r="D21" s="132" t="s">
        <v>245</v>
      </c>
      <c r="E21" s="135" t="s">
        <v>246</v>
      </c>
      <c r="F21" s="85" t="s">
        <v>41</v>
      </c>
      <c r="G21" s="85"/>
      <c r="H21" s="85" t="str">
        <f t="shared" si="1"/>
        <v>Pham Quang Nam</v>
      </c>
      <c r="I21" s="148" t="s">
        <v>423</v>
      </c>
      <c r="J21" s="87"/>
      <c r="K21" s="87"/>
      <c r="L21" s="87"/>
      <c r="M21" s="87"/>
      <c r="N21" s="87"/>
      <c r="O21" s="87"/>
      <c r="P21" s="87"/>
      <c r="Q21" s="87"/>
      <c r="R21" s="87"/>
      <c r="S21" s="87"/>
      <c r="T21" s="87"/>
      <c r="U21" s="87"/>
      <c r="V21" s="87"/>
      <c r="W21" s="87"/>
      <c r="X21" s="87"/>
      <c r="Y21" s="87"/>
      <c r="Z21" s="87"/>
    </row>
    <row r="22" spans="1:26" ht="39.6" x14ac:dyDescent="0.3">
      <c r="A22" s="133" t="str">
        <f t="shared" si="0"/>
        <v>[Edit Cart-11]</v>
      </c>
      <c r="B22" s="134" t="s">
        <v>247</v>
      </c>
      <c r="C22" s="135" t="s">
        <v>422</v>
      </c>
      <c r="D22" s="132" t="s">
        <v>248</v>
      </c>
      <c r="E22" s="135" t="s">
        <v>249</v>
      </c>
      <c r="F22" s="85" t="s">
        <v>41</v>
      </c>
      <c r="G22" s="85"/>
      <c r="H22" s="85" t="str">
        <f t="shared" si="1"/>
        <v>Pham Quang Nam</v>
      </c>
      <c r="I22" s="148" t="s">
        <v>423</v>
      </c>
      <c r="J22" s="87"/>
      <c r="K22" s="87"/>
      <c r="L22" s="87"/>
      <c r="M22" s="87"/>
      <c r="N22" s="87"/>
      <c r="O22" s="87"/>
      <c r="P22" s="87"/>
      <c r="Q22" s="87"/>
      <c r="R22" s="87"/>
      <c r="S22" s="87"/>
      <c r="T22" s="87"/>
      <c r="U22" s="87"/>
      <c r="V22" s="87"/>
      <c r="W22" s="87"/>
      <c r="X22" s="87"/>
      <c r="Y22" s="87"/>
      <c r="Z22" s="87"/>
    </row>
    <row r="23" spans="1:26" ht="39.6" x14ac:dyDescent="0.3">
      <c r="A23" s="133" t="str">
        <f t="shared" si="0"/>
        <v>[Edit Cart-12]</v>
      </c>
      <c r="B23" s="134" t="s">
        <v>250</v>
      </c>
      <c r="C23" s="135" t="s">
        <v>422</v>
      </c>
      <c r="D23" s="132" t="s">
        <v>257</v>
      </c>
      <c r="E23" s="135" t="s">
        <v>251</v>
      </c>
      <c r="F23" s="85" t="s">
        <v>41</v>
      </c>
      <c r="G23" s="85"/>
      <c r="H23" s="85" t="str">
        <f t="shared" si="1"/>
        <v>Pham Quang Nam</v>
      </c>
      <c r="I23" s="148" t="s">
        <v>423</v>
      </c>
      <c r="J23" s="87"/>
      <c r="K23" s="87"/>
      <c r="L23" s="87"/>
      <c r="M23" s="87"/>
      <c r="N23" s="87"/>
      <c r="O23" s="87"/>
      <c r="P23" s="87"/>
      <c r="Q23" s="87"/>
      <c r="R23" s="87"/>
      <c r="S23" s="87"/>
      <c r="T23" s="87"/>
      <c r="U23" s="87"/>
      <c r="V23" s="87"/>
      <c r="W23" s="87"/>
      <c r="X23" s="87"/>
      <c r="Y23" s="87"/>
      <c r="Z23" s="87"/>
    </row>
    <row r="24" spans="1:26" ht="39.6" x14ac:dyDescent="0.3">
      <c r="A24" s="133" t="str">
        <f t="shared" si="0"/>
        <v>[Edit Cart-13]</v>
      </c>
      <c r="B24" s="134" t="s">
        <v>252</v>
      </c>
      <c r="C24" s="135" t="s">
        <v>422</v>
      </c>
      <c r="D24" s="132" t="s">
        <v>253</v>
      </c>
      <c r="E24" s="135" t="s">
        <v>358</v>
      </c>
      <c r="F24" s="85" t="s">
        <v>41</v>
      </c>
      <c r="G24" s="85"/>
      <c r="H24" s="85" t="str">
        <f t="shared" si="1"/>
        <v>Pham Quang Nam</v>
      </c>
      <c r="I24" s="148" t="s">
        <v>423</v>
      </c>
      <c r="J24" s="87"/>
      <c r="K24" s="87"/>
      <c r="L24" s="87"/>
      <c r="M24" s="87"/>
      <c r="N24" s="87"/>
      <c r="O24" s="87"/>
      <c r="P24" s="87"/>
      <c r="Q24" s="87"/>
      <c r="R24" s="87"/>
      <c r="S24" s="87"/>
      <c r="T24" s="87"/>
      <c r="U24" s="87"/>
      <c r="V24" s="87"/>
      <c r="W24" s="87"/>
      <c r="X24" s="87"/>
      <c r="Y24" s="87"/>
      <c r="Z24" s="87"/>
    </row>
    <row r="25" spans="1:26" ht="14.25" customHeight="1" x14ac:dyDescent="0.3">
      <c r="B25" s="89"/>
      <c r="C25" s="90"/>
      <c r="E25" s="91"/>
      <c r="F25" s="5"/>
      <c r="G25" s="1"/>
      <c r="H25" s="1"/>
      <c r="I25" s="92"/>
    </row>
    <row r="26" spans="1:26" ht="14.25" customHeight="1" x14ac:dyDescent="0.3">
      <c r="B26" s="89"/>
      <c r="C26" s="90"/>
      <c r="E26" s="91"/>
      <c r="F26" s="5"/>
      <c r="G26" s="1"/>
      <c r="H26" s="1"/>
      <c r="I26" s="92"/>
    </row>
    <row r="27" spans="1:26" ht="14.25" customHeight="1" x14ac:dyDescent="0.3">
      <c r="B27" s="89"/>
      <c r="C27" s="90"/>
      <c r="E27" s="91"/>
      <c r="F27" s="5"/>
      <c r="G27" s="1"/>
      <c r="H27" s="1"/>
      <c r="I27" s="92"/>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sheetData>
  <autoFilter ref="A8:I15" xr:uid="{00000000-0009-0000-0000-000002000000}"/>
  <mergeCells count="3">
    <mergeCell ref="B1:E1"/>
    <mergeCell ref="B2:E2"/>
    <mergeCell ref="B3:E3"/>
  </mergeCells>
  <phoneticPr fontId="28" type="noConversion"/>
  <conditionalFormatting sqref="F1:F10 F21:F1048576">
    <cfRule type="cellIs" dxfId="20" priority="4" operator="equal">
      <formula>"Untested"</formula>
    </cfRule>
    <cfRule type="cellIs" dxfId="19" priority="5" operator="equal">
      <formula>"Fail"</formula>
    </cfRule>
    <cfRule type="cellIs" dxfId="18" priority="6" operator="equal">
      <formula>"Pass"</formula>
    </cfRule>
  </conditionalFormatting>
  <conditionalFormatting sqref="F12:F19">
    <cfRule type="cellIs" dxfId="17" priority="1" operator="equal">
      <formula>"Untested"</formula>
    </cfRule>
    <cfRule type="cellIs" dxfId="16" priority="2" operator="equal">
      <formula>"Fail"</formula>
    </cfRule>
    <cfRule type="cellIs" dxfId="15" priority="3" operator="equal">
      <formula>"Pass"</formula>
    </cfRule>
  </conditionalFormatting>
  <dataValidations count="2">
    <dataValidation type="list" allowBlank="1" showErrorMessage="1" sqref="F1:H2" xr:uid="{A8076E5A-DFAE-4770-8AA6-C2F633A2DB71}">
      <formula1>$J$1:$J$5</formula1>
    </dataValidation>
    <dataValidation type="list" allowBlank="1" showErrorMessage="1" sqref="F10 F21:F24 F12:F19" xr:uid="{87833574-0A28-41CE-BD3C-E4400E356B20}">
      <formula1>"Pass,Fail,N/A,Untested"</formula1>
    </dataValidation>
  </dataValidations>
  <pageMargins left="0.7" right="0.7" top="0.75" bottom="0.75" header="0" footer="0"/>
  <pageSetup scale="2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TestReport</vt:lpstr>
      <vt:lpstr>Sign-up</vt:lpstr>
      <vt:lpstr>Sign-in</vt:lpstr>
      <vt:lpstr>Sign-out</vt:lpstr>
      <vt:lpstr>Forgot Password</vt:lpstr>
      <vt:lpstr>Change Password</vt:lpstr>
      <vt:lpstr>Add to Cart</vt:lpstr>
      <vt:lpstr>Edit Cart</vt:lpstr>
      <vt:lpstr>Checkout</vt:lpstr>
      <vt:lpstr>Add New Drinks</vt:lpstr>
      <vt:lpstr>Test cases sample</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Phạm Quang Nam</cp:lastModifiedBy>
  <dcterms:created xsi:type="dcterms:W3CDTF">2019-04-08T09:14:46Z</dcterms:created>
  <dcterms:modified xsi:type="dcterms:W3CDTF">2024-03-14T10:21:34Z</dcterms:modified>
</cp:coreProperties>
</file>