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science\MakeMoney\Thong_Ke\xls\"/>
    </mc:Choice>
  </mc:AlternateContent>
  <bookViews>
    <workbookView xWindow="0" yWindow="0" windowWidth="16380" windowHeight="8190" tabRatio="337" firstSheet="2" activeTab="3"/>
  </bookViews>
  <sheets>
    <sheet name="Cap 121" sheetId="1" r:id="rId1"/>
    <sheet name="Cap 141" sheetId="2" r:id="rId2"/>
    <sheet name="Theo doi cau" sheetId="3" r:id="rId3"/>
    <sheet name="Sheet1" sheetId="4" r:id="rId4"/>
  </sheets>
  <calcPr calcId="152511" iterateDelta="1E-4"/>
</workbook>
</file>

<file path=xl/calcChain.xml><?xml version="1.0" encoding="utf-8"?>
<calcChain xmlns="http://schemas.openxmlformats.org/spreadsheetml/2006/main">
  <c r="G3" i="4" l="1"/>
  <c r="C2" i="4"/>
  <c r="D2" i="4" s="1"/>
  <c r="D3" i="4" s="1"/>
  <c r="D4" i="4" s="1"/>
  <c r="E4" i="4"/>
  <c r="E5" i="4"/>
  <c r="E6" i="4"/>
  <c r="E7" i="4"/>
  <c r="E3" i="4"/>
  <c r="C4" i="4"/>
  <c r="C5" i="4"/>
  <c r="C6" i="4"/>
  <c r="C7" i="4"/>
  <c r="C3" i="4"/>
  <c r="F2" i="3"/>
  <c r="G4" i="4" l="1"/>
  <c r="D5" i="4"/>
  <c r="F3" i="4"/>
  <c r="F4" i="4"/>
  <c r="D6" i="4" l="1"/>
  <c r="F6" i="4" s="1"/>
  <c r="G5" i="4"/>
  <c r="F5" i="4"/>
  <c r="D7" i="4" l="1"/>
  <c r="G6" i="4"/>
  <c r="F7" i="4" l="1"/>
  <c r="G7" i="4" s="1"/>
</calcChain>
</file>

<file path=xl/sharedStrings.xml><?xml version="1.0" encoding="utf-8"?>
<sst xmlns="http://schemas.openxmlformats.org/spreadsheetml/2006/main" count="94" uniqueCount="63">
  <si>
    <t>Ngay</t>
  </si>
  <si>
    <t>Ti le</t>
  </si>
  <si>
    <t>Result</t>
  </si>
  <si>
    <t>An sau</t>
  </si>
  <si>
    <t>21 / 1/ 13</t>
  </si>
  <si>
    <t>121 gan dung</t>
  </si>
  <si>
    <t>14 41</t>
  </si>
  <si>
    <t>25 /3 /13</t>
  </si>
  <si>
    <t>XIT</t>
  </si>
  <si>
    <t>4/ 4/ 13</t>
  </si>
  <si>
    <t>N</t>
  </si>
  <si>
    <t>22 / 5 /13</t>
  </si>
  <si>
    <t>19 / 6 / 13</t>
  </si>
  <si>
    <t>29 / 9 / 13</t>
  </si>
  <si>
    <t>3/ 10 / 13</t>
  </si>
  <si>
    <t>Y</t>
  </si>
  <si>
    <t>20 / 10 /13</t>
  </si>
  <si>
    <t>15 / 11/ 13</t>
  </si>
  <si>
    <t>27 / 11 / 13</t>
  </si>
  <si>
    <t>29 / 11 /13</t>
  </si>
  <si>
    <t>27 / 1 / 14</t>
  </si>
  <si>
    <t>14/ 2/ 14</t>
  </si>
  <si>
    <t>17 / 3/ 14</t>
  </si>
  <si>
    <t>19 / 5 / 14</t>
  </si>
  <si>
    <t>41 41</t>
  </si>
  <si>
    <t>22 / 7/ 14</t>
  </si>
  <si>
    <t>30 / 7/ 14</t>
  </si>
  <si>
    <t>17 / 8/ 14</t>
  </si>
  <si>
    <t>3/ 9/ 14</t>
  </si>
  <si>
    <t>9/ 2/ 13</t>
  </si>
  <si>
    <t>141 gan dung</t>
  </si>
  <si>
    <t>11 / 3/ 13</t>
  </si>
  <si>
    <t>15 / 3 /13</t>
  </si>
  <si>
    <t>24 / 4 / 13</t>
  </si>
  <si>
    <t>29 / 7/ 13</t>
  </si>
  <si>
    <t>28/ 8/ 13</t>
  </si>
  <si>
    <t>19 / 12 / 13</t>
  </si>
  <si>
    <t>24/ 12/ 13</t>
  </si>
  <si>
    <t>12 21</t>
  </si>
  <si>
    <t>14/ 1/ 14</t>
  </si>
  <si>
    <t>5/ 3/ 14</t>
  </si>
  <si>
    <t>8/ 3/ 14</t>
  </si>
  <si>
    <t>9/ 5/ 14</t>
  </si>
  <si>
    <t>21 21</t>
  </si>
  <si>
    <t>15/ 6/ 14</t>
  </si>
  <si>
    <t>20/ 7/ 14</t>
  </si>
  <si>
    <t>2/ 8/ 14</t>
  </si>
  <si>
    <t>25/ 8/ 14</t>
  </si>
  <si>
    <t>Ngày</t>
  </si>
  <si>
    <t>Số điểm</t>
  </si>
  <si>
    <t>Income</t>
  </si>
  <si>
    <t>Số</t>
  </si>
  <si>
    <t>Ko co so</t>
  </si>
  <si>
    <t>X</t>
  </si>
  <si>
    <t>10dx2</t>
  </si>
  <si>
    <t>NET</t>
  </si>
  <si>
    <t>30dx2</t>
  </si>
  <si>
    <t>2Y</t>
  </si>
  <si>
    <t>Hệ số</t>
  </si>
  <si>
    <t>SUM</t>
  </si>
  <si>
    <t>1X</t>
  </si>
  <si>
    <t>Chi</t>
  </si>
  <si>
    <t>Tỉ lệ SUM/NET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</si>
</sst>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0"/>
      <color rgb="FFFF0000"/>
      <name val="Arial"/>
      <family val="2"/>
    </font>
    <font>
      <b/>
      <sz val="10"/>
      <color theme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8" fillId="0" borderId="0" xfId="0" applyNumberFormat="1" applyFont="1"/>
    <xf numFmtId="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22"/>
  <sheetViews>
    <sheetView zoomScaleNormal="100" workbookViewId="0">
      <selection activeCell="D14" sqref="D14"/>
    </sheetView>
  </sheetViews>
  <sheetFormatPr defaultRowHeight="15" x14ac:dyDescent="0.25"/>
  <cols>
    <col min="1" max="1" width="16.7109375" style="1"/>
    <col min="2" max="2" width="20" style="2"/>
    <col min="3" max="3" width="23.42578125" style="2"/>
    <col min="4" max="4" width="24.28515625" style="3"/>
    <col min="5" max="1025" width="11.5703125"/>
  </cols>
  <sheetData>
    <row r="1" spans="1:4" s="6" customFormat="1" x14ac:dyDescent="0.25">
      <c r="A1" s="4" t="s">
        <v>0</v>
      </c>
      <c r="B1" s="4" t="s">
        <v>1</v>
      </c>
      <c r="C1" s="4" t="s">
        <v>2</v>
      </c>
      <c r="D1" s="5" t="s">
        <v>3</v>
      </c>
    </row>
    <row r="2" spans="1:4" ht="12.75" x14ac:dyDescent="0.2">
      <c r="A2"/>
      <c r="B2"/>
      <c r="C2"/>
      <c r="D2"/>
    </row>
    <row r="3" spans="1:4" x14ac:dyDescent="0.25">
      <c r="A3" s="1" t="s">
        <v>4</v>
      </c>
      <c r="B3" s="7" t="s">
        <v>5</v>
      </c>
      <c r="C3" s="8" t="s">
        <v>6</v>
      </c>
      <c r="D3"/>
    </row>
    <row r="4" spans="1:4" x14ac:dyDescent="0.25">
      <c r="A4" s="1" t="s">
        <v>7</v>
      </c>
      <c r="B4" s="9" t="s">
        <v>5</v>
      </c>
      <c r="C4" s="10" t="s">
        <v>8</v>
      </c>
      <c r="D4"/>
    </row>
    <row r="5" spans="1:4" x14ac:dyDescent="0.25">
      <c r="A5" s="1" t="s">
        <v>9</v>
      </c>
      <c r="B5" s="9">
        <v>121</v>
      </c>
      <c r="C5" s="10" t="s">
        <v>8</v>
      </c>
      <c r="D5" s="3" t="s">
        <v>10</v>
      </c>
    </row>
    <row r="6" spans="1:4" x14ac:dyDescent="0.25">
      <c r="A6" s="1" t="s">
        <v>11</v>
      </c>
      <c r="B6" s="7">
        <v>121</v>
      </c>
      <c r="C6" s="7">
        <v>14</v>
      </c>
      <c r="D6"/>
    </row>
    <row r="7" spans="1:4" x14ac:dyDescent="0.25">
      <c r="A7" s="1" t="s">
        <v>12</v>
      </c>
      <c r="B7" s="8">
        <v>121</v>
      </c>
      <c r="C7" s="8" t="s">
        <v>6</v>
      </c>
      <c r="D7"/>
    </row>
    <row r="8" spans="1:4" x14ac:dyDescent="0.25">
      <c r="A8" s="1" t="s">
        <v>13</v>
      </c>
      <c r="B8" s="10" t="s">
        <v>5</v>
      </c>
      <c r="C8" s="10" t="s">
        <v>8</v>
      </c>
      <c r="D8" s="3" t="s">
        <v>10</v>
      </c>
    </row>
    <row r="9" spans="1:4" x14ac:dyDescent="0.25">
      <c r="A9" s="1" t="s">
        <v>14</v>
      </c>
      <c r="B9" s="10">
        <v>121</v>
      </c>
      <c r="C9" s="10" t="s">
        <v>8</v>
      </c>
      <c r="D9" s="3" t="s">
        <v>15</v>
      </c>
    </row>
    <row r="10" spans="1:4" x14ac:dyDescent="0.25">
      <c r="A10" s="1" t="s">
        <v>16</v>
      </c>
      <c r="B10" s="8">
        <v>121</v>
      </c>
      <c r="C10" s="8">
        <v>41</v>
      </c>
      <c r="D10"/>
    </row>
    <row r="11" spans="1:4" x14ac:dyDescent="0.25">
      <c r="A11" s="1" t="s">
        <v>17</v>
      </c>
      <c r="B11" s="8">
        <v>121</v>
      </c>
      <c r="C11" s="8">
        <v>41</v>
      </c>
      <c r="D11"/>
    </row>
    <row r="12" spans="1:4" x14ac:dyDescent="0.25">
      <c r="A12" s="1" t="s">
        <v>18</v>
      </c>
      <c r="B12" s="7" t="s">
        <v>5</v>
      </c>
      <c r="C12" s="7">
        <v>14</v>
      </c>
      <c r="D12"/>
    </row>
    <row r="13" spans="1:4" x14ac:dyDescent="0.25">
      <c r="A13" s="1" t="s">
        <v>19</v>
      </c>
      <c r="B13" s="9">
        <v>121</v>
      </c>
      <c r="C13" s="10" t="s">
        <v>8</v>
      </c>
      <c r="D13" s="3" t="s">
        <v>10</v>
      </c>
    </row>
    <row r="14" spans="1:4" ht="12.75" x14ac:dyDescent="0.2">
      <c r="A14"/>
      <c r="B14"/>
      <c r="C14"/>
      <c r="D14"/>
    </row>
    <row r="15" spans="1:4" x14ac:dyDescent="0.25">
      <c r="A15" s="1" t="s">
        <v>20</v>
      </c>
      <c r="B15" s="8">
        <v>121</v>
      </c>
      <c r="C15" s="7">
        <v>14</v>
      </c>
      <c r="D15"/>
    </row>
    <row r="16" spans="1:4" x14ac:dyDescent="0.25">
      <c r="A16" s="1" t="s">
        <v>21</v>
      </c>
      <c r="B16" s="8">
        <v>121</v>
      </c>
      <c r="C16" s="8">
        <v>41</v>
      </c>
      <c r="D16"/>
    </row>
    <row r="17" spans="1:4" x14ac:dyDescent="0.25">
      <c r="A17" s="1" t="s">
        <v>22</v>
      </c>
      <c r="B17" s="8">
        <v>121</v>
      </c>
      <c r="C17" s="7">
        <v>14</v>
      </c>
      <c r="D17"/>
    </row>
    <row r="18" spans="1:4" x14ac:dyDescent="0.25">
      <c r="A18" s="1" t="s">
        <v>23</v>
      </c>
      <c r="B18" s="8">
        <v>121</v>
      </c>
      <c r="C18" s="8" t="s">
        <v>24</v>
      </c>
      <c r="D18"/>
    </row>
    <row r="19" spans="1:4" x14ac:dyDescent="0.25">
      <c r="A19" s="1" t="s">
        <v>25</v>
      </c>
      <c r="B19" s="8">
        <v>121</v>
      </c>
      <c r="C19" s="8">
        <v>41</v>
      </c>
      <c r="D19"/>
    </row>
    <row r="20" spans="1:4" x14ac:dyDescent="0.25">
      <c r="A20" s="1" t="s">
        <v>26</v>
      </c>
      <c r="B20" s="8">
        <v>121</v>
      </c>
      <c r="C20" s="7">
        <v>14</v>
      </c>
      <c r="D20"/>
    </row>
    <row r="21" spans="1:4" x14ac:dyDescent="0.25">
      <c r="A21" s="1" t="s">
        <v>27</v>
      </c>
      <c r="B21" s="9">
        <v>121</v>
      </c>
      <c r="C21" s="10" t="s">
        <v>8</v>
      </c>
      <c r="D21" s="3" t="s">
        <v>15</v>
      </c>
    </row>
    <row r="22" spans="1:4" x14ac:dyDescent="0.25">
      <c r="A22" s="1" t="s">
        <v>28</v>
      </c>
      <c r="B22" s="7" t="s">
        <v>5</v>
      </c>
      <c r="C22" s="7">
        <v>14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19"/>
  <sheetViews>
    <sheetView zoomScaleNormal="100" workbookViewId="0">
      <selection activeCell="B22" sqref="B22"/>
    </sheetView>
  </sheetViews>
  <sheetFormatPr defaultRowHeight="15" x14ac:dyDescent="0.25"/>
  <cols>
    <col min="1" max="1" width="16.7109375" style="11"/>
    <col min="2" max="2" width="20.42578125" style="2"/>
    <col min="3" max="3" width="26" style="2"/>
    <col min="4" max="4" width="17.140625" style="2"/>
    <col min="5" max="1025" width="11.5703125"/>
  </cols>
  <sheetData>
    <row r="1" spans="1:4" s="6" customForma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ht="12.75" x14ac:dyDescent="0.2">
      <c r="A2"/>
      <c r="B2"/>
      <c r="C2"/>
      <c r="D2"/>
    </row>
    <row r="3" spans="1:4" x14ac:dyDescent="0.25">
      <c r="A3" s="11" t="s">
        <v>29</v>
      </c>
      <c r="B3" s="8" t="s">
        <v>30</v>
      </c>
      <c r="C3" s="8">
        <v>21</v>
      </c>
      <c r="D3"/>
    </row>
    <row r="4" spans="1:4" x14ac:dyDescent="0.25">
      <c r="A4" s="11" t="s">
        <v>31</v>
      </c>
      <c r="B4" s="10">
        <v>141</v>
      </c>
      <c r="C4" s="10" t="s">
        <v>8</v>
      </c>
      <c r="D4" s="2" t="s">
        <v>10</v>
      </c>
    </row>
    <row r="5" spans="1:4" x14ac:dyDescent="0.25">
      <c r="A5" s="11" t="s">
        <v>32</v>
      </c>
      <c r="B5" s="8" t="s">
        <v>30</v>
      </c>
      <c r="C5" s="8">
        <v>21</v>
      </c>
      <c r="D5"/>
    </row>
    <row r="6" spans="1:4" x14ac:dyDescent="0.25">
      <c r="A6" s="11" t="s">
        <v>33</v>
      </c>
      <c r="B6" s="8">
        <v>141</v>
      </c>
      <c r="C6" s="8">
        <v>21</v>
      </c>
      <c r="D6"/>
    </row>
    <row r="7" spans="1:4" x14ac:dyDescent="0.25">
      <c r="A7" s="11" t="s">
        <v>34</v>
      </c>
      <c r="B7" s="10">
        <v>141</v>
      </c>
      <c r="C7" s="10" t="s">
        <v>8</v>
      </c>
      <c r="D7" s="2" t="s">
        <v>15</v>
      </c>
    </row>
    <row r="8" spans="1:4" x14ac:dyDescent="0.25">
      <c r="A8" s="11" t="s">
        <v>35</v>
      </c>
      <c r="B8" s="10" t="s">
        <v>30</v>
      </c>
      <c r="C8" s="10" t="s">
        <v>8</v>
      </c>
      <c r="D8"/>
    </row>
    <row r="9" spans="1:4" x14ac:dyDescent="0.25">
      <c r="A9" s="11" t="s">
        <v>36</v>
      </c>
      <c r="B9" s="8">
        <v>141</v>
      </c>
      <c r="C9" s="8">
        <v>21</v>
      </c>
      <c r="D9"/>
    </row>
    <row r="10" spans="1:4" x14ac:dyDescent="0.25">
      <c r="A10" s="11" t="s">
        <v>37</v>
      </c>
      <c r="B10" s="8">
        <v>141</v>
      </c>
      <c r="C10" s="8" t="s">
        <v>38</v>
      </c>
      <c r="D10"/>
    </row>
    <row r="11" spans="1:4" ht="12.75" x14ac:dyDescent="0.2">
      <c r="A11"/>
      <c r="B11"/>
      <c r="C11"/>
      <c r="D11"/>
    </row>
    <row r="12" spans="1:4" x14ac:dyDescent="0.25">
      <c r="A12" s="11" t="s">
        <v>39</v>
      </c>
      <c r="B12" s="8">
        <v>141</v>
      </c>
      <c r="C12" s="8">
        <v>21</v>
      </c>
      <c r="D12"/>
    </row>
    <row r="13" spans="1:4" x14ac:dyDescent="0.25">
      <c r="A13" s="11" t="s">
        <v>40</v>
      </c>
      <c r="B13" s="8">
        <v>141</v>
      </c>
      <c r="C13" s="8">
        <v>21</v>
      </c>
      <c r="D13"/>
    </row>
    <row r="14" spans="1:4" x14ac:dyDescent="0.25">
      <c r="A14" s="11" t="s">
        <v>41</v>
      </c>
      <c r="B14" s="8">
        <v>141</v>
      </c>
      <c r="C14" s="8" t="s">
        <v>38</v>
      </c>
      <c r="D14"/>
    </row>
    <row r="15" spans="1:4" x14ac:dyDescent="0.25">
      <c r="A15" s="11" t="s">
        <v>42</v>
      </c>
      <c r="B15" s="8">
        <v>141</v>
      </c>
      <c r="C15" s="8" t="s">
        <v>43</v>
      </c>
      <c r="D15"/>
    </row>
    <row r="16" spans="1:4" x14ac:dyDescent="0.25">
      <c r="A16" s="11" t="s">
        <v>44</v>
      </c>
      <c r="B16" s="8">
        <v>141</v>
      </c>
      <c r="C16" s="8">
        <v>12</v>
      </c>
      <c r="D16"/>
    </row>
    <row r="17" spans="1:4" x14ac:dyDescent="0.25">
      <c r="A17" s="11" t="s">
        <v>45</v>
      </c>
      <c r="B17" s="8">
        <v>141</v>
      </c>
      <c r="C17" s="8">
        <v>12</v>
      </c>
      <c r="D17"/>
    </row>
    <row r="18" spans="1:4" x14ac:dyDescent="0.25">
      <c r="A18" s="11" t="s">
        <v>46</v>
      </c>
      <c r="B18" s="8">
        <v>141</v>
      </c>
      <c r="C18" s="8">
        <v>12</v>
      </c>
      <c r="D18"/>
    </row>
    <row r="19" spans="1:4" x14ac:dyDescent="0.25">
      <c r="A19" s="11" t="s">
        <v>47</v>
      </c>
      <c r="B19" s="10">
        <v>141</v>
      </c>
      <c r="C19" s="10" t="s">
        <v>8</v>
      </c>
      <c r="D19" s="2" t="s"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3" sqref="B3"/>
    </sheetView>
  </sheetViews>
  <sheetFormatPr defaultRowHeight="12.75" x14ac:dyDescent="0.2"/>
  <cols>
    <col min="1" max="1" width="12.140625" style="13" customWidth="1"/>
    <col min="2" max="3" width="12.7109375" style="13" customWidth="1"/>
    <col min="4" max="4" width="23.140625" style="13" customWidth="1"/>
    <col min="5" max="5" width="29" style="16" customWidth="1"/>
    <col min="6" max="6" width="33.140625" customWidth="1"/>
  </cols>
  <sheetData>
    <row r="1" spans="1:6" x14ac:dyDescent="0.2">
      <c r="A1" s="12" t="s">
        <v>48</v>
      </c>
      <c r="B1" s="12" t="s">
        <v>49</v>
      </c>
      <c r="C1" s="12" t="s">
        <v>51</v>
      </c>
      <c r="D1" s="12" t="s">
        <v>2</v>
      </c>
      <c r="E1" s="15" t="s">
        <v>50</v>
      </c>
      <c r="F1" s="12" t="s">
        <v>55</v>
      </c>
    </row>
    <row r="2" spans="1:6" x14ac:dyDescent="0.2">
      <c r="A2" s="14">
        <v>42379</v>
      </c>
      <c r="B2" s="13" t="s">
        <v>54</v>
      </c>
      <c r="C2" s="13">
        <v>595</v>
      </c>
      <c r="D2" s="13" t="s">
        <v>53</v>
      </c>
      <c r="E2" s="16">
        <v>-460000</v>
      </c>
      <c r="F2" s="17">
        <f>SUM(E1:E100)</f>
        <v>2960000</v>
      </c>
    </row>
    <row r="3" spans="1:6" x14ac:dyDescent="0.2">
      <c r="A3" s="14">
        <v>42410</v>
      </c>
      <c r="B3" s="13" t="s">
        <v>52</v>
      </c>
    </row>
    <row r="4" spans="1:6" x14ac:dyDescent="0.2">
      <c r="A4" s="14">
        <v>42439</v>
      </c>
      <c r="B4" s="13" t="s">
        <v>52</v>
      </c>
    </row>
    <row r="5" spans="1:6" x14ac:dyDescent="0.2">
      <c r="A5" s="14">
        <v>42470</v>
      </c>
      <c r="B5" s="13" t="s">
        <v>56</v>
      </c>
      <c r="C5" s="13">
        <v>616</v>
      </c>
      <c r="D5" s="13" t="s">
        <v>57</v>
      </c>
      <c r="E5" s="16">
        <v>3420000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8" sqref="B8"/>
    </sheetView>
  </sheetViews>
  <sheetFormatPr defaultRowHeight="12.75" x14ac:dyDescent="0.2"/>
  <cols>
    <col min="3" max="3" width="22.7109375" style="17" customWidth="1"/>
    <col min="4" max="4" width="19.5703125" style="17" customWidth="1"/>
    <col min="5" max="5" width="17.42578125" style="17" customWidth="1"/>
    <col min="6" max="6" width="13.42578125" customWidth="1"/>
    <col min="7" max="7" width="17.7109375" customWidth="1"/>
  </cols>
  <sheetData>
    <row r="1" spans="1:7" x14ac:dyDescent="0.2">
      <c r="A1" s="18" t="s">
        <v>48</v>
      </c>
      <c r="B1" s="18" t="s">
        <v>58</v>
      </c>
      <c r="C1" s="19" t="s">
        <v>61</v>
      </c>
      <c r="D1" s="19" t="s">
        <v>59</v>
      </c>
      <c r="E1" s="19" t="s">
        <v>60</v>
      </c>
      <c r="F1" s="19" t="s">
        <v>55</v>
      </c>
      <c r="G1" s="19" t="s">
        <v>62</v>
      </c>
    </row>
    <row r="2" spans="1:7" x14ac:dyDescent="0.2">
      <c r="A2">
        <v>0</v>
      </c>
      <c r="B2">
        <v>0</v>
      </c>
      <c r="C2" s="17">
        <f>2*B2*23000</f>
        <v>0</v>
      </c>
      <c r="D2" s="17">
        <f>C2</f>
        <v>0</v>
      </c>
    </row>
    <row r="3" spans="1:7" x14ac:dyDescent="0.2">
      <c r="A3">
        <v>1</v>
      </c>
      <c r="B3">
        <v>10</v>
      </c>
      <c r="C3" s="17">
        <f>2*B3*23000</f>
        <v>460000</v>
      </c>
      <c r="D3" s="20">
        <f>C3+D2</f>
        <v>460000</v>
      </c>
      <c r="E3" s="21">
        <f>B3*80000</f>
        <v>800000</v>
      </c>
      <c r="F3" s="21">
        <f>E3-D3</f>
        <v>340000</v>
      </c>
      <c r="G3">
        <f>D3/F3</f>
        <v>1.3529411764705883</v>
      </c>
    </row>
    <row r="4" spans="1:7" x14ac:dyDescent="0.2">
      <c r="A4">
        <v>2</v>
      </c>
      <c r="B4">
        <v>40</v>
      </c>
      <c r="C4" s="17">
        <f t="shared" ref="C4:C7" si="0">2*B4*23000</f>
        <v>1840000</v>
      </c>
      <c r="D4" s="20">
        <f t="shared" ref="D4:D7" si="1">C4+D3</f>
        <v>2300000</v>
      </c>
      <c r="E4" s="21">
        <f t="shared" ref="E4:E7" si="2">B4*80000</f>
        <v>3200000</v>
      </c>
      <c r="F4" s="21">
        <f t="shared" ref="F4:F7" si="3">E4-D4</f>
        <v>900000</v>
      </c>
      <c r="G4">
        <f t="shared" ref="G4:G7" si="4">D4/F4</f>
        <v>2.5555555555555554</v>
      </c>
    </row>
    <row r="5" spans="1:7" x14ac:dyDescent="0.2">
      <c r="A5">
        <v>3</v>
      </c>
      <c r="B5">
        <v>120</v>
      </c>
      <c r="C5" s="17">
        <f t="shared" si="0"/>
        <v>5520000</v>
      </c>
      <c r="D5" s="20">
        <f t="shared" si="1"/>
        <v>7820000</v>
      </c>
      <c r="E5" s="21">
        <f t="shared" si="2"/>
        <v>9600000</v>
      </c>
      <c r="F5" s="21">
        <f t="shared" si="3"/>
        <v>1780000</v>
      </c>
      <c r="G5">
        <f t="shared" si="4"/>
        <v>4.393258426966292</v>
      </c>
    </row>
    <row r="6" spans="1:7" x14ac:dyDescent="0.2">
      <c r="A6">
        <v>4</v>
      </c>
      <c r="B6">
        <v>360</v>
      </c>
      <c r="C6" s="17">
        <f t="shared" si="0"/>
        <v>16560000</v>
      </c>
      <c r="D6" s="20">
        <f t="shared" si="1"/>
        <v>24380000</v>
      </c>
      <c r="E6" s="21">
        <f t="shared" si="2"/>
        <v>28800000</v>
      </c>
      <c r="F6" s="21">
        <f t="shared" si="3"/>
        <v>4420000</v>
      </c>
      <c r="G6">
        <f t="shared" si="4"/>
        <v>5.5158371040723981</v>
      </c>
    </row>
    <row r="7" spans="1:7" x14ac:dyDescent="0.2">
      <c r="A7">
        <v>5</v>
      </c>
      <c r="B7">
        <v>0</v>
      </c>
      <c r="C7" s="17">
        <f t="shared" si="0"/>
        <v>0</v>
      </c>
      <c r="D7" s="20">
        <f t="shared" si="1"/>
        <v>24380000</v>
      </c>
      <c r="E7" s="21">
        <f t="shared" si="2"/>
        <v>0</v>
      </c>
      <c r="F7" s="21">
        <f t="shared" si="3"/>
        <v>-24380000</v>
      </c>
      <c r="G7">
        <f t="shared" si="4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 121</vt:lpstr>
      <vt:lpstr>Cap 141</vt:lpstr>
      <vt:lpstr>Theo doi cau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namphung</cp:lastModifiedBy>
  <cp:revision>1</cp:revision>
  <dcterms:created xsi:type="dcterms:W3CDTF">2014-09-13T12:38:17Z</dcterms:created>
  <dcterms:modified xsi:type="dcterms:W3CDTF">2016-10-11T18:29:54Z</dcterms:modified>
  <dc:language>en-US</dc:language>
</cp:coreProperties>
</file>