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D:\Namrata Bagal\EXCEL\Project\"/>
    </mc:Choice>
  </mc:AlternateContent>
  <xr:revisionPtr revIDLastSave="0" documentId="13_ncr:1_{ED33B7BF-1804-4051-88EB-C1782B06A108}" xr6:coauthVersionLast="47" xr6:coauthVersionMax="47" xr10:uidLastSave="{00000000-0000-0000-0000-000000000000}"/>
  <bookViews>
    <workbookView xWindow="-110" yWindow="-110" windowWidth="19420" windowHeight="10300" firstSheet="3" activeTab="8" xr2:uid="{00000000-000D-0000-FFFF-FFFF00000000}"/>
  </bookViews>
  <sheets>
    <sheet name="Data" sheetId="11" r:id="rId1"/>
    <sheet name="Combo chart" sheetId="3" r:id="rId2"/>
    <sheet name="Waterfall chart" sheetId="4" r:id="rId3"/>
    <sheet name="Pie chart" sheetId="5" r:id="rId4"/>
    <sheet name="Top 5" sheetId="7" r:id="rId5"/>
    <sheet name="Map chart" sheetId="6" r:id="rId6"/>
    <sheet name="KPI" sheetId="8" r:id="rId7"/>
    <sheet name="YOY" sheetId="9" r:id="rId8"/>
    <sheet name="FINAL DASHBOARD  " sheetId="10"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chart'!$D$1</definedName>
    <definedName name="_xlchart.v5.11" hidden="1">'Map chart'!$D$2:$D$50</definedName>
    <definedName name="_xlchart.v5.12" hidden="1">'Map chart'!$E$1</definedName>
    <definedName name="_xlchart.v5.13" hidden="1">'Map chart'!$E$2:$E$50</definedName>
    <definedName name="_xlchart.v5.3" hidden="1">'Map chart'!$D$1</definedName>
    <definedName name="_xlchart.v5.4" hidden="1">'Map chart'!$D$2:$D$50</definedName>
    <definedName name="_xlchart.v5.5" hidden="1">'Map chart'!$E$1</definedName>
    <definedName name="_xlchart.v5.6" hidden="1">'Map chart'!$E$2:$E$50</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D3" i="6" l="1"/>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2" i="6"/>
  <c r="D5" i="4"/>
  <c r="D6" i="4"/>
  <c r="D7" i="4"/>
  <c r="D4" i="4"/>
  <c r="E9" i="9"/>
  <c r="F9" i="9"/>
  <c r="D9" i="9"/>
  <c r="B9" i="9"/>
  <c r="C9" i="9"/>
  <c r="E49" i="6"/>
  <c r="E39" i="6"/>
  <c r="E7" i="6"/>
  <c r="E37" i="6"/>
  <c r="E31" i="6"/>
  <c r="E34" i="6"/>
  <c r="H16" i="8"/>
  <c r="E40" i="6"/>
  <c r="E43" i="6"/>
  <c r="E7" i="4"/>
  <c r="E26" i="6"/>
  <c r="E36" i="6"/>
  <c r="E14" i="6"/>
  <c r="E3" i="6"/>
  <c r="E6" i="6"/>
  <c r="E29" i="6"/>
  <c r="E21" i="6"/>
  <c r="E5" i="6"/>
  <c r="E44" i="6"/>
  <c r="E28" i="6"/>
  <c r="E16" i="6"/>
  <c r="E25" i="6"/>
  <c r="E18" i="6"/>
  <c r="E11" i="6"/>
  <c r="E4" i="6"/>
  <c r="E42" i="6"/>
  <c r="E45" i="6"/>
  <c r="E17" i="6"/>
  <c r="E47" i="6"/>
  <c r="E12" i="6"/>
  <c r="E50" i="6"/>
  <c r="K16" i="8"/>
  <c r="E22" i="6"/>
  <c r="B16" i="8"/>
  <c r="E9" i="6"/>
  <c r="E27" i="6"/>
  <c r="E30" i="6"/>
  <c r="E48" i="6"/>
  <c r="E38" i="6"/>
  <c r="E13" i="6"/>
  <c r="E41" i="6"/>
  <c r="N16" i="8"/>
  <c r="E20" i="6"/>
  <c r="E35" i="6"/>
  <c r="E6" i="4"/>
  <c r="E2" i="6"/>
  <c r="E4" i="4"/>
  <c r="E5" i="4"/>
  <c r="E16" i="8"/>
  <c r="E23" i="6"/>
  <c r="E24" i="6"/>
  <c r="E32" i="6"/>
  <c r="E46" i="6"/>
  <c r="E33" i="6"/>
  <c r="E19" i="6"/>
  <c r="E8" i="6"/>
  <c r="E15" i="6"/>
  <c r="E10" i="6"/>
</calcChain>
</file>

<file path=xl/sharedStrings.xml><?xml version="1.0" encoding="utf-8"?>
<sst xmlns="http://schemas.openxmlformats.org/spreadsheetml/2006/main" count="9053" uniqueCount="2280">
  <si>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</si>
  <si>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</si>
  <si>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</si>
  <si>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</si>
  <si>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</si>
  <si>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</si>
  <si>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</si>
  <si>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</si>
  <si>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</si>
  <si>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</si>
  <si>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</si>
  <si>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</si>
  <si>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</si>
  <si>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</si>
  <si>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</si>
  <si>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</si>
  <si>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</si>
  <si>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</si>
  <si>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</si>
  <si>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</si>
  <si>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</si>
  <si>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</si>
  <si>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</si>
  <si>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Consumer</t>
  </si>
  <si>
    <t>United States</t>
  </si>
  <si>
    <t>Kentucky</t>
  </si>
  <si>
    <t>South</t>
  </si>
  <si>
    <t>Furniture</t>
  </si>
  <si>
    <t>Bookcases</t>
  </si>
  <si>
    <t>Chairs</t>
  </si>
  <si>
    <t>Corporate</t>
  </si>
  <si>
    <t>Los Angeles</t>
  </si>
  <si>
    <t>California</t>
  </si>
  <si>
    <t>West</t>
  </si>
  <si>
    <t>OFF-LA-10000240</t>
  </si>
  <si>
    <t>Office Supplies</t>
  </si>
  <si>
    <t>Labels</t>
  </si>
  <si>
    <t>Self-Adhesive Address Labels for Typewriters by Universal</t>
  </si>
  <si>
    <t>Standard Class</t>
  </si>
  <si>
    <t>Florida</t>
  </si>
  <si>
    <t>Tables</t>
  </si>
  <si>
    <t>Storage</t>
  </si>
  <si>
    <t>BH-11710</t>
  </si>
  <si>
    <t>Brosina Hoffman</t>
  </si>
  <si>
    <t>Furnishings</t>
  </si>
  <si>
    <t>Art</t>
  </si>
  <si>
    <t>Technology</t>
  </si>
  <si>
    <t>Phones</t>
  </si>
  <si>
    <t>OFF-BI-10003910</t>
  </si>
  <si>
    <t>Binders</t>
  </si>
  <si>
    <t>DXL Angle-View Binders with Locking Rings by Samsill</t>
  </si>
  <si>
    <t>Appliances</t>
  </si>
  <si>
    <t>North Carolina</t>
  </si>
  <si>
    <t>OFF-PA-10002365</t>
  </si>
  <si>
    <t>Paper</t>
  </si>
  <si>
    <t>Xerox 1967</t>
  </si>
  <si>
    <t>Seattle</t>
  </si>
  <si>
    <t>Washington</t>
  </si>
  <si>
    <t>OFF-BI-10003656</t>
  </si>
  <si>
    <t>Fellowes PB200 Plastic Comb Binding Machine</t>
  </si>
  <si>
    <t>Home Office</t>
  </si>
  <si>
    <t>Fort Worth</t>
  </si>
  <si>
    <t>Texas</t>
  </si>
  <si>
    <t>Central</t>
  </si>
  <si>
    <t>PK-19075</t>
  </si>
  <si>
    <t>Pete Kriz</t>
  </si>
  <si>
    <t>Wisconsin</t>
  </si>
  <si>
    <t>AG-10270</t>
  </si>
  <si>
    <t>Alejandro Grove</t>
  </si>
  <si>
    <t>Utah</t>
  </si>
  <si>
    <t>San Francisco</t>
  </si>
  <si>
    <t>OFF-BI-10002215</t>
  </si>
  <si>
    <t>Wilson Jones Hanging View Binder, White, 1"</t>
  </si>
  <si>
    <t>KB-16585</t>
  </si>
  <si>
    <t>Ken Black</t>
  </si>
  <si>
    <t>Philadelphia</t>
  </si>
  <si>
    <t>Pennsylvania</t>
  </si>
  <si>
    <t>East</t>
  </si>
  <si>
    <t>EB-13870</t>
  </si>
  <si>
    <t>Emily Burns</t>
  </si>
  <si>
    <t>Accessories</t>
  </si>
  <si>
    <t>FUR-FU-10004848</t>
  </si>
  <si>
    <t>Howard Miller 13-3/4" Diameter Brushed Chrome Round Wall Clock</t>
  </si>
  <si>
    <t>OFF-EN-10001509</t>
  </si>
  <si>
    <t>Envelopes</t>
  </si>
  <si>
    <t>Poly String Tie Envelopes</t>
  </si>
  <si>
    <t>OFF-BI-10001525</t>
  </si>
  <si>
    <t>Acco Pressboard Covers with Storage Hooks, 14 7/8" x 11", Executive Red</t>
  </si>
  <si>
    <t>OFF-AR-10001683</t>
  </si>
  <si>
    <t>Lumber Crayons</t>
  </si>
  <si>
    <t>Houston</t>
  </si>
  <si>
    <t>Staples</t>
  </si>
  <si>
    <t>First Class</t>
  </si>
  <si>
    <t>Illinois</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</si>
  <si>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</si>
  <si>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</si>
  <si>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</si>
  <si>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</si>
  <si>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</si>
  <si>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</si>
  <si>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</si>
  <si>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</si>
  <si>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</si>
  <si>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</si>
  <si>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</si>
  <si>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</si>
  <si>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</si>
  <si>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Michigan</t>
  </si>
  <si>
    <t>Dover</t>
  </si>
  <si>
    <t>Delaware</t>
  </si>
  <si>
    <t>DP-13000</t>
  </si>
  <si>
    <t>Darren Powers</t>
  </si>
  <si>
    <t>Indiana</t>
  </si>
  <si>
    <t>OFF-BI-10004410</t>
  </si>
  <si>
    <t>C-Line Peel &amp; Stick Add-On Filing Pockets, 8-3/4 x 5-1/8, 10/Pack</t>
  </si>
  <si>
    <t>New York City</t>
  </si>
  <si>
    <t>New York</t>
  </si>
  <si>
    <t>Fasteners</t>
  </si>
  <si>
    <t>TEC-PH-10002447</t>
  </si>
  <si>
    <t>AT&amp;T CL83451 4-Handset Telephone</t>
  </si>
  <si>
    <t>TB-21055</t>
  </si>
  <si>
    <t>Ted Butterfield</t>
  </si>
  <si>
    <t>FUR-CH-10003968</t>
  </si>
  <si>
    <t>Novimex Turbo Task Chair</t>
  </si>
  <si>
    <t>OFF-PA-10000587</t>
  </si>
  <si>
    <t>Array Parchment Paper, Assorted Colors</t>
  </si>
  <si>
    <t>OFF-AR-10001868</t>
  </si>
  <si>
    <t>Prang Dustless Chalk Sticks</t>
  </si>
  <si>
    <t>KM-16720</t>
  </si>
  <si>
    <t>Kunst Miller</t>
  </si>
  <si>
    <t>TEC-AC-10004633</t>
  </si>
  <si>
    <t>Verbatim 25 GB 6x Blu-ray Single Layer Recordable Disc, 3/Pack</t>
  </si>
  <si>
    <t>PS-18970</t>
  </si>
  <si>
    <t>Paul Stevenson</t>
  </si>
  <si>
    <t>Chicago</t>
  </si>
  <si>
    <t>FUR-CH-10001146</t>
  </si>
  <si>
    <t>Global Value Mid-Back Manager's Chair, Gray</t>
  </si>
  <si>
    <t>Arizona</t>
  </si>
  <si>
    <t>KD-16270</t>
  </si>
  <si>
    <t>Karen Daniels</t>
  </si>
  <si>
    <t>Springfield</t>
  </si>
  <si>
    <t>Virginia</t>
  </si>
  <si>
    <t>OFF-BI-10004654</t>
  </si>
  <si>
    <t>Avery Binding System Hidden Tab Executive Style Index Sets</t>
  </si>
  <si>
    <t>Jackson</t>
  </si>
  <si>
    <t>Memphis</t>
  </si>
  <si>
    <t>Tennessee</t>
  </si>
  <si>
    <t>OFF-BI-10004182</t>
  </si>
  <si>
    <t>Economy Binders</t>
  </si>
  <si>
    <t>OFF-ST-10000615</t>
  </si>
  <si>
    <t>SimpliFile Personal File, Black Granite, 15w x 6-15/16d x 11-1/4h</t>
  </si>
  <si>
    <t>FUR-FU-10003194</t>
  </si>
  <si>
    <t>Eldon Expressions Desk Accessory, Wood Pencil Holder, Oak</t>
  </si>
  <si>
    <t>SC-20770</t>
  </si>
  <si>
    <t>Stewart Carmichael</t>
  </si>
  <si>
    <t>Alabama</t>
  </si>
  <si>
    <t>Columbia</t>
  </si>
  <si>
    <t>South Carolina</t>
  </si>
  <si>
    <t>FUR-CH-10000863</t>
  </si>
  <si>
    <t>Novimex Swivel Fabric Task Chair</t>
  </si>
  <si>
    <t>Rochester</t>
  </si>
  <si>
    <t>OFF-LA-10000134</t>
  </si>
  <si>
    <t>Avery 511</t>
  </si>
  <si>
    <t>KB-16315</t>
  </si>
  <si>
    <t>Karl Braun</t>
  </si>
  <si>
    <t>OFF-PA-10003177</t>
  </si>
  <si>
    <t>Xerox 1999</t>
  </si>
  <si>
    <t>Oregon</t>
  </si>
  <si>
    <t>OFF-AP-10000358</t>
  </si>
  <si>
    <t>Fellowes Basic Home/Office Series Surge Protectors</t>
  </si>
  <si>
    <t>RB-19465</t>
  </si>
  <si>
    <t>Rick Bensley</t>
  </si>
  <si>
    <t>GZ-14470</t>
  </si>
  <si>
    <t>Gary Zandusky</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</si>
  <si>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</si>
  <si>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</si>
  <si>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</si>
  <si>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</si>
  <si>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</si>
  <si>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</si>
  <si>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</si>
  <si>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</si>
  <si>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</si>
  <si>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</si>
  <si>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</si>
  <si>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</si>
  <si>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</si>
  <si>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OFF-AR-10000390</t>
  </si>
  <si>
    <t>Newell Chalk Holder</t>
  </si>
  <si>
    <t>PA-19060</t>
  </si>
  <si>
    <t>Pete Armstrong</t>
  </si>
  <si>
    <t>CL-12565</t>
  </si>
  <si>
    <t>Clay Ludtke</t>
  </si>
  <si>
    <t>Iowa</t>
  </si>
  <si>
    <t>OFF-BI-10003981</t>
  </si>
  <si>
    <t>Avery Durable Plastic 1" Binders</t>
  </si>
  <si>
    <t>Columbus</t>
  </si>
  <si>
    <t>Ohio</t>
  </si>
  <si>
    <t>CA-2012-110457</t>
  </si>
  <si>
    <t>DK-13090</t>
  </si>
  <si>
    <t>Dave Kipp</t>
  </si>
  <si>
    <t>FUR-TA-10001768</t>
  </si>
  <si>
    <t>Hon Racetrack Conference Tables</t>
  </si>
  <si>
    <t>SC-20725</t>
  </si>
  <si>
    <t>Steven Cartwright</t>
  </si>
  <si>
    <t>Wilmington</t>
  </si>
  <si>
    <t>OFF-ST-10000777</t>
  </si>
  <si>
    <t>Companion Letter/Legal File, Black</t>
  </si>
  <si>
    <t>FUR-CH-10004063</t>
  </si>
  <si>
    <t>Global Deluxe High-Back Manager's Chair</t>
  </si>
  <si>
    <t>Bloomington</t>
  </si>
  <si>
    <t>FUR-FU-10003773</t>
  </si>
  <si>
    <t>Eldon Cleatmat Plus Chair Mats for High Pile Carpets</t>
  </si>
  <si>
    <t>OFF-PA-10002377</t>
  </si>
  <si>
    <t>Xerox 1916</t>
  </si>
  <si>
    <t>Roseville</t>
  </si>
  <si>
    <t>OFF-PA-10001804</t>
  </si>
  <si>
    <t>Xerox 195</t>
  </si>
  <si>
    <t>OFF-PA-10001736</t>
  </si>
  <si>
    <t>Xerox 1880</t>
  </si>
  <si>
    <t>Supplies</t>
  </si>
  <si>
    <t>JD-15895</t>
  </si>
  <si>
    <t>Jonathan Doherty</t>
  </si>
  <si>
    <t>SH-19975</t>
  </si>
  <si>
    <t>Sally Hughsby</t>
  </si>
  <si>
    <t>OFF-EN-10004030</t>
  </si>
  <si>
    <t>Convenience Packs of Business Envelopes</t>
  </si>
  <si>
    <t>Missouri</t>
  </si>
  <si>
    <t>Newark</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</si>
  <si>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</si>
  <si>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</si>
  <si>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</si>
  <si>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</si>
  <si>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</si>
  <si>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</si>
  <si>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</si>
  <si>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</si>
  <si>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</si>
  <si>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</si>
  <si>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SP-20650</t>
  </si>
  <si>
    <t>Stephanie Phelps</t>
  </si>
  <si>
    <t>OFF-PA-10001950</t>
  </si>
  <si>
    <t>Southworth 25% Cotton Antique Laid Paper &amp; Envelopes</t>
  </si>
  <si>
    <t>OFF-PA-10002254</t>
  </si>
  <si>
    <t>Xerox 1883</t>
  </si>
  <si>
    <t>OFF-AR-10001547</t>
  </si>
  <si>
    <t>Newell 311</t>
  </si>
  <si>
    <t>CA-2011-104269</t>
  </si>
  <si>
    <t>DB-13060</t>
  </si>
  <si>
    <t>Dave Brooks</t>
  </si>
  <si>
    <t>Oklahoma</t>
  </si>
  <si>
    <t>RD-19900</t>
  </si>
  <si>
    <t>Ruben Dartt</t>
  </si>
  <si>
    <t>New Mexico</t>
  </si>
  <si>
    <t>OFF-EN-10001990</t>
  </si>
  <si>
    <t>MJ-17740</t>
  </si>
  <si>
    <t>Max Jones</t>
  </si>
  <si>
    <t>San Antonio</t>
  </si>
  <si>
    <t>Machines</t>
  </si>
  <si>
    <t>FUR-CH-10004287</t>
  </si>
  <si>
    <t>SAFCO Arco Folding Chair</t>
  </si>
  <si>
    <t>OFF-PA-10000659</t>
  </si>
  <si>
    <t>OFF-PA-10001144</t>
  </si>
  <si>
    <t>Xerox 1913</t>
  </si>
  <si>
    <t>OFF-AP-10000891</t>
  </si>
  <si>
    <t>Kensington 7 Outlet MasterPiece HOMEOFFICE Power Control Center</t>
  </si>
  <si>
    <t>JK-15640</t>
  </si>
  <si>
    <t>Jim Kriz</t>
  </si>
  <si>
    <t>OFF-ST-10003455</t>
  </si>
  <si>
    <t>Tenex File Box, Personal Filing Tote with Lid, Black</t>
  </si>
  <si>
    <t>Monroe</t>
  </si>
  <si>
    <t>Louisiana</t>
  </si>
  <si>
    <t>TEC-PH-10003273</t>
  </si>
  <si>
    <t>AT&amp;T TR1909W</t>
  </si>
  <si>
    <t>TEC-PH-10004896</t>
  </si>
  <si>
    <t>Nokia Lumia 521 (T-Mobile)</t>
  </si>
  <si>
    <t>Fairfield</t>
  </si>
  <si>
    <t>Connecticut</t>
  </si>
  <si>
    <t>TEC-AC-10002323</t>
  </si>
  <si>
    <t>SanDisk Ultra 32 GB MicroSDHC Class 10 Memory Card</t>
  </si>
  <si>
    <t>AM-10360</t>
  </si>
  <si>
    <t>Alice McCarthy</t>
  </si>
  <si>
    <t>MP-17470</t>
  </si>
  <si>
    <t>Mark Packer</t>
  </si>
  <si>
    <t>TEC-PH-10001552</t>
  </si>
  <si>
    <t>I Need's 3d Hello Kitty Hybrid Silicone Case Cover for HTC One X 4g with 3d Hello Kitty Stylus Pen Green/pink</t>
  </si>
  <si>
    <t>OFF-PA-10000061</t>
  </si>
  <si>
    <t>Xerox 205</t>
  </si>
  <si>
    <t>MZ-17515</t>
  </si>
  <si>
    <t>Mary Zewe</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</si>
  <si>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</si>
  <si>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</si>
  <si>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</si>
  <si>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</si>
  <si>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</si>
  <si>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</si>
  <si>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</si>
  <si>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</si>
  <si>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</si>
  <si>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</si>
  <si>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New Jersey</t>
  </si>
  <si>
    <t>FH-14365</t>
  </si>
  <si>
    <t>Fred Hopkins</t>
  </si>
  <si>
    <t>OFF-BI-10000343</t>
  </si>
  <si>
    <t>Pressboard Covers with Storage Hooks, 9 1/2" x 11", Light Blue</t>
  </si>
  <si>
    <t>OFF-PA-10002749</t>
  </si>
  <si>
    <t>Wirebound Message Books, 5-1/2 x 4 Forms, 2 or 4 Forms per Page</t>
  </si>
  <si>
    <t>Denver</t>
  </si>
  <si>
    <t>Dallas</t>
  </si>
  <si>
    <t>HK-14890</t>
  </si>
  <si>
    <t>Heather Kirkland</t>
  </si>
  <si>
    <t>OFF-ST-10001522</t>
  </si>
  <si>
    <t>Gould Plastics 18-Pocket Panel Bin, 34w x 5-1/4d x 20-1/2h</t>
  </si>
  <si>
    <t>MS-17980</t>
  </si>
  <si>
    <t>Michael Stewart</t>
  </si>
  <si>
    <t>TEC-AC-10001266</t>
  </si>
  <si>
    <t>Memorex Micro Travel Drive 8 GB</t>
  </si>
  <si>
    <t>OFF-LA-10004544</t>
  </si>
  <si>
    <t>Avery 505</t>
  </si>
  <si>
    <t>TEC-MA-10001148</t>
  </si>
  <si>
    <t>Swingline SM12-08 MicroCut Jam Free Shredder</t>
  </si>
  <si>
    <t>DS-13180</t>
  </si>
  <si>
    <t>David Smith</t>
  </si>
  <si>
    <t>Detroit</t>
  </si>
  <si>
    <t>OFF-ST-10002485</t>
  </si>
  <si>
    <t>Rogers Deluxe File Chest</t>
  </si>
  <si>
    <t>FUR-CH-10004477</t>
  </si>
  <si>
    <t>Global Push Button Manager's Chair, Indigo</t>
  </si>
  <si>
    <t>OFF-BI-10001679</t>
  </si>
  <si>
    <t>GBC Instant Index System for Binding Systems</t>
  </si>
  <si>
    <t>Tampa</t>
  </si>
  <si>
    <t>FUR-TA-10003473</t>
  </si>
  <si>
    <t>Bretford Rectangular Conference Table Tops</t>
  </si>
  <si>
    <t>TEC-AC-10003832</t>
  </si>
  <si>
    <t>Logitech P710e Mobile Speakerphone</t>
  </si>
  <si>
    <t>OFF-PA-10003349</t>
  </si>
  <si>
    <t>Xerox 1957</t>
  </si>
  <si>
    <t>TEC-PH-10000011</t>
  </si>
  <si>
    <t>PureGear Roll-On Screen Protector</t>
  </si>
  <si>
    <t>Lakeville</t>
  </si>
  <si>
    <t>OFF-AP-10002945</t>
  </si>
  <si>
    <t>Honeywell Enviracaire Portable HEPA Air Cleaner for 17' x 22' Room</t>
  </si>
  <si>
    <t>FUR-CH-10002965</t>
  </si>
  <si>
    <t>Global Leather Highback Executive Chair with Pneumatic Height Adjustment, Black</t>
  </si>
  <si>
    <t>San Diego</t>
  </si>
  <si>
    <t>OFF-ST-10001228</t>
  </si>
  <si>
    <t>DR-12880</t>
  </si>
  <si>
    <t>Dan Reichenbach</t>
  </si>
  <si>
    <t>CC-12670</t>
  </si>
  <si>
    <t>Craig Carreira</t>
  </si>
  <si>
    <t>Dl-13600</t>
  </si>
  <si>
    <t>Dorris liebe</t>
  </si>
  <si>
    <t>AH-10210</t>
  </si>
  <si>
    <t>Alan Hwang</t>
  </si>
  <si>
    <t>TEC-AC-10004469</t>
  </si>
  <si>
    <t>Microsoft Sculpt Comfort Mouse</t>
  </si>
  <si>
    <t>CB-12535</t>
  </si>
  <si>
    <t>Claudia Bergmann</t>
  </si>
  <si>
    <t>OFF-ST-10004180</t>
  </si>
  <si>
    <t>Safco Commercial Shelving</t>
  </si>
  <si>
    <t>OFF-EN-10004386</t>
  </si>
  <si>
    <t>Recycled Interoffice Envelopes with String and Button Closure, 10 x 13</t>
  </si>
  <si>
    <t>KH-16690</t>
  </si>
  <si>
    <t>Kristen Hastings</t>
  </si>
  <si>
    <t>OFF-ST-10003208</t>
  </si>
  <si>
    <t>Adjustable Depth Letter/Legal Cart</t>
  </si>
  <si>
    <t>OFF-PA-10002615</t>
  </si>
  <si>
    <t>Ampad Gold Fibre Wirebound Steno Books, 6" x 9", Gregg Ruled</t>
  </si>
  <si>
    <t>OFF-AR-10001427</t>
  </si>
  <si>
    <t>Newell 330</t>
  </si>
  <si>
    <t>JO-15280</t>
  </si>
  <si>
    <t>Jas O'Carroll</t>
  </si>
  <si>
    <t>OFF-PA-10000474</t>
  </si>
  <si>
    <t>AH-10195</t>
  </si>
  <si>
    <t>Alan Haines</t>
  </si>
  <si>
    <t>TEC-AC-10002001</t>
  </si>
  <si>
    <t>Logitech Wireless Gaming Headset G930</t>
  </si>
  <si>
    <t>OFF-BI-10004593</t>
  </si>
  <si>
    <t>Ibico Laser Imprintable Binding System Covers</t>
  </si>
  <si>
    <t>OFF-PA-10002105</t>
  </si>
  <si>
    <t>Xerox 223</t>
  </si>
  <si>
    <t>OFF-ST-10002756</t>
  </si>
  <si>
    <t>Tennsco Stur-D-Stor Boltless Shelving, 5 Shelves, 24" Deep, Sand</t>
  </si>
  <si>
    <t>OFF-BI-10002706</t>
  </si>
  <si>
    <t>Avery Premier Heavy-Duty Binder with Round Locking Rings</t>
  </si>
  <si>
    <t>FUR-TA-10002533</t>
  </si>
  <si>
    <t>BPI Conference Tables</t>
  </si>
  <si>
    <t>Lakewood</t>
  </si>
  <si>
    <t>SH-20395</t>
  </si>
  <si>
    <t>Shahid Hopkins</t>
  </si>
  <si>
    <t>Arlington</t>
  </si>
  <si>
    <t>BP-11185</t>
  </si>
  <si>
    <t>Ben Peterman</t>
  </si>
  <si>
    <t>FUR-CH-10004086</t>
  </si>
  <si>
    <t>Hon 4070 Series Pagoda Armless Upholstered Stacking Chairs</t>
  </si>
  <si>
    <t>FUR-FU-10001756</t>
  </si>
  <si>
    <t>Eldon Expressions Desk Accessory, Wood Photo Frame, Mahogany</t>
  </si>
  <si>
    <t>TS-21205</t>
  </si>
  <si>
    <t>Thomas Seio</t>
  </si>
  <si>
    <t>SP-20860</t>
  </si>
  <si>
    <t>Sung Pak</t>
  </si>
  <si>
    <t>Long Beach</t>
  </si>
  <si>
    <t>TEC-AC-10001908</t>
  </si>
  <si>
    <t>Logitech Wireless Headset h800</t>
  </si>
  <si>
    <t>OFF-ST-10000675</t>
  </si>
  <si>
    <t>File Shuttle II and Handi-File, Black</t>
  </si>
  <si>
    <t>JL-15850</t>
  </si>
  <si>
    <t>John Lucas</t>
  </si>
  <si>
    <t>OFF-BI-10001153</t>
  </si>
  <si>
    <t>Ibico Recycled Grain-Textured Covers</t>
  </si>
  <si>
    <t>TEC-CO-10001449</t>
  </si>
  <si>
    <t>Copiers</t>
  </si>
  <si>
    <t>Hewlett Packard LaserJet 3310 Copier</t>
  </si>
  <si>
    <t>Avery Non-Stick Binders</t>
  </si>
  <si>
    <t>Lowell</t>
  </si>
  <si>
    <t>Massachusetts</t>
  </si>
  <si>
    <t>OFF-AR-10001374</t>
  </si>
  <si>
    <t>BIC Brite Liner Highlighters, Chisel Tip</t>
  </si>
  <si>
    <t>AB-10060</t>
  </si>
  <si>
    <t>Adam Bellavance</t>
  </si>
  <si>
    <t>OFF-AR-10002399</t>
  </si>
  <si>
    <t>Dixon Prang Watercolor Pencils, 10-Color Set with Brush</t>
  </si>
  <si>
    <t>CA-2014-155698</t>
  </si>
  <si>
    <t>VB-21745</t>
  </si>
  <si>
    <t>Victoria Brennan</t>
  </si>
  <si>
    <t>Georgia</t>
  </si>
  <si>
    <t>OFF-AP-10001124</t>
  </si>
  <si>
    <t>Belkin 8 Outlet SurgeMaster II Gold Surge Protector with Phone Protection</t>
  </si>
  <si>
    <t>OFF-LA-10001158</t>
  </si>
  <si>
    <t>Avery Address/Shipping Labels for Typewriters, 4" x 2"</t>
  </si>
  <si>
    <t>FUR-CH-10000785</t>
  </si>
  <si>
    <t>Global Ergonomic Managers Chair</t>
  </si>
  <si>
    <t>OFF-AR-10003732</t>
  </si>
  <si>
    <t>Newell 333</t>
  </si>
  <si>
    <t>FUR-FU-10000023</t>
  </si>
  <si>
    <t>Eldon Wave Desk Accessories</t>
  </si>
  <si>
    <t>JD-16060</t>
  </si>
  <si>
    <t>Julia Dunbar</t>
  </si>
  <si>
    <t>Same Day</t>
  </si>
  <si>
    <t>OFF-ST-10002406</t>
  </si>
  <si>
    <t>Pizazz Global Quick File</t>
  </si>
  <si>
    <t>Harlingen</t>
  </si>
  <si>
    <t>Tucson</t>
  </si>
  <si>
    <t>MM-18280</t>
  </si>
  <si>
    <t>Muhammed MacIntyre</t>
  </si>
  <si>
    <t>FUR-TA-10004915</t>
  </si>
  <si>
    <t>Office Impressions End Table, 20-1/2"H x 24"W x 20"D</t>
  </si>
  <si>
    <t>OFF-BI-10000309</t>
  </si>
  <si>
    <t>GBC Twin Loop Wire Binding Elements, 9/16" Spine, Black</t>
  </si>
  <si>
    <t>DO-13435</t>
  </si>
  <si>
    <t>Denny Ordway</t>
  </si>
  <si>
    <t>DK-13225</t>
  </si>
  <si>
    <t>Dean Katz</t>
  </si>
  <si>
    <t>MV-18190</t>
  </si>
  <si>
    <t>Mike Vittorini</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</si>
  <si>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</si>
  <si>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</si>
  <si>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</si>
  <si>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</si>
  <si>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</si>
  <si>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</si>
  <si>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</si>
  <si>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</si>
  <si>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</si>
  <si>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</si>
  <si>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Nevada</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</si>
  <si>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</si>
  <si>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</si>
  <si>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</si>
  <si>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</si>
  <si>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</si>
  <si>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</si>
  <si>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</si>
  <si>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</si>
  <si>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</si>
  <si>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</si>
  <si>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</si>
  <si>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FUR-BO-10001972</t>
  </si>
  <si>
    <t>O'Sullivan 4-Shelf Bookcase in Odessa Pine</t>
  </si>
  <si>
    <t>CJ-12010</t>
  </si>
  <si>
    <t>Caroline Jumper</t>
  </si>
  <si>
    <t>Huntington Beach</t>
  </si>
  <si>
    <t>Richmond</t>
  </si>
  <si>
    <t>CA-2014-110478</t>
  </si>
  <si>
    <t>OFF-AR-10001573</t>
  </si>
  <si>
    <t>American Pencil</t>
  </si>
  <si>
    <t>OFF-EN-10000483</t>
  </si>
  <si>
    <t>White Envelopes, White Envelopes with Clear Poly Window</t>
  </si>
  <si>
    <t>FUR-FU-10004712</t>
  </si>
  <si>
    <t>Westinghouse Mesh Shade Clip-On Gooseneck Lamp, Black</t>
  </si>
  <si>
    <t>OFF-ST-10000918</t>
  </si>
  <si>
    <t>Crate-A-Files</t>
  </si>
  <si>
    <t>Mississippi</t>
  </si>
  <si>
    <t>FUR-FU-10003347</t>
  </si>
  <si>
    <t>Coloredge Poster Frame</t>
  </si>
  <si>
    <t>OFF-BI-10001543</t>
  </si>
  <si>
    <t>GBC VeloBinder Manual Binding System</t>
  </si>
  <si>
    <t>Jacksonville</t>
  </si>
  <si>
    <t>OFF-BI-10000773</t>
  </si>
  <si>
    <t>Insertable Tab Post Binder Dividers</t>
  </si>
  <si>
    <t>PO-19180</t>
  </si>
  <si>
    <t>Philisse Overcash</t>
  </si>
  <si>
    <t>FUR-CH-10003396</t>
  </si>
  <si>
    <t>Global Deluxe Steno Chair</t>
  </si>
  <si>
    <t>CA-2014-154214</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</si>
  <si>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</si>
  <si>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</si>
  <si>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</si>
  <si>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</si>
  <si>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</si>
  <si>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</si>
  <si>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</si>
  <si>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</si>
  <si>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</si>
  <si>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</si>
  <si>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</si>
  <si>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OFF-AR-10003156</t>
  </si>
  <si>
    <t>50 Colored Long Pencils</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</si>
  <si>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</si>
  <si>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</si>
  <si>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</si>
  <si>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</si>
  <si>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</si>
  <si>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</si>
  <si>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</si>
  <si>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</si>
  <si>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</si>
  <si>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</si>
  <si>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</si>
  <si>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TEC-AC-10004571</t>
  </si>
  <si>
    <t>Logitech G700s Rechargeable Gaming Mouse</t>
  </si>
  <si>
    <t>FUR-TA-10001889</t>
  </si>
  <si>
    <t>Bush Advantage Collection Racetrack Conference Table</t>
  </si>
  <si>
    <t>OFF-SU-10003505</t>
  </si>
  <si>
    <t>Premier Electric Letter Opener</t>
  </si>
  <si>
    <t>OFF-AP-10002578</t>
  </si>
  <si>
    <t>Fellowes Premier Superior Surge Suppressor, 10-Outlet, With Phone and Remote</t>
  </si>
  <si>
    <t>MH-17785</t>
  </si>
  <si>
    <t>Maya Herman</t>
  </si>
  <si>
    <t>OFF-PA-10004071</t>
  </si>
  <si>
    <t>Eaton Premium Continuous-Feed Paper, 25% Cotton, Letter Size, White, 1000 Shts/Box</t>
  </si>
  <si>
    <t>OFF-ST-10002743</t>
  </si>
  <si>
    <t>SAFCO Boltless Steel Shelving</t>
  </si>
  <si>
    <t>TEC-PH-10000149</t>
  </si>
  <si>
    <t>Cisco SPA525G2 IP Phone - Wireless</t>
  </si>
  <si>
    <t>JE-15475</t>
  </si>
  <si>
    <t>Jeremy Ellison</t>
  </si>
  <si>
    <t>OFF-ST-10000689</t>
  </si>
  <si>
    <t>Fellowes Strictly Business Drawer File, Letter/Legal Size</t>
  </si>
  <si>
    <t>TEC-AC-10002567</t>
  </si>
  <si>
    <t>Logitech G602 Wireless Gaming Mouse</t>
  </si>
  <si>
    <t>FUR-BO-10001337</t>
  </si>
  <si>
    <t>O'Sullivan Living Dimensions 2-Shelf Bookcases</t>
  </si>
  <si>
    <t>SA-20830</t>
  </si>
  <si>
    <t>Sue Ann Reed</t>
  </si>
  <si>
    <t>Huntsville</t>
  </si>
  <si>
    <t>TEC-PH-10000376</t>
  </si>
  <si>
    <t>Square Credit Card Reader</t>
  </si>
  <si>
    <t>OFF-ST-10001809</t>
  </si>
  <si>
    <t>Fellowes Officeware Wire Shelving</t>
  </si>
  <si>
    <t>OFF-EN-10003845</t>
  </si>
  <si>
    <t>Colored Envelopes</t>
  </si>
  <si>
    <t>US-2013-120929</t>
  </si>
  <si>
    <t>RO-19780</t>
  </si>
  <si>
    <t>Rose O'Brian</t>
  </si>
  <si>
    <t>FUR-TA-10001857</t>
  </si>
  <si>
    <t>Balt Solid Wood Rectangular Table</t>
  </si>
  <si>
    <t>MD-17350</t>
  </si>
  <si>
    <t>Maribeth Dona</t>
  </si>
  <si>
    <t>Arkansas</t>
  </si>
  <si>
    <t>OFF-BI-10002498</t>
  </si>
  <si>
    <t>Clear Mylar Reinforcing Strips</t>
  </si>
  <si>
    <t>FUR-FU-10004864</t>
  </si>
  <si>
    <t>Howard Miller 14-1/2" Diameter Chrome Round Wall Clock</t>
  </si>
  <si>
    <t>MY-17380</t>
  </si>
  <si>
    <t>Maribeth Yedwab</t>
  </si>
  <si>
    <t>OFF-PA-10000357</t>
  </si>
  <si>
    <t>White Dual Perf Computer Printout Paper, 2700 Sheets, 1 Part, Heavyweight, 20 lbs., 14 7/8 x 11</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</si>
  <si>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</si>
  <si>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</si>
  <si>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</si>
  <si>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</si>
  <si>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</si>
  <si>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</si>
  <si>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</si>
  <si>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</si>
  <si>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</si>
  <si>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</si>
  <si>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</si>
  <si>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TEC-AC-10002399</t>
  </si>
  <si>
    <t>SanDisk Cruzer 32 GB USB Flash Drive</t>
  </si>
  <si>
    <t>BN-11515</t>
  </si>
  <si>
    <t>Bradley Nguyen</t>
  </si>
  <si>
    <t>Montana</t>
  </si>
  <si>
    <t>CA-2012-157812</t>
  </si>
  <si>
    <t>DB-13210</t>
  </si>
  <si>
    <t>Dean Braden</t>
  </si>
  <si>
    <t>OFF-ST-10000736</t>
  </si>
  <si>
    <t>Carina Double Wide Media Storage Towers in Natural &amp; Black</t>
  </si>
  <si>
    <t>OFF-BI-10000285</t>
  </si>
  <si>
    <t>XtraLife ClearVue Slant-D Ring Binders by Cardinal</t>
  </si>
  <si>
    <t>MC-17605</t>
  </si>
  <si>
    <t>Matt Connell</t>
  </si>
  <si>
    <t>Lakeland</t>
  </si>
  <si>
    <t>FUR-CH-10003379</t>
  </si>
  <si>
    <t>Global Commerce Series High-Back Swivel/Tilt Chairs</t>
  </si>
  <si>
    <t>MG-18145</t>
  </si>
  <si>
    <t>Mike Gockenbach</t>
  </si>
  <si>
    <t>OFF-SU-10002881</t>
  </si>
  <si>
    <t>Martin Yale Chadless Opener Electric Letter Opener</t>
  </si>
  <si>
    <t>KB-16240</t>
  </si>
  <si>
    <t>Karen Bern</t>
  </si>
  <si>
    <t>TEC-PH-10000984</t>
  </si>
  <si>
    <t>Panasonic KX-TG9471B</t>
  </si>
  <si>
    <t>EP-13915</t>
  </si>
  <si>
    <t>Emily Phan</t>
  </si>
  <si>
    <t>FUR-CH-10002647</t>
  </si>
  <si>
    <t>Situations Contoured Folding Chairs, 4/Set</t>
  </si>
  <si>
    <t>Green Bay</t>
  </si>
  <si>
    <t>OFF-PA-10002986</t>
  </si>
  <si>
    <t>Xerox 1898</t>
  </si>
  <si>
    <t>OFF-SU-10001935</t>
  </si>
  <si>
    <t>Anaheim</t>
  </si>
  <si>
    <t>CA-2011-155852</t>
  </si>
  <si>
    <t>AJ-10945</t>
  </si>
  <si>
    <t>Ashley Jarboe</t>
  </si>
  <si>
    <t>OFF-AR-10003560</t>
  </si>
  <si>
    <t>Zebra Zazzle Fluorescent Highlighters</t>
  </si>
  <si>
    <t>FUR-FU-10004020</t>
  </si>
  <si>
    <t>Advantus Panel Wall Acrylic Frame</t>
  </si>
  <si>
    <t>EB-13840</t>
  </si>
  <si>
    <t>Ellis Ballard</t>
  </si>
  <si>
    <t>SF-20200</t>
  </si>
  <si>
    <t>Sarah Foster</t>
  </si>
  <si>
    <t>TG-21640</t>
  </si>
  <si>
    <t>Trudy Glocke</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</si>
  <si>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</si>
  <si>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</si>
  <si>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</si>
  <si>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</si>
  <si>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</si>
  <si>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</si>
  <si>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</si>
  <si>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</si>
  <si>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</si>
  <si>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</si>
  <si>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</si>
  <si>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</si>
  <si>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FUR-FU-10001979</t>
  </si>
  <si>
    <t>Dana Halogen Swing-Arm Architect Lamp</t>
  </si>
  <si>
    <t>CK-12205</t>
  </si>
  <si>
    <t>Chloris Kastensmidt</t>
  </si>
  <si>
    <t>CA-2011-149958</t>
  </si>
  <si>
    <t>AS-10240</t>
  </si>
  <si>
    <t>Alan Shonely</t>
  </si>
  <si>
    <t>OFF-ST-10001490</t>
  </si>
  <si>
    <t>Hot File 7-Pocket, Floor Stand</t>
  </si>
  <si>
    <t>OFF-PA-10002120</t>
  </si>
  <si>
    <t>Xerox 1889</t>
  </si>
  <si>
    <t>OFF-PA-10001204</t>
  </si>
  <si>
    <t>Xerox 1972</t>
  </si>
  <si>
    <t>TEC-PH-10004667</t>
  </si>
  <si>
    <t>Cisco 8x8 Inc. 6753i IP Business Phone System</t>
  </si>
  <si>
    <t>CK-12595</t>
  </si>
  <si>
    <t>Clytie Kelty</t>
  </si>
  <si>
    <t>TEC-PH-10002538</t>
  </si>
  <si>
    <t>Grandstream GXP1160 VoIP phone</t>
  </si>
  <si>
    <t>CA-12265</t>
  </si>
  <si>
    <t>Christina Anderson</t>
  </si>
  <si>
    <t>OFF-BI-10002103</t>
  </si>
  <si>
    <t>Cardinal Slant-D Ring Binder, Heavy Gauge Vinyl</t>
  </si>
  <si>
    <t>Dearborn</t>
  </si>
  <si>
    <t>OFF-ST-10001272</t>
  </si>
  <si>
    <t>Mini 13-1/2 Capacity Data Binder Rack, Pearl</t>
  </si>
  <si>
    <t>FUR-FU-10000221</t>
  </si>
  <si>
    <t>Master Caster Door Stop, Brown</t>
  </si>
  <si>
    <t>OFF-BI-10000605</t>
  </si>
  <si>
    <t>Acco Pressboard Covers with Storage Hooks, 9 1/2" x 11", Executive Red</t>
  </si>
  <si>
    <t>TEC-AC-10002857</t>
  </si>
  <si>
    <t>Verbatim 25 GB 6x Blu-ray Single Layer Recordable Disc, 1/Pack</t>
  </si>
  <si>
    <t>FUR-CH-10001482</t>
  </si>
  <si>
    <t>Office Star - Mesh Screen back chair with Vinyl seat</t>
  </si>
  <si>
    <t>JD-16150</t>
  </si>
  <si>
    <t>Justin Deggeller</t>
  </si>
  <si>
    <t>JL-15835</t>
  </si>
  <si>
    <t>John Lee</t>
  </si>
  <si>
    <t>OFF-ST-10000585</t>
  </si>
  <si>
    <t>Economy Rollaway Files</t>
  </si>
  <si>
    <t>OFF-PA-10001934</t>
  </si>
  <si>
    <t>Xerox 1993</t>
  </si>
  <si>
    <t>OFF-FA-10003112</t>
  </si>
  <si>
    <t>AR-10825</t>
  </si>
  <si>
    <t>Anthony Rawles</t>
  </si>
  <si>
    <t>TEC-AC-10001101</t>
  </si>
  <si>
    <t>Sony 16GB Class 10 Micro SDHC R40 Memory Card</t>
  </si>
  <si>
    <t>OFF-EN-10002230</t>
  </si>
  <si>
    <t>Airmail Envelopes</t>
  </si>
  <si>
    <t>OFF-ST-10001511</t>
  </si>
  <si>
    <t>Space Solutions Commercial Steel Shelving</t>
  </si>
  <si>
    <t>CA-2013-123666</t>
  </si>
  <si>
    <t>SP-20545</t>
  </si>
  <si>
    <t>Sibella Parks</t>
  </si>
  <si>
    <t>RP-19390</t>
  </si>
  <si>
    <t>Resi Pölking</t>
  </si>
  <si>
    <t>Cleveland</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</si>
  <si>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</si>
  <si>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</si>
  <si>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</si>
  <si>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</si>
  <si>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</si>
  <si>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</si>
  <si>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</si>
  <si>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</si>
  <si>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</si>
  <si>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</si>
  <si>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</si>
  <si>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</si>
  <si>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</si>
  <si>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</si>
  <si>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FUR-BO-10004015</t>
  </si>
  <si>
    <t>Bush Andora Bookcase, Maple/Graphite Gray Finish</t>
  </si>
  <si>
    <t>Waynesboro</t>
  </si>
  <si>
    <t>CA-2012-131534</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</si>
  <si>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</si>
  <si>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</si>
  <si>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</si>
  <si>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</si>
  <si>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</si>
  <si>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</si>
  <si>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</si>
  <si>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</si>
  <si>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</si>
  <si>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</si>
  <si>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</si>
  <si>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</si>
  <si>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</si>
  <si>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BN-11470</t>
  </si>
  <si>
    <t>Brad Norvell</t>
  </si>
  <si>
    <t>FUR-BO-10003272</t>
  </si>
  <si>
    <t>O'Sullivan Living Dimensions 5-Shelf Bookcases</t>
  </si>
  <si>
    <t>RS-19765</t>
  </si>
  <si>
    <t>Roland Schwarz</t>
  </si>
  <si>
    <t>OFF-AP-10001154</t>
  </si>
  <si>
    <t>Bionaire Personal Warm Mist Humidifier/Vaporizer</t>
  </si>
  <si>
    <t>CK-12325</t>
  </si>
  <si>
    <t>Christine Kargatis</t>
  </si>
  <si>
    <t>FUR-TA-10000198</t>
  </si>
  <si>
    <t>Chromcraft Bull-Nose Wood Oval Conference Tables &amp; Bases</t>
  </si>
  <si>
    <t>Oceanside</t>
  </si>
  <si>
    <t>OFF-PA-10001954</t>
  </si>
  <si>
    <t>Xerox 1964</t>
  </si>
  <si>
    <t>FUR-TA-10002228</t>
  </si>
  <si>
    <t>Bevis Traditional Conference Table Top, Plinth Base</t>
  </si>
  <si>
    <t>OFF-ST-10004634</t>
  </si>
  <si>
    <t>Personal Folder Holder, Ebony</t>
  </si>
  <si>
    <t>OFF-PA-10004971</t>
  </si>
  <si>
    <t>Xerox 196</t>
  </si>
  <si>
    <t>CA-2013-150889</t>
  </si>
  <si>
    <t>PB-19105</t>
  </si>
  <si>
    <t>Peter Bühler</t>
  </si>
  <si>
    <t>Evanston</t>
  </si>
  <si>
    <t>TEC-PH-10000004</t>
  </si>
  <si>
    <t>Belkin iPhone and iPad Lightning Cable</t>
  </si>
  <si>
    <t>FUR-TA-10001095</t>
  </si>
  <si>
    <t>Chromcraft Round Conference Tables</t>
  </si>
  <si>
    <t>DC-13285</t>
  </si>
  <si>
    <t>Debra Catini</t>
  </si>
  <si>
    <t>CP-12340</t>
  </si>
  <si>
    <t>Christine Phan</t>
  </si>
  <si>
    <t>OFF-LA-10004484</t>
  </si>
  <si>
    <t>Avery 476</t>
  </si>
  <si>
    <t>OFF-EN-10001532</t>
  </si>
  <si>
    <t>Brown Kraft Recycled Envelopes</t>
  </si>
  <si>
    <t>FUR-FU-10004306</t>
  </si>
  <si>
    <t>Electrix Halogen Magnifier Lamp</t>
  </si>
  <si>
    <t>FUR-CH-10003746</t>
  </si>
  <si>
    <t>Hon 4070 Series Pagoda Round Back Stacking Chairs</t>
  </si>
  <si>
    <t>BV-11245</t>
  </si>
  <si>
    <t>Benjamin Venier</t>
  </si>
  <si>
    <t>OFF-BI-10001036</t>
  </si>
  <si>
    <t>Cardinal EasyOpen D-Ring Binders</t>
  </si>
  <si>
    <t>BM-11785</t>
  </si>
  <si>
    <t>Bryan Mills</t>
  </si>
  <si>
    <t>FUR-BO-10004409</t>
  </si>
  <si>
    <t>Safco Value Mate Series Steel Bookcases, Baked Enamel Finish on Steel, Gray</t>
  </si>
  <si>
    <t>OFF-EN-10000056</t>
  </si>
  <si>
    <t>Cameo Buff Policy Envelopes</t>
  </si>
  <si>
    <t>CA-2014-129567</t>
  </si>
  <si>
    <t>Lancaster</t>
  </si>
  <si>
    <t>OFF-BI-10000014</t>
  </si>
  <si>
    <t>Heavy-Duty E-Z-D Binders</t>
  </si>
  <si>
    <t>LT-17110</t>
  </si>
  <si>
    <t>Liz Thompson</t>
  </si>
  <si>
    <t>FUR-CH-10004675</t>
  </si>
  <si>
    <t>Lifetime Advantage Folding Chairs, 4/Carton</t>
  </si>
  <si>
    <t>JK-15730</t>
  </si>
  <si>
    <t>Joe Kamberova</t>
  </si>
  <si>
    <t>Asheville</t>
  </si>
  <si>
    <t>TEC-PH-10001530</t>
  </si>
  <si>
    <t>Cisco Unified IP Phone 7945G VoIP phone</t>
  </si>
  <si>
    <t>OFF-PA-10000176</t>
  </si>
  <si>
    <t>Xerox 1887</t>
  </si>
  <si>
    <t>CD-11920</t>
  </si>
  <si>
    <t>Carlos Daly</t>
  </si>
  <si>
    <t>HW-14935</t>
  </si>
  <si>
    <t>Helen Wasserman</t>
  </si>
  <si>
    <t>CA-2013-115504</t>
  </si>
  <si>
    <t>MC-18130</t>
  </si>
  <si>
    <t>Mike Caudle</t>
  </si>
  <si>
    <t>OFF-PA-10003953</t>
  </si>
  <si>
    <t>Xerox 218</t>
  </si>
  <si>
    <t>GM-14440</t>
  </si>
  <si>
    <t>Gary McGarr</t>
  </si>
  <si>
    <t>TEC-PH-10001795</t>
  </si>
  <si>
    <t>ClearOne CHATAttach 160 - speaker phone</t>
  </si>
  <si>
    <t>TEC-AC-10004901</t>
  </si>
  <si>
    <t xml:space="preserve">Kensington SlimBlade Notebook Wireless Mouse with Nano Receiver </t>
  </si>
  <si>
    <t>CA-2012-106565</t>
  </si>
  <si>
    <t>BW-11110</t>
  </si>
  <si>
    <t>Bart Watters</t>
  </si>
  <si>
    <t>Milwaukee</t>
  </si>
  <si>
    <t>OFF-PA-10003651</t>
  </si>
  <si>
    <t>Xerox 1968</t>
  </si>
  <si>
    <t>PG-18820</t>
  </si>
  <si>
    <t>Patrick Gardner</t>
  </si>
  <si>
    <t>OFF-SU-10000381</t>
  </si>
  <si>
    <t>Acme Forged Steel Scissors with Black Enamel Handles</t>
  </si>
  <si>
    <t>OFF-EN-10004459</t>
  </si>
  <si>
    <t>Security-Tint Envelopes</t>
  </si>
  <si>
    <t>Florence</t>
  </si>
  <si>
    <t>FUR-CH-10000665</t>
  </si>
  <si>
    <t>Global Airflow Leather Mesh Back Chair, Black</t>
  </si>
  <si>
    <t>TEC-PH-10001557</t>
  </si>
  <si>
    <t>Pyle PMP37LED</t>
  </si>
  <si>
    <t>OFF-BI-10001071</t>
  </si>
  <si>
    <t>GBC ProClick Punch Binding System</t>
  </si>
  <si>
    <t>OFF-PA-10001560</t>
  </si>
  <si>
    <t>Adams Telephone Message Books, 5 1/4” x 11”</t>
  </si>
  <si>
    <t>US-2013-137547</t>
  </si>
  <si>
    <t>BM-11650</t>
  </si>
  <si>
    <t>Brian Moss</t>
  </si>
  <si>
    <t>OFF-BI-10001636</t>
  </si>
  <si>
    <t>Ibico Plastic and Wire Spiral Binding Combs</t>
  </si>
  <si>
    <t>OFF-LA-10004093</t>
  </si>
  <si>
    <t>Avery 486</t>
  </si>
  <si>
    <t>GA-14725</t>
  </si>
  <si>
    <t>Guy Armstrong</t>
  </si>
  <si>
    <t>CK-12760</t>
  </si>
  <si>
    <t>Cyma Kinney</t>
  </si>
  <si>
    <t>TEC-AC-10000710</t>
  </si>
  <si>
    <t>Maxell DVD-RAM Discs</t>
  </si>
  <si>
    <t>BK-11260</t>
  </si>
  <si>
    <t>Berenike Kampe</t>
  </si>
  <si>
    <t>OFF-ST-10003221</t>
  </si>
  <si>
    <t>SJ-20125</t>
  </si>
  <si>
    <t>Sanjit Jacobs</t>
  </si>
  <si>
    <t>OFF-AR-10003752</t>
  </si>
  <si>
    <t>Deluxe Chalkboard Eraser Cleaner</t>
  </si>
  <si>
    <t>OFF-AR-10003958</t>
  </si>
  <si>
    <t>Newell 337</t>
  </si>
  <si>
    <t>New Hampshire</t>
  </si>
  <si>
    <t>JS-15595</t>
  </si>
  <si>
    <t>Jill Stevenson</t>
  </si>
  <si>
    <t>OFF-BI-10002071</t>
  </si>
  <si>
    <t>Fellowes Black Plastic Comb Bindings</t>
  </si>
  <si>
    <t>OFF-ST-10002486</t>
  </si>
  <si>
    <t>Eldon Shelf Savers Cubes and Bins</t>
  </si>
  <si>
    <t>Maryland</t>
  </si>
  <si>
    <t>OFF-AR-10003158</t>
  </si>
  <si>
    <t>Fluorescent Highlighters by Dixon</t>
  </si>
  <si>
    <t>OFF-EN-10001099</t>
  </si>
  <si>
    <t>MS-17365</t>
  </si>
  <si>
    <t>Maribeth Schnelling</t>
  </si>
  <si>
    <t>BE-11335</t>
  </si>
  <si>
    <t>Bill Eplett</t>
  </si>
  <si>
    <t>TEC-PH-10001494</t>
  </si>
  <si>
    <t>Polycom CX600 IP Phone VoIP phone</t>
  </si>
  <si>
    <t>SC-20050</t>
  </si>
  <si>
    <t>Sample Company A</t>
  </si>
  <si>
    <t>Norwich</t>
  </si>
  <si>
    <t>FUR-TA-10001520</t>
  </si>
  <si>
    <t>Lesro Sheffield Collection Coffee Table, End Table, Center Table, Corner Table</t>
  </si>
  <si>
    <t>CA-2013-165218</t>
  </si>
  <si>
    <t>RW-19630</t>
  </si>
  <si>
    <t>Rob Williams</t>
  </si>
  <si>
    <t>OFF-ST-10001558</t>
  </si>
  <si>
    <t>Acco Perma 4000 Stacking Storage Drawers</t>
  </si>
  <si>
    <t>SE-20110</t>
  </si>
  <si>
    <t>Sanjit Engle</t>
  </si>
  <si>
    <t>TEC-AC-10002473</t>
  </si>
  <si>
    <t>Maxell 4.7GB DVD-R</t>
  </si>
  <si>
    <t>TEC-PH-10004531</t>
  </si>
  <si>
    <t>OtterBox Commuter Series Case - iPhone 5 &amp; 5s</t>
  </si>
  <si>
    <t>TEC-AC-10004353</t>
  </si>
  <si>
    <t>Hypercom P1300 Pinpad</t>
  </si>
  <si>
    <t>OFF-PA-10002195</t>
  </si>
  <si>
    <t>CG-12040</t>
  </si>
  <si>
    <t>Catherine Glotzbach</t>
  </si>
  <si>
    <t>Riverside</t>
  </si>
  <si>
    <t>Round Rock</t>
  </si>
  <si>
    <t>SW-20275</t>
  </si>
  <si>
    <t>Scott Williamson</t>
  </si>
  <si>
    <t>JA-15970</t>
  </si>
  <si>
    <t>Joseph Airdo</t>
  </si>
  <si>
    <t>OFF-BI-10004465</t>
  </si>
  <si>
    <t>Avery Durable Slant Ring Binders</t>
  </si>
  <si>
    <t>LW-16990</t>
  </si>
  <si>
    <t>Lindsay Williams</t>
  </si>
  <si>
    <t>FUR-FU-10001095</t>
  </si>
  <si>
    <t>DAX Black Cherry Wood-Tone Poster Frame</t>
  </si>
  <si>
    <t>RW-19690</t>
  </si>
  <si>
    <t>Robert Waldorf</t>
  </si>
  <si>
    <t>OFF-PA-10004156</t>
  </si>
  <si>
    <t>Xerox 188</t>
  </si>
  <si>
    <t>OFF-AR-10000034</t>
  </si>
  <si>
    <t>BIC Brite Liner Grip Highlighters, Assorted, 5/Pack</t>
  </si>
  <si>
    <t>AS-10630</t>
  </si>
  <si>
    <t>Ann Steele</t>
  </si>
  <si>
    <t>CA-2012-146829</t>
  </si>
  <si>
    <t>TS-21340</t>
  </si>
  <si>
    <t>Toby Swindell</t>
  </si>
  <si>
    <t>OFF-BI-10004022</t>
  </si>
  <si>
    <t>Acco Suede Grain Vinyl Round Ring Binder</t>
  </si>
  <si>
    <t>CA-2012-153549</t>
  </si>
  <si>
    <t>SL-20155</t>
  </si>
  <si>
    <t>Sara Luxemburg</t>
  </si>
  <si>
    <t>Virginia Beach</t>
  </si>
  <si>
    <t>OFF-EN-10003862</t>
  </si>
  <si>
    <t>Laser &amp; Ink Jet Business Envelopes</t>
  </si>
  <si>
    <t>OFF-ST-10004258</t>
  </si>
  <si>
    <t>Portable Personal File Box</t>
  </si>
  <si>
    <t>MT-17815</t>
  </si>
  <si>
    <t>Meg Tillman</t>
  </si>
  <si>
    <t>JS-15880</t>
  </si>
  <si>
    <t>John Stevenson</t>
  </si>
  <si>
    <t>OFF-ST-10001526</t>
  </si>
  <si>
    <t xml:space="preserve">Iceberg Mobile Mega Data/Printer Cart </t>
  </si>
  <si>
    <t>FUR-CH-10000309</t>
  </si>
  <si>
    <t>Global Comet Stacking Arm Chair</t>
  </si>
  <si>
    <t>OFF-EN-10003072</t>
  </si>
  <si>
    <t>Peel &amp; Seel Envelopes</t>
  </si>
  <si>
    <t>HR-14770</t>
  </si>
  <si>
    <t>Hallie Redmond</t>
  </si>
  <si>
    <t>OFF-BI-10000320</t>
  </si>
  <si>
    <t>GBC Plastic Binding Combs</t>
  </si>
  <si>
    <t>OFF-LA-10001175</t>
  </si>
  <si>
    <t>Avery 514</t>
  </si>
  <si>
    <t>JJ-15445</t>
  </si>
  <si>
    <t>Jennifer Jackson</t>
  </si>
  <si>
    <t>CA-2013-127670</t>
  </si>
  <si>
    <t>RD-19660</t>
  </si>
  <si>
    <t>Robert Dilbeck</t>
  </si>
  <si>
    <t>Saint Peters</t>
  </si>
  <si>
    <t>FUR-BO-10001811</t>
  </si>
  <si>
    <t>Atlantic Metals Mobile 5-Shelf Bookcases, Custom Colors</t>
  </si>
  <si>
    <t>NS-18640</t>
  </si>
  <si>
    <t>Noel Staavos</t>
  </si>
  <si>
    <t>FUR-CH-10002304</t>
  </si>
  <si>
    <t>Global Stack Chair without Arms, Black</t>
  </si>
  <si>
    <t>CA-2013-169103</t>
  </si>
  <si>
    <t>OFF-PA-10001307</t>
  </si>
  <si>
    <t>Important Message Pads, 50 4-1/4 x 5-1/2 Forms per Pad</t>
  </si>
  <si>
    <t>NF-18595</t>
  </si>
  <si>
    <t>Nicole Fjeld</t>
  </si>
  <si>
    <t>OFF-BI-10003529</t>
  </si>
  <si>
    <t>Avery Round Ring Poly Binders</t>
  </si>
  <si>
    <t>OFF-BI-10001097</t>
  </si>
  <si>
    <t>Avery Hole Reinforcements</t>
  </si>
  <si>
    <t>OFF-BI-10001597</t>
  </si>
  <si>
    <t>Wilson Jones Ledger-Size, Piano-Hinge Binder, 2", Blue</t>
  </si>
  <si>
    <t>MG-17650</t>
  </si>
  <si>
    <t>Matthew Grinstein</t>
  </si>
  <si>
    <t>US-2012-125374</t>
  </si>
  <si>
    <t>TS-21160</t>
  </si>
  <si>
    <t>Theresa Swint</t>
  </si>
  <si>
    <t>OFF-FA-10004838</t>
  </si>
  <si>
    <t>Super Bands, 12/Pack</t>
  </si>
  <si>
    <t>BD-11620</t>
  </si>
  <si>
    <t>Brian DeCherney</t>
  </si>
  <si>
    <t>Brownsville</t>
  </si>
  <si>
    <t>FO-14305</t>
  </si>
  <si>
    <t>Frank Olsen</t>
  </si>
  <si>
    <t>OFF-BI-10003669</t>
  </si>
  <si>
    <t>3M Organizer Strips</t>
  </si>
  <si>
    <t>MS-17710</t>
  </si>
  <si>
    <t>Maurice Satty</t>
  </si>
  <si>
    <t>DW-13540</t>
  </si>
  <si>
    <t>Don Weiss</t>
  </si>
  <si>
    <t>BT-11395</t>
  </si>
  <si>
    <t>Bill Tyler</t>
  </si>
  <si>
    <t>FUR-CH-10002880</t>
  </si>
  <si>
    <t>Global High-Back Leather Tilter, Burgundy</t>
  </si>
  <si>
    <t>US-2013-143819</t>
  </si>
  <si>
    <t>Yonkers</t>
  </si>
  <si>
    <t>OFF-PA-10003127</t>
  </si>
  <si>
    <t>TEC-MA-10003979</t>
  </si>
  <si>
    <t>Ativa V4110MDD Micro-Cut Shredder</t>
  </si>
  <si>
    <t>TEC-PH-10001819</t>
  </si>
  <si>
    <t>Innergie mMini Combo Duo USB Travel Charging Kit</t>
  </si>
  <si>
    <t>BT-11485</t>
  </si>
  <si>
    <t>Brad Thomas</t>
  </si>
  <si>
    <t>Clinton</t>
  </si>
  <si>
    <t>PV-18985</t>
  </si>
  <si>
    <t>Paul Van Hugh</t>
  </si>
  <si>
    <t>TEC-AC-10001013</t>
  </si>
  <si>
    <t>Logitech ClearChat Comfort/USB Headset H390</t>
  </si>
  <si>
    <t>OFF-PA-10001892</t>
  </si>
  <si>
    <t>Rediform Wirebound "Phone Memo" Message Book, 11 x 5-3/4</t>
  </si>
  <si>
    <t>OFF-BI-10003676</t>
  </si>
  <si>
    <t>GBC Standard Recycled Report Covers, Clear Plastic Sheets</t>
  </si>
  <si>
    <t>CS-12355</t>
  </si>
  <si>
    <t>Christine Sundaresam</t>
  </si>
  <si>
    <t>CA-2012-105970</t>
  </si>
  <si>
    <t>FUR-TA-10004086</t>
  </si>
  <si>
    <t>KI Adjustable-Height Table</t>
  </si>
  <si>
    <t>FH-14275</t>
  </si>
  <si>
    <t>Frank Hawley</t>
  </si>
  <si>
    <t>OFF-FA-10001561</t>
  </si>
  <si>
    <t>Stockwell Push Pins</t>
  </si>
  <si>
    <t>NC-18340</t>
  </si>
  <si>
    <t>Nat Carroll</t>
  </si>
  <si>
    <t>Cuyahoga Falls</t>
  </si>
  <si>
    <t>AA-10315</t>
  </si>
  <si>
    <t>Alex Avila</t>
  </si>
  <si>
    <t>CA-2011-127964</t>
  </si>
  <si>
    <t>AP-10720</t>
  </si>
  <si>
    <t>Anne Pryor</t>
  </si>
  <si>
    <t>TEC-PH-10004700</t>
  </si>
  <si>
    <t>PowerGen Dual USB Car Charger</t>
  </si>
  <si>
    <t>OFF-BI-10003429</t>
  </si>
  <si>
    <t>Cardinal HOLDit! Binder Insert Strips,Extra Strips</t>
  </si>
  <si>
    <t>OFF-ST-10002352</t>
  </si>
  <si>
    <t>Iris Project Case</t>
  </si>
  <si>
    <t>US-2011-100279</t>
  </si>
  <si>
    <t>Royal Oak</t>
  </si>
  <si>
    <t>OFF-PA-10002259</t>
  </si>
  <si>
    <t>Geographics Note Cards, Blank, White, 8 1/2" x 11"</t>
  </si>
  <si>
    <t>FUR-CH-10001270</t>
  </si>
  <si>
    <t>Harbour Creations Steel Folding Chair</t>
  </si>
  <si>
    <t>TEC-PH-10004539</t>
  </si>
  <si>
    <t>Wireless Extenders zBoost YX545 SOHO Signal Booster</t>
  </si>
  <si>
    <t>TEC-PH-10003655</t>
  </si>
  <si>
    <t>Sannysis Cute Owl Design Soft Skin Case Cover for Samsung Galaxy S4</t>
  </si>
  <si>
    <t>HR-14830</t>
  </si>
  <si>
    <t>Harold Ryan</t>
  </si>
  <si>
    <t>OFF-BI-10004656</t>
  </si>
  <si>
    <t>Peel &amp; Stick Add-On Corner Pockets</t>
  </si>
  <si>
    <t>OFF-ST-10002344</t>
  </si>
  <si>
    <t>Carina 42"Hx23 3/4"W Media Storage Unit</t>
  </si>
  <si>
    <t>Coral Springs</t>
  </si>
  <si>
    <t>OFF-BI-10001031</t>
  </si>
  <si>
    <t>Pressboard Data Binders by Wilson Jones</t>
  </si>
  <si>
    <t>BF-11170</t>
  </si>
  <si>
    <t>Ben Ferrer</t>
  </si>
  <si>
    <t>KT-16480</t>
  </si>
  <si>
    <t>Kean Thornton</t>
  </si>
  <si>
    <t>OFF-EN-10003055</t>
  </si>
  <si>
    <t>Blue String-Tie &amp; Button Interoffice Envelopes, 10 x 13</t>
  </si>
  <si>
    <t>FUR-FU-10003691</t>
  </si>
  <si>
    <t>Eldon Image Series Desk Accessories, Ebony</t>
  </si>
  <si>
    <t>EJ-14155</t>
  </si>
  <si>
    <t>Eva Jacobs</t>
  </si>
  <si>
    <t>Gulfport</t>
  </si>
  <si>
    <t>Fresno</t>
  </si>
  <si>
    <t>FUR-TA-10004619</t>
  </si>
  <si>
    <t>Hon Non-Folding Utility Tables</t>
  </si>
  <si>
    <t>TEC-PH-10004165</t>
  </si>
  <si>
    <t>Mitel MiVoice 5330e IP Phone</t>
  </si>
  <si>
    <t>CA-2014-144638</t>
  </si>
  <si>
    <t>MH-18115</t>
  </si>
  <si>
    <t>Mick Hernandez</t>
  </si>
  <si>
    <t>FUR-FU-10003724</t>
  </si>
  <si>
    <t>Westinghouse Clip-On Gooseneck Lamps</t>
  </si>
  <si>
    <t>FUR-FU-10003535</t>
  </si>
  <si>
    <t>Howard Miller Distant Time Traveler Alarm Clock</t>
  </si>
  <si>
    <t>TEC-PH-10004586</t>
  </si>
  <si>
    <t>Wilson SignalBoost 841262 DB PRO Amplifier Kit</t>
  </si>
  <si>
    <t>SM-20950</t>
  </si>
  <si>
    <t>Suzanne McNair</t>
  </si>
  <si>
    <t>OFF-BI-10004236</t>
  </si>
  <si>
    <t>XtraLife ClearVue Slant-D Ring Binder, White, 3"</t>
  </si>
  <si>
    <t>CC-12220</t>
  </si>
  <si>
    <t>Chris Cortes</t>
  </si>
  <si>
    <t>DC-12850</t>
  </si>
  <si>
    <t>Dan Campbell</t>
  </si>
  <si>
    <t>OFF-BI-10002854</t>
  </si>
  <si>
    <t>Performers Binder/Pad Holder, Black</t>
  </si>
  <si>
    <t>TEC-AC-10000580</t>
  </si>
  <si>
    <t>Logitech G13 Programmable Gameboard with LCD Display</t>
  </si>
  <si>
    <t>BD-11770</t>
  </si>
  <si>
    <t>Bryan Davis</t>
  </si>
  <si>
    <t>TEC-PH-10003505</t>
  </si>
  <si>
    <t>Geemarc AmpliPOWER60</t>
  </si>
  <si>
    <t>OFF-BI-10002026</t>
  </si>
  <si>
    <t>Avery Arch Ring Binders</t>
  </si>
  <si>
    <t>GM-14500</t>
  </si>
  <si>
    <t>Gene McClure</t>
  </si>
  <si>
    <t>OFF-BI-10004970</t>
  </si>
  <si>
    <t>ACCOHIDE 3-Ring Binder, Blue, 1"</t>
  </si>
  <si>
    <t>Pueblo</t>
  </si>
  <si>
    <t>GBC Binding covers</t>
  </si>
  <si>
    <t>QJ-19255</t>
  </si>
  <si>
    <t>Quincy Jones</t>
  </si>
  <si>
    <t>FUR-FU-10002554</t>
  </si>
  <si>
    <t>Westinghouse Floor Lamp with Metal Mesh Shade, Black</t>
  </si>
  <si>
    <t>OFF-AP-10003971</t>
  </si>
  <si>
    <t>Belkin 6 Outlet Metallic Surge Strip</t>
  </si>
  <si>
    <t>TEC-AC-10003116</t>
  </si>
  <si>
    <t>Memorex Froggy Flash Drive 8 GB</t>
  </si>
  <si>
    <t>CA-2014-121804</t>
  </si>
  <si>
    <t>LP-17095</t>
  </si>
  <si>
    <t>Liz Preis</t>
  </si>
  <si>
    <t>Murray</t>
  </si>
  <si>
    <t>OFF-AP-10004859</t>
  </si>
  <si>
    <t>Acco 6 Outlet Guardian Premium Surge Suppressor</t>
  </si>
  <si>
    <t>EB-14170</t>
  </si>
  <si>
    <t>Evan Bailliet</t>
  </si>
  <si>
    <t>GZ-14545</t>
  </si>
  <si>
    <t>George Zrebassa</t>
  </si>
  <si>
    <t>CA-2013-128258</t>
  </si>
  <si>
    <t>CP-12085</t>
  </si>
  <si>
    <t>Cathy Prescott</t>
  </si>
  <si>
    <t>Middletown</t>
  </si>
  <si>
    <t>OFF-ST-10002574</t>
  </si>
  <si>
    <t>SAFCO Commercial Wire Shelving, Black</t>
  </si>
  <si>
    <t>CM-12115</t>
  </si>
  <si>
    <t>Chad McGuire</t>
  </si>
  <si>
    <t>AS-10045</t>
  </si>
  <si>
    <t>Aaron Smayling</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</si>
  <si>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</si>
  <si>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</si>
  <si>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</si>
  <si>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</si>
  <si>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</si>
  <si>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</si>
  <si>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</si>
  <si>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</si>
  <si>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</si>
  <si>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CA-2013-162901</t>
  </si>
  <si>
    <t>OFF-ST-10000649</t>
  </si>
  <si>
    <t>Hanging Personal Folder File</t>
  </si>
  <si>
    <t>ND-18370</t>
  </si>
  <si>
    <t>Natalie DeCherney</t>
  </si>
  <si>
    <t>OFF-PA-10003641</t>
  </si>
  <si>
    <t>Xerox 1909</t>
  </si>
  <si>
    <t>KT-16465</t>
  </si>
  <si>
    <t>Kean Takahito</t>
  </si>
  <si>
    <t>TEC-PH-10001336</t>
  </si>
  <si>
    <t>Digium D40 VoIP phone</t>
  </si>
  <si>
    <t>TEC-AC-10001314</t>
  </si>
  <si>
    <t>Case Logic 2.4GHz Wireless Keyboard</t>
  </si>
  <si>
    <t>CA-2014-136672</t>
  </si>
  <si>
    <t>MG-17890</t>
  </si>
  <si>
    <t>Michael Granlund</t>
  </si>
  <si>
    <t>TEC-AC-10004510</t>
  </si>
  <si>
    <t>Logitech Desktop MK120 Mouse and keyboard Combo</t>
  </si>
  <si>
    <t>OFF-AP-10003590</t>
  </si>
  <si>
    <t>Hoover WindTunnel Plus Canister Vacuum</t>
  </si>
  <si>
    <t>OFF-PA-10000806</t>
  </si>
  <si>
    <t>Xerox 1934</t>
  </si>
  <si>
    <t>TEC-PH-10002310</t>
  </si>
  <si>
    <t>Panasonic KX T7731-B Digital phone</t>
  </si>
  <si>
    <t>FUR-TA-10002958</t>
  </si>
  <si>
    <t>Bevis Oval Conference Table, Walnut</t>
  </si>
  <si>
    <t>FUR-TA-10001039</t>
  </si>
  <si>
    <t>DK-12835</t>
  </si>
  <si>
    <t>Damala Kotsonis</t>
  </si>
  <si>
    <t>OFF-BI-10003708</t>
  </si>
  <si>
    <t>Acco Four Pocket Poly Ring Binder with Label Holder, Smoke, 1"</t>
  </si>
  <si>
    <t>OFF-BI-10001191</t>
  </si>
  <si>
    <t>Canvas Sectional Post Binders</t>
  </si>
  <si>
    <t>OFF-PA-10003673</t>
  </si>
  <si>
    <t>Strathmore Photo Mount Cards</t>
  </si>
  <si>
    <t>PW-19030</t>
  </si>
  <si>
    <t>Pauline Webber</t>
  </si>
  <si>
    <t>TEC-PH-10004348</t>
  </si>
  <si>
    <t>OtterBox Defender Series Case - iPhone 5c</t>
  </si>
  <si>
    <t>ME-17320</t>
  </si>
  <si>
    <t>Maria Etezadi</t>
  </si>
  <si>
    <t>NH-18610</t>
  </si>
  <si>
    <t>Nicole Hansen</t>
  </si>
  <si>
    <t>FUR-FU-10001473</t>
  </si>
  <si>
    <t>DAX Wood Document Frame</t>
  </si>
  <si>
    <t>OFF-BI-10001765</t>
  </si>
  <si>
    <t>Wilson Jones Heavy-Duty Casebound Ring Binders with Metal Hinges</t>
  </si>
  <si>
    <t>US-2013-128902</t>
  </si>
  <si>
    <t>MB-18085</t>
  </si>
  <si>
    <t>Mick Brown</t>
  </si>
  <si>
    <t>Vineland</t>
  </si>
  <si>
    <t>Glendale</t>
  </si>
  <si>
    <t>KN-16390</t>
  </si>
  <si>
    <t>Katherine Nockton</t>
  </si>
  <si>
    <t>FUR-FU-10004270</t>
  </si>
  <si>
    <t>NP-18685</t>
  </si>
  <si>
    <t>Nora Pelletier</t>
  </si>
  <si>
    <t>US-2014-104955</t>
  </si>
  <si>
    <t>OFF-LA-10003121</t>
  </si>
  <si>
    <t>Avery 506</t>
  </si>
  <si>
    <t>CS-12505</t>
  </si>
  <si>
    <t>Cindy Stewart</t>
  </si>
  <si>
    <t>OFF-FA-10003021</t>
  </si>
  <si>
    <t>CM-12655</t>
  </si>
  <si>
    <t>Corinna Mitchell</t>
  </si>
  <si>
    <t>OFF-PA-10001838</t>
  </si>
  <si>
    <t>Adams Telephone Message Book W/Dividers/Space For Phone Numbers, 5 1/4"X8 1/2", 300/Messages</t>
  </si>
  <si>
    <t>Coppell</t>
  </si>
  <si>
    <t>OFF-BI-10004965</t>
  </si>
  <si>
    <t>Ibico Covers for Plastic or Wire Binding Elements</t>
  </si>
  <si>
    <t>Pomona</t>
  </si>
  <si>
    <t>AI-10855</t>
  </si>
  <si>
    <t>Arianne Irving</t>
  </si>
  <si>
    <t>North Las Vegas</t>
  </si>
  <si>
    <t>TB-21400</t>
  </si>
  <si>
    <t>Tom Boeckenhauer</t>
  </si>
  <si>
    <t>PL-18925</t>
  </si>
  <si>
    <t>Paul Lucas</t>
  </si>
  <si>
    <t>OFF-FA-10004968</t>
  </si>
  <si>
    <t>Rubber Band Ball</t>
  </si>
  <si>
    <t>CA-2012-103793</t>
  </si>
  <si>
    <t>OFF-PA-10001125</t>
  </si>
  <si>
    <t>Xerox 1988</t>
  </si>
  <si>
    <t>OFF-ST-10000344</t>
  </si>
  <si>
    <t>Neat Ideas Personal Hanging Folder Files, Black</t>
  </si>
  <si>
    <t>MP-18175</t>
  </si>
  <si>
    <t>Mike Pelletier</t>
  </si>
  <si>
    <t>OFF-AP-10001626</t>
  </si>
  <si>
    <t>Commercial WindTunnel Clean Air Upright Vacuum, Replacement Belts, Filtration Bags</t>
  </si>
  <si>
    <t>CA-2011-166884</t>
  </si>
  <si>
    <t>FUR-FU-10003981</t>
  </si>
  <si>
    <t>OFF-ST-10001291</t>
  </si>
  <si>
    <t>Tenex Personal Self-Stacking Standard File Box, Black/Gray</t>
  </si>
  <si>
    <t>AB-10150</t>
  </si>
  <si>
    <t>Aimee Bixby</t>
  </si>
  <si>
    <t>JW-16075</t>
  </si>
  <si>
    <t>Julia West</t>
  </si>
  <si>
    <t>OFF-AR-10001955</t>
  </si>
  <si>
    <t>Newell 319</t>
  </si>
  <si>
    <t>CA-2012-112116</t>
  </si>
  <si>
    <t>EB-13750</t>
  </si>
  <si>
    <t>Edward Becker</t>
  </si>
  <si>
    <t>OFF-LA-10001641</t>
  </si>
  <si>
    <t>Avery 518</t>
  </si>
  <si>
    <t>SG-20470</t>
  </si>
  <si>
    <t>Sheri Gordon</t>
  </si>
  <si>
    <t>CA-2011-116239</t>
  </si>
  <si>
    <t>OFF-ST-10001370</t>
  </si>
  <si>
    <t>Sensible Storage WireTech Storage Systems</t>
  </si>
  <si>
    <t>CA-2012-132101</t>
  </si>
  <si>
    <t>TEC-AC-10003038</t>
  </si>
  <si>
    <t>Kingston Digital DataTraveler 16GB USB 2.0</t>
  </si>
  <si>
    <t>OFF-BI-10000088</t>
  </si>
  <si>
    <t>GBC Imprintable Covers</t>
  </si>
  <si>
    <t>El Paso</t>
  </si>
  <si>
    <t>TT-21460</t>
  </si>
  <si>
    <t>Tonja Turnell</t>
  </si>
  <si>
    <t>VG-21805</t>
  </si>
  <si>
    <t>Vivek Grady</t>
  </si>
  <si>
    <t>MY-18295</t>
  </si>
  <si>
    <t>Muhammed Yedwab</t>
  </si>
  <si>
    <t>RD-19480</t>
  </si>
  <si>
    <t>Rick Duston</t>
  </si>
  <si>
    <t>CA-2012-118423</t>
  </si>
  <si>
    <t>DP-13390</t>
  </si>
  <si>
    <t>Dennis Pardue</t>
  </si>
  <si>
    <t>FUR-BO-10000362</t>
  </si>
  <si>
    <t>Sauder Inglewood Library Bookcases</t>
  </si>
  <si>
    <t>Carrollton</t>
  </si>
  <si>
    <t>OFF-SU-10001165</t>
  </si>
  <si>
    <t>Acme Elite Stainless Steel Scissors</t>
  </si>
  <si>
    <t>Prang Drawing Pencil Set</t>
  </si>
  <si>
    <t>OFF-AR-10001044</t>
  </si>
  <si>
    <t>BOSTON Ranger #55 Pencil Sharpener, Black</t>
  </si>
  <si>
    <t>US-2013-113509</t>
  </si>
  <si>
    <t>TEC-AC-10004855</t>
  </si>
  <si>
    <t>V7 USB Numeric Keypad</t>
  </si>
  <si>
    <t>OFF-AR-10001915</t>
  </si>
  <si>
    <t>Peel-Off China Markers</t>
  </si>
  <si>
    <t>MC-17275</t>
  </si>
  <si>
    <t>Marc Crier</t>
  </si>
  <si>
    <t>Lafayette</t>
  </si>
  <si>
    <t>TEC-PH-10000038</t>
  </si>
  <si>
    <t>Jawbone MINI JAMBOX Wireless Bluetooth Speaker</t>
  </si>
  <si>
    <t>TB-21280</t>
  </si>
  <si>
    <t>Toby Braunhardt</t>
  </si>
  <si>
    <t>BS-11380</t>
  </si>
  <si>
    <t>Bill Stewart</t>
  </si>
  <si>
    <t>CA-2012-111829</t>
  </si>
  <si>
    <t>TEC-CO-10001766</t>
  </si>
  <si>
    <t>Canon PC940 Copier</t>
  </si>
  <si>
    <t>OFF-PA-10004359</t>
  </si>
  <si>
    <t>Multicolor Computer Printout Paper</t>
  </si>
  <si>
    <t>OFF-BI-10004224</t>
  </si>
  <si>
    <t>Catalog Binders with Expanding Posts</t>
  </si>
  <si>
    <t>OFF-FA-10000611</t>
  </si>
  <si>
    <t>Binder Clips by OIC</t>
  </si>
  <si>
    <t>OFF-BI-10002353</t>
  </si>
  <si>
    <t>GBC VeloBind Cover Sets</t>
  </si>
  <si>
    <t>CA-2013-107615</t>
  </si>
  <si>
    <t>RB-19645</t>
  </si>
  <si>
    <t>Robert Barroso</t>
  </si>
  <si>
    <t>Plano</t>
  </si>
  <si>
    <t>FUR-FU-10000758</t>
  </si>
  <si>
    <t>DAX Natural Wood-Tone Poster Frame</t>
  </si>
  <si>
    <t>TEC-MA-10004679</t>
  </si>
  <si>
    <t>StarTech.com 10/100 VDSL2 Ethernet Extender Kit</t>
  </si>
  <si>
    <t>PS-18760</t>
  </si>
  <si>
    <t>Pamela Stobb</t>
  </si>
  <si>
    <t>US-2013-154361</t>
  </si>
  <si>
    <t>HZ-14950</t>
  </si>
  <si>
    <t>Henia Zydlo</t>
  </si>
  <si>
    <t>OFF-LA-10002381</t>
  </si>
  <si>
    <t>Avery 497</t>
  </si>
  <si>
    <t>CA-2013-106306</t>
  </si>
  <si>
    <t>OFF-PA-10004405</t>
  </si>
  <si>
    <t>Rediform Voice Mail Log Books</t>
  </si>
  <si>
    <t>TEC-AC-10000736</t>
  </si>
  <si>
    <t>Logitech G600 MMO Gaming Mouse</t>
  </si>
  <si>
    <t>OFF-AP-10000828</t>
  </si>
  <si>
    <t>Avanti 4.4 Cu. Ft. Refrigerator</t>
  </si>
  <si>
    <t>OFF-AP-10002906</t>
  </si>
  <si>
    <t>Hoover Replacement Belt for Commercial Guardsman Heavy-Duty Upright Vacuum</t>
  </si>
  <si>
    <t>FM-14215</t>
  </si>
  <si>
    <t>Filia McAdams</t>
  </si>
  <si>
    <t>US-2011-158057</t>
  </si>
  <si>
    <t>CC-12685</t>
  </si>
  <si>
    <t>Craig Carroll</t>
  </si>
  <si>
    <t>Greensboro</t>
  </si>
  <si>
    <t>CA-2014-146024</t>
  </si>
  <si>
    <t>OFF-ST-10000877</t>
  </si>
  <si>
    <t>Recycled Steel Personal File for Standard File Folders</t>
  </si>
  <si>
    <t>OFF-PA-10000675</t>
  </si>
  <si>
    <t>Xerox 1919</t>
  </si>
  <si>
    <t>OFF-PA-10001609</t>
  </si>
  <si>
    <t>Tops Wirebound Message Log Books</t>
  </si>
  <si>
    <t>Kenosha</t>
  </si>
  <si>
    <t>TEC-AC-10004568</t>
  </si>
  <si>
    <t>Maxell LTO Ultrium - 800 GB</t>
  </si>
  <si>
    <t>OFF-AR-10000475</t>
  </si>
  <si>
    <t>Hunt BOSTON Vista Battery-Operated Pencil Sharpener, Black</t>
  </si>
  <si>
    <t>OFF-PA-10001994</t>
  </si>
  <si>
    <t>Ink Jet Note and Greeting Cards, 8-1/2" x 5-1/2" Card Size</t>
  </si>
  <si>
    <t>TEC-AC-10002926</t>
  </si>
  <si>
    <t>Logitech Wireless Marathon Mouse M705</t>
  </si>
  <si>
    <t>Tulsa</t>
  </si>
  <si>
    <t>OFF-LA-10000443</t>
  </si>
  <si>
    <t>Avery 501</t>
  </si>
  <si>
    <t>OFF-AP-10004233</t>
  </si>
  <si>
    <t>Honeywell Enviracaire Portable Air Cleaner for up to 8 x 10 Room</t>
  </si>
  <si>
    <t>FUR-CH-10004754</t>
  </si>
  <si>
    <t>Global Stack Chair with Arms, Black</t>
  </si>
  <si>
    <t>Raleigh</t>
  </si>
  <si>
    <t>TEC-PH-10002624</t>
  </si>
  <si>
    <t>Samsung Galaxy S4 Mini</t>
  </si>
  <si>
    <t>TEC-PH-10002885</t>
  </si>
  <si>
    <t>Apple iPhone 5</t>
  </si>
  <si>
    <t>TEC-PH-10000895</t>
  </si>
  <si>
    <t>Polycom VVX 310 VoIP phone</t>
  </si>
  <si>
    <t>FUR-FU-10001986</t>
  </si>
  <si>
    <t>Dana Fluorescent Magnifying Lamp, White, 36"</t>
  </si>
  <si>
    <t>GW-14605</t>
  </si>
  <si>
    <t>Giulietta Weimer</t>
  </si>
  <si>
    <t>FUR-FU-10004973</t>
  </si>
  <si>
    <t>Flat Face Poster Frame</t>
  </si>
  <si>
    <t>US-2014-121251</t>
  </si>
  <si>
    <t>FUR-BO-10001918</t>
  </si>
  <si>
    <t>Sauder Forest Hills Library with Doors, Woodland Oak Finish</t>
  </si>
  <si>
    <t>FUR-TA-10004175</t>
  </si>
  <si>
    <t>Hon 30" x 60" Table with Locking Drawer</t>
  </si>
  <si>
    <t>FUR-TA-10004767</t>
  </si>
  <si>
    <t>Safco Drafting Table</t>
  </si>
  <si>
    <t>US-2013-112977</t>
  </si>
  <si>
    <t>CA-2014-112039</t>
  </si>
  <si>
    <t>JC-15775</t>
  </si>
  <si>
    <t>John Castell</t>
  </si>
  <si>
    <t>US-2014-166611</t>
  </si>
  <si>
    <t>CA-2012-109512</t>
  </si>
  <si>
    <t>OFF-EN-10002621</t>
  </si>
  <si>
    <t>CA-2011-157623</t>
  </si>
  <si>
    <t>OFF-AR-10003723</t>
  </si>
  <si>
    <t>Avery Hi-Liter Fluorescent Desk Style Markers</t>
  </si>
  <si>
    <t>OFF-AR-10001446</t>
  </si>
  <si>
    <t>Newell 309</t>
  </si>
  <si>
    <t>OFF-BI-10004390</t>
  </si>
  <si>
    <t>GBC DocuBind 200 Manual Binding Machine</t>
  </si>
  <si>
    <t>OFF-BI-10001757</t>
  </si>
  <si>
    <t>Pressboard Hanging Data Binders for Unburst Sheets</t>
  </si>
  <si>
    <t>DB-13660</t>
  </si>
  <si>
    <t>Duane Benoit</t>
  </si>
  <si>
    <t>FUR-FU-10001037</t>
  </si>
  <si>
    <t>DAX Charcoal/Nickel-Tone Document Frame, 5 x 7</t>
  </si>
  <si>
    <t>OFF-PA-10001878</t>
  </si>
  <si>
    <t>Xerox 1891</t>
  </si>
  <si>
    <t>OFF-LA-10003190</t>
  </si>
  <si>
    <t>Avery 474</t>
  </si>
  <si>
    <t>TEC-PH-10001809</t>
  </si>
  <si>
    <t>Panasonic KX T7736-B Digital phone</t>
  </si>
  <si>
    <t>EH-13765</t>
  </si>
  <si>
    <t>Edward Hooks</t>
  </si>
  <si>
    <t>OFF-BI-10003091</t>
  </si>
  <si>
    <t>GBC DocuBind TL200 Manual Binding Machine</t>
  </si>
  <si>
    <t>Reading</t>
  </si>
  <si>
    <t>CA-2014-102834</t>
  </si>
  <si>
    <t>US-2014-101539</t>
  </si>
  <si>
    <t>OFF-PA-10001972</t>
  </si>
  <si>
    <t>Xerox 214</t>
  </si>
  <si>
    <t>AC-10615</t>
  </si>
  <si>
    <t>Ann Chong</t>
  </si>
  <si>
    <t>TEC-AC-10002842</t>
  </si>
  <si>
    <t>WD My Passport Ultra 2TB Portable External Hard Drive</t>
  </si>
  <si>
    <t>Oklahoma City</t>
  </si>
  <si>
    <t>OFF-FA-10004395</t>
  </si>
  <si>
    <t>Plymouth Boxed Rubber Bands by Plymouth</t>
  </si>
  <si>
    <t>OFF-AP-10002534</t>
  </si>
  <si>
    <t>3.6 Cubic Foot Counter Height Office Refrigerator</t>
  </si>
  <si>
    <t>Chesapeake</t>
  </si>
  <si>
    <t>OFF-PA-10000533</t>
  </si>
  <si>
    <t>Southworth Parchment Paper &amp; Envelopes</t>
  </si>
  <si>
    <t>CA-2012-113110</t>
  </si>
  <si>
    <t>San Bernardino</t>
  </si>
  <si>
    <t>RH-19510</t>
  </si>
  <si>
    <t>Rick Huthwaite</t>
  </si>
  <si>
    <t>CA-2012-114237</t>
  </si>
  <si>
    <t>OFF-ST-10001172</t>
  </si>
  <si>
    <t>Tennsco Lockers, Sand</t>
  </si>
  <si>
    <t>TEC-AC-10002800</t>
  </si>
  <si>
    <t>Plantronics Audio 478 Stereo USB Headset</t>
  </si>
  <si>
    <t>FUR-TA-10003954</t>
  </si>
  <si>
    <t>Hon 94000 Series Round Tables</t>
  </si>
  <si>
    <t>CC-12610</t>
  </si>
  <si>
    <t>Corey Catlett</t>
  </si>
  <si>
    <t>KA-16525</t>
  </si>
  <si>
    <t>Kelly Andreada</t>
  </si>
  <si>
    <t>OFF-PA-10001295</t>
  </si>
  <si>
    <t>Computer Printout Paper with Letter-Trim Perforations</t>
  </si>
  <si>
    <t>US-2011-140116</t>
  </si>
  <si>
    <t>OFF-ST-10000078</t>
  </si>
  <si>
    <t>Tennsco 6- and 18-Compartment Lockers</t>
  </si>
  <si>
    <t>CA-2014-167101</t>
  </si>
  <si>
    <t>Xerox 1888</t>
  </si>
  <si>
    <t>OFF-AR-10004272</t>
  </si>
  <si>
    <t>Newell 308</t>
  </si>
  <si>
    <t>SW-20245</t>
  </si>
  <si>
    <t>Scot Wooten</t>
  </si>
  <si>
    <t>RF-19345</t>
  </si>
  <si>
    <t>Randy Ferguson</t>
  </si>
  <si>
    <t>FUR-FU-10002364</t>
  </si>
  <si>
    <t>Eldon Expressions Wood Desk Accessories, Oak</t>
  </si>
  <si>
    <t>RB-19435</t>
  </si>
  <si>
    <t>Richard Bierner</t>
  </si>
  <si>
    <t>OFF-AR-10004956</t>
  </si>
  <si>
    <t>Newell 33</t>
  </si>
  <si>
    <t>OFF-AR-10003696</t>
  </si>
  <si>
    <t>Panasonic KP-350BK Electric Pencil Sharpener with Auto Stop</t>
  </si>
  <si>
    <t>CA-2014-166296</t>
  </si>
  <si>
    <t>KF-16285</t>
  </si>
  <si>
    <t>Karen Ferguson</t>
  </si>
  <si>
    <t>Manteca</t>
  </si>
  <si>
    <t>JH-15820</t>
  </si>
  <si>
    <t>John Huston</t>
  </si>
  <si>
    <t>OFF-PA-10000740</t>
  </si>
  <si>
    <t>Xerox 1982</t>
  </si>
  <si>
    <t>FUR-CH-10002084</t>
  </si>
  <si>
    <t>Hon Mobius Operator's Chair</t>
  </si>
  <si>
    <t>Knoxville</t>
  </si>
  <si>
    <t>CA-2012-135363</t>
  </si>
  <si>
    <t>OFF-AP-10003842</t>
  </si>
  <si>
    <t>Euro-Pro Shark Turbo Vacuum</t>
  </si>
  <si>
    <t>DB-13555</t>
  </si>
  <si>
    <t>Dorothy Badders</t>
  </si>
  <si>
    <t>CA-2013-106383</t>
  </si>
  <si>
    <t>BT-11440</t>
  </si>
  <si>
    <t>Bobby Trafton</t>
  </si>
  <si>
    <t>Littleton</t>
  </si>
  <si>
    <t>FUR-BO-10002202</t>
  </si>
  <si>
    <t>Atlantic Metals Mobile 2-Shelf Bookcases, Custom Colors</t>
  </si>
  <si>
    <t>CA-2011-128055</t>
  </si>
  <si>
    <t>OFF-AP-10002765</t>
  </si>
  <si>
    <t>Fellowes Advanced Computer Series Surge Protectors</t>
  </si>
  <si>
    <t>DB-13405</t>
  </si>
  <si>
    <t>Denny Blanton</t>
  </si>
  <si>
    <t>OFF-ST-10003692</t>
  </si>
  <si>
    <t>Recycled Steel Personal File for Hanging File Folders</t>
  </si>
  <si>
    <t>OFF-AR-10000817</t>
  </si>
  <si>
    <t>Manco Dry-Lighter Erasable Highlighter</t>
  </si>
  <si>
    <t>FUR-FU-10004597</t>
  </si>
  <si>
    <t>Eldon Cleatmat Chair Mats for Medium Pile Carpets</t>
  </si>
  <si>
    <t>TG-21310</t>
  </si>
  <si>
    <t>Toby Gnade</t>
  </si>
  <si>
    <t>OFF-BI-10002982</t>
  </si>
  <si>
    <t>Avery Self-Adhesive Photo Pockets for Polaroid Photos</t>
  </si>
  <si>
    <t>MZ-17335</t>
  </si>
  <si>
    <t>Maria Zettner</t>
  </si>
  <si>
    <t>MV-17485</t>
  </si>
  <si>
    <t>Mark Van Huff</t>
  </si>
  <si>
    <t>SM-20320</t>
  </si>
  <si>
    <t>Sean Miller</t>
  </si>
  <si>
    <t>CA-2012-142944</t>
  </si>
  <si>
    <t>FUR-FU-10000308</t>
  </si>
  <si>
    <t>Deflect-o Glass Clear Studded Chair Mats</t>
  </si>
  <si>
    <t>TEC-CO-10003763</t>
  </si>
  <si>
    <t>Canon PC1060 Personal Laser Copier</t>
  </si>
  <si>
    <t>FUR-TA-10001866</t>
  </si>
  <si>
    <t>Bevis Round Conference Room Tables and Bases</t>
  </si>
  <si>
    <t>Southaven</t>
  </si>
  <si>
    <t>CA-2012-153108</t>
  </si>
  <si>
    <t>New Castle</t>
  </si>
  <si>
    <t>OFF-AP-10002222</t>
  </si>
  <si>
    <t>OFF-AP-10002287</t>
  </si>
  <si>
    <t>Eureka Sanitaire  Multi-Pro Heavy-Duty Upright, Disposable Bags</t>
  </si>
  <si>
    <t>FUR-TA-10001950</t>
  </si>
  <si>
    <t>Balt Solid Wood Round Tables</t>
  </si>
  <si>
    <t>TEC-PH-10001527</t>
  </si>
  <si>
    <t>Plantronics MX500i Earset</t>
  </si>
  <si>
    <t>SV-20935</t>
  </si>
  <si>
    <t>Susan Vittorini</t>
  </si>
  <si>
    <t>CA-2014-165491</t>
  </si>
  <si>
    <t>TEC-AC-10000358</t>
  </si>
  <si>
    <t>Imation Secure Drive + Hardware Encrypted USB flash drive - 16 GB</t>
  </si>
  <si>
    <t>KN-16705</t>
  </si>
  <si>
    <t>Kristina Nunn</t>
  </si>
  <si>
    <t>OFF-PA-10000380</t>
  </si>
  <si>
    <t>REDIFORM Incoming/Outgoing Call Register, 11" X 8 1/2", 100 Messages</t>
  </si>
  <si>
    <t>CA-2014-169285</t>
  </si>
  <si>
    <t>OFF-AP-10001205</t>
  </si>
  <si>
    <t>Belkin 5 Outlet SurgeMaster Power Centers</t>
  </si>
  <si>
    <t>CA-2013-159373</t>
  </si>
  <si>
    <t>TOPS Carbonless Receipt Book, Four 2-3/4 x 7-1/4 Money Receipts per Page</t>
  </si>
  <si>
    <t>OFF-BI-10004141</t>
  </si>
  <si>
    <t>Insertable Tab Indexes For Data Binders</t>
  </si>
  <si>
    <t>OFF-BI-10000632</t>
  </si>
  <si>
    <t>Satellite Sectional Post Binders</t>
  </si>
  <si>
    <t>SC-20260</t>
  </si>
  <si>
    <t>Scott Cohen</t>
  </si>
  <si>
    <t>US-2011-148838</t>
  </si>
  <si>
    <t>OFF-PA-10002960</t>
  </si>
  <si>
    <t>Xerox 1926</t>
  </si>
  <si>
    <t>OFF-PA-10000919</t>
  </si>
  <si>
    <t>Xerox 1918</t>
  </si>
  <si>
    <t>OFF-BI-10001553</t>
  </si>
  <si>
    <t>SpineVue Locking Slant-D Ring Binders by Cardinal</t>
  </si>
  <si>
    <t>US-2013-108637</t>
  </si>
  <si>
    <t>OFF-AP-10004540</t>
  </si>
  <si>
    <t>Eureka The Boss Lite 10-Amp Upright Vacuum, Blue</t>
  </si>
  <si>
    <t>FUR-CH-10001714</t>
  </si>
  <si>
    <t>Global Leather &amp; Oak Executive Chair, Burgundy</t>
  </si>
  <si>
    <t>Thousand Oaks</t>
  </si>
  <si>
    <t>OFF-PA-10002581</t>
  </si>
  <si>
    <t>Xerox 1951</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</si>
  <si>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</si>
  <si>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</si>
  <si>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</si>
  <si>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</si>
  <si>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</si>
  <si>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</si>
  <si>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</si>
  <si>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</si>
  <si>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</si>
  <si>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</si>
  <si>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CA-2013-128111</t>
  </si>
  <si>
    <t>Malden</t>
  </si>
  <si>
    <t>CA-2014-155985</t>
  </si>
  <si>
    <t>EM-13810</t>
  </si>
  <si>
    <t>Eleni McCrary</t>
  </si>
  <si>
    <t>ML-18040</t>
  </si>
  <si>
    <t>Michelle Lonsdale</t>
  </si>
  <si>
    <t>Albuquerque</t>
  </si>
  <si>
    <t>Elmhurst</t>
  </si>
  <si>
    <t>OFF-BI-10001617</t>
  </si>
  <si>
    <t>GBC Wire Binding Combs</t>
  </si>
  <si>
    <t>CA-2011-148586</t>
  </si>
  <si>
    <t>AZ-10750</t>
  </si>
  <si>
    <t>Annie Zypern</t>
  </si>
  <si>
    <t>FUR-CH-10002439</t>
  </si>
  <si>
    <t>Iceberg Nesting Folding Chair, 19w x 6d x 43h</t>
  </si>
  <si>
    <t>FUR-TA-10000849</t>
  </si>
  <si>
    <t>Bevis Rectangular Conference Tables</t>
  </si>
  <si>
    <t>CA-2014-140949</t>
  </si>
  <si>
    <t>OFF-LA-10000081</t>
  </si>
  <si>
    <t>Avery 496</t>
  </si>
  <si>
    <t>SC-20380</t>
  </si>
  <si>
    <t>Shahid Collister</t>
  </si>
  <si>
    <t>Mishawaka</t>
  </si>
  <si>
    <t>OFF-EN-10004483</t>
  </si>
  <si>
    <t>#10 White Business Envelopes,4 1/8 x 9 1/2</t>
  </si>
  <si>
    <t>OFF-SU-10000151</t>
  </si>
  <si>
    <t>High Speed Automatic Electric Letter Opener</t>
  </si>
  <si>
    <t>CA-2014-163902</t>
  </si>
  <si>
    <t>TEC-PH-10000675</t>
  </si>
  <si>
    <t>Panasonic KX TS3282B Corded phone</t>
  </si>
  <si>
    <t>OFF-LA-10004559</t>
  </si>
  <si>
    <t>Avery 49</t>
  </si>
  <si>
    <t>TT-21220</t>
  </si>
  <si>
    <t>Thomas Thornton</t>
  </si>
  <si>
    <t>OFF-BI-10000829</t>
  </si>
  <si>
    <t>TEC-PH-10002555</t>
  </si>
  <si>
    <t>Nortel Meridian M5316 Digital phone</t>
  </si>
  <si>
    <t>KD-16615</t>
  </si>
  <si>
    <t>Ken Dana</t>
  </si>
  <si>
    <t>US-2012-112508</t>
  </si>
  <si>
    <t>FUR-BO-10004357</t>
  </si>
  <si>
    <t>O'Sullivan Living Dimensions 3-Shelf Bookcases</t>
  </si>
  <si>
    <t>Nashville</t>
  </si>
  <si>
    <t>CA-2012-110632</t>
  </si>
  <si>
    <t>TEC-AC-10000387</t>
  </si>
  <si>
    <t>KeyTronic KT800P2 - Keyboard - Black</t>
  </si>
  <si>
    <t>OFF-BI-10001308</t>
  </si>
  <si>
    <t>GBC Standard Plastic Binding Systems' Combs</t>
  </si>
  <si>
    <t>EN-13780</t>
  </si>
  <si>
    <t>Edward Nazzal</t>
  </si>
  <si>
    <t>CA-2013-154053</t>
  </si>
  <si>
    <t>OFF-AR-10003727</t>
  </si>
  <si>
    <t>Berol Giant Pencil Sharpener</t>
  </si>
  <si>
    <t>TEC-CO-10004722</t>
  </si>
  <si>
    <t>Canon imageCLASS 2200 Advanced Copier</t>
  </si>
  <si>
    <t>JF-15295</t>
  </si>
  <si>
    <t>Jason Fortune-</t>
  </si>
  <si>
    <t>FUR-FU-10003829</t>
  </si>
  <si>
    <t>Stackable Trays</t>
  </si>
  <si>
    <t>Executive Impressions 13" Clairmont Wall Clock</t>
  </si>
  <si>
    <t>OFF-BI-10000948</t>
  </si>
  <si>
    <t>GBC Laser Imprintable Binding System Covers, Desert Sand</t>
  </si>
  <si>
    <t>OFF-BI-10004233</t>
  </si>
  <si>
    <t>GBC Pre-Punched Binding Paper, Plastic, White, 8-1/2" x 11"</t>
  </si>
  <si>
    <t>OFF-BI-10001196</t>
  </si>
  <si>
    <t>Avery Flip-Chart Easel Binder, Black</t>
  </si>
  <si>
    <t>TEC-PH-10002890</t>
  </si>
  <si>
    <t>AT&amp;T 17929 Lendline Telephone</t>
  </si>
  <si>
    <t>CA-2011-145317</t>
  </si>
  <si>
    <t>TEC-MA-10003626</t>
  </si>
  <si>
    <t>Hewlett-Packard Deskjet 6540 Color Inkjet Printer</t>
  </si>
  <si>
    <t>TEC-MA-10002412</t>
  </si>
  <si>
    <t>Cisco TelePresence System EX90 Videoconferencing Unit</t>
  </si>
  <si>
    <t>OFF-AR-10003183</t>
  </si>
  <si>
    <t>Avery Fluorescent Highlighter Four-Color Set</t>
  </si>
  <si>
    <t>OFF-PA-10001815</t>
  </si>
  <si>
    <t>Xerox 1885</t>
  </si>
  <si>
    <t>TEC-PH-10000673</t>
  </si>
  <si>
    <t>Plantronics Voyager Pro HD - Bluetooth Headset</t>
  </si>
  <si>
    <t>TEC-PH-10003691</t>
  </si>
  <si>
    <t>BlackBerry Q10</t>
  </si>
  <si>
    <t>CA-2013-146171</t>
  </si>
  <si>
    <t>JP-16135</t>
  </si>
  <si>
    <t>Julie Prescott</t>
  </si>
  <si>
    <t>OFF-BI-10003166</t>
  </si>
  <si>
    <t>GBC Plasticlear Binding Covers</t>
  </si>
  <si>
    <t>OFF-AP-10001242</t>
  </si>
  <si>
    <t>APC 7 Outlet Network SurgeArrest Surge Protector</t>
  </si>
  <si>
    <t>Pompano Beach</t>
  </si>
  <si>
    <t>OFF-FA-10002763</t>
  </si>
  <si>
    <t>Advantus Map Pennant Flags and Round Head Tacks</t>
  </si>
  <si>
    <t>OFF-PA-10004239</t>
  </si>
  <si>
    <t>Xerox 1953</t>
  </si>
  <si>
    <t>FUR-FU-10001185</t>
  </si>
  <si>
    <t>Advantus Employee of the Month Certificate Frame, 11 x 13-1/2</t>
  </si>
  <si>
    <t>DR-12940</t>
  </si>
  <si>
    <t>Daniel Raglin</t>
  </si>
  <si>
    <t>OFF-ST-10001128</t>
  </si>
  <si>
    <t>Carina Mini System Audio Rack, Model AR050B</t>
  </si>
  <si>
    <t>US-2011-125521</t>
  </si>
  <si>
    <t>CA-2014-135650</t>
  </si>
  <si>
    <t>AC-10660</t>
  </si>
  <si>
    <t>Anna Chung</t>
  </si>
  <si>
    <t>FUR-FU-10003832</t>
  </si>
  <si>
    <t>Eldon Expressions Punched Metal &amp; Wood Desk Accessories, Black &amp; Cherry</t>
  </si>
  <si>
    <t>VF-21715</t>
  </si>
  <si>
    <t>Vicky Freymann</t>
  </si>
  <si>
    <t>CA-2013-136371</t>
  </si>
  <si>
    <t>FUR-FU-10000409</t>
  </si>
  <si>
    <t>GE 4 Foot Flourescent Tube, 40 Watt</t>
  </si>
  <si>
    <t>CA-2011-148040</t>
  </si>
  <si>
    <t>BF-11275</t>
  </si>
  <si>
    <t>Beth Fritzler</t>
  </si>
  <si>
    <t>HG-14845</t>
  </si>
  <si>
    <t>Harry Greene</t>
  </si>
  <si>
    <t>CA-2011-169033</t>
  </si>
  <si>
    <t>OFF-ST-10002615</t>
  </si>
  <si>
    <t>Dual Level, Single-Width Filing Carts</t>
  </si>
  <si>
    <t>OFF-PA-10000327</t>
  </si>
  <si>
    <t>Xerox 1971</t>
  </si>
  <si>
    <t>OFF-EN-10003286</t>
  </si>
  <si>
    <t>OFF-AR-10003338</t>
  </si>
  <si>
    <t>Eberhard Faber 3 1/2" Golf Pencils</t>
  </si>
  <si>
    <t>BP-11155</t>
  </si>
  <si>
    <t>Becky Pak</t>
  </si>
  <si>
    <t>Apple Valley</t>
  </si>
  <si>
    <t>CA-2014-155880</t>
  </si>
  <si>
    <t>FUR-CH-10000422</t>
  </si>
  <si>
    <t>Global Highback Leather Tilter in Burgundy</t>
  </si>
  <si>
    <t>EM-14140</t>
  </si>
  <si>
    <t>Eugene Moren</t>
  </si>
  <si>
    <t>OFF-PA-10000213</t>
  </si>
  <si>
    <t>Xerox 198</t>
  </si>
  <si>
    <t>GB-14575</t>
  </si>
  <si>
    <t>Giulietta Baptist</t>
  </si>
  <si>
    <t>OFF-PA-10003848</t>
  </si>
  <si>
    <t>Xerox 1997</t>
  </si>
  <si>
    <t>JB-16045</t>
  </si>
  <si>
    <t>Julia Barnett</t>
  </si>
  <si>
    <t>CA-2014-147291</t>
  </si>
  <si>
    <t>JB-16000</t>
  </si>
  <si>
    <t>Joy Bell-</t>
  </si>
  <si>
    <t>US-2013-164189</t>
  </si>
  <si>
    <t>Gresham</t>
  </si>
  <si>
    <t>DM-12955</t>
  </si>
  <si>
    <t>Dario Medina</t>
  </si>
  <si>
    <t>Idaho</t>
  </si>
  <si>
    <t>FUR-FU-10003247</t>
  </si>
  <si>
    <t>36X48 HARDFLOOR CHAIRMAT</t>
  </si>
  <si>
    <t>CA-2014-127621</t>
  </si>
  <si>
    <t>RE-19450</t>
  </si>
  <si>
    <t>Richard Eichhorn</t>
  </si>
  <si>
    <t>CA-2014-106859</t>
  </si>
  <si>
    <t>BF-11215</t>
  </si>
  <si>
    <t>Benjamin Farhat</t>
  </si>
  <si>
    <t>TEC-AC-10004001</t>
  </si>
  <si>
    <t>Logitech Wireless Headset H600 Over-The-Head Design</t>
  </si>
  <si>
    <t>OFF-PA-10001534</t>
  </si>
  <si>
    <t>Xerox 230</t>
  </si>
  <si>
    <t>CA-2013-112123</t>
  </si>
  <si>
    <t>OFF-PA-10001977</t>
  </si>
  <si>
    <t>Xerox 194</t>
  </si>
  <si>
    <t>JG-15310</t>
  </si>
  <si>
    <t>Jason Gross</t>
  </si>
  <si>
    <t>FUR-BO-10003660</t>
  </si>
  <si>
    <t>Bush Cubix Collection Bookcases, Fully Assembled</t>
  </si>
  <si>
    <t>US-2014-140074</t>
  </si>
  <si>
    <t>EC-14050</t>
  </si>
  <si>
    <t>Erin Creighton</t>
  </si>
  <si>
    <t>OFF-PA-10002741</t>
  </si>
  <si>
    <t>Xerox 1980</t>
  </si>
  <si>
    <t>FUR-FU-10004586</t>
  </si>
  <si>
    <t>G.E. Longer-Life Indoor Recessed Floodlight Bulbs</t>
  </si>
  <si>
    <t>FUR-CH-10004495</t>
  </si>
  <si>
    <t>Global Leather and Oak Executive Chair, Black</t>
  </si>
  <si>
    <t>US-2013-162677</t>
  </si>
  <si>
    <t>OFF-AR-10001615</t>
  </si>
  <si>
    <t>Newell 34</t>
  </si>
  <si>
    <t>US-2013-133879</t>
  </si>
  <si>
    <t>CA-2014-159352</t>
  </si>
  <si>
    <t>OFF-ST-10002957</t>
  </si>
  <si>
    <t>Sterilite Show Offs Storage Containers</t>
  </si>
  <si>
    <t>AH-10030</t>
  </si>
  <si>
    <t>Aaron Hawkins</t>
  </si>
  <si>
    <t>OFF-ST-10002301</t>
  </si>
  <si>
    <t>Tennsco Commercial Shelving</t>
  </si>
  <si>
    <t>OFF-AR-10000799</t>
  </si>
  <si>
    <t>Col-Erase Pencils with Erasers</t>
  </si>
  <si>
    <t>BG-11740</t>
  </si>
  <si>
    <t>Bruce Geld</t>
  </si>
  <si>
    <t>CM-11815</t>
  </si>
  <si>
    <t>Candace McMahon</t>
  </si>
  <si>
    <t>CA-2013-122518</t>
  </si>
  <si>
    <t>TEC-PH-10003171</t>
  </si>
  <si>
    <t>Plantronics Encore H101 Dual Earpieces Headset</t>
  </si>
  <si>
    <t>OFF-AP-10000595</t>
  </si>
  <si>
    <t>Disposable Triple-Filter Dust Bags</t>
  </si>
  <si>
    <t>CA-2013-162747</t>
  </si>
  <si>
    <t>OFF-PA-10001033</t>
  </si>
  <si>
    <t>Xerox 1893</t>
  </si>
  <si>
    <t>TEC-AC-10000474</t>
  </si>
  <si>
    <t>Kensington Expert Mouse Optical USB Trackball for PC or Mac</t>
  </si>
  <si>
    <t>OFF-BI-10000962</t>
  </si>
  <si>
    <t>Acco Flexible ACCOHIDE Square Ring Data Binder, Dark Blue, 11 1/2" X 14" 7/8"</t>
  </si>
  <si>
    <t>FUR-BO-10002916</t>
  </si>
  <si>
    <t>Rush Hierlooms Collection 1" Thick Stackable Bookcases</t>
  </si>
  <si>
    <t>FUR-FU-10000672</t>
  </si>
  <si>
    <t>Executive Impressions 10" Spectator Wall Clock</t>
  </si>
  <si>
    <t>CA-2013-134887</t>
  </si>
  <si>
    <t>CA-2014-142867</t>
  </si>
  <si>
    <t>OFF-PA-10004610</t>
  </si>
  <si>
    <t>Xerox 1900</t>
  </si>
  <si>
    <t>CA-2014-101077</t>
  </si>
  <si>
    <t>DH-13075</t>
  </si>
  <si>
    <t>Dave Hallsten</t>
  </si>
  <si>
    <t>CA-2011-158337</t>
  </si>
  <si>
    <t>CA-2011-157609</t>
  </si>
  <si>
    <t>TEC-PH-10002415</t>
  </si>
  <si>
    <t>Polycom VoiceStation 500 Conference phone</t>
  </si>
  <si>
    <t>OFF-PA-10004996</t>
  </si>
  <si>
    <t>Speediset Carbonless Redi-Letter 7" x 8 1/2"</t>
  </si>
  <si>
    <t>CA-2014-111815</t>
  </si>
  <si>
    <t>Dearborn Heights</t>
  </si>
  <si>
    <t>TEC-AC-10000990</t>
  </si>
  <si>
    <t>Imation Bio 2GB USB Flash Drive Imation Corp</t>
  </si>
  <si>
    <t>SC-20020</t>
  </si>
  <si>
    <t>Sam Craven</t>
  </si>
  <si>
    <t>SU-20665</t>
  </si>
  <si>
    <t>Stephanie Ulpright</t>
  </si>
  <si>
    <t>OFF-AP-10001947</t>
  </si>
  <si>
    <t>Acco 6 Outlet Guardian Premium Plus Surge Suppressor</t>
  </si>
  <si>
    <t>OFF-LA-10001982</t>
  </si>
  <si>
    <t>Smead Alpha-Z Color-Coded Name Labels First Letter Starter Set</t>
  </si>
  <si>
    <t>CA-2013-152555</t>
  </si>
  <si>
    <t>CA-2011-120838</t>
  </si>
  <si>
    <t>TEC-PH-10003484</t>
  </si>
  <si>
    <t>Ooma Telo VoIP Home Phone System</t>
  </si>
  <si>
    <t>Okidata MB491 Multifunction Printer</t>
  </si>
  <si>
    <t>FC-14335</t>
  </si>
  <si>
    <t>Fred Chung</t>
  </si>
  <si>
    <t>CA-2012-143532</t>
  </si>
  <si>
    <t>North Miami</t>
  </si>
  <si>
    <t>CA-2013-119683</t>
  </si>
  <si>
    <t>OFF-BI-10003007</t>
  </si>
  <si>
    <t>Premium Transparent Presentation Covers, No Pattern/Clear, 8 1/2" x 11"</t>
  </si>
  <si>
    <t>Xerox 1966</t>
  </si>
  <si>
    <t>TEC-AC-10002558</t>
  </si>
  <si>
    <t>Imation Swivel Flash Drive USB flash drive - 8 GB</t>
  </si>
  <si>
    <t>CA-2012-128083</t>
  </si>
  <si>
    <t>Plantation</t>
  </si>
  <si>
    <t>FUR-FU-10001731</t>
  </si>
  <si>
    <t>Acrylic Self-Standing Desk Frames</t>
  </si>
  <si>
    <t>OFF-SU-10004782</t>
  </si>
  <si>
    <t>Elite 5" Scissors</t>
  </si>
  <si>
    <t>OFF-LA-10004409</t>
  </si>
  <si>
    <t>Avery 492</t>
  </si>
  <si>
    <t>OFF-ST-10001031</t>
  </si>
  <si>
    <t>Adjustable Personal File Tote</t>
  </si>
  <si>
    <t>OFF-LA-10000476</t>
  </si>
  <si>
    <t>Avery 05222 Permanent Self-Adhesive File Folder Labels for Typewriters, on Rolls, White, 250/Roll</t>
  </si>
  <si>
    <t>CA-2014-160087</t>
  </si>
  <si>
    <t>TEC-PH-10000730</t>
  </si>
  <si>
    <t>Samsung Galaxy S4 Active</t>
  </si>
  <si>
    <t>CA-2014-168193</t>
  </si>
  <si>
    <t>RM-19750</t>
  </si>
  <si>
    <t>Roland Murray</t>
  </si>
  <si>
    <t>CA-2013-115476</t>
  </si>
  <si>
    <t>VM-21835</t>
  </si>
  <si>
    <t>Vivian Mathis</t>
  </si>
  <si>
    <t>CA-2013-116799</t>
  </si>
  <si>
    <t>Odessa</t>
  </si>
  <si>
    <t>FUR-CH-10004983</t>
  </si>
  <si>
    <t>Office Star - Mid Back Dual function Ergonomic High Back Chair with 2-Way Adjustable Arms</t>
  </si>
  <si>
    <t>CA-2013-111283</t>
  </si>
  <si>
    <t>CA-2013-163153</t>
  </si>
  <si>
    <t>OFF-FA-10001332</t>
  </si>
  <si>
    <t>Acco Banker's Clasps, 5 3/4"-Long</t>
  </si>
  <si>
    <t>EJ-13720</t>
  </si>
  <si>
    <t>Ed Jacobs</t>
  </si>
  <si>
    <t>FUR-CH-10003606</t>
  </si>
  <si>
    <t>SAFCO Folding Chair Trolley</t>
  </si>
  <si>
    <t>FUR-CH-10003298</t>
  </si>
  <si>
    <t>Office Star - Contemporary Task Swivel chair with Loop Arms, Charcoal</t>
  </si>
  <si>
    <t>CA-2014-147753</t>
  </si>
  <si>
    <t>OFF-LA-10003537</t>
  </si>
  <si>
    <t>Avery 515</t>
  </si>
  <si>
    <t>OFF-BI-10004318</t>
  </si>
  <si>
    <t>Ibico EB-19 Dual Function Manual Binding System</t>
  </si>
  <si>
    <t>OFF-AR-10001770</t>
  </si>
  <si>
    <t>Economy #2 Pencils</t>
  </si>
  <si>
    <t>CA-2013-167759</t>
  </si>
  <si>
    <t>FUR-BO-10004218</t>
  </si>
  <si>
    <t>Bush Heritage Pine Collection 5-Shelf Bookcase, Albany Pine Finish, *Special Order</t>
  </si>
  <si>
    <t>TEC-PH-10001619</t>
  </si>
  <si>
    <t>LG G3</t>
  </si>
  <si>
    <t>CA-2013-162082</t>
  </si>
  <si>
    <t>US-2013-151862</t>
  </si>
  <si>
    <t>TEC-PH-10003535</t>
  </si>
  <si>
    <t>RCA ViSYS 25423RE1 Corded phone</t>
  </si>
  <si>
    <t>FUR-FU-10001085</t>
  </si>
  <si>
    <t>3M Polarizing Light Filter Sleeves</t>
  </si>
  <si>
    <t>SP-20920</t>
  </si>
  <si>
    <t>Susan Pistek</t>
  </si>
  <si>
    <t>CA-2013-167556</t>
  </si>
  <si>
    <t>FUR-FU-10003731</t>
  </si>
  <si>
    <t>Eldon Expressions Wood and Plastic Desk Accessories, Oak</t>
  </si>
  <si>
    <t>CA-2012-105627</t>
  </si>
  <si>
    <t>DK-12895</t>
  </si>
  <si>
    <t>Dana Kaydos</t>
  </si>
  <si>
    <t>OFF-AR-10002704</t>
  </si>
  <si>
    <t>Boston 1900 Electric Pencil Sharpener</t>
  </si>
  <si>
    <t>CA-2013-145730</t>
  </si>
  <si>
    <t>TEC-MA-10001016</t>
  </si>
  <si>
    <t>Canon PC170 Desktop Personal Copier</t>
  </si>
  <si>
    <t>FUR-FU-10001215</t>
  </si>
  <si>
    <t>Howard Miller 11-1/2" Diameter Brentwood Wall Clock</t>
  </si>
  <si>
    <t>TEC-PH-10003215</t>
  </si>
  <si>
    <t>Jackery Bar Premium Fast-charging Portable Charger</t>
  </si>
  <si>
    <t>Covington</t>
  </si>
  <si>
    <t>US-2013-122182</t>
  </si>
  <si>
    <t>OFF-AR-10002766</t>
  </si>
  <si>
    <t>DD-13570</t>
  </si>
  <si>
    <t>Dorothy Dickinson</t>
  </si>
  <si>
    <t>CA-2012-121272</t>
  </si>
  <si>
    <t>CA-2012-163587</t>
  </si>
  <si>
    <t>TP-21565</t>
  </si>
  <si>
    <t>Tracy Poddar</t>
  </si>
  <si>
    <t>CA-2012-160213</t>
  </si>
  <si>
    <t>EK-13795</t>
  </si>
  <si>
    <t>Eileen Kiefer</t>
  </si>
  <si>
    <t>US-2014-119039</t>
  </si>
  <si>
    <t>SG-20890</t>
  </si>
  <si>
    <t>Susan Gilcrest</t>
  </si>
  <si>
    <t>OFF-PA-10004022</t>
  </si>
  <si>
    <t>Hammermill Color Copier Paper (28Lb. and 96 Bright)</t>
  </si>
  <si>
    <t>CA-2013-164637</t>
  </si>
  <si>
    <t>OFF-BI-10003876</t>
  </si>
  <si>
    <t>Green Canvas Binder for 8-1/2" x 14" Sheets</t>
  </si>
  <si>
    <t>CA-2013-113803</t>
  </si>
  <si>
    <t>OFF-PA-10000232</t>
  </si>
  <si>
    <t>Xerox 1975</t>
  </si>
  <si>
    <t>NF-18475</t>
  </si>
  <si>
    <t>Neil Französisch</t>
  </si>
  <si>
    <t>OFF-AR-10001972</t>
  </si>
  <si>
    <t>Newell 323</t>
  </si>
  <si>
    <t>CA-2014-147144</t>
  </si>
  <si>
    <t>OFF-AR-10004587</t>
  </si>
  <si>
    <t>Boston 1827 Commercial Additional Cutter, Drive Gear &amp; Gear Rack for 1606</t>
  </si>
  <si>
    <t>CA-2011-138436</t>
  </si>
  <si>
    <t>CA-2013-124793</t>
  </si>
  <si>
    <t>CA-2014-130967</t>
  </si>
  <si>
    <t>RD-19720</t>
  </si>
  <si>
    <t>Roger Demir</t>
  </si>
  <si>
    <t>US-2011-129609</t>
  </si>
  <si>
    <t>Portage</t>
  </si>
  <si>
    <t>CA-2014-105410</t>
  </si>
  <si>
    <t>FUR-FU-10004053</t>
  </si>
  <si>
    <t>DAX Two-Tone Silver Metal Document Frame</t>
  </si>
  <si>
    <t>CA-2013-131737</t>
  </si>
  <si>
    <t>CA-2011-117016</t>
  </si>
  <si>
    <t>Margate</t>
  </si>
  <si>
    <t>CA-2014-119452</t>
  </si>
  <si>
    <t>OFF-AR-10003217</t>
  </si>
  <si>
    <t>Newell 316</t>
  </si>
  <si>
    <t>OFF-AR-10001761</t>
  </si>
  <si>
    <t>Avery Hi-Liter Smear-Safe Highlighters</t>
  </si>
  <si>
    <t>CA-2014-105851</t>
  </si>
  <si>
    <t>CA-2011-147235</t>
  </si>
  <si>
    <t>OFF-PA-10004948</t>
  </si>
  <si>
    <t>Xerox 190</t>
  </si>
  <si>
    <t>TEC-PH-10000213</t>
  </si>
  <si>
    <t>Seidio BD2-HK3IPH5-BK DILEX Case and Holster Combo for Apple iPhone 5/5s - Black</t>
  </si>
  <si>
    <t>CA-2012-163104</t>
  </si>
  <si>
    <t>CA-2014-113474</t>
  </si>
  <si>
    <t>TM-21490</t>
  </si>
  <si>
    <t>Tony Molinari</t>
  </si>
  <si>
    <t>OFF-EN-10004206</t>
  </si>
  <si>
    <t>Multimedia Mailers</t>
  </si>
  <si>
    <t>CA-2012-130218</t>
  </si>
  <si>
    <t>FUR-FU-10003424</t>
  </si>
  <si>
    <t>Nu-Dell Oak Frame</t>
  </si>
  <si>
    <t>FUR-FU-10002508</t>
  </si>
  <si>
    <t>Document Clip Frames</t>
  </si>
  <si>
    <t>CA-2014-116288</t>
  </si>
  <si>
    <t>DB-13360</t>
  </si>
  <si>
    <t>Dennis Bolton</t>
  </si>
  <si>
    <t>CA-2014-139416</t>
  </si>
  <si>
    <t>CA-2011-114510</t>
  </si>
  <si>
    <t>Logan</t>
  </si>
  <si>
    <t>TEC-AC-10004877</t>
  </si>
  <si>
    <t>Imation 30456 USB Flash Drive 8GB</t>
  </si>
  <si>
    <t>US-2014-154851</t>
  </si>
  <si>
    <t>CA-2011-112403</t>
  </si>
  <si>
    <t>US-2012-103996</t>
  </si>
  <si>
    <t>CA-2014-168123</t>
  </si>
  <si>
    <t>CA-2013-120005</t>
  </si>
  <si>
    <t>OFF-EN-10001453</t>
  </si>
  <si>
    <t>Tyvek Interoffice Envelopes, 9 1/2" x 12 1/2", 100/Box</t>
  </si>
  <si>
    <t>CA-2012-123155</t>
  </si>
  <si>
    <t>CA-2012-144722</t>
  </si>
  <si>
    <t>MF-18250</t>
  </si>
  <si>
    <t>Monica Federle</t>
  </si>
  <si>
    <t>OFF-AR-10002467</t>
  </si>
  <si>
    <t>Dixon Ticonderoga Pencils</t>
  </si>
  <si>
    <t>FUR-FU-10002813</t>
  </si>
  <si>
    <t>DAX Contemporary Wood Frame with Silver Metal Mat, Desktop, 11 x 14 Size</t>
  </si>
  <si>
    <t>CA-2014-104080</t>
  </si>
  <si>
    <t>OFF-AR-10001231</t>
  </si>
  <si>
    <t>Sanford EarthWrite Recycled Pencils, Medium Soft, #2</t>
  </si>
  <si>
    <t>CA-2014-110884</t>
  </si>
  <si>
    <t>CA-2014-143651</t>
  </si>
  <si>
    <t>CA-2012-155124</t>
  </si>
  <si>
    <t>KS-16300</t>
  </si>
  <si>
    <t>Karen Seio</t>
  </si>
  <si>
    <t>Lehi</t>
  </si>
  <si>
    <t>TEC-PH-10003356</t>
  </si>
  <si>
    <t>SmartStand Mobile Device Holder, Assorted Colors</t>
  </si>
  <si>
    <t>CA-2012-153906</t>
  </si>
  <si>
    <t>CA-2012-127607</t>
  </si>
  <si>
    <t>OFF-FA-10003485</t>
  </si>
  <si>
    <t>CA-2011-156587</t>
  </si>
  <si>
    <t>AB-10015</t>
  </si>
  <si>
    <t>Aaron Bergman</t>
  </si>
  <si>
    <t>CA-2014-155824</t>
  </si>
  <si>
    <t>OFF-AP-10000390</t>
  </si>
  <si>
    <t>Euro Pro Shark Stick Mini Vacuum</t>
  </si>
  <si>
    <t>OFF-PA-10002764</t>
  </si>
  <si>
    <t>CA-2014-136511</t>
  </si>
  <si>
    <t>US-2011-104759</t>
  </si>
  <si>
    <t>CA-2012-109001</t>
  </si>
  <si>
    <t>TEC-PH-10000562</t>
  </si>
  <si>
    <t>Samsung Convoy 3</t>
  </si>
  <si>
    <t>CA-2011-158442</t>
  </si>
  <si>
    <t>CA-2012-167374</t>
  </si>
  <si>
    <t>CA-2014-125101</t>
  </si>
  <si>
    <t>CA-2012-107741</t>
  </si>
  <si>
    <t>Waco</t>
  </si>
  <si>
    <t>CA-2013-103982</t>
  </si>
  <si>
    <t>CA-2014-124436</t>
  </si>
  <si>
    <t>US-2011-131982</t>
  </si>
  <si>
    <t>CA-2012-125185</t>
  </si>
  <si>
    <t>Bethlehem</t>
  </si>
  <si>
    <t>CA-2011-133424</t>
  </si>
  <si>
    <t>OFF-LA-10000305</t>
  </si>
  <si>
    <t>Avery 495</t>
  </si>
  <si>
    <t>CA-2014-142174</t>
  </si>
  <si>
    <t>CA-2012-120320</t>
  </si>
  <si>
    <t>JK-15325</t>
  </si>
  <si>
    <t>Jason Klamczynski</t>
  </si>
  <si>
    <t>CA-2014-108539</t>
  </si>
  <si>
    <t>OFF-PA-10003063</t>
  </si>
  <si>
    <t>EcoTones Memo Sheets</t>
  </si>
  <si>
    <t>CA-2014-152786</t>
  </si>
  <si>
    <t>Rogers</t>
  </si>
  <si>
    <t>OFF-PA-10001215</t>
  </si>
  <si>
    <t>Xerox 1963</t>
  </si>
  <si>
    <t>MH-17290</t>
  </si>
  <si>
    <t>Marc Harrigan</t>
  </si>
  <si>
    <t>FC-14245</t>
  </si>
  <si>
    <t>Frank Carlisle</t>
  </si>
  <si>
    <t>OFF-PA-10000859</t>
  </si>
  <si>
    <t>Unpadded Memo Slips</t>
  </si>
  <si>
    <t>US-2011-107405</t>
  </si>
  <si>
    <t>CA-2011-101770</t>
  </si>
  <si>
    <t>CA-2012-137106</t>
  </si>
  <si>
    <t>CA-2014-157966</t>
  </si>
  <si>
    <t>TEC-MA-10002109</t>
  </si>
  <si>
    <t>HP Officejet Pro 8600 e-All-In-One Printer, Copier, Scanner, Fax</t>
  </si>
  <si>
    <t>OFF-PA-10003036</t>
  </si>
  <si>
    <t>Black Print Carbonless 8 1/2" x 8 1/4" Rapid Memo Book</t>
  </si>
  <si>
    <t>OFF-ST-10002182</t>
  </si>
  <si>
    <t>Iris 3-Drawer Stacking Bin, Black</t>
  </si>
  <si>
    <t>CA-2012-149993</t>
  </si>
  <si>
    <t>CA-2014-105193</t>
  </si>
  <si>
    <t>CA-2014-113208</t>
  </si>
  <si>
    <t>FUR-FU-10004245</t>
  </si>
  <si>
    <t>Career Cubicle Clock, 8 1/4", Black</t>
  </si>
  <si>
    <t>CA-2014-120719</t>
  </si>
  <si>
    <t>Pocatello</t>
  </si>
  <si>
    <t>US-2011-143707</t>
  </si>
  <si>
    <t>CA-2014-126550</t>
  </si>
  <si>
    <t>Milford</t>
  </si>
  <si>
    <t>US-2014-147886</t>
  </si>
  <si>
    <t>CA-2012-150749</t>
  </si>
  <si>
    <t>Chico</t>
  </si>
  <si>
    <t>CA-2012-163440</t>
  </si>
  <si>
    <t>US-2012-163279</t>
  </si>
  <si>
    <t>FUR-FU-10000747</t>
  </si>
  <si>
    <t>Tenex B1-RE Series Chair Mats for Low Pile Carpets</t>
  </si>
  <si>
    <t>TEC-PH-10004100</t>
  </si>
  <si>
    <t>Griffin GC17055 Auxiliary Audio Cable</t>
  </si>
  <si>
    <t>CA-2012-132948</t>
  </si>
  <si>
    <t>OFF-ST-10000636</t>
  </si>
  <si>
    <t>Rogers Profile Extra Capacity Storage Tub</t>
  </si>
  <si>
    <t>CA-2014-129910</t>
  </si>
  <si>
    <t>CA-2013-136301</t>
  </si>
  <si>
    <t>BP-11050</t>
  </si>
  <si>
    <t>Barry Pond</t>
  </si>
  <si>
    <t>CA-2014-161046</t>
  </si>
  <si>
    <t>Ibico Recycled Linen-Style Covers</t>
  </si>
  <si>
    <t>US-2011-105151</t>
  </si>
  <si>
    <t>CA-2013-127138</t>
  </si>
  <si>
    <t>CA-2013-159016</t>
  </si>
  <si>
    <t>CA-2011-107524</t>
  </si>
  <si>
    <t>TEC-AC-10002647</t>
  </si>
  <si>
    <t>Logitech Wireless Boombox Speaker - portable - wireless, wired</t>
  </si>
  <si>
    <t>CA-2013-133802</t>
  </si>
  <si>
    <t>Redwood City</t>
  </si>
  <si>
    <t>CA-2014-162033</t>
  </si>
  <si>
    <t>EM-14200</t>
  </si>
  <si>
    <t>Evan Minnotte</t>
  </si>
  <si>
    <t>CA-2011-131247</t>
  </si>
  <si>
    <t>CA-2011-111871</t>
  </si>
  <si>
    <t>CA-2011-103989</t>
  </si>
  <si>
    <t>MH-17440</t>
  </si>
  <si>
    <t>Mark Haberlin</t>
  </si>
  <si>
    <t>OFF-PA-10001801</t>
  </si>
  <si>
    <t>Xerox 193</t>
  </si>
  <si>
    <t>OFF-AP-10001564</t>
  </si>
  <si>
    <t>Hoover Commercial Lightweight Upright Vacuum with E-Z Empty Dirt Cup</t>
  </si>
  <si>
    <t>CA-2012-133536</t>
  </si>
  <si>
    <t>Cambridge</t>
  </si>
  <si>
    <t>US-2012-139675</t>
  </si>
  <si>
    <t>CA-2012-146255</t>
  </si>
  <si>
    <t>TEC-PH-10004006</t>
  </si>
  <si>
    <t>Panasonic KX - TS880B Telephone</t>
  </si>
  <si>
    <t>CA-2013-127236</t>
  </si>
  <si>
    <t>CA-2013-111976</t>
  </si>
  <si>
    <t>CA-2012-121405</t>
  </si>
  <si>
    <t>CA-2012-151785</t>
  </si>
  <si>
    <t>US-2014-119816</t>
  </si>
  <si>
    <t>CA-2013-113292</t>
  </si>
  <si>
    <t>CA-2012-120621</t>
  </si>
  <si>
    <t>CA-2014-167640</t>
  </si>
  <si>
    <t>OFF-ST-10004946</t>
  </si>
  <si>
    <t>Desktop 3-Pocket Hot File</t>
  </si>
  <si>
    <t>CA-2011-113880</t>
  </si>
  <si>
    <t>CA-2014-123085</t>
  </si>
  <si>
    <t>CA-2011-164749</t>
  </si>
  <si>
    <t>Delray Beach</t>
  </si>
  <si>
    <t>US-2012-118906</t>
  </si>
  <si>
    <t>CA-2014-140494</t>
  </si>
  <si>
    <t>CA-2012-105361</t>
  </si>
  <si>
    <t>CA-2012-128125</t>
  </si>
  <si>
    <t>Beaumont</t>
  </si>
  <si>
    <t>CA-2012-134257</t>
  </si>
  <si>
    <t>CA-2012-104871</t>
  </si>
  <si>
    <t>Normal</t>
  </si>
  <si>
    <t>CA-2011-114790</t>
  </si>
  <si>
    <t>US-2014-141558</t>
  </si>
  <si>
    <t>CA-2013-131380</t>
  </si>
  <si>
    <t>OFF-PA-10001243</t>
  </si>
  <si>
    <t>Xerox 1983</t>
  </si>
  <si>
    <t>US-2014-141677</t>
  </si>
  <si>
    <t>CA-2014-153843</t>
  </si>
  <si>
    <t>CA-2013-137337</t>
  </si>
  <si>
    <t>US-2011-127978</t>
  </si>
  <si>
    <t>CA-2011-137274</t>
  </si>
  <si>
    <t>US-2011-131275</t>
  </si>
  <si>
    <t>Burbank</t>
  </si>
  <si>
    <t>CA-2011-130421</t>
  </si>
  <si>
    <t>CA-2014-152135</t>
  </si>
  <si>
    <t>CA-2012-110345</t>
  </si>
  <si>
    <t>US-2013-114013</t>
  </si>
  <si>
    <t>OFF-ST-10003641</t>
  </si>
  <si>
    <t>Space Solutions Industrial Galvanized Steel Shelving.</t>
  </si>
  <si>
    <t>US-2011-164763</t>
  </si>
  <si>
    <t>CA-2012-145457</t>
  </si>
  <si>
    <t>US-2014-120117</t>
  </si>
  <si>
    <t>CM-12715</t>
  </si>
  <si>
    <t>Craig Molinari</t>
  </si>
  <si>
    <t>CA-2011-163223</t>
  </si>
  <si>
    <t>CA-2011-162089</t>
  </si>
  <si>
    <t>CA-2014-104885</t>
  </si>
  <si>
    <t>CA-2013-138968</t>
  </si>
  <si>
    <t>CA-2012-121552</t>
  </si>
  <si>
    <t>FW-14395</t>
  </si>
  <si>
    <t>Fred Wasserman</t>
  </si>
  <si>
    <t>CA-2013-118899</t>
  </si>
  <si>
    <t>US-2012-150231</t>
  </si>
  <si>
    <t>CA-2012-132136</t>
  </si>
  <si>
    <t>CA-2014-166184</t>
  </si>
  <si>
    <t>CA-2011-143637</t>
  </si>
  <si>
    <t>US-2011-137869</t>
  </si>
  <si>
    <t>CA-2014-152261</t>
  </si>
  <si>
    <t>CA-2012-148705</t>
  </si>
  <si>
    <t>CA-2014-107713</t>
  </si>
  <si>
    <t>CA-2013-120082</t>
  </si>
  <si>
    <t>CA-2011-131009</t>
  </si>
  <si>
    <t>CA-2012-138219</t>
  </si>
  <si>
    <t>CA-2011-127859</t>
  </si>
  <si>
    <t>US-2014-133081</t>
  </si>
  <si>
    <t>FUR-FU-10001379</t>
  </si>
  <si>
    <t>Executive Impressions 16-1/2" Circular Wall Clock</t>
  </si>
  <si>
    <t>CA-2013-169663</t>
  </si>
  <si>
    <t>TEC-MA-10000984</t>
  </si>
  <si>
    <t>Okidata MB760 Printer</t>
  </si>
  <si>
    <t>CA-2014-140151</t>
  </si>
  <si>
    <t>US-2014-143770</t>
  </si>
  <si>
    <t>CA-2013-120803</t>
  </si>
  <si>
    <t>CA-2012-140221</t>
  </si>
  <si>
    <t>US-2014-146906</t>
  </si>
  <si>
    <t>US-2011-103338</t>
  </si>
  <si>
    <t>CA-2011-168312</t>
  </si>
  <si>
    <t>CA-2013-153269</t>
  </si>
  <si>
    <t>Andover</t>
  </si>
  <si>
    <t>US-2011-155544</t>
  </si>
  <si>
    <t>CA-2014-156272</t>
  </si>
  <si>
    <t>CA-2013-134544</t>
  </si>
  <si>
    <t>CA-2014-132290</t>
  </si>
  <si>
    <t>US-2011-113124</t>
  </si>
  <si>
    <t>CA-2014-114370</t>
  </si>
  <si>
    <t>US-2013-155173</t>
  </si>
  <si>
    <t>CA-2011-100881</t>
  </si>
  <si>
    <t>US-2013-119270</t>
  </si>
  <si>
    <t>CA-2014-124716</t>
  </si>
  <si>
    <t>BD-11560</t>
  </si>
  <si>
    <t>Brendan Dodson</t>
  </si>
  <si>
    <t>CA-2011-169061</t>
  </si>
  <si>
    <t>CA-2013-130400</t>
  </si>
  <si>
    <t>CA-2014-161172</t>
  </si>
  <si>
    <t>CA-2014-147354</t>
  </si>
  <si>
    <t>CA-2013-119074</t>
  </si>
  <si>
    <t>CA-2012-117884</t>
  </si>
  <si>
    <t>CA-2014-117513</t>
  </si>
  <si>
    <t>CA-2014-126634</t>
  </si>
  <si>
    <t>CA-2012-133494</t>
  </si>
  <si>
    <t>CA-2011-105648</t>
  </si>
  <si>
    <t>CA-2014-148145</t>
  </si>
  <si>
    <t>CA-2012-165813</t>
  </si>
  <si>
    <t>CA-2012-133585</t>
  </si>
  <si>
    <t>US-2014-129224</t>
  </si>
  <si>
    <t>CA-2014-162075</t>
  </si>
  <si>
    <t>US-2013-140172</t>
  </si>
  <si>
    <t>CA-2014-117156</t>
  </si>
  <si>
    <t>US-2012-107944</t>
  </si>
  <si>
    <t>CA-2013-102134</t>
  </si>
  <si>
    <t>CA-2014-122308</t>
  </si>
  <si>
    <t>CA-2013-110898</t>
  </si>
  <si>
    <t>CA-2014-122763</t>
  </si>
  <si>
    <t>CA-2014-143084</t>
  </si>
  <si>
    <t>CA-2013-161361</t>
  </si>
  <si>
    <t>CA-2011-141838</t>
  </si>
  <si>
    <t>CA-2014-122007</t>
  </si>
  <si>
    <t>CA-2013-130911</t>
  </si>
  <si>
    <t>CA-2013-140571</t>
  </si>
  <si>
    <t>CA-2013-118178</t>
  </si>
  <si>
    <t>CA-2012-167479</t>
  </si>
  <si>
    <t>Bryan</t>
  </si>
  <si>
    <t>CA-2014-140515</t>
  </si>
  <si>
    <t>CA-2014-155712</t>
  </si>
  <si>
    <t>CA-2014-124114</t>
  </si>
  <si>
    <t>CA-2011-128237</t>
  </si>
  <si>
    <t>CA-2014-148642</t>
  </si>
  <si>
    <t>FUR-CH-10002780</t>
  </si>
  <si>
    <t>Office Star - Task Chair with Contemporary Loop Arms</t>
  </si>
  <si>
    <t>CA-2013-119123</t>
  </si>
  <si>
    <t>CA-2014-111591</t>
  </si>
  <si>
    <t>CA-2014-162474</t>
  </si>
  <si>
    <t>CA-2011-152618</t>
  </si>
  <si>
    <t>CA-2013-108959</t>
  </si>
  <si>
    <t>CA-2012-104052</t>
  </si>
  <si>
    <t>CA-2011-100293</t>
  </si>
  <si>
    <t>CA-2014-101637</t>
  </si>
  <si>
    <t>CA-2011-130428</t>
  </si>
  <si>
    <t>CA-2011-104563</t>
  </si>
  <si>
    <t>CA-2011-100860</t>
  </si>
  <si>
    <t>CA-2013-122511</t>
  </si>
  <si>
    <t>CA-2014-129294</t>
  </si>
  <si>
    <t>CA-2013-158358</t>
  </si>
  <si>
    <t>CA-2014-113705</t>
  </si>
  <si>
    <t>CA-2014-101959</t>
  </si>
  <si>
    <t>CA-2014-144491</t>
  </si>
  <si>
    <t>CA-2012-164301</t>
  </si>
  <si>
    <t>US-2012-116981</t>
  </si>
  <si>
    <t>CA-2014-166499</t>
  </si>
  <si>
    <t>US-2011-117380</t>
  </si>
  <si>
    <t>CA-2013-149272</t>
  </si>
  <si>
    <t>CA-2012-159534</t>
  </si>
  <si>
    <t>CA-2011-111157</t>
  </si>
  <si>
    <t>CA-2012-168088</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</si>
  <si>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</si>
  <si>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</si>
  <si>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</si>
  <si>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</si>
  <si>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</si>
  <si>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</si>
  <si>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</si>
  <si>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</si>
  <si>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</si>
  <si>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</si>
  <si>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</si>
  <si>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</si>
  <si>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</si>
  <si>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</si>
  <si>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</si>
  <si>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</si>
  <si>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</si>
  <si>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</si>
  <si>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</si>
  <si>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</si>
  <si>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Monthwise sales</t>
  </si>
  <si>
    <t>Monthwise Profit</t>
  </si>
  <si>
    <t>Monthwise Quntity</t>
  </si>
  <si>
    <t>Sum of Quantity</t>
  </si>
  <si>
    <t>Monthwise count of OrderID</t>
  </si>
  <si>
    <t>Count of Order ID</t>
  </si>
  <si>
    <t>Monthwise Profit Margin</t>
  </si>
  <si>
    <t>Sum of Profit Margin</t>
  </si>
  <si>
    <t xml:space="preserve">                                                                 </t>
  </si>
  <si>
    <t xml:space="preserve">       </t>
  </si>
  <si>
    <t>District of Columbia</t>
  </si>
  <si>
    <t>Kansas</t>
  </si>
  <si>
    <t>Nebraska</t>
  </si>
  <si>
    <t>North Dakota</t>
  </si>
  <si>
    <t>Rhode Island</t>
  </si>
  <si>
    <t>South Dakota</t>
  </si>
  <si>
    <t>Vermont</t>
  </si>
  <si>
    <t>West Virginia</t>
  </si>
  <si>
    <t>Maine</t>
  </si>
  <si>
    <t>Wyoming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</si>
</sst>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reen]\▲0.00%;[Red]\ \▼0.00%"/>
    <numFmt numFmtId="165" formatCode="[$$-409]#,##0.00"/>
    <numFmt numFmtId="166" formatCode="_-[$$-409]* #,##0.00_ ;_-[$$-409]* \-#,##0.00\ ;_-[$$-409]* &quot;-&quot;??_ ;_-@_ "/>
  </numFmts>
  <fonts count="5" x14ac:knownFonts="1">
    <font>
      <sz val="11"/>
      <color theme="1"/>
      <name val="Calibri"/>
      <scheme val="minor"/>
    </font>
    <font>
      <sz val="11"/>
      <color theme="1"/>
      <name val="Calibri"/>
      <family val="2"/>
      <scheme val="minor"/>
    </font>
    <font>
      <sz val="11"/>
      <color theme="1"/>
      <name val="Calibri"/>
      <family val="2"/>
      <scheme val="minor"/>
    </font>
    <font>
      <b/>
      <sz val="11"/>
      <color theme="1"/>
      <name val="Calibri"/>
      <family val="2"/>
      <scheme val="minor"/>
    </font>
    <font>
      <b/>
      <sz val="11"/>
      <color theme="1"/>
      <name val="Arial Black"/>
      <family val="2"/>
    </font>
  </fonts>
  <fills count="2">
    <fill>
      <patternFill patternType="none"/>
    </fill>
    <fill>
      <patternFill patternType="gray125"/>
    </fill>
  </fills>
  <borders count="14">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bottom style="thin">
        <color rgb="FFABABAB"/>
      </bottom>
      <diagonal/>
    </border>
    <border>
      <left/>
      <right/>
      <top style="thin">
        <color rgb="FFABABAB"/>
      </top>
      <bottom/>
      <diagonal/>
    </border>
    <border>
      <left/>
      <right/>
      <top style="thin">
        <color indexed="65"/>
      </top>
      <bottom/>
      <diagonal/>
    </border>
    <border>
      <left/>
      <right/>
      <top style="thin">
        <color rgb="FFABABAB"/>
      </top>
      <bottom style="thin">
        <color rgb="FFABABAB"/>
      </bottom>
      <diagonal/>
    </border>
  </borders>
  <cellStyleXfs count="2">
    <xf numFmtId="0" fontId="0" fillId="0" borderId="0"/>
    <xf numFmtId="9" fontId="2" fillId="0" borderId="0" applyFont="0" applyFill="0" applyBorder="0" applyAlignment="0" applyProtection="0"/>
  </cellStyleXfs>
  <cellXfs count="40">
    <xf numFmtId="0" fontId="0" fillId="0" borderId="0" xfId="0"/>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0" fontId="3" fillId="0" borderId="6" xfId="0" applyFont="1" applyBorder="1" applyAlignment="1">
      <alignment horizontal="left"/>
    </xf>
    <xf numFmtId="0" fontId="3" fillId="0" borderId="1" xfId="0" pivotButton="1" applyFont="1" applyBorder="1"/>
    <xf numFmtId="0" fontId="3" fillId="0" borderId="1" xfId="0" applyFont="1" applyBorder="1"/>
    <xf numFmtId="0" fontId="3" fillId="0" borderId="7" xfId="0" applyFont="1" applyBorder="1"/>
    <xf numFmtId="165" fontId="0" fillId="0" borderId="1" xfId="0" applyNumberFormat="1" applyBorder="1"/>
    <xf numFmtId="165" fontId="0" fillId="0" borderId="7" xfId="0" applyNumberFormat="1" applyBorder="1"/>
    <xf numFmtId="0" fontId="0" fillId="0" borderId="2" xfId="0" applyBorder="1" applyAlignment="1">
      <alignment horizontal="left"/>
    </xf>
    <xf numFmtId="0" fontId="1" fillId="0" borderId="0" xfId="0" applyFont="1"/>
    <xf numFmtId="0" fontId="3"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0" applyNumberFormat="1"/>
    <xf numFmtId="10" fontId="0" fillId="0" borderId="0" xfId="1" applyNumberFormat="1" applyFont="1"/>
    <xf numFmtId="0" fontId="3" fillId="0" borderId="3" xfId="0" applyFont="1" applyBorder="1"/>
    <xf numFmtId="0" fontId="0" fillId="0" borderId="11" xfId="0" applyBorder="1"/>
    <xf numFmtId="164" fontId="4" fillId="0" borderId="0" xfId="0" applyNumberFormat="1" applyFont="1" applyAlignment="1">
      <alignment horizontal="center" vertical="center"/>
    </xf>
    <xf numFmtId="14" fontId="0" fillId="0" borderId="0" xfId="0" applyNumberFormat="1"/>
    <xf numFmtId="0" fontId="3" fillId="0" borderId="10" xfId="0" applyFont="1" applyBorder="1" applyAlignment="1">
      <alignment horizontal="center"/>
    </xf>
    <xf numFmtId="0" fontId="0" fillId="0" borderId="1" xfId="0" applyNumberFormat="1" applyBorder="1"/>
    <xf numFmtId="0" fontId="0" fillId="0" borderId="7" xfId="0" applyNumberFormat="1" applyBorder="1"/>
    <xf numFmtId="0" fontId="3" fillId="0" borderId="6" xfId="0" applyNumberFormat="1" applyFont="1" applyBorder="1"/>
    <xf numFmtId="0" fontId="3" fillId="0" borderId="8" xfId="0" applyNumberFormat="1" applyFont="1" applyBorder="1"/>
    <xf numFmtId="0" fontId="0" fillId="0" borderId="3" xfId="0" applyNumberFormat="1" applyBorder="1"/>
    <xf numFmtId="0" fontId="0" fillId="0" borderId="5" xfId="0" applyNumberFormat="1" applyBorder="1"/>
    <xf numFmtId="0" fontId="3" fillId="0" borderId="5" xfId="0" applyNumberFormat="1" applyFont="1" applyBorder="1"/>
    <xf numFmtId="0" fontId="0" fillId="0" borderId="4" xfId="0" applyNumberFormat="1" applyBorder="1"/>
    <xf numFmtId="0" fontId="0" fillId="0" borderId="11" xfId="0" applyNumberFormat="1" applyBorder="1"/>
    <xf numFmtId="0" fontId="0" fillId="0" borderId="2" xfId="0" applyNumberFormat="1" applyBorder="1"/>
    <xf numFmtId="0" fontId="0" fillId="0" borderId="12" xfId="0" applyNumberFormat="1" applyBorder="1"/>
    <xf numFmtId="0" fontId="0" fillId="0" borderId="9" xfId="0" applyNumberFormat="1" applyBorder="1"/>
    <xf numFmtId="0" fontId="3" fillId="0" borderId="13" xfId="0" applyNumberFormat="1" applyFont="1" applyBorder="1"/>
  </cellXfs>
  <cellStyles count="2">
    <cellStyle name="Normal" xfId="0" builtinId="0"/>
    <cellStyle name="Percent" xfId="1" builtinId="5"/>
  </cellStyles>
  <dxfs count="46">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font>
        <b/>
        <family val="2"/>
      </font>
    </dxf>
    <dxf>
      <font>
        <b/>
        <family val="2"/>
      </font>
    </dxf>
    <dxf>
      <font>
        <b/>
        <family val="2"/>
      </font>
    </dxf>
    <dxf>
      <numFmt numFmtId="19" formatCode="dd/mm/yyyy"/>
    </dxf>
    <dxf>
      <numFmt numFmtId="19" formatCode="dd/mm/yyyy"/>
    </dxf>
    <dxf>
      <font>
        <b/>
        <i val="0"/>
        <sz val="16"/>
        <color theme="2"/>
      </font>
      <border>
        <bottom style="thin">
          <color theme="4"/>
        </bottom>
        <vertical/>
        <horizontal/>
      </border>
    </dxf>
    <dxf>
      <font>
        <color theme="1"/>
      </font>
      <fill>
        <patternFill>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45"/>
      <tableStyleElement type="firstRowStripe" dxfId="44"/>
      <tableStyleElement type="secondRowStripe" dxfId="43"/>
    </tableStyle>
    <tableStyle name="ns" pivot="0" table="0" count="10" xr9:uid="{92328BE0-DC2C-4096-8FED-2046BF07234C}">
      <tableStyleElement type="wholeTable" dxfId="42"/>
      <tableStyleElement type="headerRow" dxfId="41"/>
    </tableStyle>
  </tableStyles>
  <extLst>
    <ext xmlns:x14="http://schemas.microsoft.com/office/spreadsheetml/2009/9/main" uri="{46F421CA-312F-682f-3DD2-61675219B42D}">
      <x14:dxfs count="8">
        <dxf>
          <font>
            <b/>
            <i val="0"/>
            <sz val="20"/>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20"/>
            <color theme="2"/>
          </font>
          <fill>
            <patternFill patternType="solid">
              <fgColor auto="1"/>
              <bgColor theme="2" tint="-0.24994659260841701"/>
            </patternFill>
          </fill>
          <border>
            <left style="thin">
              <color rgb="FF999999"/>
            </left>
            <right style="thin">
              <color rgb="FF999999"/>
            </right>
            <top style="thin">
              <color rgb="FF999999"/>
            </top>
            <bottom style="thin">
              <color rgb="FF999999"/>
            </bottom>
            <vertical/>
            <horizontal/>
          </border>
        </dxf>
        <dxf>
          <font>
            <b/>
            <i val="0"/>
            <sz val="20"/>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20"/>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20"/>
            <color theme="2"/>
          </font>
          <fill>
            <patternFill patternType="solid">
              <fgColor rgb="FFFFFFFF"/>
              <bgColor theme="1" tint="0.1499679555650502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(Project).xlsx]Combo chart!Combo chart</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[$$-409]#,##0.00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509E-40E6-8BDF-EAA78BCD11DF}"/>
            </c:ext>
          </c:extLst>
        </c:ser>
        <c:dLbls>
          <c:showLegendKey val="0"/>
          <c:showVal val="0"/>
          <c:showCatName val="0"/>
          <c:showSerName val="0"/>
          <c:showPercent val="0"/>
          <c:showBubbleSize val="0"/>
        </c:dLbls>
        <c:axId val="1379505951"/>
        <c:axId val="137813063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[$$-409]#,##0.00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09E-40E6-8BDF-EAA78BCD11DF}"/>
            </c:ext>
          </c:extLst>
        </c:ser>
        <c:dLbls>
          <c:showLegendKey val="0"/>
          <c:showVal val="0"/>
          <c:showCatName val="0"/>
          <c:showSerName val="0"/>
          <c:showPercent val="0"/>
          <c:showBubbleSize val="0"/>
        </c:dLbls>
        <c:gapWidth val="219"/>
        <c:overlap val="-27"/>
        <c:axId val="1379520335"/>
        <c:axId val="1387732655"/>
      </c:barChart>
      <c:catAx>
        <c:axId val="1379520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732655"/>
        <c:crosses val="autoZero"/>
        <c:auto val="1"/>
        <c:lblAlgn val="ctr"/>
        <c:lblOffset val="100"/>
        <c:noMultiLvlLbl val="0"/>
      </c:catAx>
      <c:valAx>
        <c:axId val="1387732655"/>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520335"/>
        <c:crosses val="autoZero"/>
        <c:crossBetween val="between"/>
      </c:valAx>
      <c:valAx>
        <c:axId val="1378130639"/>
        <c:scaling>
          <c:orientation val="minMax"/>
        </c:scaling>
        <c:delete val="0"/>
        <c:axPos val="r"/>
        <c:numFmt formatCode="[$$-409]#,##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505951"/>
        <c:crosses val="max"/>
        <c:crossBetween val="between"/>
      </c:valAx>
      <c:catAx>
        <c:axId val="1379505951"/>
        <c:scaling>
          <c:orientation val="minMax"/>
        </c:scaling>
        <c:delete val="1"/>
        <c:axPos val="b"/>
        <c:numFmt formatCode="General" sourceLinked="1"/>
        <c:majorTickMark val="out"/>
        <c:minorTickMark val="none"/>
        <c:tickLblPos val="nextTo"/>
        <c:crossAx val="137813063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chart'!$B$1</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C3-4A53-9CFE-B3FEF5664E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C3-4A53-9CFE-B3FEF5664EC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3C3-4A53-9CFE-B3FEF5664EC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chart'!$A$2:$A$5</c:f>
              <c:strCache>
                <c:ptCount val="3"/>
                <c:pt idx="0">
                  <c:v>Furniture</c:v>
                </c:pt>
                <c:pt idx="1">
                  <c:v>Office Supplies</c:v>
                </c:pt>
                <c:pt idx="2">
                  <c:v>Technology</c:v>
                </c:pt>
              </c:strCache>
            </c:strRef>
          </c:cat>
          <c:val>
            <c:numRef>
              <c:f>'Pie chart'!$B$2:$B$5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E6C-4495-8DF7-7FFE2986BB2E}"/>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(Project).xlsx]Pie chart!Pie chart</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chart'!$R$1</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2B-4611-97E7-F4CE2F25AE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2B-4611-97E7-F4CE2F25AE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52B-4611-97E7-F4CE2F25AE8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chart'!$Q$2:$Q$5</c:f>
              <c:strCache>
                <c:ptCount val="3"/>
                <c:pt idx="0">
                  <c:v>Furniture</c:v>
                </c:pt>
                <c:pt idx="1">
                  <c:v>Office Supplies</c:v>
                </c:pt>
                <c:pt idx="2">
                  <c:v>Technology</c:v>
                </c:pt>
              </c:strCache>
            </c:strRef>
          </c:cat>
          <c:val>
            <c:numRef>
              <c:f>'Pie chart'!$R$2:$R$5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651-4193-B7C3-7173F79C6BF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(Project).xlsx]Top 5!Top 5 chart</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5'!$B$1</c:f>
              <c:strCache>
                <c:ptCount val="1"/>
                <c:pt idx="0">
                  <c:v>Total</c:v>
                </c:pt>
              </c:strCache>
            </c:strRef>
          </c:tx>
          <c:spPr>
            <a:solidFill>
              <a:schemeClr val="accent1"/>
            </a:solidFill>
            <a:ln>
              <a:noFill/>
            </a:ln>
            <a:effectLst/>
          </c:spPr>
          <c:invertIfNegative val="0"/>
          <c:cat>
            <c:strRef>
              <c:f>'Top 5'!$A$2:$A$7</c:f>
              <c:strCache>
                <c:ptCount val="5"/>
                <c:pt idx="0">
                  <c:v>Binders</c:v>
                </c:pt>
                <c:pt idx="1">
                  <c:v>Tables</c:v>
                </c:pt>
                <c:pt idx="2">
                  <c:v>Storage</c:v>
                </c:pt>
                <c:pt idx="3">
                  <c:v>Chairs</c:v>
                </c:pt>
                <c:pt idx="4">
                  <c:v>Phones</c:v>
                </c:pt>
              </c:strCache>
            </c:strRef>
          </c:cat>
          <c:val>
            <c:numRef>
              <c:f>'Top 5'!$B$2:$B$7</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5E9-4B4B-AB20-A9BA51486B80}"/>
            </c:ext>
          </c:extLst>
        </c:ser>
        <c:dLbls>
          <c:showLegendKey val="0"/>
          <c:showVal val="0"/>
          <c:showCatName val="0"/>
          <c:showSerName val="0"/>
          <c:showPercent val="0"/>
          <c:showBubbleSize val="0"/>
        </c:dLbls>
        <c:gapWidth val="182"/>
        <c:axId val="1621507775"/>
        <c:axId val="1564048271"/>
      </c:barChart>
      <c:catAx>
        <c:axId val="1621507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048271"/>
        <c:crosses val="autoZero"/>
        <c:auto val="1"/>
        <c:lblAlgn val="ctr"/>
        <c:lblOffset val="100"/>
        <c:noMultiLvlLbl val="0"/>
      </c:catAx>
      <c:valAx>
        <c:axId val="1564048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1507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(Project).xlsx]KPI!PivotTable6</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KPI!$B$2</c:f>
              <c:strCache>
                <c:ptCount val="1"/>
                <c:pt idx="0">
                  <c:v>Total</c:v>
                </c:pt>
              </c:strCache>
            </c:strRef>
          </c:tx>
          <c:spPr>
            <a:ln w="28575" cap="rnd">
              <a:solidFill>
                <a:schemeClr val="accent1"/>
              </a:solidFill>
              <a:round/>
            </a:ln>
            <a:effectLst/>
          </c:spPr>
          <c:marker>
            <c:symbol val="none"/>
          </c:marker>
          <c:cat>
            <c:strRef>
              <c:f>KPI!$A$3:$A$15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KPI!$B$3:$B$15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23B-40E6-8322-70698DE684CF}"/>
            </c:ext>
          </c:extLst>
        </c:ser>
        <c:dLbls>
          <c:showLegendKey val="0"/>
          <c:showVal val="0"/>
          <c:showCatName val="0"/>
          <c:showSerName val="0"/>
          <c:showPercent val="0"/>
          <c:showBubbleSize val="0"/>
        </c:dLbls>
        <c:smooth val="0"/>
        <c:axId val="1731125679"/>
        <c:axId val="1496373839"/>
      </c:lineChart>
      <c:catAx>
        <c:axId val="1731125679"/>
        <c:scaling>
          <c:orientation val="minMax"/>
        </c:scaling>
        <c:delete val="1"/>
        <c:axPos val="b"/>
        <c:numFmt formatCode="General" sourceLinked="1"/>
        <c:majorTickMark val="none"/>
        <c:minorTickMark val="none"/>
        <c:tickLblPos val="nextTo"/>
        <c:crossAx val="1496373839"/>
        <c:crosses val="autoZero"/>
        <c:auto val="1"/>
        <c:lblAlgn val="ctr"/>
        <c:lblOffset val="100"/>
        <c:noMultiLvlLbl val="0"/>
      </c:catAx>
      <c:valAx>
        <c:axId val="1496373839"/>
        <c:scaling>
          <c:orientation val="minMax"/>
        </c:scaling>
        <c:delete val="1"/>
        <c:axPos val="l"/>
        <c:numFmt formatCode="General" sourceLinked="1"/>
        <c:majorTickMark val="none"/>
        <c:minorTickMark val="none"/>
        <c:tickLblPos val="nextTo"/>
        <c:crossAx val="1731125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(Project).xlsx]KPI!PivotTable7</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KPI!$E$2</c:f>
              <c:strCache>
                <c:ptCount val="1"/>
                <c:pt idx="0">
                  <c:v>Total</c:v>
                </c:pt>
              </c:strCache>
            </c:strRef>
          </c:tx>
          <c:spPr>
            <a:ln w="28575" cap="rnd">
              <a:solidFill>
                <a:schemeClr val="accent1"/>
              </a:solidFill>
              <a:round/>
            </a:ln>
            <a:effectLst/>
          </c:spPr>
          <c:marker>
            <c:symbol val="none"/>
          </c:marker>
          <c:cat>
            <c:strRef>
              <c:f>KPI!$D$3:$D$15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KPI!$E$3:$E$15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6DC-4292-8FE1-5831D57CFB41}"/>
            </c:ext>
          </c:extLst>
        </c:ser>
        <c:dLbls>
          <c:showLegendKey val="0"/>
          <c:showVal val="0"/>
          <c:showCatName val="0"/>
          <c:showSerName val="0"/>
          <c:showPercent val="0"/>
          <c:showBubbleSize val="0"/>
        </c:dLbls>
        <c:smooth val="0"/>
        <c:axId val="1688055071"/>
        <c:axId val="1561682719"/>
      </c:lineChart>
      <c:catAx>
        <c:axId val="1688055071"/>
        <c:scaling>
          <c:orientation val="minMax"/>
        </c:scaling>
        <c:delete val="1"/>
        <c:axPos val="b"/>
        <c:numFmt formatCode="General" sourceLinked="1"/>
        <c:majorTickMark val="none"/>
        <c:minorTickMark val="none"/>
        <c:tickLblPos val="nextTo"/>
        <c:crossAx val="1561682719"/>
        <c:crosses val="autoZero"/>
        <c:auto val="1"/>
        <c:lblAlgn val="ctr"/>
        <c:lblOffset val="100"/>
        <c:noMultiLvlLbl val="0"/>
      </c:catAx>
      <c:valAx>
        <c:axId val="1561682719"/>
        <c:scaling>
          <c:orientation val="minMax"/>
        </c:scaling>
        <c:delete val="1"/>
        <c:axPos val="l"/>
        <c:numFmt formatCode="General" sourceLinked="1"/>
        <c:majorTickMark val="none"/>
        <c:minorTickMark val="none"/>
        <c:tickLblPos val="nextTo"/>
        <c:crossAx val="1688055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KPI!$H$2</c:f>
              <c:strCache>
                <c:ptCount val="1"/>
                <c:pt idx="0">
                  <c:v>Total</c:v>
                </c:pt>
              </c:strCache>
            </c:strRef>
          </c:tx>
          <c:spPr>
            <a:ln w="28575" cap="rnd">
              <a:solidFill>
                <a:schemeClr val="accent1"/>
              </a:solidFill>
              <a:round/>
            </a:ln>
            <a:effectLst/>
          </c:spPr>
          <c:marker>
            <c:symbol val="none"/>
          </c:marker>
          <c:cat>
            <c:strRef>
              <c:f>KPI!$G$3:$G$15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KPI!$H$3:$H$15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7F8-4FE3-BC3F-6F73128D997C}"/>
            </c:ext>
          </c:extLst>
        </c:ser>
        <c:dLbls>
          <c:showLegendKey val="0"/>
          <c:showVal val="0"/>
          <c:showCatName val="0"/>
          <c:showSerName val="0"/>
          <c:showPercent val="0"/>
          <c:showBubbleSize val="0"/>
        </c:dLbls>
        <c:smooth val="0"/>
        <c:axId val="1690338831"/>
        <c:axId val="1561602271"/>
      </c:lineChart>
      <c:catAx>
        <c:axId val="1690338831"/>
        <c:scaling>
          <c:orientation val="minMax"/>
        </c:scaling>
        <c:delete val="1"/>
        <c:axPos val="b"/>
        <c:numFmt formatCode="General" sourceLinked="1"/>
        <c:majorTickMark val="none"/>
        <c:minorTickMark val="none"/>
        <c:tickLblPos val="nextTo"/>
        <c:crossAx val="1561602271"/>
        <c:crosses val="autoZero"/>
        <c:auto val="1"/>
        <c:lblAlgn val="ctr"/>
        <c:lblOffset val="100"/>
        <c:noMultiLvlLbl val="0"/>
      </c:catAx>
      <c:valAx>
        <c:axId val="1561602271"/>
        <c:scaling>
          <c:orientation val="minMax"/>
        </c:scaling>
        <c:delete val="1"/>
        <c:axPos val="l"/>
        <c:numFmt formatCode="General" sourceLinked="1"/>
        <c:majorTickMark val="none"/>
        <c:minorTickMark val="none"/>
        <c:tickLblPos val="nextTo"/>
        <c:crossAx val="169033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(Project).xlsx]KPI!PivotTable9</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KPI!$K$2</c:f>
              <c:strCache>
                <c:ptCount val="1"/>
                <c:pt idx="0">
                  <c:v>Total</c:v>
                </c:pt>
              </c:strCache>
            </c:strRef>
          </c:tx>
          <c:spPr>
            <a:ln w="28575" cap="rnd">
              <a:solidFill>
                <a:schemeClr val="accent1"/>
              </a:solidFill>
              <a:round/>
            </a:ln>
            <a:effectLst/>
          </c:spPr>
          <c:marker>
            <c:symbol val="none"/>
          </c:marker>
          <c:cat>
            <c:strRef>
              <c:f>KPI!$J$3:$J$15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KPI!$K$3:$K$15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5FE-45A4-A09A-5E87B0B5466F}"/>
            </c:ext>
          </c:extLst>
        </c:ser>
        <c:dLbls>
          <c:showLegendKey val="0"/>
          <c:showVal val="0"/>
          <c:showCatName val="0"/>
          <c:showSerName val="0"/>
          <c:showPercent val="0"/>
          <c:showBubbleSize val="0"/>
        </c:dLbls>
        <c:smooth val="0"/>
        <c:axId val="1643629855"/>
        <c:axId val="1619501071"/>
      </c:lineChart>
      <c:catAx>
        <c:axId val="1643629855"/>
        <c:scaling>
          <c:orientation val="minMax"/>
        </c:scaling>
        <c:delete val="1"/>
        <c:axPos val="b"/>
        <c:numFmt formatCode="General" sourceLinked="1"/>
        <c:majorTickMark val="none"/>
        <c:minorTickMark val="none"/>
        <c:tickLblPos val="nextTo"/>
        <c:crossAx val="1619501071"/>
        <c:crosses val="autoZero"/>
        <c:auto val="1"/>
        <c:lblAlgn val="ctr"/>
        <c:lblOffset val="100"/>
        <c:noMultiLvlLbl val="0"/>
      </c:catAx>
      <c:valAx>
        <c:axId val="1619501071"/>
        <c:scaling>
          <c:orientation val="minMax"/>
        </c:scaling>
        <c:delete val="1"/>
        <c:axPos val="l"/>
        <c:numFmt formatCode="General" sourceLinked="1"/>
        <c:majorTickMark val="none"/>
        <c:minorTickMark val="none"/>
        <c:tickLblPos val="nextTo"/>
        <c:crossAx val="1643629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KPI!$N$2</c:f>
              <c:strCache>
                <c:ptCount val="1"/>
                <c:pt idx="0">
                  <c:v>Total</c:v>
                </c:pt>
              </c:strCache>
            </c:strRef>
          </c:tx>
          <c:spPr>
            <a:ln w="28575" cap="rnd">
              <a:solidFill>
                <a:schemeClr val="accent1"/>
              </a:solidFill>
              <a:round/>
            </a:ln>
            <a:effectLst/>
          </c:spPr>
          <c:marker>
            <c:symbol val="none"/>
          </c:marker>
          <c:cat>
            <c:strRef>
              <c:f>KPI!$M$3:$M$15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KPI!$N$3:$N$15</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BC1-4A63-88FF-6CCB18179ED7}"/>
            </c:ext>
          </c:extLst>
        </c:ser>
        <c:dLbls>
          <c:showLegendKey val="0"/>
          <c:showVal val="0"/>
          <c:showCatName val="0"/>
          <c:showSerName val="0"/>
          <c:showPercent val="0"/>
          <c:showBubbleSize val="0"/>
        </c:dLbls>
        <c:smooth val="0"/>
        <c:axId val="1550167151"/>
        <c:axId val="1554043135"/>
      </c:lineChart>
      <c:catAx>
        <c:axId val="1550167151"/>
        <c:scaling>
          <c:orientation val="minMax"/>
        </c:scaling>
        <c:delete val="1"/>
        <c:axPos val="b"/>
        <c:numFmt formatCode="General" sourceLinked="1"/>
        <c:majorTickMark val="none"/>
        <c:minorTickMark val="none"/>
        <c:tickLblPos val="nextTo"/>
        <c:crossAx val="1554043135"/>
        <c:crosses val="autoZero"/>
        <c:auto val="1"/>
        <c:lblAlgn val="ctr"/>
        <c:lblOffset val="100"/>
        <c:noMultiLvlLbl val="0"/>
      </c:catAx>
      <c:valAx>
        <c:axId val="1554043135"/>
        <c:scaling>
          <c:orientation val="minMax"/>
        </c:scaling>
        <c:delete val="1"/>
        <c:axPos val="l"/>
        <c:numFmt formatCode="General" sourceLinked="1"/>
        <c:majorTickMark val="none"/>
        <c:minorTickMark val="none"/>
        <c:tickLblPos val="nextTo"/>
        <c:crossAx val="1550167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44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KPI!$B$2</c:f>
              <c:strCache>
                <c:ptCount val="1"/>
                <c:pt idx="0">
                  <c:v>Total</c:v>
                </c:pt>
              </c:strCache>
            </c:strRef>
          </c:tx>
          <c:spPr>
            <a:ln w="44450" cap="rnd">
              <a:solidFill>
                <a:schemeClr val="bg1">
                  <a:lumMod val="85000"/>
                </a:schemeClr>
              </a:solidFill>
              <a:round/>
            </a:ln>
            <a:effectLst/>
          </c:spPr>
          <c:marker>
            <c:symbol val="none"/>
          </c:marker>
          <c:cat>
            <c:strRef>
              <c:f>KPI!$A$3:$A$15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KPI!$B$3:$B$15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060-429D-8791-B1AA88FF6B89}"/>
            </c:ext>
          </c:extLst>
        </c:ser>
        <c:dLbls>
          <c:showLegendKey val="0"/>
          <c:showVal val="0"/>
          <c:showCatName val="0"/>
          <c:showSerName val="0"/>
          <c:showPercent val="0"/>
          <c:showBubbleSize val="0"/>
        </c:dLbls>
        <c:smooth val="0"/>
        <c:axId val="1731125679"/>
        <c:axId val="1496373839"/>
      </c:lineChart>
      <c:catAx>
        <c:axId val="1731125679"/>
        <c:scaling>
          <c:orientation val="minMax"/>
        </c:scaling>
        <c:delete val="1"/>
        <c:axPos val="b"/>
        <c:numFmt formatCode="General" sourceLinked="1"/>
        <c:majorTickMark val="none"/>
        <c:minorTickMark val="none"/>
        <c:tickLblPos val="nextTo"/>
        <c:crossAx val="1496373839"/>
        <c:crosses val="autoZero"/>
        <c:auto val="1"/>
        <c:lblAlgn val="ctr"/>
        <c:lblOffset val="100"/>
        <c:noMultiLvlLbl val="0"/>
      </c:catAx>
      <c:valAx>
        <c:axId val="1496373839"/>
        <c:scaling>
          <c:orientation val="minMax"/>
        </c:scaling>
        <c:delete val="1"/>
        <c:axPos val="l"/>
        <c:numFmt formatCode="General" sourceLinked="1"/>
        <c:majorTickMark val="none"/>
        <c:minorTickMark val="none"/>
        <c:tickLblPos val="nextTo"/>
        <c:crossAx val="1731125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44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KPI!$H$2</c:f>
              <c:strCache>
                <c:ptCount val="1"/>
                <c:pt idx="0">
                  <c:v>Total</c:v>
                </c:pt>
              </c:strCache>
            </c:strRef>
          </c:tx>
          <c:spPr>
            <a:ln w="44450" cap="rnd">
              <a:solidFill>
                <a:schemeClr val="bg1">
                  <a:lumMod val="85000"/>
                </a:schemeClr>
              </a:solidFill>
              <a:round/>
            </a:ln>
            <a:effectLst/>
          </c:spPr>
          <c:marker>
            <c:symbol val="none"/>
          </c:marker>
          <c:cat>
            <c:strRef>
              <c:f>KPI!$G$3:$G$15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KPI!$H$3:$H$15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57A-488E-88BB-6715C428DBF4}"/>
            </c:ext>
          </c:extLst>
        </c:ser>
        <c:dLbls>
          <c:showLegendKey val="0"/>
          <c:showVal val="0"/>
          <c:showCatName val="0"/>
          <c:showSerName val="0"/>
          <c:showPercent val="0"/>
          <c:showBubbleSize val="0"/>
        </c:dLbls>
        <c:smooth val="0"/>
        <c:axId val="1690338831"/>
        <c:axId val="1561602271"/>
      </c:lineChart>
      <c:catAx>
        <c:axId val="1690338831"/>
        <c:scaling>
          <c:orientation val="minMax"/>
        </c:scaling>
        <c:delete val="1"/>
        <c:axPos val="b"/>
        <c:numFmt formatCode="General" sourceLinked="1"/>
        <c:majorTickMark val="none"/>
        <c:minorTickMark val="none"/>
        <c:tickLblPos val="nextTo"/>
        <c:crossAx val="1561602271"/>
        <c:crosses val="autoZero"/>
        <c:auto val="1"/>
        <c:lblAlgn val="ctr"/>
        <c:lblOffset val="100"/>
        <c:noMultiLvlLbl val="0"/>
      </c:catAx>
      <c:valAx>
        <c:axId val="1561602271"/>
        <c:scaling>
          <c:orientation val="minMax"/>
        </c:scaling>
        <c:delete val="1"/>
        <c:axPos val="l"/>
        <c:numFmt formatCode="General" sourceLinked="1"/>
        <c:majorTickMark val="none"/>
        <c:minorTickMark val="none"/>
        <c:tickLblPos val="nextTo"/>
        <c:crossAx val="169033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44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KPI!$E$2</c:f>
              <c:strCache>
                <c:ptCount val="1"/>
                <c:pt idx="0">
                  <c:v>Total</c:v>
                </c:pt>
              </c:strCache>
            </c:strRef>
          </c:tx>
          <c:spPr>
            <a:ln w="44450" cap="rnd">
              <a:solidFill>
                <a:schemeClr val="bg1">
                  <a:lumMod val="85000"/>
                </a:schemeClr>
              </a:solidFill>
              <a:round/>
            </a:ln>
            <a:effectLst/>
          </c:spPr>
          <c:marker>
            <c:symbol val="none"/>
          </c:marker>
          <c:cat>
            <c:strRef>
              <c:f>KPI!$D$3:$D$15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KPI!$E$3:$E$15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B31-4D8C-BD22-06B5A4D40DEF}"/>
            </c:ext>
          </c:extLst>
        </c:ser>
        <c:dLbls>
          <c:showLegendKey val="0"/>
          <c:showVal val="0"/>
          <c:showCatName val="0"/>
          <c:showSerName val="0"/>
          <c:showPercent val="0"/>
          <c:showBubbleSize val="0"/>
        </c:dLbls>
        <c:smooth val="0"/>
        <c:axId val="1688055071"/>
        <c:axId val="1561682719"/>
      </c:lineChart>
      <c:catAx>
        <c:axId val="1688055071"/>
        <c:scaling>
          <c:orientation val="minMax"/>
        </c:scaling>
        <c:delete val="1"/>
        <c:axPos val="b"/>
        <c:numFmt formatCode="General" sourceLinked="1"/>
        <c:majorTickMark val="none"/>
        <c:minorTickMark val="none"/>
        <c:tickLblPos val="nextTo"/>
        <c:crossAx val="1561682719"/>
        <c:crosses val="autoZero"/>
        <c:auto val="1"/>
        <c:lblAlgn val="ctr"/>
        <c:lblOffset val="100"/>
        <c:noMultiLvlLbl val="0"/>
      </c:catAx>
      <c:valAx>
        <c:axId val="1561682719"/>
        <c:scaling>
          <c:orientation val="minMax"/>
        </c:scaling>
        <c:delete val="1"/>
        <c:axPos val="l"/>
        <c:numFmt formatCode="General" sourceLinked="1"/>
        <c:majorTickMark val="none"/>
        <c:minorTickMark val="none"/>
        <c:tickLblPos val="nextTo"/>
        <c:crossAx val="1688055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44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KPI!$K$2</c:f>
              <c:strCache>
                <c:ptCount val="1"/>
                <c:pt idx="0">
                  <c:v>Total</c:v>
                </c:pt>
              </c:strCache>
            </c:strRef>
          </c:tx>
          <c:spPr>
            <a:ln w="44450" cap="rnd">
              <a:solidFill>
                <a:schemeClr val="bg1">
                  <a:lumMod val="85000"/>
                </a:schemeClr>
              </a:solidFill>
              <a:round/>
            </a:ln>
            <a:effectLst/>
          </c:spPr>
          <c:marker>
            <c:symbol val="none"/>
          </c:marker>
          <c:cat>
            <c:strRef>
              <c:f>KPI!$J$3:$J$15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KPI!$K$3:$K$15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B47-4494-968A-4282D28FB031}"/>
            </c:ext>
          </c:extLst>
        </c:ser>
        <c:dLbls>
          <c:showLegendKey val="0"/>
          <c:showVal val="0"/>
          <c:showCatName val="0"/>
          <c:showSerName val="0"/>
          <c:showPercent val="0"/>
          <c:showBubbleSize val="0"/>
        </c:dLbls>
        <c:smooth val="0"/>
        <c:axId val="1643629855"/>
        <c:axId val="1619501071"/>
      </c:lineChart>
      <c:catAx>
        <c:axId val="1643629855"/>
        <c:scaling>
          <c:orientation val="minMax"/>
        </c:scaling>
        <c:delete val="1"/>
        <c:axPos val="b"/>
        <c:numFmt formatCode="General" sourceLinked="1"/>
        <c:majorTickMark val="none"/>
        <c:minorTickMark val="none"/>
        <c:tickLblPos val="nextTo"/>
        <c:crossAx val="1619501071"/>
        <c:crosses val="autoZero"/>
        <c:auto val="1"/>
        <c:lblAlgn val="ctr"/>
        <c:lblOffset val="100"/>
        <c:noMultiLvlLbl val="0"/>
      </c:catAx>
      <c:valAx>
        <c:axId val="1619501071"/>
        <c:scaling>
          <c:orientation val="minMax"/>
        </c:scaling>
        <c:delete val="1"/>
        <c:axPos val="l"/>
        <c:numFmt formatCode="General" sourceLinked="1"/>
        <c:majorTickMark val="none"/>
        <c:minorTickMark val="none"/>
        <c:tickLblPos val="nextTo"/>
        <c:crossAx val="1643629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44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KPI!$N$2</c:f>
              <c:strCache>
                <c:ptCount val="1"/>
                <c:pt idx="0">
                  <c:v>Total</c:v>
                </c:pt>
              </c:strCache>
            </c:strRef>
          </c:tx>
          <c:spPr>
            <a:ln w="44450" cap="rnd">
              <a:solidFill>
                <a:schemeClr val="bg1">
                  <a:lumMod val="85000"/>
                </a:schemeClr>
              </a:solidFill>
              <a:round/>
            </a:ln>
            <a:effectLst/>
          </c:spPr>
          <c:marker>
            <c:symbol val="none"/>
          </c:marker>
          <c:cat>
            <c:strRef>
              <c:f>KPI!$M$3:$M$15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KPI!$N$3:$N$15</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8B9-460F-B8AF-8DFCBA14017B}"/>
            </c:ext>
          </c:extLst>
        </c:ser>
        <c:dLbls>
          <c:showLegendKey val="0"/>
          <c:showVal val="0"/>
          <c:showCatName val="0"/>
          <c:showSerName val="0"/>
          <c:showPercent val="0"/>
          <c:showBubbleSize val="0"/>
        </c:dLbls>
        <c:smooth val="0"/>
        <c:axId val="1550167151"/>
        <c:axId val="1554043135"/>
      </c:lineChart>
      <c:catAx>
        <c:axId val="1550167151"/>
        <c:scaling>
          <c:orientation val="minMax"/>
        </c:scaling>
        <c:delete val="1"/>
        <c:axPos val="b"/>
        <c:numFmt formatCode="General" sourceLinked="1"/>
        <c:majorTickMark val="none"/>
        <c:minorTickMark val="none"/>
        <c:tickLblPos val="nextTo"/>
        <c:crossAx val="1554043135"/>
        <c:crosses val="autoZero"/>
        <c:auto val="1"/>
        <c:lblAlgn val="ctr"/>
        <c:lblOffset val="100"/>
        <c:noMultiLvlLbl val="0"/>
      </c:catAx>
      <c:valAx>
        <c:axId val="1554043135"/>
        <c:scaling>
          <c:orientation val="minMax"/>
        </c:scaling>
        <c:delete val="1"/>
        <c:axPos val="l"/>
        <c:numFmt formatCode="General" sourceLinked="1"/>
        <c:majorTickMark val="none"/>
        <c:minorTickMark val="none"/>
        <c:tickLblPos val="nextTo"/>
        <c:crossAx val="1550167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(Project).xlsx]Combo chart!Combo chart</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64823469140007"/>
          <c:y val="0.16192281767489156"/>
          <c:w val="0.70616466357840246"/>
          <c:h val="0.71025034632811701"/>
        </c:manualLayout>
      </c:layout>
      <c:areaChart>
        <c:grouping val="standard"/>
        <c:varyColors val="0"/>
        <c:ser>
          <c:idx val="1"/>
          <c:order val="1"/>
          <c:tx>
            <c:strRef>
              <c:f>'Combo chart'!$C$3</c:f>
              <c:strCache>
                <c:ptCount val="1"/>
                <c:pt idx="0">
                  <c:v>Sum of Profit</c:v>
                </c:pt>
              </c:strCache>
            </c:strRef>
          </c:tx>
          <c:spPr>
            <a:solidFill>
              <a:schemeClr val="accent2">
                <a:lumMod val="5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[$$-409]#,##0.00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3AC7-42A1-919F-410E41B7CE5E}"/>
            </c:ext>
          </c:extLst>
        </c:ser>
        <c:dLbls>
          <c:showLegendKey val="0"/>
          <c:showVal val="0"/>
          <c:showCatName val="0"/>
          <c:showSerName val="0"/>
          <c:showPercent val="0"/>
          <c:showBubbleSize val="0"/>
        </c:dLbls>
        <c:axId val="1379505951"/>
        <c:axId val="1378130639"/>
      </c:areaChart>
      <c:barChart>
        <c:barDir val="col"/>
        <c:grouping val="clustered"/>
        <c:varyColors val="0"/>
        <c:ser>
          <c:idx val="0"/>
          <c:order val="0"/>
          <c:tx>
            <c:strRef>
              <c:f>'Combo chart'!$B$3</c:f>
              <c:strCache>
                <c:ptCount val="1"/>
                <c:pt idx="0">
                  <c:v>Sum of Sales</c:v>
                </c:pt>
              </c:strCache>
            </c:strRef>
          </c:tx>
          <c:spPr>
            <a:solidFill>
              <a:schemeClr val="accent3"/>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[$$-409]#,##0.00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3AC7-42A1-919F-410E41B7CE5E}"/>
            </c:ext>
          </c:extLst>
        </c:ser>
        <c:dLbls>
          <c:showLegendKey val="0"/>
          <c:showVal val="0"/>
          <c:showCatName val="0"/>
          <c:showSerName val="0"/>
          <c:showPercent val="0"/>
          <c:showBubbleSize val="0"/>
        </c:dLbls>
        <c:gapWidth val="95"/>
        <c:overlap val="-27"/>
        <c:axId val="1379520335"/>
        <c:axId val="1387732655"/>
      </c:barChart>
      <c:catAx>
        <c:axId val="1379520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2"/>
                </a:solidFill>
                <a:latin typeface="+mn-lt"/>
                <a:ea typeface="+mn-ea"/>
                <a:cs typeface="+mn-cs"/>
              </a:defRPr>
            </a:pPr>
            <a:endParaRPr lang="en-US"/>
          </a:p>
        </c:txPr>
        <c:crossAx val="1387732655"/>
        <c:crosses val="autoZero"/>
        <c:auto val="1"/>
        <c:lblAlgn val="ctr"/>
        <c:lblOffset val="100"/>
        <c:noMultiLvlLbl val="0"/>
      </c:catAx>
      <c:valAx>
        <c:axId val="13877326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800">
                    <a:solidFill>
                      <a:schemeClr val="bg2"/>
                    </a:solidFill>
                  </a:rPr>
                  <a:t>Sales</a:t>
                </a:r>
              </a:p>
            </c:rich>
          </c:tx>
          <c:layout>
            <c:manualLayout>
              <c:xMode val="edge"/>
              <c:yMode val="edge"/>
              <c:x val="4.5061667674039491E-5"/>
              <c:y val="0.3202204908723121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2"/>
                </a:solidFill>
                <a:latin typeface="+mn-lt"/>
                <a:ea typeface="+mn-ea"/>
                <a:cs typeface="+mn-cs"/>
              </a:defRPr>
            </a:pPr>
            <a:endParaRPr lang="en-US"/>
          </a:p>
        </c:txPr>
        <c:crossAx val="1379520335"/>
        <c:crosses val="autoZero"/>
        <c:crossBetween val="between"/>
      </c:valAx>
      <c:valAx>
        <c:axId val="1378130639"/>
        <c:scaling>
          <c:orientation val="minMax"/>
        </c:scaling>
        <c:delete val="0"/>
        <c:axPos val="r"/>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IN" sz="1800" b="1">
                    <a:solidFill>
                      <a:schemeClr val="bg2"/>
                    </a:solidFill>
                  </a:rPr>
                  <a:t>Profit</a:t>
                </a:r>
              </a:p>
            </c:rich>
          </c:tx>
          <c:layout>
            <c:manualLayout>
              <c:xMode val="edge"/>
              <c:yMode val="edge"/>
              <c:x val="0.94403539885404053"/>
              <c:y val="0.31675761217529474"/>
            </c:manualLayout>
          </c:layout>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409]#,##0" sourceLinked="0"/>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2"/>
                </a:solidFill>
                <a:latin typeface="+mn-lt"/>
                <a:ea typeface="+mn-ea"/>
                <a:cs typeface="+mn-cs"/>
              </a:defRPr>
            </a:pPr>
            <a:endParaRPr lang="en-US"/>
          </a:p>
        </c:txPr>
        <c:crossAx val="1379505951"/>
        <c:crosses val="max"/>
        <c:crossBetween val="between"/>
      </c:valAx>
      <c:catAx>
        <c:axId val="1379505951"/>
        <c:scaling>
          <c:orientation val="minMax"/>
        </c:scaling>
        <c:delete val="1"/>
        <c:axPos val="b"/>
        <c:numFmt formatCode="General" sourceLinked="1"/>
        <c:majorTickMark val="out"/>
        <c:minorTickMark val="none"/>
        <c:tickLblPos val="nextTo"/>
        <c:crossAx val="137813063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6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(Project).xlsx]Pie chart!Pie chart</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chemeClr val="accent6">
              <a:lumMod val="75000"/>
            </a:schemeClr>
          </a:solidFill>
          <a:ln w="19050">
            <a:solidFill>
              <a:schemeClr val="lt1"/>
            </a:solidFill>
          </a:ln>
          <a:effectLst/>
        </c:spPr>
      </c:pivotFmt>
      <c:pivotFmt>
        <c:idx val="8"/>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0.25651184757771989"/>
          <c:y val="0.10558527155826035"/>
          <c:w val="0.55833333333333335"/>
          <c:h val="0.88657407407407407"/>
        </c:manualLayout>
      </c:layout>
      <c:doughnutChart>
        <c:varyColors val="1"/>
        <c:ser>
          <c:idx val="0"/>
          <c:order val="0"/>
          <c:tx>
            <c:strRef>
              <c:f>'Pie chart'!$R$1</c:f>
              <c:strCache>
                <c:ptCount val="1"/>
                <c:pt idx="0">
                  <c:v>Total</c:v>
                </c:pt>
              </c:strCache>
            </c:strRef>
          </c:tx>
          <c:explosion val="3"/>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C60D-4F37-8414-9F4700DF555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60D-4F37-8414-9F4700DF5556}"/>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C60D-4F37-8414-9F4700DF5556}"/>
              </c:ext>
            </c:extLst>
          </c:dPt>
          <c:dLbls>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chart'!$Q$2:$Q$5</c:f>
              <c:strCache>
                <c:ptCount val="3"/>
                <c:pt idx="0">
                  <c:v>Furniture</c:v>
                </c:pt>
                <c:pt idx="1">
                  <c:v>Office Supplies</c:v>
                </c:pt>
                <c:pt idx="2">
                  <c:v>Technology</c:v>
                </c:pt>
              </c:strCache>
            </c:strRef>
          </c:cat>
          <c:val>
            <c:numRef>
              <c:f>'Pie chart'!$R$2:$R$5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60D-4F37-8414-9F4700DF5556}"/>
            </c:ext>
          </c:extLst>
        </c:ser>
        <c:dLbls>
          <c:showLegendKey val="0"/>
          <c:showVal val="1"/>
          <c:showCatName val="0"/>
          <c:showSerName val="0"/>
          <c:showPercent val="0"/>
          <c:showBubbleSize val="0"/>
          <c:showLeaderLines val="1"/>
        </c:dLbls>
        <c:firstSliceAng val="0"/>
        <c:holeSize val="6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(Project).xlsx]Top 5!Top 5 chart</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44000">
                <a:schemeClr val="tx2">
                  <a:lumMod val="75000"/>
                  <a:lumOff val="25000"/>
                </a:schemeClr>
              </a:gs>
              <a:gs pos="7000">
                <a:schemeClr val="accent1">
                  <a:lumMod val="60000"/>
                  <a:lumOff val="40000"/>
                </a:schemeClr>
              </a:gs>
              <a:gs pos="78000">
                <a:schemeClr val="accent1">
                  <a:lumMod val="50000"/>
                </a:schemeClr>
              </a:gs>
            </a:gsLst>
            <a:lin ang="7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61552925331765"/>
          <c:y val="4.2824425679082886E-2"/>
          <c:w val="0.83738447074668243"/>
          <c:h val="0.9143511486418342"/>
        </c:manualLayout>
      </c:layout>
      <c:barChart>
        <c:barDir val="bar"/>
        <c:grouping val="clustered"/>
        <c:varyColors val="0"/>
        <c:ser>
          <c:idx val="0"/>
          <c:order val="0"/>
          <c:tx>
            <c:strRef>
              <c:f>'Top 5'!$B$1</c:f>
              <c:strCache>
                <c:ptCount val="1"/>
                <c:pt idx="0">
                  <c:v>Total</c:v>
                </c:pt>
              </c:strCache>
            </c:strRef>
          </c:tx>
          <c:spPr>
            <a:gradFill>
              <a:gsLst>
                <a:gs pos="44000">
                  <a:schemeClr val="tx2">
                    <a:lumMod val="75000"/>
                    <a:lumOff val="25000"/>
                  </a:schemeClr>
                </a:gs>
                <a:gs pos="7000">
                  <a:schemeClr val="accent1">
                    <a:lumMod val="60000"/>
                    <a:lumOff val="40000"/>
                  </a:schemeClr>
                </a:gs>
                <a:gs pos="78000">
                  <a:schemeClr val="accent1">
                    <a:lumMod val="50000"/>
                  </a:schemeClr>
                </a:gs>
              </a:gsLst>
              <a:lin ang="72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5'!$A$2:$A$7</c:f>
              <c:strCache>
                <c:ptCount val="5"/>
                <c:pt idx="0">
                  <c:v>Binders</c:v>
                </c:pt>
                <c:pt idx="1">
                  <c:v>Tables</c:v>
                </c:pt>
                <c:pt idx="2">
                  <c:v>Storage</c:v>
                </c:pt>
                <c:pt idx="3">
                  <c:v>Chairs</c:v>
                </c:pt>
                <c:pt idx="4">
                  <c:v>Phones</c:v>
                </c:pt>
              </c:strCache>
            </c:strRef>
          </c:cat>
          <c:val>
            <c:numRef>
              <c:f>'Top 5'!$B$2:$B$7</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447-4450-8884-A79ACDC86737}"/>
            </c:ext>
          </c:extLst>
        </c:ser>
        <c:dLbls>
          <c:dLblPos val="inEnd"/>
          <c:showLegendKey val="0"/>
          <c:showVal val="1"/>
          <c:showCatName val="0"/>
          <c:showSerName val="0"/>
          <c:showPercent val="0"/>
          <c:showBubbleSize val="0"/>
        </c:dLbls>
        <c:gapWidth val="52"/>
        <c:axId val="1621507775"/>
        <c:axId val="1564048271"/>
      </c:barChart>
      <c:catAx>
        <c:axId val="1621507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bg2"/>
                </a:solidFill>
                <a:latin typeface="+mn-lt"/>
                <a:ea typeface="+mn-ea"/>
                <a:cs typeface="+mn-cs"/>
              </a:defRPr>
            </a:pPr>
            <a:endParaRPr lang="en-US"/>
          </a:p>
        </c:txPr>
        <c:crossAx val="1564048271"/>
        <c:crosses val="autoZero"/>
        <c:auto val="1"/>
        <c:lblAlgn val="ctr"/>
        <c:lblOffset val="100"/>
        <c:noMultiLvlLbl val="0"/>
      </c:catAx>
      <c:valAx>
        <c:axId val="1564048271"/>
        <c:scaling>
          <c:orientation val="minMax"/>
        </c:scaling>
        <c:delete val="1"/>
        <c:axPos val="b"/>
        <c:numFmt formatCode="General" sourceLinked="1"/>
        <c:majorTickMark val="none"/>
        <c:minorTickMark val="none"/>
        <c:tickLblPos val="nextTo"/>
        <c:crossAx val="162150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05FB998C-38D6-4EAC-9469-EEED31EA2C9A}">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C42245C4-93FF-47D0-B69A-2200F5BC0CA4}">
          <cx:tx>
            <cx:txData>
              <cx:f>_xlchart.v5.5</cx:f>
              <cx:v>Sales</cx:v>
            </cx:txData>
          </cx:tx>
          <cx:dataId val="0"/>
          <cx:layoutPr>
            <cx:geography cultureLanguage="en-US" cultureRegion="IN" attribution="Powered by Bing">
              <cx:geoCache provider="{E9337A44-BEBE-4D9F-B70C-5C5E7DAFC167}">
                <cx:binary>1Hxpc9u4svZfSeXzSw8IgFhOnblVA5LabNmJs+cLS3EcEtzAffv1tyXbGZtHufGt8a23pElpLFGQ
mnjQ3U8vwL9vhn/dpLe76tWQpXn9r5vhz9dR0xT/+uOP+ia6zXb1WaZvKlObH83Zjcn+MD9+6Jvb
P75Xu17n4R8Y2fSPm2hXNbfD6//6N3xbeGsuzM2u0SZ/295W4/Vt3aZN/T9cO3rp1e57pnNP102l
bxr7z9euyfPbm0bftM3rV7d5o5vx/Vjc/vn6yQdfv/pj/nX/8dOvUpCuab/DWGqfOdyxHUIcdHjY
r1+lJg/vL1scn3EisLCx8/Cjl7sMBj5TmoMsu+/fq9u6hjs6/H82+In4cO3961c3ps2b/cyFMIl/
vv6Q6+b2+6t3za65rV+/0rVx7z7gmv09fHh3uOk/ns79f/179gZMw+ydR/DM5+x3l/4DnU+7OoL1
0Jj8YZ5eABx+Rm2bOFxweXjwp+DYGJ05DqMCUfsBvLuFcYfR82Q6DtHjsTOEPv11kgid7/J6B8vn
pVSHiDMqKMeS86OqI8UZEcgWiDg/0XuMzu/lOY7Mw7gZKuegBSeoN3+lu2+7bPeCsIDFYoxihuQd
LOSp0gh2JigiBCN8B4t8+O07pXmGQMdx+TlwBsxfFycJzPLWVKF+WWDAVGEhQGWOWTNBziilhFMk
fgL3WF+eIdBxYH4OnAGzPE079lelJ5O/JDD0DEuCwcnTo8DYtn0GGuVI5rBjbuYZAh0H5ufAGTB/
fT1JjfFu012/q24f7Mk/JwBEniEkOMMPLgRs1RN25pxRJhgltrhDbkbSniPRcWj+HjnDxvNPEpsL
0+pa715UbdCZFMC7hDPzMNI+E9IWoFDoDhX6sCLuPMyzZDkOy6OhM1wuTtWYJS9NyyjMvgTWZd/T
LvFUZyQ+o0TajuPcu5mZzvxV/V6i4+D8PXKGzV/XJ6kz7i7VP0yVvygJ4GfYoYxJ+56d2U/RsW15
xmyOuUT3zuip7jxPpuP4PB47Q8g9Te35dFs3rz5q4GkvC5I4AwINYaf9C6aGACPCiUR3YScCA/iY
qT1brOM4zYbPoPr08TSVyaSm2n03DzP1AuRAnIGdcxxE8dH400bOmUO5IGwGj/sMUY4j8/fIGSju
1UmCsv6+i14QEUoh4peIY2rfOf6Z67FtesYcSThA9rAO7ijBbwU5jsf9sBkYa+8kwXhIdb4yP17B
Qmuzby/qeEBbEOWcO8dtGudnyGb76PSeNsxowf9WuuOAHf+WGX6ee5L4bXVd7/8VhX5Y3C9g5CCb
gyEEEveoyFkEJIAuOAyDQt0bQfbw23eK9UyhjqP1ZPAMpO27kwRpAV5If3/B5AEWZ450HBuTOTLA
swUnFAtyNJ3zDEmOo/Jz4AyRxWnm2dZpqnOj64d1+891hqIzG1wQBWpw1A2BzthUMOL8VKqH3753
Rs+Q6Dg0f9/LDJv1aWJzVd2GL1rQIWeSCMjYEHaHzExn7go6Amo+EBY9ZtS/F+Q4IA/jZnBcnWZA
us6/v3AKR55BICoh2LyHY4YH1AogKyoQk/fV0Vkm5xkCHcfl58AZMOvLk/Qqa9O/oEuh+AxxyhxO
6U/P8TjrKcnZHg5mo/vrM5//O2l+AcnhHuZ4nGZe4BxsR3uTjA9G5J/7FMLPHMwJhnTz04SNcEBF
oAJK6b1Jm6nIc0Q5DsjfI2egnH85SSXZ7nR++3KIUOeMQCKNOg+1gVlzAJNn2GY2BVW6M24zYH4r
znFU7ofNINmeZlVgu6vGdJd/fzlUoClA7hXFmXkSzs44gnQakfdozHIyz5HkV4A83MMcE+9E1aSu
dzdRW982zUuSYnwGaWUC7TIQ2D/2JhyKmwj8CXRA/WTLj6nXdvdMeX4Fz5Phc4xO079s9U2kw91L
tjpB1YZTLiHn/BOFxyiBm+EEAVPb87X9Y+bznyPRLwD6eS9zbNYnqT9vbvO8HtNu96IlAYgphYSy
zX3NDCEIUB7jA+kzQYTY90Ld4QM04bEWPVeq4xg9HT3D6c1p6tClqZrolburDMT/u4fZegGmBll/
AjlmB9Tl8JjxAg7Rv3CozSGuOTxmqejny3Ucq/n4GVqX7klq1VZD821tmhcEijIgcNKGYvQ9EDOV
kvTMlpA8g86ch9XxkNN8hizHwXl0GzNctqcZee5TtKat9MMMvYD+QNsm49AccN9Ti2D2H1u6ff8A
51BUc+57bv7DE/1eol+B8zByjs1pVteuIv2SxTUEzdCOAypz324LDPoxLgIqBUgCKvieIQADf+yB
fifNcUzuRs3wuFqdpg0zefOiHVAUamZAm20JPZuHxwwSG0F1hkJtgJF58Pl7UY7jsX0YOINk+/4k
Ibm87V9tbwd984KKQugZxdCeYdO7bs19d8ZjRbERO7ORgO4NAR7nsYo8T5rjwDweO8Pmcnui2Hyr
dnXykh4fNttgDtDwe2TmrkWeQUPhvj36eGva5e3vJfoVOg8j59icZuLm8rbbvWQVExptCWykATp2
X6yccTHbZlBnBl4Nlc6DpfsPzfmdPL/C5W7cHJWPJ6Ex//N2kzvLckfInnzyf7lFDbBxYA8NRw4w
rceGTEJ3tC0IBq52F+mAoXtszmbbxn4tz3FsZsOf3MJp7Enb2+TVLitgZ9pLdqVTcsaEw2wgW0fd
PmTUHDBxGKpqd9dn8cuzxTqOy2z4XHVOk5vtb2pzW9W348Ma/ueRzL4PALy8dMh9m+bM3XDoRoPG
GtjBeqc+ckbSnifTr0F6uJ85QpuTMG5PpIbtt+9vhxfdPWjD1g0iKBT775Rk5nHAuBHYpAYJtft+
tVlC7bfiHMflftiTm4N7+3ySkLwzLaTQvF3ysnkZ4M8ECmdgw44m0ACvM0ygPd1mM4V5rjzHoXk6
eobQO+8kEdqbkC+mSl7QqGFooZEYdjzN85rOGfQBIiogHj084PpjNvAcUY4D8/fIGSiXX04TlEPm
+cXVBjarg0WDoJLcu5OnbG2vNtAjANnMB3czw+eZUv0Coyej5zidpvJ80vWNyWv9smU2BvA4BHZH
3z2eggStgdDkAVGOPN60+SyRjiP0aOgMnk/rk1SjqySF3QMvunUdSjeCgBbd8+p5kU1CEw4kbhB6
8EzzFOczJDoOzt/3MsPm6vwksXkPRVA4ceT2BfttiAPnBgAXgw6oO80BQvY4GoVeQUIhGKW/iHqe
JdJxdB4NncHz/jSrNtcRHNzyal2/bO8NnGUDGzjAet0DJGcI7eNSW0A3J2xlPzxm+YLnSnUcpKej
Zzhdn6aJu6Ok/wc1auiDRtAKhR+Cn1mKWuy7DeAcCDh54A6pWY3t+XIdx2o+fobWO/ckjd6HZhc9
cKp/nj3Yp0Qx4ZCJvteWGd8+nArBYZc7ZjN0fifHcUzuRs2Q+PD+JJH4NBo4uyt8OTCgJRoUgWH2
i03tUDWAk6BsSoE53GnMw2/ftQw8Q6DjqPwcOAPm02mGPh9vqwwqiA+T88+1BLZ8IthSCP/NTBgc
nMYAL8mg0HZ4QNvh43D0GZIcR+TnwBkiH09TVf4Pdq+DKkCnLdp7kMNjjgzsbpeQngbv8zPz9gSZ
Z+yn/wU0P0fOsfnr/48Z+/V5dz/PBPR2zc4/HCb46Mi7//nq4ebhlMPZ0PvlfVSn7uZ3/f3P17Z0
INP584zC/Xc80Yu/D9GYj7nd1c2fr639jk8K+9ohL0olhjQQKFYP5yDAJeiYYjaoHGDL4XgPZ5/Q
zveJgT9fE7YPnWDbG1QtoNEX2uNev6r36UO4RKCMBC1xUsDbUsAJVT/PcXxj0hE2gP2cjvvXr/I2
e2N03tR/vsY2hvsp7j64v0EHOA38I8jhNvSrUCgrwvWb3TU4BPi8/f9KXWJa4JaunVQIl2RUemFW
n0fa+ZhSrtct1qHfM3pDpgWvXUZstmay+sKHEvltV+tVyMZ3gmVfaplGHptEpYwpibKt8ANUMLcm
6/WaTO3gY6LZJtKpJ8Jti8bBj3HWeXEgqepa/ikc42EprdiPaO0VYSI2TUjU6PBp60UiHhZWZgmV
2qOzwJgkvg6IWyT2NzG4QYzqC5Trzo0yNKiGx47KbNKp0vAfSUfYu1r3bo+ph9s4ukqdYJXWTeDl
bVq4hRypigfkLDOMFcAyuAwx5PMxekNzidcp8qsk+7quiuhDUUzsXJRi9Nqyr1U30ctMmOlNrGPb
S+oJefXbiPXNhSXiSSGehTAbiVyZdDPqJF5rE+s3k2O5upeFa3A8XDnmCg7oMYsmbmNfosx2YWOL
VDQLBjdszW3u8NuAk3RZVuazHHGmsj7Pz/vpfJwmx41MjlyUdoG6tLu6X5t2U8gAn0dVva27UjEc
kyWPx499ht9lFiNenkWf5FTG/tAkdDFmVg6wNtVi6n8E6XDVVMGbNE4Cr0QJWtIuspTuCuZWWbZK
Wk3PWT8pp0Tyiktau1NdqL7Fheqo/SkwifabHFVukASLINSLirFyETjdIists6CyQ0vTO1uIfRai
DJexFJvOkHJRRGmmhjQOFKmGcGknIlMoL5knxmh0Q0e+L5zcUWVVVUvdGy9kRbya+vyrQcm1qas1
r4uvlWi1KjM5XQYW56pu0ORNstLrUdaXOCw3Mk6oy1iUehPKv5bWSpZF+KGOlzyfPBzmN3HZuG00
XDeNysUYr9o8S1TsDF8jYZCbMtvtM6pVhuyrvg3XIyvsVcPEZ1Q57SKtusRvpP3dKvUHWfuBLN5X
qTAbnmZwXzbf0SH+QsWoXdYCuqVjdrxLYxX2Se4FwgqUtiy+ykK8zcyYuGwKgnMUe0kRJD5O2ODy
pk3UUNIvqNC3E64yDxvdKVLQRW8VqqFulqaFF09Np+LRikHccNfh0FknwRsrDgdfZuPnmOAVzthy
xI3Xl45WTR3Ka551K2LdOlOEruvBuel0SpdJHq7ivP4eRFHvJekYwYTit3Uv3qVRR/yPJhbFIgep
VStYpFDau0PL3lQJcXvj2rXUnsXL3C2T+LyjfeOS2BgviG4Su24VpQLsR9G4JSZfaezEfhf01DWS
LeyicrmdGK9yAgC1MarPrw3ruyWbOrbsWv0xamMvZzRWAyh0hNOPBaJfTMrdqGrOQx0qWTS5Qn5v
+i3ck+mTra3FdQwa1whx4Wh8GVQ8VtjpcjeXtlZD13ok7aslTohnCWvdpfwttaRPw94dyzZeDbRs
1VDbCk+VVhHKbnDXx2rMsjclb4Q/pvp9aEWdF+J+G8rYqCy3sZeVclB2l7Run/c/LDINykrLL06L
IneyfWJV8UZY9GudRtElrap18KVkQx+pIWIbGrcuaXS70sOYKLtxfgRtIhROh+A8vBZFkKokKK13
FG/gsKLvaR6LRRbH1NdZCqrTZK4JaeSjsExcibp1FqQbnFeNP8jwcyJIvgEfAMucCqFMVzmunviX
Ph+vh4GgvVL26yLMVdwHZBsLK4e7qWqPwAIl3bANceO4YyG1iycTrHhkbJVNuVass2OwZXpQmR6+
9qOVeMipUmXxb1RvK6f6njh96IZJoiZe5J6p02xRRdheAmqDnNJF1sZXJCnTxZjEuWJhXXlZEFsr
kYTKrpFcx3m1iUBVVJ+EWlWDpS+aaXQZWJ9Vkpa5Sr+bgSdu2BtlQvEGa2bUlCLkyQQLt0x55xZt
51uwmeC87cNr3BjLqxOrW8QBdpHjdYW1HdE4eUTr1NWDdsPCZhueFY0aWZ0uBwdWhhkusqDeRiLE
/oSiwhNppRcDia1lM46+LSmFBR1Zrh0Z7aZ9FC6aMvsYODkCZza4TVRrnwQ9cYeOMWVNMfaMhl+I
qnSBM2ztBjvFqyE34GLhSEpfNvlVNxRftObiQvbN5VCa0h/q4bPVpmg9tJ+tJq/dVCDjmdxyI5RP
bhFFwnXshCmdXFVhSM/BGIBRzglxNe6XTlBVbs3A4kllqiFZxmMl/a4aGi8lzkdhwo8ls7hfdpXl
xU4WeraTExUHpljoUTCVtJcpnA+47NMk9HpmpQqHya7Q/YfYVNPHSaxqKoXXEh26OPE70q/yMG5X
WMD8NLkTwppZibEdFB3Kq7ybUt+Rm5DUpUdzvmXGAo/I9CYQZFXl8JQUetXrXnuDLT92LPqgpViE
DlGaySWihChRdBdVrEHUNgRkJ8co2HhVqQjMLg/Aq3ZOAL+KHZidtPP78mMpwL2wQAZeMcEHi8ni
bpdktgrwJk/Gd0mOr1gDMlpgSFQitLXSHfU6q6m2rGxUmgTj2zFjX8MymGBN9utJ2/LcCXtvMDJR
FRrdoAJFNihd2kUbbYOYXegxay5qp3MbZFZFHmiv1+VuzLwsxud5wO1QFfSHJAWs/HFhoqj+EJXV
pggN2NwhVEMvjddqibzWiq7w1KVb+7zOQ1A+ZyDbYCIrW7dsLYA1CQMTqlu5QlNwK5tPWexQt3JM
4aI+WUUNcYMhzdZ20ge+xcc3zlU7wsJL7PIrQ0mprB4cdG+NioMx8+KqmFSTDYB+opcYFlwftBXY
FvqtAkX0UtR+7ixTu2NaLFmbMm/6zFHzdTQ0u0CBeGOAvZ2n2Vgv+oGG504iv9pxWSxKzIEB9cn7
2LKky/deuw2Dcg1ZILmJYQJ5QDufh3Xgkaz+PFkELSNabLk9xPDJ92XSRQuU3eIyqcEZOkvT1eug
T3c0yYxXF+BJ8yREYI/AWMFpMfGKo2ktqHyLsRxcJwUmqOn4adSk9HjdDCqfylShsrZUjoYBiE49
qrDB67iyYHm0duAGkUg8HNmhK8thPfWO9uMmEoqaYC34pF0zTcCZoBFmDSywVZ1YDwRQT0YLligR
keoy4slOtxdFPWmvcezMq6IEe2EgVy0E725Gik7ZJNqlSdS7iakW6SQuwS8NPjdk9ELOGliRsEDT
PPiEqWJT+74bOukGdY+2KfeDKOaLLo+NR0P82eFl4efMUULUwx3nSiztjb2AqY5rWLXBprbiwiuM
sp20XWWCXRSEx+uegQscUWm7UwTMoopyBadKtcCXiPZQm1AvKHwriK5k34XgwUYQqUTXU1qsmqC6
jjQJXWeyhYrrySsBhKpu1q1NPtVtM67tuCgWcR6kPiIMqETPPasrude3sluljbOEo16wxwBMNxuY
9EcSpmtGkZ9Mn1PgLssujhsPD1W35RP/amfltzYIS6/Kw296an3cBbWyY5EvhyQH75YO52MbSneE
kMPNcPfDrkOuwrw2PuywYGrsOfNpGe1pGwW6CVQzoMOXzvTksv/Rk2I3RmxRGrLNMIuVTkWsopZ8
LkW+apOGejRuNkWqazBuYgEUUWxKI90Gq7qKi0XdF3yN7b6CYKhFXh9N17wcBi/NqnhBuNk49fA+
6YrWG4oyUU5Dc78aBIGoo5RuhbpUMZ5c1wbMu2PF7ybeOV7cNKOSDVDwDMc7jdBVDmRl7w3DhEtX
p5KrgZXIzdf8u+Ch76DWVp2Vg55UXiJ6tGZpd26y71MkLeV0BVdMiHOIXNH7sV87ulCVyauFNvUN
cKWvwPTyQZQQ9NDWh3yT5ySI+9XY1n4zdB7Doa0MDgPVMFO6keUwhVnpd6wzC1jWQdYVCkHY4nE9
XoQjWsd2y7ZtYJjb98HNxHqzGMHntDwnfh5nzK3rRdoIy7OD1CiySKKOL6Dsn7ljFAH5SpsrSkvl
TJ0AE9dolRjrPAEFXFcEX0Wt47hh3HwSUZSppIu/ZnWveGwVWzIFlcpK1inHyTuvbvvzGBzj23aM
t1Yk2/XAG1geov+C2l67pJpWVUF+pCR915VgSpm9FVEKIaLsmBsb6acJugrrBdK8WdKgvshZAWFM
RYTfY7buxuoi0MHaSpBeipJ8DHlRqLLtzZKlKVLgQyeIwhTvzhm+6kLgEiHCG5IPzA0rpP2xmbzQ
sW6IWaIGqGxed9Svk6zwDSzkBQ0Cr7LqZaKtb3FvxwpyAaEKDHg4hwAngWDH9lseRQuMwg31Gwjm
mzHaiNRQVZdlp4DUgj+3I1tFQMTcJEw8UZeZKvOEQLQqYhfc6Q84s+wyqvkitiO5NEkxuMUov2iK
P9koaN5Jbl2j3EDYX6xSKqkbhx94DsglOugXIYTs+QixSXlNC4jm5dRNYPgD5oXFqDAqdnaCI5fp
RC5YDSwrnnIvpi11U5O8l7y7kFpWK9PS95aMSlVU42KMFG3R+zgmqh6GHKa0MovIjs5RqxOVZVPr
SlF+HEeSqnFsCj/Uzjerdj4UcQyw48/SyWIviivwe0CjiO05kZ37fR9rzy7MuCgT5nUp2yRJWHlt
PRIVOXRBErt3O/Olqa3ANRp1C9x/7XVkzg2YAp0LsYwj/E4Mg5siWryn2bJDWPuaMQIU4Q2qBfe6
qQGfl3iD0yS+DOvINfFNHkafYlE6F5Dn2U7WKBT4y8H+Ia3qa9gGG9GgBa2mcikg86Jw3fs4I9gN
7PZCOmx0LQd0OOop+JDEVi0WoZpC8CgCXFRYv8mTr30zphe4rwt36uNLjvrvbf4D91J6pp96hdrW
DZykc52+d/zBKt2B0dybgr7zpoYvcjbYfhbGnarNJWd98DawehXxodokmFSqtC1ltWKL9OBD9Gb5
mYVBQ4W4ToMqWLW1drMGokpRIghPx7ZfjS3zTNpcNNSZwKZCjqqO8gWUg97jvuRrQaZPGV8YKwnc
LAbjYgJ7m2QNXjXAeFhsx17XW+BHQxGoShSXwZ6XhAHETSTNt7Zj0WUjRhvsKfpYdPJDRUDTWPOR
lWJaEIZvehPCGzGsZVpe9AKYQ1s30ZZBVsvB4TYrsvcdAhOlJWQtuhZ0M4vfDVHZqzyCtIwbp+G7
dMo3EIuN26aE1FBTjD0sJ4Sv80l/TjCqr+0oy1Sc97vJWfZ1XKw5IZ8ZGdxtI5t3eoreT0QQQBQM
mKaF23Sh2dQtYH335+F1nH1PWmHWlm7iVWlNflE14Hb2TzYTSwY6tzy8SkNsNqWdN0tBgzcYNe6Y
cbQOolxucDpZi6BFV51GHJSkXdcZtdeBncEtjEJPsJrgzz4VywZyb8vI1mDJknZ1CCZFReUiDQfi
Rqzu3kZ9qcay/5GTOllHNqv8EEdvao4/tnUVeoXo8hWB8M7uulE1YJFveusNi5z2W58W6zKVTHW1
k5/X8JeLWlZBiqMfFNGBAMkGMExlCvMZVjeMD2tmTZCwcFqwaLbjw0znvp0JiJpxcrVXVxXJZPSt
d4hHVCHUvyEB31o9Aw45Jq2nw2KNmhaSQLaGkA6tSN2M14FlBiAnfofS5tpyyhswRbkKCdtSkW2S
Pv3K+v7ShFbvGQu5VRJeYn5eafqhJyJZTrpFykSBygpY2oXI/EjiyUXoq7bBtGdth2CFiFqNAl+n
UmCv4cUXcA/nNmo2ZRzXKounaQnnq14ERQ6Mzkrosips6fFUXCYN+yIL/LmQ2XVZFDVkg7qbdpCl
6s25NhlyKbPbZVyGo6q7FMOiB7MyFUGmmJfAokVvWllt7bELFTfchvxsoHBuF6oo60s+IrJy0vzd
ZPlAyd52jpUsTdNYkGbtPmckcjkJQtVnWbLp+3ad6jhUJVlUeeQm3IlSJcopWIZpcg7phEvoSrkY
R6tcOB0tNr0kjRraqPUQ74oN/vlE8rzYkP1HDu85UVC7FhlyV0yB2fRD1vlYWDdFluINm8KrGpbS
8vAqKLMPdSa+6Q6yJmWd1t6U5q06KAfThdlAKR+DkaldkbZsY3RCNs0GDVWxyWUPWZleeGQoP5MU
gXyTzMDp7S926TR6NWVgqfZiWcPUL/UEsd/E7QkSIfBe041pCkFRJJY6JMuwS74aOr2tYqD8whHF
5vCUJaGBSfn52gagUMyi9UHEw9OYDzBvd/qMVxTS6WsDkVFDYrkoQ6/Cg9nEMolT1Q2ML6qg2oY1
jidX75M5EG2W60Z8Oigj4ZDRwl21ovt7P3ylHYYP377/bZJoSJCGImvPS/iR1Mqz5eGOHd7mewsJ
83B4nUeyWnA8Xjuk/SY7fN5GkD7pa0DXaatlEJU6A1879JthokCnIB5DqgeJIBgL+w2VzbrXSbO0
TAdC7iU9WJHDS1ORyRX7uKnaW7WD6BVJP5fgrcDFtPVG4tZtWUdXUG9pVnlgfMHB/EZtD7QRt2+b
OqCLwYktyI9mWZiqYQSDa0mZL8pcXkOlIt90I11FhemWwMHAJmRSFqsoniAt5WSbMRusJWF11bs6
RudIB/TcrlqIyIao92WV9BsUNplqKs68bBqDBBx9YjaH35nCCmKZdLLBcCTNhlu83jgWcY1V4xWz
YPejC8nFsVjtGcbB/iYRbjYyry+b8QBhASn/UgIbTaJyE8TwdPjr8HRYcUhbPyY0ZP6YR7DMcAgJ
ZoHS1Z2qHPRl/4TZCAaz4Nwd68Zs2kLoVMV7Yy9hsBJhzb1Cxy2sfBK4eZ0zFbcEiJ72aWLWxVhG
EGE4t1nY4k2WOpcCMgULNLbd5vBEeGV8pwGV5zztNqQoBax5MnA3lhXkjYI6hHw3WJtm2ugaqDoE
V8Zt02CZDLE+H8CxeXYDUc9BGQ9PxX49H/6KtFWtmrDxrCpPUuVIXWzCkpm7p2m/NG5a1oKXtVtD
NmExkE3LPqA8btYHHHAq8ntEIJsjsHVjdQ6Egkx/K3s5XkCoN13UtKmVE8bVMkTThwEOF/ccnV2N
liBbtH8qdbRoLTwu6jr6iBwI6QYx3l+zK2vpxEys+WCcizTAnZos5IsCAqYMMhIXTECmK9VsefhA
3g/1OWaNOlyzs/6iZsGPnjZgM0prSat+XKKkaxTuw46qMKu6JQFFU1WRZ5cdJasulfWqhmyo3VUG
DFTgRNvSgRyEM7TS75P9XZnCg+zVO8gtQAa3ApKE90KjCmpchTV1bgZEYxsNEJZaHby06PRNji24
R9JeNJyed3W+SqZs28oU0he5nW+D8Ydp7eiC4RpySJBw+2/Kvmw5chvY8ot4gwD3l3lg7bvWllov
iF5sgiDBfQH49XOIklXdsq89E+GAkYkkq1VFAonMcxLxxHW2SxuxDRPfXosOu+dx1K6O8YiTE6ZM
ehqaPljSEAkFN8uPPKunbV9b2YIO+brDFisOQutrnQTYTQlEOUt5CFkRlnHfsHpZKe/ejloREyXf
Ko1oj2fnr309jSuvwsNAxvBH2sg7mZWIOrSD2PQ1fGz7mIbVtOJ+eiQerQ59xPFl6spb+qQV2J7w
BHlN3aQLmzrycGsCRf3YCSeyLNiRDoG/5mF0j8CtXcaDrvODJHpR9lMHHyQZFn2KpS7syqWnKd2H
rUXhCqHnCrqywCrf2nYuD84U5tcmCBHkjDw4Z33wh9JBuuSeXKVR2calTugetTbI3vTqWTS92wBv
K7pXrKCLDBnThRmwuQvvr/Lk8mZn7mKMXZJ+aRFfX9e25e8HnDm1p6VoC+Tl0I0CYm21y5e55Y37
xl4Y7a1pxjK4XlQ0PkKTnswWZHDgoqlgX3SdHYfTvJIgTr5PmB3ulU2z9SjtbcP0ModHqFs8nGNt
J/HQdN8RXHFxA5It5LiJRsYPlcYbE1XOCksBfhdMj4lj7W0snLsKs+qoMW1Ky80RlB/9RZBk44Ho
PHbFqJathDNJ2LhzKea1zsrKtYdZIAbd/4fHbbze7Uva5X8gurIo/e7VKWu8XmG37sv2Kc2wx83C
6GXMQrbInSrG97hFuLU/F4z/zCuXxSrI+cIZK6TemhVtpW9imHsny9/IeBJ6RBwDkbTBb8KlRfMf
yq7rlYOvLG/aH6gT1cRht4qU8ySiV1cjMJ56rlh0rn7Gkk3jIOroQo+IdJXNYxAi8RX6ApGTDvts
Gci4dDc1T5+4nU8LBDO8BbZHK1XKl7wVa+ZQRB6dHossZjyPe3HbVvgWPITbCnEXtnzPcj5n2PjT
IN9SOYSY1y6OtspFaMtLSS17WUn2zLr5ZS9XtpuvMA9WO1IoRIdqOAsTXxAR5HETFNU5RFibND7e
ejbsQ5p3hzksO3v9jlP9GVgVkl/B1q/FnaNdb0kDLKVT3n3HyjCuQ3rJLbVHHv9OlWozCv5aa+TY
ovypQ+IUDxbeGD9uxuKpCRiPWZoli6nEE4CZchNFyo+xdagXDhOXCTcbEF0sVIPvqEs3bVUiYpzz
uFnZrXsIMCkmXgy8UxFPlT7LjCKx/9R2abMcHHo3YQLEG8xWDTa4C1p3CN5O9qlm7GtHEKZM61VZ
y50KFb6f9FuFTEAg+bos6nNeIptj3Vm02jPkSfwov6/ZsutzEnesOINvGpM02HEV/RyC4lwzgZTC
kH4DcGOl+lVfOQNWtHsWhtkia51VhGMsFxVxDlbULCydxJKXi7FfIhqx7MNhQxDyK4UVu1G18lx6
RCCwxFbVPo1s2PQj3E/HXiELcUT43KXqnP9p0WGbtvhVveaHqqZTWOTLbEwOLU2+ND55JP6RBd7P
xjlnskYgjGJDOiK4hgTyrlaROGjLV0sP1TDiaXDIAW87OZieaXonoQcdYi6VXLxVEyliHcBly9yJ
rwFCeKEeK2Ph5wUi/Zwjs85jOU8ByDnUeMd7exO24r6vt1EI703pqNnbBV57v4nG2TmD3LbBtExL
eN0j7aI4U71aCEQY+9GtsYfDzDsmmfOVw/eI805TbIWQh5v3mYhV4MfsEC3dN3ND+YiwVKUF3s62
WaVJcO4tsUwdWu/7pGz2KAuSISlUhAgowC00Derv37dyatZVh9BxnM7OnA6dalq06rs/2WKRS2xi
gnnHMQzVNmSB3vCKzXCCMs5dBv/bDKqLaGW+R8S12pO5UcZDk/bQLSRCzQtZC0BP0mIhBN6VglMd
1y7BcljgHc5Io/aWb+OHR4IuBsphMRSTjDEFR4uBeyNFHCxN41HZBTK6/rhP5kZiy7O335zZ3+4m
6zEs8JcU1rzkGaNGImHA/WLBqcBXzYN6j81am8emq0TFdqpZkSxnqzZMXujY4c+RaQNv0Zv/YnX1
HpEMcnugMqw8cPqDSuDs0V4iFD97qE6ra6waJfYzN7kg3s4ek24TdSOyvbePF/M/BIk9ZLoxt9h4
AGTmhgu/Zn4cWXazNzrTM41FcXYtXn34R5Haw1UJtirgK5ZPXx237bBzLb54A0kPWAsIQnAIMpVF
gCRd6bC46PtXu00REh7mZCHcX7+3+z1Cgf0+CZwp1qmHJJBPsBrNTTLhhU0stSkQG96bxuPBKmSW
2HbmL2xx0N0yh8uDSICgiy6xEMYiIl2nlfOcW5gWVypXY0yCsllWjY15uh8sPADwtbH3wnYj9ZNV
22JGRRfKvPW7/dhFjwaC9g6P+w3l9aOs4Lgk/P3A3g/x/zyVEv+ZI2Rvyvm835uEIoTXg4L/1QrH
Ec6g3Paz0fyv+bjX7bDaGSH3cXLtJ8jd9Wjh/wWP96+Dv4H1fvx63O5fMNUZy0ZdYNf+d6zepwoJ
N8Ceue4dr+f7/4OKTQ5KN36C66Ec5/8gNBZEqLZFIxr5YDO9o/XA1HAA8XN85/3k4fYK1SOorgqK
DUgBBHVUIiAv/n+geg6ZkXg3pB6YPDjhyI5wlhENwEyckX+/IfVyIpqCjJn3R+2UJwAHnGdV53RZ
8SnakMGnz5g1ATSZmmhjRu3QItdR2hTOdTTPs/fRf7rW3MoY/9O1JPqWJkgDJ0NVH0wT5nldxTc5
Uro+BHPzSSeSCcmMq9Jqj37RqW3iTs3x1uRV9KuYutI6lBnwWZHzklS5PML1TBbWLNa6AKZn5MEG
qSP3hQbdz6zoxkuipphwvioDZMyyadRvXlUvio5EL0Oi1l4kuo4Bkze5y5xN7KB1zQ6m5wMxhyR7
4jfxTc4YcTDvizjTdrJyA4boZOOIZBmOEzmonAT1esZwHozM/f5ilcz+XmWp2GrhFkcx8fKYzw1n
2B4jjuIuPg0Y0TR+2pTHrMqsFhtjdKtthNT30YzlSlmrhCuxShI9AFaCfK9om2GdVCxEtgW9SSlE
KCNMaRXZlK3Tfons2rrrkBfZZBYSYaoayvMwNwzu85kFtY69qhjjrhuTvkICx5fLqk6ijdN1Z5J0
0zmpLPeR4DSIOVWarBvVeI88qQBrqtrnWkq2tLntDQ9ZJrDAY6H0vfahn0Ok+DuGbZGm6VVnBuZ3
JY4QHNwZ0Z9o8vBvF5kb5R4gaU1Z7kYFnz720l4fxjD7tTG6ClCBXwaMDhG55/ffPHTOWgxbl4z5
pXFS/siY5W0QzCOLxvX5o2o1sp5jq5YC6+CmzjrnQAgFkjIYAUghdXr2lPBXRTiVDxRJ1wWCoPwl
y4MCy3I0HKqihv9GVb4QYyu+mF7+0WtHK73qbj0wW+lW5NxfEUCFFiQovE3EWQ9HfJbHYvA2iYyS
7UB0j0QQsllWO/LHAJ77dmqGepsoO3yo2gEJY0uKn1yNq67m8q1jmiy5a6Unr6PsmDhzHr7TbI20
GGCxFUMKFpE5L8ZDj6RrTssz17w82wjsnPXc1MHoAYDVVGsz0ACCSfDeYMTiHXACdfUDoTf40fkb
FXLkgNDW1n4Wi2IYkKQKJmvv9OUbXk/8QR9iU7jNfTvtiDPJw+R1To04gUsOopjxQh0qJ6yccWqu
yuu4aMl3v5J8G0hAKUpu+QssqiLcINNpAXRyygDiOUsVLULsX6YvQw7n0q7TJCwQ6oKPSDxkDhMv
03fR5KlrU7hLXJH+qkkU9mZ1M22YC1Os4wvlUr3JgyS9L1lJEVFo5I90TLZK9OrFa5tzUNSbbJ5H
TINZjx28eR4xojSTyU3GD3hhMyguaIg4dgORJ964wRLLzfSKDfXRb6n/k6fTozt56YsMo3Fle0wc
y6mRpxTHQlxN4RkehSvLl1+WwneX4VcgOA7t+LS6AHFCXeT/3LlwLhaaTzjwgMi05z4P/8j8NN+l
JrhM5/CbVSH81mUU3qHpfpY/m/4i/637+dpWT9nC6pS7cp3Jfu7r5KH2tLrINBXP5bhgspULVmq2
yuef2TTEB+aaWTI7Fnl31Utacic2o+F8hbIatjJ2t8s+rrjpPToBYG6u+O/PqIvmVBdj8ajDJkMa
pRzvU9ogZ+9zgV1UV31LsmGPpFfyRUZWunNDJtcJko3fhkOXAgXXyrJdd2kZbv08a79YltxJAArG
qXtUyVTcWX7nPUjenxId9K/a8/h2QkX9FQHk97UYkGiXTcsv0muTbZMEZEEaIuOo0fwNQBa9QIhP
HQeAlh9lVt8Fs74NFVCfcmK7OvWKl6m3F0bfR8D/6E7QDZMZfyPdZdQqeGW6sLZD37gro0Y4cteJ
Kn1OorA7dO6ULdmYpG8OFcv/ePpCFPf5zbdB5Rgc0Uhd5C/h4eBR/N23mYQTtgDdpz8FyZCPWGDp
EnY2vbn2hKyqpvAZKuY89FOIpbzUb/acC7SSrj1OSLg/8MR60Xhh19g1i6XOWXZsHDs7yqp57xmd
Fco7xH+T7Se9sQVqWSEDN197GxZ+fdc4Db7xf7id0dkAj1e8vw88t8TOvx+Pdie9Y9aEYiXLKXnt
fHEJ5pfbY95dDXzSizGl3H03HSb6i2kZ5MHP0nLuRCXJi890uSIV4cCAdcDwxpZrTVVxF/bjDq/k
ehQusm1zz85dgGKTHog30/t99LOdpYBOzUpc8btdGbZkTxsAKsIiso+Wnn5toorshOM3u0/6m23G
KvtoRN8rj52SbJtmWiPe9Q+3MzqvLC50zNXWXGpubPSfL5OR/WBldMZQZms25foJi6dYkJA0r74G
riftwvF7UnWnKUt4Eousi9PUAkhLAqPUeVHzQFKJ2ItXPBOhxIVymz5/SFOUOM9pWj/TQYoLmaV5
zEgUK9XN8v/pumn+hI+73D4vwScY6WPs9nnz2E36+Jd5RR7sgHNFvIqk/BRWibtQHi2RbHCTk9GZ
3q3JzECSg+lA1LvdPxlzxdj239/kucrdry8y9k6oeesGlHo2jUIn+PQiVwCKBnh6w59WkgNXEXuk
piuzpSjJJu+p9WSELNuOXmU9VcBjP6b62yCDA2tFcvL9Bv7Eh1gxG/4EgOfX0SgNmvso0UsbM5U3
1fTouHmybSubHr2558w60zO622hZMQvhw7/sTA/A4QcC9MVxDCJ4rwirrTsA2y/ZlLw3ZqDsI4Xt
xF86YzJhekZkEQOVlysvbubrQLB6v42xNoYAG0Txv3/HAbjMn79jB0eiRY5PUNcJG8vfJ0uFJBnl
jWP9RJrysZua8D4MhDi1GQPQZJ414Xb96AsnvId7mZ7qD30IPTJy7/phAieqrKk29ipIo1/sjd5J
gh85+5Y20UPU5VMfYwIlR/bxKl97s86e2nolUt+NI97aMJwnDjNsGvNGm54xhAcCDIPj4o5Geb15
SBiC2CCfLK0SG486z6q4GKLiUM8bD1nO6F4bwFIj2kWY33cA9hgJUSLvESiEKk6VBObBewNwahEy
7R3yumsvIx0Bl0kz+aPGTySYr94ktiKI7vxl4Xs/mbdvh9CfUTcZQos+HrybXDn/4XH5f/8VA2wO
XZSAcFEGGnv633/FxBtSy1bc+ekVXbJo05Qc+4/Gb1N8i0buOhfeYZWswABp9zdVXeD1ylNwcCYk
G85WmrnnDOE9gSDfydW9e6ZzY/SpQMg/0sRdfBowoypCKLUB9qzrI6vblVMa5Ge7HBA/pfK1VinZ
eaXXXlrVtxdn7s360vX19mqbCTe7uH0Ggs9AnydaRndBkB6asXKenUyHd/NYDdjFbaydJdcdnxA7
1CukKOodALDiYHpi1O+9/KN3G731kjEQhwwB382/v2Hh32Yxj/qozeWF83GdYEt/esM6P7WBLy8Y
Tq0qloQEII30U409i42Ni09CeTBi7TESe4B3LMsJXnJshj8ZipAjZXU1N0ZqvoexvJmbWxrR3DKs
vEuOZOU6FZ0+p65TUWQd8v5cHYxmGh19zow6qARbJyNIjzleQRrfxhHH6ucUPeBHJNXn6/D7XQj2
1XHTSG9VJkAjhH2HPWTfHIlAPgRMBnRN01o5O8hkZQR7dJvjL8Y3Mz2PcHCcD1a+wpGruJ1RXbus
TzGxAiS0Zm1entqi0Gskpas4QDTiZHSm8bDXQlx4tgnH4FjZutn5vOPvupshj7r3OxhdVIEj8u8P
AHH+9gQ4OMbVR3EjlGudi3/Yv7+dPOAsF9oGRakrptZdBVUEapK2TnlY31WWGnZGuqoCMhM9ih7Y
exy5vMiv8mxtxkWW6v0YNDtdhNbJkdwbNsgg/HIbM2BsU9CFl105djGrGgHc8GR99SiIb1UDBggi
ZLoL8P/EuVO0qN9GViXIGBb2o80ntSpKi53qyhY7JBuA3ve5c8rgNa3IKJpHRxYCaVqevM135FmA
XG1zdFmSPYQObzauVTlxN9byB7jqm1qN+jUdJFuBADPuSe6zO2ORN/54zoUQcWfmq3l+UoirHwMz
aY21rgApTvJ1/zFyMyxpny+dZObbjU57HykkUmrFHwF94Y8UPNIlGDxAdM+6D4tO1dmSKPZQzwEE
8BOLNWVgyLSzaHRpHsh1HcH5D0zIIfmQC2zV742h0VmREMuJiPbeDNzuJU3kokCSl7RWtwfOf1V3
YXHuE4WAyNwLqCzPMwn1QOpk9UlvLMzgfKUxvV3kzVc285UftzUWRm/MaKqutzWqT5f/fts2Kv/D
aQMm4LNH4eG4aWy/sP/HA+qEn572JJqEB66k9T1rQWBF7MKJrSasl6Ts1dKsEbe1JBwidQ7fjCIt
KpiaNUVLkGSyaXq3Nzpz5ZRO6jz8wIM033Vepa73+v3+1w9NRfBngCkvU7K9l3MzBA/cduu7q+c3
u3/Ygt80QK1ld5U4uj1dKMxC91mXe4+RNSSA6iGrDtKM91hMvjj4NTDGZlQR5T3OFyCB114vQMQV
F4DWnLdtsTEeqhUBDYoVotwaMZF1v6Q5Kbf2HEzn7K9RE3m/jZrIuxm1Z+NP15LMLp5BiJe7qVJ/
MqRR77jNi2tjJcPPCYT2nVGZwT7Mh52gzZ+StMVdbtNpqVBuEn8JCof0a+Eky2H2asTQZgtNtXep
td0fgtZDMrFlyVsbWIuGced1mtgySepyw4C2BC2n4WApOPyRZGAEJ511MSqVqhJOVsWXoycwxfUj
BdOwL9bcAhrfI2V0qUHguwRzr/IScNH8Kd/dBlQWuSegjhfG7KY3N+m7YvhlALHCKXZsC84GoHbT
YWhqRDcy+OSiKu8AYvnR6UC96qEE1Jt4euNXlX5lfXnx+3B8yDj/j/cgQA7nN8caUTEcDWnjEIgA
aRvncy2EfmRhY9eT+q4aRPrtuFAWWKeu8k7w0+4BXWAVCNjun87Ao8Mk7OERYdt2mwVyXBjRNEP1
5IMo9mAEmuK5QX0ItjYimAPeKRHevZF6VgyPQ8r+BFW1P9DBAvairtxrnAsg2VU5jtbBxLCusao8
jPgaNIxscbNzTBQrAsoB6MGllSMfCydMRtjvZFVug8UPT6v8XYx0JGeM8RppL+/k5OWjCe6bpsrk
XTI01dlIDD/BKnfAfLpmA0Tj3+xLop3FAAcVkA7lLE1P+ip8qkFmGec4jdG7OnP3UcfCJ6D6P+ud
0cZqKNJmMRI7Yf/hyRFvzorBZUQhjDkn6KKshY/jWR2cihu6Djgtn+KaYU0B4G798nsLQhuQXqzZ
dbI/CzCpdYw8PfjLoLqeTK/MinbnN+0Ze43W2xvjWZQjEwDKOA+5nQenqEzltooivu+sUZ4CMfmr
oJDqEX5UFDdpKr8FUh2yvmqxvuYhKDsZ/RloLcAa9M4UMcHTzDhDhCvUyCthQaonG9RrP9fFXQGc
QhRMm14yCkQJzdI/aJF2y0JzCToGHK1b4/O0PYZzc9MNBTAeBIRQlCQhqwire/dQDv6uYM1WUuW8
OIKXS125Hip+WM4LihccGY2qhz7X4wNQfQdMgdmXKrgEwZQd8U/JjqZnmnBqNLiUQ3co25xsja6J
BmSIaGJvrls6JJ6e8qplm9sm0Owbb6LZ9Jk94YetURkL36pWqBfR7doq0YdbA/aTPshcbuVM7HCc
pKrj2+hVBqYfuBc27TwxuheQxZao31CfnFkyqg6rzsHu1MlImGPe9UNpp2stbMAJP3TGBDmcN9Lr
djMixtt8Fw4wGGOn/J1T+Nh+VTr5Kp3CWSB2qQ+llsULacRVXzJW7jQXArjahH91yhaxKACHLq4s
/Hvids/+rPeweV8D4MA2BYioSCJpDo4NqxXRh0GN/mMBetZzV65N4MltiRFM/MjlIZ9HjJDPZglo
RnNcy5ih+kYtIr76d9/YsVF95tMrhbkxoCjHTudzDuZDdn8tGaOcsaiiYnK+S473JXDt8GgaK5zE
utZ5F990Lu/0AKxy825TgMt2xJvnfVxlbD+Jxt6zNfj7En9SUHeP3Jr0XgwRAqNzoz2wGlx4IjeV
n7Y2iCa02Na0dK9m3PGztQ8u1cLonDEDfauO6rUdoWxMpVqwnFUdPYHWbq98YJnXRqwmt9lmQKzC
68SoAOPwQMqqAzQVYo+qzpfBdk9GyvhUPiXe9UKjkSCxMyGCuyRKfwhbFgcJisK2dxXYR7PLqmf/
85POnnXZ73Y3nQXAdXzNtX26rndCfQBGCBA8K/naZzL70g4DqBqUY0nRCTsByTQsc/Awv9pTsrPB
p/z5u2kWYPVxZ1OvHoZlqtS4CRseIPMy8HM4NzVA0EcbtSoARuVn36ulDe4gBow8huoMX9/dWQ0F
n8XoosHj58bKUPCD62L1y3W1RYNNHgIHUHOeX5ype5tw6PkX4cNNcyUCN0ZsqtHdBBkvVkZsaY4K
CeHINlfjnPEFzYfmYMTEql/BNekvftKQLzwD38Lx/ujBQwfP0fEetVenp8onr2YVMyrk5g7Y3qSX
oIyCY5K5Dy5I7gSVRuDrEznZcUUQEbw56jev3IxSVPRYf3LXLWaXO4UaI/toYph9OpBF93XqAido
g9pFQ6TcdXtw5ibBURhIGKI3lcDdt9VceOkvlekZM2NhRNPYXdAeGCMgcmYiBa6/DzcU1YFWZZmm
r34JglM66ekEJCD7EukLGBrpq808dphYASzYLNJIukuc+iN3Riy74jAUhD2IRnxlrf8tIzpAfR0G
FCdKCj93PD80+aDfjD6d9dS1/1EfYO7Zp6huAnwf0qHKj1CmaRZNTtRkQ83ALW160wFova0me2e1
NsoV2LxcY/EDOX8Wb030ITLbA0audtONGU2w9Z2h6LBuaipOU7pjVY16JZEAHFGBLO2APXdS2IWB
/zzWX7FvBF+G++wwIL78XPUML3taf3UzsAEFzbs1qjlVX1Ee65RiZX8MXR5dL59ms0+Xy95aGj1c
JXflpeKY1qH1C/zBKSsRCxk4ewN/gCdALi2w50bSRdCBCQ8vMeyT7BL0z6liQRgjBoXNAZKNSwVi
xGoQSGAZHQ48QQYjeI768jezwnvNRux8gIW0ontXP0wI7oE7HxXWEtzLdA3qDn+0o5rNg/WMfWCD
jxP9PnBVd1fn6rdksjfHx351ulD6EQewRr5NcFARaPifYpsBSkrVQzFUbxUqNCxQ2cE/2ENaNCDt
EbTXvs887zAElb2g3HcXnhm6Gpiha9N41UaMACUi+VlvBlnk13QCzpEBwxXP5spsuUAQrzYg2+Qr
syEDnfx9VAyyvAeseG3wCwbPYHp92z83QZ/ubvobFGL8a9DYG0zEzSyyUc5kah9KCtRxkaXPmUDl
hUFOr5SgagZPpYUIR6Nfo3FSMUg3/JxF49XMAkb0BJ4R6LhzFB3ehb1mHtjatwj5zRP6FG2/GX9y
pz6JtztjnUKNgvmDbjelajiCRxZeItWdTV5SpuM9sbLxxW28euUK8GwjK4uOVqL5yrKEfG2d5py2
SNP0JkBcJF3ywLCWxqTq6ovrwfcdqb3Hqq1fndaT21Y3yPrMojGjgDIdKzIUYAfpGmFtJe9uz3Ki
5fNQKXt/fZgdv1JbR2KPa0xM080PPvfLZ9Dh7f1Nf7M197y+NJZXXu8nShTaaifeoI5Wnj0gEk2W
qvWiVRV54sE0VKZvk3T1wUgMCP07lr0awVzDA0Z3The1AMvgmn+6jyoy+z9cLADU//YCobA9atkC
ZOTMQehPu5ZMZa1kvKzeOk5BMAXj6wS2fHJSrZaLDJuPpQdKbLs0yn8aNgNd5X1tWxecmHmj2UWX
3k+GByNkDSo4URbyjREt1ZOTzdTDdZObZfYfKJ2XHIcm9LaaeCkqwigPtV6iPlk6NQoXjI32t7Xo
X1JsfVZlygHgmabo4rkjAYJ7cl7CwhVAJkPnz+ECVCNDnojVGyNNGnVCgLUDtmkcqvZBl2XrxgVq
Ad6HfFqZf5SkiDzYmc9XZrfMyp7fI5G98MtkfDQWjQvaRonyATsj1oEf7sc50GNE4uRuXGfpuMnd
qThWrlp28JbOfqX1eao7RNUJt8dV0lvdgod94S/NUGvZb1EVulsdJdMiAVtyW2qUgEiUIg88aMFy
R3DnIcn0sFRzT8y6koX0ZBm3PcgIONRuilR6zu88TpE2mZu2RpbQ6LHpuzPSlNor5LGjQ+hnwd1k
DV/N1NGWybRG6Sm5IQ0w/X0n/B0v2H2Xq/ZkIGsdLcCmjhoUL5qndNNYkt1nWdCejHSzMJA3c9XH
PYxFmoD/4eCNj2/zopnsKGn5qWM/P6mNGAyUnxCqMsJtyjTzoxlj/c/bZGl6tXsa2rDxz/NiVYUi
O6K2JSgDUG594Y0nm5QAy4S5QryPo5iT7YkvPXeHWHZ1+a2W3V0EuP2ffvd9KDSqzFkEVS2AIPzZ
duSt8KPia5L5yaJAvHtfUWyoqeUEJ01FcBKo0nFKvbbcFSS7D7PCmZZ81pmBInz0OXzAAbQ/bMBV
IhYFquVtbqE5VeTrMhpOeAruw4S7Pz46eSKuGvFXZx7qSHBBpYzs4Nt5iEIhbT/FY4PQYu9ZDbYi
UEYECM5l3TEUzhuD9D4VnrevbIVycn1n54vW9ZKlBdD72jgHmH2ae6FBqwk3NUBsx9v8F+DbWMPf
kyhMNvsLQ/vQ8dBaBQQwS3Bt8yfYvxLm9t/71JfxQBDr99yo3Qc2mFh1gxRCIFEFZ7YA3Q/1hpom
O8m+D84+Q4mBrA7ozgpLLLph5B0q7FwPzdwY8dY0tb0ZnZzvbqrez8bNzLubvpCmBXsJ1WUQfONn
imzknUKW9S60wAQiago2Q+Ci+GEZimHNa3BlzbA7G6aKC+w8EiQya7EJUbEGiH4n2oi8mfYoQlAc
86wj6x4kivvBdd1F67HgpQ68H2ryij8q1CYJIsD4UONCb626Ud9R3KgHhwFVozSC4nE4gJNVWjyO
KPXv8zasH0vRpyvUL8rWZtBJu+DCLNQ0mAeNKiEF+O8ISO6MaKHsIQp8gfcox6yby2bkz7lwUJ6j
Rl27ygMed123Nuh/Esk/niOVaLs+Moama5Smyebha88GgzOuCqQabzZGxHTro2SDsvYZ4xTle9wm
RVVV8Qq6VXQB+z26DHOvpqm1sLNKg0gGccxKtWVNYsXYvQSLjKWYVkKlXylF4kQFL9VAUU1QVe2i
QIinlq4AjbUAg7v3qHgwTWI996xGHUkEnR86r1Bg6DVvt3GncVHMplJ0aXSoafEtLJWAoxCMWm1y
Dd7mmFT/l7LzWm4c2bLoFyEC3rzSU6KRKFv1giiVgU14//WzkFQ369Z09J15QfCkA0SRROKYtb81
FgV2AMTzQ9SrzknTQGHwSRHf/2FEEajapi/Md4PHs0uA/9OYHRzSiq3gN2vuY6dByHkemWvK+mbN
faNtJz8FTtz7NG/jh5acuev3rUxx+g94Qq/bdZl4DD3n3jdJ2PMLcRobTXm13HpZVVP37Ct1d1G1
bJ+mufJqZtZwKA3qwvp5VFz0DrXPYbGWvWkc1ivKM8kuBoOzkEvreZo+aE3728NB13f5tvLjzyuI
A0NsmyCJFzWF8Idh0i+toNiN/0yUwkoi0kcxLMCQ+UC47DQUubWmIPdsyaSKqiYeHEYNzvt583dt
TEcr33Y6kTQfNMtqgiGxjvQke6BULSMVVunPcbiXLbfm29BQs8SD7EiFRsFTyMZZ8bZdQW3ELspV
fY2PvF6QXZr+rEku03L/pyPciAhB07xYqUfKvtZOh6HQtHtHAfqwZJOorK6JJml054H1fFEDp7rr
AnBOf7ebgxEf8yn/EIEwLtx8gN0a3rP0tOQUdHpRX1ykFfvOu9b5/tUvo+MEXXZtmd/Jzi5ovLkW
GuTe7MOJDLvZxpGjr+Rq9liNsDOhmFquX286LY9xaXqECv3KOqgmkZXK0exF7zfhB9+9RypbgxfT
4AZWQNcB6pSXx3GOcPE0va0rJfrhpAaVWEnaPvlToGzbcBx3ZMh0F2ht7UIOiRO8LWSBfE17hf9I
F5K8BhL5v/jAzX/YTDqq46A+anLDMLQ/nsYM8joDzSvSrxHAI7sr2wfNUOpL0ujJXVHD8yOHprnI
tsKpNX7003YrTdkxGfCC/nPWoGi7Mfca5cmCjwVZ0h08qJFme3tBaF08Gio8TLxRRIQdo6nv5cEX
VrnJLfXbpCj1fRY4Q0E9qV7fq/NBDpGmmTXMky9vk3+bI9cZxgr4/78+vcrYfv5byEB3uA8B6yYP
etYA+/P9qiu1Dnth9F/0LhMbEQDLMub9hDYf5CtQkdzWI7W5VBEcPNkGUsI59qVFB3GAeusoBhC4
uREsogsTznAOSefwCJQHPIza2vmPV52e6te24e9X//9xvV5tGiuYtjJOCdjWpdwZx5p8LJZmYMbJ
vQxMSjOBSfybKXtvg29zm7xzF38MvpkQwThRCutKHTTn4OZ5fnbHZCfmQL484K83lgLg+RYHbAgN
ycvOtkN1oa6WHxX8Qwows+aROg19VyQ8RIaumfBcAMMzBor6I/Hhd43VDztpFbBuQ3xXaPwk2wX8
aXdIs/dg5CdfCQdtK81scJ6V3MkeM51gHJljJ8MzxHtEZe8uVFpKDaQJV2cBomo89nE3vhrZzxh2
7XufQtg2THf+ZLM0lQbRKnfV+k72jqay9MKsImFUHXic4ArkYqqIgo28gqtpes85dKPH1svKS91Z
JxGE1tqy4mjfkh65qgbHIqRR+A9RPOfIJmX0wZfjS+TmxpOhxsbejrRwU1tx9dV1PpTGCT/+mAh0
8u2/fP4RgvrPXwyL3E3XQT3K0FWDJDX3Tw+/qpZZ7kRhTcYmobt2EDpl/BHV+r0VvEfCI/ecQLbr
VKR9mexbZTsgV2eDa0fbKFEWvnsqVaHkFdgnUkfGF1Gl0EWZnuWwnIIQwKY0+SFoV3U8gwbdiJL5
oSnuJrX/yGH//hLFybPMKlhkJLw4re9+EQIqmU4w/mL6uOgEdfiHJu2cO60u+21TmdNDXmrBSh81
/W1ep2v86Nc0fa6jK+woIU8ERUGNU2hzX87j7uQb1E8HlP/qpkZb6Zot6R5BC17tperb9iRHyWZp
jlApdmanfpPtskl2ysPYUSkOpNleXs8gG+t5yVobukWbZcFWtv12MhcmIL5iSCG3CxD8+hwatVxZ
fel8XpQ8lZVRXK2n1MTLZa5tcoxiVfkK3km3ko1/XHXVd3iMSXjaZnVQ7gO1fjDSwck2MeyIZe+m
RJ8S9p2HuNC7+zLR/BlAqHT30s7B/1L0qkVr1xjXKY7inGzNZFz2nhvtHLsRT04bOsfJ9M82+J8n
2QT3RVvAYbf2ERy9J3WgmF4xxa/biN5Sf5VZ7KwpT+L2NM/UbeHsGyplFnINb147xWcE+cU6yhFm
Wia7kk0lmyg6ZRt1Tus6U8KH65mEN27ECLj5ukZU7v14IhUffHydDBfZqtcueDBPc9bXFXK/fDTI
5botCtuJbz60ta1c1YSadYrSAJITEZFl4zTx0iv8cUegXU5qAggwQyPe5HDZNEy8j43bzZ5frhVC
rHmnaNz0pCkPZUCRI+Tkg5wVuIECS5L/ibwq2Wbo2V3mqC48PdaIzKiC1kxZgHxvxsH/OocXDy4F
COeqnIOAJvGM+QBpHM80MpjrxoYYQW0Mu/HIEY9ySD05iAOAg4H/rOdrPTYp2+42o4UaGpVU6QaS
E7UsYBBe08nfaVQnfDMrv17ZTa7fG303XJSu+9BKP/kWZMC8U8otT27gJWfdn3i4mzvgAf4C3Ko8
RsgDULABfEyeoLPgv3Te+5h348lJlXbvcO9Yy5Ok/nNeeMaXoRnSbVr03rYm+eydLLglWXn+Rp/J
GPjBzIvS3PdxOZXLdojZIedWDLjYUZ+Ukbes6DPiOEOkltQSzQzEIHuUvZodQSONlFlpgMEhch2H
Ok+/Xpeq+AzDBhcn12vVJ10do40P3HwtTSqB1HMcWbvr2GZGdZXalJPeaHyXqzmFo2w9s7eW3IS1
J10ZzIsggjif6dpClB8oQJhcL9WF1X2HZ16FxcUQI534mfB4vjXYjQ1AlD6vuTBb5DKmcCuvo81V
k/z37POae9s9w6fIrtc8fxyo3rOoHpmXTK1yOk+Os5OWPIu8blPvwazMI/7tmuWAoQbk88c1B0ml
UluRh+cmGxAgSKxtW3n7IiGZfK20hX2nKKTvQHvk5ZhSWrRsG0qWI8fakaRFj6vkOR+aVFtebYVa
+0VsuSTYTQHT54m92mQbPwJoZoRg92SbmsFfPMiX11YeX9UFUVA/AzOPD0kfjeQprktcA1U5rCo1
Tp9IjEyfSvHm8nl6lANaRzfWqptXa2kWaqKDJV7JgXKKSEeQEWGfbWRbPWscwBakImTc5126/JzG
unXYJCu7LcU2Anf0pMLdP4+avb2NEOUIa1Rp4XvPF0LAy8OXh8NpCbWPWC0XLKdWweAsyA2v97It
G9T+MJrxl6mc2r1rlOlKU914azaDdacmmTgGQ1Uvg2Hlw3RxAUK/IG4hFik8jJ/htEkzp/41ptP3
XhU6EHc4ynEFw4RyMHdPbquz1fQmeBx8dDZwfomvbI3vs3kSbpAtvwj6t9gyyEVtJnGRZx7G3LqL
Y7IgKMfeFq5dbRN9cu6bOPxp9Hq5Di1F3XW2ax3ZysCeLQJtrWS+tRoTWMUwv90XpV6XplmTwd5r
39xAPeUQ9cGYqw+hO/Amx0O5CSM9/6G0wfdS7ex3e1CTpdmP/lMdgHJvJni6rjF9njvIQLX8cd6o
DdxH35qAh4dh/9pGODZ0zf/jfH0ZOeEir4uNNxbaxubBbVM1OLv9FEBo1mnQwcZO+6ZARvY7vf7i
1ZmzCatx2KlJnr8iwnlXinnVytPgE+YtMKxOO2eAhxbXmXPeWliOT76nFXeOmXRrOUFkW2q/3K+m
HkL3avp6P6egPU+e/SD7yVvMlpVW9qcQ9+DJUXD0XSd6weOkmc4zX7tmP6hhAiy98r/60J/mKyHS
CR+xnXj2VdvpqQ+r9+uFiMlaKAQszsnYd0fdAa6TzxOiXoEH12Yg+sNxp7u4FeEjtV9wHy3kAMWY
yUe5Juby1hKnwwx5nGfWVt0sanYNDzD+2oPdqelKdihWvUGHZnpreS7dukUFOyUZlLfc5D8/zyxQ
LFhNoZsegmCKH23g3te3iy0/jiK2fRdbcdt7X6uM65JVLPjC1eGXZrKD7TAV1c7u3fF1yvW9/PsS
YVjsVIUg6UHxzlkS65CJMvwPInspxz5bRG4pdnmQNNdqBlnSYDXoTfihLXa3MgctcJ6UwdX38920
gvR/KeaDm7K3K5F1WMvbZ0SWw6Vwv4eUDl5vqHCEpi2hXmMpJ8lRXRo+jWwnj9Kyh9a7G9zZKZbn
+pZtrnYHSG/hpMgLpaaiPCZBca/5XfA2ODlvTiLQa0CF6a2qtGHbqoRbZK8N5HClmGOH04berjd/
pYWrnqQ1r6j3bvCSzSt2E0iGeZBVct5JVBYxEjI5krXpduhHqJZ7aC0Y8YuuHPRd77Rnfe6ofFcp
V791K0Ox40ffJn81Jq9HSwTZY5b+18sxxHfbTMOPQPvam0G889tOLK3cMxJSD8KGkpza2JZkYVL2
G6RbHTbLqbZycZkqNSQ1XkUNSQ7OFJIrhlasrraeGcNCL8tmT7YGi9XZExC6+DGNvPTSWxaqAaH3
s7VT+vQWwKre1HzM5IkIh39vi0bDHUiSTwTHbdnldvyWBooNetjDKzabZe9bfAqS4iDNwdB3EfU7
F8j9cwoxAYcxS96CEP+4Uaio67hq8gbF091WKph72QtDHo2TzB/3srdTUfzJw+osO5VgPRnq8FoB
zXggceRFnkdkZnknL0rM61PK888XJXtFpV0vSlESCLhJUhKpmCut5hos6euTZtZH48LnSebq/5Nt
bjjXZbmyjEuODBSfyop5kHOtxPp7oesguWY0D7KAZBOuCNbjNCxb4cVPgSWmF9LA1ji724u0VEDl
tRlZj9JyNQPNLzW5WqTJHYwg7x9kn08gMh1z9ywt8gafSBfNr5ZvGG/t4Ggn2ZcF4kMLrejkTNP0
ovrkG9epCX9iPr2rAhfiu+EfZK8GuW2ReWNzuJ6khdgbaakLJIy5Gfd5HN9mdX/ttUF9RXrq3JFv
ob7YRAionz42dpUgkDHmz5PtxHAzVFi4sxmkanN0K//dIc+PTzH8/WD01YvsVBtOlRu1d5fVSv48
JKDss3io5+qy/BnNHHGgRpnKfzm3WTmJmz7LoUQvkgVOajbu89AQlOnaoN5zI3u9Gt8lebFp1den
1JjZfaiQrCglrk9WmUOsaOeXceh2CxJo/c21sQwp9FqUtfYQCyq4EbUa4Z3Ma6gl2DFcIFRY7gm6
TNss8bMnzevFCeDlSVU0iHEVDNNFrRnOXvZaUd3c+yCfQfOX+ZNsw4H91SI4e5BNEXS/nXwQIsDL
AqMGrVLPa359WX3QCnvjh1O7kqacocOVSDr1Ils0NHPWo5VS1DufAMZk/9B243W4HNEPyIC0hZXs
pAmSrDvGeXeZnOFr5nfNQTY3uHQWfEA7NFo4b1CX5p3PHWYhTXnoK/3ZaNL0KM+EvlC9IzDYLG8j
0PsZerHig5I+9Oagrg0VcSB+acpN1uTOSk7sCC1c+p/XvxbthWk1kuK0katQyK4jXx5vdZLenuRw
K5uypa5O+uflu4HJM5D1Rn1BQKRosjdUiS9lrEtGvdBlUEnAcO9uTfJVMlCzr0O8kNa1qe8UNK6G
YRuW7WdMrU4ig8ylsVsOAQHiYnDWqRm011SiW+TQr92LGmX+Z9KFqCl0gI7/Oc7w2n7TOg4SDmGB
Ek0SaFDS0+ZoJaFYJUMafvf3slLo1q+a3b/2y/ncmgUPf2m+ER1JZmWUmwS3TXilc1DnZspy7Jsp
E1zzeXBjqzPclILsW6+cW7duvqrIttm7Q+Gda0P7VYbG+G6DHd0oVWVvrYJtGLu241il3qVhFypH
+bHzApqRrDDRextSGZmjay/oizWPUKLKRxQdXsM0Gd+LOHA3TkElWMut8z3kzcJzCNhezUkYI5JS
zpGUVKnEIeSxJUkiwkC3IdEcQUmAwq+GsBvWY5+TB+t42YOv6PHeIq53vLaVmdsf7aEhQcOrwnZf
DJW61smQgXOpurxpMQUokwlgL+vcVeN3xovsTeBrLgtXR4GoDzYD9JhlofS5D/s8V49h4q21qhkf
jPkwimh8IKPwY9SrBPQxlmx3W/1zqmyTB9VWBjLGI4fwUtJRYktN7kjKw7OVzLIeZYhwz2yaiuZA
2w+ipezNzZgoZGVS+kanbCpIL/UMVXuUll+E3cIbKdiN6+D31Yj4RUFlP8rwg5IcWz0jRWmOWfTg
rfaeD470FrOA2pYtqWXGIfR3HMNLjk3V6oTKxek20R4HdSFNebhNNDKLuDuT+vlMkT99nklOiEXm
73LdddNTxj4h6wlgKWbg7BQlm6WZevt/vWKHT2mF/zqpDd4jPGl4KUz1YlOl3JeddZBWOyjWfagZ
36QlD44JcjZWM2NriF67dJ0bXDr8qfNkuYwfNcr87Y5WVPxMYjmv2ISWdaBQJLzY4cZS0uxABPlV
l39SPOrwIkPbRUOHt08e4qq6Tw1DOUqLqghxGHrtVVoVvKNDlbvTNqUA5gB6TrseyFT/fGVFXrtt
kvKLHJFq5We7NOGfLy2ziI9UPTcLyeCaSKiH/qk4px6W/1mdO8QM58pN31yg5YReSN4TtB60zxlx
7P2aCn3X+Va675qouRjaZD6aydaf9Poisra5OPy0U/ePG0UOkG39gOyoYhafk2qqyB8dbzMLh1lo
eiZ6dLCazDzJQ+8NFEdPcbDpqpGLnjvQboIjM849ZgfNz8ClJsfJXqWvn7vM579tJcMxQ5YgsGz3
vkcEgpQOCEML2SHtuVfxg++uFSCAEFJyBVtef7q9ChSUFIu5TQnoNRPv997buJkxTaDtI5xTVnHO
Dgt46+MJrUId1r+HuALtFQXzuM3qYkcSSfkl5DFJDIX92rVseIjT8cg9t9+mZ0UXUJ7tJA+NTtxm
ojbvjQcJly0Sr6q5Tb6SbbJXjuu7KvyzF1DR59wcDP3S60N9q0xGcCQ3k6S1ELblSA6CbLq1y1e5
3QTH1jXrrWcl07OZ+kelKIcf84uE9Gn5Iiw/W5zKQOkkDjrlyec/0cZteKdU2kMKm/oUyf+cfFkj
bUqS0djjIOF/as8H2WFMOjlHf81w+UtPthAUvIPbq3YuTEi0NIdm27ul9sy/UkHGLshW0kxrqzlY
uG0W0qyHhMc0dgpBFYGlNxR9gx5M/Cg7PSVH44Rv3r3SGNqzXLiKy5mHiRnaLOxl+Np9PLzP+kR5
vEW5XhFCdZVVjrL4USUFqDOhbhawu0zjTY3j6X5W8yGXNzXfFDvDW0uWLUJapfFWFfWX0TLShwD/
5/M/TFK0UV1luW4fs3alkNSZsFeiILDjhYIcjXzRA2PlxrWzDdvaoMmSbUfhC/zj5FRI06hNnqzm
m680m8Yrl5MIy8dxTE1y3TxlKZM+VbXNCb1bAqLB2L1p2jEzzfFdjgoLgmdV4Q3vnjviQZ9HGZ0i
R8nJ/zTKUEoo3Zod4g1JujeTwup5haJpP08rzT9Oy6g6RS6qVHptNeo6eRx/H2Jjm+NTIUXsr2ah
cR9fUPNGkodVHGQHZRLZqW7z9qAWHRAmwXeZ+8wLqGl7J8bS2iSmar13pFKmdRV9xM6sg1I07iF2
HP08dKaDtBkd80y/ipMXaBSfMzXC13KmHEDJ+OfMUhfGdWauueFHmRISzdFz8+Py25ymYvnhL1L5
8L4Unf1i1cjM5l2PnCac9ftKGfQN6dj5E54WYltOBwgEyoacleTjlzacorcGZ/wqs3qqN0wfYq2F
/84HuH2Ja4oqApGWHxG1cvjuo1+JT2aAUqCuF3klmo8QqPLW6fZuhbSR04hVCRv6kdqCbhk0o/uV
DecuGtvol2ZphySu9C+Z0OZKEisi58XXdwCR7V1uaASJInyBlt4PX0w7P3oe91ZN8b+03BBazfJO
fqnlz50T+ajuJOlO8/L8WSVUteNugZalGRbP/dir54ZkO76y+bMcYQ0oyk5j+iCb7Mqrl7Hrhns5
Hgy0tS2FhgT1PAEnPqjDwXmUp5JNbggTudHbR2k1oQGWOEIQS64dRZWysfPYWknTDgBxdkHxVY4d
clGdRGRBSqfkgdyqSDzjujp1aZZ/NSA1r0yKeO8q1y1ftSlDWkDLv44+bDM+xXwoikx9L9QPOVzR
3GgLlnrYStPVNk7e9F9yA5wyQEkSVOZFxy5dNWYs3rJK6PtcD8u1XLRTrLucLyNlqI23jg0A61We
XJLcdNAzzNhAOF2XLPPO51ZYcq/Gm3wpmjw9h2O3xivfozwcVO3O7XqFAOls/x8nX5eaz/aPC2gB
Qgdxk+9xeOASbfplrCO3FGtZfWy1wlrI9oyUQATAe+M6rMqgQv89rHHT34fZbJb2oIiqIyqN7DcW
BBF/IDLiLWpHaw9tM5lvZODjGaijV1X1wjN61OFimn9E2R90Ww+FwbU07dKyFgmOgoM0feOlC+zm
NSSr7TSIAOjbvFiHUKJD8XdSoG9li7H9XqNKq+oZzgm2//cxPNivJuqIM6dQvRS2A7AzaZR736PK
qsIntzGiQiGhU6vIP0vir1bXnnQ5f0LUFy256keRkfw3OE3/MhhVtC58D/xAMbaoOkVkEfl1cxaj
0q6KJPRfCRD9FHEX/grUnaUbXEep6S9u6g7vzvzdU4rceIjjUtsapt3eNeEUHusus9YRMNNndf6h
IIw5fCh2jSohPjEzQGAxMVR/NyrUxTe1bsxwXXdXlDghpIlYmr2DLBFfTUX3jZ3u1cnV7AO+pSJT
0pWax+ZLqg5Ey5Ep4f6K2VjxgGnn18EO4epdacfltdeugmYHnJT3dB4c5g77vDREyHE2C5voCbDO
9jrX8Aex802Sp2SvQCZt17oqed7zNaPugjq9pozX3nSugQ46Tb32TmiNbwmxkwE2r1w5BEKi0jCu
vdSHW1soW9bVDCPV2KqNbV9N7m3admpr9zo3G/ppCw/du/ZqnT7A7izNRTrW+9otmh0pWC9aM8Bo
LTtRH+WBf+/nq9iAEDcNhz9HyGFhCNyMQB767/PUuqhRawytdJUPvncWpk5C8dQs067wz1RckKyF
xhaVn0GIlsDcKMfJQ5DHH05kaXtpyU5b8XH9in4T/+fQOMUXRfYijy/zaW6HRlef9Szt725ro1Oq
3Lsh+CTq+Elwmif4ceatysqHqDovrAl+fEjwyU/CCur728l8sP73pZI/JI36+6X2CTdVsvbjtRx7
O5mjJ3tSMYvDrR1hX3Fn+8qrPPNt7ShD4hnHmHZdw3nyHa3Ap52014MSme0h9EIouwWUhL+a0zS0
moW09UK9vbQIpeXceAFooCWnkhZyuL6UQ5siVRZhU3vXnn9ZrklRyfUDQgvzKcd5HTtoeSqStjkq
7jLIPJgtscveDDFTr9e8fRnwKZembSUOz01hfqSABNY/xY6yXYNLuy8rJO918PbvWt0A2ard9hgW
rfki8AbI9kR4CNOG1OtfF4ddTYwkgsGPf2IVUGF/kIeiib1DNR+k2TRk7ak+2B7Z1pclQWpi/FSb
AxPFM/VXrn2C4lbrGdM9N2ET39jcYfsOYjwBXn9bJuDL3HvZo1HaLkffcvJvS3m+9jlNTrjOrQLr
DrTHkLI3qrfjqCsHUhpS1xSweTiMZpQd+/kgX8m2iIARurgqkIH/7Ai5Jf82LVZgEajoZP3RLheR
UwmT+5uK7fL1jP90MjlXqzzyRNXZM4frNyXBbKPOxfuSi3QjJ11xSqntens7UNeVRDHdxvRGoC5V
T+m3eo2GhkUhzpOiV8HeQepsi4p4+hr5yaNBCdX3qfZjPhbN7yO8sPkvI3ylbFbjhBCJ7+ni4LUN
zqsmyA46sq2mEZv7W5OTxjYZvn8Puc2odDQZADQf3XkR2X4djHgcKpYCgVmrbZuHseAOTfIlvkZ8
Jx7hvsrZ5WCgFuVoNQ/XxiKj2l6nhFO25XNHXVH8yzO2upLLXDs0h7xUapcRXCdrXhK2BmVUl2nq
t8tb2xXAJe0/KV1/kr1+65fj6xpi6h/L/bmQtP+d6SUvTSK++NZxY5dT3Kwclt0GNBRJPERchgW4
A8AQo4aSNm+lel+iuqAaIabsaf1ab1dBU1E8z395IxvtyjZwi4xGvErQYi6Mvr6U5KUuwLmhi+kl
uEv6KnnU3XfZJ1tKz0fqGs/j8tZmW5G5iLJ0Tp6xqktIrsAlv8jh8kDKNdt21XWu55BtZohERuKE
9U7P3X6nCZUcGCGoeoj69Fjj+9iF7fhW+rnW89l1OcoeOYYq82ZZa52x0ubRssOhBGWTdwayS7Ou
X47GaP3si1isrVKlYsANnqBAD180kfCYZomGOHRZbYaU8sIRLe67ES3WLRvH4AFgJhowiqm9Jjw6
o05ojj+MGHyLZ/XBIgWf6gyGR86SqS2SNGqfFZ8gXmdU6al31HSvpkm8V+Z9l5qX+doYxuG5qGHC
RDZJmJqb7K8rwZDEueI3P7qWrx96ISd/Qp/JaIp7w9KJ4zqonhMd+suWr+QBwfF8Z9bGySyD4Gj/
fcC1FhypoVAOInL1rerWX2Tnrf2PsdNQhnNu2z+ucZsaJm531wh9Lde+tctXt7YJvTgUtZ5uLbeh
tzZ5Mcl01BWXwrr5YuUoSv6ibWlnDsEHq0b/GJ0UxQmMzeCKeg0oL19N4tFzGutJyRv3ucj0h8IZ
k7NKIPW5brVpMTlNet/1wnue/LZe4XdxeA/oNeve3hhs/ylFwvTG0dtTL5cu5UpxV2lHdGi+yU6L
KrILooAr9tyHKrGKvRgDym0SefQjQVVN0pHLIG35UvAhuiOjtbm3hsF7Eb7zlS9lD/cdS2+1J5Gp
/flqhSaOLXd4uFq2sxNTrj5Ky0vwkNipeckM503V82kt+mY6ywPlwSDkfUMlRYG2rDQ/OyoyKkEe
u+66Ua0WASTZo1XhIoA9uLutUCYxqWdBuM0APx5u7QgEeevMIPvS68tsRf4hwlIwcR4akm4ezNxB
kQBoK9jqgtSS+WDgFTkKQaDK52mEXSltSP5skbEG7D5bcmwcmfqisqNkZ7dx99C2KztWhoMaoYgl
8Gx9xCuene2Pqm2Q8EwEQFalcE5jR1hNdpQWv0xGrX7pessggNz89AR1bFKaUPgdQg6/vYxnBR7C
uvW0lIKFQDiLNQ8oqGKDjGiopXiwrap4hoCUEzHLQPlkZvEs2OBsK8RUVrJXOIN1rHrxijM6RciV
2ju3jWpQ+URnUWCeFpbTQysKPLHNO4i7aMVk6l0NxO96SLL+d/NDmWyxzDQluMcrFNzLV/6Uh7+Z
suOPtnSeUbhZnC/kFG1q1vy2WLuKONQQhkQ8RgErLlSr+y6I4kfNqrpFWNblR93Zz96gGs9JO5jw
pUx/kxad/wb1HLdAUX2Uk2hJ1hqbE3wR4zgQ7VxS25adhyhU6y01qyPq6JX/gC6tv9dqQM9mrSPz
Ox94aipPvWGuyhh3P+o/aGh3dX+SnXIYt+ifuK/jO7mGPECSJQk82BCmIi8tNKdXJKY3gWmMX42i
6NctgXQk0dt4G3VkhPsz/iM24uiUI8C3BEZm44nAvHWEsynMhtQnYyT14u8ZCnyRo0LiplNmgDyy
2nk3Ar/nqady7qm5K9769sOemyG+2vt2dg4SJSgXZDAHO00VysFteuVQgOg5oLdjrvsAXonskG2y
19J4zKXCjjGkw5ZLD3KJQmnc2WvIEHcdM/pQx/RSlyWYYlK7kGAEMJ6WmfIOeXUpB0CbSVZtmZgH
OdPPSNUJWm4QippdhKYS373m2niNRV0nbPNzbFv6GY8kYudCEb+1yd4KVSV0CtFZHb2xS9YJT0bd
OLh8MJkrD1aV6icvf5aGkfMDsUDfGOxI7vxwqrFN1uy707XZuGJ1m1XO8wOEgRf16Dtb2SEvxSf3
YUEEOlpIHBQQFRIsUb0ciyY5dwXQSQL6OJyradw6Ze2s5TDXJ0SAlgD33bn3/z0L+G350rb1QjH0
7gElmO6BaoTuAQTP3iOSdLi1t1FGoHiaXB4HGSY7klQFN0lpqpwk2/l7R8RV+9nF5RhnwBl42HvX
flMt9V0gYv8r9rYgyZyfCjrqpIa4xatTK0i3e+TXGUHY7OvM7XZkZhlnq6g/Z/OOvpM9/MsI2p8s
Fxwh2cX9wp1fOqUIj6FVucvIRzZTtt06mm44o2uhztRAkoFr9yixP5LpQ40LEn1UBUlLts9NcpQ3
hf72GvjVs5yEvxnSUYy6/6iIC0nC4ZM8UD6jrGLgvBtpki6KR8Avxy0aad0z1eyHWmvGszWJ7rkl
6o4UYDvtZWeERM9mCiHryF7VSYd7kc3C7PPUSrThZSSPS3bKJiotSLU1x7O0LB8fg18ffB5vMgSH
enEnaQMdCaUruPz4ImZUwY1KAK2Pt0zawzymLqm3n3wzW6iOO+wrSFdPrgs5Uld0d8OWd3pSVLBd
rje8jLMlm1Rdf83KPD3K8TUf2S2QHu468wiXNKLHDkVv2elRTFHpKzLF9GU46NHJBpXTi4FfnyJ9
HFUkxCszOhKXUldcUP84WSh8AD/ld/NxqLqC5EodoKIYwSUq3Tvp1u8BCPmH5M7mx+bRgSiUjiPR
1lQ4W/iAcFtQjtqYeUqSQKGQpG8ry/B/6Dqz5UaZbI0+ERGMCdyCZtny7CrXDVHTzwxJMvP0Z4G7
jzs6zrkhlAmSZUnksPe310d68kQ69qy5Kn3yIwZ37AnGH1g/frM7fQbRZFu7mq3sbXukOciNGmka
B1PwtWbA5UJlUT9ckNYn/sQsTSiWyBlT8qhH2AfieLzzapMobr4qyU/u9DT764rIBwIX8/cDDB7r
i2ViQvpmptHVy7Liwv1PdajKf6+AsmepW/EZjOaHP8Q/kyz2jxH+0dD4NWJbbIeZJVN+Rcubk87F
UayCB6+dzpmS/K++2HnpDXm7E8ylTB4p8fIPSf9oUl5MIbfx2lvGD9xGvEBHEbaz+4hoJ0WWCnOY
UJ8R/uA9FA4jdw9RgirZLR3+r5rs9Uff1zFyIU8YmAs4f9Q13R7Rs6tdJNiuHZkOLKB65mW9yK4T
ssUgqbv7nnA8ngbpn9ypcKlsrG4f10aDw5+GxaiNwBRmVGjKFKFT+mGIfvnZNf0xctJzuzgPllT6
FQvaOGByGvZ+qrClT+d/ov6nqso0ZO/7N5sMPov2o8L+JfOrb0OJmMSU/cGi6thErRaMStaBqX2L
qzx0qIzHoL67V3Vi/6SUTMj8YPHJVL4iL+O2f3WWCTvHfqcaAN/nAl9l/H90fE8HQgaaNobmUhUI
rJwfZmouCL5ZU/ppDcZ8mD9gW+1lxQQ7l0N7bmR+SwXK6iUmb+fk7UFNNaWc0fBTG6vqtY/+afyc
QKJq3zDGlqwTlpuENYJJXQzDbiqYPBZ3pxvmDT0m/8nSZCdYvjMSyfFvkcXqZszWiNfeaz8MxpuF
ZywKylCLkleDupBdDVoLRKlYI572uVbVzV6mSw3R9HnJy9sIf3pvUCKzX3K+DBK9WHGjJ72k8dlv
ur1rSvsc4QVO5cv4BI8AG2TRNcdUJDIYhv4R6cfOVvOICtm+GLWnBTq8RZR2/YuLPR/hoHrZAf9Q
lyQbzwrz6986VgPAisNM6/XTOFJjVtsVwld0XVHtk+1P3be4puw963rvUg5Oz3Aubp67NM+ujb94
I45dT31yleqAZKYwqTxxWhbqGGy4LLATKuPCttzDzhMiYBNBraZizW66GRWHjk970l5YRaTmvpkb
CO65mBScVh421L3hx/h1bjF1OqpaDEfUmudaEuhCHcml26sY2+nPF4grBcjeDMoJH3qKPfC0VLbC
zQvKyQSy+pL4qXlwev1BN2VzQUi+cIelnnoo2B/vWpB2x96c/zKJCcpkFv+pxWAs1FgZBMx+8UWY
h1zDtDSSuCAmhffnuZr6j8xjAze7TRpU5i8QgS9YVgUmOb1zbAFNcLPht2z5ehJ/eZS2SC+6BPJP
Bh5KS4hs1n9QBf4unXdA/Zq8VunS7IseIbLq/5ZuTggDgAbMMCn3i5Z6D4OKzuXirTn/IInm9GpY
/VvlAD3MpPzoqgLYRdTy5ZUGmodouNdFMpDCJ1FttPVLmw4/YmV3h8LBkDsXJFTk2B+iQVUh7ze/
liWmsykfSClLPzBLZ7hvaj4so0hey5G8vtmwdYmSY56Vh4WA8kkk7V1Z1uqAjdrbCL0qyaLysngk
14rYl2Q080NXR3dKqpcZO7e9bgyPMjK+p6ZLqKZVV539Rtgvw7CnctG5aCbwicTI7XOR6ONOdc0/
iVHXgQ06T1f/mBj1AHnIprBpi50fxU9dZRmnrLyouHd2qglqt33Ri+S9sfUUSunE1tcrb6kr8Gyz
RoDWMdpU5ZdnSuLxiPXy753yAZLk3hy67Z3EJcsTswgSv8KquJTeoSbdc+uRLKq47W4VNc3XpZSH
aGINRd2Njl0nhCxi+hmIUue7VcdUZBFyekh0/zQWeBN77aXW5r+YLZqYsH04Y/mcO9Z4hquACD8h
XczkPIWzg5yvxkkkJAyNB0zFz99dK9KLsrlmY8cY7E32QUTCDHptGneAFt6LQmLTmYMunz1/l8mh
CMac4tRkzK7bAdNU7G2H4lqUirojygmR8Q4vXk6BBZElKJxa0Hfqn8xy3p1x/q3MjhxYat8hxr5K
qhCBtYKXFBCwrUh9a0ENQ3gtXr20d25wkCLsEgp1knGLG/mMDg+iyFNC4bfdl8W+ZFG3MynM2oGM
wrbLGNHSlviWGW25b8wVUVN7+UmVXnyXJWTZ2tFKr4tfOueIlRosj9y4ZKNFhWZaLdc6y8dTNWUz
vibCOmJwON8PaRmzmKWsFXlMcxjGEdfluTX2MoMiVHZxuo/VfdNT1mMngmTq3DvPvmRJXDVWdUqh
QkBfKPywy3Xy5jaSeCdJnFdh+WM44jX31ranQRNpWFWZ99aRtA+V6/TvKku1AKpi8s2aByfIUNR/
Wxp2TkYz1N+1hpyon3fTWToYQ1Py2gYdw+X3yaHSJ6Wu5TtlxR3iZLQP6FThafawqZnA+qCjVOv7
JPoeZkKif69Tp4fFgIAzdkr0zfUyfieezoYtb4bvhh/BBkIl9d13WmKLi6e+xzVDxBQVzXdKyKbA
GGz1GGvWJZ1ZIWFT6BOQcKPd1sySxbxVGlVEU/p96fIVdIMlSTzH3aGxJyZZ276kgj0x5s/DrevS
8dbyv14nTx0QnLFXZgLaSb+k1LJwnXvW2kSU/EdtUdprl/ORjXY4CN6ljLI87HN8YaVm5Ps+ttYo
aI9IM1HIfuOWX8hkG6FAMn7Qda09xB3YlKEgxdwC1m104Mz6Mh+GLO4AkksRNoRIQflYxUPjjG4w
J7m1zwkBY4c+HM06959g5oyHRd6GvJlPfZtFt4X/BdrOHZrFtyKNkkcCqQC42ESw3ND0ByPuFbf9
8ijsmQm7VsBRdKDiQ7IuqiN2svqQ9SHFDN3BwqA87vESsHUrfxBjX5/9xfAuRrpYu1EuP+q+PnSq
Xo5NO7KikP474uBdr8aMwhfu/2hB8Ts3XsK/ItCGeCNFI6i1oUxHeRoHUUGgFVfLmSGfYqwso2Qo
iShZwb/xEW7JzVyH7rggcCXK1UC7KneaVA4Td0LhAwGBsOojJ+z90g30siYRyfTQ4fvyPEqfoLpT
HtreksFYE9So/djb5XUsgpbM8r5Npdhh8jZcYBuK+ywB/yDzBd1CS7jMsBlQK5bQYEOzu8pqEOla
d7PWOfvBwbWE2o4GnyHX4Z09aMPUnIw5vyVaG107btXAjeVv28US2iHLeBp06y5NM0LIs2vscSet
j3WcFKGdvbXCaB7jeTIDImo/GL3JMI/JfAFfOcwDRjdtrD2AHuhvk5i0oCJdfw+2Aigqrpu9r/uX
tKOerybMk3fqkWg34oYe4U+tfPtUOTI6uoYBhwEwRrDah+tGfqO88cBPYrp1LdnGHFXiJY68KixL
777QWQXGWhEMng7zr432lpjnwOi0S+fXb0ki3Luq0/6qiS9qcgzr3pZNtW/n/E9rod9RuC7s8v6x
7lV2VwzjhGX0DL7IHx865n2X0nNgiaK8lLod7Wd8GHfJQKV0H0WXapQl1C7trz3Z4xVuv3WcZBqm
/eSEbcLvpJdg8sBuUQJqERidp/rszcNIkU7d3EGku+mKLZWFVMQCEWVqGSw/qgv3SSmuasJdGg9C
hen90B4pst2nEwxQr0mWU+kULdJK+dq19ZMGODP0etKObtt+GElhhpYybO6wgpvPhzjdT1TJQdn1
4uYm1phoDyppP676JUrnZ2AzQyj9NLlQo6STvVp+tK2FVo5lwY6bAnuOmVF5maZkJ3r/o4gqO+jc
gVhHdxinQl2nVsB07abbhMiwYoA9FF787oJJxobdlGEGEHOZYsFmeOADwo3zILCX3Cdu8V6X07Rr
CJntC4WivEhRE9ZafFtKU95VU7rs24gpqhRQsdzILw5aNrhhV2bQ8aL0SAyuuORLdRa6Ka6s8TGn
dbqTDcrOMgztKLmRgmh+LBBwjGWWPLXsZ2OHRDOGE8z51JV0TcuOVQcO6Zrs7KQVT8dSCmOXIbAJ
Ei90newBo1uH5U0LOBSF5M5x86fUT67C8dS+8zvQaHapHzABdU6Lq/tU/DZYpmA5G5hDXh5AT+2X
XtSHlMxzEGt8ctGs71vXUwHlysUBSwhGkiiJ913WfRgrX7Dp2/HFKAkLwRellNJMAt33o7CzBLGn
KJt2hale+Kq8FfP3k/BngSWC3MWztXMLNDIxQTnU+q7aj4XKdpOJ+aMFuuw9JT5DnWuooQ1E1N6p
cGBJcWgciKYNJAjU4XX33BSUcFkkAn1y/mpCQV9M9hzorKTt3ijW8ecXmIXxmmTFkxY1SzjoRnSf
tNaHsMnDL3jOZ32enKHE24GtIeeqyWZI9+qyy6T09DpY+s5YCIc3jaEz7kWUzkXolPL20sExhRhW
BEj3myASjn7U4dZdhsZRnwdnQQVh1+WwgyHwFPn5cqBGcwox4i1ZyGrs1KcyQwjgN2cjG/vLNCbD
ZXv0dYiF3V9wvCRi03NnTi7hdvTtx7kqvCNfrrxYhS4vgnjXoVtwop3y5ZI0TAwZbumEZxcsL9cX
9zqSAX0xHRsSjLbnX4leeAGh/lti4CmfN9W78koCKJU9qtOS4nLERP3D9Ir5AmxkvoxWX+0H3GqC
WhglEGGnCvgQ7POgFQPhheM0L9WFWaRiEzRFe6ev3wUO7pcO70len1BL68BvtutQS2tsaGYvumwH
lq+sQ9P85hB2P0QanvZLj7FOMTpHxXB4UVD9YC2wLA0ahQAx7363XdV/flbbo+1jShfHYKUSLV5A
4DE5RoDu2NGyz9geeWtzYsfB971Tspp40xzEFI142L9R1CQZ6PZGX1vsLsjK+m4G2iaujLDVm/zc
dQsJ92WHm/iTofnZvpr4x0i+OYZcSRCs4Ns2ikIGqfUNNADl2luuMVwkGefzOYJspUeguIvmNLbN
SrONvACszdhRl6ixWEMGO1mX7R0A8yAv7C5vpO3khYlhpeqsD0HZS7a/kYV3IyJKUCGUf7/Wlc/W
arSJ17SecUHoYF4SasxD6VLH1vzyluIXcRePTzaa+OWajsfumHZlDgHeeAnQHL4raU71Ra2Hrbkd
bGAe/Mz/v9ORxOn262rM/9rDjOWyhxLakGPYDOKDzUkPoLEwxV5oNoCRKj/hzeqT1OGCWHaXBYph
gIttoHyFPjNxGyR3HAYUf4f5TxLBiwJwaGjdHZZe6bnQyjQQD72ESt+nw1MVybucceBSlVYRFrL8
OZfYOWiwxgLAjNplMR/a0sdVZNG8vZsriH4iIZ0QZ8sz+L+KsXspcUKNn1yyYhG0EHd4U7pnHYc1
TKA7TnmZYj+YlDKvs7HsKOH3R/elV9zD/uChlyzrV38rg3QJIcYUUg7jWatFzq0DPzWZU6A0rtay
aiLO6ANvaIbiArNbP2Elw7KKYqwrH80ZFozmBAtZ50CbEGl5lhnkfmy/TE5QSZlf/Hr5w5fthjOi
1bM9QqvyzKzbpaTIzLHzb2OyWEeCypKqsTBjC7FzVFs/6CVFjQPbqDAp4Gr3RVw/OBkZ57rGL7Cv
jhTaLzA0EaENdRoF1pQYod6SOl7y76j+1TWqIMlGsDV2rbY0dzngDMuA5ycZZg/upLxz0cXDk6+x
U16cpfs95cnRXbrjgFjmxXWT+sgtUJ0i4ujvdYV9fJVpP/sVmml7xoBiNClums6+p/WHvSzS5GeM
ly6RpLB2J/tjgBUqotT9WybE05gXzEoTD0XE8qWKsyZQ+nxq7Fb8IjLvEQtgjHL1rj8RLHkmNUiN
S99QaEW0ZFfHbX42NXKabmkvpz7yl+NC6mCHStPaLVrX7lk+7mo5Zke9WeMdAEDbikhrl/TihtAf
MGYyPOPq8GRldfoR4dNMJTjJBPMll3q9Fq8AxLTE8tyO+kfXGt+rsWuu0UDBJNl+8jB1Sclz5sMB
GqtdnFP5m2R5SXFrPjNI7bu5LK5NKaFkrtG7GanvaKnm5A9Ke9PnbJ/4FiFVKvZ2UV/s4bDGbygF
fyWdt9zbCttQS8fucB7A9Xp9ibLRqdNDoSbvQxG/Vr6Htr6N5iuBzxgqMjilITbrkzUToa7YULX+
aIVu7hoP7ACss5Jpe2ypPQOl01H1Tib8r9JPtuNnf9TMD4YQi/Xk14WEmFLaJx/LnycLh/Ow05Lq
dyH/ghVIyZGmMliU8F9QG+PDl7oUDDdLxYI6Xx4IMfyZze68zEn3Mrad99QDtkgr9MzzwLRQpIrh
aMt/F7zZy5bzzsmlFcFX+/P0duXWubW3w3b517O/+v7Pl9hOiyXaxvnILLUz7hQu1R8ps8rnw3o0
WESv7e3RNt8Mqc5FW/s/Hn6d/7p869sO/9W3vc7WNxtdtbN0OQXs7YoiQBIsmVTXh7rLEoZw6r97
rcFmQbCeLzQku3tzPb+1P5/6eUxm0oCaox3iPGku20Gu0+xoYysZbG27nf/d1hKfVeSAp/psxs+O
oXM7eKUVIiKKn7c+WQpG98wej1vfdtCpTdfTMbr77CpF/hgzjH09qRt9/2ybyHy+nlS1iyK/w4b/
P/oyDdKuMejnrz52nNhqCeuhtgtjn3oyPjoyhmmtNc5Nl7Z+izAqZeqbup/KM95LhMgvpq5NlyVK
yr2oEvFUzwvbp3gOQPTXHymKi2NmyfxEYoSqZaoTR1BzhukPu0EVxFKi6l7UQ3sH9/noMcdelZhY
Ii15caZy7Jiz5b9Wym2PwF3eKlW4q7eHvtfYdjGsxOJ+7KaMFb5+n0/dBRhKefVH1p4Nm5sTKqoF
sh6ozFkr4cfVy8/EteKQD9p/IaB/X3VK/4C3Vu2SUVR7fTEgsSY9W8xehqLOJ6xQm+poq5pMjw6Q
yTAplGPpvcuHQX9r3BHBaJev1RREkorSQQ9vx9b3TP6x2r5lp4ygsY+d92W05a6kdu65SIEUyKn+
RSwfC6G1S8Vmf/Oh9W+t7UChcHxoKf3ebddvfV1vvvnOoO621pDWCxmm6b7rZh+dWpfs6jIfn6sk
qiiDTce9hrPE89aX1ix2EUfdtpbfN801bcq/YGj+dcEyOS44jAENyvoa26E0/0lHJ3naXsaXS3rW
MagNvi4Yerku71Vx3voa7tu7TotuPr6v9YxLBNW7j8ZSYpUNUfHgevEanmDY3vrgEz+VFRnUrcup
hwW2cP17G9e3rnRc5lCXhnncmtnc1s9Qa//1ClV+0EyESpvmdRO5Igd9zGTmnrKW8RVky79Ft5+X
tJje2Eb07av/v68jxI+Hgm6Zh+31vi4cjPRlIhvHzgZvNQhO9T3IQPtsTSs/p8EndOvbDkOt1/fd
eogzDaNWc15W5hOlOf974utiI19ckK3641fX9gjf9/r+q8/Lyr+6r1j9qNQPPNWCoDVJGSdT+q9H
X31C6xARKP+yXaGRYfq8rIqb4qSZiGE6MwKdL+1opbd0bzGBoH3EmuGwNY0E+Dl7EuquXafFWjBa
RT5rrHC9OB2T8pQlYIS35pj08jyl6ExANbH3SsSb5Rfo27Dj/WzaJNVPZotyvxt78TZVajxh39fs
tovhx+enTsl5F9vUyg+dcC+RYlEicqJzumYkQNIK8eoOFVswP3nfWk5p5C9rnmBrpV4kXvFag5LU
lU9bV93HrCZKudxtTRRTdphPzkcD52FnTgB3nRRTIq1Ptb3j+96rwdLopFcs6rZmDeoF/hqLnO1i
i+HikQqG63YyQtHx+s3kZz2E42xxX0n5qK8vmncsdzvfr+62CxuArmE09z43liiCrW9k5tkn8PQP
Pvt7P5UDRTRMcdM2sW1zk2e6EeHOdXvVDZSLhJYwl5NbtAf8cQq0n3F6rKCFvMbjk5SqPPhakx+K
ceVejuKFIIFD8tfo9zWqrDctH4hOFfo3nFyY3eeqfHOMaWadzyjnu6JgLW651yWl3Nldm4OGE0fv
R+9gd4s3JML4lfT2cWs1clSvrnVmdEz3YmmOLqogQMWmT/lWbpymKkre2olIVtGQkqKMxjwZIHXD
hJzAGuVzwwGlyz4t7P5AGGuNjXks58uXubcq2KtlfPLNnVirUIU+qKftYBYny9YerEp9600thczf
zA+8aTAc9US8umDvolmURWYkj8NYSEoNTRiCULPqn101PEZRo79mMaRJFDeBsv3opSSulTes1XWt
4fOZDdRF62F7lKxrDFHb93EVF59dxhSlF80anrO2+C2FZ51ay6JU3IEPN7PEvZZN+Z21d/vbs5Pb
MJXGXwW/Ifdbh83SQzsvAQvyihx21yGXcHDVM6FPxav+GnRrEHuG82Zn7TlFyPvbKAHDaY+F7zjP
pqivytCrQ20Qp620rNojYJEkvdNvLPowoQFMGyadnwQRlV2PNgB5AgEi/a2Sn3q8iKPfGqs6v/Ig
zBMjrHDcw7DWI2iro4zFtwD7x7F6HftsrS4sksvWxAPyntSLcUflvXiM+pk8VD821GpY02Oq7LW+
LGsPqIKzU9vACHG06mQNeRVmhVAngn5qb69l5ezMrWeW/vz5hRwkCYodIqh9ppHoJ6mFRbjZpQRv
RGCbT6PWPccLI5DFUHuII7OGhFuh+sJj4c10u/YB3v+Tw27tbVg846lrzcN2Driof+2x0w0m8adn
cH6zE9d/wcIqEMJ03gbHml8WqP7buQkQHLFmPdxaOrzF52Ygcr8+DzfN5bkyq/3WggMvn1s/PySR
dHC3a7Qn4vvH7VzvO/qTi5PhZ0vazVM3Lmdbz3XwFeYpb4rlVq6HTh9x6OxMwjW0ZN8Oh8HTBCwj
U9wm03DZ885lQEQHZsDWieWMuGUOc8w8l9fSxK5CHw3ORnO37O0UA9TP9nZqO5DAtNt6uG2Nz5cq
mxaIe1sTRi3H5DQOYLEZjGt8BhyVUDAEOWxr1usfIAkgePYqeyZrgZyI5tSZXL14+nKGGf762dzO
GEoOl9TJb2UxfLfrrD6XRLxuw9D86wAB093LXDThf50YdX+6N3krX9d2lmtYEJWNJkBADlpkfZW0
Ixg0mRnAAIwjH6zcmw7JQDGlUejxA3cSRQJiWOa7FHnV1rdd580yftiaXmM/UnFHlGF9/lf/0rTg
i5TQ4DLGiqVcZOySOUqoOOVQZV2FwJgSy7GQJJHXvtRm9AQEFCPnEN1r6VRvMmqS29by/TlapZUV
m11Ojl2mHbVRZGykq/5VF5V5L6T7DcVIh+iFK7COQORp4xpDI1HkmEqVL3db0+iQclCMV2CFw1k5
V9k5Gn2Uw2sTjGf5sIzp5x/euoQzh6kqYpx0uMApR0KsI0yUrZmOuEEJew1Eb39LOPJCLYbAkoaL
C9N1HhUluFtre39dbJ4KUarH7b2Xq85rcjINRxuub1Zh0Wxid7I1ZaIv/DSr1eBmfW+iBIOUAYJa
W9urpdHwWEhCvCSWSa05RqWHWtOqiyBZQCB5bhirbRDYuiAzFAujeHMnxugsjt2fCIivikcJFSaP
GDkt/xC3eJ+JhH5IGNYhSfnkpYLrFmCpWgcD+5UbCo7iJGsRXTprSbCm09ITecjqVAPxfDDL7L0A
z/YHK1/89ZLp3fXkn6qsRVDb+XQxZCoevAz1DbGf9M+ZRHxLBJ+NgRF72a2YqgwlThxfSZEes2l5
FUtlBeA4kW/IQtx3S18vQdkY/Ly5U4eifNgOGjYED0RDLQRVP10Ij+GQU4HujQ35tLgZEFwhPaeG
Toex2VPF4nfTFbH8clZt80u2hYapcTm/On3Dz256NCJlvosl+V0tHh6I+f0wy+iQiORv05f5Q4qT
wN4oXO1Amb7+Lp3MYNHaHQzPFG+JOJISK75ZyzIeLC3N9p5WXGPN/81yXb9g3/HXTutf/ZTYpHca
92SgGCXL5u0zCWhsUlkBgYniBz+x8h8jSSKsHDykSA3JSpcbO28mf2cmpJcahADPdX0kIp+R8sPz
oquyl6KDTkyWwPjWLLF/cnwynwjfi32TgMe0XcRKI1r4th2iO+eHR9X3bayMZwvcOYXoDTZNFcT6
moiYA+6SwMtEvFdnba5c62Gafpgdi6SnuhPeaS578IcTAmUVEmfUToZGXo2apuZA7bwJHiSyLr+R
eui3ggjYDr6S2FWiCixolWemRxCbIv5oSk+9LCaTNl3mg0viHnG3mxAx5aDZU3I3+dnvudLS+2mE
nbss8p+FMhjZmf6PuI/b0MFN4YnkrQFu3kkusVMRlU+lt4sr3XpH+fkLi2v5jw0Fk1zQ37TvsQd3
E4L1tQQOMXZ9oAOpwzc3Hp/12kgfG1QqW2s7NA6uMxTOExxbr9gOkTRRukz+6hwyPoNRMZD9ZSe0
EftMjCx4DFt/mUmt7n2TXPfWdAAp3srMv99aA+rCl9GiGHsSw93WZVF9cHRT0exaLzde/MHqUHki
IFpbWxcmfADfuiK/bE9YZ5+zxczM2iU91Ua00j5l/zJHSFrtVD5trbo04n3hRdVha07sbMhXd3iN
calvGv1LqhUoBNxh/uwzZ984D34lUPJyyXZgUXLg1igftyfEnjbv8wY7tO0kq2pcVkyyD+uraeth
Ggn8aRQNnLcrCHWPl6iGAvX1krhAXYCv5p/vGW+6Okz9+WXOCHfMjmG+tJELW04ll6JMmOnqLvtH
dAKuNGunZzcRz8X4R/qL9UpMM5wtZ3pmnrBe5SR/Jzmgie0cIVo9BE7pn1CM2q/C6NBzDf64366t
LDO+NDhqhtvZUSfTo7epc4zsR+Z7iRhGzeXFT1hBUIqWPm8H4Cj1vsmjep//b585p2UQNz7wbmGm
z3M8ofKKfNjf9rFIUuvFq3vrJV80Bn00LeetmWl+fzYW5CHbJcYorBcmsNkt08/rq5Y08gSl9STW
pzexOiB3jwCiU9vWaL37vB3yrGW0a8fp7MaZ+9zBRr9NmUaZOcZqqCBjqqPLhTjP+gwigskTLDn2
NFFXhah+2z0f0LRH2Pyv11P9P3WpRXsq+xFGmbP2TC2dedCMtv9sbn2drXbKYD7bWnrc1selQWD3
2TQjnrWUxwjhxsPWhRcW6bw+00N87eOXrW9eootRcWNsLdVpw6lzVM0V/NHtMIj5QSIOuf/sogry
PLL+Dyy3Sh9dj9u8g50lZtMOyO2SKbbG+Hk7+Hpy1GtruW2tKcI+J1XesTaLNA+Xdo0Cq8YNtrN1
yixfOCahszbPDl99lp//9XWdSW+Q7ZORUlv21+0PztTqz9uB3xEEj4Fs9VdfZI9vCseIO4g++vMQ
R9mdMsT3rwty9imQN9r2+NXn7Qj7T58v2g4jwAowQqEzifkOI63HDuOVG3NgiaN5eRkogrhsLYG9
FNZN6wm/SJ6Nzu7O/9G3Pc1p61+qi+KdIZsSkU/lPm0HTxEldCkIoEKdPqlriHTJxahxl1Oj+qKy
SL5EuSS85mfpcesr04pYZYbEPKlqGc5NhBdzWkbn7WLb8n7ENZRiy0b+I3XR7QuGWZz3UvWiFvnc
ESi8h/eKE1cO5NZOViMRykHxehivbm8PfACcTJBP7UikopQyhHrRZ5U9tJl33k5uXZjgGATvW/9s
zKO8zfZ0FSrBdmUZrbfWHuXFn1SPKmiOy3sVy30l95o+yl3bumpnYJyC8AgHIHv1ehlW45ZsiPK7
0tb3jmi+tVZUUw8/3EVyuHeGGGJ7Qk6KuoRfUZ8dnATgQe6w06lZAfjSaE5Tit2yV6FgU2d9iKmc
0BI03fpg7jrWIGHL6qPyf7SZWQYLSuAQp1cKSSNm8y3bhz6G6nobDbqujRcUE2+GctNjzIRAgFtH
ko5IeRjMq77AmsOCyiK5QHWSpx2LyXxn38Vgg3phJy39VvbFedZc7a7pJeWxw+idy4ECOMt6y9ox
Y/vnsU9G7VkOifeylI4BtV27EO/oCCZadVBWc0fNVKBPVg+Thmg95UTtzpdDHnQLcySb4Xt9eDKS
1n9cIXwzRQxibmzqHmPrzm7xO9VGcMF1+g6X9ZWM0C7tDHmoReddhxIXMAIBPPw6zCMEeGE1V6Bl
31BYTOdI74aDdJMoQKkR3YbqDy+TXMCtWAHc5zF0MWY6zLVm3JWsVUtn0p+sglcem3LBpk1/wYbF
3Jfasq9zk5o8fGpaY1QX1Udqr9veuGvd/2HsPJYkRaJ0/USYocU2dETqSlFig5VEa83Tz8eJ7iYn
b/e12WC4ACLAcdyP/wLzy9St553a6p+DEf8AEFPdPsCxt1Ln8skC/vFU6earEkfVKUOt8RaZRHAl
fFP2aeO0t2VRECXRB/hbs78Nqqm/BUhw6moEGds62eZ1efSy0TvnxlThzw0gyu7NEItcuBF1352s
akEEBp22NwdczAEI/0Cq6Tu9XHYyWSXfcrf6LXC4bos6GxE82o3dKMD1kra90diikwBcCy0JZuyd
wdfesGHbqD+qRJ/g1Zn1zQDQ4KwsAQ+jeZIRtbYMqxmi0Iw61kHwpqzQYkUyIhpa9VXPvve2cp+m
8HwRR9mm8RPo5T+za1QX1t9UvoRJjeaaepmKSvtkwvAwafYs99r1kIC/caqtkYfRbZdXwSUYGWFk
Gu/vFBZb6J0lcnvD0npLrPIYeqBJ4USvE/4AeyMhhmpXdX0M7emHu9jHjy7u4oQC25BQ6BXs0EBw
q3vbOQd9iCNEAJlGQ5dTK+olUvIZIkC+HeLoV5OVF8LI5olveZ8AKkHeqj5wQ//UKRYxI2F4Vh8w
5Wgr65HAiL6JQZft/Lh5xm8NjpnbGLzERnEOa/rBWDHx/OubbdkRE6jzRzRN1ds+irTbdtk45mSx
VA+1I9+EeuDvzQ6kXqjpzFAUp6PvtZp9kCTuFlDWISqCXworDygxRCgKEcr42VtD+dYia85H+9Tl
Pr4nLpwmPWANRB2hp3oMj++CBiDP/MSMpN2y7lmV5n09ptlGJQaZxmrI5R1rgVDvJsjFD6NHgL3W
u4lV4eATwip8PtsKhJKPUnSJstTtCPISK2mwWQRjAYyrcHjMluD1nAYH21vUZ6v+V+D6GQJlBvBG
V08BMZg5wEP/GM4OevsQ5jedBpWp/T1AGoyA/e4bDzhfbTtEnZ0NPl/qFqHpYq8WHQjlTsGARVMV
5CPRiwkCn4WF0n2equnTGNrNLaHGbDt3E6JoWfsAe/kTkeZmY6Enf/YmXPwi3bfOixWs4vfeRUl8
92ItOB3car83rndbRnSzZqPQjaVVdZpRWGq18NsAEPVYdd03vA8MOMF2sFfKZLob8Cq6dQgeFwuB
OEj159Rxb8A/TIyyR587OHwbmbUT3QiAL8U4xxkdZlUFJIosrghUtIHJqltpnSq3KjZWgvUc0PUC
UJxnAbrhY3CAzHxxchal9ALNLaRjn0urc4nyFNouieNjObXmsa8r70vqvcBl6tTW/znb9Q7OO99S
b4HIKD8jo9/mVhZc9DEYt3qlNjtm6t6pB3h2tMCBgjthSUrxmbx1EO4dLAE7XzV3jADvPAx+H9MB
jSKHFGIyyb41g5c8U+ybdVMNhXNN2oz8z3YNRayerXvLZ+zoDRY4RjcD6Fl53sEPfG8beqivaXR9
W6bMG10NeBV907iZ65hlU0Yfv9Jc3+e46V7UGfkmhKKesC/9bS0OUVB1brFAl8bI7IwP8bJZxHPM
fMRO2Kzbp6Fvp/s2XnpuUl4ZtE91xFC3qtNjGThquE0dHiOYsLPSMv/o+pSRhxW9JamOzqFZPFrG
aB/GPGL+vWx89272OnhorRbvm+4pdZrkEjI9uKS+E+2MAgIAbOzoxrLNJz0wYG94Iy0KC/cBxBXx
vXg/KPXTrPsE14jB0P4RONOyk2DA7GVFGqowsETTWryuQGD+s1E61oswLz8VHnYZRoikll+C1Bgz
ryXMgl+Dg+z5shCgzFhs+xelwnALjkS3Tzw41kEPGmsKhokZp8+xhEZuEZQ+01CLm8acHtVwHqF2
+PZuRJVmOy1JZAqmbW/ysMzUBWjmhCm8kg7pyVkDXeSZxQ2IjNMwwUgBrnTfmd2T0uL/hMNzstO7
CgdAwcyFC4HfAn+2d4Yph1Mwu/djqmkMBbvswWNp7hI31dsM3OgVrw3QhsX3EHP3VzXHC8Zrf7mF
T+OWKIGzhArqWWemk9KgHM/V7mQz8QkDYOUpO19qowEeMKiUrQLY0wcpMNW5eZHTFLP2EtVBfs7i
ki577JxdbcXAQ1hSAARXzNsCxbTIKXAnVuwtZnjm3aBB6a0BCigdwKqk4XpIjvh3MQHWUzKHbyFS
cIiPHqbAL3eOg9HkgpzbAdDeJRpPF/3fVEF9q/7DvKa9aYfsWI81n0lQgYmT+EcVb1nCjlAF67MT
fi3y0viMhDyKnOMnPQmsUzoon2aCAAu9VT1W5mI8EH9TO+MUe2PIav3Oi2cPs3nrPmYpbZvqyJe2
ao7wnwFi3L5xTX261dL4ZVSZpYZVgIxiCGV4MWmqfHRtkobrAQV6uypABFndHWwWvMFylfZVOCKd
/nSDoz0D23WRxlYmJgIm/bS24OrztG92RWp7j7AAnAd1eplB8D0agBHsPMDvNk4+lwwMkK+MgFaW
LKZKck71jDFfmQHQVJRj0rkh4ycjBf5i7fKgM7bYi/cn2BHFS2fWzWmELbKVpI63NXjj2tqEjdJg
rlvxf9rO3ull8GuylelYxOl8g/DHYz8D9jYx1X4IkHJ5CBqtZmUYKUynd9K9VdvVsYQGbgSwM5QE
ibmMn7cwNdwBqWAnZJGxCDbOPGZ7ZtEPBnEOevFdlj10IWAxPK1eMC1rz9mCmSkXXF0IwuJsOg/R
ghutjUk9A4wIFySpbCY9elMUw9/H/2RJvlTPlteuvpQB99VrodNtsiJlK0DPRgc5rdVVsPMPk2ow
MAxf4gakgP88NkF6CKDz2q0Bt2gYnxEqR90Qz7urroZghAQ3lJlMGNzYQcm7af/CGnV+Ckly/DG5
TXABl2XNewar/BLZlTfaquCSnWQ3mYkgwcLi7w11AdrXbXUUhErlOC2QQsayAId64NZBg9eDv0kU
bYkjkBuAxdqzqvLVUfJdgsfr0/TL7AdQzMuNa5Yzyt6KT7S1RJ33AlWUzHHOpuwkNbHU5M4gi4g3
u5S1y0lkDzf3aWM7WbqTX5mgNc0CLMJni6neMWjUoyiMON4WkvtwBsP5s1ue32hGzilHjVrWgGWT
yP2X3ZgpMktaGN9JMsuqY1gqOv4zy2/KwX0GOGyc5JLyM7zgIYyqAXGSvtp7ZflLjkvHAI758hiv
T1gyBS+F633M7BLS6Jo3lnp3RGoFTyZAH1fsr7QGaLesUI9TOu5Vvf4ueGDZDMCouxp+HfFUJEey
arAxI6qclD7ebfay6H3FeYVq8K2Hubj3mpAnaiMhemiT5lmevZ24DwNxn8NcG3TrFi7iZ8Jxy0pZ
cUkdpn8tzsKAJv9+aGCHdSDUTbCTxyVPQ/aw52RZV3alFVih7rOu3G28os8v+Dp6oM9kd9lARKBt
KMdKYxaFvmAyA0QA5pwyo5n373blaAdHCpDIrpFfrrtz2oOGsqOTXG9sGmLUzS5uk8/zqF/kzl3v
EtTSTWGl007utdyVpC2Y/7ca4isLBkCeiRwhe5J3bQ6Slo2R4hjSdCEQTUQfh+6TPPhr05Rbs7YG
KamJfG4qMOw7uRXyI/W+5v60QaFviaAzyrWqH+1iG4Lc5fX+mrnTzwCvjEPGaIBW96xVeQvTNjzk
M0TnVp8+6UvXIZ/tLLad4xzMIIFx3duo0DlRwm3QE7KSvPh/LvzuN8gutleQ3fVQv9a8Pj3UZHKQ
Joa+ky5Avu8dcuMnG0DW+CmFy3u9uVc4xbu35h2o4uMdNFjGKyJYk3ODfXeuzfvYDb8pXabu1ztM
J3jRHRdK99q5qP1jhonlQX5L71cPqT2rBzQa+3nbZOFtO+gKMI+lH1peazlS9v4zz+vKGeGAMNlJ
S+jj9MAQhqnL0hD0EWknE4712nyWCnY1U8HUtwMSbCdpwWNnDacpt5iWVPvcGTA+chdw5X9e1y7S
sx+CFfZyA7jCAkhZ294c37n6AmA0Crte5G3o3pZuWVqSJNe8gujP0iNZ+uzsfacawKykj06g0EdK
fdmsb+u7JnrdlfK58oaT15hbaQnXQ7AVOCpvbcMCgfSFTNibIwrd5/UNX9uy5EkyWFqh2veHBpDe
MXSig5SZ0tilxnr8xyYoaXlqsnc9RtLX3Q/lkvyQd222ZYXX+7XrwVaOBf7UPAdw5TYp8JgiBeTW
2yCclw+H7kE0DXQmqpN+wIeCdXrGBfLEB1vHGNR5yOf2yWFswPzwVidiMavFpoU6kQNKGeruxlqw
qvNYPuWD2x1Mc2Yo0ejqTg0KYjc9AjMbFngPwiyY8sUu0pyHehdE5YOTVe8evFxV2sH1dVrTkrk2
k7WtSJViSNtTj/2gNEbZ1Et3LXt6An3JjOE8yd2XkxTgGScwKzS73odWv5W3BFY7ubL7LndwjS+5
hYiSzFsmXIP3kOq+2sKlCLlhXaykZ+LgUEPiBd8wJvpr1AN3R8ZkL/dYNvLY42V4glAuc+Qp/ZFP
+sWLjeygzuNNYpYIlHndSToZjV67hbNbop67C4vg+gUw2l+Q8rOznFCevOzR07cLG8aOhl/z4D1i
L+deMct+Yj/7eJ4dcmkRa2egaqpz5rj19+ntqO36CeL9ehfLzKEnTZbPTOZm1s63oAsJqQRewBdw
yQYjcQ/5UanC2hqUEwNdlFGz9lcdMxlsgdetjpPrnCeAOaznHqFHolEc2dsMx7Dr6Oo6i4q0oGDN
TdeunTBc6vvaSIyDnF9+l29H47nVH2Yjbw+qaTzJU10frezlXfczNqZoMxYFSv9QyP+aoK0dhyLf
fklfB3ZMT0scaZg+gPHfa5mdw85v8+EOQXbzBDStughrZ4i66kJb+FOGWXZ9vvIk1j5mfTB8oH+n
0DPNyat3FgRpZDGw/I7VgpfApQffoRC4L7ll8mSkWQcqsUcLeLBf4BvyT2cuFdYefX2S1wa99Pfr
TVhLZU+q/P9PxVhthL10J++TjBTkx0jyOhZf07J3zZwjbD8Y0CLMIANdpbNPKh6LUkUuex1yyS4O
m7xq113Wtf+C1V8/lPI7340yrseWubsFFnDLgiD2GHzoZfzK4giha3lN5gI5mG0wmd/QWiGeHPbJ
qWjCUN1L9euuv3xBI8AgeIdfx3HSUmVEt27WvGnOWHLQUIrUgIktgzD5O+vmipKU9Lux7PXXl/MI
E+duLNB169lvgKcfbFap5i16vQWLUD9c+SFmfdFdXT3LzZZBneyt937NYyEIzesAAshaWa6+Jtdj
ZW99jGvBer4Px0b5a4dQB30YfaZ0nEi4gS2StLx53PGEafxSfv3xc6kVm0gZ1HfDSHmE15Y3fw8g
2p+luUa66gCaXp5B2HVIbkhL+fddOfraVQHKaU5ume4+UkECmCLrFO4DJ0QIHlK6FqxzQCmQzVpP
koP/c9Dq/Hz99UtLvpI91nfmOp65NmbJ9fS8Y/3kn/dO9q61ZPdjWg66nvVdrY8X+HiUorGw0dov
2ozUrPQr6+hBjv23vLWKlF7H2bK7buR5rEnZk+P+86zvpjNSWyp+uNS/5X0464crBUuHj9Fc3YUw
+pZXHA9n1iqq+TpXlRdeNoRSIGdCI2LyvoTZ1s2aN2d4gkK/o07VGuxeK0l3Kydfq74rkV3fDEAI
sQR/bdHysqxv/IeXan2B1hdN8tbD5Ij/zPtw2L+d/vq6zvlC7i9i0H7jzsWhjWHtMhaWD9e6uc5k
1/S7WMW/Vf+Qd51PLKe9XkHO86HO9QpD4t1qyvBH7bxwK12DzEFlb/1GSx+yJmVvHZCtlT/kfUhK
Pb9HMKD/qdVIIiSFDZGPl5O1d4a30oSvu5Ir6ZlQNtPqrMoOulc8r907YCpo42tamRcauaSl52cs
FBBRsjLLvYaO/MBq5610D0T/kWRtUAb+i6527TRslRiC9C5FOUPCRPxtJ09SNmt3K0lpCo5M+tc6
azNY8z40ofU0Y9CkhCxcmF6DOpu7ztHTeSvz3wSAAeGiZHwJ2iE6XN94uSnr5tqtrmm5Xf+ZlIL1
1ZVkQCDlr+5b0h/OIHlzloCd0BJeo7Wzvw6sr+XyfNYjG7xKmLxlZ4vAiLFESN7NHNdqcqxsZGCw
JmXvQz3pRNe8d39cSj4cMniVsp+NO1CBjzVUClwDpAaRckMDybF8uEoc8dpn6br8LMmyk9yZMunz
7DSrzqbJHOskT3h9otd3/10w891QYa0qe/Lwo6InonetdA1y5Q6iJ0YcIZOio5U9zF7JcgxqLtp0
L6/oNU4pLWCc9bj5Ii/yX1GtWg32WGezdNKwOJjn2TlBIhiWOKQ12dQNq5WbNe1bgYL+WWhtykV3
2JktDMjokNfIh6VrwdHU/RvhbFssAEQq2jVyV+W51BlUJr0qXsoYnonwyfXlAc8tojvtNZ754fbL
TX33iK5T1+tdlzmL7F5f84jFydkzp73cZbnsupEfsCblxn7Iu87qpOQjmXOtKcXrX9LDUN/aWOtt
sDHEKi7I/beuiMejgRDgXocxSxLqGQKkxRmfSUotnbUzw0GmZyn1PGCeepLg3VQHz5GWHbXlHGpS
Z3dlULcbqTV32XhS5tLcqX0GSG8Yik0T8arLxstcc2t7ADw1MEW3aeIe1Ci08j2SQRguM7PfE5UE
NTw550YPmgc4Waw1IxoL8TxzcC+K1dvUH18WRPunAFLKJ/g39Q7VuBFVDpKSlyF4lCUsT9QjKhCx
XaWfYs9BWdDs7qYYLQQH2MJBZ23/6Fn+/JhWzU/4jqfe1Mq3MTdx1Ur9b3nJkLzGB/7iBypI8ax5
6b3Z+u4RrWdl1w9YcNBa1HGGYRM0df25nsH0MiUvX3U1tbco6gCvipDtUovFFsAklDznVoV+k6oi
ZRSzyNSU4LgxYqzux6WEUBJmAgOOAmGiHZvCLu/nKanuZU82WVE46J7lOcLCBOGtIg52ZYX8kD8N
X00Wz46tukj5ZWplYEeCEsduCQBvXJ+ZW1zEqF6rED4NHyNRFQXDXZsVYIK8dmA+3BTuBaQGy2se
wfYW1a+pn6LHYdlAdIkefTX5hqymcpasMsOkG91FVLkKhM8Mi9UaJ3hsUMN+VFkJfUwVTdtO4xgw
g6Agtj2gVanNvcyxFMVDdjMNQ3evJZ33MC+bOgO2Z9O2YFdTYy0I9SzdaqWDK9rA6ow5YTY3jjq6
MP7vKYnm+2sKNAfKvw5tbj2+iizvAZWZaFuF7QbdU2PvaJa5m6YmR+MNMH1haObFdoA6A2vVdrqt
J+0GK3hkMHAAL72wvK2g2t02y2ZN0j6PSUEMdUDayIabVuqXfDZTY6uZhnaRTTEFf2cWfaVsJw+W
uxemBJsRNXjpfQCjrj32X5Mh/2KwlA4uHLo/75YJnxlkImiFokIlpp9/s9z5OcwT/evUJKAVEMR5
CcYM2DU6WA+zxlqyNSXWTeXm/UXv4/aUpnFxzyPQoPy36qdmVGhcWWreqUb/UqMadOdGycNgVw3U
V6X+FPcsHDmIPe4lKQUshb4iv57v63HTY9yxmZbqsZZiyheD5VqOYwWbLEeBdkufsXt3sJV/c9LZ
vJFT1Y2p3TteeIIchlNnhizagQ9OtVt/QRskf8JwTq7nrY25fWi6dp+ryNpsfSyW+yB7xqhwJmhf
NMyVbfMGokXzCe55f0/o+CwpjHbbT5jWQYbKRsSalhqS5xjlx4MS90V10ePCNRCgNrQfIhbLrgKD
7hb9tP62HggrlylqJ1LgoGRxRgYzAc3GrdBNpT0itqltJSm3J0vV5VPlgAlb7o89jgBdqmWgFx/t
8c/176RJ7h/tooZzttw/BKdB5GWThwM9bWYcTJRTZFc2VTDDcF/T0trGFgnJd5lSLCUd5I7d8ABw
BgRegM41sfrv6IfSKen1l7oOwlNvDwEa72H1rSwPUh4PYX1IdVSbqllxCFgrLm7hxAPPTRAFt92y
GRJ0T1zDP74r6PsUO5m3wLfjPRSG+KYcMzwMl43sSZ7JLLuAFICiWqxFDX6D/1FRDrnWXo/uRswB
/y+HpO4AvkLVjh9P03YFIrdP432pEg3cfvh1UlsuMhWl3tym7cKjYNnRtFoYsChS3kXLJkdg4k6S
k++jWBj5A+R1NSa4vhSXKsrlm7WS7OGgd8OHr2MdmYNjl6hKWFYenhiTolycNwsoPspSUvrhUEnK
hVtUR08OQuDXQ+Vq747IdHPflQA0PhYsv2oqY8iOT3Nhf0mxJwW5NLvpTTtV6Y07RgBONJQ3u4x1
RpXVin1ShNqzWobDravXP/JQU58Hu1Cf9bC+7+hg71mbhumC6CBfv95A/8upW/3GBlry5macisWc
8i5FzeAtqpTP8JGDByk0y+DOL2L7UcpACu9TCHWf8qXmWL8lg2a+aH5UvGrJWarwzcme1aaBfnkf
1ul02wdaejcuG8T99GFjJjW7djNv6LNB4y1JqQPRlIUc3/2tJgPupS6xS5hL6Vvm1ehoa0a7laTR
N8PJwDV1V5oWivgb2+r6T5heIV1kjfo+glD51vTYIqjw9Y4Lv/INKFi5szPfPI1YZj6W9vgChKb7
apXfZ7dxP1uK216yMkI6yda7r80MkEJ1rPwRER20dMP+T+DY7VcgW/pujnERtxv/RQN8hoZtO4D3
ZC8O2/2MNSx84b+zoEX+VfghT7ccULHZfFsOXr3Hr61EYc4pXjLFsi9N2k1obvfFiw5j+hPW7xsp
VICxvYDA+AyTV72TLNtvWF9wh/IoyRE1ibPmTclWknXsmo8zq3SSkjN2g3qnovWmw4i+CaYZXEJh
hcZNjVYMtOjaR4XNzu8IusfdDiwesp5Iy+4rf3AuUtK3vrc3tcGi3eF2Mvv0PAjGRG+9WvVbOD7R
RZJOpNrAFKL+RpI2RkT4QOr+rSRnZfru8s2/l9TUZ4/01/mjEYPv8cfgFEaD8pRmrXoX+dCIQx+7
qiGvHgH67JGd6J9Kr31N4la9AawwPOl6y6sSoypfJe6tVJB8dBEPpVJn95IlGxOVo8iGwFB3Ooar
Be6xmR08SfUYOtpjbj41TXFwO7fCsLDeI2Ne3tiTU9xEHWS5RSy4vFFUNk1XucjMqtMu9nDR0u2o
eQg1ByvwyXpBISz9qlqVt0c3szxJEo4OkHq9eCvNEUlKowdLsFTT+snfoOkHqiYfcVdWW4DiVfoV
FHV2hI7vHHTWPr7alnGTu4r1bIaZc1cmFgCLpVo7qb8n0JJnPm3aHcM6DTci9txlM2upvyWC14Df
/TtvrSJ7ltL+rnpdO/7b8XoLAKaz44d6nJv7UamASxcu0neguky+RL9z1X81x8F+a5wRfaBcL26z
0LBRNq5SEHHD/Lmv3CepOhrpbR0Z3pe6ydWdW8fWXVp6GLDUNWop6MK+Qkf6qSB+tY+LrQts6FYt
eancMf7eaQDELMNtHjyzCy6K7STHKA3VZ1RV6o2c3pm/qKXX/OxYNwJGZMboME7GiZhtiepuaT15
NprjvO4OwpZavkmyukAZF42q25I+9dYuw13v6/GlRpz8r4JrHSku11x4JICfkfHfqXOgxjspD8E9
3srZYscl066gE1aOeb4mpVj3tGQ88GpH15qBpj9ZZmIdVXuAu72ewnLMGxt4+cUJLWWfaoWOLdXg
nCzwvme8bppbzTCdg51k0+OEj8uub9XmlbdRBfrjOt8YOz+hzaP8abwXd0gYko6FdXh6ttvC/Akn
EbFIk36e1sdLmyUOJJVg3tdVVd/HelufTKMaLpHbWrj7+iW2BJ2DPhZgVTo+mJl6iSyW3/tf42B8
TSJT+a2AtLxeKMs1pOIK69eUDt9DRXG+aHaToXaszc+hjTY4Q5TgAQq1e8wWUXFV8dObPo2tI+GA
9MGFCgTGubGIn9GR2f4cfqUD/gb5UPmlB/ggg05ihM0gPAlc83eGMrLe9S8B1hxN+6nvwCyjU9y8
eC1zwq6vtAdwGx3wHByW4F05O4Jrvn/SdQMPqtFZJA3UNLuZtS67kT3HqVkCRALhrkuQdcG/5pPm
DN5LnnpftClW7sze87gHyPfWYVpfJNkZKM/lTtyd9bhHmEpjXHbuSqBuReN6rwGE9E01hOpdX5X+
a1TPX3Ur0O8lNS8IcEe3HqSqpzk3kWb5j5IK++DYpmX6ySx0/9WfWUssrOa5NBzn1T+OfuZ8jflU
HttRbY9OOwTfCv1YD7X9rQSRhWVOVZ+GYCi+YHO37a3I/cQ88haTh+K+9hXE8wPIG10faptr3lIQ
Faw446y7MFnGI2JHEy8RwmtGZPwWu0MLMbXQCbrXtUJj1MausjvrMGApeN8tGxrGtGvwRt5JUgpY
sC3umxm3LSyrbwA7ceWgq0A3YDi6IXZX3BvLxkaK98ZVjLvcqeZPRAG+dGU0fZuiBejRwudABwrJ
vVT/Es/D9G2sI2s7LvnRkv+/67tILq31fdfnPMDTtk3gIvj29/nX/P86//+uL9fVqwHmtmfuzdyK
twMT9qdymOon3TH1o73kIZdRP0lBzuT3midVEIpsnsol78OxfDmRs1K8Y6zzTZSNtbAtvapRD7SM
7K88FftoLzcPazUpHGPP29Q1fIOgfFCy1oIwCedr1Ooh2Du867seHZtdNmrFg2xGk+dV9G/6Rmuq
vR4m6m1QQcSjk5IECu3qbbtsJGkbCqT7azqrdj3TNbQe/y6V/DUpR0ge2nY3eQSgbc26nmlNp3R6
8+g+lNyu7z32HyiSeV8T+Ew0qjI/ez5cUn10Pk127303EKAjWugND5brYjiaoLdSpGrE6itsYojH
56ZUDobuzZ9RZBiOHWcVwdM3aFlnuUaYAefrq9a6w+Lau/c7jYWu5dyYVzzo3LVXcCMWrgOGcdCb
drzodYhm9z8OO1dzHSssIOcy+ZIC2fRode9dQFYw0XvnbKZmibhO6z9lTqI8IRDd7fSTh41YMs9o
uhhoxyBC7pgbhiDwYuKxPipV1h+Z/CGLb/ypzPYbEiPD5yjGCT7p2v4hanrtpMZtdvbH1LwPAx1P
DKWc39Iw/QPoMPvDwSF28BfFNFHHwvr3CT+ZozF2wX1VNM1TsWwMleFhWCCXuFQw9IWK1ADZsNry
XkvhxSOZrO4Hr+jupb5Uw+Bpj2nkhAEa4jTJ4skOZB4v2T55ChDr2ONLmT4iOoRBhIUxmtGp4wEf
tPreCrrkWEGtuUsySBXGaM63jguyGHa8feNkQ3QukDK+8czIOhP2KC7eNA+XrBrHs6JG5U1mFBj7
+H10mzQ+Ek+D494m5YTXa02QJOoS/xC3rYoDg1ofXK8YIboiuowAVP/I+kS5T2One/JRe0I3GOwg
PQ5ooKrvn+cOqx/MnceXyEIeuTM3fRcSlAoK9bVhDXobjqrxNrouWt7onn7Ge6bfVNE03vn4UCFB
nae7agojlLDQj+PbBOHDT+cfSePuffzIvrB63aBrEy1c+zl6Bkv6J7LV+YeSGD8I/EIvtwIC5YGr
H7KWj7M/mMd+OYMb498BDqzE4mFkQmVPiHQCMflRgEvUO/O7B9aAKWA23KCNOj7WiaMvavwzomv1
nWdNHVLIvAHMjMpT1mgIySDeN97HqLUwKB9PualEL77iOfeOBptWjOBDs4dyZ/nDqU+H6YtpM3fS
tODFLXhTtCkvkA1Qxy8RAMB9UA79SY7S4+RcG4N2yR1t2BFLLC4wgmKmqgsy2PIw5PDbzTXLnBBE
lCqy9y7TXkok82PJWn3MRJ+QC6znkbyqcuGhsYC3zXAMvLfKFivHVuneOgwsL6OvZshXcEsy9LaJ
Ww4wPZYkinbefmoLfC6XpG5OkJZMqzhL0k9rbQM7Md5g8gBJznaYFCwbPQ/xeyrNqbwZvaTCwYI9
2ax1ZE/ycBqndqMDURpy0Fj/h+NmBKNKCOr/69ySfHdpBx+BMyOhzbu89RC5/hiV8yVLvzRTGL7Q
5/qbInass+7Drehz41n1HP9oDKGynXMes+MV8aNdFSdJyUGm4T23XebdWZZyQrpovve6Bkphm7ef
+9GpNsbgBN/bQHmBUOT9MjXtkLt0B+iAbwMt1yMqIMrbZfEfghkPqIPEP6qojvnsNO2Xxe5+m1hd
eUec+0ZFxP0OokB1l2tVeEDOdN4kplrdrQVSygDrr3omljxF62zV7g2IDM7NyxnkEKm4Jnt7dDbO
ULNm+c9FPpxaGRP4Qrr/loJRRTBzuch6Akmmg3pi8Su+7NxBcW67McCACOtQHF+UPoRCojuPJkqO
j6m99L5aAcLADN1rHkxfLJVS9+QQKrhzVIxLYhWp/2tyycOpe7iLlo3kAcHU9viisQqylK4FUk/y
qlrNDuaAK4AkW9vI9xGyMLsungjvV/WPCOKCV6j1Vy2YoL/15fTmlEza66nxn/M573dAxfonvYtR
w3TG7ME1EFWJEXG7m6x+OBWgalFwjMDsY1t1tlIPTZClFx8cNbrPU7U6ZMx1H1W0dokYEL1OrVoh
sF5kr/y6cEvM2/2c2CigWLNpfsNT9IvfpPbP0vIvKoHMACUceE1JnTCUfi3K1ka+jyADCxrdn3Hy
bv08L34aTfxdMYlS01sCoAc1ZFk9blgmUgsWkp7ZnA2vfj00aJozgZDS0QnLmzCDCiilORaet34/
NxspjdMww/MSTTkpnVo7va8V81uynIkVj/whratnKYtNl5gTQkuMyaOHslWV+xgnIfYDa44eZE82
ahZ8nXW1Oq9ZsocbariL8fG5HrWWqk7mHGMWojaS5zQhcpNuA+8UcdDtWm+9jjpkd41Z2Bd/1qk7
x7hSwUR6HhOvZInIZ/FES7Ubz+20GxUeFZz1SDumM1IxUiCb0UU1aKssdWpFmarDeozmKz/LuUTZ
7p/TvKtiOTEcMjn5erYem45t70zl7npeKfbTmEu8qznbirLFDsvcGbYHEWw5vTLUUARhsL47UAqu
l5QfGGaqf/BM8+2aZ8gvWC8+eQlN0Hc69dyE7e5f/9Na+6/zar+yAN2G629Y7oLsvfuxy4+7/iYp
uV60K7OHGGFXqOJHq3XVm2KpJhV8sybMI7tSIptJbr/smm6HdMPww2NF6E7phgOjDezUxuauSaJq
W2NgEURQzYIm/24VzYSGHpjGXj3boT8fHa/7DSx32qUIK6rRz15PsI40bfwoPPTBvKE7h2n7q858
78CY6cZFwjSq9Gin2dMiZev9tBUssuNuo9R05AjNmsjhux4xxgZ3K7dO3phnniDhvZpN7216Xjt0
PaaX2q8AF3evWjByMmh+KGIn9/3/sHUeTa4y0Zb9RURgEjcVyKvcLV8Tom4ZvE8g4df3Qvd1f2/Q
E4VK5REkJ8/Ze229v7gZ/ssW1RMNnW1Bd6sW5mdSTxeNqedcE4k4g2Bo1oFfrTF0yPH7HvARs031
83OqGQ+dzLV7PWPL25BndN9GZ0EtQrzc+tKkRmxSRX7z7zWDEJfNUk/l8b/viunkhWUHconcVO3+
+gk8aJ9ywXHVyhEr5/LYt499Iab7iUJIuh0s9Iot+bQgGQFelvGHxM9aQ8gKCTnEHrSDC9lBqo3C
aip89IZ2cTsaigSw9WEuooduwsdf1mc3nmxU/zzUdIsDPGZqZ9awxq6vVRAY9gspazRM/+9rw0Ih
AdLU3Lek6NWeHd2V6wM4Cr9x23vpgGsqJFwcRQ1zv6wPaWE1B2925831Q1YQ6z6DRoFhqP/30n+v
9454TW1pna4veVprwiVTC3Ghfb29vnZ9sMzIZEwEs/H6Jf/rExDzrLn/94uvL9tmzXx3rqvj9Rdf
X4uSaeP40grl3DGxXv/I6yfTXK/OtgOAcH3Jpq1+67paOMVJ9lA32xpD8L00jPSBmfmvStvoOBnW
DSDy4qIIq7q/PngLrH+wVvbuv9eKeawIcYPMn+tapmFpjCwyr4dTbuf2Pc1++9/3DqmzXeqI9KNE
9kFVeWzaooKMocVuvP2/j0lIanddXYgAnS+fTxrbPK/Fc9Z7d4tPdTAuLbOidhD3vp9rd3Z6jtcP
rDT7nwdld+8DXcvTLIp1W4jfh/Q/hBn/fZ3KoRwVC0vv9Qe5eu2QXZHeE3g33Db1HP47o5YmjdEa
yw1U5P6u7sr4QdAkezCz+rGJYnW+ftn1gZLM3BAL1ByuH16/1oCyHtotyvHrd11fw1FRYEnIb9jD
qcDXY/++qCz/Hi73crKs4SOOOigh6+umW44kSWWbKPNw/l+/DALmkcl9cnP9Ciq/ez01rHO6cP7V
cyoPWuw795hF3XsSxNqtkXhkGajFvb9+wpDAPfWG4cz1w+snAKaI27agYCR5Q4Mcm0hGyZYVjCnr
bz7al/++NqF3SphZ7+4Ls8123oxiApxl8tDghgiJZ8m3lgsZLXBlG+0s34IcDr/lAdRz+iBkjzfU
yukfKPqhnlUQKrRmmVwfqF0W0rJI8zQXRbXRxMThaYSFRCupLwI8/D/P1g/h671Wkiw/sjV89Hdr
tEpEOPTp+oy45pL59UmuLqFhlTBen10fpqtQcn1gU4tw8voi6Nph75tMvFUG8KWen5J/wqtV561T
dndvurnQZpHsYlfjw38P1MhYHa4fl1fXwyjKV7Eaj4bVSdOtfwLZRDiPnKv/yG4Bu0GDpCkAd/d0
fTBbqRYCjrqVv/H/npqF/5XmJgyMvgL7eP30OC44RK9PM7AzIP/zjDEH4HyGdlD2/h0xbyaCJIcz
knkOI8TrUfz3aWAv57Urs4d9QtwBDjPsC2KrzZaGxW74mQfxHUGLKOp2r4j/Cm3jMSbX8VQP45vL
YT2nxIHtpCE+kln4W7WqanN+TO2fWXHK7fX//e9oX59d3wFmWMlWxBwrjZS0sz6YYZfH4iAJajs5
Vt0cHTYJeZt1G00f9pNwngv+a9tWOPQxdei8w5wCRkdN7gGkXzQ7zDpMzKsprVoV1+76Zl2flUAb
ti1YEO67o3HqIVvErcOgy2og8eWFuvyvA4NFmePm+D0IRdcINK2M6PfTcGsT+0uUiba17Es9derU
J87078ESqTpF5nrkyvmjNMz2hOW3PflVC3T8+rTy/NHYXp9eo1evz64PuRu1qJ18aBirdr5e41ga
q8WgQ9Hx/z2xGt+tjmkJCGD1iK7/5vXh+g//9+FQWpBlDHIzo9XDtKwaxevhqK+e0+tTudDwqkp3
Dv97Z67n6X8fXp/5xkS8FQZeFu8aTiAP1ir7++/BHkSyH4R9zlft/fU8uD6k64cTI47dkvaX60tN
ZBPuEHtUI9dYg/GaaOBoI+/vWNd/CqPvSB+1Kjxgq2vs31N3MKdjDuQLkzzHdOVDtIIYg+vD9cMs
hUJspNpvR0k5nQmGlJuld0dSUbRMnV2vDi1iumSt5k1cEq2bkE8d6l7LLsbUoz29n2+/UE9Gs4J1
qUfIja0JnMNKPzM635rliG80vynrNtnAKGNQujTJxUELcxNHQ8C8vd9Mc3lbGtwiKr+1Qx/K6llv
ZcCS0TBCp7PYtMMR3MC6tV30B9z35mGZSBByPDJp3VfZyWonGMKgYh9Gslj6eJdKgihJAtfGkvkI
MsGQGy6LRnYnTMMJZmPWtpEmiYUZzR3sf/B0y7MlimPVNPTviCRKe/HeTi2ZhXOxA7+Ubm2MfrUc
Lknc6RtujjiTk7oOewwZyXAB/IqeJGOkq+mMXuOMpgpeqgAoW7qb2jUjWlqocGlRMJwOlsacyDf2
+rABUdF79BpH9du7HBhv9IlK4fuX0b/Ec54FKQFbUZXpcE2JKE0N2tWjDvjWIv98JjSzHX+zCEe2
jpIqUIvt7SNYN1ojD9JMOAhw6FLhcKRFgle8nwS6mOnF99bWJUGQ1GP9t8ute11bDAN2jOscq3xv
aTNGYA29/zBpeyqKJWD++EHxnGy9Gf9+ozk5bCJkOt5C7Snw5njg0ZBv8o/HlT8fcu9BgUA6MPHU
L4hpSc/wSGDQK97oBpcunvkhBhjsxZ5O1tYgYE7hekq0XxmRLdOpm/UMMjNH3hTJ8mPzyaDquVG2
bLI1N7qtzeGrLaEjmVyigTGNhDXNE/PGxCUxR89ESEP0Uuc9CbgOPjEc3GFBO8ESmMKXXC8CR65I
EVjLG2XK14j7RQjldUMuM/mgJSMcj9/ltH4KE2IZA1Q5M0Qv+2ZotV0Z99HDDHF9ab2/TUGqXqzH
n/Oo7aTHRnAyxnAtAEfHSs5o5Xa2n3xrcFg3tSKb2FDLm9/SsKABaWg/LhGJcI2s9GgZdPL8TH+A
uOAF1lyEUTI+zYa3IwgX+UiCFEsTOtNWdkha/pW3xrBbWjWEc1I0O817SbSq2thZGW27oqI/M1Y7
29Hqy5LwAydJZzA1jLtYZRI05Xwc9E92/kngz+64HbrHPieqtSOvi37+1vGbd0OO4FkAJHkWocdy
fEGRawE7ypKAFM9yQzVoBAv81Y1PYOpGzqrcZG5ysIWmb0aQXU4mXgCJtQKRJJivgvqo1cMqI33F
gxiqG8PBsGKbz82vsT9+RnHbAXWqv7PlbTFz4GtF8oU4twx785kIxecRvSRTF2ip09kHmbrONqQa
vJBem5oHl5YZImAnMn9p34Awcd6zyb6tFUP7wr8Iky8rjenG0qn+WdOz7UjqsGz6S7QMBMhW8554
Xod02So5zH9JzqZf/ZRXw4cxECivy/leZFT+w7LiemsagUSjM+gTrNAVkMkBzTBgw5hzIujqASBY
9jlykDZdQyiwZmnHRlFkJcJoA7nn2Oth4dLwJ1LgbDW7rrSjB7IN5ZbRThao1n12VBla1cBCoIGh
LYo3Mu6L0PAZePedTDd9X76iF8XkKNlDqzwlLwn1ptMRJLzmxKKMVtteK16A+T+ATvM2/evoQKBr
0xzf/XT0UvO71vLvMjW/+tYiLLCDzK+zh6LDva+mYd55JcOC1EDL7hXoiJI5fjPogqoS2N801496
1t62a6OqmtdB7I/Vu0QvTPzBCVLZfhQbuHfdVmnOandu7sYk26S1Q7dkFeq2sTrWBjeFEo2QA7wP
1gurphMHmXHsyvTORYixaYr6tszr39Jyj23rfPYpGy8l7hOvKEOhFweEKvSDIkleyxThq/emkyTN
LAZVHbYo0LeDlUHkmcY8dDTS6E1NzhvNrlQYWdqXB9koiUaE6Km1FYRKmdJ19rPqnoh5Ywxdij1d
gL290MlMqudK6TtBqvfOSxz0w2hWUpvTTKvffL3OTmMQJ97KEPszWgm08eJlXmQRwp8BF7581cp5
Nev5YXQCs3TanROrmwU0Z+5AnuvJnzQc56YGY+3VPZzB2mSiJvpjHkXItJ39lGqhl5J1/z6nzYcf
F09OM1yUg6ZRn14SWRx6NDi54pzIZL8DyQaaZrwkgAMRtAFG6wo7zBt24FoXWh3XJ1R5uzi0fT3R
xJ1hxsGHBhpAdkVsf8xSfZBNXW7cQnvuPUA2MjXf+zL/msDpWa16x1/2g2wXXay1X8b0OIjyacZG
HhR6/acZgJencJjGHEU1x+NRECK2rxkDoPmz6B31y54BJDC1/hgPwwOZRmQIevTHJ+n+9KIHTcEd
loxtot4rAfIXgPJGExORl3oFtqm4mLJ6yEHzbIxlsrfC9/fK8Y/vZQ+gD9rQsVa2hLefI5afkUck
5GiSxn4mFKO+xTeMhM8Fm25yRTYRnR26wtL+0kt5yfXpbeCPYuv3miLCgPRZvPiddmble0Rc1myG
weXQx7cGyfS1be5lNh1UHe36Qz9Vu57DwiLBzp/Zodow20up/ydQwG5zm9KlOkjy1PSeYDHlX/Ia
1udg5cxTqt2UcvVOXvRTFEQo5+jTKtW9OoO8mL68H7wiIM/hoZHxh12yb8RCRnTDVLy7eOrhk9Zj
wGiGlAdB9OfCucFEAGx8RdnQGRMVjdp6lo7AeNgL9hlHn91yXd4SPdpRB6Q6vSoul+HVkTSVl8JT
Gzg8d0Wm+k3rQgTUBYIjq4yfaqf4aaTqNqUsprD1BxIjMR12iX4cdf+Pa1FEzgnk7Coez1ZPld0M
0ccgue6Wwdw5wLzdfryx6N5BTslDEHeOVjANbSNQominQO6+wiBE6BTTQrPoHXajxUF2OYxEniws
6EYZDqbrY/j3vM2YTWVYPvYljKgx1/SdacFs6Lv0DwHwMoJtzw2OSvLB/9bVMFwMQGTsxuyDF8kn
TcxgN/3hQ0hI47OWonsZPrre38UjSNE+JaPYz/2woEXQMeAoEMaHla5x8VCEtSIL2piOwKDrJR3r
/FAuo3ckZPLVTYH3cAcfxubbkNTG88TlWcPXydKL0GoS5iYYihmnS5v+MVh+QtxJqJrI71nS9hKn
9S8ho8lGGANjJes56j2CSqq/BuQ6b+lwSRgkgkWpRz5ndTPE7dmhWIxldTv6DA3JFwF1dYOB6IVa
+8VjaBHY8ZoVYaqv2WYHkHujuvV8bjXOHObesCYMcjd3CJDKejiq7WtutlwdU+B0i35nj6WiGC/y
jfCowZwC3Uac/o70s+XZrldClq3gvanp2a6nrWHaisKK0IzUhe3gDPfapJpjquX3VkxBTiZtZdrV
3qIz1bbLREGbjHtM2lbvlCENoWcnif/Ct4KdmqPZS4yWK4CTRvul6feZ1vkxcixFMrBkWnlbNmDM
QNyLTYHa9rDYcRf2EDH9KQuyxb7pBh9t6vBjayeili8pwawVTWiAj2jv8maLlfE+G4XY6VX7DmTh
NFQLxOd6RTR/tILgauUbmPXr5LkRLpUQGiiPJsGm1WPqzjoFM4kEvfL2iJZsoiHdKcgczD3OjCvE
/swGEJDjNJPZ7pg7Yc1Ppu5c2owrMOEI54JQCaaSP7YbjWEhIQ6X28Rw9qmjPhZ1QjnzXKBI3ZAL
0m5Lg+NElPgtTgxkIwv7dQevkpzXFrz9qkHmW7VtAfSQN7M/a8bOIfBo49vao6jFbgRwuy5S9QYO
KlaoGQH1fqXLkf6Rs7Bp1hl04PuYWH9NR5t3kTkCS8ZCCtGQ7WlRgLejIrR9zv5awztAYUJsYoJ/
hRpfpgmMpNz6tRxZbRxFu9+GmsS6SQvRBi9o6g+pp5tQ5dwwJ+V0o/mcJa5tftJw+SFDuTmPOVNr
k8H9TFRRbhp/APaVIVIZDJSWEep5ba/fsE3pEYemyWDfy/fChktrKHVwjdGjDsiaANRcDz1FvmVG
C45anrWUs63uxKYvmuesqLAjOSfAmOFSUz9P0ifVlybFximS/UTiONTO5dZBwt6I79nwv5pyyUKE
bA2n6fDgVtO7209fkEQPyzwHjml81Cq1oSVPIHoxX0Sqs+GTTFXAHERvxOOYuw9D72HLyMqb0RsY
oLQ6g2z/PbMlifal9RTJP4PQQXXDECVBjMQd3Y1ClVQ3hS0uwnC4dGNJnhNzjE537xp2HWNdTWGS
6vcEjjybI6mY/lDt4mT+k0T2iBbQfWCgQoBLFsFsXt48/4/naIhEzJXFV0oVSJlRYFNggq+Lw8ys
wxmKLTHnm7EbmDcke62pbqriGWyez7AzOnBOBl2TWFuVGezERoMvNdNqq5mOFXinPgbYSdMP7QLZ
4P6A5qRyt1Orv2lFwahlMPeRgrmnIsLwCjBorTsE8Si/khbpvW0dqS/6qqDAmNyNTVXJ7mu60/Mj
lbQNdbggpSr1A6MeHX4NeQiFrwUR2tyqtYzA87Lv2U3eEuaU8zyUgTbCBsx8cz6682st0mIbmftC
MJCu8KHiQY23DjkwtRje8ipeO9Ts/KOMd813uoAbArOSzqDTSl6dts8wkc5O/qwUd2+bVO9dM1Fy
jI5kTNgzHk4IifZdH4bydxORkZEnza2Mk51FkMjOn9W5yc2/hYZhN8kgv6+8oVZ+oUh6ZiBe7zQ0
KpuWK37ray57Q59LaZr622re+VCA55l2O3quNozyGDpbjS2wxYlQMNXKerx/RUQvJE2/66i46K4G
1DxrSBaKbEZPaX9IAGxsEC25m642vycL7FTxbDhuReKW8eEa2sFdFP0THzWP1XzXNahTeN3f8GY+
qainXWsmtwvIYci+eR6QBguFYLnrEiJc7xV3Uy5FDIfVJ5IYpN/jL/mWt5FPxHLKGmUQdF6O7otv
qPPcASOBM0eWvNXdjZ34rHizQKI8pLlv7rU1cjlp5kth61Df02rYpSn7NJ3av2mmF65RZCCI6tfl
0Nl28bzn+5iCDzHg2+RIrNBzbphaSALW/gUjabSZ2gj10LevXlvPeqW3/eSWA9UmwlR7QXFGdDXW
iXOR+2xTWaIii4KXaxORLb3etkNe86475kdroKUq0UzQsP1Tc/A21WQ9aEVOy1BYbyNzSyOexpD0
n5Wn4seXxBZP8eIcjIICXcSE8rE6UQFA2mMP65mwW9vBQmgMSZiG1b2fxA/NDwtvxORnwlmpkvGh
EOzUnA4/TTYRiyL0t6QjqGE2a/KgpicApMUODdd95o4XxgoY/bTiVhSxDNkEXqaV3Dpbj8ZnXHmf
7tC/9DonZm6/kH3xaDpVKGJyCokAhgJOkOx86juuFmxdKMQPvaW/DdL+q7kjfWWUbr1Fdl2m04zJ
uP+7S2rhmBiP7XCbt3DAWQCQwa3wZuM9WjevnhZfFkiFILUvueksNO76r6ZVu9bVXgoiiTduYk3B
VFN46zZqhoizhSpmqGofq7jQN7YoTnUk/1YCC0UyLEApkT91w6NbiLNVOn1gagM1VYX8XgdQrTJN
C8Wazzv4xhYrOFH0Wf2VlMkBcMWpS5OdntvfidfRp+qYApKkSpRiujfn5jZ3CBTt2uLYjESmDnqz
RRX+mRs9clGThG473WY5g+dMon+LKsDB9pY/4Twkd25aIRKeLpVmwHdyjGSD6TGarD+RxEIRRb9L
pT2ZRAkpp06etPwDZmJlL2agxTpqrMm8nWGPhZY0vtxBHk0/fawnJus4AL9ltB7spPiYjfE1r/BV
k7YA/armf06n2zmfbuoMeV4Uf1JCfBKsmmzcetzZzfwxNKsvT+dGrpU+isClhj1uorajNl87lWrP
FC8JrZnWrJ6aBMCbdBOSD98mkSLvq0tZEKdU239KbxJM0LX3JZ4uegtC2q9uTJZw4Xp7WddeUE5A
7iq5Taf0LS06Efy2dvNlW8XfqGnQWpr1QwmtUboli4vTkbZkS/B456WathH58aic8GobzRmf0aOp
jYjTcf7isjjME1jChGzQLNNp6g3VyNmI5nwRVqgzU4XBFeMFqaZAD+SiMpIS03y3xO4ZB+WnI9qP
YlnuRjhfjNWcG66QVyeH1qYNoV/VaDC9eG92WeBOA4JjjbSobLnFvHSCWrvsW9va2uANuP8Y5FEW
gWdydY2LPh7IdICijwxceQOQdf6pxvL/KJfmjUs/ZWNR0XEWVzdW8TKIPCRA9b5L5FsyMgJfT8Fl
JmIKYYm+ix1OFPwTt0sR7emIv0WuvKVzexcBymeXgA+taI0tKUTnQpSPMjHfS+UINnoJZS1+Ks+H
8iQkN8YqfbxKBWKdpgzN4+bAbuyRUO23RmZf7H6fcIHKI9h8MpWXKMT38mY3l66J3ikP0GMklCgR
jfqLxiCnMwhbGWY733qleUBlRFsvmy1KhjYmH1K71G6j3bLXfFUlvd1lcHfkZVdhbTsTe3rl78oF
FM0iivxQdTdVrTEg4AdsvVz7Yt+7mfFCiDTyDmrR8E2WICsJyYqVF5/GdGLTCDmB2b4WNJlNbPFs
7+e+NE5awQSrxYnAJMJlo+YlOvYMYz/PfnvEHpduupkMJmVY5R9t7oHGu3m/v3747zUw9BnXZV9E
oYuFAxB/Y3KvkoSNu2VNlsGa/qTePJEC4ybAwnHVHLT+fKxdLOmYnD4c+siGQH/qWoN24P/ZLQaF
6iAiOn1A7NnavCxF1+9HKvRu4h42djQgU/lIvvDnIIvV2cXdZ9GmozBGf+9Gvy6ZncFcGJ/oyLjX
9MjdMl3E5BwX79oAULW2KO2dyfiJKo+Lhgq7jKK/ViaGgBaRF4INEL4FxFmv+J8cliWvPaXTWrIl
2jlx0fBF7lfim19jj3x7ZhGOhugIiRlAOh0r6Zuvfg702941s3bTrr8uXScwloN8aoJ873sv8PPA
HlYkSyxVMM7ZZdGdP2Vz12Ri3GTF9FjFTJ8Lzzt2jaCl6d7lJm5y1/vulA3EP27vZ7t4yNbRga+V
tA1VdxZ6PAV9Z3FF+KTA4yo7kY9RhW3cKmb4MqS4nrisrWM1CgJ1bHZvBytOBLAJlB26A5HAcBuY
qLnlQmiMu21mN3ddNr6pcg1aVNm4j6zyd0qX/kZC2ohpb+s2O2Ur9rnBzhbzAcva+on+ls7ujR//
mr3FTLYjD81jw9mkXsXymD2W00tkpdCFPPZoSWzFGyzWGyVhOahaBZ6fsXd27WnDTHWfpbrxmvus
1rBj2d3SYlEl+VBGehYD3RdnFLfssZ8cvXztS6/Yap1IEVrEbzBGsLB75h43kx4g9GAZXEWHLrFD
dA5pUg3B2vbcjiZmdZP32FynrYtGMKSd53uCTPku82wxC9vpnvO54OQvJ1qV0chwBYQKFncm7pNU
7OE0cpe8qvCC3HEMHE3jk1EABNQtkC9j3SCromFlN9951sJ+qaZDMdNnNgrbP5riKEs5bOaYwVS/
0Hxy3fxzoMnH3abWNhWih76ok2OcjWsBbb7bWFw2dCtjcCequ9fLksGKaf+t19FT9NHSYQmMXKN2
lZeeniUy2e4UYw0cKEYeIoezsqppdg46vpPxdsRfF6BRabZ+ZUNJnxl7OGtizdDS8UuXYWJexgkD
GSHfdwmUCsq7jery4aElMz3siTdagfxn+vI3sd0GxUDfRkHUMCbamtRSzTEbW4gf3BGSVkRBO6T6
jZz0XUlNuZldnNPpQmK50O/8Rlh7oQ/tDkLkcWkzd+Pk1TYxCWxZYm4OcSz680S/PfcQuGe5enEq
RKa6fGZqxvtfLUh/6MhGaZ+dipq2OvtWOLWZQ/TKuIPFAEWirdKLdJmfth1N+8ZSGqZYeJCFX24X
aXEznvo3ED3byl7rzxpr3DIe7ZyVtEjrl8pZrINr1qiZRT2fRL/OhDrkNMRvoOFz8466tiBPHO/G
ViScFtokMGD3NAK50NhmOfZLWXRl4BpVFIBcqdBy4nptsoDItgoA1HpJ3hWKX5HPXMJW0dmBEGLN
U2gvtshepcOxjQzpHLI0R8DEZY/N56Vz+I9bm1+Jn4hOTOywrDGScbzx1fZthMV5eQH1qc5x/aDT
QuGMqjYR78o2yXtw333Hdo/fbTTzjqCRkakzVZbLrGfreE0dZPF4EGzciRcuiVgdRLVnWGzBiNn5
402dEN6CV/ZTd4T8U5rRdszmV2vCdTm643Mf4fVEBtTtK4JoWKLlnUoXvkj7FaQE0daJ/zaWM4Su
N5xiZqg0Dn0TMEo80zZ3mm/4zRyiObsf9UEjfNrDATN6xG5UGBPaBj2tSYfOJGxkIGGz4ky2I3Br
XEi4/psbMUuWG1WZR0Al9UJZYXPOicb4VrH9qZu/o1q+Qc8QbgEo3G7vl97RIeNE9KGjT+BbfLcw
nZ1e4KBgZAi9psdkQt9Dm8bbiRmzQ4pPlozbPtHe/U5428HoCFxL8/qGyZ+7LRaPdDzBTIexV6Ab
VDrsczD3UrGyr90D9hEBTIw85LZ9zKxoPjmRzmyDrY+okOS4ca12Gix4dMiPUiv0Xefdw7igMNTn
l1EZh6XX6Qqr7lmOTEScSQZmXPWBmnyDQrFY+Ovjm6SX74XDiMz6Ncf03mO3zyaYu+I4KqRGbAcG
xQA68TVq9kOHb/wuJo9EqwmzJtwpnHrtu6vHdysm16uIbvIBbaUYviePhn6T0YJHXfkkaQqQ9+bD
/a0cmh/W8xixPcygN2wx6Hxqq3stceezcokuKLPsQRMN9Hx75pRbmnpTI0UJjZE9n7sy8fum+tGt
6a8cdSoWZzoYrD37Fbo91cVftBukV0I/Zd7Lzth0uz/8RxlnVZLRfrGLfQICF7FhmGvZodQJdO4i
677t/exU95zbVhvGHOTN3PjIAxmCG61vbxM5TbeNt7VQz4aeEqRtDJ/zXN9xh82ogq2NaLDPdXWF
DqTZzdlq2JXsOwhtQyC/NN8ZJiu2CtmjqftRkLS0XpPaTnlG46SI6+GucnDmal/02qcPLT4wfdVB
O4nbsWfMtqjqy3VXNotga9T1COtG3hVDX/axv/R36fpg030rUdKeri85RUuUEZ2HJnf4b/s1giZS
hxL5I5pck7WUYHVP86H4d+McNi3rcNQYT9mQZpwH+msPXiI0TNMNYuvgOY4disV/jdNE4HKjp133
5bTtIjYy5YQPItt0qm6PreqfRrdZ9mZmpduxK24VkjFmx0znrK5o91w8BBt7Qw5HWDGrZRJHCcca
i0sfTAXd4a3V9cPt2Hh/iooDWi3FpmyM7lb6siHDe+dx0/camCyS8QbUsbsummny02aUifo7DQYU
cZexfDYYL5aDsrDpP5oWkguOLkqhcut37l3JRCxsFtEHFK3bCOvgyIgVZs4atDH9ZN0cRs4oiS88
5d2gdoC/US5Gt/4S38QOexW2ZbvcbJJg0nL6McZ0MsgfoMhRPyy5wKNc796wuod2yGnDOPFLMTP/
FNyXYgjSnTb/KvKDs8gyblPbGkNZlfFOK0hGaA3v17XRaJbyRckx2ggwyIE764Hbz6zP1vItlHfo
LGKys1/X4QRdyuKrVXhrdVdS+2mEGFVzfJ6s5rnLEVNITi6zf8LHcfY7FD5xlGyjtIPiMZgb1xdf
q+OEQhw6Se+bVhCZ7sVEeV0wf9mOsXP0kfycMCo+G2vMeNxoTNtrDoArvvsCsyU+oprm605FHlCb
rCAvmTm16ZJRBAvk5NTz3WgxPbBF9J7co0BhVQmiadkOJtL9sbuZh7zYI8s4zmN0R1wI1hd6Ebmh
kOq4/Mx4nl/Lyv7pFnUjxHBHlQq2ODnnEV/B2akhCOp3uRg4u9fqjDnKnZMlgnK2L+mcWIfWlkdD
kYNeqkdtXoybAS2QiQ54V6eHsqPElb71Y+bWsKmc/lWr5UKfK+dmwHEzcWa2iJ46LzlLZmn03D5N
IeXFICw2S7x5p0nph/1SB75IOFvShwIyQxCz1tfdHqzSEc0kt/JcN/H3Nx+FQ5xYpCwSp7Wf2B4+
c5H/lV2ycPab+6nlfREp4YXkre+cpf+ILZqQWbba6TMmaBYZT2btxYEAUUaHgYmtzWEeu3GH8IkV
9pTJ7Jn3/4/7t2s6P4zpF9Cmpenf+/pGm9hW2fGP6tWf3nR/mkK+enP/yBQiCsxMg5PvEpzlQ5Rq
I7YDwljVO8xRNVKDHYEkm8gDbzOUS8uWX2fq7EbWGVDaXyOavKCt0Imt06xKYs9np1aExO4cR+UA
fzjN1rx3uYKquN6XLNyRo71ZQ/oL3Kyi89yqfa0ja8P+nnQ/ldu/kjNFN7qq71qxMyLunKzp0JX9
QylG6MfVXzP30Kar7eClSOp00ZDLgO+0WeNntBmBXWR8u+YPA01vmyz+jUKSFlYGaASk12mro+n1
k5OyF2Pzf/g6jyXHlSxNv0pZrRvWUA4xNj0L6qBmyIzcwFJEQmuNp58PHnkz8mZV1wYGl2QwSIf7
Ob+IwuBU5AqulUZ6tGCrxVmZbptRqGtgc4LdRb9sM2ur9YOP2lhRYsFS3utMjMIaP//Y3FccSn0Y
nbg7BhCv3bJhhd+ORfQW5OUsOtXcGZnC340rp2kRxWF7yyFs9kAb+2dtCtwDkY3lUOM97ohQWw92
9hgU1dVoMYJAppq3Ea76FKyrQ7Qcvrc4WTFHoZJ0+TIcVYyrjPiIpt4N+Deif0NBxmogiTFg7gRy
als2SrHui0szqdohS7tNnyn+qozZlBX1Ls809q3EhMMs5L83ZGsnmE5hygLkBWW2Votm7zsYt/sq
tgsgjjRXqdduokBX7j4lQ7WuupotQONfFY1Nf5/l330SemWEGaXrK+FKGfUvVlNeTLXZpW4yrhuN
/W7SxBbxIAOyUIIii9dfG9/4WpgH32DVxCfQJh32wwXjkJsCmnvnvuGR8oXgl1k6z2RQtgM2cHBa
DgaH0sBnGzH4+gXCyiXo1UvYt6A9tLvCT9KNRnjASq3roLszlIftaFFipDiCdS0q/aUewkcQlmxH
0aESTQdRI7PO2WQ8eEZ0b7KmbBy73cbVtHULbe/xJIcsumxzEmRYU66jiGgkjp1RWC30cjBWwCgp
OT6bnQJcTJ0SNYfLHebBduy0jd007EoINrp4FiwKJTmaQ/Xdi7rvcU2uIpoWWnmflG3LjwbKn5d/
0gPreziIt7bL0evXV4aaFFvE78mXjQgrlJzareArIVkS9kVWETxTLkY+PQbCfo7sYafqxl0ZsFVV
Gv2I/A50DxOMTssDUdROuzj+0ExlXaoFDwykITrX3IiSJ6zaf60yZAPjr6Zh4sMW3xHUvVk2kbik
yV8mz11V42Rug0Z7cvFhLUv3NWhnRHwYHJUeIAVAO1wg0uEoUnxPc50Ad+o8qai4tV5+QfCoA3nV
PZQdsZjGhwyb29YJ4hiGdl5xn0JkWLjTeMxadxVOAhclupAxORropJBmdTbCqe4NkX6parzKFNVG
ax9Amto9uibhZcOFViCch77R2LCJFUsuGWg0EoDhmk8xBp3QTZAXE0b1JVPblQJKtcQ1dAj1i6XZ
eIaiGxgRc28Lbzc/8sgLvExZLBZmkMFNh+rjleJWGvVZVIOzJNfIsRvTuoVSGtektep1Bqand0A+
Ds1Bb8kG+6RTKuUbSg5YPRJbXfQVCpLgUnWbf21PvjxJNM6l9h0heNbGUCt4rk3bVmufU5UQGKpI
MyN9q0Dsrl2LTQkbxR62ypwGRE8qRHZC9UeCA+x+vfpz6WibtjKPrW2jh1LgDBmzZiNoYecENNvm
1Bdmc9LysD0RgJhI6/XKDvhIv6iVYrhLa7O4j0wlvudYPd/LiryG/4hOEY9Ny0ML0gt8bVkJtd7+
bKajMnRrbA3Li6wCDkAeQpivH5NEvR+xjjvDWkx1cU8cprwHLvZQqIh3yCoDe9dz6aq79w5zrwQD
0w3vNlh9TEQgHZZ+ryt3sh9g6+E2lNjXz7PKC9ySXQChkrQ170zW1VbdLEHYCWRc/qpLQmepIepz
kT3Q7hpBu0QEtEXcX8yh+3nhbHdzzKzf/1FvsjdASqcnofVXf620ULEwj+RJ9fNHdYK12tkHYSQn
lfVJPmI9FYgrZ5FNoZfeNcLT87H0AE7lRd/sZdFy83j2gJvW4RC1j27lJwe9JJaY+X3Lk6Nxbngg
LBPoN80ys4dTr7L4yqFj5dZLH7DenSxGiRttITaYq/eJfa8/4lVI0Gx+2SpBdS7W3rvKl3Lc4oWs
i3mSr9SHWDZOnuMTkKB735bpjuO0spTFEObpqXf1p7RUeB+qejFKrX6Q82iMJJRRlUc5kcgA9ZWZ
621kaxOJ5QimF1ZNkt/kRSRltYkrflpIZQXBsrVytC76tF7KZhDN+Y0XDHcVHsys4nOfNJwCUFck
tT7mietx4DyQbQlS6JumMcILIfZgk/dDciUFPyMHiuKGRJ29yv2wu4+R1FzVqCo8jFVpLT3YN4/s
vaql31vJc0P0jd+d6F+CCT07OxH2p2wQ2SJR2vyzWRVvmMpCl6yyF6eL0m9DkUEbjIzv2QSQPXHy
H83AjiIlp0KGI192asHCMalXb2BHs6iORKuA5Kao0JhWBPwAa2K2Ox29p3wbkAt5IxFxMJqp/J5U
9s0G4f817KNXJwuqLypnAnZvtfuqk7tdxFEybsLCxxrF1cobZvLoaiY2S9BsuCzr/LiAUjkpbH66
srzJBs3XbBYJr1jLomyoQoJDkZ8obHeY6r1f4Q9rC4jZShabeYLc1p11Nzgo6v16Dbyec+DT5NFE
X+bBcqpsdaMYGirEcx85v0tOcDuUont/q7Ihq712m9XktGQXOf+gqOD8u4B8f16CZ4ORvpu6GLtI
UqAX3ILSXVuKCEvQIjjxM1PWjTJED4gYhMtKE83nNFHOuih6nxzxbXK84EeZii8AvN2X3tIdLJAb
aLO9nRBVccuDkuXGwdZ7Z8PhteP3n+rkxY3uU+91n0SOlEsg1rAH+AdN8XTL7MJ6HSw9X/p+P927
WphvXCtFbietuz3ofmeLa7N3wda0XhllrD6DKIwQTAqupRrfZ5Oun40iRWjBsHpSE+QC2zgoz3xx
SBT5eXyOOTptDbQWTnFsJtu2RCUlyUhwpXE/nmJhNFsjA1WQmST/W1NLT1o76luUbfyT5urWlh+K
fYxjiAA5Cy6/sn0G6GRbQO3fGSIKbuxG2NJptvXNT/boSljfG87hi7rxx3vZNRSTQlTmr65DV//R
1YDmfK/i8b3tGsHq28YPoKeiI95n295D2xS1ZcIZso6A57Yriz5Y99iFropKJevn9bdUr3FWjrxp
rYdTf5MX7GXtpYGcxEYWtbmf1sHE9Y1CbAuWNoy7I2LZqPr4d3pYDu/jgoigsqN71Z4k+PcJNz+E
qoj0g/W/NoWL7A08JU6Dzi7HRQWMZQ8ZGF7CzUBVeAVoZ1jLuj53vBu7ezD6KG6SE6KfrLN7Y9WP
yDPJUh946RmJsp0syYngp7m7CPc84MzMIS/CFB7GzfyGPurAc1akci39rv3Vj/zHSkfa7iKrCtfJ
kHSrdnmFhfqQJM1K1XvQFQRQmo0SmfzvsIMM1rAR4WMqU0wsS68vNo8FgABzJbHJePlerssKAT7i
uO89ZRHhfEJN8+VjCtmQC7+5WKTU0Zx2kIHp64vmjepOBu4zJeFN8MX8Xyp9Yak7RSPELwfKjvIi
G+Chkg6eB09TAXw8dq07fz6AlkFlnDviPxc/LYG1oBr4mahhTZJH5Fe9QKhCTPBx8paEo2Fnb5me
u7fQh3jjlsTTZX1quw/IfagP7rzdLUtoMUrQ0j/LD3mBKpQYcZv2xqxcy/o24ETUt8ULWRwbcaIB
e9WI1GUqsJzVgl451DbfpoW8bUacS7OhQ8pcKAdZVUUxrbL8fitrP9o7F+Jakio//qiXxT/qhO5o
d2kZr3uHGCq+V+Mh0MefF1Wtb2HL3zqZ4MXTwBaftAjygVrExWeSdt+FWVhfFDt7bjStuTMtw9w6
WhSs3dRA9QMN+Gcz10ifwfDIdIf11NfQZaqS8AXHS0yNWTBBZSjr2hgPDipb3hgZK1DhrH/ZcB7L
Mn0bC0Q921r/5ItaBUGaO5zYe2Xfv+x0rUNWVCV1v1B7w995acbRuoHa5ejpl8LVXvEnV+4RzM4P
mY7MYGhPABKGdlOmRfLSqSTRRiXRNgoUrs+Wt2SCdN2+dJVf7LWySjYqBLG7vPXTZ2cc7whGZl+0
3shhPXneIQ266N4z/R/y5Sbd4T9YDvnFztPu7PlkGYZ5wPw+QFCS04rABmaWb26Rk/waIUl6khcj
G9pTabbAa4WDxIHCKb0EIHky9NAcFrIPXM75Fpg2HDjz8LP4awrZPS2KlzRN8t3H1IkBLNhUumbd
llADhmG6Q7fFPctSFkNAsztk72UxqkCxAE+96536bJMQbO5qIiCgw9RwmZdK9TJ25FWjzCxf7Ym8
dTgk9Zc8SV+AefTfsGg+texH3+rOgpKV+TjY59Mid6AJLBQO8nM42vXht6QDCBnHN2e6fQpPvIGn
PIvL5XaJwpyuFYsQa+mtLH40xImS4oMMzrIj3H0Jn5UOG3EDQeqjYwWlu6kLIL79YNV3gdHuZUle
ZBcx95PFcmYXmb1PvKyxb+GgKneZA68rhaXOKb1DREGHfLUK52bZp1I8dZkkxEQrIejDY/UbR3pl
/z5E15Jlpfvi8t6Z/9NZw1lCVMK+QRhikl+v8T6+99KKbxavUQMpOAxF02+WDTjsez9Os3tvPnKE
agVW51edU7fNKiYEBnQHSTiYK/q1Uh3nWOpRdYTL8sKZWDyq0KrQG7OuRW0jKRuBJ7f5Ih5lo0DV
fgUOpNipBTjBpjOKbWaDd00aw38KvdxeFx3iCHo0wKOC3ol5TgfVbUitxykBZePmvvK2Ib/mvWUd
W1KjasRjylxrALLxcRBGsCqiBAIRSIEHopnrgbmuhjDEw1R5BE5tnRMmJDvO5oi6G2YTLWSrbZDp
HBvbO5KeR2A0DJNzUVvV2QaxRgq9Cr+Wdrqvskg8V0Zhw6nwkQOZ0vClUAggzB3sv48kl1oTVHeC
r+BF3kdarFjLYqz1K7klIu52mTz2CQwlBDzDW+R56EZpTU6KJLG3/Wjph4hnBHCYtCWjHeVH1rdm
O6aqfTb5fNZ2HBu3PMH+LlQV+3GYJYvQ412Upels69abxkU6ezC09qidSHUmBC5R3ZqrMhD8p2K+
vPdrKjPH20L5OUK2NOOIQ3JvelgQQm4nx70GkdjeW0YbPBQWmhUhQm9rWZQXOpi21d6zs59ZQAgP
fXSQdXTQTMKBRED6O89tTZxpO/9gZUl16oM+Xcdp0jzrYfRN/qs140co+uB7xHeVYPqI0cU8xkGq
6GDOYxKbmEIVmfXzZMzpg957M7P3MZmbaAvdSX+OKS1wKXGSHaBUuQetGd0DKU/yW71OQqKMMn8T
82yocMOmKZNNf96yCTZWShtukqFMW0wKTHh8uOouav56VJ7xUR99RBgWQnW4ZnPFx6VJQgyAQb0+
ThBp1+2A43odDsYxz/R4HYpIeYEkf+n5Fn4XYXc16954gbeQkRav/6Wrl7YXuXU1g+FauOHPrn/M
ak4qHut5GRNG/KJXmfGkelXx6He/FcLui9ZZ+nuL5v7W8ueYwi36bV15gFCmssNZvFYHnrEw/kmI
quZa3sYaggDhfCncCIVJ56Ki23Wo4vm8Jm8zNGgVPFX/XivLKMNX+8kgZO2Oyj4T/gHKiLlNSBXv
ycore1kP8Z3gqazU0sFBF3nuTdLPzRayV2tprdjJDrWslbfyUjqCXJndRosC5Yyf/WXLqPmfW7cK
DiPr/NXnp7FLBgJzWlpmVy/Tsqu8Yxf63JBM3X/UD56v7RyDxL0c+ve+oE1/9m3Q7l2gcdAiO+z4
J3kRCH3yPUrNtV2maJc0LdxvefvRpx5Jd/zZRzZbqkCspcNYJgRm6D8qiL8fsqxRiU/Pt7oC4kve
yUvt8+wCnhQsPuo63RnL00c5tqZ4E6XomMnBUBxRavpjHsKVJGnq2mK5csiR/TYHGyd7mY2DCr6m
gKuFXF/nhleEDLKrrwbZtUxGG464Z6zcUU9/b9g1HQJ+H7WFYdgrMq3GSg6UF6SVs2u9q+aesqLu
wYdZbDm28DRSnGZeJtKNJ8wQyoUsQmXKt7WB0pIs6iaUUQWu5lEWQytc8YDUHwtX169xaj7K6j5E
u7Ux8ZCLxmx8qTVSvRwh7DvZqgj1gpPmdMMo23yos+l9ajcx20MftQV6Sgwi4zGu0RXiPDq/LS1B
TTAXinHu8VV60T2cSf713Zrzu2UbFmzIJA0vH+9WThnzbtMageYSlv5WKqGnPC42Te6Di57F0t/V
0Wc99Y9iWQcw0VwgNLJVNkxDwsouy4mavSZaku1kaUzLA0slFJ9EW7sRe11ogWF4RdttWNXEs9dD
bY9AmYJ06SFUcM7ZCmGd5AnSDxXyWbL3+0DbCMBOl87s6xFehVKHV/BmPkeL/hbjf3FEQP7QKoPz
ouq8/OgOsI5c91p28VM9V2cuPJsqJp3etLHzMjRGtCQQHx5la2NFeGKM8bOvgZ5uTCx2hl5xXipI
Y5usioaNHKXrPeHINorOrpK4z1N0lC/pKJ16ROmVDOD8Ul4UkcitMmUri2M8vk74zqJhVRePte+t
5Uu6DbkxbcL5uu0S/dmENRaHzqlJDDIeqgq5GCOrE07Z9qkvBbmXSLM8cKHmwzgmJnJDv5oHBQzD
x5BpmkYWUST2BY9WQ8A6CboHP2i7B4yWCB0mgEM9nyKSNxjI9OOXjx5a6z31kZGcZH9cT+qt0UG0
lMVqnnDO4s5zyTF9lYolmiLu1jXEtmnH6jJk8O3ZAAC1rxR+rSoima1h+d+DWxt0+Xc8nFJwgv7s
NWDCtp0aB6J/Hz0Jq/7qGkr2PfZ04C9W+cnQRbluUCY8Eo20TsWklXggufbnSClXsmvpkOfTe9W5
nxK84UY15Ekiqv5+KtxuIV/PgqSYdFb5xSuAKirlwGZMicWhhlS5zkPLeQE4cJJdm0h/7RwVDqJu
abwpIjryb8i9vlzanKP++htizlDvf0OesqeSf0MFa+gpzMqvwHe7jVfG5iZR42kHOCBd6Qh7PMli
V8XZSg9U/cls6p+tk+sbvxXVWC93JI3SDWxn8iSGEj2r+KSv1FGtzoDh+7tSi+sdssnoiCphsrLR
zfs0jt0LEGjzh1Mf6kSZ3pqSZQIR8ghCOaMn16vONfHMvEVwoTeyL31aBlv0slLk75K+OBKZwzJq
vvuj2CLyjM2w2Sw5B9C7LPsRdgQ20F6TWudEM9beoIRH0kbOMiHuupb1paODBYLonB0Nka/zpscy
wm8ZYbghxi/u4LxP0N8Ztomrljbb69m2ejRNsKBzqYx8UDx5Nb43dlWgrauqQ5FgbpBdZKvb6fmB
BAIq+hEJKpTANknli5NJfPNkzRdZDJLeOkyYS8qSrJc9tJT8EUkfG2XqLIL6Po/tczyOApFuAlxv
llKAHabrU4HQ/0PoA5isNXAWUgjdnuony3XiB9LpwXt9kdjLVtPrz6htwDbvvqM2zjMM+MvNL0xv
5yMdtHWCJHuIe5IcjaJ2341eXSIA3X5RUW1aIeOonZFOxQGtTcLNUCr1c6VqT34V90jqYJQ1Zu6L
iPBQiTQ7PrZF2eMBYoyo9o/+lTMGZOzMv0Er74+G3lg3MV9MHdyiyG9jFFqzolh7AoJ5gP8H1rIy
4+pOn9hWfPRv6zrcqA1HNlknh3UBKPwxbNOtLMoGNazekK0X+49uNkgqu87TC+RN65aUXn1xOmX5
0QFlGbZm0fjtY5rasMttM0Hqk4NkQ9uGwypOAg/KBRPJOq3JBsyuw/ROFrvcszZZWICGUPHGcX3x
4nCkO/QuIABZrMcxWKNUo+5k0Y7zp4Z01xUylfcAQ31TN614KUYfApt7rw2ReSJ1gQS/r/4AhqVu
o6rgSCPr5CUMs/oI5wraMn3VKTc23lQVd02XvYIFhnruevpKU53ovh8zcTX1ry2xBYgz2FXcIWMG
5XVuzKs8vlfNUF2pZIfWsu69wStejVHXDrKElKK4utlX2V3WhEJT79i0/j5PlOQqqIhGWVd210Ek
bepXHw7V+xwcLoBrl9Mr5BdnWblkpiNS/9q8AIXovT58lDzvvSTXqgGVi4+27m+lX+PkIverpxxH
zql/0Hty1fMC+Kvn++vNbbPgzr8Z5w4+6Ee/v/P7MT7BbIxPIvbu23TsdsixxKePenn3XlcOJMx6
kA10/6jOKlb6hSzXU/ct8QHm489w8lKRn+SdvNTliKaKnrQYiP3V4GlqOPxWNu1wl6t+uo96fCjf
p/mYoauVca1Fs3bfPL+8yLnYFHSLf/7jv//f//02/B//Lb/myejn2T9gK15z9LTq//mnpf3zH8V7
9d33//mnDbrRtVzT0Q1VhUQqNIv2b1/uw8ynt/ZfmdoEXjQU7jc10oX1efAG+Arz0atbVWWjPglw
3U8jBDTu5WGNuJg7XHQrhikO9OLVm7fMwbyNTucNNTSzR5fQ3z6We+1M7zoeMMBrZRd5cdLSWWYV
eN9yoYS9y0YFk4Bk40exea4mYbxf0kk7myyte3LDfNaoJZlnUPnFVtH8dvHRTzaQc8NAMw+RTC5C
gqIi25WZ059Elg4neWf8upt7oJySsY0DdxpwNDl5unbXhG1+K0KgtJ45/lZyM/VOBO64+c+fvHD/
/ORt07As03GF4di64Th//+RDMYLj80P7e4WN68nS0/zct2pyxt1ivoe9XZPfmGvKtRhxJgO2MSAd
Ml9+VkeVi2xgWXsnheTmKjVVgeDNUN/c0K6QUKBu8CwBnFTtAlh9f5WLtvpWJlWL+0zwXALXv4Rk
w59V/TmJm/bJgDR1H4PllrVO20QnzYNiKIuJRlJlMBTE8+cxAu7B2k/qCvJ+K57BWiTLyc6Sg2zN
8vi3+Yfit/kVQ73r2wqipafheup5DWIddXci+vyfP2jX+JcP2tJUvue26WhQvkzz7x9062QOG1Y/
eyMi0qMXw+cnP2E/dflQBVIWEPtQy5Of8UdznyOLWmfZ/r1fULcwhdER3QfmVB0J68CHjfnCpdbY
Ypo5V3bOjB+Wt55nzre2/rNXIay3rmTfVfqFe4dmlbHunGb60jSLsSYePmEQs1FTvb1rU9N5FJ52
le0ppxwi5noBk9OzzhXyxsu6c6YvXh0/DsSYH1kD/pgwAX5wr7oGQMPlkKBbOonh2tl2cGz74iRL
iASO15/13RWfZxT4uiLzFp2B8iMwF2PlmR9dGNqY2ftQXTGr1cT+ZJdHoDwCpEOQsA+He9UrH8dB
0zB464glOc38t/jKJ9tej61QX1XU/3eAhaz3ojWG5wwO64PhYBIU5iLFMJXR/27WeXhloIXwn78a
uqX+7bth2oZtWfzMLF3oqm46xh/LHzlltNXIFT/jeZpOz6bmmJs6iICF+Mmq7VrvoFiGdwi68hZA
kNnKkqxv0tZG/XJuleWIdDWw6cLY9b3JZgIVskUGDgYqCvA4Is5TfWd0YrgvS6u4Qp9ZInsz3ssq
ErzdplPQn5VF2WDq7oNVtfpRVtl23x1rvL1kSV4GTyvg2Efqhnyvu450z9+wf7S3OUFWKAGF8ZI7
s2iaSmRBsHq+DFCjFScdn8IOL9Yysjm6dtDKtyaOJ2BibYdcEOfEIkg4J8pjZNjkW9OsDn6LWIZI
/XQbzUlk4uU/LyAzgdQmUAA+GqBuk8acR9jzCNk5K6yvmuFZ7KEKglKd35YHdbZjaH7dVbJFlnEf
chz0E2ygHDjnyo7KoJ7RVrtKa5h4zIKTvPu4yDq0ciYOw0dZnXvAyj+6NhhfHSCEQxIAuIGuhKM8
o0j62SQ0f5GltrngluI8wa9Jb6odXDAbUDDGCoaDys4K2FWrPGtjG26ho6zrXrO6+5I9/P0EfvhW
8w/B90c8YHMsHsoA10/oLuVB1qWFu82bdNx6GGsfFE9p4XyM3cFNdKdYfJTl3UcfZ+4ti35snQM3
XutIFuMnrhDJCsA97wOvePp4/so7M2gBaeZ4krw/hX23/q2fyImbQxictsj4mBeNZyHqOo2+Nuai
vKgNmZvMLG45SYv9WInQXjQdHhcVuPk/ukUlmmYqgjPdvTp55iGuq+AiL2hHxWdnvMrCBEXOWzlm
8Jy3+nSXTX1qLmSLHTrBSiPJjCk0Q12+TAeHZw5sieie0A4ZMyADslRg1Xb04/BJluQlTdxyA7Ws
nNkV0b28mAVwvraA/h13wSmrxu+11xlPCL05siSf8pEy/VYK/irVyG0/4XH9W1vnYVjJRihd+YU1
7SG9qHt51/TD9H4n6+KpR3ugTzgtt0m5t4WD5GCueerasls4Y+/3MNvibYruC/T5Tr9zSnKoaDgg
KIYW1LZURu/c9umE24Xr38O/D1dmFjRPmWBD6PVV9Dp04VvkKNE3kWl8nQeYVxB0UGMNR6T5oHza
sZ+CtElQCi0V56sV1D9QoHI+ZW6OLGWhpU856//Kg3Kz/s8LKnChvy+ojmEgm6PPiyqLKc3zgvvb
fjK2vCDry9p+Qn1ZXcgdY1+0pHlhL+zlZnJQELggzJTs5T5TtqZh/bNV1VCykq0fY2UrUk530PWL
278b/zEg0Buf6EKlj4esRCMyayB/prbpnyINDLq8s1psl5Bj7bBWLweNJHvkAsjTw3qphG3/VJCW
W6LM3T+ZEfJl7bhSFP1immHxMjnhtMdjVIUzSNFDGnvt+CDvZdHybbb9ZVOepkbLX4TIl2BcwQsJ
0n5+E1g7w6kxq+506wku870xVum3scGIz2nC+gHVSLGrfchqfhPZT7Ar7kPFana+CMwdlOe9WufZ
q1AQcGT/rp1MA/1aSNNi7eZW90wY9tmudev7r67p7BApu0Iz1N67OoiO5H2hrESj2yeTjPO0QlQQ
/nzeHsDrzys/8r8nXY/Sk9H0zlc9ne4tfpRfId2+2cFgvQKWahdu6k0vHvuTZWFZ3RMCA/DrXL19
SCIYk2VbDTdVgaaJgqZ5yTKCWb1dBWdyPep2aM3maPWmvdOVwd27DtlIQ8nxHul7FbNEHHNGC31a
N8zDbTsU9hmevUK8YZyuqJT56zzHdSqL8gREpdM81oSml4AZ+mcWLgMCxaB9Cm0Es+qiV4CuTJ/4
S6pvbABOJOntN9Hj8tLmwd5nm7Yre/6cjuTdZczH8pYV5VcYdRoOL6YKdV0r92TY53B5T7CK+nRo
bDRq034zAAN4DXyxg4oaPPbtBRe4mCP5GO0I70w3rFQgo9Vd/M0soaciXP42loAQW6stSC4n/kYn
/H6AVk/uxRfpGvsXH99g67l3p/ZNiaNN28IQtvJI3434vqFQE7f3ae4ZG6NVu4MdjTELol+AOw4K
9Oeg9SaQ8b6KctpoBYELZMHQLANATQxdsd8vsgj1DIxqJQIMB2nQbI2gtLxV04hb2en91p2Hg37M
DnH42zSysxM2KKaqeXKnKzg7Dz17XG9W7WhRV4Yw4qSPuKhAwFbM7M0IXvspmL5lPJjZ1WbqTS+n
bAeAytmZiq9fFURQZhWm8mvtV4RGGZM5zo9WV/OnIjXjTctX7yCMoj8pWmavoHkOq9yrVB6LUQq+
YXiQKDfJ1TPmXYqsr9rp4aPqo76etAdZegfIJWH9Psf/Wicnka8wdMmn1CC5bYWOWNmq4T+2XVmf
mxTWqBIFj7LKEs2+jrXxgtVC8Oi4VboSCB1uZWMknHRvRigeyCJM0fIht7amrUb1sgbSDZfhbCQT
+K9GaZDXwDwBaZ9PIHwQztSQAOmcYfzE+SQi3+XWlxJLgge99X/r1o4d2Dv3xYjtcVcQkMc1heOK
XjqcYcT48yKLaTzy/+NgvBoty7h6Wo4cXbhXhQc3TVbBzP1sqG7zsw6fZuh8KBJBu2YAu4zi8J+f
J7r+91Oy6ZjCIThB6EHw49QIR/39eVJybJ/yKEOItwmMkhCoMRb7fnK2Viv0Wzkf1yekN12n+Vma
2z5Kc5vs2cyP9eFvPf91nOxJdtZ4+vUKv8aFsVJt+yqbFqjaFWhztTj3We5RrTtxGhxrxPiQGnkZ
k2LcKoTQFn801FbCKWCswunZcVJ1BUQasKfwTtBho3t+4AgoVd5OluTFrNFkYKGolpoICPl1jdPC
GnFGUMmoIFu2g7FR617sMfT2oRHdwixyL7JK3ikYHK5af0J86leDJkDaQIsEgenWazBsOn4WbFjJ
s2HvHSsYrdiZeAjAJh3YP8QoKOpfq6lPHkPNeZsguT5VGvpbI/yvvebF4gx9PljpiV/fFXnvIjbt
39lGI+5Rcyke4iLbxqmVv1hZHx1FixWOLAJX1lm10Nuphqx4GSc9XGKlauVFe1aSjGQHKbsVcgoW
P/Ne5MiEYt5Vm+ekVmAfELmCOqb1+Xacpi9Ch4c+xkC6fBE6T22h30uP1bSzZtPeqHrAmt3akRTj
4fqvPRJUdBF81YDP9IW2mXDAORAjSE8ROjFrdB3TZ55l3yWYQ9df26atrwBfbXPn2ag762YhIJUk
4tonubaPqtBG4KAWn1QIsMEg0m+aApZH9uDdq/t2BFdkWzZaiQXUoCCN2YIXxfipJ/5C1sAWB70I
w0+jsQwVpz94cpviBa1/xCrxOKh+iRQzGPZGqWc9ZhQ847HXf/iaee5VO/5aIb6GXL/rvThwdJds
SuPHsQu1lccfc01Ct9lkrtKdRJCOu6FR9f2IDfXBG0S+yx3QhABhk01U+eGN/1i76owRYLCfWvWG
Pfh0Mv4/bee13DiSpeEnQgS8uaX3pCipVKobRFl47/H0+yGpLmrU3TM9sbsXhUBmngQolQhknvOb
YhgXmZppW0+Whs+IPs+tvHeeG9ctjz3VPNTJ6dddhHQ1vydsenD1BYTb32FyVED8m55gFCC4Wo3e
ngiLImSdI+cXr/boRedXqGhj+erFXbyMTZtURIjBcqxE7tyLG/UbOl6xJ5vfAxl9+RGLkbPpOequ
qsuAD6sWL3g6nhIzMr8ncfwzlbryySqK/D8tfY1/zTNNjypH0XRVQf4dmRdF//CoqvtIsRD3HZ5l
I3HAG32ytYYHbwoDzmgnw9E4Kl6TIMxnplQ35xY1tYdeVV5EfzRGcK7QT8xLpPbyPtqKjYhoBpXx
vilGzazeF0H+4Ix2fHCVoFv5ZQ9lh5zmvCfb8aolIyjVHLaXY29zwyp+VWb+FZqi/SLZCqX+Tkm2
sNJ/1XUl7yW5Shd5gziXb6XXSnfUx3Lq98npQt3Xhi8tQqEQyTqZ4ovY0YM2wPQUsZS52O+L7T8y
8/0xgP27NbGhrcEDyHAwDS1cW3HLytIAS37EyKpctzkEpY3V4RFduy32VylJXYw5u4Nou17WHbze
aFa1i3bWhwERYuYmU0RgDaN2mdg9hRjzgq5Y9VCmevnQIMpA3sq8SGFbPfjwVg8ZEqOLXFblo23V
kGzlaTMky5M1ZND/qLGcDgAt/rLs4hq6tvQ5AUUwj8JSuYzWhH9DeGp3nw488G06v7nbdNPw9F8l
jJZRG7wzqkvdxgowb0W2AqwFwuCfyzKAlQhicS3h4P7Zt8zXxsVSKyiwM3VwwhLdg5PamzjCkVRM
Sgd2f7paugfk2+uXINvompt8dgBS7wfTL1E3odlLw6M05mdRS0xL92SFRvHkoa2z7xTI8KLfS72z
q1TFk4Z4e+pAzoXjuNLrmiU4K/lDNXTvD/c+SPDdUs9KbSZC7gOi2djYuOR4QyzSrqJ0qCbxgwPZ
aMlyQ+ZFOWmHY5WKKTLyM9izJrsEq5W9xhd0o4VNc/RLGBiy18IICxGeHZKwv6Ib485zO62eUSly
Z6QHm8+yj5pKgi7SV9WtrrWfZ5BzqtWAUjm8PGqhhoeCqja4ZLA8FG0R7t6jLlV/b7zgUWvHNPyF
xCPL1alY1VfRDqZM9CBPrcwOECAwowcxltASY9pUdPo9pk1F9z/Pc6IS4/suVfFxBcuJ5iA0pows
qT4hPacKzC7LfTxVBQwUVWngtnFeuzP+IptHDKK2LOO9XxYnvpsFr+RC4ITjoXmKnVjbyRpAgCRU
rUe7pB47Ebh+opXNt58CgoI22qim0tVWwOqgvxPses+1T17BerNQ4+E1K7x94MT1sZIjbW2RyZuR
+PR+gblPJmtkDDxes6hWXqwmyheF3YxnzcqHzaip+VZzAThGUowsQEgBOfYrZa+VSnCE7xYvZfwl
XvAkhVTDZxqHBvKM7n8dIkthZzj4mBf0PGkKULhe2WoPlh+hMYvo8Ter+8KSGSUTzLKw40SbBdWM
Pu/2FqZGXer3cGwYINX3dqYrQz+rDQDU8mCYl7arX8vc6T+34NBXVqqTa/TK4XOt6AtUbJynIe7Q
9LGzYC7XevC5ybBR0Pjz2IimM5Zgs73uiihvDTskesSePeA7pcWbpAbVIaJI3pH5lPzvqdE1J50a
1SrKEaXKpxWbOcbRdUSWC0ReoFIQpk8c0I9boFXbnUUL2geUOeR87QxiUxz1xi71LGet5xVPBhl+
F3Cu5gnwlTmDsdt9qb38IeSvw4O0vIQ2lPkzxFP3g9Z63+pRwXfQC/RneTzdFgb4cvCg/uSi+fmS
18q4aZIUJYqp6TjIcUnoBu5vo/xYXeqZp3+/Tjf/9O4zNY0EMY7NluLIqvUhj64gVWIOZiE9gX1D
6NXFkGwoxvYsd0m0q7pycuLysycXPzkeY4n1I8ebz6v5Et9jB4PqxwDZqjAIB+4GV9yPZ3mmmffw
RMaSWFw6llCXucVOlzZQZsR9sVbnqPxbMaxyBFXjON7XZHx/Urne9U0WfamrVp+DaU8vQBTUTca+
Y4PeLNA9e0qDItr4JRnCvceiXExC+DciC2rKeFj5txJzbiTBE/TCmShN+zi7PkW4nopitBj73UIW
++PYNK92Kus/VDK0P2+UoJFoBm8uU+OfLn+ocpG+cXUz760nTZXQtG6GKH+JDWR7/DFadwUS3CCS
xhwNV07LRqr29XS4jaR41s5FZxdXSASNgz33EqPH62Q8qpQw93mSmntxVv4++6tm1xkIEo41PjM1
36at3kw2OVlrP8K5ZtFpt81ekQrrgCoBYk6moj8HCWqs0y7oZ5Ij3JgZP8SkRAqYZKFMjGbE2yTc
z/la+rb2bMU5S/34rKIV86PpuqWtVnxLCqxvwTekPwPEDC0YdJ/RkwYsr8nGFVyescyiwDzWkKw3
Yx7J20iO/KMxGNlKH6HPOL7+ycdSbRmjLnUgRYdR2pSEkZKxe0oTrBdkbLx/In0U1jp/IBlZXSoz
SIKg1LvEfehtEonw4DaJbWvxe9KgZO5Pq0TUtgR6eZuEnE55mLZNtzu5qtQ9ya5JicQO4nWrI5wG
sd0PPo2191UxbOXQaVG4G/PQYbFLlrFyWctWfe9tRA6yAMMwM4rBueUgEzxTpv3mc47/RidHMkon
ClLi7a8qbocvwHH6VUk+ZWMboTV1F1qYXTw9+oyEnHuiOFxuq0p9SevePYkucRBNJ4lXJN7Dw4d+
vVLVeZN05TIdrlEDi0mURKmAlAdxdj+Ivshr802UHnhC2S37NvkxRacbAwjXOCgTQNwyW7xd7NTE
jApoghgdGtk4lM6jV/bVVk0i7SUanRVFOvNRxqj4ofS7x1jtKYLBzN0oIFvBH6vaUmr6YJXlZbrp
yL8vxLdWsYd04wx4yoqmGE1MiFfKsDby+pcxbc3wPKdCK4UmXTSlUDkWEDavbvZDGyzpUOFodBQL
XF9ZBZZcHG9rXtXGzoLsvNouSE6znEF9e9khXk6lxH8WSzJ2mR6yZL5/yEM/eTTG8H0/OtKHPjWS
xynewDr8VVcP8aDZx6SW0+eowapPfKIgybcs/e1Fp7XyxhwN/gMSH4paXQMIjfzsWapRGJ9ih7TJ
twn54XkXqc3j0Pv5Ore1cCUKhW6UaECVddxB+JW9pOEll5VhKt4/3dbtY5Fri1HD54K1sbVL3EbC
S6xmexnWxWejji7elOtsw3xnIi/02kWwTCGaBOcCu7stwibVOvAc/RqnMbJSuTT+qHEkiKpfqSsb
r2l2JRmMRN/vEwhrH3reD4EySaFTvYtJi9p6RWz0kyg5gKaeakRgFkVRIa0oGakBGstitC23dZEN
32zUswf26i7/nXNwcfUpRp710ABCXsbolL82SQkGGTXkJINp4SjArWMWSVv+h4EJgmR5Tur2SURg
IcSGNYif6xxxLiAIATLgTXFtpuSbiLAQWsuNdjjmPNMW2ElV53I6dLLZ4faWKAtb8SF3RmZIp2Vq
qD9a4XPSBydNjYuLePkg9M9+n3qy+Ludxu4t+EvvWr/nodrb/oeXjyNbf37/W6ahUflRKNQpjqX+
a5pOMySguHI/PI0OLpoKBspB0ntzx9HbBcB4c58MFSpF05nXuGyAdDUOFmHlSrMOcPyqSV1jh4lK
sVDITewLlLionstPkRWhAMmjag2xJVyZLu7cd75sOHrVGQMXpDxz4CnyWO1NnqyfAIN8Su0IZZGp
JXvIPKbhUwRh8qKYqbvjuY3yYWoZrwNIYisxkofcqaRTNLb9xDdF+NqRkKaK+ge/bqtvid/8MFAE
ey3JrGEb0g4vIdJKWFDEl2jwulOGpiu8Ijs7lY7lbkKlq7Ylu1PUnSXQDkX72KvyeIgDPL1GnCyG
IlXnIX4fK9OhqpDzrvvhoGKp8bvbREqItYtbfxsQ0bsmegJ7VvfAAilO+VXh256qufWiDzqazLqZ
rs0ibx58Mz/GYLFe4wRZnKmuJNedPx+6zL9YYfHQSX647fvA3LupYdwOvD69/CsSHqwzPV6hWRa0
vzqV9y0VmqBwPvsglpe1Jpd7GLD1mZIYr9ImGJYQKPH9jVz9XPJ0AsJT2CucSCg+2I6PoEQTWVfb
RYpCacavigfxKJu8B10L0W0WF6tMtl8Qtmy/2XaQzYqurJbh2IRr+GnKnCdA9+KY0D1K3W+/e8aw
Lr2i82eN9tSmuvPLaKUHdtKbmur8YrAcbGgidV7XCpIsiW+voRw6+wwRro1pS/i6ZxhPQqAaY/wb
ZCgR6MogPdcGmrnK3IYdeFqf1dwmj5YOwbcm6i42xdaflJzI2VjOHFk3DG5QItuBQt85reGfCEjQ
o85aHzuEsQXthu3yZM0sDkWBAJQUadd26ookqUSEEOaZYLB1gvjW5Z97O7/gL5s/tVn5pJROfAbA
JD9nkvIp8xTrpIZ5dRyM8tKFenrIEXFkC/czlJv0IAfeFTnfYetZCYblZZDpB4ncs7Mc8QZ77Uyy
xpiilSvRlAbzbOdsD0217U6NiR+3h2nfqy6Fk3tH4+9VpzkqdWNvgYcoBzd15IPvcFb42o8o9701
0Me3fjEYkcQkXTOFiLbjV18kC53G1h2eqYyk5yIOn1mdVKcBwuWc5ZOyQ/q1/STbPKlNOU7WJEl+
8N7tHhK71Y59b22MWPfREjBLEnq6/yAG8XzpHtresnb5GH2jxkhEpxjD1gkipCxFO1DxaoPBGKP8
hlxpTmb5E8uYZqlZDq+1qWlqJpIejtJsU2/MV4GTD/OurqSMUpyW7m+nYMfZJrHiwrdw6sXx9hrb
qjT3Yd93vrNLq+FSDKFxtpN6ze4T1y/tBzZvrPDC+lunG+1lrDH0hKJSrsrgdSz5HobsdIYmrH51
+iN08u65inznULgj0pvoTS76CFeaJuSRHkiNu5G7IJnlfJ0vWAXll3Q6s3TlkvDQ34suMdiiE7nu
4HfPRRNwU3KSlPIbsL19NvFcy0hutx10URQlaVqBN5J5i76GUmo+Bc3QXRPE7uKplWfYKgZei7KB
3EvIZnPIrPTtLI40HAl98+u96x52j3W0vKC0wd1/z7SwIRiC+BeiJvauL6pwazeusyd/mWwCXfGO
XRBUa7/UohOlRFRxc604j3ZpwZSX4S113sXhzbzJkizZp/ZY73y+/psmyOyDlg24egwYfvRFjVYX
uI8rsoLI8eid/JTHD8i3gTqwxwSpkzDctHpZbkPPqc/AzVGpc+LyVXXTo4xH9k8EsbeNklZfwhKD
FtPSEkTh2BgCpJI3bd5Ec/zC46VCFnWrYHO/6QxpemVA57BRd/wKGHapyqX5086TR4U1xLwiqXjp
8GnuEMf/pWvlyedZ+Oq1fMLOj7ILVgbNphzqk81XaR2pdrfGJ3G4yJZNbsH01RfZqL6pZhL+Ss2j
jHIJWie+eTGpPb9aPkpsRatU1xHljVWBRNjBRqwcHw8YFJ5UXdBZanAvpRJQIP2NVmL8U0b1AiE0
1iQmgkqrFo3A/ThqxhE6o7LwnU75rCNmQg7EplDpKDyyV5UM4SXwjREhBLnYkaa0rmnV/VTA4HxD
/CFhR1yZD0nVhHstQGLKTtrhlDjT9sUwvoVK7j05UFY3eO42a9NjiaQEw0MzpN53B5gcAqbJcB0S
qChxjAhJmbbNC+kJCiREBNPC2S6y5AHVCzhofbWRLS/eWiNCFcoI95j/y2g9yLV5dnSoKUFXeJBY
AagOaoCWWd5BMg0c98nQ9epiwf+M8hDKCqpexaTL0dfxMRgLdU0FuV4KcBcqotnC7IJiK6BfTTiB
M0BinsRo1cDNsgz9SZbbFMAjRss5EtZG2cZzTW+7bdPgMDraSvrqxNZPqi79pXBC/ZJp/o9geuYa
OMPkrYTpr0oeFhaluW2Ddlj3bZRePbVzyFc21XfTQeUWkYmf+BT9LOTAei5kfUTzJnq1BxxCssmF
PpkOgwI7Uw35Q0XwUZXQMUHCZSytfOlP3vQi0HFMJChC3Znd+3IJ2cjS4MEyXUWExUZvXuzbtW8X
i01l7YFqaLvxBbUOvHizPAVsTAKQ1Bfr51aLD07ofLEizTkGGvtrv3ocNRw91VE9jJWz15PS3VmO
DbM7j7T5iC0f0JO63zhxpSKaHw/nfDoEm3RI0hWb42CTs1NYgP1WX0yUCLWy739RnxshY7NQYbdd
SjFuSbWTLTty3zwuY2/Ee4EHtS4ZDz3PkY08SOEiLkzl2Qw9a+NGOGjwJ8/3VYk/g5mJF6NdseCS
8fUZXdAjiWZYqxA3t0WHgTZ87gEv36Jp2hkluUcDvvxG9N0PSmX/EVLZKnk1BGlQfa0Qw66qF7vC
Gji19OBTW2Ld3CaGdokcny0qWAjg/OtQG8dDr7Up+J7Y23Rq0WHjg0ZcqbEFJEP1mFBnmhVIJ2xF
H4YP5qwdEcIB/HdBB9j6SS1qgZx97Xr21dNYJQeq/FWWpAGQcjbudImFIAJgPN2HKTVRSB0Lwegz
tMf4tZN9FQABIEH0OWwS4P5OttR234yaOY96u1yamAkYfkBB0kswYsh7fM3xqGW/JksI8Y7II/qO
ex2s7uqZ3tExTA+dqVAiwRI1a3THsgfyadkDa2kUA5VaWowmqyav9spnpGvDI3Z7LPLiunyO8sw+
OZH+xN8PwgrDHA3p9GI3XnS2GpI9Q3ppQzu5HQp2cYuipQA8TFFiIAQFf6rz76Jh+r68zKwumkQM
xkvkufgEKHW/bnxtvNz6ZMNcq7EN9mIKEQPsFvSzIR1ET94hyCQb+MDUUgNMwrGKQ9PEb2exlkfL
rKXuCoOhmqTPiLmd8iTi7yqW21XMm/BYGphOoOWKVpTiuEdx4M/A2Ta1dUZccDwapckLIAkfEDfF
2SDjsShEM5SxRzua38zWmFQzRF9tZzs1gvCXhbaK9WOFh01sUoXvcWyU0XXOCqhvuqtd5GEw5hpi
gQ8+n3o9WEO8kdhaFqo3XmykQkkhnEGwLlpD1nlNg9x0chVN1lDHda+Njn77Y9AyCq0NhBbHJnGb
B5G1q9yKtdh0BnewwppxOr0fautElXdYtU1QL0mbUqLILXvWSfGrG/nRF0MiyY+oX/2J570yr0PX
ewSLEixRqHTPpswfRRB9ZXNFAb5Bc1RtDF4tU1McELoDVWs4ZAdmYkjtLXOH75zUxepFq66BXnnh
XDZjmXSSdQ6dEIlyGYc/nBqxq0lHBU2yfCQfoEdGjNSlpD2IQ+ErLAt8s1mhy//WV9YNTJNeLbZ9
XOq3uE5BWbonFYV6jbPKUWdDwUPRdwhxjjPHHbInxTera1dh/tEn2ZOOzbUTydLDtFB3m0p50UCs
HkgQuLemkSeIag9duErUPESioe2lZZ75CNHLcUwtNvuO1nq2D1MI/nzXAnbMev9gwCXDHC0e14bj
2vuolD75IQSwDlsKvSmrJxRNy6cMNFKOlOAp96TyydFwdG2xouMJS9OmDrxWWlIzbu2e0Nntjm0O
/DQNzR/KOIYvXhKW20BGbrdwvAh/Iso9elcFGzEa6T3ax76eg15h1JWMBRkXCdEnXb7y/gDGQndv
tekh9mEKmGw095Y0AhhsDW1jaBU8Wlc2nw3qnJsEABPe45n5nJBK2IDElxfk9RlFeXedZ7zepcgy
SLH4JT4WSrwUc1Wn9da5kjfL29wG0Blve/J8UzArvAo7ApDxYhTf+2Clw2K9NYFp8cJCGGAlgtMu
pr7ZY5QjgmUPe4wSreH1bW7f48lDQXstgrW2VhE5td3baGxWeCvgK4uXHp9ZDrCDLVpKQuJHiEaE
vKmwRmtEwTeG5bTn1husFdKJ+cGO9qBPgiecq1tF7p4kxWqfkrL/5MNRPmZ62m+KVge5r/XdGX+e
LUIczt7SpMC89dXKV7QE89Otq4U4dNIpNrsI2uANxo4ZoLm/Q5yhO4trpCVUX/bPwdpO+3mCgSRL
vMBCryWM957XK9dE6b+nJKe+5rmvzkB5GOfENcJN0Nu7uh6TS2NEz40ceS+mk0L10vEkDOHavZQR
irvk2oeVGAU8gHJkETs7MZrp5WNSZe3FC2ztU/O1KhJvo/oQDfMOEXMUHvBLlQp0vUOKnIghjcPO
yVHVwTLH+uMU7cdhpyN0oc7fBbw71RMFBfWB9IFnXN2h8z6Z/HgUZIHx9o73SeOv7cGNs51oSUan
n0NE9kQrHNPshGfXd9Eq+aEPmhXgNdQj2jWWRbO3e2p04qphPULUBJmyCHGxPA+u/HbQpa0ldd75
3s2CP9/Frvcsgu79qDMoS3+gUvxhIPNCGYlw2AL3YBFCPoK9jmljovfH7dyWDaNRKspzFFmroKuH
V3s03cVYA2oelFQ+yirpLrDTCztkj+wPpY+ctZ+dxKGIce0TZ8hi2Xy9U97hVvnWh03iH6NZgnRR
C6FEBN8HRHA8jXaN5L0bjSFLUcLuKrIS5F5vV60qFKkrhLLCBvl8EizDmCJ2G7wdYOSnu3g6iLP7
wD3uPvAh7h+E3C8/AoiPkKjlxvd5onmPud/pH4R8uNR97t9+yr+92/0T3EM+XL5CIPXt4//tne6X
uYd8uMw95L/7ffztZf79ncQ08ftQ2qFYNX5wFV33j3Fv/u0t/jbkPvDhV/7fX+r+Y3y41F990g8h
f3W3D33/h5/0by/17z+p7YEZ0lwtm+fD5P8STF9Dcfg37XdDlKKYhS/X26xbGzvB7HaVW/s24d20
v7yD6BSXej/r7z/R/a73GJm684iB7L9+nv+b+7OZYevd6SGr8/sdb9f++Ht43/u//blvd/zT76SG
A2EUHY5bv3/a+6f60HdvfvygfztFDLz76PdLiJF4uumHPjHwD/r+Qch/fykw9Q1qLojm6eFQnZre
t5YliHgsPGjiYVWdej2tQO7QBKOFNmZhuwvJrjK8l9FyhDLlsKKchkVgP3hg4gCvIENSlzs1q3t9
IYY9PMcw0T2C+YVBJ7ra0Yn3hcMqMFdzFcNW9KF0iko4NRVzygxAL0lO7w0SrvuuR/VshkI99XBs
bt5OjX6McJmbesVBtd4m3rtus6cIF58EaV5W8Vdc2KQtGuLGPE2SaE1NinyUnGRXUJkbvUjrk2ab
6VUi+3IwnPoixkRUwTcXeeSyXyhThAhT0Q6Z+SRbdiIEqUeWSClLU64qAuI8A8Olh4AFp5uIgX94
dxROL5ahuiRR/+LOzuAdWtX95qUaGbiJsj+CxAIHNtH1RRsTOx8as/M2fB/Qf4eYukRI1hOCwvht
mpgrDiLO+X0VA2PGVaZD3sWyGQBiGVIFEKfiQJbQCqHOMHQ/3IIi28arvR7W7+aAPP0j/F0vbH2M
4npNxuGv8lP2mrp5wpwcjcTpLK7iWduiZfqhnwVRsGB9yt/Qhwl97R/ayFvdryEixCFneztrsFVa
3/vEmR9b7QYa5M8P/eIieWXvy3w0d2JQdFlxt0rkYZIF6gwwk9QJjemgleinmaVz6xeDol+c3Q/A
68y9aI5tkMIlmq5iU0xxy/BtrphWYay6CLQSp6Ik6VdAABC3DEfVmZlYrF+YR5IEYUSJv1og1KTt
zH4VOll96Ty5vpRKbu2s1n4SXff+ehyfEBWy2WsQKg4JcOSVqXuYl04zRd/tHuJK905xH9vyhtt9
xICcj5/RBKrQ5oSmK878wX944+t+oO6aYO3z2W3sdi44u4K969cDaId64RS4WlPD3cm1psVowRVJ
tZMKXOSLmSvJ5b+c15hcyXMR7tZl2+9rBSkBBBLQRw21N+50JDW4ycoTjfp+0PKqXxlk80XXu5CP
zGsx7oU2dOx3oZrkdmK6IGIXDtLRbhN8IXuXAzKGKF3Ftrn3J1AE4vjylyST8B4poDj8jvBNRcGL
p8MpbvsB9BMlgM9XotMa/ewA/9UgAbLAyfMNG1QZyAWaHpWjKbfHN+UaUEXd37N/lpIlGzOu25no
y0cUX9lSxNeaatgtDqhFhzVsXS2MKq8esCBPVkFdhgvfCBHCACmYAgfBtadznfIh74YSDXn6lKmv
gdTtzytytLe2GP5wnV4Oz2iUetvWrLpDC/f54HSTEI9oh66v7W0V2xccERe3AZJP4AF6q/nma3VA
4V5t57Lk5Yv7FZo0fLvWhz4MubS9q54+dJtyIK0lFW+a3y+Pd++V29sGNtE4J4egvHvDiBfLv3kj
3V4ynRvIcw/QE37etTV3JSqmCRLVyHVk+BmVEeUVDvHvswG4fTW7t8Vw20W3GR/6RZMddLsG+f+5
6hobUWSd/S7OeViu64F0vB9St3pr6l49a4CJHMSg6L/NbWHjzL2xHJf3aWTV3UWbF8pcF9IeeP8g
Sgs6faHqWhAAAlaQHreqV21Ap2JXpxZW6WHKxjSoim04xsU20mJbvnYGuQMZUc+5iCmnwEhQFYZJ
+rWh6rZX+5Posn1sCFiMdpI7rxQ5mTtI5czG3ho3vOaUM2RW9SzOsMpbqCNWMPd+1eBbkKjGWnQ5
MqDamdLnxhon9w6KH/PvB9J6/CSgvheB5EyVgWk40PEEUn7fTfRV0y37DMv36W73D+CX6E7ht3y7
27v+NMauEd8aGKzqdoyDYk2eGh33JsEsWsKaQEXNyG+S7puNqt68hNR/wXTuLTbQrPFDbGd9LrlN
XPgn01MoATSV7INrr0gnpd5GQ8S+uw0XZkBGEqTDW18GsSrri3glZtwmi+sg909Sr/DRgpyuVWbg
KBfiimbvb0TIxynTtaHWBnsxQ4wiQL6IVcvqTXSqJ/35CvcP/uvMHyYujbkSFV99M0TXw6jic1FG
1a5XfSyb4Lk8idiwbz/Gyu1oUKYB+iCpCHtaCq8kwRmo1FaCDBPRnAgFMm5lt1HBNhCjlg3QQYyK
uVlDHfJNyMXlOnOdOjlObLYKeVgnA1+An7o3xWiBBMltNMnyfVDqAJoqZR0C8UDuB61/hEpg8Exn
94F7nz+NguBQ1tj8YTw6xYlDV1tvA3A3foxU+Mauo4h6nyBu8eFK4hbDZBYsBkTw/d7x9KFAX1XH
AliTZumYnwzA8QKzD1/hQTn1IL96/AIoFgb6EgC+8loYCiCrfHgcsg5+nhTFVMI9RGdS2aL4KbtH
Lx7lqxLwBztNF1dN67Tc9uR7/9lVXXydlF6SLAtr2GRrdDbG2G4LMxt8FjZZUnsI1MB7Qb1u6xVk
+2s7HJ+yIpv3tSJ9gj+XnVTkPXFnJQrSImtnE3cWMeogy8iPwiXFqLgkrLzuIEYDXX53yRSrVHEn
u85+UFLAmNzFTllXreYqS1G9bWzfXCUk7D9JY3AS7+F7RAzwc5sHlrHyKwPNRb2VUDBDOatYi3Xy
iIHQXsen/sNaGVIlK/BRlrW9Eb6NvvWJkaAq340MPa+f2W2pTsFngw8JbkZoLeDUhoqOXu1wN5O6
0+8mRVHvKA5jam0hR+dHU3LAqvV2tqkUO7iKgwPAI4/A4okW2hYqdgD1Xmv1CsfrIenXSdO1PGSZ
MPL9v1rodM/rIFDWWQhHaD7U8i6vG+soQgbV7U6mPa7vE1R0hTc8QWHViwlQmXGrNIrgFnO77xid
8yzzbxfRlLI6+wOFT/EpLGD4G6dwjZmIFQdQ0/ECbFO30qfLj5KNfpMeeY9SvJBDuX3Mmqp7xAde
nQed4W9EXw/i9gAq6gcS492j6CoyHamgRD5aU1cHOh1jJpNV5NTM2fRhxvZZjIlwHcHxuZNA2all
V98NifuKdki3d7DE2Q9uDwpdnIoDj3dJqvf3gI9ROEG8TRUxoulmtVfMRFvmL3epGhjQi4n3mCQL
B1zIf88Ww0Y5vF3sdgnRzhPrSe5Kb/0hxKxk3qie8+wbpb5zGkff2a0UgB0cZU7F4d4W4yJSDFsx
YqK3SNE275G3IRFKQWLAfBudEREkriHO7rc0R0/S5n95NxHJHtWf+Ui4rfG068+WKUULTBmipWi2
jk9fq/VnhLpwnUODYvVhwO1iFGzDePuxP+t3fp4oWGyXuEiLi/T2ozrk3clTvRpwUmKtHHaWD6ac
lDO3HLutaIpD1NgoQLbhQbQK/FMeGqNfpJHvn7Op5eie9wAx8z6lQIXj2CBN7g6oxM6dpkZlwEm+
KtC/gzkaLyNfERX5VTF9unGv+92qChJwSkWJuFjdPZSW7D9CBABX6T6KgxaaNQgiw93FU59dAVQd
R1TjxCjV+uaceuqu0J23CWoLhAFLGL7kdEFFS5bW2OYrEQ/2Nj20mfXrHg81EHiXWT2IgKIthrnX
+sNGNMc6bwCjmcFcNCU71q5p/imJ4re7oQNekL40ra2GPyaom0wjaWNPeotqAHIkRxd2IVVxdhR9
AS48PVv5P9r6VoModxQd7jRJRImmOGiBGYKjybzFh4F7ExVmfeUbWA+VnzTFzo89LpkPsIopNqHr
NjcAPi7qrhpXVOH9RxcP1gc5sGdomCd/GhVz9caZidhYs71HMR9y/8f5IsLX+f/6cIff9xeD92sA
Cl5Rl6/OjhHAD/DR8IoQH3ZnJuSdoy3VS5gZHkICRve9rENvF04Y65mIbswAd1Ff6y/iUGulfszd
aqmW9XBJTUgeSegi/jr9hNHQvrqVUR5uLZsyWiVh1BKJX8fvUfHpkr8YjUmJvZvbTHNxpfEfU+Tu
N9SqsXRtsAsto7zcARdEWwoA7LX353EwFfynnkwOnZ3Zp7/E0C1ocnyKCztY3ud4mKLPhtZ7u44Y
kOP/z+vc793/58/TtKM8x1WsWBaxgZdDpa5b1D23taux3orbVjsMBZdh6RVrh9jUwl0PBTidBkRX
J0ZvMSK8gJSzVGoHLsk0RUSKa4um1I8yEAEPwac6Koal6BTDtzuK8B4S0hLyFTZedoAzr3iO5gM4
n1mua8OmGeulrOOROCepoe8CDOKAbvPMrz1eeQfRdsTzXYyTyxnsZV7U9eZtXeP+D2tXthw3rmS/
iBEkwPW19lWlkmzJ1gvDdrsJ7gu4gV8/B0lZJavd985EzAuDyEyAZbmKJDJPnjPGe2T5jDv8QKKL
32U+dAVakLS+2UztcOMGnTkNm+0FmHfs+TQvpy89c6o9zadZNMHC12eFbwpoUfR8cgx97p9cpgzI
Eozo5wDVNbAS9Wl6Y77+MCQH2dTkQAB5Qmvtf4+lhbM4+ua5YERr3McKJN5LOrMBWpnPCm2rMsN5
pLP/RZzv+dAVB+mo8LP1B24sGjLAeI0iBmD2jTOL7I3oo3c8WhmgBRlUE1JQnJ8tL6qe0Wu8sO0c
GOfR5gAwJ49cmyEMkkLmBSlRGjo1Wu/BkWQAwDyVz8xCEh5ZIO9MXrzRz2tAktG+TzzxGKFZ6RmH
FD9byMYGAZJ6kKoyt2XlPcjQbfbvhtBW2/dQdQROQwazNwJZ2TVxbedEjJfQ8rg6indHIsEMNc2l
jI14bdYxW80smGPipidoxcwTaBYdfJ7NU2lE80cnTdYeoDSryq+hztp0altaMb9WaLRadxXyZLbj
QBJH20ID3OdV6co5hBwKC0BFKCgOFVM/uwiC40gN86vZFAczEebZ6lofWlPPCr1i11a7VNcaZ8sd
dy33gniJW6g6pAb7e4600awFdLpdLumatw+TRR0AIYDFVMCwH8metYFWZp3kdl7q9mHITR8w8bL5
g9yWK5+tIPX2RQKZ4VjvGElFzo+NfgeoP/q2brp0ZLTUBNwt7RcpHJhvRCoGpSO9wbwtcXPcbLe1
J73MhN8pBG/GJ6TQntFQaXxqSwVl2c6udm3eZFAcAWcZgI8/fg8YY/8+bCKkZYgKSJnok+Eg8iIy
QFO4fOXW+fuhrYcUTF4Kvg3J+2Fu6QKe3gJjvSRi7zwFHmgM/S/At1rhIbLaCr0LaOjMmgoM4ET3
jdwuP1O0HCFm1fDhWLZ/Z6VjHwQono7oJMV/VW1UINgxhhI8ytrqcxSVkBIir9IhdEaHRqJJavZ8
HLtxyw9u/6OC7Db6onUcLUdjJJE6tEKDb1lFbrmI0j5HGzQOfLKEsRtrJOwnPEeWvQNC5b+zzM6h
41dUSH3GeX6UQEQtoSQDWQc9SfpZsI67Lsa7VeEZ9rmuTHStDwodgJqMWA/BGqUugQg7sfQgJ0Ne
x+yb69Sa2RkNeM/YdZZfulwLdZdx+Nx1gCNZfamewzp2FqBkL55DL/MXZRkFT52Q0FFx0LPbcXQ0
oWwQHCxPC1xrxgY7ScJ5aBHVQwXeOfLS8Oal4P/t3CyL4qU3YEve6u5P3gEewxuIScVx4J1dzXaC
8hlQ7Ao1w+MQ1WuyjYBcTlBv0W49Je9LyBHoFWw0dK0DizVrvzGqHehT/HWKtt2vLE2eJFoMrmZf
swsUF7IF2SEzb69yyP3tAw3qRfszXs2sL+FUtwf8AeQKcK30K7rb5EJGQXgHLOD0UBntlewRy2vI
KNsOEmO4SCzbTWcDTtSCZ/M5fuEiGf8apihclLitXfuqnXYxCH93pp1HD9gOAkPvFlBMf2Et+E8o
EvRm6uomoIV5fbMG3yQ6nwolVqCwyNADlSFr1GgJTDKi1SBbK+VlZ6DxvEtRQyPBiBw8zd7OogKp
UrLFb2c373yWjOW5K0COFUfuVeDtdY/vIr+jA5rY7TsnCc2tm/FSyx29d9AQmqfXqsr9PcXeIgRH
7sx1gDmFvt4DyP2KR6vJknVoAvZfSjSOJUZVLZ3ey360Y7KcbDW+RBANXE8NxEFuEVKXSP5jBPFE
ZRBTzWOhXuzIQMNHAarNLdhtcvyKDFNcQr0DkSLwVg7YlKHk2wpkYmlz4ultCPlDCN4DHegcA3CG
dhA2goO8QebjRwOJMmVUDZpC9J7m3TS9NmrA41E25zZO8x+sR8KX10H1oABMhAKiwTbjVBlPyGDN
ERxNP4tcgXjITdASVaA+bHFDPoDA/BtKz9YRzLrtA3gU1V3kjTte4GMvzVKVG7CfDyuKpQM3s2+g
sIO8gJ5ed/GEnkpw9GNTeo/N5bKfIM4GQJy9apU3fmkl8nAlR3Zkkq36DAW9FbVAgx4V2+FO2Cvq
cvaZZy181wXBOyjnIbPdG49xqNQ68o3SRacMaHHpIFzTPBiOPgBrnuMuglNga22GloLue457IyoF
2kPhuqf9306LSIHkBe2w6Hut1XiN9f0aZF8OajjQTcYtV7bFzylsC2gzRgoErjhMwN0eJwhWZL7y
dmTiPMLf9kNIkfDxmClhLyawcKxuc29xdBalcpu8LfUhLPUvRmDl0OcC5QpLVm3urCA2XNw7VYaN
pp1C0pFB40ayGDtNM0PjfGdOe8duvg9VHmxYb05LYphPx1xeydYG/bS8Uc//q83Uc9Hhh9bUWwyt
lTVyWHZgAF9R4fFGED2XLd/VMUVXuJtwGD5T1XJ2z9zR/zyfy5s252gSpiW7snM3fdl99uMVyC8X
Dhuz86D6XqxTA62eoK7/OEx1lzH0NvIT2N23NHoLbfV9jG5mb3ZakUZkp4i3eLJDV1Ve3uLpkhQa
vLg1CJgqzVpNh7IK3bXsmwnCcL9sdKb5M8+sDEBjSzGOD15C9Ou/zmv9AU1BFDmkdXQeh9RbQ3Hv
fcxtxRbEa1tUo/5y+9o91LVzN/89aAjWK7RF4w9w+xehyjaHkcknieO3qfOQPB9syPh+CyNooFkQ
WlrLFnc2YheoJP8LgPr+EgFaDAwrKPk1WbmM6hz6PeAJpSia5EU92Be095+TWpmeX0slVmxBfd4u
0O5Wperc2FGpFmnljtDSwDiaUOfvFUqJZDO07X0guq7XuFtp+Q14yI2csIXKIvJvwF5zEA8lP21U
3vZGofg9Haa291beADGym61Bex1KiGa0yAtIEebQK18NYM6/0AHZamAkGuS8izEEg6NVBhfhpvyu
GV8o4J25660N6GzzJdluayAnB9yT9Lx5DXK4hRWcWYRXTX2p7u16QAFlm2myobjwuwPvHD9Qeu2h
p4zPQc46wM+gsjt8+QK2A4MSKGE0rRpIDZsrZyX6rD37IguQrNX6oAPIRAF0SLz3JgrVEwFWduaJ
v691W/73tVTZfgnixDr4TCw815EPdEis0t5GVthBfA0vi8u2BCkSmwJ735lZ+9D3eXDf50LnqKZs
OUSDvQ1NRM9jJK5Qiy+s12gP7Tj3JbYyH6Nv16MZpl6fbMoeg/sR69Ooq6znOBfPpGs7Dnjdq1Mu
9jSk1p1g8qCaCrZH6uHJkwBiStaRBhQkwEyPXkb7UwxBv7nRB9HhNu2BmmocNIMtOx9gaUvil0Mz
aC46kF8vdVtKX8pDEvdMYVDiE9ewQZ+fXsNE59VpwGXyQFe2IOMMRSkBkAVw+vci76G7kqkjmehQ
gdVp600pA5kjwmb1xARxptOpY2p49aEe7cSrN1bZuzvaSqT0iKNTOoDDMVy1ENha0DaFbLQtobOb
7Tbjg40WsFH1W5h+2a0FGkABGQIt2DvSMDSLevvGzKDEoOnE0O76ShhWqmbtOAwUmb1g+cZA/+Sm
0QXSKa3yDdoM0k2tq6k3r4rYj9ECggYlvXiJPiVv/QEmT0PyVig5zt4bGp7g9KjSinnuB8e8lPam
E77JQYCHXYAuoqp0niDB3i1DC4z+fm85T2HHXkKwLl3I2bVsAZI89qnOoe2hmNiSWeQ+O/MBfbgj
i92nsTTlvoAO+Yq8TiSNdRQkqKPpC4Re/XqBecnR+3ABFBPfXSD2pb8BlSlQr2hzaU+OSJcYIu1C
w9wBoE9ZbJml/cFQhX/qQhWvpBNDlhiNHBMD/2nnGPZmYKULUosy/TwazZUCAKD0QHYR8ctt5oRG
o++1hU1wENpfsil3Nq0T4WvlgLUeqqfgh4nxtes12OV2IFsxIsubBMX2Zg/iZtjUAEoizxWj+eb3
qTQ0CEyp56JPt3w3Vz0kMb5MThc11aLT+hR0cMsOiSo6bRJAsFp9uLnJpqYIctIDEkHk+LjEvA5E
KZcjstArzhoXimq/DkPXy0NfAbr0ZoqARjrxEUR7q1+naDnsJ/kupmzjcZu2wXfSrgFXMjs3xqxz
M0vXuFpPiOx1vqUgstAZaQpBaoid8W5zM0cWz8BphyLrb4u+W+9m/23RCCJvfSFj31sydE7pPQVt
QJzQd7fjmL7MWxRtp7MP+w80Cn/p3Ql4Wh0BfBnbxMmIbLEe3mI9vVot4pd5B0TeeT/T18MKACf/
mPC8RkqnaB5lhgY+05jQjJLXHniEa++TctGZDsKav9O28j9buH8ih2eFpylpmiPjAEKmvccf8Tcf
FsJozb+M9gI19vCnnuPU7HVOaBnhCVKizXFKS4h2DWqp8hK7YmS0X1rcnxc9SFwujexB52FG2H2J
fHqRHrgfwBeplpkEl6M3qHKFikpyAfR43Lu+MrYMcndX3wpq7HzQh8UD0C3ry6t4uB97yb58mGS1
jQG2Vbu8tg14D3zFvL09BCqH6gReINEf1Hib1Cn4U9qMd5nysx8pT9FJibe3B/BrNugxRYQwTP7U
DP0d5c/+FPG2xr9GoIkN8l7oAl75XfoZvBQQLtYwiG5torr15CjZoAFMfCJARSlM9zCCY2uGOeQV
B9QTahgbPoK9qgPf7rbiRQ81Q5sdCAmRFPG8KM1vV7SoAlqSFiUMBRo7vXnRzoIsWALREkCL8Zpi
egMkeuviBG0D7ECgWDUP0UMvr8Qba8GE3AkYVrSJ7NrUJGZxoiXe1iFT4oD3ODEs/JlB3+8C9IjG
K5B8RKfJZelFOr5cdkIUPzq9T2+D4EVB/XqVYaM1Rzit2S8EQDoBkHYbVyZooHrLp4IOQF7KKrPg
8IyFovzpzeiAB3vRWwa2LjQbRZt6wcD5oB/IkbsqxwnpNZXnF2gjW+izBt9bVycjAFX/dDSugb2E
dkTIqM0z0j7At1g7oqSyT4yDh/g8IlWVl9KUj6/5nYF7+WZEgfo0VhYYwHplfmvT5yRKwEHUC3MZ
BwoSm8A3ndDAfgso+njdZAbwfEbib1XbbRyz9Y6uCh1vhXRJuilApAiUkRXP7thg3jHGvwf0Q2m6
ydB6t88YmtjpXwaY9ZoD/f/cjWD6uNnBjbO2s1Q8/yHe1XYWByWQjRJcZCXoPbK0wa9U5yRpbPpR
s0DZ2NnpZ8IyqKxxYbt5C7HLmj9LVF6aFklIJAfuRNNVC2LZVH4KSisDfIc0tF37P0+qLRvgvEKd
kaQqQX+rDwZ4KgEvhH5GO/2yaUcibBeKMANgTyaUtMBuXFl+fUogS3kV+lCMzlpWJdjd9YgOAPzb
scRLp7YEkIm/dKgV0wgcjuDjALLvbIbR8WZKxiY/Dr35lUx0cLug3Psma+eZMm7Evmicn5Do6Y7g
/oSMUTem/dGJym4JInQHNaahQr5dG8lDkXQ2h9PYjvKfRWaawMuk4wlbJmtdT/2wIKylNaD7Bu/l
8NCYYuiMDmBJA29BerqZQd8LAGfVda8TGlmhf3YyLynzIGVktIGHe7LB8JfrmnCt6shfJSlXn2Qv
kEd1giszgeUSYwX2UNcyjuScBtNEQ2VZb8nr+069y0MRLsnr41FzdpX3DZ3F6pMDLuhHyAGUTdN0
y7IxLvUAbjGKLB10Z9cKioK0Dmvw05HOoNbkZbKDLDv6XcGGiU8EHEdyn7DqQMtSBJCQIOwz6gca
xQWIKLHlrE+0GnJWHUjsawUaLbc8xTaEpB2rxzZsEuxziGZWFDxi0ETFg7kb8EXec9DontGVjVtz
E1WfapBjLMyhjr+X+KOFSPhEkAuSKzNKxl0XFQBc6NQpttNQR41FDVY8DHNWCr4AmiE946EEvpbK
RrONYXurpE2sZRbmvwUKDyIAYZ1vzKKOF0Lr0Bm6BBdqkboMOaCgH9s7MpHTlSCwMQN7gCgqIsjh
diByovlkuy1iOR0wunl3R3ZTGgMkaaCZhX5969R0dbGrRHgNJ8MG9RdRWkU5A5GVBY7UKUx+5HiW
g1xFe4QMcAotmHTjNgWAT9oI7maE0+kcCupKSN11KEsFTbgKgmdRtupySwEow0ZbQBgbO0ockCOW
9rgGiXKzwg2W35MjYxI179J6BkFGdvDKssCNL2BbO++Cu6qFrkHuxBBUCKdpaTZe8twOfrnwpjz8
Vvv13TAgIb8Yp5cKGz78VcsWHSR9/TO18ydnSIuXzsB/LfqX1WfsB3KIXmby2vUlEgK2A2F2MU47
FXndoTaD4RijQPbxyuVov7+yo69siOquUiXyLGX2gqL9+yv3XfqUVLm5TAq7v0xxsQGJGdi4J9vY
2qUyvvEB3/OgS9kj6ED8NSj+gxN6/vsD6ujWlg+JeZ+C0Gzpybr64sjuWYO2Mf9vUBuh0jml3wzL
MJ+j3ktXDD/6+ygLjS36t5NDnCbyPLZQT3eCqfzkiRCE0cK2vkNI4/VjWPgYRhhF3zuOJOCHj6Gm
4B8fI7b98reP0eDF5szxnrzsRvye6wHyFShC5J9ABVteeYvbih7ZgYkDsHwFJOrvyIS3LbkKJO+2
NKTpYgJWiYYtH+fp6Ov25FJPRWMAesxBiuxNdrzquXAew9LKr9hqAZjQOo/QE3Ae+0gnYSCCdCRb
E0Ua9au5rkBy/AiEUX51w9fpkARDPTF2kE2wO/PUtfbrQeqzFPB31+iBLtUjN+4n5FYyjsSp9oCc
B6o9UAw2wVK5IsEG20J2ASWQ6QQ2WGjqmT/ILCE9eKAo0qmhqGJS6lTV5hXvLeEyrirwYarBbk69
ZlChA2t7SGdCSWofg/5xf3NAGgHR5lu0Gpt12Ya7tsTOmSN/tqfiXZaC+woMEz7IUIGzJi84r4M9
VfpyNnVLSBAs0CMfrmfgwDQIsYCMsL8tY6vhK/T5lHeWNkJTwd+aHprglT7QGXkZWNwWrfbWLbAz
3dCW+wIkYZdJ8E+MWGr1SLnmJ6KwJZ8e3Xw60nyL/H3e+GuVijccjWSAhYWDo9ZpCw4legWc3wbJ
OMYVdEL0yyKVyukwR9stR5cvKuy3Q6CgLqwqvP0Owt0ltsEBUojVC4BdqyoL0mcVNxVa/WAnbto0
DsBkUWez3VeaYcwP1Yu23+ItZv/E69uAexhyL6NmbKdDmzJ0iwxdjHQbbDdvpONyr50AdqDdYpHl
4i6y8OBq2wGdFrrMEwRhtBp5zg5U3fHK+2lS8vlD1OAlurZ4yLD7vxr4T+u4i8KFH3v2yi8ECpy1
3uNzOV5rhf9SKmv0DHs2Kq9By9a7ZrbJH8GyszbwvIFmitOdjAz7NVKqYZmF1zkm0ESkdWwg+1IA
mi7kkbwtpMoVaCseokjYtAaZe0iLnkSONWhJjjwY8EhpvshFmULBqhOPlapr0O8AqFTzWDyWIO4H
WYu/nEawzy5r3kPTMAy9TW27r94U22qaSqY/zdcR5PTQYLd2oEkDEdjGayv9T5EzgblX2vUJ/xQ5
c5abjmhO5J10ZZy8qI4jWNfNb176NdFQeOz93D8F028Nd7X0NByL2BuXhRsYn4xI/eNMjezVNryd
fYgzkshYjLIZt7JI+VGMPkh39JcWOIgHVY3q0elbfqw6BVVy/eVsQPfNsXt5Z6cvc/grfkjABTr1
5eCa68r1kCACiclxkoIdFWtdSCknfEG2m+NPQ+QSoGJN825uXkzuqhUQrf7gsPT6GZ64q9bnkPgy
LHGhQ15mn9C/6gHx+MtEZ+B1C5bglM/WJellkrFKJGhTXB8UaL9HxwJg98z9fjNzFcW3K+Re+XoF
zwF2S7PGBUsWiWxNM27BrpE/RkO+NwywbKJ7KVnU+ZhsoKKMLZDns307mfWdqUu1hsiDo9kBYqAr
vXjSygcJWWXILNTQbdUR5MilvbfQQzZPQntxt5IQN1PWFN5BjrRdGFlQfW0rlCMdlotjHvbVM/TI
ZnujoFIEQSJ7XadN/bXCu6plleUDL0KwFeUKSGNt7/V0dEBFt+k1JFcfI7d7gshFuYL2Xvo4mEi3
0BnZBm1T2kZn/z9xRon0QmGCunwchbUM+AS6fX1Hc7ZTr9ovNhPqqExglsmaZrm1HAfcUSrBoV+x
7iaQYAcQ4TFAkLdpZGJtSehi8vidY5XmQ5qP6X0s2V9kpig/9s1tYdvqi44yA2/Lc+BhSsN+xLsm
upkd3ARQj3ceyVYKsRrR5HjlDvRJEgdUsB5Q11uKoAm2QrpTC8A+kk1P6F2wt855AJ9FMUB86Rqs
3eIZcOlmH/YNWwud+vJgd1rnvb3EtuhFx//JPkwZ1GfrcCFG0d2lxeBvUtaX67IQ+WfQGPIddCmD
pQjb/PMgGjQte5G3MAIMkylEUkLrHFGwxcHn0+fDHTnTKpkeUpCQRXh1GqCztcqjkn1i3RBfB68d
dn3q+ibScG57qPCwzBaDFYV7m28tR8r+L3IYJeiujjkb28McDtk+6M1AhAroqRosLFM13tlx2T23
K3e0h2fTkC0Ep8YMaiYYRlWnGSYNyMDqIVRJK4groJWFhvkIBbPIGR5RmQ6ufueeyYy/LhiKIoDc
q7TBkj5U0HIIwezI61nqBSr17SbNsL+7PW6RHcnUIkaGBFoA7x7D9LS9PXzDca2bet8FkE+QAguc
E2Re5mc1TWTIQccgQzrZYHfHHtKCirqusuXd2D7EU7hpOxFdyNSZPvSORfMX+ch0m3Sz/T6pHaf6
aHXDXxT/f50UUwGQrtJJH3lSb7wESQSoRyUHXn9XTXQ0ErxtPhZhW34q0vBvS7911V4TL3y8TJ5B
J8jnofv7kLy3YGSs5Pk2HFJ0nFlZVK8CYx/aurN45P50j1FEfcb9H0fcK4rFkLn1AyAhbOnkgl19
ZqkNZKWbE4jg+sMgIZYTeL68IL/MVwYAE5+nGkIaqqyb734t9tIC3nZRAs4NkgIIheb8O5R3xBeX
eWyZotw2L9kbmvbRK16XHCYAlrrBeV0SLeWnCN/duJXDF6NkPagZcabQg7eAzsHwpZC4Jp0N2vbH
uJJPoIkNQFi6HNtcbEgbLERa5ex6oLioQZy8pmHTNRAKhyInKYWRZliVM+/8ZidpMRcJDDyM0wTv
gme/gGzwAid2iOfPAlId88l713+IMQH4OfRTzDdRx7uVmLxwHweB+uJBzrobyupJWmVyzsAQvRih
6/GFwmIoPe7BEQydTdtbVKwPdknKwq1As+IKjcn2Oh4q/F9X2dSteJlB94PGqrU70IrY9nqEqBB0
Qd1pzU1vCyzTX6Gjoj3x1gN01V7o7M1+M5F9cqw5nmuYCJkcfTbCjqdqtCc7mcj5X+0f1sd3/N3n
+X19+pwBITre1h6YswnQ1baxDBdq4W+HHkS2inWXrkjB+14PPkoXRfK94V6YroFtR/6n6UAyoifM
MXxKIPSSeFCFSXCX/udSN8vbcvP0BJS+7phDIVyrIdilo79FsloGlp9tyEbaCR2YT++GzFzwnoEX
G49SbkfWHqVRc8aNDX5mLxzpd2cPLPOf45q/PoCT6jVshpHpsKAtuzNYQ9zP6a+wqR3/sdrvYTS9
DCP8v7n49vMJG2MoMF3ayoEmPa+9ayxj+wq054D+YXzRS/OUtWC2oEhp83bnutwHVyLDpkTHN1MM
qkPRgOuWYpThuItGAk3HUGOZY/QVwL7svLuCuZrDsyGcTqCNuKdoWnYMcN/ic3HIlONh9IBasUMj
32XQwXwyK5QkQi+MzjQE1d+2ydv40YAi3WOu+ErpHtc04+zsV7Jc0HCaLL4DGbM5e7NRAAgzFsWO
vLSkgODGmYZ6SZWBk4+WLECvk3VRe3aiELQoRoBkhVgyypvog2xywMQhB3eiXEoXVRM08eJoQ0Mr
FcORmdAs6mtRfIpQN3q0szmVQgFNDcrn23Qpa3MZeN3aajlUCqMkuI41WtVYpPIf1dCDdsJrATTu
erA//DNi8NtjM+JR/yECyCmkxXXJ4w9reNi/r8aYQx8e7yw5WwOJg5SKy20cJ0273yfGhoj0Z9vs
B6k+SPbrBiywTmFYW6e2UZVgYDVFOa0+eTREyWQeEsKGMDVicGbTDVPzNonQOhT1ZqIRhb5NZGhH
OIkIrdQJKy9dlh4hP+g9AhrsPXqMPaGNqzmDJNaDZHntr5HfHtfkbD0jOCukrFrtJFNRZHellzGw
0mJ2GjvJGi31zYam+6a0sBNtvs+z9SRIaWwB74/vyWT6PV6qQPy8pU8w9n53FNADXpCX1mCowRUm
669kGioDHUSDl+7oI0Bduz44zDUBAPn1icDsA9Uv44EsrZlD9Wn6HiZxv6cEnARB7naqu2pO4A0x
b+/woL2Sk75kqMZC9D0RV/qCibRF28fv02VeVSvhMtA3F6m/j/EcAHbX37dBnX9yWFJ8yvGexMd0
vEQ1x3fcYfbSYULuyAmE9LTjIEpY0oS36bhf5SBxVd7ad8vkjvNHAk0wPIRWgPROYN8B331ao6jc
DGP8HTS439wO+j4gGgn2uYAao5dl1gsmkp8mqsrwV04C0EyxMsyE7R0NwbeMWu1QFrc09EJeURd2
FmHVZBsfrAUDZJC+dGnMwXaaoYKhK4utlnLRdiBr2Tv77/GoGZ5Z0Ihuj9blERDWFEgFnfn7kAOs
vLha8hgFjZvjXbKwoUygN4BVs4hxD+/7ElwaQ3iFild4dS1UWfB6HGx7yNhewRGAnL+L1q/BD04U
wcLEuh+7b5NynGSZBcLV9OE/Q29wk6Wj2YEbvSTF0hq0pFM30OzTV6h7huRtB/XusEfTm97Z4b7k
QsYvavc0bJi5EmCF/Rxj54HXln+G0aOid6CgHeTtH8NqvRoBmd/C9D5mXo3sdFGjs+XtorRa14NR
uU8HACcgTLZtpzQ9QhcsO+aWYW8VUAgXMZSAsZeW/9iFSF3XzCm/slh8jcVQ/awT6N2l3igWfAQE
uhHlzy6ovypDFF/zukggjZN6j4rhx1wZIrtAoOL1KrU1vr+Ka8fJGnWwBvTHLzU3X1ljoDQ9HIHZ
Io6Yd2ZoQ860Mn+y0SRNweFHFiQ2An+dIff2CJGY8uCgOgNhHsd+JFskv7SD3T8MFh4HgQPZ4WYC
F9YtHtJXgDRKE2+pjdVc58Nz304QLS3te0eN7oHrl1UX2I2NlaoEZexJXlBsH53FB+MsHk9GriOT
tX0Ype//VabmyQTLye3Ec63ZEvw6+S2mTAL1FLf1C70j09syvSirHmLzMjT3ZB8C/yK4D+xDNn3t
IsgO3NK7lAbWdptB7Nx2ow11HqjhqYqgVAGpCGsVo84IyblkuuOhNJcU4ARPaVvbS1GgWb2RUbaU
kxltptix7wwgbueDFTBxCqS97vMQ6S1yUMgAuaVlgR/Zhmw9+v9WphNHEKbr5KUfQBfSOum4KQuJ
v19dGkhASnXAS6P6AvZcDxKVjnHo9JCxTR2M3nMF8pqj40O9T2jtaCufvGUnQeE/eUYBJqzqZ6W4
8aJP/LR6PbHAj5tKCII4FqqLhZVZT7XftivRSfsyWNAWSJs4P6BgAEaHcArWFYMqQmKFxTKrQL4T
2VODbyDOOh9obwB5MDYtFP2S0bTW/x5DgXRIErCdCB19W4zORP6tKNoA2y1+oi1nX4rpnhnTiWTI
0oSpe+2jHSb5GoZvi96cvvn+0zzwoYDlfrRfGsgyLEB8JB4FD/2N8oGxGUBjeGZJEK+7WlpPpdF9
y8sx/Mli8ODhre4H6J75YtSTDPZrEsC34xkNPQmYNQ3zaRrHeRJkVedJTYmEFuAmRtinx7h2jGU2
DckSOaf0GIUjSNrJ04aJej0l15SaSKA4+XTgIwpohW6rLA00gscWhNehBRafghAMGkYumwfDTqpl
WUnxovLh4jno9Vr0w7de+u1PtEz9LXzHf/IyDh5mf7QvqWem0H2S4oC/bHVOFWdrafveI0vkcxxG
20nXj+gwlCoAtkagb5zGGUe5OHXGg0UVqHcxb27hC3WgUWtCcb5VwbQlSFA5Qqe8b5DRmxFCGj4E
SpY/26QLBgoSpaZgihvf5hLqiNajuH9dD9xe0dlP2xP4N9CeYnrG6pZh6W3zE1jSgbnRSZrCBiiw
dFxQlWl0tD7QpBDaTuubbUqCO8t4qbHtPsR+UGGXbBoj/obRah6OQ+5e1JAn6NyNA6QLQJwU6wM5
wGQXLrhTiO27aLwtrxqV9edbsONpYu+0enwXBiH3eD06eQMu8GcQxARnWVYOX7TIB+wDHj5XjIV3
SmLfsgL8fuNykI/NIei5mhZJHBq4u6h8BTwRRA1u96eRZRUIrtd0Y2rJbqvOviuyNl8NOpg8YYYK
3MKUAAgmcg7+cPOj1XPGLZAtoi1dsx26mh4xYgX6MunUJOLDm4uMg5XYQPUBm6GnkAbeuzjRW6VY
UaATW2gP4pXH98weZtu8AlfVroFMmy0WeZVDbsKy7Ps4neqdE7fZvuCOukwQgoRGXFJ/HSH36BmR
8dMf6p1bMu+l9fJxSZNyN6l3Q2aBeSTo1IVjyXlSbrpnuiPYRbtDjsidJ4XAtd0HiVozKPQtct0h
4OpOBTpUY71E0io4c3uwgKvRW3twbQjQX6H1AISMr3HYNYG5RFY18OZI+SzeJptlPGyhjwZ5Y5Rz
LsAMj5c8Heozc6FQL1nuQnwHPCpm3KhDGZhXGrnaRGfgLcl2navbE/RUWoQchRGlG7MC/M4Lm+J1
lSDL2hXrkEmNLT+M14WNjeaYMhAS3i6F2hI+DRA0O1ptVMkuTBJ5J0GqsPb9IV7TL6rUPyszLh7N
oWInGjVh0J6LugPvH3x0CGpzWLtAXKyTMni1oXP1GpaGP/8W0VVbnKuJXyiefoogj5frSAz1+rbQ
EMp7DtniM62D5DDoN5SXIMkESpVK819Zafy3HBLv3ukh3i1DsNaTXbqOt7Qaix2bqBg/s0RsW+Vb
X7PBgpJ10agthaUooWcWNvbN1LPDvy07MaNauANouGjZPByKAydYYGN0fIeuwXCdO1O7IRYyGibI
rb8b/g9rX9ZcKa9k+1dOnOcmmnno6L4Pe569PZf9QpTLVQgEYhTTr++lxJ/xV6f6dtyI+0KgVErs
bW9Ayly5FlNNoizTqzJcz71hh6CELn5FeC08ttAUOtQc35KaNkO0PHd9FCKo3sRRHJGsAC5RNfUE
2MNa0fRTEymD+MyLhk/NaOj0c1RoP6eZkPG4JJH4Tq2odpxL2+hP3jiOj42omxsNOmLUxwyLXas0
uFBfD+TitRoscAbgimDUKG+xwNqFIFh5jLVRA6Zo2FBf1prGnQvCQBonHVndD028pL5ijOIHN/tV
4Je37RJg3WUo2vsuExy0XGl7dBW5E2DD1i4x7QJaOuCLmlxQTVNajnNLrUSkJjCAsbGhZmv0+UXw
4EItGiSwQF8gQNAeqUlTer689XjyMCjak7St+J2moraiYPYWC4wWcjes2Peo3b+QC5Iy7AINiv08
oMlqfYtCACAo1CR0kFlcT5NEWdnuLUCXF2CYCJDKLtxFUgZAMxe2rS1MzWEQ2aqDlS3H8FqkeXhF
tWS6iyFvtNDJpzRRZicKeaFeOpDzcBBB5F4nJ17h4VLhNzDNywMwJekOj3bzoPlaQl3GSEBhG3Dh
rFBwBQxJEOnm0cEf53MtkHUx0NrU/vL27+MhXUsPQfCi0beJTNudi2qh+4g57ywZsx9CD5A58PLH
DHRpf3LglfcYDHkxOeDF2+6KAZsuNUOKzdKdBx6ZRexC014YUXH2Us16NuvNGGbxc1H25aWPI+C0
lVmKjm05gOMbJKOs53nQRxOr9QSRrHHMj9ObsTcD3CMxy1HeB3mkLwcZAvDG2gEqv+io1LuVziDz
7l2w4YmtPliRJTBNrHN4nm/DVEANz7EDyLqm9dqpzeSxzrAUjJuoec8Rq9JM2/5VI41VeEPy4jQI
aqTAZ2OnLbE9xPL7YBQViu3U8BBiN9Pw0derR6Q82nWSYrVfKSyEq/ARdWXjdenJC7U8HWwKY8Pr
pTEYwHeoXul3H71RhHL50smBmFJDP8cHfi82egAG0xgU1ogFoBC+VTUqqQVaFdwg98jb++CKwl6g
9Uz9VXYP1B+C221lWsF4pIGpGthQccvYP5RpPBw8VVZRNr64OOqMmpEb4j4N25MxQmsbLBzgZyzz
7kRu5DFqUb5tJMhi9wAfyaXvZCUynoM21QaEaZIvYkPvrkbrFxdgXzSgWZE6dbsix++zUOKkf42w
Ih7cghAQHOap/cOr/fpILydZxcEFMmjbhuFNv6zMqN2ASa9azUs9NcDt0uZIpg40fRvdtwCSRni0
Ttz+NUyLPYh3tJ+GY5wgXDq+1GAWWHqo978Bb5a2c6Te7lBeCtSmGuQ5qFtM9HI/9iy/GUNbLPgg
2DlVVak8Bjy6gyTQ1Pq0O7Uj6lXWZQdhgUtxJpkBLBS6Ppr0wK6qiwN1pPh5rfPURo7fDKHkKvXh
XIIh7Vn+KjpDPkdmH4EjF6xoQRlYzzX4vzaJ0fUbcgJr68cY0y3tZ+OHHaW7rhTxrSwtdm9mFoDx
qQ76qiqJ79M6r0544rxQ58hYcQZF9Vn0bnqyBp6uoIwLgUXVDCTegAs6pUOoJXiEqZ6h5+jxINyp
hHrcNRlb5w2QuPTWHrzykgI/umjaQP/Gql5b5aUp9tTkyFhAHbN75IbaggFnu2BghvkWJmUPbIXu
7z3mJ0dUnbpLLIcWktf105hF7KxrQwACXcAAICTbrLTcjw65aiq3WrnpUcnOiFdCEy2qkAwDCmsF
Kht2oOanm6FmA1gM3GgEKhirN1R2gGGryL8HLmLqKmKe6FUHpJX0L30g8hMq4tzVpwdSEigBSLpu
6SqPsAGlPHlAkyj/HpUfc5CHBsU5cBGBIxkPJP2uQTJtPZaoAenz0rhDKb1xl9bBpkKU8oY8sjix
gDgI+gWiU+DZ9RJ3XOBpM+zJ2bZQmF0PFTBXGEojKjUnwpHV2s67MVsWrrbpW+fFhKbWnoOOadEo
ZhhnDIsjNSFSYz06sv5oRv0Qb2KUKq/6snZ3hYBgGO3VXXzrXZ138Yo28tRLTdqtz85204VHBHWS
BWW1GrsBVXAi2k1c+RpAypk81LblH3WgtqbsGA9BydUjw0oDyE6ps2ro4+0ADNA00zzg9zkRKYIq
4YozLHvMFEA3lrX8GnC80frRuy1DARMwBMfe9F9nU5u4kESws24ZNalMlh7L6lWiNXwztYtoVJzl
sbWf2kaIl2+ZiwtNkWcuvw69xP5QDQbebpo/RYktSOr6Qxofs6jjJ6x2Pg6jnwDs83ub5QWY16sj
2WlEEwYWaFR1opqxLp4Cm49tCMFgD7WUVqiZC7I5qgP//nwpAIpazzQgdIYwOtKoQNqxOLsfncF5
6GvAZIb4RoJy7oEsljbuQR8hr7UytZZeLpJCekfyEMhIrKoaSmiVVrlYUaFUsi7BIUVDGaRkDyjG
ChbUREmscflfruRZpbzGgLhUyMIHMnVQKT2W2bFRh7i30JYDy4AZGrMjnVF3bsse5MRWD97GzzER
uVM/eRZjAT6f30+pX6vacg0prXhrpxFfkW74PlPVYQV+Jyuz0ruzBAD/7KQpX6W6aR17N/9Zh1ye
jE5+HKLElieyuT749Rw7PVLnqDwk2BoQR/t0oZ4eFXSgdAavWqbdzmmqsfXYUR/Kl/qzstxGmoFM
lKaig9aAolJ5UYtcaeDImmnglNH6a655+r/PRfbPK85zmX9dkWY2hbCOqMXG4xMPo5Kj8pYQvP5n
E9sd8zFp8FiZe7Gc+NqkXiTEWWpWZ9vRunNv1uEer7ZDYyZA7JBtOvUBUNknhnEgGx2EW6CeWR1Q
ZgCS0mfWYAcB3q7aGx41wO/9RHsumjJ/E5b/7OOH8AYq6OkEeNLp5G9deth7T5DKOKhuoUb+L1P8
f/eBBBiqvMDfvXak45zK3rUXRPSQsZRtKujUTuwQlgdll6LQnUuDr/xk+g/xaFrPfxoU+mY1sUP8
66A+KaznyLLjUydQfCkzrb/SoYm9FFqZy9kyIhB3dWO1IOdMib7qis1SFMbWiLFHdTtj+DI0lUst
LPNwmrI1wNWh9yoooa6gYnrXMmTGlocggiWbjQzlomo8AWpQUaxbMJHuQ69OnwZt3IrSBKhV2XWL
B7O9i/IPuwfGtn0JfN2Tk2MP+Wmf/f9uz0vUr1H2akp8qewVKC+hyTxMybIStLUnGVQPc/4sbc1y
2zp+v5zzZx1SmIjCxv5mTopJO3pJI7s/kmmys2UeoqKMcm6jFvITs4qH+dISD5xtWbJhOU9The3X
qaljMNJpappIB5XzVbrmcjRQIVi7IwKDKSApl7Rw3aVW1RnqAPrwMvXgCTXsUdfymCkb+VVmCAVF
IEi2NMM0lib4nKUDuw8KmtSknwcsT6eZZtM8ZxnzLd433pE6gQO7S5xUnlqU8a/6zMOKWy1kppUH
XnzFYCM1q0w+eKZ3eTqAqks1abniiAi5ti7kR7K5PggOAAq/oc7JTc3rIhW+mW3C/DVPqw3+12lp
UKAhmJV0Ncc+CssgmrYFozV10qH5nDassVUYCqyq+kZz9kWDlR2tZ/wIOAhq0nqGmq7fdihEQmpi
blIvatlwv/CTH2HX06KCeBv24/egwZYo8vT2BEJxrPGo7SkjndEhDgUkYnm1paEhWNbx2lBDqD3P
EOYg+Lfa6u43+zTzl4sMaRAvPF90G4Q42n3vRfem3eqvHoRYg9CJf2QyaZdVn/gXSAA3J9B4oJxw
yIPvRnkmBweqxMvcA6d82RfFWUBHZEUd7taCxtQblJ3LlVt28TlgUXZhI7AHSG3FP1zzoS2M8buF
ovQVdGyFWjaHW6SIEXuoIdyJd+7wmul2vYi5FV2FcO0LdWALgNoK1aGhxG7qKDTwL4cm6ij68uAZ
bABtkYJA9XV3R7aucYCyG9rhrkRkcGNFWncTpsy8MSr9tlaL2gSpJGp1jcY2GhjzoQiMgpbI88wD
oip7KmqZC12oCXVn5wDy86mT/MlOhwGppYMTu7vf7WpasENrh9xodl/8P+tn+KixIwpyps7fhqN6
F/ljvZs+3lxvQ26ARIrjWKTbeVoTmPpz4nfLUqv7s+siodMDk3/Thnhdo9Asvqt5ANhvDsWGvgrE
0rCN4tmrK5TxdVX66vtAAXSd+BFwkCcJV/6StlhxnnnQD71DMijBLiWtl0Vghb+QOgOMO+VvffyO
Gr3y0ZZyWDM8Gk+lLvKjgezqZvRtLCpBPrCIMr/5YZnRUhvT7Bc4uJ+kM9jPgdYjuI/I+8XVdH0P
VVRt62FPdpsIv112jW68Dna771wj/aV740EOQfkK0CYEusB+6Ml6wbp2vNdNkWxDu+SH0qv5je2z
aGUEbfcKJP12KHj6Ux/YN5kmw1Pb9QN2n4Y4BYa0T7iz87XXevmzJxEOVK5WM+5jz2fHsoqdZREl
EhTYTn2MfWO8b2rjHjwdzis0mqHmFNrNCfphxR1o2t7Iji+DqExbdmcB2rrbqmYAUsf+SgtQXAcC
zOiiZSI+lwbDZt+y2rfKWbtJLH4AXAOZLOVg1u6wRQ0lWycmF1cUv4hrHqLACwGHAvF6J7sa0F7z
F0WGTzymN2RCDZeGzHQXWGzRa/ku0ppk0ynQB/7V2q3pp/ECYePuYKn33tQRolpgDPMrtZgb5ufM
ZOd5UJrjrT+wGCSenxMJJIxXuJmSjUYQESyoPyYmH48Z9SLzqx9E9jYqPs6Cy+HYZAvhKMq3ifht
OpIPHb60iz4ajzWwrtLwD5CwWTguWDzy1LpMmIUR0hgIDiQbwjhEwqzPKNB4ok4yucw4m1b74V8D
4Y40WeQctcp3lkRHYefVtzy2jTsTQbPTH+xtKb7aE7P55qT1h38JANCS2Cvwu/kWhIl510eoppoi
WSJs6w9+VyRBTp4LblDCJFCpWgb+haZqwD0R2lf8YfLHFpJMuwYl3JtmsIxvIx68kfTYG15hoE+p
uXYapDPeQKXaB1EGCpLVSOR088dejaxzBIYit5hGkoMTogiMRlpAVNzIBKLj3l8j6Zq6B4gijXSY
r3+rAT4iB6z0UHsRrbOosu+AEE82+GcEp47H4BuGePXOqq0CeQFmQS1c6tCjtkCvapn8B6SLNkPh
jRFqEtkaHF3Gj8RGZSEQs8mTM+rdKjA78ybvIm3bjm1zcMtmOCHPDvFxLy/vSjzmUZ7XihcsIx5C
DnDvgt2NsgJjWOEVSlXEfqk1XSz/9NlGaf3LZ4sK/ctnizUNIruq9otKt1hfZ8vaYs1hKs5STQD6
mwOVfdWmdoc6knpfdJx3C0RWQSFH4Tq/8sq1FYMxYDK6SNuu/Z5pC6SxBXatjbfpIWa2ZH2IvzoZ
6zzGOzpyTqNS8erVQUjd29QRxM69ot9avScOGiAh586V/ZnO6CCTHAxloeuu5o6yDN/iWg8XWeX1
GyuJrL3vFezOH1RJ2wCqXyBPTijxLJ7JY7AtE/lN6xHVP90SeuzRocejxJrT+l9i/NMpOY1wohSA
l8TOpusZtv1goxsQ3HU8HzUoYbouFay4tupmYTRABraABT24DiDSNh+/kVuog+bUKQpE4FrsNeK4
aS6Ncmsj1PKp4X9y63HnbwWgiJCx8uRjlWVblHIjr4c7b2M6bNxmqtmlxTKBbsgzF6V+4KYL2XFt
1F90p/85JIF/RaK5vwGbNirWlb9lBO6ylh4yV2raTIot+Q+J9zFtjrjxbsxQ2Q5qbTDsbnxgxpbI
LsZ72tpSs9CTZD9tfFUvKjbiL03EMuN9UurIRJeoLvUJuBrFTrswjNZZByLQTw6hXfGSaN0NyjOu
H1eEOs0xahCnSUezOaHIBPQSGYiqTxDoDM1NVKCoPPf6bkP9dNC8+HviFua2F6ZEDQsOsYjac16X
OUr5UwcMMr7bL8gY5/WHj+VKuSzqGtlf5U0d0ot68F9CaYEXSN5Ca12eZRcCTAh9KZDKQaKx40Dz
I3WPU6y8mg0Y35qFj9BkvyBjpXrozAdSZp+X3s1sLwwT1B9Tr7RWRgGgYY+VgYPX+LGmGw23EDs3
3MY9R6fMvy+sNIHCGeLmdECOKu0Q0v2r3YBfSIDXnyxfRlJ75LEBzfIlzTWPgZAQQvHqYGaetbb7
1E0voAdrNjq4wC+FEVpnXT4aCu5FBzLT2cg6a+kmg1jHWKl42IOE/mmMsiW5cLINgaig38Ps9TxD
FeuP2J0w0PT5Uiw0qJIdAnWgs4g7jQCTggsj9nPBmqzNWNmA7yovx7OhdF4PO/Ihk+3kf42mKec2
+VAzzzPHXs49ruHlK8OFoGTVIWHUifjjkCAaWaFeHu2090sQDkU/J1tKPeTuVF6+aTPtF0UgvwQp
eRxD5YeBPL0Bmv2EvePXaOZvwU0a7DvRoxZrT0BBW2dTAz9gZ7EBSvFDci6HVIB7SWq3KEIzl2XD
TMR40mgBxkjx3kd8DZCiAPYjhnCNE7KfMinf8shtvlUD8vaay/Q7LHh8cE/WOv6POd/jpdWCBadC
Nb/H1y5errgfHIG/RdINp+lUs6R2MCqsqQQvUUmkeujgdkBmDaDF67EbbGITRXugw3gB8PIWYp3V
vT8WwQnFgtWS7JoE+WJesfKGh9Z4DZwe6xc1gIErABmj3DnaqC9+8HPI6Xa6eIzysVr0YOQ70WHo
tOykq8Nso6bsZL10UnOTjwCEd6I+126UPwZAwd7VfrjUzYoB17KqXJE+On2TPyLyCnhjIe/IMcrT
C1BS/g21qqR670U5TJNArw60qinDfajmzNWGFg+ibk/NdHTGFbBA9paajV8gPYgA94aaQxzW2I1V
/spSFwVXaLxHdsNaUi8y8dqhzEFvQb2+28bnpsEKlXr13qxuEDK4pU4sXeNF4Qz6LtM0awTbMq9Q
kFEdGiwOEErKeHjGbys805nWFd/Al93tTCN3xoVZhi0C8AOY4I0MG8MMyszqjA4RVAEOYYzD3PyT
3zyMRpALDZub/+9TzZf8barfPsF8jd/8qMOrO7lvjfuQQWRZg0pIvqDT+QDiD2eVW0W/gFBCepw7
vBiU9GWe/TWE2nO3r2acm3T2+wXSBhlJwwPL4f99GlZ+fjC6Cn2SyThflYxuVdr5wrWN21HG2Lup
DzEPoebkQqc0pCiSZyhvlnvNivNrA2lIB6mgk1CMnXQoBgcoEC0sloNpfdg6Okv4RoOo0XlQdwCw
0bLeVJKjVuJzLI3IE6Dles88z/ZRR+32mOJJRFedOwbQ63Ruxy/CZ1iZS9a6a17EwXK64ufEiFKh
cBsc3h1dO5UCu+TSSFbTVDSYyZfU69jNNFUqjWLNYq2cXAItuFggIdqCYUIeXKnLw3Tmpe3H2R9s
5NL7tpfixsY4OojPs9nmqmnmWaljtpVgCV0mNu540LsFd0XrgZuKgUmdmqHDgztpQkK74+YNUx4l
5NV2rHHaJXWWth/c5Yi3ZGWnn6dBnYRSIIp4EPkCRFTIWtz4lnUBTUr5XozORXP14t2W3oV5OBGw
+GFSn7w4BTdToId7r+ofCZBOMPRIYdERCZjss4k8yJ6V4w2qzBf6gA1B6iRXEOjZt0mceBc8kNbU
ooM2gs05tZr3dog4Mn0NEHlFUNZL3w3BYuBl0bFKbbWfL92X5vOMJ8aHjc7a1HZfGBvShZ5n3svU
G211I7jnUvJbx3H4LXiv3VPdjEcyQRyC3zYA4t+EeJZBNa+PluTWtrcMZExX8qJDU9U7buXdmVp9
nPDbSuTPuSfApKFmJlNfg7PC1cxoP9va3KqWfqLzLblQRyozFF3kKOIhG83JSsiJRo3NV/NVI09a
W96DgXqeL7JSc+8ZPfBaho8PnOSjf7Td5paG0VcCLqKEzGnxZXajBA1vMn2E+Stw7Cg7sH9dZpMI
q2sfeOw0fzLphfHCAE0ialLxByPf2q3Chaa53pdvVZohYKQm6KrIhQ7BCA6Q2qiN6VvRpF4bQHQv
y+RyvqzeCH+nlcCtz9+0rVrtoPvdt/kPhwApeP9lup8/XS+c4CaPXmiu6X8Y9IWKug43U3Ms7AMY
NjpVTNPtPRMiCVqe9d+Tunkw04w/JJBsPHi6DoSuskPPztLy5jJiHQ7wp19vGlAZ7f2ssB8liO7I
SXdNY9m4enWOLUdbaU6eLSQE+O7b3njqmkGcO9Vyi2DcACsC5uQyMO4rt6+uPkivGp8b92RqDVB7
RVkUH8nWt1Gxy+JcX04DHDO6741NKKUBJk5A9LCubpM9TQ5OXH5AVMRYUJMGBPixaK7R35KpHRFK
TPu22tLkqDbJToklflInfVwtNo5I4UY309UbqwPaLHbXNJnv8e6i28WF/OkQJMn3nHvGiVo9lofb
0DNb0IngC41aH90CqbKiTjLlkMhc2FXYH6jJx8LaeTGCdeRCH6FDZZw+3pNB86DxEpSjvqMPAFoP
/RDJHltJ7Km6+FmPrfZ2tD15LcbuPeyC4Buk3Yc1FAGHXdSjyaS2AukWMJpJEJyKKoMCHyqov4Gn
0AYlbtYcizYGdM28ncwtFPhkWYIvBDGa5ceOGxRquwmnN2PzOVIfx1YUiy9APSupISZuWHcaPnYR
hc+Uv4508SZrmT8USLLtZA2JH0RpgwflQKltrAHf7PpVQ5DzLXEAgOSd/Ytb6U2TDuaLTJoBeqCm
uHWtuN36pdkfwtLliFNwHayBdv/AByjjCgh0/lDDoVFq/4ox3MsQDMZPNNyEVoqfRqqjJEHVkce+
BmYLg6P4LGX9EzQqwOUM++zWqerzNPCQRkRAbXJzUXtPbqiO+JhtUG7zbHHyIySiA0geD6D5RnmH
tsiG98xjQJcG5jNkh0uAEo1sV/cNfypb++QVBntDPU+6LACPvkjP1M+5MSC1Zg3x2+fILoUYBY3M
3QiwbcvSV1qSIEEUifSJzkTk8ums+4PtT36Rbuh4bhbplzyb5lrDEcxguy9ZvSnH5gz3mjO6e0qv
Tb0esmRrRytRZvKZoyNnmiUt6x3Z+yRdiBGJ3UvRFsXWBf3As5kVE5+Vm/rGmlt+tQcKCeK8aT7x
WWEtDXvSgEDbDLQn5e8jToYqNcAUHBIQN4vOXCvs/JK5AXiwS8b/h3a3TOQijGV4DDhkRwCV4fkl
Gx0kXIxuRR3IE+aXGBqC1ioZ+xUwVOFxdgsHh22GKPWWvY1qzg5AjaPM2vaBdaZYg6Ws30zNEURs
tlvhI5le+yA7YwSBa3qiTjp0HgjDUNR1Sy2arefGx2y20X3MFllatGmlaBDx8k2+IM4syA+dOt+o
LtSq9bTeJUFWLalJBwR5QcwZ1Re7DADYVB41CMSWtpISIdsf5pg81IC/z/Gnq1gltF+LFtyTbLCL
e40bR+JmCKFOuuOotVr36qaARl+sYtHdTQnR7nu7G486xF/XeDh6R1ZHbNn4o32qeW496aBLn2jr
pMgPYKEsVhFQc9/ILUxL+2To0dY38xZF9e4b3TF1DeGKEjGL20bXm2MTtf5Kj3j8JrNzXlrBa8tB
uzo2Y3zQs1Tcq4HUX/EcGjom4EJWzN09TzGPW5vue4SAD2NN94Zsabds7YBduW8YEHMdwTJq5SNE
lPmHrwNFFgk5RrEykDxtwdAL7g9bX/V0ZmGr2gnpI1yAs6lXnVnsu9P0UHH3USakDiDFlNG2BqB3
6zQ2krIST6IGywjw+3vjNsBz5rb0kFpXfGnTP4M1w6p2EXSl/2XK2uQWynJKg+vqBLrzmoJrF2KK
3as59vpS8qSDll7U7Rq31XY6Mp03HUrCl8jLjS9l35+IQzsQYO+M8+5VL1PIQaL+QuuS7EGg9B6l
2ziLqgKyoXgkP2iJ/LDNvXQmdL1ed6ICM5CNByVKNLIDfeTQTdOTW1bfp0+svopbgOyLPDImd1As
SB6DrDjluRY8JCB8OuCJou7CbnhV9lTH28JkzD64HqhS/m4fkchY5EZd7vD4689Y8Pfn0XE76EPb
+ZabRbwo9R4iBNTjsXhcNKXDtnk3QNdMgw6CH6iglmrONo+nww7Ytuq2VYcaxPrIXsBGTeqYbXnt
1ZsyNNslodwI74Y98K1nu+Ge8G2zXfOScasDO7xIiaZ1VrYKrOoWubV6LSSeHpFmmDeCO9o6VmeR
O3ycke1PvQCWgj4HWMltgl/PwUfqYFOPXvFYVeLdQpTxPS7rDQJx3auRhXwF/NRwkb6PyJ6R1xuR
eu7SFKO2CP3MOPnEiECBYmo7iMhhnRMdyEQHT0WR6QxpCmi5FiOEaAFe3SSeRLWyKrgjEBfZQAAA
/RvLPSOQk18C9fgV0nwxoSy3S2wHj+RC6/ne1jW8JUoODfS2jmyI6RjJe4i7wjdd53sRsGRlOE52
CbjuH9mY1+teColab9SLQ83z3a6zX0PeNg8+i5ttGObZPsocKKWpychjtKC4HtfOd4T2k1XojWLl
6f6wA4UgYdTpEAhRrkPPMdfU7FC8d+d+ONiWs3WzDHDxobkfRYjSfh5ne+Q0UGAIhYdbKIN82Erv
rIXJXjB3/SfNitDCq1Z1jioV7wmmrwBZ7LR7RNfwV+jiqFhR7T9H6mqHXK+JV5hX3YJIsbplCMZM
NmpSB9Dtzc5aah4IEFq7NR9RBt4ebLNQ3NQ+wocVpCHmpgsCRfxdrXNiRUBI+26w5IphHFKtT25d
Rfee06SnduDhkhi93b/sMrfSU24peSZE4Nfg8k0hSlgscNsab+DbkMD8m+nVk+4Arhf8I1Inbu91
vwLhkHrUDuzDt2VgNLZMye6YAfJqGSKRhb3h+GrrUObp5fAMuZgPOwExwJE52cl/FEm4jrQRNQZN
w3d2F7MNkhzI6/kjnovIlYPdBkUhPE13Bs+ab+TBmtjeJhDnW2CxlS0n6vlG0/vtH9tEPI98Gapk
HD/YmS6o4ZhbQ/2M/qSy+tqkXkT8uz39/cu4+5fe38bOzq2aqvQ1uR2j8dANSLpCCr089ogAbERl
WPcCkDDIHIvxPQ9vir4Lf1pj+ctyfP9RpgZ2llEfnoACr6YxMiu0tRhQqUT3mz7Y1TbRWI7Yk1oD
SbXg6dQhDUZrqevf55rpua66AJnEPish7mOj8rpzsxoCxYP8qMSe/aDJgLV5mz3aeq3jd9pV4KbJ
rE3qAFwc87I4owherAF7Kp8qz/hBpY2a+wOPLf4+j9Hjka200HmRLv6ZVLUGhHG5mZtB3ZcbyCOz
TepF0ckZUHrl9M+Efs/zFtJ0LBwuvu13J1NiIxOXofG95pOD1d/rvbFAtqAEQgS3RI4VJsLCdnEi
GZpMNR3VpF6rRW0n9WKvaD5S75/Gcpchc5EJEKhq4oJlAtaVEKA1y94/llLHUlPZu8oFYcDQvJTS
z61fknv+HfRoV2C4jbJbFqkCBhmfwNTt2D8EaohXoNWwb7QCqn+D5vHHKM2rNZSkxjNKvtKDW3B3
Oxa5dbWSwlm2jsteWlPcZWlu/0JhP/CNgXxn5V/DPSYB32i5CSJ/vCvAjxAgFBNkJ6dpQ6AH+ie6
/clu2sLdekU1qQ8Fg5ldUdt9FALCSLMgUVawZutIBjLcEYJEc4dR2BD80K5gsAETVQHUPoIri9KJ
uyM1myH/aFLpId4OX3uHvzepN9FRHvY/js1HYHRKka1AbXtyak/sA7XAAhoRimx+mbEztemgXMJ8
FPuEe/HJwOKT+AwS2f0MnZxd3a637/SRX4gMwRKdtQVsNNmQ15CNP1GlF12xtp28yGwOFrz6FF5q
5fo5F/grJi9RF+5G+rW1RoQSAOG+0p9jC9xwuK/DW8Fq8HHj4X9GjQxyUGHLEHTprPMIqDjEEWvr
rsnrZpkbov+WBNb3NvD4T7NsMFzloZy0xFZJ5+9uAKHVPnJ0CLJFuKejGtwo3YA0SWvE59DQvqda
aE8LypYb2SlP2HdaptEGwUeV68K3Wn6gxVpg4zeIYvhiTWxexOsl+zA9axVeFYr5i+xNL1Haoex2
5y9nV7JDpjPFiyEoFyDsHbcomsmePciLC8Nnb1mIMmgPXGyXJGXdxUcBNaAGDXtLIA3g6ODeML04
3P59JDfi8Soy61lgZXMGBZM4Y9UrztiBJDun1558K46PVhJvIjMr79M0aa8u9wBo6aAM2iPmsqxC
Xd9Rr9Y6zSmK/NepVx/c9xrFH0csjrBrcW0NkpeIkJEvHUBct3E6od1QKy4Dd/XPf/z7//nPH/1/
RD/zK2CkUS7+IWR2zWPR1P/1T1f/5z+Kybx//69/2oFv+Y5jg8PCCcA+4ro++n98v0MSHN7Gv7EG
fGNQIzLv7Tqv7xtzBQGC7D0RYYTatKhE6Dawd1agWBVQSX/X8AFluFJ670idI30ufrTaatrHRh3j
R1SsbDmtsDrHaXeAmjnpxR1ZtvWJVw5yqfaCDWW8nVQGedz8rY064gsDEGZeZiTcSVbIxmQQCAEz
ER0iHn61kXOZpSsdv/ED5ImBnlUHR2T92VKHPmmqTY6HHhiZ/upNK/kNZPr/zdx59ciNbFv6r1z0
O3voDTDnAsNMpi9fUqn0QpSkEr33/PXzMVKns1Rqcy7mZRoCOxyDLCYZZu+91sp2Ri+zYjcysyYe
ye7PTcS5orHoADUF2f37R6+rvz5609RN3izDwAdt6j8/eujxCmloLPOhHaJphxM4IGpKmb1Ml6rn
OsFpsiwnhhkcdGXr9a1oYYJ5AqotEyb2563q3JcOWWi/6WeQF5oNbewQK5YOhtGEz2lUq+tYS4Yr
C0nMY1XCkzHhm/o4Q/rM4zW/LU3hnybGe2kq+yiNBOl0Ep+ZUk83XRhrB11XGXOBNFj/8F462vuH
o8tYfXk6OqEhpmEaPz+cwU4qm9D5/OG8SDdLA1x+oX/EQ1HcoSjb3wHV/yCGw6jJpY0Y8kR2aUW4
Vn43lWgVq6Hzgg2480wjy2FNY2AK8waxBsNoP6ldfWUta0Qmxfs8losnQyqRDCoHmk6Ffmys21Aq
6lsC7Tc47I2HYmHTr+C2he4g8Y+iDMqwZNuW8D+KWnFCHY0bY+Hlx2qGam0d6eD2tGyFcSrez1YO
a7+fA3kcfTgztCGpV40PijBsH9CuNx7etdWV28ZU9zbKHe+W9kJhTu0M57BUCvm5uQ9AJw0YPVj+
yidFj17rwcke2+WApbCsjRgCMDJZZPZuD/TwkDll/qh2Sr2RlLnwRK04exjS89kF5L03Z3ujXqqy
p+pt8oZcvm+tZVRW2o2oqFQ5/Ic3Qnd+eiMMWbYV/hkoZlvAkC1t+ZzejFSMLOoElUzwYDBFIR8n
j9eDAr2ywBlG1UfFadQXsQjTpX48BYY/XkuhwxJNqpGCjJMrIQF7VokV4rFneViRrJ2yLN12UXuL
CAJEe6eKEZdJqqM4SVSI7F+WnTsL5MTfNo1NlM2k2enOGmblKOu2chQpfUy0ys2jiWgrHEXyTrfj
/aX6lzbnAr3utv8w9vw87C8PEwIoU5dN21EhonPMnx9mEtaykmayf2+NzYQrNnNcBfzCrRpJDkHf
meL1qZM/F7LhibWuaFHXISi9QR9guIV4FjdiaYM97stdg59hGWfrZXR9cwBkdNV3iLfRQBSj8YHR
SQkxpwVzvqoTBXpXVc7uFCeJXGFsERVyJv2owDsTYSWA1l3Su3wVlyVcNr6T3pnEufz9U3GsX14x
Tbdkw1JUKHdlXXv3VFhR6UHepua9jFzulbYIZkBtkhDCZsFbJThRAzOO12N5F5lzun5DvVwgaCDo
kkUZ/HkAY22o5AW1sm9NxMGNZrtu6liCiztrViIUsDCg50AKOTgaS8RgHGytrrSeLq0ak+g0S0a6
cVhMQ6UfQ4oRScFOZLulbLBBKIWT9kuZaFcupqZz46WdKJsam6W2Lj3XC723awWz/sAwjK6IGsQw
dZnVXtREFRpbfo0Ml6h909rRmwaBXN05hZ26vALTZ16nchOrzbzLDQJVlnK5GE3GCIyKsKaw44ew
3yYY37DdvnHGB3UBkJQAkXHdslNackvdMKGglLaY5ZAIC4Mc0vlB8feIe5fXXRtBMz+3/tHOrE9p
3rX3oqhg6lqn+DA2IisqlBQIlay8/P07ohq/fDoOehuOgriAY+jswpf6N+PQ5MhMd5NW3Yehslid
86e4qaMv+UDQoT+a8i2en4jwPAKA4dcLv5QwYuDf959L3EobdFNhybDM6PHnM526l9nATCcnkyIw
rnCxmENcY5OCrlZk7Wj2wrKbH/rQglUkyDfRIqxXFlJxBU0soaZLlh1Gu7OtheVmyWY15KOVbYw7
kQVo9KNLkUUK2YsINfNsjbdcIIIiX228aDbbN9Br0OKsjOr6DBzCUDXvUx2o2xl6bWQQSaAEppyh
16jNFTe+ZryBXpfB2HjdkHXnS4jrTABziPtWE+tZVa3uzlSd4Cbpwb+OgHietU5FKVyWsxMRCtaj
ElR7PyyVZ1hF2g1jqr8VzeIY/vMSX9fQ2sQ79ewgRLmpty+XbrVgxgK8nC66LbsiwBRfnppOn4kb
RbpxqvrwEc51nfgcrHW11eynBo8AsAJrBftF9I3lU+5mc+V/SPpZXfvSmN7kxIbuuqJX96Ino8UD
eOlpkLPg3ilHwMnoZPX+uFIRjcM4DTbZXg6i3KjbyWsMrVsp5vyjTFSIdiNnabKsnfuwoy0iVs2N
HWBByfUu+wwB/EEoQ7ZxezTG2XkmiNFcxdYUgp9APtVqa2U3RhjsFVXTuAM7+2xHzaHx8w+AGZIb
meHwbmJjhOYFAtdG0T/i5wqQswuKxyKbG2QCyn4rsmaVdvumJ3BcZBFh1m6bRt7EnVbcYWFX1oWc
WvdqVaQ3cmVtlWm07kXRGPnt2lf9eaMtZapeNSh3nJv7Q5pfq2W+F8ZaRINgN0zNvTAYhcJDtpS1
o0VsdC8DCGexZEPd9izlyl1UGxj1imav+XX1vVeTFy2ebTCvjb9im67fVorWbPW0kYgHmqFrAMW5
KaOuuP+zftJkP2ZltcVg0XtVjyReHpX35YJGIQwSleQFiJJLBaKNTZrzSVEmDgbCAaKtOTNK2VGF
T36cPtlFsZ6nYvoQJwA07MpU8LWwY2d1qwPQKJhIF3JDIy3XAIvGw1C3NR64oR+SqyYuqlWjyM4d
/KThVrPLCMWZYjolKtZ5QhKtB1PFUWAWof0FTJWXZoH+PeicY9/ikRGnEw7g3OlBGG0JaJo3fz8S
au9nS1YNuqzJTAymoiiMKT8PhJihqlYdpR7BeAUT6+DjXhKQAeimbp2wU3ZQhWEREWU92lFh2z/O
rVkheANLvmmVyl3c56wHhir7WvBWElymP11aEMMf4Kj2o521UKwInpUOklX2P73jCVKVLoD8SKSQ
cEQYdxU0TXZeR2hEH686fUquu7BVb0WFjAfk9u8fg/J+Xbo8BkNm3bD8Z5pih/1mPrDGkThvW+6u
f8S0W86CJOWTl1E+hsQLM4CmzvBlXj76NNDW+qhV7wcDcUaZEuQvvv6whM8OT1m8+vtb1pV36xxL
sRXb5pezGTz0X3aeIE0VhAaj+Pq8oJ99q4YJPYg+YxNOF6M8bDvJtnJ8efvvYjHH1wqhVL8WB/A2
notlrYs+I7Vxad3ErbU2oiqHo8kTZs7McqIPqgGXS5F6U9hAHIzLY50nSngvBdWPFEII+nrogHnk
gaKvpyV1aZcjkfcP23Gxf7hYQgzmdLbBOhsLzXR0mfzPr/MwzWNUz0aym3ygXsZKQ5Sln5Hatlho
YkCy7od5QFB3AZwMXXJL0Fv98dLCl/QZ/5A6ukPgo9qoAmWIxhEppxCC6ZQ5BxRoET4YclYdhqVW
ZMUhwBE8mWNwCnUZrao/zs8HIwEnrChf5OH49++AulgXfv5z+XhtC5YQXbUsMFk//7lALbIJT1aw
O2O4tHJ1tshg23eu1CDHcQmHSr0ckjlo4AGnvJ9yMG0QVLuJCYtj0PUQ88kWZutA1bYTXM4h+wWg
u2/yl3qBCbPr89v8v36yYTXCpvW1KKc6CsL2Xfa/t6/F9Uv22vzv5aw/Wv18zn8zXfHvb5tcRV9r
Jvzv7ftWP/XL1X/c3fqlffkp4+WsQKe77rWe7l+bLm3/bYtbWv6nlf/1KnoByfj6r99evmVRTtQ6
NoKv7W8/qhbbncK8/+Y3Xy7wo3Z5FP/67f+kL19eMpa3594up7y+NO2/fkOL4nfbsdkCOraqq7y/
mFiG13OV/bvOJkhjnFCBSDBW/PZfsFi24b9+04zfZRmEkmPL2GVMa9lDAZsTVfLvKjKMjmMwChqy
5ii//fuv/2GJPP9sf26ZVN4NUjrd2HyPigqviMqr+u57jBXIeRsNm2ibtc5GtTGMohJ5xGdZ7Mpg
o2RlvmuqQIYMOMtQ8LBQC+5xNb95Zn9iIP3T27AcFvvcDbtm9d1tzEoDymImnqEqYdrC/2MfW7/7
YjXyNyeHOqmKVRfMgeR1CeJrLRzo6xB+tt0/3MZi73r7ufI0HEXRNB3SMT5WY7GXvZllbB0Pt9Nr
/k6u9XKNGBZjpyKpe8lfab21H4biU2L6MFc4n9KplhYR0FWpZKo757m0BQ7CNB3hZ/6H29L1ZZb/
+cYsDbpqAyY3W9EsefkZ39zYmDRGhRXK31nL4JABP9nqcXUDral9yiyD3d2oj2vko6RDPauya02j
sh4XgkO3arrE7XsTvmbspFvWD4e+RHsAEvH6ZFlE34I1aggT2BlOBmJX1U/TH4e0tOo17o1kXU42
+GYszavOCcebuYKdLZKmJ2RmYR7y69FF97a4CiYpYbUkv0qVbR70OyO4r4ygWzkjcHMTOJI0D2j3
KPl3x4f8Qtcgx6782GvaZmdVKf4MeOtMWQsJBU1aIBnNt350XANWthV/dn6FcvADIBd/I01ffdbS
GmuwzYi0fMDOZGi3tpUWa5jNjkGyV2zCuPqeKFa8lpVUXVvxNyxst/A7hcc0SZ2tU7ULICTFaa8O
j37Qg/7tOtNrEFyTgG6qak6sCkq2ikO0mWHtbBMnZIH66b4OcwIumhQKNlvfqBZ0ZeneDpVduizx
E4IWKhl5txKNEkD+r8ianC0ZxHhmBkDsse2y9RwA6jXjYI2bhB04ArX4Etp11NrboWf/VU3Ra55J
bJEs08uc6ruVz7cFvqqKfUas+6o79tVd/JCn1ZfBImys6UGJQWC6rhlO2EpO7lyyOhx7Z90ExrQy
2NqtrBqmiAzcjbQATLt5ciVd32i1ejv79Y6I7wDVQiRCNNPcqkq8h8k73gZ9PbhlOK2NbPiAZWd2
panqPAJi0wMktV9MRd741q0yW5/BDkmb0tBUVwr9J2cEx1XCnwnUQb5rUR4m7OZV0ScdMjAtduuF
dbzRkOCQBwSic+tZgbZYyUbXyaGLiuUvAVvOVWKsLXsRmc0SPoBR3mJXf0XtcYWyfeo2jaNs84yQ
lJil3QYezlXm5+NVNynNxkZ06FbP8nmdEpKg2FO4RcC8dOPM/DoFirGa4AldITn8PTXhU0yUyXfT
DvQFrhx/3XRVtoV7pN0gjovijl4aVwSRn4xk8HFFN2D5FbXeIRx2KDrNQJNC74DdctAlRABdkYSA
rTtcDlkbwpMZR6UryiQDDa0oxZuwKKCVY3hD6ImxQTC6PYgidmgqtE9LXhwwa3yAKB7duj+aiFSy
nC/OuFSIsktWpGq2sQQOGMTuRiCa1D6aiQzWnwKf2BVR1k1zfhApXZ0tT5/SJzXMcZy0UpUfhkgv
Gni6OFk0VAbiQYvaAs2wVItD4SggbUWSV8Yh3rGTiASWlHwlTjwXno+iVeQkNvSLmn4+qf6jJ1E7
mx2MLa449c2dTDD97fxJ8doGSLcOAuZ8h5d7s0G4J3iellsQpZO4edG9JUpFkuh1bpchBPMncADd
ROPIiJ3XTgOZ0cAnQbCR8mWA7NxVdT6ewCCIuQ6qIyqU9qaP/VuYZuDsllE8D+o1drzhEI79Y6Q3
37IOsowp/mia6inPTOBieX9nVfNHiDS/t+PAtrnIVo4hpQiAhK2XTl22Q9Bwdvku5L3EwO4quDSv
8YrufDm41yVT9YwojN3eiu9jzXdjU7vxE9nZTVV7pwY2whx59zlNHc/q8NMT/KOvAUPlrgFDylax
9eswn/xTnn/GIYC4n52s24VBnvF7cH2nfG0RG15Imne5Fg0rX63HFcIyBMHKyoOTy9G26Eu46Pzw
MIfpXu+n+ZGQSuh6mq9wZnlzpKteDXXKKjOKhOG5uoMVChEwvxnX0OF2bqSVsCg6sbGWLag5IzxJ
6wl7r6UqIP2imOGA+MMG5wK7mAzSwhHi0miyPfBcKsPvfCMZymvF90v0xY0ZdsU6At+3ab8lVmCi
qWyWC2oxXqvh2Hldu0xaTrHqTLYQtR1s7KbrNpVbjHK7yYiEwNQaTeukGD9MwAtcLVdR0GGB5zLB
NWNo3MJCsBvUyV+rOmD0qPtWD9mrPs9fern+YEh1fi/1Fs4wydk5CVNdMETlTZ7KSAYEjbWSgd0f
9e+s9xzXbye3aNmv9eB5VlXSvzQjfI9W3SkrzYoKD3boxJVr9QgRMIOxjNgFX1htJKu+hau2nxVm
0kxxF65xF6kUTG/Ifaa3tsyeTQWQC6FX+D0q+kNWKUejrr6hTo1wX2B7ZXVDxOanyFG1tYqu796q
Otg/O8+CKuTJ7F7YtKpHBQpUNyKOYIeU5YOChve217OtpsCskyvmF/zwr+aIckkZVZU3AcNYSQ7c
30V5VEyo1Gy0zPVivp6B4bqz0biGiqTEMNblSsa87si8AWqlbRqY2JXY2E2GeiIac8sSYyfP8MLy
Yt+Yajht5ID1Jiob5U4tNoqqEn7Tjx7EGJCbtYl0W7Ca2ffj62zxeiV+MG9iTGDs9j4DMpnXcJBO
bhDepVH2lU98T0zNXUQAo2eVUCfU2ZrIxA9+i+gm8jyPpnFd9Pe2bnj22N5nfhe7Uq2+1LhftDDP
PKm0Qfna4ScN8RxTRpFDzufRc8qbeE5HfoniCG3FQuK+SpzKxi2mpgg7BrdyaPHtzfe9qd1PWf9p
8KFlsexxPIY+lCfwFqxU85aV3z4h4hB94mIHHwbylsF4Xyt6tjGrjil31r47dsK7pR7HQuuZLTNQ
s0Tg25n8eawwy4RO+VXPk9YdrAqc/xKzXEXMYkn0gNp94Dp9r627bW5dmXBujHFDFKVRoeg8Oh6h
z4gA7+WsPaiZfWtbFS5R7O+jBJ3TlDyP/nCFkeZjnTA0ORnvIShcG3lM4npvIVHmQU82KAmYi5X+
EbwvlqUo1BkmU4KkJefe8m1GlzDUVmHQeaNlMAnXU7M2CnVXWv0TZNzGCt0nN9aILOzhqXOTagMt
XeFC1XUyTTC4wToA7rsLx+lktiMR2ZJ8ylNs0nPfHev5Xp1D1YOQJnDZ4n8uNSK8O3zucRtk7qBr
j9Z8tCOFX9GHyVVOH6fYfLVH+QXZ5ETyP0jwB4C4B9Q8EmpYPARE4xPZPJ0I8/iWD9lTAXeAS2S8
c5wwS69NAB1rLXDSa3SfdNnNpzEjmN/UvChHqEbUiLJztZKarKVMZMaL8rFiktlBBfdJtPLLrPZK
iO1XE9P/tcQiZqvKvDatahOcR6jPJk6y/HrOnemkjrpLxMeEUdfwWlXCHFZBgpuYTjavZzN1kRjn
a8Qmtrag6nXlirBWHauub8vfrR1Be9NJCyoLRGh+X+v+Pisb60prVetqUFjpYdcdNxZ6klGZqitz
ZkrzZegRFekxsiz+wuVOdLmdPRO+d0ZV9KeTXsaNpyXuAMP9uuwMg+f0PWjn/GbUCg5jHbuEkr+g
L9uvVEjF+eGxUCf26F91uHsQPIOhkP8XhcVf3WZXTqm+wrAdIl4zfpbwPKQqkDUCrE5xO9r7TC4I
ho/MbZ7rV7mRrCuk56/tLIlg9yu/g99DrEQbD3Mb3ACgJewF9MW1AiOw5afp1Rc5JpZcnYu9XJh7
0AjdATgtMU9Kc4101h24eHlvZU12KlG9CG2p4Vw8TeHyI5ZZFm+CNPRdLIrFamoUaDmwZ6+QedlP
teUFoNzggDWPHaFX+7Yqkd1thvwayacBRMJ1E4fVTpmqL1ERHDTdb49OPCQH0An3fjdM1zo424Ni
VYcgS76HJvfoJFut6blMxpuVLGHX2K6ulH5aluDGU5Uz7hsN0DK1Whet9Wwb/CppPZbs/ab+GqqC
fZ/IO+al6RDa+U2a4PPLWQvje8z99TxXKJA5klcp07TOmqI6OlO4z1t7gCOJA1w7r4gq6ptM5kU3
54+pM2WusYuBJ63NlpWLbiXTSvb99pqQrS9OMA67yLeTE+HQ6yyVy72vzt/sYgTa8MXEBQfi9CAO
/ZKSCmtSViLZdMqMbXAp1QLk+6yKHV1YISFc8kCWVByaBSjkP/KiUC/rMnVFMhT1bOR/tP/TwkZ3
1ok2F27ewYnThjxts5mqg0hFalz/dVY0qZczROpyrjjtkhWpS1e2jr7jmMKjIi4kOmD8Jo4FkkpJ
rg+S7NQHkboc/rLMxkPFovFPzqsY+KGvT9a+Thz3pStLhUVmdcnDKtScL3fu63KpSHX+3VIXcuH6
Hl6VVrbic/s39YHeOYonOk3APv+4o8ttdV33ubYnFSGcupVXxXLNBMyG6olkCidSGqgf0hmGe4Tj
bkIpT1l4aukTEUXbtgiUm0FqHEjyp4bw7jLdxwHBk3kCLiW3bH9dYSX0kiC7DePgLoKHELEH3uou
RSfKzJDH0YvsauoswtURWNgQ9pRe2UgfbaQQJ7vIovCRXkWIrbNrNcYNNPCglBrtI2Gq+nbW2Eqn
hq96ejoYJQwt3S4igntv27Z2ssDYzHL9YE3uEOrxruvr9BSHUXoqEXZbyUQ7E45hruah6fd2Ld/E
ltMihWBMqPJxezisVLBoDp7EuThN/eEDG/H51OcIV4mUDfBwIxUOM+1SoSyHXLMPDYuHfVNFP5oF
szKfNBNKbszZgZtr2wo9wdNsPEeZmUNIXqA0D2ej1yRwLZeav7bbWfHkFqyHZqqHPvWDU7scFGwX
TRwYUA5VhNwPurlOr3VJulLZqRyCvNKOanCbMrHxjOiQ7TzTy1yMJ0bT8WQE2SNydxbjMi3qQBpO
iTQQ6Z4ESEWlJnYgi2BDy06xMIzRR0uty6vZRmk29v3EdfT8K8SIKqhgePcdkEB2qB/Rf4BsrW93
fsUec05NdMHRfdmaY/TiV2OxaePoU+2Y0Taw0XyVU1s+iZQ4aMMEtsWQ55WaEqMRG9EG24+Ep+EE
XadarEWrEpqdDZaZ1FVsxzhWWW4eDU3Z5bVtrSfF+uqwnT9ZRl0f8qD1pCXXLW8K+wvslLrZLzJr
P8pCRJiIu3CbfrgvATbgMsv0k3ixRAo+lGATGyrM0Yo6sXBsT9CxmDsjm7WTg0QJmiHx0+yA71gH
hLmiEmAtVaLeJAYbTA+aRSmLPohWsNkOXiAX894o2VEiLHYEAVG7liFZLLVs/0QIkHQSqTSwbTZg
Ue6BxrqKshMRf80u6gB+EkIn5V6aVk9zpx5qeGo8lXhj10j65ER4agL1Uftca1tHB7YtSgNpqtem
hmAEof/xyfqjpWguDpZ9jM3uEXt0summpD0Qhw/8YmImjpYfK8wgW7aXZ9guL704KLjlAB0p8G40
JRtBAzL+cPhxkKKgR6xhyZ+TkhRD8myyw+2k+aOo6JZTirjrfmooqkRvol5kLTmCGzbRlPNlLhWX
q4qySxaSCdyLHUveS9nloqXWZIepe9Jiuy0I4YiSN7deBiZbAN3ZvLm/yxUvt1eJO097LGdwtRkr
UTPwcjl6LCMtwp9+ufa723uXFY3f3YY4V7Tr2+hr2lVXNXw2gEJSmXk3YFdQJjBLWCd7CLt1ViPx
p+NFuYV8wthppfYJnQjpGghTvgqw/His0qNVYocGTK3JZrCa+RoGCDQxx69yLaG0kzh8DbXRrXFu
KYciVdUTxsfbAATyjlU9uCOAtfFTY8nbFJuFp9bJV5V1LkqsjsMgxU5XL2xCOfk69QB7bInjfNlb
hp/tfBsVqQVYrrG9YRjngx6p8jZrS95gVdnqnf3s55N8BeDpU8i+Zot1g+2oNkYrsiqxdnPrWg3L
QcOJbQI0b4N5Cq5mP4dCdrKf+vClbMNNWY/KDbSlWd3XO6nu7/KecRaydNR62DytZruvvSRPnmGa
StkVzcNJrzAkDZ32FQnRr0mX6vvF0uH1cDK47Rhft3r/3Pj2bWbI5gZy2yBMmmOsPLFPM44p2jgz
v5HHeO4vUqKYVO2hOFawseIGdB58Q1aB0kPsIGU2DoCxWvtTcGTdTxiaWaJxg3x05ehfDMjXgIwN
+5xP8F4tEgMLepit2qBOto4Mh245QHdbU5QX7YA1eITHtYm2c2cmK7WRvwxV87mVocLRJzYWs65t
ovLTHBvBQ9Yk2yUEcsNLcjUMTP+FHt/2cN5v4FRB0NO/7icMOnzK+iHdzSPShXYkAcQ36zuEYzzg
diXkjlK+81N/OBrzDBfKjdSazTaWfVTJdPM02tNM7K8aYoDuyuv2c+yb9mnop/KxdaJDi/lyX/Sx
7qJt2KwwfhnQfSnxSikL8wYCCJCHGYIpejNv+r407pU4AILVmm5fmFeDNChXvuxv4zLTELzNx3Xq
hyB9ouFVRUBpy0HzWGdPu7EdOg/bWeJakDBs/Qz1mMaHMbY3AmnPggSweyh5CFFD05yhohBbkrIB
QVu52MigH5tCMJpDh5J7hpWjA4RodKUKB1v8XQ9tgoX0wiE0v1ssbRpGvmELAKHbOBJqjWEqGV6X
Dl/Y9SGXac5eYhvqvsrsfaIQ+SgcT/8jp+//iz/3JzfxX3mP/390+jo6nsE/EB6/On3raC7yn52+
4pQfTl9Fdn6XgXsQt2jpOFZ13P4/nL6IBv5uK7p5jn91IFG5OH0tnL42wcIy9EnKz05f5XdNJZbE
sTSCsx3F/h/5fE3tnZ9Tdtj4aYpj26rMDf0SgpvBZtyMiTmc4L3ovAgn2EEcRqA0ByVS5wNYc3Q9
yqBfOcvewq8aDmJjIlLLIZpTdA2Qox1advLuNIT9AV56YuWWFMH77JvDsytA+AiEFV8ciAL54Tc4
299FoVQl3Rbt2z3QbvbVxfQYFn0wr5yFc01GuKv+JKvzSQ1bfxPbWn64HBT0Q3D8LIXZDDDSxVL5
JNwWwt4vzPsh1kE8k2dfQMUCNMCxu9adqDyIA8irccbsVpO/JNXU+RolBGsGTZ4woC/Vfc+4fm4Z
Z/k0r9IkntYxWE/XFHsr8cTsKa12iR54sdgPibJzNXFYxyY/jPJmyPLyYEx+cWjNvjxcsmkaphjf
pTA+ANNJirY95HNiyERJkgzg1cPtuCTFQXKU9mCPlc62DgbY1Vz0SAQsvpnLgcGBPz8gQCHBYcnj
N2b2ybj3rXWHa+4QQrd8sPq4RIARg0qKm8BU8p0oFg0urYZa/WgMmuTNuBg3U1XdI2BXH0DwNAeR
Uv5IRZiN5dW7ajkafcXTtDjbSKPy6Nsde0E48nmFln5EXu3FJvVSden9TZ+5tmw1p7aq4PXMlPW7
q5fn6qVTcUuij/OVRPJyn+LErNxi5ckPiZQsOyFbOack6CIPmpFmoLCXpKgWh2pOPxP64XuXIpHK
lg5EyoCqdZcjAv6u/HKC0UAmWJRbIvGLw5jbPPkmqDme06L4crCWd+VcLwr/NP+mK5GMKrRcE0N7
vJwiUud+3nfx5rq/JGPnm5YNxf79Fd70lJqTCXWFCqmK+GP+5kr/2ZUvN/3m737T96VepMThTfWb
pKiKTLTf9FTbWEvQl2rz+V9eb5H6y7Lzd/G+OkqhiH5XKBV8TOLTmay0m1fvrlAifCZ7hFzzM+v1
yA6YIe1yzqX1u25FhTnfhVFp7KGFKA7YTIqDSCk5Q8kl+66s0H28R+Zyyi9J0VRUiZQ4iI5El5es
IfWMgCKfie5E0hhaev77q4uG4iAuY+jho9QN6UYUqUll9p9Eso/DXvbiZla28mBtNcyFB9OwCfOb
HZb8cZdWCMZTKA52quJiOleJVqIUYL0xr6y5YtddxTCitWhAH0XVLCNf9iCSMvaJ4uZNN6oZyMS4
KwmCjDCauue+JE1342Ndo/eQRKyQp1S5cqQaNlFz/BLV+rM/l7hYlNpFEFVdjXX3JUE7b1W34wi0
5xuyqKsM362XSYRzT2WurgY7OuLsLb10zMFrxwC6D5oVfNXmvt/kTEHuAIZ3RZy15b25y/OfMSFA
4EL9AxH64htnOclB+OCX7F+WNX/UnpssZ4hz/zLrYFdiFv256/+gG2CwHZpm9k707IjJVlzpnBSl
ohtb+N3FBf7yTjI5OoS4pLdv76bBzFOq030pZjIZ4pCDk43ZQaTa5YYvZe/bXKovbS5lZWViULrk
/6xbta+ZP8XZly7+Z5cR3V6uculGlDlx8pwldn4AAANJ7TJ1qctsKlKiTGSZwW+VWJ42l/I+bIib
FU3OSVEVi3lVnPOuR5HNxAwpqs8txUnzclmROtdf8uc+Q11aT5KRrmdCkl2rkAgaL42jIn8ORymD
wwUM+iBDTJ5NBC51w7ht5EEDgak42CWbNfQQ8nr2QWPAaAnVelh+SXpzXtuTgwGhLVvPDK0RaeHE
2cLRfmocp9j1rbJ1SrlfJYn9WdNRUiujQ9J8NiV7ryRlth+gkUMYSQWRad1PuYYvUkb0Wmqqr/FM
mDNkYKkXaVBzBtgcKgCE5WgfkjpV3DSqHmVL0rdh0XxKI+lrnLHxnZTO8QpoQoNBtgkFAxlhPDWw
42ydCHuEMVgrKBAwLRBTkAK469O8d80FaFKFXxMfvappMFE2kAB8+IMX6skmK8Ho9LBpbXJL35VJ
dYvA3/ckh4aRHYdMEId5YosQuvD+mW6TJC9Taleugcf3GLEiXwPbPKSq/JRpyXidReVJnhpi3Kp2
Dcs3qsZFvDeqjRPWGpS6lUPImDR6ejsRNjBE9zCvSGsTNIT70ucFDq0OKYhJktnSF1F8ioYZm070
ghFa85ThWW4euqC8rXTULapdkcmZV1rLOAfX0lxr2F+mntVkJCdrw/Zhh/Rjw7Vm4P932OF2cF3y
9qq1utJgZ19BkPEZpCJkBG0gMSwitzmF2p2qfSMYXjtkfth/SC1MOEk43WctBLxR9YwK9bjusPl0
0x0UkodYLY9x+X/ZO6/lxpWsSz8ROuDNLUFPkXIlVZVuECoH75EJ8/TzJXT+ruozPXNi7ucGIZEg
SIIwmXuv9a3pV1MaRBu0IDqdBhEaXrhhbwy4e4uEoPqoStITXqqIoW53Zap+HgcuqlD+qz2eurAU
QU8PzcSq3QbfM1SUG7M3faTjZA+5bQxesU5PiWd+lQnd7I4cy5T5eGtDo26a4WAg9LFjx9sBbacE
DrQ2bfYi5Wu5oDWn0f9aJWZ2L0WzPIov/rM+CXnw0nmkOaf91NArtVWzLxL9tQ6W+tBFpJfESRX2
i/VgFSjRKnKuG28zBQ05ALBLCH4RoWySBQNoV8FZIxEYqNY+qYr+1AJa2KRZmmBB6wjAa+WWXCNv
i618N5JjC1hg+BrnJLhSi99a7SBIJL6X+lDu5rl37h3jktShzIPo1liDe/HjCGdukYZT80Nz42g/
BsUe3yFSUgKIgbEb56BvflWt/eCIyNgjNDlgmuvifmcDljgE+UObobp0kKyFbp+hvaJEHVplQ9xx
lKbbHrA2O46ZjQ15Z+PHkpNnMZ4AXtJDMFy2A75vk41fh2V6dCkS7fp04VZpIqlTr5ibJNkmRNNW
df8ARKGh0UnEtbFcBs8juFn/3Ocl/Wo73/RZ9kiIR7lp+sK/uEYCGtAvN7kOzSEwbRjis3ExsywK
+T7xzo6N75PTFbtoBN/oxHPzMFXuaZ6C+UhQub5tfCvEbyAeociTaJeWpFsNdRI6Rlo+IOFLNmi3
7RAI5ssySu7hnY4GQkSEGlixcWgd+5MpJkg12fDcWQmpEAtz1pSy1dw1kOdrhwkZQ+g2j/ur7sMY
SJzDZBUP08j0T+b2vKtr54XyYrXvFuBlY16fJjDmEs+OKub1u8Yf9ksm321E+JuJECig6MZCaFZX
k+uxKQezA/AIgsOJpz3mKkRIonnRRO9tnMGy76JWZiH2FIvBiGv1FddTaFOajyHL7dhAKokWiinc
93a7N/xLztF4cnAqCkduZ4dLgtM1lFVF8bkm9c8aKb83fLKtZffXdgyw/8mhRciJXm+pDDwrxvRl
GGQZOtlIcnfD2SiTn8jMf1Z1ck3lcnSz6TmqEKNEjXPwh+BSaK23bzAAbwfNQrJSD59qU+OgiGpY
zCSyHQbLepYWppYlDU5V6tPp0Kb5YcyQyKBUPkjUm8ABi3w/KD9sU+Njwiy1HyJT7LHkHWIaim07
3SCcfUGlZoR2TiBRGZSbmqDm7VyZT63XvHL2ZVS16VONgQ6Klv+GINrXI17ZOU+pjS/xJSPsb+p6
zLpzJcOpjF9STtODsN6NGpnFOEwtNFya9xSenqcoyLeeTPxwHpArYe1RCbR3eWx8MsgUZ/PyDixg
UETVoTGTYzDYSuxaIFftymcrKpcNNd041EgcoIZYHCDIOM/YnaT0zQtKubbVLiMnGGcaDcIsneHl
eWE7N2LTl8HFnKWJ1Nn3d7H7KBd0y2nDOTlGNErJHjFPk/NAwPutnfJu23oce2MufAwC+SkfPneM
okJujXrE5Q6E1xsTBMQRyJyDIQj2dYQa3QFztLVzJGUDQdA7RtKnTs+2wpx7AI3pbs7s7DGPiS6t
EIws82xf0jqJtpx4WxF7ejiq+redZldrOdTLEIRCEtIqPBt3TPS6uOT+2VPwOpv6Qr+2VdLTAu9V
9N4J5wJPqdqOuPxoH7s/y67Qth6xwyFnCvVnZgKbuDGfqykFKhWlHTazi+kmOtrSiAb0RPrZkLT5
LjNSMqdd82vrI9oLujIGycxDXaP7BLZpeGar+isVtfK0SEZE4K72muO+THLeu0b5gmwMAbRfHVEW
e7QeyB9JguUOCMnAbL3/VAm72whrMUOSt265X4/Un518A1wjCnu/UlLZeGdV2X33pGMRvNFp2nsZ
+l/yUfZeHo002igJD/JdinQXRxgEUswLlkfoBRM8hwNaP7cIFSm/m2eymGYagHZ+oAnyGpVZcV4y
7eYJ+5stp31iLDGo6kQdGcEGmEC3X2b3VndacbABMNbufAfXEyKgIW915TFZarjyjQP192HcVT4R
GJaf/miMFO6DzUABWluLmMCmN1833QZ1mBaasjmIrPrkUyASXI/Pbhzsk94g9Ax7NLxHU+xsFDQC
VvcuthoznPX6uWfk0LZutx2G4QGyWLeJpRXC1m/uHdd8RfVyqbEyu5jlXStnxJo1/Vbom7LNn0Vu
3LESP5v1ODlgZwn4vktNCfOOt9JpBVU6iha8OudORu2dYSZPJLtIjlEs0lnyI5+wkOc40aZfxajN
YeuRj4yb7tQr7atl594mszFllyhww+mXNXMBgclZb0zPfvGDxMN6nNwi6Ws0ojRjQ5A6Ru8qIwmq
0tIwJRD+1DKE1juivxtway6JVsdaguf1642nWSeRIHIQSGx4x3ARXRammCi2dmvppJhO+wUH8ZFr
3K40guiKIBZ5o/wucPLY4E9pv7LjkiLFYKx1jHzEpU1cV/GYAdYcq2JOTwFk4rhHmDgalyFYKsbz
bVhk06Yxcy0MEMQdmD6Epv02Amq9J+SSS2dR5XTmp20p5PdKpzPtJiF7HJVR7H9ixtYwrTvUPTl6
dM2ZuJRPE/yfrVY119jSn8C5iq2lV8+OED/iXiK0bPRN4yVfigwZhE+MCVi1dqenpjgm5USS+cSl
OckSsr2dG1TEeYJ8iaXnS5cmAUGzrbvLcpCkGsrCwiWY2m+yUNRBsEkZKDR20ig7ik10akACTI/w
oB1RBehvcgCL4UgIzTDyDAtXc4BJvCDTiE5mfBTFMm+JSUHYuibQEmK/06V5n7ndA332YZ9Y2gky
XHZtMnlz0h+db9660XQ/WxUhQum5QdW5m3Jq3Uv2c16sOhwkfmt65cnOdxaOUTrdmmdTMSnsDUM0
zJxge8KkNsS2HQ1OvhQlZpozMnk0zLEOs8i8aY3ybA8dle6odjcZ/GZwOqTEGQWVhhFPv9BzOCz4
iYnm3I3xfI26RN9XcfE5EUt8qLoFwTzzHyQfzcuAdtm0odG0HGCBIZxtMVLumAYyXPLkXczpJz2u
3W0Vjb/MAaFCII2TMctfbvxCOZ6GcD//GsvJenXIeUBp2aiB5WTtRsNbNpmKkHK3mWEGx9iOLlof
3zWDXHaBUJxg7VoG47dg7vMrlSOAkBbCuImomjxtw26JTzFV4SM1+nenRqczDouzkfrJTaLl4AXi
Z+M3Mw29XaKn37Gvd5vWdinaBCmyVjpxSTH8IBYr2IPPvfhEf6a0LreGy02h8YLvrlZuUREgBA6u
jofRvXO5YxYDbb/40e/y19qMjqPhv9g9nA3JJHljefOnLmr5VcWLEU9sDGzCxtPzm9SJnMhoO7cD
pbsu2wGNfSUl4j0hzBX92wbWKQhwIu6anHSPWiv6DTFAyVHiLzx0AT+ZZjx2SviMfzaCEt8W5B9f
bC3wtM360DhJ0CJFfv14zPBiZEP1WJ5+vypWSQZlN9HRVltan5CL9T4s3rRtBwnYeHnu2+e+sMeH
0RgPgweqlIkq0sUll5sRQAsfJH7RGhnDl2UUm7WEwEs5TJspvTgEs6eUCG7SAJg/qMVckBgJr6Uq
64sXj8jp1YJy5BJmuIL3Zu399Vjlzi1t54RT/t+PCYKh8F2k5gGc5qb2nei+VAvBwdggU+akMLnk
AyCbShMfk1pQmm2O/owoa/23HxLrIeu89H6kW7s+9Pvx3rU/pwx/z+tDvtaaD0UzLdty7Ovd73Ut
M4JDETuw09QqfzyB89xi+PL7EWQ9COjnujqtb7w+ESXjhtGYtWVy2mzXh9Yn01yvLkg0yTTlcztl
k948T9uCl8oeqRXWiCofBsNIH8d2+jWBvzyNhnUlHKy4mybHflgXBKaJsB5coCD/fowoheoQ9VYR
5ngmtU1D2eXO0sQ5d3LnIVWLdWVBIMJSRzlW8aEPKxUYs4mK2EVd0fiIuNT/Xb20e/Iy7bBZ/08a
x2RkND1kvX+/BFxDyLsfOXeE/RAEuXbvpJdY/WMxvflYMLUC/p8s5xlKv8YoRJEvKhIZfq83Aaw8
ogNsPzbkIcy9IKR9KJtS3Jp63n4cUbjaUEQlRP0WpJvUjL4ebc2PH00U200UT5d1tXXhtjWUXb9q
juu/67qGj6vUITtmt75qfcyczWKr1fm1ENMUBnocoG+zggd0o0R1WeItjrrgYX3c9Ep5DzkGXbiv
8z3UapGYT41HzOm6BrPABz01LMo2HH9k5A5HLQ7cB/yt3kNTJe3OgB63ZY7lPaxPGEPWn/RG+cXU
eusTUMrsG6ru0MryQWPgnwz7nnDXUGK+xDTi3P1eN2lbHCx57x0Kk2ghf8ZUSDh48thUjr+dIDTs
LC+q4tAbSE8g4VOEfdumj0It7KEfTtSUqk0yTX8h+P6/iuAfrOOOE0Cx+D+rCML3Iv1Vd1X6H0KC
j1f9j5AAtYBByx8Hr2tbICTxgf+PkMC0/2XrYA09fME2Usrf7nHb/JeOpzwIDN30fGXr/u0eN//l
WBb6AkQGsJUgLP2/KAnM/0LlMEzDVbA4jOrYnv7TlkydsKb8JqYbRFU0oLXO7WSy7yRGAYK4GZbX
9lSdhE1OcZtyGGqAZDbGQJEojcSzhOX9qdSL7zRj7nD5JoR6VLfUpZCVUFMzq/tSJ+Ytsue3VPMb
8DhwiydImX3QvIy+P91X2TzdB4Pv/gN1xUGg8affWl+pK4FCNtiA4Uz3b35ruyKxGbiKvEFcKA9j
kIXmYH9f7M45JkNc3dUepg+DcHNGSZjDheh9aMOTccPZ9nNIluYSTPK+djFMmAYQG1IAB8Dc0r12
ebPTx048eMoYE9hjfuTuKDedUiRDYPtBYSI96lP1VHvC+OSVdRcaZi93UdZIsqKr4eDq1S9qTuOl
c31zM9vIUKsWyo2ssoslUAXmQy/CyeNaMCO43bmTEV2sZKTYrPnbHsbfC2YfUn89ZN2EfVRafKpm
X3t2VXZNBfYxjOlB/8M+df8bycb1FAsvcDxM/n9DehHKmCDkm4cbyrqBHIwk3QfSFjumvzG5rTpG
XmgX2sLwjwJNeqia7G2oxx++HfeHNGjNSz9QNcXkeC8lw72hHgSgcooVLdkNCrKWuUX+hFCE+pFr
vgQBpfMucr5QyZE09F2qjKRcXDB27GLbX5D/ZQuYQH38lNeMlRM3e56KpHI3RR4zvgdltVmROOhc
Eyp3UbflpMN3V/vFvXSirS7kkG3x5ceb2RyNT5bHvgyWBx/F+etM+UIib9kOTpNcc6O+J0by7DWM
0tN5IbXddJ7y1F+OWTKUryblFEe0dyjen5Fqj+ffCxmkE7qKLP0gevwH0ONPKO1/Qep4NrHpHOUo
IF1rZZf8wRTAcxmPWlP0t8r5xuSjvvh5h7dVZhqaYoFYOTLTi7Qd9zpJOz3ktB3Bae5aM7lALclo
TDmg4mz9LqWEYCXaIRi2Qdvqr39cFP8LG+Jv6AMioz2PZp6FHRHahbkCkv74mI4+xTbk4wrSj9af
AdVeK7d0SMscU1UpDf7h7VbUxB+ohfX9Ah1fle27Bmn3fzv1G47/pQW6dtv2mpHca1hMcR1sNA2a
joET7zYPOTmtUDKeW06oDdPxrRuI+hLomLQEsQLeE7P8+HWw0NDT+OJy5n1jdLwpBrJJ66SgkNGR
6VBHegVoYPauNVAjuprMg3oQsNd/2H/qA//nF+JcMx3TVigRdTf5z4s0LJ4UwF+Z3hzbevOKJLl4
CQf/5BM60yRxG5Kyoe88z5G7XjbancWVCB+dMPeZ2z6lqRlvpZ4wb+RF1szVsG+Mh3WR28FPoxq8
k5VyCs7Gkm9HnXLntFRD2CfdHvQrV3aDbwe3YNyPgn561I54BumpUDs3zthDjbOetva+77zipntR
y2wi8z7jLmSGmwBei5KbQUSJsRkKHx3yEMYqmQ8NZ7+PmxFOucoH0cYiNAaswpVBmJThAQzQerzV
PcUVrUOFGRETDOeJ5F6f6hKtq3whXqToL1ENHItqfnX7v+93RzFL/rbfgT2bUBJoJHAjUTfPPw5c
3RVORf9Ku85+OESTSRXXGR99p/syJhoXXpkhB+j8EX/y/CM3/OynhYaJAez4TlqGAbbTdjHCZPop
HzV5wJkXPWWzNm1Sta7sEWlr8w8h8hul1NNkutlbVvvzpoRvcE8TbX5oyX7DM1xwJapc+902ImVy
frJbn9l71wc7mCvYTtv5AdnrSI74IrbM3OBzVMbzaOb2HoSqfUxQNYdLq1dHzdHbfWVPNt4XF8lx
NR5JqW53NuGwNwzxGxl1X4npae6ZenWvtvfYmf302e8dUB7GP2BRzMD73w5ty7a4IiD/DgzKId7f
eC1u56d6lwzWlVoMM2qjMC4B1diL3k9MIOLUOBSL6x/XJ9bF5EeRRi+DdToNfsX+92uMSPveLE33
x0N/rOJ4mUF2t3rh763JvsxC6eFg/Nju+nRUZLzFH2surqaFdCCAE7sYMdeXa2MHGwR+wx8vXJ/4
eMv1AyaQY4k8t18/HrPWT/D7zecADw/EDaGf+mTY/tfv9Hvtv7Zr/Chjn7mD2lPrK9a//viw6omP
z7Q+8/Gmoinv4Q4anRQHZ/App6rV1hUieqLax55fn1kX87r71z9tTtm8vSXc4w+GBB8RUdnRrOiS
qlKPA7mVwo9UJSCQ29YuU2WhQZIiPjKOfZXO8msphnw/Dy+zNv6StW1QSrPuMnv5pU+QXyV1p4H6
U6EKUUk+fWtK3SESjhbW6OHOpqAjAr15icj9zHoVukVCMN3r6rOJO3xPJ/KKZJIWhBEfRFVeuOFT
GFMlsqzSdkz3rQ09JZcGliqktQwTcmprpiqyzUQQqqJbTI8iLUwAewTFjzQ4Q9Cp2ib37E3sU7Qz
o458Dn16Hisuo1jD8OX5Xo0N/iejsyVsVfmvTM821cBelQV76oNu+oMm6k2qsmFK/ZCfjbYAFUW0
dfciJhCQHChvow8VXBxEB1tPaNgdVElSFSchMTwlqlwZu3LP6ftmI1Us8WA6M33cVPqAYFSpUxU9
M6qfci2DqoJoSWW0USXSXNVKVdG0V+XTgDrqshZUrXNuebc47pMLASHlpoDs6VM2PnaqT1t15p3T
xggy6/xLHukwHCndGsX0I3OaZ9Pu4He75lMWd9cAouAWZdfTogrADZXgVpWEgW1qVfQJBEW0pXIW
1tSOK2rIIAC3nSoqU8BcuanWvWW/IRcJI1WAHuaGCro1bXxVZ9fc6uCjYL3UOldGkJmqjN01KoDz
0qnyNndsIlIpeFM9p/RNDdxRxXCp+FbZ9D1ti6fSq7C7EV8Do9zCnT7tkQzrp9lr+602cYDR1ACM
MdyVohYbiP6nKaHShigNv/9wBGrA7T2h1evMB9y30Um0GdqwvKI0NmAMM+AzoTtImKeLjNFNyaU4
914M1RxYVjYc7cZi6kLN7IEzLNQGgWdNYSehX6guQ6n6DQuNBxCj52J6tZ3sh1vTvZw6uXPs7KmC
lXyHFBx6HD2Mmq4Z8SuQ12lvWASg4iWgr5s+DdznN0RH3FU0RCTZdKo/ksIQ2BgjQQR2cYw0Cv+F
8zrhWL4fGypA5I7wk8mHbu27MNNbaMQkqiMjapfeTAcbRHVratW3SVUHx6OVI1VPJ6C5I2nyWDR7
dD+N0QPQ/xGqEzSontA8Vc5msLm0glT4sdjS35iqh4QvflE9pUZ1l1raTKJEfmSPmPwsYsZVJ4qs
B7RI9KZQ12PgS0wqIn58Ho15X2XeN6nF91ywirPf56+z0HJmdg0CXdM6z9Fc7RwaYuXaGVM9stSl
plSjP/FEtkui99LVBsxxOcfB5O+ZrQ9nfW726Inmm/zkZcW9NSY7nQsiwp8qCpcFxXXvi3HnYPMR
vW0iPKGnl9HcayXzQQzOd5pXQ2fyOJUnClQL40sKhPULg6098Z4voxtn5HjV+DH78jSY7VeOIYBS
le8frZwUGGqF8B1g9XKDdr5qPvtvogW/axoyYVD1RBAg8B9N+Z3vkjTjFcgnamE/m4xQkV9U1VHq
ZhqaWqtts8D/OfYt7QOnr9CQeBemQ99QPoe12tOpg93E9rVXLaVFAaLgs6ThylRsChvVg7WXg0NL
dlK9WXAW6L5p12aqb6urDq6jerkFs6JFdXcL2rxS9Xt7Gr8ZDWD6Vik/AD1hV3WHG9UnjlTHeKF1
PKkesqCZjL1mpPsY9qrLXAyfE5rO1Nj9Taf60J3qSAe0pmcKy2unWvWss7V7rfrYifs4LKa/s1SH
e6DV3amed0Dze9aBhEyFbh1sQ2w81SGX96Pql5dNiFfXeU5ppMdcD8NE9dZt1WU3abdXqu8eqQ48
8yLlXqoOhvMmaNGbqlefV9YnB2WRF/ELL7Tz/bWvrzr8SFqeTdXzn1T331Q6AGm9c4JJ3G/pS86F
M5yVZiBHPJAwql6UmgCrKRyxPD6USnagFAez0h50SoXQKTlCrj8hZli+VvQZkTindDnQLmiIGDrE
DHQ6dg3iBqFUDh5yBxJW4bcqBQSwEZo0ShVhI4+AC1JiGkcxUSvthI6IYlRqCoGswlD6ilQpLRql
ucBo+kkoFUar9BilUmbQ6offh1aDwsQD3Y7nDBFHjZhDR9QhqvynIXqIRnI6YvUqQwMBCA6PSmUw
c97ZqJvSJlEGJ3FtlXLEVhqSGCX14FSfXaUuWZTORCI4cRGe4GSEe6uEgt2eC0zaWPb3MQWFNEfG
FxPh8g7czEjIQKDdqp7k4XWNdbH+my9VfK+7yXQhJpvWrnqZer3BjvkOPEzxdhbtiVSO6YiK0DvE
eZx9Sgf917qNfpyv4IrF55b76d4udbrpNGPuZ62oaMiyjcp/lGUxfCMfId3WjpHcJsJ/7gqBA9sK
Ou2rhPyxbstbynlDDJ//aGpTfWIqVh4EmvtLllR4Hb3iHWVB98MsjYsLzvKLZhsVsBOtvqPsMl41
PZm2AeKmN5Rb+3VVdj2xaKgpnpFXz8zexvyULEv32Nkcuh9bk9ds7ovvpqeNYaHr+r1e+VhKEk3u
UZ5ZL1ETfCG0o/uhCwIeIpqws4DNNOlxcjeKwbnGObeMxkY1tMQFLT23/TF5IA5m0YpnhjyXiVnz
bo6o7UtpGI+6ILJoXU23P1t2Y3+be00PLSz193M8GWenH9r9COMda7j/uq7pQO7OysT8LGJ/2qXe
hCOcPuEt2eYaIdBGILU3mkvbunW6H36cIgRyrew56DrtYM6zefRoEj3arWmAjOG72NCzOr3qv034
C+ki+sm98Org7M5RvlecAmbw/qd1BxlF+8Dtqv1cOMQ9cR6QeZW3MGK8MYOvbXbvdY3sUW21cVHW
2Gi0npo8Ko5ubcsjEWDtE/nv/LJqlYDRrp/40bvmpMR1GZp9Cyw3v2haAXrDr53XiNzWddVYxE9j
psoGUH13XePUl5Lj7tZZJRpKV9jvQxH8tSN9bSSSt5JPRrT0R3KfmqMxDvpTVEtwJ+qNRzRWjfCR
FsRsw+lLdyuMGUS73tq3YZ5m5EJl/X20P2tLYb7LSMUXyk6/gyI83Eyqgx8rVNoF4n3xLaN7vNW0
LrqTmpbcZj5jGM1W9T2omV+OxrfSJSrbtsf6OtsjdJfaULo93oKMFtCJ33XXIGIIBsE1cr3+ive9
hIo3e9+gBH18lE5QXR284OqDbr0ajei3Ze1zT6andRfJ47oWQz4nHHivWz1p1t26go6N933WntbP
40ZgJoEJ6jf0+cNd0JM5Oi5L/y4ldb/1AyWLDOsaDeTcGNkdYPVgWw2O/+bxY61rUIcAie6X7T0X
T+eSzCakuXoe3nq4ZOu7OMFYhkw6jfuC6TRKCa+h4yyjrwlH5bqNvovTkB2UPMTgtS6lujSpyf1X
F+TXugaItGBjBhFCqBi+w1LoJoHYRfK1msV+fRe4Uc7GrN1jmhEullrtcpZpFew4mMi2mBAxq+8z
wEZDS+LmjzAmAKBwz927rpZ9kXF1WreDVlsBjrrpsTe1+DzTPtw7GacXw4PzukYeIxVNOSUel7ax
TybUxX1Wu6EwPVrWEMKBCE7vqZ8HW0ef00sLxenJafXvo5ZP75w8OvUAN7r3E0b78K+M0FMv0M3i
jrqk81KYirTqMrGJEpMI0/6yvtB0smk3UNc4cz8vdshj+r3rVy/rk03tJxRQGxfyjT/cpsYpP7aa
5Qvoal18yrreRQRd2LsaSdO7OzK4ceP3YerKvdCT+kSsdPtiUuBbP77uDmNIWcu6VnE03RtFioZZ
fUwpp7fB8fJn0VvWOQVssFsfr0i6LPph/AphgdFJlQ3HcXLM1wVF9/oRa2sm6TKeDRBFqfXgQFr+
2KKLto2xXuE/pplrXuTMtXrdpBsFWxPL+xeYY1AstY482cDNv+gEGq2blBPcTX9JmbTrXfQ4zHhH
ApdJmub3Ae1EYwDz2hoPTZ9ad8swauH63acmOVHmWV7rymF+ZkwEuU7B8rXRGdrjyXygzSEIY6Dv
OzWdeaZPWz4LX/v68alMDrQIMvq9njr21dfoC6xP9Mlyy2OoaXJxm9MQ5MxxJ5G/D/jc1S8vlhEK
eZ86CCtqNChmRI3YrJ8+9k5PvgwMyp5reeTdnKRPPrbaGeJlpDD67BljAROoGD9+wEK7mNzo33x6
xHvLqjhkptp98Yn/WL+kZmhGuB5iIh6j+/Wwm2Eev5nZAarKd+Dh2lNs5NMZjka3I/zryxD53qZu
kE0NomhOXea+4RRvjqXltFcCzBiaVJY8uHbtXQlkdPa+h/e8lZK7qngik7k+ZZ4FYU1nsmrYxmHU
7WTTBYgMGfn599mwPM1DZ19rdOa63wR00AVC4eWbO6O2MFMIhNYI0UH2o70lsmbe0n558/yG9oyB
7rAc/fql9oNTmo3TpiTR4jxJ/9hVzAFTb/CunsWsOrYF4sCUxttiymetsN8oY4Cf9Z1X4vXi0DSl
PAp3MPeJxznaO820S2QnzstA5BKJMc3HIi5N0IPUk9SPVp1RMWJyWf+clL9GSPPSTW1y8NOoPP9+
/O/rrSuvC0tZdj/+FXZyiKvlsr5s3cD6+LIaadY/fz/IZTwIUXxg4bczXLw9ittzLgkbtMmqllpP
ucDv5yvbqsPJ1YqdzKtXnBTUX1JmQIk2IAf1B4LJvpR0uBgQE1fXKWttL+zmjBahOedCZ6zbSMb8
VT6ejagfz+OQsnN1DRsDwiEQDmJfuNgg9Pm0emvrDrHPYqPEIGZJcBOYsp0v7z1buB8rEKj7lxe3
/LcrN7/oFKeO1mQ+58UYQqnoz4P+s9Y0vhAWPhyCakEGFiKLAKNKPJr7YBx2iSgJjGnll7SPkcqk
TAAiXKFeP+5sp70vPXhD6LwP6+7hLOt3Zo4Uoc7xO7gaE4aslS/rl6M62pzBdpd6w5VjrJfzYH/L
4UdeNGYqeFDSF0NiA+774ZOeJVMIFqiBpNCxrwCjI8xByJUatbZfH1ufrRRmFXLgNgHjsiVMLUw8
8tarytsyUIibwQrXD5ZYWQAMklkc8E6+MWJSBBvugeHYpz7nYYwxD0kZyV1typudpQgFmVoCCd+t
vlzfxxbczFZ/rmNuvHWF9SdyRXSO8gS/idWjIFXHx8fWHUT45/X/MjWCMJscuE/2cDKi7NjTMjwu
hqh2MZcqWixkHSGVEVti8eptlhYaXEYP74bM4EYM3aOwK3HQFV4Fy+F0MHvvzoVwg5qHYIsNXWga
Ik2g7ZdufE1tGBd16x/rOAjOTBbtwcG2pgMOg9rZnTs5UYSUqRs6Pim1EIdB8zQ119/MnNGAWKRc
T9H3se9/ZB4cPV90Oe0162bLqjl0tXtfLBhSzGl8Xd1yq19stdCtf3WrDa7TRqBFiS13A4kBsIqs
V1Tv7jUipd0XCEzqNrngGWd8mDX+SfDSaz9i0Sj6wN53rcY8PXPsXeal2TY1UnEgq+LYCxeGIoJo
ZLn5fHAM4kAsaYibhhnjRNrP6+AILBeZVVyq3m6elrnNt+kcu1fHra09YbEI2YCXhDQhvT2GKOss
hWGdownZzjwxtlDocY9bA3YDzYKxBSPQh9sBXSqC9sbIumlTNPOfYnuMHnJgTzurKACZkzv8pFVU
GXkfCC+Cmm2eZOkZcDNyW6ddNsVoGMemLMxzYgfXeWi8/Wo+zT3MKBtBeM6ht/JLxhT5vC5QJj4E
vY5ovzbvfHUBS6Dh/LHIFbh4rIOOr6N9j/P0BczCEDIAi+DWiVcX6EefTzQbKIh4etufsZ/1eOrf
sG8Z+3kyHxLLbM9e7zAF97NjYjHR2bWM/DmvZQo5LGcHmUZ3GK36rhxm8/x7UbtoBJaO4AutrL9F
CVFyVT1XYeL6H59/7DkDJllYG9FA0W7STJzXBSUncU6916CWE9K1ZjgPQ3afVoWzL0zU4utD1b//
kkGGDsNzXhccIVQVpxmcHvE+Z8RM/ZlQXG2ne9OXmCCRA9Wah9JIdc5Ecs0L/F+Ug3vFo1qPc6TN
HYwCTTEhHM3CnbLo2PTy+eKU010OpRxyYsTgyOM22haB+Fis/ypGRoFCgWdQPvM7Yzsf1TdZF6Wl
OduIRHeKXUl0XtQCVkWxKyuwO/+LvTPZcVxpk+yrFP49f3B0kovaaJ5jkGLKDZGRmZcznaQ7x6fv
I92Lru4CGo3e90aIITMQIYlO98/MjlkmfNFqlpBczVvYsspTH93//RCY/j8fRf/zI36YQ7IBLZ+q
6AEWgzUcHh+58E7/l08f3zAhJpSZqHdxI+Th8eDcIRJ5U77FLpS2xCI9+Xj4L7Lef30tADG6yJLY
XRoPkIYDwCAhbriAQlQvWA7euliQYJvJLwZs9g75nUGYQChcEuUaQRD4I3kCTpJWDWk3DApyBiVd
lKhujEYD1nbbHBhDI4Ham3mQ724/M6hxzRcYtw57iVoeB4uckp5YL+K7BmvAL9pCRkco5bl6PBDA
ZE5optBx709JV+Z4oouQKeX9XfH4c3KsgNuI47ppQOoLus2Y5j/NDuKW18erZrJo7XqklO97CgDy
DD6YGSKERM+M13DTzk6xppx4PFAANx4wumAND4cK8ii44ywrqQ8jq8cRiUW79LnU7MokI/T4PITL
G0ddsbeHrFqZTNWWLoCGsgnJ87fgy5xIk52yebN3NrhWesWrTRJ1t0eyfbpfK4/l4PHRf/taLHgj
gvdCceV90WkZrulFHc4g23Dr3nl+ucyrE1phqBgyY81OgKnNZjxufXg/qLscxmzp3uBANRtoJsHT
KOxNxzH3JxoM3XywZBhMQ58ro2jYD41B6iOyzt2YdoyAY75Oz6DwZ1BruHju8JVNOibNj7C0iUNF
7a30WozKvVOs8mviheNrpebwUuExkI7RHzKMgjh40ZZcJHGgJ5baTtB5n4aGjJnQRkUITtgMCEk7
rpU9INMUfcIs1vZOlie3JbVTzyUZmYDde6lXSRkzUs7uxxW89TheBhDjvrkeg8Zc9cUwvPiexzHK
MqNdIqaNPRvVc0lScRLCeY6CplraIdINTvw7jq7+tEKX4HxzX60zGNIPipyFT2xhUdWz+ZsYV8cz
6kxgr/oyDm9Fn/1uzag+Pz5jFs8WULKokAbIl4oSwY+xcpd0qls/Oujoa8e1cF/YZfoxkhJ4fN2v
e1QEO7H2wsnb97Zst1Jm3ms4yK92iu1VmDvMlBotdvaEAcaevVtteu2Hi86/r0lVkD6q1Ie0Zo8G
vApR6P5d0szLxgP+DM+cVu4yptigsBIDXiv7aOIc7YcvgFgFYfjduBavhwO2qZT51jR1wihnk5bD
+Kovj/rtx4Oj6hTzxBiCX8xxStTS+qmNFvNA6d3iLuo4GLDxUF4xPXfI7Zw93httBO9YkNNdRbEZ
QgrdDDKhkuv+0ZTOJaRfoNKtC+kaqT4/KMKEL0nRErvBegxJYZIrvF+ap1o1y7HIJvICNMxSQhod
/JkVqOimdm8mnr1TVUFyqjMJqdT1e0gB/bJMFcM2l4Sx7WA6CwK337Bv0AuTe+V3H1/DvN/FtWO+
j0F6AD+ULDMRNzffHgsYtH27xMHFPNm8QPPx+CVocc9AieORUzO2v1GfgeKMa5EXxHwzWg1IlKmX
tim742jJ6I+Tk2hVj1ZYS3VUWTb1e4vA0QF0eHLnDNPX6FxEWL2iTNk32ov1jeBE4WcVPm1No8dI
6XnFXyH8qdxpR1enx5WeUlpzTKuND+VQT/wfXjVuddVrURXd2bFbesr5zPIx7Rlmg3Ljkwxz6AZ2
ojl52tFi6H74Y7FtZ1l+E3qYllGfxZe+GL+asYbl7CIuU8rr7/3As1+8+8PczycvY45emi61CJz6
lnbDmyzMCk2FZbrssFaQ+GuHVRqJ6cUB6LPvk3tKyoH5KjGLVBOCth2x94z6yvm0GVbi7zWXfm0l
34FiKxG1C3Tt7gvflaCCUHkAnGgkDEPGFqKhQf0+SmBUWZ8QiEhLl6HY1HCIkD6m6RfwznUwJ/NX
GPY4ooqkhKHpdKvalAqS3aSvugQY2zVz+muM01VQ++KPkZEbhHc+xACUiwD2jV6zkCVfGCDjTRkk
5WHo6OPrJpJ/3vhhhbHz1nhmioDIjcBOTPvNi5p/Pn18F4UTkdRjqyhV1FzFyOI8Tu4naZ5520Qx
lpX7p007fvathePOHv5SgEAvfULWrw+LpwkzwDHISPU7wNcOniAgzdSyXIo2RitNJ+YmjHdN8QsY
OHviIktuboQQgEoy7WKT2rLZMu8yjIRR6MzDrdp6Hk2Bpu6/iecDyqomwrHGWD4VMbukNKyMRUkL
17ac8gyxgaqBus/e3HT8MnOZLbg+gp+2Cl6awG7+DEIizUQRJH25Y/hDP4UiWObVHsuyLBiRevk9
7B5DYPKFuEX3aGDGjmBr+PRoxhDo1s7YD09pYVE1Hs97d1b67M4+KZesfq9Z2cvMfeuFGK4l13zl
uPqJfAdQ/ymw9ryJoI17AaXVZk5dnuo0Fn7hHeteX2VT3KzG0evMmX+QZqFtIrA51yidvipDWasW
st8unuv+g//zmbfuSO0ZF0aLVExebiZurplvTdRjc426wQcE2WDhqmWuHPHpoPCX1X5sTOvJadSW
pLy5adwICB/NHw6jpB1jpnTpicHdVX1l3u+vcm3o3FsnNnOZRyEaqjAHxt6mciiP9FpWtn9tJ1Iq
SlbiUOR0ILqe9A867+I906MZ/Ix3znIz+UpiIuxzYXwnloFGl42cXak5Wk2syL/U+NsdBzTYwanP
juESKm17C7R39z4ad1S5LL1T1qkfbWu11yKu60N0n2+KoPV+Bl+jrOOt0p51Gyy7OIa6tF4rbp4L
VtOCnS9tvTSz/sxqa2VQNrUQNIisZxqE95YNOJB0e7ZVM4O5QDaaagMngKcfcjrTQbFFFuEmZsbT
CasMc4VU+lvUL3l2u3BeeK5xzjBpr9GLqd9snXZDgpQQzd+voCYMQb/cTZT0dQQEC36qNNvgRja2
3kDhRyDvz4rpXJs8dfYmTa/HOkLHtQB8OL03UiA8GhdL99vHZ57oIwTWjMwWyQsp5ipZIG6tPD91
fuez/E21LVhxXn1Qa+nIMcL/OWCJnRc5W7GlT2LiojVCRtPMb2rEeGEFqfsV9m8VjJiTGIIJQ6Uy
zo7plke4BncrkXlUMIP/eWjl1je6PygZhMBpLeHEydYCqsbRoO+zSKzsjT4rH1vUlCwSAphPU96F
T1yVE+Zviyw9nq0/owcdNUvceYdMlV0LQlWtCg4t+I0DvJGrcmLehQr2aS5s4ltVDpaeo5iisXo5
RyBEQYDOGztp7MXjMK3KTh+jwqZcTIXXwjIwwKTpc1diexhFqC4sUb6k+WXgWFXf/0L8T8a5idhg
NcM6G97gk5Kd67PgorRfcq7ovfc2SbZ0mszUrVj1HtGYtFFDkimt+L/aa8IDP+4tN4ePlEPVuz3G
DsyRaj1GTf11Vx5/pklTrdxsEOtJTezQaK7d8NcUZ7ce+oVmvnAwhklvvbr6xYT3SRep/TLkVOFA
889WtQJR2wUEpTyyYgst1KGij/adaq9DGpdEQe+XSa8qgrBpM77kk/dt1lTjcIQfXrDYl0eXrf0y
ov55FUu1JRJ5/8ujt9gZcRfhY/0V3XeUxrgThCGAoLhLGbw4DjGYtu/77+DOkaGrbM28qMAeZKXP
c3/X7yODtObcvRnUjsG4T7nVUTDizTJeUngFY7PKs5OnnKvro7KI1JifbIMKqwET9i4Ox2hToH0g
4auf5YAI1LXlX8xoUNWohT4NoKwOtkhfG7pkV9Cg5M4L+mFZOSzYs/CKo0u/LMHu2N8bZiF3KrAs
nnvC64vZGGYKpum1cxN3RSVm8eFVJiMW5vWVzrnnCx1+m9wszCQurzUNKa2vzJXbi/AptR1NjWbS
HyeZxsfSiqn5keipdoeWJfqvUjYx4m1ZHEff2qpQcw9L408v9gd+4QjXt0GXdq3OaeasCwCWwaJx
KOW1Mw/qh5mjP1kchfiz+aWct1hDzM2r+KXOcmvNr16sGWBZr2WTma9cwO1IbhFl1HU5+LktgGys
4mWVtGsjVflKzL3FupJE2wSqz5b7B7aozm6PTqPbY51yl5fttI/ppN2y44gowbGLtVkVLU1gsj22
wdgeOStfDIEnK9LD29gWZxiSzp69SbWqXOgjc5Y4R7ZZ3N3UV6Kb7HnsvOZo5sa5SOz8EuTQVgwq
bM9MvqCCFGZCCQ2J9lKrIzn7PRh045lKGYsGNS7lgmnYR0vLRFZ17zrepJTKXDQQzYvRzNZeewmh
Q75U5hZ2WlA5dl1MF1LS1F6b/g3mioW9NPzo05YSmuajH7cjo5NXwOwMgEVjb4E9Q/Bw83UgmZP4
1k4nkgumnle901bb2GCrU3pbG7nihyNQfDPp/fBE17xmNas9JY3i22woEZJxfM0n/w7fIUZD62zW
9eGm8US107EePzS+pKwaw2VZusXeMFx1zT3esMgfuyCMlVhIL2b0VzoNbpfqyrPBUIr2yiNOGGpe
vnV3P+46P8YYAnI2RkRg53A8pGkOwJ59joSYvmQv0xIq7XCQ5xUWO98+dsk4E/zgmcimbvwgeEL8
Fz8FApM/frBnwUgZta+dSztRHecvnCHANVRtuBaSNiqPAcZ9dhCfHw/p6PBzK6tfhbTuta72b4+H
nNHuZLdghMvxYygxQzVZnG1TigXjWECTHgzzEMEoOauI27FLSA5Dns53hU7MA/AEe1WWqv7BpOpZ
O9Gn4Rk7zuI9WyuWgqzj+Bp0QXGpftgTy13WxffKsEBuFHIOhpTCwLbVF9sJdAiv7JTf9IxQE3IS
6BtjwV3KukS1UTKxdzmrp+XNCHN5NJnWZjHWbc2BhgwlHYudIjRbt/XRNsjnpbGJh3xwnb3GtFdp
yzpPimMm8OuGvYmRbTHZerwnObeNQ/FC25U+Z314igVhX7uTmMxKBGcDU4vv483WdQM9jcF3qLjQ
8t45uHnK7pr+pjVDzPA1oGchLOIfyvHD9076YAbZjuARlZA2Rq/avHPIr0i3FNUTBpN179vDKdla
poyfYkAZb16SEto0h3Nj39XAUllPbez6+yaoPq02sZ7wsRzpam32DjDkN7+yDtXYZAgyTbxOp5Ei
ziBLv8fpoLPtENjRDRz9cLNJp0MI/42Opc8GnUkvnIBL9L0QUEhEO25ZSknYJ2vO/oDwaqrBwZvV
IUGY2l9Wyk93uZzaBYtHsdM6bNlg8CCIsy+0M9I0bpaU/LXZjj0QruhxZHwm6bTxB9O7JVo/xZVb
/gxtkECNjSGlja+1MxfLvsvlF+xcBBzf++Mgs4sqhGrjeOzivXDbVEF2oBXNOjOmMs8lUssZO54+
DK0B+b5ZV4ylvvweY22jk/Qo4+hDMxPeoeAx7uP4zsz5OYUhGTdOeYu03b04tBV6ZYVKzz60hDr0
k/5C/HYGmnFnmZjbUE338IoZGTWl825Sz7JJJ4Pxf+7ByBDYBUZoldehtBjVB+o3eN83v8amAz1k
5viq6g2itrthrkf1eHRSVh9cS78+J3m5ZmjlHUbJkGxqwYh4rHQLhh7s3szY2dhMdZ7G3ow5E6gP
oaT79PhSkkBrr+iR23m1ZGbIXbNI4alyW82Xuh6YamKzPE2298tlpLWUnfFRNvN4iLpmeE7deHy2
PFpqQyKAKDcdJiLU5MwL8P2PZvHOie9CVKlZtWlHzC40KRXCeLlDfXeYfFASB5jnCUT5iw7s+DwQ
13rVzDNINBpvPnDbWXnuhmhatnEMh8KsLj1icK5fhcfFREX9yjaAo9lhgSgyMZysGKruAiuhfC+S
9soo5Js9F1x8c/nckExZu27IGhtYbyJNm10c52wYrHuLz1TvUMUwIwKbXMtojs+FG/7zkIZteMir
uSxZp+qfZWmI4+PBIDy+TMkFMnKhSwk7NmME2Vwx+1svfifznZnCEa7jQpTEt9MGA0TKrn0M3BcK
hBLR6pfs/tCUi8YAym74DQ2OqKorCyjYYOZfFv0yAHytfi2m2TpodiuMup0MF6eR4bnp4oVTZhXQ
hs5aw6rzlu1Y209pS+SctJ/e9QZjw2kwhq2aRn/dMkklwFMFdCAmwQaGzrUTfnBkpB0cQ/LuK5XN
zdoQhOfnXMlTalTzVWU30GLFKrbSYNuXQ3vDGsJBXml7aWj6FenpfHKnZAZiP4JULjBriECVICGS
Q1jfXTDVT2qq4vPU31FG89Q9DSkXZmS+OX2nz1GO9SpvbGNvWPErmHb/MkLsuU2a6z0lKPb3uZq2
vpmWK1axGQ+cbn+ETT9/jYIzqBc52ebxKQaRk5AzHnFGBAv6+JKDPVruU+2ANXCt2V1WXv3pKO08
D8PvYbC651nFRBkkbqCOEeyZsySgRBrR2XMWnE7DZgVofAc4NfrI3LHf5INp7u20e+ZCQ8m3zX4F
gb5nXBH5W+v+Vk2oUUbTmQ9D36h11N8F7DRyj+PjYbww9aG3CGlV0h3i0/UcdQeR2+alHFK9aofq
vbQHgudV4HyJZt6VsyNeGkFwQMq9lI747cYxvuIuG18pmjuxOwh3Q2pit5V59oYcGF7Su508cNqD
17K3DtzQfa1AKNGhsGTSmhxKxlEtrSh+lOGFdGpK6aYRjd+ufqfNvewyVZciG2B0xEm/txioHPyu
XziuHb7imwbtnyfu7vEpZq9+5RPNfZ4D6zTWFZ61HghiHnCtOIZ5xs0s10xKxRKIv3mWZm+eCxrB
FmXGLdGioPE6dl+lYaevtq/UVbJFNmL7qxKm+ZYKnorYqP756PE1ow/o/Cmdra8N7JOErkDLhmfG
KP3XPDHiAo6Iscmi8XSkk2YRS5YMAF0bwqgdEmI8/WAwenWGdrxSIjswRs8JAAgMy91Qtk+estNF
VszOcla99+YGmDUnKfQnfxLCWJrJn50O3tqYuiMu9W3izcwXTf3czcRPkFk4tutIzEsvGYPve0rW
znwc2klc7AsTz5NZYd5hGhfdXIV32qb2zk+K8eKYhM2SVN2TA7LYE7KF4mha0SHfFI47nLKir6gN
6qKf2svwxtfis888fyO1+D34TH4tOi7O0saARfOF8coIGTLOTCcGxsWPGHHyWM38iIHT+F5o7Aky
NOIX1k/s9jkxvgK7ETNKpALaJ5Pr48GAo7GI59A/wAVqVrMfzquh9lPKdHhIOwSOJnF+Pia4CT5L
y4hjCui6PzZL5L6JnzWr1y43xm6XMX9FT++DdSSQmR3DWEuUNuzVFinItMlws1vlFicWxZpRiajb
w0NpMO5wwAMRGGhfb83MYP7kGt5WoH3tqCBslnmLjNckIUcglMld8E0GLXzRDLiWqgjKLXKAWrOk
OUvpMVCGDeHdx8ONO9iLR/Tw/xMX/i/EBduxLFLn/2fkwuXP8B+HP636M/3rP/6wpdTT/vd//uuf
//YPc8F3/k38l4CI6zqORyc9UIN/mAu+92/wDMygQO1grOAbleTE85//culnEOSUA9u7QwMehQ9K
dvdvOcG/GZ77JkgBm029aYn/F+KCBQXsf4+VutjLMEcGj/YG37WC/xajt5u2Kp3Ow58BpaRNJuM8
a8XFEWLFyZADlipmWIsHBAZXmdyMlgprIy3Lg0LI6/KoucWhfu1ilLtMZ/mpUlSrp4PmMN/CGhpx
FC6zQmYbNRKADzrxw6XN9Bhhnm3l6G0sCFXMMAVnY8IXTSjqrfOZsWQdOUGAOgEOzkOXrpj9lRtG
jeXKsRnmh6kzXZufkZV9twwPX5RrY3xQ/qUqacmRbf5uS7IngxE2x0L1NJaCeUDeM4xNMsDmxan3
DP1AX4K+uAX1fAY1qbbtCJgsJn1nmOY7jWHGOsmhCFMO+hde8hUFpDjQYwJEqOMctTBAKS7rLlLb
mDNqn4bRravcX8aQ/WicUG4lWvJzkxFAgc+01wVTOKBsM16ng0+YA8MC/LpzS2WbtJ3snLUGPFOz
VatASXa7oyw3k6QHBpntls2Wz6Sa7bHnUCHqNjOHVPrK2nh4m5gaIdRtA6ZuW3vgJ9cCfw6kGxId
KQNdKc0DeaVPjv7lAmPcrRW2vUj8m8QgjUEwPZWJig5UHxjQbreC4CrpIjCOd/8TARDG8X108yza
Kg1kXyJ03jIDJAHFymQWfK9ZDEO+zJO4asn3L4u4YplT9g83RSEElbtEgtnpgWLfDm/EQmmN9a1Q
S5kBdvRH2ttqfjjmqmPhiC8ddtUWNI0ctHzFOcDzVkLhU22PvhOT02JMuRD3/zEI31iTkQWilVk1
ghZfKxl7rLSnnrWedqbN09GGsG/VCAKvd0nIte+mQW90k+wnze/pOBKoDSiQuZvf2XDRVzEX6wBX
JrhIv71iwuLoH51poxenINcntlly4072AKE0Ys+KmQmSNIOvfFwbo18BjuTp7cs32x9f8agJphO1
g+MLY3QID7639Bo8LU8tbzqsMCfcWCmHzV0+N8Gq8w4ymRmj8lYjVrHlPQzQiqrSJeWgeg4Ousz0
Op454rL9xYMbbKmVnTdzgwvRwt/oM+W0JQZHGleXgnKNpynNP6v5SbqBfyyaFPlJFxdEvhEnob8Y
RgssWNhkZL9S3vP98C3EZ51Z/ZUzkmfN2f1FpQWrM3hRhbHN2iw4sR8sKCZKPjuVGQcHB/wC3Vvs
XYeKitJmE5EBI2v8fOMzANqO6VDtENnTpWgqby8RMGLeCqcgMrmja3bvUda+4O5lmGthly31i2w7
exvZUb8YXYWptMTaXxTol4kwVwQxahwjxiJ06JZK85yJvaRHrhHLoebNw/EG0zVxRzS6tqxPd3ky
6eGgFg5zqgm5bK07saLumW70YgX85IelvZfWYSFJ2+I6DXPMiMryl/HzVBoddphKXQOqzFBu8a/4
GISgNMlNwEu6MlX3R0ic1yCceLN4/DNtD94mN0SI/42+snHALnJnK4/oDlGRqLvZlmVROQtpwdWq
3fqF6B4JrmoIlwR8vtOekke6WX/LOM+WLup2rjgDRB5jxtnk5c1avBa8Ch0BhtxbtNVobDx4TobV
7dy/aCBMN9HA6xyECAzEYGa/Ja2ShsVp0sqBRkezWuD314IR9IItM8ytlkFZIYN3Q+AdZfc7v4Cn
GAbjT27mb6BWgpVl9Hun7DVZXAUggfhSI/8EsmLTX3nYhYx1kKTfaJPVQiSMQvLa3gtlMZmX+Xer
jHVKTeHQp84K51vPG9oC7lxzAbV2/kSLOSDJhPg9Qz/yxR0CQDoeC7y3a3H/R2MMb3lEh+cQjDKI
z4t5LqNfKG8rb8hwHe5I+DFHc2xF+VnnMIdocFDE5S3oqnkzONMpdHgrVIh6ew4Q1Jil7j3x13Rw
VULafiFJD0OUrXDoRpsOW+tCpkO2LKRSqyGN/yAF7bruvqimvzlKnOO6udc0cmqidWWtgkmvK6Oc
VsM9u6NGF7HB5TgY41J1ySJTiBZfcpOQqQDosBFp8FdK/pZDnt1v50p8qdoUp8ZSNphsrFcjU50L
lLat45Zq3cLVWkyisE5ROpO1w/EFolo3zzZ4QXwUSKNt/UJavH7ygTieqiLeJlC+ENkVQJXZfxk7
s98PfPMUxM2Buon8pVXgwTPuKpSzc6iMjeil1xMxoqw5IqnlG3gDv8nCHGJESOyPybhtOvuvmVn+
KSr5IyqbwCDKi8JNXbWHOWdp0lyelU1HmpemDkGk7qgkcjRh800+e/e3wa5MaG8dObOVjMOXoFiR
94NqE2bq4k4jIKKIfzc1rHX+gUgQ170Ul0Tg1nJGKoOj5Ju7fU+wl382lv11bH+StCpJH89Yw3rY
Y5DfaIikZm/py/Q1xKp+iLtzN8Xtlq0Zf3CavCn4LBvC7t0yNkmsPS7GuUvA+2ibs2u0HinCW3lB
jFqBUge/lnYo2p0AIX0VdhxuRRFe/GicNmH7bivDX8JuVospJunastSY/FjexUxK0vHSocDsLBH9
CtxHu3eQLh3wm4tqICFpuf4u5PnEoJaZO6cnTA1iSTjdFafUFgq+vdQcqJfAK36SPL1xG6KzXTs0
oQZ3fg2kuXXgVgjiJFuZzBkAPauB+nJl/cWN2bWs6ZJ1k7FpRXcpM2s3kXsiPq6hiZTtl+No3his
tnlEisvKp40b0Kw9T0SvovxDuqF9AhT6uJVRX0+rO9KqUbNB8obGp4VYLX2rKFa+aW8rB5OSldC0
Pmj8YajxiyA1Nmn2pVKTmWRG26fukht2nIszpclmCCf+MJ7cZR5NRNalAWOzdj9qo88WgyHvgxOP
UHzw1M66PUvL20yJfTCTZKlY5NibGPels1onIUFxchiWvRIuIlQyQZhQPM/4g/xFTTPVyZgEL2gH
UdcUjbN2g3DYc1ME5CpT+URKFksQNRWvU6B/BbN7FXXUMxvMNq3KAs5jV6knYyHsVB1zKx2OA+PY
sPNOkntzyb0R0d2hoSLXIWPnwtnGepOaMHjL1E+fa7fpqJyeWVHvYwzIjchlw60NnPDELOx3FjGi
yuntHZV57cZDpuL+9ngY6uyNWF12GXykA1hoYskNt9/hSSkA+drzJp4jc1vjG1mmROVQZ+arduvq
hbrzpQcWFKmcxsXBSXkimsrZR7X2mAOY3LS96MYtUV7cKDI3cQ9SkNpiHwqr7e9z3LPLgLZ4fLAa
Pg+JtTOeiy8xeqgQ1cSpthusV/bKi7DEU2Z6k3eL8nxDDFe9/P2lkHxkNQCmnKYahL/G0BhzcRAQ
73eSNOpKDQhWExgVXNnQgrpEj29EgPONVUTZxiv5E5LR/eVNGPYTBBVhAzGsm1+qDj1O4HZ1rsya
mkoikxesjYeWxG/vz6ccs/E85FyuSJ4MIXHdecu0By5dmXvIGTPGtjlYYJpMglfLmkmEC7ojCvo/
pdNCnK+tzWgz4vTzJ78boqUxG4d6gFsLlzlmio7bbR70zQm9ZdgoROkx9QEz0MgY9uuhY0Y1d9An
oip9L+Kp3bn2kC8INic7bnHpZhjoDEml9UE+deEmQ7MtbE4AUSc/BZnPteFwK0l6e6cBts4TihNa
aNY1W9pQqxISPHetvRWSaFsY4zZ/AMeT3V2ZgORhLCy2C3j4bdriK+elovqxtHB/NWFvUoVB5l8z
VXSDfp3Vnb9JAMtsGAoWjLb9WzlWxQY3kQ+DRDZbr4w3bRoCfLGt74KFYlW6mniRQyloIdxjx3Wj
q4CulWquN5h93IBnxPIwA87ZZ9rBR2tlN94X1maNhAlpHzwI1n29ygYaMM2x/539UGIuX9iL+MT9
zC0UsZPn3IQXqiNQqWyl7zuU3qhPre3fqjJsnhoQ0l7ifbM513RGhCYvNUhSEL8qr50XlpsjXAl8
tvZAw0agq0UI1e3EaWq0hMm+x3aYK9uaBCznSj//q0wGcEiCS0AwczQze2t7ExYVagZoceZw7AR/
PMG1YXKaxNBirxRs68Cg6LUcXkaEnh0xHRZjBLYE57X7GZN4c+JUbXsh4FKodm/FZMCYsCnkxuzq
JdZnUPOKlHku1n3pL5wgdhdRH58Bu7Nd7IsrwdsT4dgfkBeCVTqqa1/BkFOT/h1z353h0yw1DYBL
FLPPoOGAmtciXs84AhEQk3yX9v6Pqe45xY52t9eUIUL1iJ+FQeo2LEpkQeIey1Rwinh0XdtsJPjr
YqZQdtad0rlfxYPh71WwKeLYeW3Ym3AbBBk4BOxl4/SvOpYbW83I72lEvUchV3Xy2/cHb6sLid8z
sEfEEhLMPr8xVjFu3cRvBjokCKNjEeWY5iYcb8Ehrod7+jXsojc8IKS18nY/zh5xtXyAszCC6e0I
TtrcJG79HGwjE/NyAPFpF/Ulo7wQYmLM3Nwq9dMg3S8cZAuRJvaFKLWPThc/TUVh7BWutQju3lKI
ySdZbNdLYrbl0zCLp2bk0Bda8ifbg18ozWRsOD+EdAuPct75MBlNX90wow5LtnDtanBh9Bd5B1DM
s7jkXeMdYJdxD/NhvYFwt0xxGy6qEuQYyGd2LY2Fqc5ikVQF4g6FB8sKnt/WyuG7Uy1SUvVKNm+2
7bOakcG99lugIh3dBJdoExCvxFRc0SVwqWzUd3aHzT5MWR9wSJLKGTp8CkxYlzDQ0mXQGDtps8vL
9VkYzTnhfrTnHUlTUEJVreE7K98S+86KgkVlYcmZjJprtAvfLNdhQuoZfwj7fM/GmO9ZgFHyuWJX
FKwR0tQpmJaM5EEZmjev+RW0ROiiuat2ZdPgzPBKNgn8cmZVbaUS7bYHyCQ4yODuvY9hzS+7ssLD
GEqJvcexN3nCrTzu2DW6kescK1c9xzatCE1bfMmUWkVBNXgrcXYTZQpep06JnWsykS/agBqhhCCy
mQAbv5cC9bPS4F/YZ89xS6JlXTfutJjUsYBNsWQXZpmMCclo2u0q7Qe9gimz8EkybecwidmnUHgi
lXXOm8J6uSA6bTm4/g/2zmS5bWTd1k+EikQPRJw4A4I9JVqybMv2BOFO6PseT3+/TFWZLt9dd58z
uLM9EAINSbEFMv9/rW994Mr1Mi68BD/zH/HcECcniJjp+HGH0UCJaqJONZPG0FU40PqpEIEmrKei
DSHmWgzJVxHrgTE/k9qDsKmfD7pOBa3tSwYM6w/LKDV+icnnkAF4qZERxXDkywjkIbBNLuyPaRV+
BlmBaqCMCCDJmUzYSJU35mp9Ay6xGdIBb6pTd4GIvyJd1zeGN2vbAfw32r4ZG3SX7NeeoSFTv12F
42M/Dm9sd3jq2+ri5HN61BkKbVOr6wH92w/r3PNrJ4A0iJv0Q9IxlwGlbiDYzsKznQGGq9zPqyva
T9mb0hI2FKU23uaO7Hpq3+KeslQXfdZNHgBIaYkrudrqCB13vrk+uOXo0ZtNNiuSw8AxHCYHUbru
EfozLaGctWsXf1fOdE+ZUXaBvjJoMvHgTzPl9ihPvxJI7geGoBSzVOmlRNcUFENINIJBmERWh+8W
cA/BkhTPahaXNgP0WPMacjE7rNECp65HXMX7rKYSXhfyqIwY4+Z932JTnyvXB2k/n+P1cTIo2+DQ
0mQZnnMfVKUOJEaU4kpgNNEerB78lBz31+nKtwiYOtMzex/C63DRL5uyhibWll4RpRqoUPWxEnmy
ibj078gI0DdO4YynDm9lqoFP6idxtmLmyKVBE9MrTnTVNd3+2C7ELGE68okagjbjoMuVpcplxFEC
SSNCmOE8+eDYt9lEuwbdvk5btXm3eG50GdLiIVwgauRxQ7x2V9SksoRvciZOYBUWlEFh9G3CQ34O
u/zJGpZcpho99mT8DiNRCW1HOjmSWH1HlQTq6UzRxQcS+LYwk+ehoasmpxp5V19QX3qXyhniYKka
MkT04RyGBADFhU64UU23aiVine9Il/rlXbSUoGt1+/KfDobqN/ybDobrmPBP/7mBEUDaaL98r35t
X7ze5y9itAD+bFEf8m06EqYhaZ9/di90mUpNu9IFEIFziezpX/sXZIk7DvcUvgAX+gsx2vkDuKLh
ew4WHtPlQf43/Quext/bF0jhPc+F10ivxLRp+Upq5q9UzAK5X8iAnAoRF0yXguJ56gj2tH+uve6r
54pz9JJQ2p3UurrV/3VsDuH+IfhrNr8cl4+nNtWi0nFdGl407aPJf0DgjbKJrMTHeHR7RFqELWYq
7rLrujmAs5cEaieU3vKsFjVAIFBO6kZtCWhCEnzLs7pVLu9/u+kvD3e7ze2wWiMjkaCnYfoEAhnn
+s9/89t/nZQH/nZYrf12m9dnRgGDMBuflInbbZjGPQt0Xzst78HSt+OhC6nzQGFtz8IC+BrgJ2Ai
ofaqhet0f9vOKrs9qyMroyAdhdVJ3VvtyoG6nvV3av12Q7WpFrdbvt5c/ttf/sG/OvzbvqisvH2X
OfcxfvPBEfXp9khqzfTBIIjGYQaEjX42s2YNbrb6VO68bRoIm3HDYQV63TmYgmwDv3NfP8rbp/jb
h6o2S/X5e5GxypTFGjFzTV+9tWQyrfyqpRaxrNXsJjuMnXxr1Ze0Kuo4aPVavN5Q7VN3eb2f+kob
uGL3eq9f1fd0UfvU4QL5TWPGyJvlP8knJl1DwlXql/uqVWOyHpzBnfZq6/XHIZ+R2nx9ULlpxptZ
167KOkuEBoOfm5U2oSJ1GvIvpTQMU2UjWbzoHGgGcqFswWrTkgZMJPPUKaQPGGly3B7Vao/Fq4oa
HAlxUW4JtEL365n8qORi6LB5Cz59AlCG5Oh6cCvl/uTnLUQWHoyyFQe8zdU5lDHkOPrIFL5tm22F
INkpPxkzZAK1UIG/as3MRX3W5UJtMux6XpfaA0nJO+dFdPP90jrOtgRKhJpg6SXxCIbAPSoHvXLV
R24Pq++XVTMhDQrnM8PHZptVOUeVHbxQq8oeThTHeLKLByKqbHS14l69sFLlz6tVzx7gHuQFEzW4
QhQfDNco3mguA8o0dY6pRQTr7vb0XT11t0aDuNaR391avh3M+TCqyk21sH6ugf679zoEVLb0HvcE
9GGNWi0MUkK+R2h6GcYtHYZB3gUoBs1Zran/JgZtOc60ClO9hSwu8eIpADQ8DwuBNZObFBtrmKdz
lDSs2lgFt3UGkjHPDJew6cYlDbPWNgvqK0qq8ikhaiLKOk75hlZQfAP1pNRnYmltQLPVOKpd6hO6
fVbhHk9Qec5JUSbOPi8+1F0ZAXiXmwS2NeclrbSgDSsLaAO4yyQk6Ed++6Q93Z8bmhLWikOyogov
bcnqmFqzkNoZVi7BlVioNYEjW635s4yZV87rJta6nW4O3z3YFhRPYpffSaYxuGrlqtou1/RJ97J6
b4+QQ7TRLOkzytUQTN9ZrSEyS/gyRXfKRKxysAFsyFqzDNtWsdYRbIoNYSHc148+KijAIskAau22
6a20Y601flG7hiH6RD3c2cXVwFfC1fABe3lBcke03g86uBG1K46oMSVOdcQu9lxbOef7ny/WQ7rH
i/25PQuKv8as1dvbK3x9mWbc8a3rluZc97pxQvZK5knzy6tUm+r10vNqzrTpABe34QE72RIIa0yC
W1g4LSK+hq82bfX6q6YOHHcyjqlMKx9mcPmDkWa7X76v6ttRZZ0PIpmykknKM1Hj6hcsF75k28am
frjtsqziitbG3hutxhnY5BJ/W0Qr6aWunaw0tfmXlcc4thHjgwI9TNL8bcnL9iv8QUBk36htG3kP
yr4x3cGh5Yo//MzNFh6ECa1pxj2aNNqho+lva6Ovt678zjsSE1C45MmnBU6Pti7ns9oXlstnt+pT
dNfY4tWChIJ101dwJqa4gAi92j2yIq6OM6zWs1pzCUTNyStr51PrPunTAqWv9JygatbuXBcFpT6F
l/AlY2KcEcz7Yi52kdC5fitcgPqCv25bTU//ionxJo70LSoBflvq42/lB6kWtAjZ2VAU2hgNJdFo
dYkLNVywOaZMle81Qfo6nkS/rxKueH/zzt82+9ZhYirgy3p6QscVtahaRJH+DN6CrkTFj11IsoZa
uJImdNunNqu19LFMyyPqNurwbVPtM9MohufnXNSWxRWaPo186NdVtfeXx3ld9XSKPj3nPUC8NFO6
5s74GattdLN9Et1jZTgjHRnXou2SyYplFKHUwj8/lUWGF4HvWS6Hkr0cSHV6yVnDkjtfV9VxTipv
IIMin8jJCCsl+WCyQSi1KgldraqdagGsi0GkXGiMmhlgyq/b7T5qc3xE6pO8Pog6pPaqB1ocec3K
jHUExOvUDE3kdiIf5PZIMfUI2nw2iHsGKLA15eFKjWfUKnpWLsZyJxlcIE/kIlPZ7Lftf3kY6+5f
t1R3AvvBL+b2mOrut83Xw7/9t/R2H9tPq0M/1K/PQN3vl2f5esPXx3AbMEdR6BkU7LnoV7O86HUS
WaS2Q8Oi6hn23es+dWCQR9WaWqwel0x1Y7V2u6/aHNYmPuf2Rm1YkcuFVa0K6LcI+eRDaZa83KrV
1723x7n9K66IIojyHNffz/93+/dq7XbjXx7x9li/PcXf7nK73ZxwpvCSoyF/rIgc/lysP9fUvtsm
sDsCU8kT3qgDhrygNXK0cVtYNjzS0F6+q12C2AQKZ3JodrvJb5vqwD/uA/0KGWjIBJVp/pGpxgu/
Pdbrf/mXxwfSVoLGQRXw+ox/vlD13NU+6KGcpNTq7TbqcGumfx253VzdxtYj+zQ2R7+eTLTLQHjl
A6uFercmeGIrDdKp2GuZ81TXZUfI+zBuIZQwjizG8R4bnrvv5CjNlgMhVw351PZt8bqzLfVwQzyK
wYVJjgtvx015z9eHVA+ittXh151qWyygD/SSrF2PmL8Y1icoYJQbfCv8c5/TfxWajeKPhuDGa1OS
rO0WzERTuy6plhpxiOqyR1L09ERy4tZdmu44EnC6HfRWcL7it4Q3AXqKGkuuaqQdw4kNvLZNNgt2
HrQzvnX2VwEeUq7FTQEvQK5ZdCoOTPUJtQFW08nxk69GVSkaY+JrjTZYctpHgXbRDc7/hRriQTtp
ziSYM+RK5PU7kgu1E4qZFoxGZ1Gj1N8aMVjfHLwK3N7YO+NlXihIe/hN5GJA9HFKUDxjBO9pvTJr
UWvF2J3SlDEDiFcBeI0FnfL13LWmvosq+6s1iOE84n79ZaH2OYwQtqZOG4g2SYLXDJtt1ZnamU5J
HOQa3D69ST+uLQnJhboce/JKrBbdao/I459xGPKy1Dthy3GVemPUmlqoAznEIpI+w5IkFKhgrwsj
j4/d6u1DdW7s1Zl5leWHSZ6aU7Wq9ooyuZKj6+8XWo1nMsJQqeUJrzfCgPP7jXV5tlZ3U0fUmh1v
apMPA4UrkcE/F1j8ft1UB9S+pEERpPmzvUXdPAKKAKnkpKgDfalpU/tuB9TaLN8qfyZgFc/zn5+v
WrstRvkdUJ+52qc2e10WfW7br2vr8Bhj29hnr7MF+YDqgLqzul8SudfesfT9Ki+5g7ywMjYsoUP9
tampS2SsJnudPN6g8mWc9/OmcVLSwxOLD9ROXk3VjXIzOSQJmsmRqapPSmJ3nJdhPOOl4o0ngY3B
kV4z6wXIvGWCEZM84VaUx+vhTi0wK6HeG7yjK1AIBJEERKnFUFCH2lgWtXQx1K8n8AZ/wp8nMnUm
wh0272o8WFTuveWc09vBCjadTTlFAzUGvfDn5rDSjdvcttWauo26tdqsQ5Ef/1Os/Z8Ua0nQo7r6
z8Xa7Y/8y/Sl/fFrsfb1Pn9JzW1qtb5p6o5jC1mQNX4Wa5Gau55LGcMh2YYDN6256f/hmeyAhGjZ
rjB17nTTmltIgmzB4+E6lGXc//6vvwWCdb9t/xoQRkbR32u1Umru6LpnCd3zPZ7eb1LzLB3jVF/9
5jhmJPt6jCxWfWxIPPAYkYJcSwrgk5G1JBuTtGIuHtro7LiQlkd9nEh+xplJLDwiVVsvoiDVkFil
oK+ILcacm7lI1ShNbPYC486u7vroMpYEKHgVI9psNLZTZfTAG9ogz+K7oQNDqUU002upFO4dmQEw
EIjHKN3E+bbVm/iL8B3v0LkSDrwUp4Q0isSx7EtGLHEsLDTCSMKIZP2RVTDwrQ59EOSwNCBydDeW
3Udrtq9VzcvSaWwP+WeqF942tIbDPDf9dlkowxHY/WExRQRVILx6Zot5BCXcriVPbEd8MqrRUJr1
7YNU2T1VaX4RUYvOY7D7AJ72enEWkpVX64BvpblvdTvcITCmS8QQbkBo5gq451aXPRhR9JmWq/7k
JVh1M+8OxlB7LpB2BQAR6ZQi5AKCQOEC+qZJWSawUq71sm+9WSPxCaECvcbKJyDEfpomo94xUs6e
wsj9lNR7rPJmi/9n6rt411r6j7V0ESa79VXPDdLsOQNyjuu2RrGITdslnwfYEWgJ6X+3dA4LfaY3
B1PEmXaFTyof10G4Vv2e79BLNiEdMGt7BofTP9UgnzaOzme/F0aPqyzKt+uMFNYm0iB28GN50Xdb
w3NbhgXg3dh4bEfj0c4GJAp0qLbTEJMgQgL2/k2cGVcQddMW59QLF79t7p7XUaDc1avifkjSTWEB
vwlhi7id0yA+Xy52nWA3T5vvurTu2g2ygYyEicCmoYZG59FBmCjpSvfoZRAzGsYjcYibxXShiw/3
eujLTNTyaUx6wthDAOdcH4N5qvHWZiVdd+wHRIw8Gl5xVy34hcXXti4e6iY7z1x8mKkAV05RmEk6
z2ffCU9L7VyJqlmr7JSbJuCL7HNjo5hzq4qk72LnemX+IRvDYMZe1pOtYcbxltDDdlu42nEQyFgT
GQQRvqFj8gat6S50UwcFIK98HEBi2pgiO6ykNVXkfTEaXLWbVaZ90wFc8qMZafWuALoGfgftCTTY
TcFvfFOP87GaJjq2jXscagTTvjbNJ4z720hmsemziUa7zMnDwIKyqYHjJmn0DvjGjA8dpU0sihfE
dnAlLt3kNbvK10lb0c59FGKdal2HILSnoe2mN05b3BXCOaDJeIKs2r8FRwsSAD87fvAPZp3v5il5
QQ4YFpB/8sk+hh6CL8/umzed4x/T5WlZzG6Xz6jyoWO9GwA45MQP5VkYkH6TIF+pp43w6yogousO
voe7i0ymH2khSp5/AxCD0WWXcarJ2jE51V/bnDBt+wqJqj/7pnZ1Oensa3luA3dK4nQYpdtQf16m
udpHYnyLMhDSGdf+0YUcMSyGt4GlWZrIzNt2GzoV4HttwmvqNI8Ng/c7c52TjdH7oLr7JdrFZtnu
yqS2DkUVYdtdODuN+VuvwdRQMFQmsafbhxlKUXfo170Vizf+uPp7xGlTM1RBmMRPVdysEAnLJ0xu
zSbtixeyx/RDvwI7XGL9m5uctYI6zPQUdqisF+wrjG90DbOQ/uCS37X1l+k6Lo9YWS69DOAwTQTs
NSlSaPy/Ed0DldewP+DIfEqQd2xGg7KxPYTOxSGt6pLOZLyj496NHkKzqKbWn2ObvdTGWuwnnoBi
eSiqB5zGbNdr63c4lVtwnHtzmT+kOtQFRwckNNrewYz6/rgMySNe8/mAkIeJVuhx3XBb52IY9J/q
IYLk8aGVJ35DnwdKQDPp2DnzskKI/rhWycWiJokgNfUDvi1ocHJyAaMlPuXeeKgylE2Dh4p09DiP
UvrGkQMiJShDY9yginvB+ykpO7QnGbVrlyTv7EM0Gg8awu9LOSZ1kGkoPeK8KS5xPoiATgXpKo6b
YuZZr32ql0eELvfmjIaVNgE6xxV5UzSDFGr87M4tzWd/WFOk4a5/WUZUaCag3iqFTpWWCzlDreVs
k95CkSCfRSsXaq1ZX2I3dc9qo+in+cgX7fVZluSeEWYFxLOL+C3XxnlcGjQ8r6tN4py8/oPtg3+O
HPNdJeAeaUN8XHSolK1lPM5yGoD5aJQAWnIYzLNaK4k2PFva0m361BZMeseXgmivfbVgOjJIEsjZ
Gzr5AcAg7TDDqkH1Wg9AEUj68PF9SIJtRAnxpOfYsAZ3Pkzaet/MwvyP3/HVnfhv1AIGbHlGf/88
Ar1PyvJHV/Vffh2C/nmvP8egnv+H5Zm4HGnGMxBlrPlzDOq7fxgoCUhgcIRp67Ycnv5lePT/MD3L
tF3LBi3AYJQ2/p+DUMv8wwIQaPu6KbxX/+Rvg87/1yCUf/P3QajwdcKqmUW5Bs9PGPpvg1C6oH7R
W6W4lAKeJRTC2h1b80KuimXCpvL68OLUvfkjnGNcTzWzMo/RWzhglWtSo4heXN2c7O8idirtvRU6
DXEyddt3LxG5GtWX1TVH7Tv0LBwm6dphhTDXDm5WPaL/bzys/40snWrkvODQ655a212MrbCRDSdG
SdJW2tXxcGSA2GRHgi6wmQHlHcNvdjwg6cwdIzIuRGHnbzLNA5seTlrs7vH697TZxDAzsvX9pro0
JdmkG+HFSy0v7KGJSQEdx8EYxnDZ8EoAKIohLz8Lz9PIgoeG6JCHB2k78NHaWpumjKxEHHKt13/A
pMm6AI7mMgczNSrIws3MkHlkMNvRs0N/d7fkQzYSeQMoadZ2EzkyXcd/SxfRneLILjl/pLmd6F9c
mXh1gnacUtfuciAazZRl6YkGxtQewth6a01OiRtlRZ6EWlPvydOgHL5vqzD7anQTlh7N8vP4vo/G
gpYiQmSjPQrLItuoWEmch4zi+OEnKvKI3ETYMVrpbBOe75Loy9mfZngTIzYLgdCbnAIs7rE7vTcZ
ZJhP3NCvvzvxHL+P/IlIGVIKYeNnDYyptCUqat/bFiK1xTb7z06cDeHO9KfwyrC1IiEhNN+Vug1F
Q7fLaNdgkYeyVYqKkf40G+fMQkdeOjnFIF00VRPUILXgzUKufU+lLJz25Ujk+aM/GFwHCGtN061h
LEI/ty0vlU6XmWXDFmuQJZt7KAcQ5nV2skucxUA51XS1s11Mg3Ebl+hq2cdDvHYLhXTAW37eaN4L
GUMmrk0fRTzWoj5jQFpUfjHTJmldtIRjEiXapeDUvnCxdrAoWHW9evWWaGxk44PfET024jP2DqkH
Um9D8Vqzd6GAVHuNakYuxzTpCmOPjK8T17oe9afUqknPmDJcIpzGuwjY0hzN7gfksb5xXBrf87AA
kydsBSC4hhX/naj5VCaCprrp6iBl3RlLA4TDGJMz3h7tY20Vy9PomuZbHS0aRiFM/hBopwfhLtEd
vwA69b1tv0ExwTRgBif3Pcch/E5jwHiYSiM+2MaUfG1G4jshK9pwUT2EeJ0V7nyvwENbYz9yKaTj
gWPwhY+I8RVxZ+bFavXmPsHvHKxlab7RMhC1PvCPd/RojMOUeGQquY17N8ciO/gh1JlIdx2oyxZw
PzuanpwmClF62kuAAwcE3GDSIw0j+4NYGpCcsZ/Y1241f1jFtHwZury9WtpoPVZYDx6ncTWCUtfL
x7ociWI3ANRQsKMzX0XD1zGHzgeTxXyKM0GtMRvc+N7LZ26YN86hmyf9Y0Hf52hiST45Cz8VJH7Z
HuJ4dcw8yQ0vPBJRuiTKjprfLruWrJu7qArx3zaVnr7NOUPiv0nLz+Vspbtm8BGQO617GCBv7Fwb
CVSCV2wHsgJHeWt0R2vAfuKbnF2YFbX3RLGPh1HrGIKumf0wWqH2xYDKxENV9QdGRP2Dh3h135ba
soelO75ZUxATTkpeXhg7fWDbifUgmJTEmEjo2sKvKLdxmoqXQqTlE/D+7qrPXuwzEuTqxDylME4g
f7VnUa/dPa4GBKSw9xych3FWA9HP3Ucfjt1+WWbkxGbhbiMT40ZBKMMurQxgFrTqu50psDwaKT/z
Qe/nt6tDfowTmjr+2pBZbb8Q/RhGhhcQjIAnsfBMbFc2/gugteiyBmbTk72W3wbdSPmGCE63Yoif
xqp1ru1sd1dSFSiK8/kcjaS2T2GRzSej7rW9laXavo5N84wbez4S/2FvvcIgpToF8unUyDW9Phq4
r+9uy9B2v7WI0XHmNsmdMNNlX7S1tnNBOR0IgnHAg/kNUlWnvXotDrdpqeP3yDyX+3hAUGMY8Img
Is2HHibPzq8K82x7iNbTgt+YYyE0zfkpHYbYcu/zYvE+eN2QHmYvtS8YA5t7vGfiYKzT/BhCjrry
HrickkvQonIqDy5LJFuQX44sKxs7n97bYWkbH60HphFRQHYvsQFQnNHLE4yvBaNA2F+JRR42AKqH
M4AoYjNye9r3nDd3c4R2XVSjflyBgiJmiMY9820j4ILgHWZ+0XsLW9ShIScjCC2R3fdLa3zPo6m9
2ikF1Nq1SbKArHrwRJwEdZZaW+Y5CKUZ2p+0LMFTSqQqEnez2ZkuOnRnWcZTrDGRLIuhJEXIJHlT
uOJUDKn/7LqF8z5rPeONFrrDlgume5j8FJtm39Pr0DLCGleTk2i/hLscyF8AD37B2W96L7ElIkiB
AqTxqrVvPW9xNsKGhZROnbXVR71h9rya24zSE85gxwFL5qdnIC3tNh2H6Q00l3qngfu86pw5DmvI
PCkHnYX9eIwOqQUkv0zccleIddjbWpwiUTCT+ZhEJoWAMkrPY1d397WfM1fToS/HNOuwxofm1qyA
XvvDSMVmzaf1ElUM1rngil3j+pTnnJEoDUwdpyHFM+msFHXcPofp4qftbtb5ZRRWCfq4wNw0l3i2
vKRt930KltOBMY5cWgyHeCrkBYSEQsTa0VaPkJLPNXP3qUijbT6HQHiQVUuHdZ/CJACUUmOxu0uW
YXiraakGWnQtyWepnFNPTWmv2TMfewMVmE7GvOtMXzu6JLbtbD8k9q90hsOaOaO/sRZQlFVbN9tU
jNahrGYT2/A8TC4M1Dp+HB08hbnnxeEm9Lr2uR6qdY/pvb5aUIXyfYZ9xN2mEcUxhIZdF97PCe6o
rUiifCDGwfHs4wxEbyUOxAHrNjer07+jg1bHe8aXbb/FCjhB33By6l16zCDOsRaU3UVjDGQKW74O
5BUcMMQB0NARsitxNwDW+0p2imWs5fb/Sxn+8KO6fil+dP8lcTLfqnqBMh33//33TYbof9Jmtl/6
L3/b2KnS+OPwo13e/uiGnLu+lpjlLf+nB/+kr/yb+Y3r+swr/nl6Q+pP+eNbn3wb+l8nOK93+6vG
rlNI94XucLp0pB6aScxfOBfzD5epixAmb7ru+o5/m9+gorZtnWh58FF/B7pY4g+K4VTmQc+5/Ah8
/X9TZPckNQYk9xJVpWTP2PAbTGZQwrA83bWFMH6b39hIWXynSsZjm4tj3OM3gc1yZ2E8DWLkMJQx
+o+99pK15ltPUCdUbI+SbAB+Vw7GeS+3GC52APC88rkGrSd67503evimyzq8jM3LPOR3o2d1qMic
a1Ix0xcJDCisPFyuASsMALl9mGwbd6SqnFf8lhapgnak6X59n8iwjUVfr2QaPJJ7xBnXdL8AKH/v
+sZjzjQQxP90T7G82LgPYmeHmHJAd270hutIpPMk2wLO3bTn4vuFCkmNsyDbivk9Vb00IA3t0V/e
jjmIE66T2lq+a1HBxVxlHTv9Okw+Nb/4fiJlcu7RnHCFynSMaHVPBO+AMhgkR/txjet3BLW/HcPm
kzyPLnTNOoFRjpC5D5YZPwzYBEdoLYFj1x9xDb9UUQ9qoOJtdh3KwLV9AUGNLIj3KYt4zpHbfoQj
DodqbxZALUKQ0lN5BRG5E7qFFM26jn76kaneIdInI8hWSLxR+Z2h2q5tvVMieNvCDt0UCa/wTuya
iHtsKj0UBIqLmH2WewMi1caB3byxsiP+clKMCsx8Dc8hH6mbizRnnlRuI4OQaKJ+drXwTtbsfA7d
/lvYcr9kZLIEJAfuSkFGQWEHcWh0G0d9UzRYN876mbMXviC8gVlMFDSE1ZMDahGLnvVIoOzKx2kc
5QOnFl4y9WmDmf5u1c/RwvtQE1y6a2bvOR0MjIkphDZEzo9dhAISCSxjYposcIuzGkYIE4btNM6b
zqKOljAVGEpKy+Za7oaGq4gJim8r1ug9Uj/gey6mHupvL50JGzWHIgi4+Jq4fHX4O/SMxjaD2+lB
X7nPbe+NFzik38IcIE8PEIe6YLlNovvIrDZdzrUrHiaEomSsxwVeJKsnlUV3lwdt1L8Z7Tc9S7S3
RhduybGJMavVgoiULfyiMLDDs7VyCW9dmKAwbCcPs4/Z8Vwn2z2Rd3uKR8rG8scS+j4e9HjcrY1u
wfR4oRpB72kxHwF2J0Er/Hc4OZ+BZ16zhM8XG1Ah7EeAv8CA9QhGaZnsM4xoW9gQGyxIvMx6H6Wk
MC9hzfgxJ7AwDNCaEG1cGlTT+3YTvUVW1wfCd69YivB9oi0Ycv8HIPs4Kd7WhsxMWw65JV6c0KFv
AMRmEzU0GGLUgTSirvOSvcxA9zaGwbvSGtWzPUlsPlSijF+CeNal7jqkZzPqDM/BNTOn55cx0iJg
wCINwqQwrVP0ERC6t+0r7JCSDhu0XftxSh19o52wTpToY/iJafzoAk8wgivuQpOvQ2K+c316IGOd
HSN9BTfxNaOSmHlFAM+KtgvPQujRC1O17TAx00jeAWbf65n+4MU01TyXH0070mSPi3ZD9+7UWDMy
mCK89KbLgCnmuOOlX5VXi3OjR5E8/FiCxzoOfISu5b4zWpMsC2vYcYT2BSiXTUIUBZY3WEnESibA
RyYC1eFY+2730c34v8r/xbkWIMdy53H2zKj0Aqt5KGvOQAUwzH1DEYR2ZfEVdKBFYF5zKqhGbUqy
MgK6Jrkh476YfG7o1tI0iR16b/rbAWZ0kEbNcCy6tAYTTTTH1NLa8Q35mx3qZrMkMChTTpZV234x
Kv+FnJQs0Lp821HM2YYNrC2McofK0i5eh5G8j8yHLF7PLTFjOwixCc3KDx3t113mwvVfJvMOKkq5
KQdYS00HL8Pvwb+mCS0WBtkmbwQIWe8+Ci+CbpcEdj0BJ97NvWYFQBU2yCKrrUizF7MqQoodZbUf
Y/s6aXyCo2V32OudYTMSBbiJF++9GOxjBQw10O1Ncy8K2qDVkCJUKmgs+m7F6a1AhIZrgRgoUR6m
sLeCORt3ow5cYMw8YGCW/4DJaW8xbZdRIlpY3hl1+A0lOjIKHaxAnX4fyvzJnPi0MvvjhHOTlOxs
3Vd0sA7NUn+tM6ioZWe/G7n4Bo4Z89PLvWWjGTSOLax98lwSdcbj0mbpVrLRaKs+iXb4Pg/z+xaE
x8br6S+bTvTgZt/Vt3z2j30Wx2QtgMJ3DpM1AbTv6BXBbH+TQNb1ionTbWm1p8akP6YuWHTMyS3X
eKKV1oXB2NEeDH1G8amdfDXH+g0Z2V/coWROUWBrHD4hnG42up5/Fxq/xQJCehAZlMwsw94lo3UK
OzIRPR9xF9zyS5MCTpu78GDP9qHhbL8QE6RFySIj/K64ze+nSQRhSj9PhKMRNHG4GxKbCRKc4HAV
P4TTf/BWONZxvjyuZrFs1rL5lAz4+lUTV9MzTuUzAUbMRGkyj60s4oE+73AxrqXH+CItvogpe25r
cdZXvPSgdDyg1bUQP4CXpoEXkqlLesUmw1IbkMprwQ8JxvrOnsCzV4R1tna3CXUC/NoZ0szkcLLx
M+eEeTxlctKXe72DJESDDM5LF2ioyvCQ0QUcYD1tQEq+68aVU4Un8wwG43EEp9Xg69+v8gTpgAhA
CMeVWJiEQObjpZnDTYNzFb8+L2KCI0k4G9E0i+WS4XQ1XT5XaJn7wsXrri6H/HjAPzHiyOXoC5vR
Ztb0AwGPEIUi7d269B9B09L9JUY5KFtOtrb1iO2EXEUR7/2BK2Vs3tukijF+Y9ig2fWTNvFaYv/e
7NAI4jYR27gRJUAXhGrkasuhC1qGe5eC7sY19Ouyio/qm+ObtNo9IgkJ50VKR+yVO+PEHrjE7a2S
YMFsBZnTat2baQyfQdwfc8tuNtHVd82MLxLqLXt2e6a84QMFgHjbp8CTYmj7kNniHdCUTZuUP7xJ
b86J7dSo6MF+Dra9G8eYoNKQtvWmatwPRcVQKdMYZjnZnoka3WyQcfCf0n2vW295y8uj4Tj9pTfm
PxfNUvWXdhq7jb2Q2Na2O2cefbShHcWRWj8yAv8UN6TYE0MNC7BQg+OJuqqv7yaSEXJBIxECMg/5
1o7dLxGsib1X10axCVuanlHH4nVb4PfdliNdckNmWcXkQaUgM7aDKZ48D+eIyhlVsaOVu+9xDe2S
QR9fXVK21AmqJMWbaWqQssFwT/Mfaq71dfrpx3CgBlJtmFb8Wv+HvTNbjhTLtu2vnB8gDTbNhlcH
7+Qud/VS6AWTFJH0fbOBr78DVVZlZl27deye5/MiU4QyQxFyB9Zec84xRXxiqXS1nBmo2OpL9NyW
TtrUcHzN7E6eaMFP9FRbE41YCI+x+bgYRWzs9cSxN3EWxgAOmtTwU3pI9oUgkG310H++k1rfyayp
yJ/t1stZRaxfoPzA8vsEwJrRQBNfeiO6mYe1SnZ9PQGiepjnjkmH3WRtGY3LC7W1AMFQKDbObERn
cBzneogHv83DhqG9i85kBM9aJfS9GVPp4+aDQ42yuY0di94NIOttWT6G9i86l8JHliQMYN74VVXt
eI6lPp6X+zzG7tCAwDKRM274Ls9O/E5PoXNjhhCCiDoc8z7Nca7yhnE7fSL0FK6NzuunUBwYcZz8
9+9fYQvErDfIZQPf7jFdTZPfEabvz4C/2CVBaUlC75RWCX2EQv4oNboHGt6s/jI4b+zwul21yprf
XZuoXh702X/9mhYUsXXK+Od37SZpGYkGsoqYNHCRRZcZsyOlTxAUkVgNLQSqnccUdKkuCRhzsL9P
LgXEhTgTSUK7ZYt+g5Dif/+K5TXHKS+itWfCSRWMLsXW3x+69T/+xy9V/WImYbhzql5uOagAMkPq
PWEaMLZC4YrUpTOy+SZwg8l2CrIyUbgbYjgCgtrkuY0uFN7YJ/xc9qkpSucfn4VWCyyj18zN9+99
/ydITIQNlhv6n6zt9+8gBdonpyy5eNt68odOvzVM+zZU6fir5i9bTyssoA2h/+JAu6iQuP7Ieumk
GoW3Q9POKXRCuVjqMek77dIXSOaKmrbGVPmpYQ/3pHUlTed0me6/f2kv8cUkELxF4tBWP7N4ypPU
OHcLerkaWavMRlHvcs+NAqrU1Xu9RHvAWtk9zPqMAMD0oxgwBNSDZ2/zkgGBnNqKiKJ5beCnHUvn
6S/7hbt/HMv/6on7Vhv/7bRuOSYGPIc3i4t1mdP8X+LLuacJiqDb4dAXHaJDuF3PqkkGZQ9U9tNA
UpFuB44lI45sK+Hp9T/5/paBIupQVWrq/7Yt8GZLzBiuhkMnp2d7aS6tZJjkIGgm2U+GfdGBXRwc
MADGsv/P33tNZv9f/3Tp4AqwQOV7/w6eZfjXrGQph0M+c05cD4zd4D1N+WyAQoCoZOkHPe4i//u7
/i/L+L/ZfWHx1P/j8uv1V9f/10vSRugzf9P3//g//7n/kuuSy+SK1//wkv5r/+WK3xzb5MUkhu+w
yPorEED/zTF1Q0d293i7szz7l75vyt9gD68cAcfTQa2zNfvnBvCPC+g/6fvCXgnNf39fmY7EZGpL
aRjfHoS/X1LI8CovCXUdlbY+wUX1qxibzueGee1QoE7KZAee1xXhkWFg+oCoMWvnDG7+BeEgtpyj
GrgAymjPrErMFsBJYFuFRkIn2tWO/EjS8DpMermtSOVtUDMZvRpOTrT44fGPwtvEOdXzghCr3wgT
62MbeZpPF1G2DdXyqj7wkCIrDhDzhuXgDrUKJMR/pTNFt9Xa8UqhzNibVGw1R3qJqqNlaXRXzDwf
Rak+ZBQXZ8tVu9QpI98IpxOd9stZLUzYMvMCWlKuxYjJzEDmyQ2XZz+3P3yYRy/u4n0ZlrdahZBg
pdhrDfE4xEUSmNkw7ohe3uaAKe8mzA1b5AWY6x1Wya5PWyxllPbWPaLYxAbKt8ln7y164khra/o2
TzIsgmJ6zAabGHECL5ab7lyCHhLDRzuzVbTgZ19TD/UnFxKcOltA/OYUQdS3rcLrJVcLHMAtiaVs
opUk7xE7CEnyOgFJgx624+yOHk5DB9b96ckcQfFBnuqAXBwnuy8CYXe3uKQ2xqGoxVPdj+qsx9qT
IcCU9B2V2uretlp/VM6uYcfgtDP79CaoktcFOj4smG2ja8D8vCuFC7cj8CNd1h8Wj7CxnocN/dS7
PqO1U+vd4/pVE8jxGvVlndG9q9SjVLnEP9wXHuKiYV0YnliOOn23q/PqZE5QKBOD7JwWA4/vnRsV
EbGczfGGAEl+Yh17K0b9Lam67LzMwgVqh/2DQWlTEjelyUsLQbPWtJ1nlrFPWdUFsDkGfIROj7TD
LILRalN0YsTERq1Rbxfwfxppnwb6W99g/8MXOvVStrzhoipoXL0PamNR9M2AqpxFtAc4Citq+uqL
6EkXPCwNRlMMZ9mtaKFLhLr5gBhzzkL7XuTetcriyG/UuxXldHEY6RtCSXtl87yZQO4dNJM7OyI0
BNDJ3Q4IP1tOd7ukNRyOObiwOxufXL7CH0tjnwEw5CdJAnKsl42FiGrOwxw0lAfjtqTxY4jochmG
V5HTkxeFQIaHuA24E3CZTSCECTUD3gnPMIHvR2E3Ac7Sa2yq27Br90Y3qqDCg8QMBCiqkO7WwPOY
dZYOns4jOtMZG/JNlx6OFv1dtM32vXqOnyxRPyRIcYXQWI4QXEdH/ok5ki1AJX7abnMJ8R96JU4J
gzUlYPE2Z9OFWjkvLVEft4/flH0X5k7PMjDRAohUIKFCeYhHn8vmLU0f6PslkKEY46QAA23YF9mm
zQ6lxW/n19KYfs0amah4pC3ZmaB0tWInjWYl/887mgaqIJ7Gu3lmGTFUjIijK5ilBy1I1XDg9Nbs
nTC6b6kL9PTwvhuvLHWXbevF/An5RZaVzQ3AMVkciXrDdqvxR8pSWcyaMNjswduACzvo3Yc3L6SV
uo9pgnEldRnMkf6hL+sLFBFmMoS1kyFFXiCC/BZk5UFzS+C+Ufs1CD2nAsuyaAZfkHUhieaK3nHd
DB+mxguf4yKnr/2xQPfa9kn5MaMvBxWt07hgHf4xVfyrrnUqr5R5TRTOxNyUVzMKx5spVi+kG4qb
2HoJHQKqDpHmUbEyz2L3fjTZl9Rj4U/jUqyHW84tUVWz44vtrar7c+Fy3kh/TzTnJV/YUxUMRFSL
iV9qYAVQ6LBV0Xs3mq0/STq8tqr7ihgegWdXGXwdAGhjUe1M4RhsoT7hEK/CLH1ZwHN3cW/6Zgoc
zkVTdZtq2U8VdS9DbkX31OnJob0lRVysBARe3TYp9qQkA6dvSQZqnraxGv2cSdTpzDxN9WCfMIcA
6beei1pnRosRK7v0OJNPv4EuuXGrnFWd1nNOwJVbsCLYxWxHEKyG26aInhv90LkNh3e1n+ra9TXg
ZsHIUzJsQ3EPvc3PgIVyFRTqBtl+DAxkUtsOOmw6eH6mbaQAddn0nmzpkcahbxDjmDFd5GAyc2D0
SKneu+PJ8VD87uX9W+pamS/z5r6DRnI0DtPCrtTN5muuo5o6Dnc4bi/Mn0FswY5sexOyoU4SmpTD
HnxZwYK8iYMkj06NHep3+YAlwzZ57yQvPAsa8IGYbCRWAcp3zSN1vOgFRXNnZp17V7FRL1ClHEuW
b5Ow4pMTaw3PyOQ49GUd5IAUzolT33YUzjva1eopnoud8SKtgSfkqJ8s3XtMOrDHHKmyO23Q+ZCr
gpoT5xDX3cFO5dboh8dFNs/4IZ8A186bKHuNqxLkn6teMTXCtZmancIYdaw4Y5E7NfdFpNE3Ynow
Z+vlQLKQ+2qzm7UVVNpcXQw995l7qpXrm41sL56aBSABF4Ku5L9rsW3Po8dOTZvvqa5qb6x5+Tms
NLpkatwdl9p73aqHAUbtsYt4/3vwqQtgkJABpTokIajLZTZJEQJQHODpF9XVRiurWAAHKCxxUKm6
3lj1r8q2hl0zVb+aYXZ8p1np3zjuWnKOu8RWxq5SLsXfc4lrIP5RTOZTO7jZbrSsh4gBJMnTcYMf
kW4TTIfegA1OL/RjOPfnDg2PLsHyxH5hJq/G8ctwxls5viUiOYR0SpH3gWpWRAd7Koqr3rqIEyJ6
b6iZ2yWGRhnV2MDJWeLnsQpBjBbinY3oXi2w06F1ex5tdE6b1VvRFE9GJl/tYdrxB/vOTaUolgfr
Gm/RT8SBXqlht0S8oJVhgKJIPmxtUW+tHn1VsVHuWzfbwwg9OY3quID4iemaaXBG9p7HEvQ6hU5n
4Vhi50UKKAJlMjSii5cCyz9qXP6R9tSX5Rg0ZRPhYWmoKdY0LP9z/0L8dwkw/kRB1YeBhOg/szI+
R9OaE5fjc+ORRllS7lyd0jKM3SZ/CjmHW4LqNPvQjFx/6mFjXkwKoG0WLsGUTOkNa8NjkcT3iYEO
mdX2B/bTdmu0y30CpDKxWZYu0dtce9wRm3en1Z6ytAcfEYfhxoJxsQknrTvMuMc6K+vY4LJ4SeyB
o3dq34eu8XtRgIAAk7thfHCPLeOT3yqZHmvyP7RlTVjtX7P1jdqKdCd5nY9MKznOBzDEJfe6hE5G
2KI08vWdqrduZEMCykZcMPPE+6tFNZD5bpGfaUbyguZBrEsEUjPxCcmYFS8KB2B//bOLKJhgA3Ds
tOSa8xQ9GdQ1B1jVKbK4YryEqYlFY6vN5UPYNFfYezAmh/QhXS5NFd+jVxXb3kkYKXMM56WH6AZd
ENN+VTxJhTmms+5n6LmBzup3bnQT2oP+UFHfeemZfWTMiO6x/tdXBLQt1pt7ajVg3Dk1DA+2rgx/
qtp7adpnPFQUgyF8VOPEqVfD5KpC0myW1pFNsnH1TBPN1tyRhi2e4fZHYTWvjLzMdh0dT+ZYGX5Z
d3dDOZPKNDTPt6r4WFsmtQB9D7ZzTEkY5eO4IV3scnXz85aSWC7/D3Uu094ah2e6WkkZlSRuEpfq
2aUv5hOdaklgAazOJjM69sukgjAVw02u/c49JmUmH4p3gshEPG5Cc3hpdfrYU8mQaonLSEc7WTEL
YtpSgRGv2+M8miOWIUTDzoaugDdtIw2P2UwjidzN+Kl7DZZyGuoLg/XQvDf1ZG9KAq6HJYR2YWpR
vHWKxsJgrF6wLuwXWd7OYI42VV+ot7BOv8ZVZaCS/NrF46/BpMwgtaCBkiG/I9tune2BO0qSBhMC
C5XdjnGM1i/x/qtCqzs6eD87czzpYHJ2GRdAEOfiM2Y5Wdh8Kw0sM+rd62zPv0STPXQpbexMrOVm
mMS5w5xg78sG4LQB6bTqsGbZKbaojtZECXAzyiiaZhJ5L7r26DrgkZY7hLGbbqg/OEXdO+P8gsy1
wzOx4O89FXnz3muq30cl9vBk8R4KzFp2CD8mpmZBx5C2RDnIkwen9h7sKfpwWWFN+ABaG2a50Kug
jT5CCrC81vBtMssRxxtpKRRj9KbQAPA7AgXIibvn8pgUMdGh0dkjohBccg6s/D4943lalu3C6W2c
6h91Rx+a4z1bkphRtyV2/QTD/YvpkyZJ7iEWNR1a/UMYt56VBcham5RHi4sTK6NKeum5/cnwbsGs
Tp3KC6bPbU277OJ2d5YXoXLl8sFOlyDHnsxRiYaYOEUOgutLaThnauLQ/FFpXtzX9JmOjnljFBmG
5JB1vNCmq+3EZxDcd+kikGWrQ6qUb48QxkhTdxq2Opvy0zK6VHZHCHASCF+r7IwfZuM6zY7N7D3Q
nBezaZEwDOidmf2Z0XpXVbeL5pLgazLI9OZtWrfXWWp3Ag535/wYakojQLNHbujLTgvq1toudZ2c
39A10h3elSdI5ocBUq5uHOlshAqXWteptd6bqn7SO3EbNeFlgFakaQyFxMim7N32UKnGxv4cCu/M
/Iv5g5K1jWENXxNAupkRh+09XvG1bHPiUcAggCzfMNo5aXmR4O6LLv7y7Ok+D6lCof/OJwJxRxoY
i8T4lMDnpbup+H5pSsJ+tlfgCT14pLzQ/5Eum8eUihGArNByJulthAsPQitQncRN75mH2EQ0t8Wr
uwzEOrm3K55I689cU+5Ti8OHSr2nsL4dVf0h9X1SYu0IQV1T+isDQPp3g1Av0Vj7dTfi+ExrbkFY
Se1nxooXthc5YxSnZw3dCC8e/oWk3BDIsB8faiduIeAaA7oxhvWhyO4yWnyOpmKeYuNyq2W6fk7s
jj60pYNqzU0DUt6oFs5R7M7RALQg151jhMUPia3moKxRREh8i2c/HH6zx8ytX6eBDQAPLoqJ6uLW
UdpjUomdFiftQQutuxJkN3Z43vhV3k9bHBenMprOSya573oUllbNL1romeQQ3U2uoWWS+bVr5KsH
1wPAq6KyBq1uGqARL6k3UM690EaIPqeFBzHUHF/1+KNlrANCTDtMVWALcs9mVFPnlDDGRebFjjFG
y4vj3rYNY0EaCw7z8S2z46cczU9NHbvV8pQqnhYQcFMshs6FZOOwmTiibaY8OSx19Vkno3ssrBrq
tQfHyCjoKPe6O1wFsd9r1avjpFR61y5uI9KntLI/6cm1cWHremGJl7K3n6zIveXRdzeaKTUIutzL
WXtyRu06mOpFdKxgqo5tlV57Oy0RV2nnPBcrrENZg+Zrxhaq2MzVNhx4X+4E1bykBD1qVyjFTkik
XJLIOGWhiFHgCBQvSXyjZfluDDPU7kaxbuJ9ZxsdftFavKNaMkTXX9YInGpqnSCtcvtoEqFOhan7
VVZ9VCBnAVUH+SLPmSeqCxXW/VOZZMfQIyUXt/0pZ+MZ2Hp8Ey17nTJRvFA4GIivwTLLsJ6a9Qnm
irefIjTm3FA/i7SjUExSuhwvmN1rbhsGq85tkamzqUZjO0lxgsnIRTY9pvEYMG6FflH27xTM02HP
YKPyduWGz0fbwJwc2f1pjlmw0Yb4FpHZa1aDmcr0XUmYhtIq0zgYrbpUCUQszWY5mSwYahrnd6qx
an+QDSdJe3xz+ozzgqLVRytwvbYD7QIpd3FqUvmO0jx57eLsRK3dD7mAsZhReBQLDn6FLfeTSWs1
QRZOd4t94JmKcu0KFgJjxymB4YxyFhMkRZ8fM9umVcjBIZK3SEGSOtpQY4/CeqMw5vFhGn5WJsF9
1VUtT27Ftsq8bQbLPWLrVQHNH9tKDMwFxXRGonU3ed1dVNreQVjfG6xiN2oaSQZQnmI0X3bIKjB1
0p/L5Eg/40DnM4l+SeTCQhrlTuVrLtiV6Wms9cfW6w66RrYfSOddTxckwYNLiI8Rj4QsfGsmocwp
h1lwGnz0ERLPUXpX59YXgmYauOl4TqrodjHCXSba9RI1i6CV1DlWNRTBKKM7SNDeXW6XUfIHEyqY
5vyC80VuyrS/zyvzadAqlgOz9l5qwiRuDTeGxAqnMQSlSNduQ8SdUKupBiFc7iTMbToyul2Mui/3
bdi/VB2VvXrkbGsvpc0qG31LmPhiCjajZSRuhm4bA+z5qenimdIEjrpplPmFPS57FqorCv+Asw/6
eoKNWLZTeROR6qwjXDOSWMIWV9G2nwbXj7GiLeLYhOccy0LfNl+tZgkCBRkuy4U8Uo5sKdcPUYdY
GZPk2jlGd2dOvXFAYvO1LGW2qByJFNr98VkbtctWKVCQXqhpAAbZoSecdQLbZff5/aGI6aNFg3Ju
iPfwBvz+zR6IvS9MLvWOe+YNVejDjsYR+Dsr0ScaMCysGnjVFCjtpR4HrGZQnFfs0TfR0oyieK2v
gKI0lxOfmhF+cbYwHDaovCGDPRPTARSD6eqgimImhg6oyRzRV78/Uz1DjTsf85oHWO7Ex6G6L4wm
Sbdd1p5CmglAtKzfPV7RK7UVYq2rqABjJ08Fw78Ym9+fsRL/K3fz+/eYQoMprcWhs3kRx4Kcm/Jk
GKh2IT0Ss/dhDS1uShr6/vEhpgPCR1l5NVfc3WQDoIkJbc3+96fSTaDONCt1xl1Rd0nP86cU9rlJ
dL7QQawYqySlsYl/YJ/E4INqJHwjQd7/Nil8fxi4arZK6B9//pawqVVuynqPAZ2V2p9f+NPf8P17
6VwYwdxza//zC6pCwCCvTYSv5vYWtYTorKy6+fOD15ort2r9zRWH0+Ai9FOPq4DGSNrWBZBGOWiI
yvg1+khkRF6aR5mHxW0VMQ+PGk9TxQK7wbUHRZ0qFyvBuTQuW2MwsN2PhUnKCtrHULhBnB2JLzE+
kFesSg4rqUfqsS4ybc+T4L4oefCredAf8rC9JDUzUsqzdDOJRfA8pR1RptFCApolryOyEHiP82sR
dH9jrDxyJrDPw5zsMZUW25qtlDY9iqihUITpli0kdb2W+6S4DClPY6tItOEZ3qnaWzN5fN6Up9Qy
vxLBg2Wy2UBkc/qENaA+azWwVEPGW+7R0HQBbS0IeJwzAfdX4XAHobM76Uu8NWie39VluVvchr5M
Eo6HntWQX8uIBKrn+NzmKn8ZB8EaRodLnemHUidMU4Xjj0YrnkEJQeNgH4Rxk8Lge86Jph/btTzm
+L4cRQUMN0lqvLq9lg58qBjiRPTJ2Te/qzUjIQuVe4g2xB0tFbRlDeytupIAjCxxaEyOKiaWUsne
s7BfMqNfSQnmL7rHH1sO1XlTn/J8zo8mQveoWaFPqOLWNMVz1niwDGjEytyjYw00dsWJvYnG6amb
5U2aPY0CjFlkqms4WFQtAiHx0ouezEHdVC8s4znv0wPNUbJ8ni3uuEu1+OMwvseFd7d+29oFRIX8
jg0ND2+cpD/LCjQBG3yEuPktbPRtEYI81vTi0bbkKxVuZNtZylLd8FYO3Fmrpf2pWvOt519ow2ze
9GBozEF0P+KZHXYlHtv+XA2Js2FRKQmadK/rv86nb8C9hR6ygIHCqjdGd57GcF7Z/C3j+oZqP35M
lzRyOblZIAnspzpk/lm4PPI6L/dhrT83/bQfxcIpMRl+dqpnvOKcywacZ6U41jpuzq5/EukUbm29
AK2cu0fRQKASZHJW/7bTYIFVSfGL/ArNXc1YBeWMEa1qfeLHPC0x8c44oDamMT/VwvtyIns5dTU7
KGNQpQ9Xor/Sp6U2nqL3vaJPqtfilo3D3h5Y07uatH0zc8dDEyfOXckWs7LpINXRMnICGduipQi0
pGV6U6LsrT86hCLzo8ngQJja+wUvWBwIwHAbOdhvmqOCqHcejTVy5lTWrUCCS8de80PBzjvEbrwJ
IeE4tEmsrwc19eWujXFKaVV3a8zu69jqH9wrzaCszB+k71zOsvybG7yX+Th/ZS31VFq+jUSLZ1yR
brDC9smxMhYIs8NgY14JQtQ7pZp2x74Gmw4leBSDjgdHUrKK++hzLl20kO4+cbrfMY9qm2Whs6+A
DhLZkPYSj/hPhhCh8yoGJjaLMjbfl9rl5fFcv7G8MwSVh3Awf6pibIGqs3OtKOWte4jBFp+sX0oS
2WyyrPspOn1TudaLQ4AXjsfI5Vi9tNK4glRTOzsbFUgebZ83LxyyPB+934UkaTm+RYfV0SMhQlyp
3qy9XSjqFm9Slr+ekpzcTAyCktBbmhEN6EZG5yQJmh/6sDSBXYQ8VRNeErelJBBInWZfrKSAx7NA
Ll9eu7E5Cktd8Y3toI3znYVr+VmCjVTZxmF04qc0tlf+U7uOqYh3Lr28UUS5bw9ylp/rOrtz2vII
CMLfQQCl8MY9sM1+02Iz2oUuD/NTJo0zBavvDSNYZ9MgqLwsCGv3AS/+pytRbnjblCbd3dVyXzd3
UlTb2WINOIW8F9cvAO5FCMbgvb7h23jBx+ptNSs6muBmpjVyEQ/WfZbJQJvTD1CKBxI2O/5qSzA4
7OI8pd/NIZsYhgUR2PP0HGMXxmenPRRZfq7HTy3CPuSO/XGx9SNBZst3WiylloF4aLtbsxv8BYzj
VtQuvjvp4f/SDpkzE31O7h3p3Jl5f18O2qYsnaDKzev3951J1230LIs57eWkDaqHuNOp2cSVYCyM
3JYOcyBxZLhhQGIios9vsPJnGU800eVRh5tg/qV5/b5yBZ0h7FQ2gM3Ba4lmmw4PneRaGqnVgdlY
3npl+OBgkTZnUvqF9UEPVg0cyP6quW8pmIRd2zynTbrv2vhkl9qFDO1NEnNXnLw7l22S2bMoivrV
r2yZH8RNb7RZvpOq+N3NP3Wy/fClnKcS70NH6l0vpYF3FdW91Q/cXBVLYTask35YVPvOGpfDoosb
1O3pmOx+aGXzkUbFA2aKawt0mOLA5YDzLw/GQi5bZpAz4P8b3bOebN0i18TPjK6sDbPlMZnlSq6h
HCvCzbDi8mqsFDUyDEisGPUM/og2gncGRlYgd65UpSGvn9NxuqGhUbf7Lz1ixsFC1qtuT9n0mQft
Pu/Hq87DgCTfrrXmY12xJjYW9pJubRR+Y6C2t7Ch0nnND9Ax1lIKQ5RJ3LpUAc+69dYQOke9Ck9V
2Acl7oRBzjmnRLQUUpGyqX+kw/jaYbok9ZRczbilTCBN7ilc/Om6bJAya3hz82bb9d1nM1vvRVO+
lDljwZA8N874w5IZrJySoG5elzvOj5IHAN3Auco+4t7EXjxiZV6FhrL9tHk9Q3eiNBpBf6qMrZsb
pIzmxyjVegqJ9HM9BUJv6CCuJ/Oah0ZOGoP+ac5ti29zKVUmGXBe0RoH9bZU0G/ohGjQKes3FvoB
xiQdwatHlzSyj77BERDyoEAWM3dOv1r+0YstfjDYCVKM1wr9VkQ/Os3ZkZw/laSBN9YaX8NCcmLz
emdrOuSu+JhO1ocinsSP+glQzwdLMyg+aqRXGU8DtJqv9foOaR3wO6gWrNhIqQho9BP4L3qljmMM
TCoBsQAMcT7bEqXNbbFrOkLO3EqHQyR7+9oNGQdQoX1VDX+Krb2U3DX1rhk2TsHcYrfWK9aAA0Zq
Il+OMR8BYWy+x33Z/wQW7W36SMPTqRnro/lajiGDSsMtE1InjuAvzeJv0WnGZ9dGGP9VsHgQIdJy
62Dk8UVre9g6jCOsr+WgwaJMnjNRDruoygCVuXd6lianAaUEiyQjy4IiUyGQVuGTlzhv1FHxdAqn
2zkLX3p9PDmdm22NpjuBPsGYXta/5gYwkhDLfZkue0ph6REvslPFcYitAlJI7zYbadI6MMgPs1t7
l6QdyCk1VhbF1skm0tLG1kLh940qcvyYNcgG9UDtK81+bZZEHZuuYEtnoE/K5LURy3VgiNyTENc3
nsjuGYHwKMzyDePNoV1gijFutT6ETf5FJhr3MG8NvWy2+XCZWa7CL5u4ZTjvmNLz7QJxJODFtXal
Fj80TdRsjbAKNyrFIBtdq7h7E0uKG3wyl0DDmNR5BJxcGe0NswQ5Mg43HkypG9QbX6K4Igad6o5T
RdXZFyMc5Z5sxjNvBWKOzZ2wlTpi+7nXZPqs9Lxkb82jlsAxhfEkrdJJVdAGZgrSJlgfA02GbPop
RcE7FM7sfbou51LhWtnMTcaQBzMGJ4I37AjdNIc6Oi4L3VMRB0K9MZHnFXKp0VuKPYFz580YQyo7
oS2b1D+as74fjezBrs3Pmi7ps24fvezScsi+H4zlREbdPCKZ9Tp1flFfMNnwwCpSTMh25C5Hq6YV
s9bBWNcpXim2efVQMEfG0Py86blnLaRE+dBX6tyMghJBvX3pu4oeNPvNq7+cXnaB1lE2Rx8XqLPl
oTRZ08F4oIgtUg9htvIrTgs7EamxFqvY3jtDrnb5ov3ekm0/zokCYbWQUqUk+Wjbw+/CK5wgD+e9
lerPlvaeZ84v3Vp8VYryZJY4Z6jPPS8GLYdeJGzGd5PG4fIilvyFcNEpLL0aBQM/wdIFhZuXO80h
TTXU0QFg72U0Jj2g4J3lYN/vwthItuyjQdrTC7NZTJ174gx3wuQZwqvGbJNiX51XPZDkXU7cvvLI
h1juoaIg251eWM+wI3Q0uXP78ZO6ZAoo6vBRTfLNENML64jnASoJRYFeu9cK5zKV5D27+afRspGF
rROAg+TlztfozoCd3tOOS01gPnOJKRoqsmEg8CCh4O0udSwwIhVxRpmNu54cZeOxq4/c9GPJObUN
xZvKsT+Fw3sXe7uyb9Hl67BhoFK3COK384RyoDeRc482K83yl0NBGxQ0VI9hmNKAiDvt8wVkYXl1
E8C2lDDDP+ORfXAWcbUji0GLVadt7uIu2Y9KZJt6Mj7VXPZ+lhtBEaUHnn3RvjKeB88qwH0x7NHZ
AUxBizc0U1CuQCCqNMd7rxSAXn52aRF4nhv7TOufdT+8Oakf1m1xm9tUYWD5Z8jmqOJBWCdcu5xN
feCYi3+ZikTrBrn7kCXOtvcWdumdfuDUp7H32yoOYu20dariOUkGIoA06dVWawaevkxBH/shCaqm
zKqtN9B44CbOJ83U9SYrUno6E+MBYkN/nFTJrXl23oZPtxLxIWtQk1gxDpJ4E8UvrHt6jlxlvSNO
+5xl6tm1m9tYOMkeJBQN7iXl5c1zEnbN3iuWR0do2U3C9cvAl6fbXtRWANupI+w3iC0umb3oe5Q1
yKhmr3z0rcclCgUX69Vu2awbYfLhuCI5jmK8dpqNOj8BGs8n0rVxMs3BYtl7rxzlgwaGxnH0c6qZ
ahuzXsFOWfoDlnSfuBV2RbpjBZyKalbjwdYOAnbwfRbxNxPpiENvRMON6q2pTz//16j9jTr4b4za
huW6uKP/35SCY/kz+Sj/ZtH+4//5J4LN+k2iTdoQznDVW46L7/sPRIHr/kYhm7RWBC88pe8v/RPB
BtjA9qAXSEkxiWO51l8t2pIveFi3QRWAOHD/fyzapmfxR/3dom2sBnKs3li1/g9j57XbOrat6Sci
wBxuxaQsWXK+IWwvmzlnPv356Drdq3pjXzRQWCXLliiRk2OO8AeWobxSA/7FeqAzEuFdPwk7FtaC
Hm6mI4cCCCG/BHiLbgCK2xlZ5hl2eEx2gy+3imuJBnvjIVMTmZJZ9dWsGJ0IcY2N0BU6PSu0SHpi
Qtt8dC2d5gWsCNyd2VEL6QFlJnU/pPFHbUSATUdkXkrV7A5liQRklrPHJshmwg+MxCNIElIFGjGk
OwwUp1cIaulRTBe/6kEMzGOI3RRmoWlOvknjsSeDLI9WVkReNA/HYbZwdC1h8WameNIsKkJBRuOr
rukLYASJKfJEoUqNxqyaBl2HbAkgiYZpCAjoQUekVCMdmMkGFcWkq9HPmygKnFkz3kthiry12RpW
DRQYQWWWZuIDHY4+FSbtzUEqT1IL+Q3DJ7TU/2i69sYQ3TZysYK8V/0ML5YoeZraZoe+TADbqQDG
ZZCQDBgMzLdhu+tCTdsnBKmJMgCTVEmj/pLcDOAlHg6gwcsq34nDR9Rb3yi+MYY2jkCd/KGQLmKY
yWQbC+yNsX7W6sKpoGgj+hGdAmnqzio+wk3PeDKOo2veqJkrl+iXqFF3AXgPeTfV6y388bsAEHRt
G7RQCpUcuZN1VmtGkovMmXVGuUV8qPufpLtYshy+jJNZOjkqcg66P189ytT7UQcxU3dsqKhyntW8
R6nGuM3wHkGKqbj7Zg9pwgEHCXwLikoue1l4bTPczfNOuAlKgd1smf7RgebiIQv4x9KA0ycCbM7Y
yG/lUALOwC18S8dQgXkfYGhsKA+tGWN0jFyVM1TZV8BYYJ8Yla8XtNok9k2HqrrdxqbwFBdIjRWN
8hCh/Mmly2cvnsPiQF8EG3uUWNvncgLZJGfzrVMGCf2dkfmyISGjrFdHaWrwFQJfLShUGFOLNKg2
j4dZHMNzYUmW2weQ9TpRv49pWb2UOAMiYWdmYe+QlapeAIl0M4RkTEWXdQ6CF/Zi9JgoqzMIpX7c
dkL8nFYlNLyKGm4Kxx2bqSdkBlwKUQM0Ys2yLaUFMGWKZE3N2a0F1JlyNfNo/6C28W6M6vTYg4my
gpXuH8rzLhGonXpBdGbg1OR+tZuX9QVBFVrfBTPnPq8bzIKMo1TC/GwzDcRgNjojKm7HGARyvOgv
fTsDPgHjZ1j9O9vQJZkVGkMxrYu0q26CGWpHMKfGmJjnNInw5U1g+mkD7hSD8Z2GMWKDOWCPZZB9
SUU9SujCTyGLoFXOEb3Y/AuNpnMEvNIvkDGTud6u3FPK402PtmADBNwkkcctB2DxxpTIJBSJdGCa
1cXRx7k8YL5+nRlNbeGx4pVRdjoEBnvsDHOz1MBiKVeT3oy2GW2o3ly+cB1SMTTRT2GCUXwxrf3F
sHvotf47XbNLQYbLntHTNjRhshG6yDfdSinWDfVWnxROl9pRyYBGbEhOQxpoR1luz6EkMiecz109
hE6Rap6YL9vUCJiHlIjsGRUBSCXBdyUTGGqXnASFRhC4W0B8VDuSSK2NQqGAAoNo2P14hHcz76YC
F+8QMqEQ0oylGHmICupgKIcIFydAHDTlpELqcmOEj8nMImeQlJtYGW9aQAMvzPPDKLxkq6hR3qcv
DBrXih4w/Ex+aC/IiAhWTRNdmcNXWBIba6rACHUFMUIvHyPReo3GSXMLCdrjIg9ofDX1R1gDRYtx
0EVb/tmk+Nu2gwaqK8VQeYy/pbIcHyyrIH1czMd8EBAFg8VxL+ORHlA++koZXrGsvk0xMjChjj2J
1HQjYpEQX/oC074pUTc9TWrL/AmlONgzuX5CM0Z90OJvs5s6XwdJU40arTMBxnxC62XJKZEXnQoo
OWHxexMm8daJ9R/VRII9HvLOM0aE2DO2POSruv08XSSgdaaEeQrqx6EN3mRw6eSUdtT74SopAqDB
qUQMHuPq0kvGUxFJC5QXJB6RkRJ8pX4rRDU+JJJwVFKLwXm5fEx1UvmLFH0z+piOifEjLaG+y6wd
Enu1Y+oKGuISRtdSD0wRkmS9XJQgWW6Im/b2OuxidgSwDylPau7CWieNJQBODS7PTGfBmKeNmNEn
x8GkddFYUUK1t6fJuIdgdGRBFC86sCtl0nInzfrKEXpgNJG41MfWXD4CtUj2aZU+w5AczxbCd2GV
M+KqpuqWT/E2Tc3MV1WigQ7kzIxDDfRL8TDKKEvnLbiaHlluaDy07Fux+q6sQjw2qUz0j0GUy3r/
oTd6s581oGW5nJxqKAIIeMk94wlmDRkUqqQLWg9q2wx0yoKnI46fi6KdxaQWnhWaNb1qfQ5GOLld
bWq+kcg4+OUA/4qyuAqavpdC9lua+n/Sof9M0D9i1Jm06HIX84GgtE9ChX08jw6Fqd3nBK00IRDR
8+7ZKvpFGtfZ6SMC3cRyRNRcDaOdSmLINUHKdZhuPdZVKrh9x6AtZy9EQhn0RikGCEs+AheR0dcn
nHXVRCnDXC3RBX03NZiMRTDS0LNraSFBWHEmCdGPpvLNSj8ZnYjypAFJTVLAr2DuneZs0LgXLdK8
TZUQD5ZKJ/sCRuMnPRtpCI3Mzjrzgh/5YkvzK22o3On0lCEA/CCAdkjAReJhNsRrODN+wUoMCtSQ
zTtjkD+CmpatbvTGKRxoy6k0snwNupotqt0fnJOmY52PsaNldKc0vknyWNZU6FLZ/JmMnna7VD7p
KjjJShm2acs2EqrKWtDtIf5nUISp2YiGOLOZDtC1lyiuIaMMq4h0Rtk1oFQ+iRMxu0KeVhaWz7jF
P1sCP9eUGubVWifZUqw+y50kg42Jyd+8wWqeqyv+wnTIc30TdxGbfCWp1PDIQ+B470JJWjYgz76i
MQFNT6aH4FV/SGQQQ5WRE+ErPNuqtPYrYHzUydKb0MMHm/OGwJaGI7UurQCoV/aKeuBGYXosEdek
GuyBQIe0H8RLBoMAQAmQpF7vd4MWjyjmyURaMd+EAjkIynzPplKLlyQ/RQKkhbQTdkrcIfojza5a
A1hY2kOemMseUbyBCc3g5BOWPdb8vBDoJ41xiFWOnpkB/5Sk0C7QlkRxF+FJFCMj25jqHbAQedcF
pwgv2nOqiu/RCrmgJUUQwONtBeDG8yFgpONPggjZvrjLhlJ6U2Hi96XAttgbMy6WqJcBNUCSqHWn
HHa8IOFHypzWnvrgMVajxziYwCgPDQVrmIZ4nqsNnKCSfoAZxCgkrP9oJQoIniA2//vz75Pk2PQ/
m5syWnh0NSpej/Xq6sZrEzc0+L4Ae5W1GT1lrjkyePv9dRF3oqf14qVeERLsIvX+99F/+/G/PTcN
6MdYaYyk4/pamrwNcDYdZNb6fv/tFb9/F9SSjLEncmo2GdHwr7/W0pxB399X093IncjMENT5+5t/
Pfx7iFCnf1GbTeb8fbUgyEj0h8BKRZNk6p/3/f/9llIIEk6rRvwizfx9hjbp/j3aP9/g963Sqmd5
K4L1z4F/n6MDpaPKlZr2L8qDiZENIETZar9L4S/8o1xXwD/AkKxGLjdgO/v98fcXTUO4gTyMLI0a
5LbUYZih/+MQ+9fYt1lhNkFSHEqSef+vJ+wa7/a///w+ZylThKga8Lh8bWIzbN7Kq5fVrzVnmk0d
bM4YeRBDRseMRnLkZWhiyOsFRSmqBNsGyAaxZPwkVxDO76P/eE6l5ycixenPBnnLQa61wlct7CRn
TERHrZr/hRCStdVlWmyofiMAOxyjtIe1DSWXeHn9vvvff+b1iOWIUfbf50rdQiR3wR5mBQbBWQLh
BTLGC8b0+OuJ/Pf5YZigDZXy8dd4GLFpKm7MGOzfF1mRfoPpgtY4NKaUxVIzjvv9DdQxR5GHZvuL
r/pFM/0++o8f5XmGQqMeWNHHX/fV9RNkLWgzJrnN/q+NqMkt+8+PgJBA50ZQD3TMEQARYvPWqLiI
/v74z3OsOyfoN366u8Jz3F8BZlxXoH3e4ZrovYjWxoePtWmjW+OOXnpEc/D0Mu3xSdlBJXFaR/OH
2W2N7dgji+Rdl/3L6PmdC6RzM80umNA5OaKiJy274O4P6T4/ZqbtB/fG1R4AInhHfTPYvQM7dN74
uL05mGa7b+vBwOZQIG6uaeO8JKZ9nOx091IYzospePpl/uKJ3uGA2Sa448qzlH+kHOz4nRvbz48v
wb3LaB/AOu7tyLSXfbwjC37gs6H+w8F93psQ9tM68PEcaU9j2+lo8jvg58oGKOk9X1J7nSDNoDF7
e3zF/0ctLpyWJffb5VpqX5yeORVdRj2W9orj4vQ+zZfCGt0l7vDW29ctNFQ6e/AQPCbQQ+5a86Ve
rrqxC0J3WnaoRpDknDl2gG536GZk6uMVSGC/kQJ3VOw6OWbpFojC8APkgZ4Fk1QUurCjhfzG50iP
venzMVTGuPOGyero6WwKu2Tkay0gGxQbXAcuSjzgR0v1qmW3gGtDQR38BpjHS1T44ngA64bLPReB
lEC3TiYF8xdUXlnw6ALJ+lZ6HwKXZzUg5rBXQqdJ7yNgmBpuSruPM88oziT/68EmPIkcrkL5uqge
beO0tzl62boCEtU7OCRMKJXMES8L+9qJobwV71gWSPzZxezqcNKD1YbKNe/mpd6ZJpPOKzuWy//U
l9KV6cjb8sPqWVw7zJ+Xzk+f59mOn5ULEmWVjRofnJ9bcZIlG8fHvcA33asgcx/XYXFtj+an+CX2
WwRYRtOPPmE9dhtO2PDNaKF45+zk83NwIyoyEztn0QdsIS96HJw4tefPbfsoei5ovfZY7uKVXupa
+XfFqAlFPVu5pXb2WeSnBAp8nj5LjdeE8GMZrt76jeXgCbCxfgLo38AYNsTAc0WX+tCdi6cVjbb7
Ublx6vFt2E3ZQydvDQ/tPI2IUcGHsCdW9BBNzjreyhXQdzqCzXvlZ/pR+OSb8ph8sAR6TfCYqWLy
7UDgvg/n/E9Ff/pZSvAV8VHprxh0MwV81qsHCyPptHqUcj+EQ1q88XKma6G8ng/1gvJQCLWWxUiN
nbvT9C5kTjVfWI9cst5+Wfbil88v+1d6Je9orcMco3gHfAOjBez2si2gqTqTvbQ3iZlvceHYycyC
dLIfLn8Fp3Z1KkVx/UGtTiyuMHIiYz2kxpU178Vyip75crwlNwSMVPDitw4ZAXVd0Sk2AdgWUJst
p0Id0OHb8KZF47XjQcV9LL3P8o8wUMv3H6xkuEIyHGLhGIUnFmVmQN6wNdXjyX5GFLBAl2+f/Z6l
It2n5lNdPTJcAwrERJWxARDKXdnsRJQUaGw1Hm8ZJ0eh+WzRo+QNNPOOgAFyQgPJ/ZAxGJF8aZy3
Uv+hBED5SQGXXV5jIVVjs/heF2+i2NlZeZWrk3lfpH3docvIFRkReuT+RgKNzspuoBZHZYq3iMo/
L8XGKlEJdMOGRMzh3qMXqG0a7snUM9Eb2vWKDYz5y5Q2s5c2u365Wu/mhSssN2hhEG0/ECC4dJtz
HN00f/7iDobLRHjiNiEsjM0WcKixza3LqLofyoPiQybJ7NXi8bjkRM9V1ggCvj/skf4jBhNj31hK
HMOX9v0XcXWiKJpdXrTsix/mH5XLRzkWz/SZZk8mG9ug24yp0QdEEvkufDc06t65VVDUn79Er3Lx
k2i2akpOfp499a5fjBPSH6yTuPcVGga5q+xZhHySaT+/gs07cw7ou9HF8Bf1tYckGrrBZfZGpq2P
RM74yIUDbMPZMvonPoLKH2uGPbjYeb+ak4cW/szBiT6EUrDAfK/UZFsMttJe8tedQ4XJ7cY2CJDc
LRBQ43gU9/2GLh+kZhxMXOaQ8VG/wM9d9qx63EvAzvwI7yWbu+ANey4WbRz5ApFdDd18ZwH57BkC
v7+pd+H0DYJQ/OLU9fABqRrhja8BfX375IVOCmFXi3cLCg2seskhVP8eXsl9wbDLo1HZH8a7y9kX
noyHbjO+mhvr3Xhg++M6wvBDouxj/OKBD8CvWXeRFAODzAMWyD7Mxi5yodedkEmYtZH2wtMQcaVY
G0pxraCsmhegB2xmywMStC5Li88Ky9HOjxT2LAcAWFwOiGQ+qSTuB3xlW/z6YOWxXQCcw2+rPrJ/
mSge+9YDV3NhJ269xcZn6SHn/dgP/BfjnTLsCInWjtBtyRyCguKLF+EkPEl7LhL/vSTPk/3FSdDv
k8114TRpJ844D/n+fC0WP1vogL8vt+qhwleCLyk9sL1ouqOVz9mzfOcylke25+BunCAcZ7ZCjPIt
jKHWyGSc2P20B+4ypGBCJ/mIioPM9bNlvDDmLUdcfLYydJUAz6I+z5phsVCT8kpCJX1Wjyjavr7x
YnIUUMsbKz8QKgEgLNv4yIUn+GTPhEEJeDbftjzyzYgBr2zu2umNb6HAaaN5tmEP5cwC+3RbweNQ
xvtb0x5jNtR3/qHjOdsE1PCRZZ9Db3aNh15gQTM0XC+QonrRR6GBUmU5Y7/mECVZrMx8+AAQi1CN
aBzlgfjPq6Z1kerIL8Lw++FjsflzCErxZds32yq4tl/c1oHhc1WKZceWPaekDS6Htk6DC2+MLEo4
8spZ307mfV2lqptJGNVsWCeiH9Q7msYTyYLqjdfsh168SbYX3gDSL/68oG9ToWuT6f0T+2ZHTK3f
cYUFoDxeOQXoCVyTGa6238O434FxDt0CBM1u7emz6jvLUWWuJHgvOzcaBHBOws2gGbhF1BZJnX1l
tUeaHwO9kqhldl01vacO+iGL4G6h8pfvOsNjqFUjU91em8bu9MeK8UEmmy40DO30Yd4p0jeVtiE0
TGuQk6WNZY/TOTSernP9WuQ+GNL4feTCQ0gBv4SOWypAv9ZsaMQ7TI2P68mXit8UzYvH+wvGOugO
kDbh9NfbCCfLd1k66vmFEGXQlhi/pr0008FYmwAVE+bkje105G3GOIEcPGwadrWpdgOvtE5V+ayd
dAvrMWhcsiMxrveK4mxNrjqsy8AsT1Wz9obtp7CV4Iyeo8ab5yuZuTj6cnmKWK5kxOpBdQB1lAR/
Mleuzy08aaWrYKWWf5vU+s9srcYTuAEWaRy6Cvdp6DD6IadZF9gRzwkOfv9izbKdk2ezdvPtZDnj
tVG99m2Y7YDMH2NzfJA0r36d+x3qBR4Xuu+3iepNQIlAjhaHyEQ2xpseJvMsgWMAH44joOL6vk+Q
65qb8ITTASutfCVesQIm0YbyKU5eb51y0qHQiauTGjuWm/rlaKMdtYYVRNBogMk7hoJUGGQrky3+
MWNfEV1BfByRG7UQBnZYW35UOi31DtsrudsGERfzsUhs+o4k6ewYLSowZ0ha5AYZeQqJ8MgGZSun
ad7KoZMf26+p/cnhZCLJnu8QuVlunbaXH6X32uGmNPBeIRhTbxw6zENJjQnI6l7BGyWgy4525hUp
i0sXqFvjc+Ugt2r0Vsu6m3xA9lUpZWLrniV7rXtGrkPdh5SoXpzflubAqYCN+F4h4WTsVdiL2OyA
w4A7YcfZYUkv8QPeJfaEX4OdbElsG5cF2KERkuNuQkKinNq3jts999lIyVq7m75lZJHBeRBscVOd
zU37xS2HXBA3cWJsmC7nuERsEu5HxgwkchYe1Fg7eMBHXug3zfTjEfOlO/TV/bBNGQercFFqEk4E
Ey5upPrdqsXghMIW6FZ+Gk80Hxl2tg8i0rX5+6oCu2fSwvQk8kQaiKQuOR6dSLEMrqq7QISQJ2Uk
NtKu1ZEf24DhEaAuMqjFBfYqQslYl9DErYwoYv/HRGL8Wgs+xMlcoB37x4wgtdlFD42cnHKfCK8p
y6axJ+Uk1AeegY0iPJfjRjvPBUL5jkrkB1I9vU4ayuGd3Tpi77bWt64Thd56VH1gxpZ7k98wPcLs
pPAQmFb7hy66WOIHA3W+CnAVhFdDsmfdMUpXFz3ArI83y2696PybmECipTh6t87cOMbN0vz8O3ya
r2x4iGKY2CmKh4TOLnzsNNwONALYdXNhNaM+JgppiC/Y85+QJv2tV530ULANbooXofcsZFgfgy1F
99R7faSUDu4jezEBAy90I8OeB+3W0hhWnaT28447qRM3bf2OvjZN4wH8fRdSOUUO6b3QblYBs1sA
F2Wj/MkUO38O3lWAR3A54QMk9/BEf1e7AfnZVJ+gxIcCdJw/Moy8SzAhcJK0TtJ7cLRuwFTtcvX2
btxhmyQjuyKXWR12IHtk5E6JL9Oe+MNSMDa8E9c6U7bYQ2nduWHQ3uDa+BBr13B8XLJXFeWuaPaj
6E3hA9DRhYi+QQZig1hqbB6l1m4u2RdKEf1D8TYCeaeUd9iBiZIHlP+d+Dg7c7Cx9i3ceeDd9oBy
0if/jy7ZRX7qrgxiUFkHukkzWh+wAD0DewhURwVERLxIXOGUyxhGulBJJYAHoJ3Rvdsk8ERGHKBs
oAuF7La2dqx2ur/6h9tj3W2C98WbjtoxIrq5yJdIRMIBgsUGpQL/FG6XR7SD4bNYUeGGnJFh1+Ky
pL+DXnDq2o2N/TapyJWp9+wl+kBH4Soa3FPVTrXLd8uTPGImm7lbP4emY570J5osLloAQCxUjQpj
vxJqX7rBCySvYNJO4445quWhklRRX20jD3rpBFFP2DTZKU5p7qeHkITeugiHw5zvGGPoD6gM+eGT
3G/rxIFznzgajbkL0VR9S0/TAcM4ZZtjtbCFzXmzRBRBjxHhzAEDKhy0i+TQ8SYqIE67nY4lsnHh
h7KJ4YAWdvNa7AqGP07wVvviqvrhlygK7CtfPfY7FAjq6z04a050NC4CLYWNcSldNAzmzXSPt73g
RmSh8jH/mSjvLmi1To+xm3k6sL7lVX8L3/snRMVhLwNxfVI541s+cWsny1EEj9ABat6wrb5INw1N
E0C+51I+lKbbtHcuNFZHRI8NlH5EzWKP0dYobFFVKEOSLb88oWO/xkSsAYn55woZwp3htq/JC1FU
fGNCBkSWs6zg4Ev8xksRHMamHlykPar4UY8d7mLpVqtXqDUQoBZ1h4QMWZfZbMkRxGaXYA9C1r26
PtMNFTdvlE5sf2QIiFCRi0J2PFvNZAuMhNf/l1rHGc+4m4+mW+wXN0QVYdcg4UrMPEQT3Kw9wiVJ
uMt1hXJ+s+g23nXH8dUAgkBOa77kx9jPNRMoPCShFzAKZeiqmT2ImxCpigPDLKoqRjqM2kyAQQBV
N/2DajrzSbbskMEMfot4MxXoEuwQMUWXFhe0UeJuTZ5IN6nQ59dURvzAJdUHRWldFwm+tS3uirVm
B0nixhwEt2TBo5shnGbvg1UgbwhxRg792Z2T9wInChvJ4nO0hW9erVVTAayauckmfMoGak/D7V4s
fQ/EYhM/94YXFlv1hH7P2xq9w6eO0dBG8aZXJL9f+k8ETEra7470BVzdcqwtxJcAF4p5J7bHdH5v
fzK4PwgGQBfvrJPA14GZ/BD+oE1OjANdQMZxXEW2wDhzctoj7QCZNgpKSptsx5gJfBDtAxBAZAhE
eRAdFSp0rxWOdHaLONNG22I5QmW0wBix8xvMJgn9seqjfGgA61eAcQ7gn2gOWefoogJtLbbZi8le
hU+FZlvGJviTFJKb7nKzP7YKgHBOIypM0z5+6x2BTpGyVi/R8yD5PWycxU5uAjAmymerfqueaal+
dckDmZYAjeXad06onq1yL7W0hCvGTMuW0JHuVxi2kNjDbjxLL+Yb3Bu/9invj9ySijfcuxf9DYe/
DSNxrww1m11Jm7ZwyFNsfDPNByoA5QjdEQd6Pj4b3xjXAdo4KreJfOLJMFBgOaUfMnVviBgobPSN
5KE+ZweNy5AA0lHxgtvAZ/llnbR9Q2VPX+MCXAC0gFLfM25oAK7DBlE2W/lOrLU/MsZX64xSHF4p
W40+hq9dpuohpL+w7/ai9BMcu8/4qXqp3DUruwSPhbINu0uIW6SCSkrq6MF33arcLWswYEvKYojE
T2bcbb67jZLYyzY80BowXNlwBRc2JSX6elkoGf3hE2WLDSQCl3eNGLodpm23ncAioDNnw46b/PCB
9PZknWEKP1ZeeU6N14U2GrqjzoL5OeCN+806h+/MqyJkucU38U6P7fmDAZC+Rtvn6IUUKuEqc1gD
Acsn84o0PawdeDSE/eHFOGulQ1/8ohDJ041F83OTeAhitn5+0l6mP/CgynflVj4Fu17dGC/xfnpk
JX7XyXUoahraz2q4N26PKlz1zVdtx08I6ZwD0A3YA5zTvXDu2ZFZCsE1cyCA1T4KZ0g3vOdAFjeX
NNoOsiuLr8sBvbQ9yRndjVR+6MZgm467zno0SuHYCeE1XIenYT5R+/8+HJV1FtTM5JCiYXnhWCq2
2A0pMyPmPnMvGAC8wOPnIxOg3+esOj7g3sRGtY6wohmaCBAJGjJYk0RE/nEGUf1/fpOvj/7+qIYD
uAfxsROL3IaYVf7z+t83+f3TTk14pznVItCWNXHg/309mggoKo37WEyafSfo9T//hOuPv88F1UiK
HpnahwVmyNUph40++tef/scrf99DK5kV/X23sglKL0vbuwYR3YyayGVQuw1qpkW//4T1eozfh2ib
g1H8fWgaKU4HhlggcD9Fh79/Pvzfj/n3OSsU6v99i98nf/8mz5p4y1bj/f273+f//vjPoyiPRPs/
fpOqEbLoLVvT31+YSsdBfn8uR/Iyqapg+K1f41+H//3aIEJDauWZ26oNSSC5p/MKL0qQUTS/1h5u
jIPeUFk09Op8lwz1VtOMyGOyj+WiUp/CnJlXnNC7WhRE75BcUsZ7K1nbvqL8SxV1Jwyd5vTAJxpd
s7uOrV2PzFscCp9m2iH3Jr9bRufPBThKxPzTRsAroFdeIqUZIXBKtiXAiolU+j+zgLgjWN4CJyEM
kuLE9IdckugYD6o34McoNsAK0sCwtooGTDZKX7IxmWy91bDma8DgiY/VL9YnHZBmUqcnBZf2jVQm
9xF7wTwgPRMRqRhmB9kGOUF4WCW3rNNrkr+GIXkKXQ7k/hzNtHZCC1q9THK6clnjWQ3eKVF8idrc
w6qN2KWE1+VDNNW90degixJhr+bNUxULH6IOo0lLvSD8HAeFWVBB3UzAseTL0qB3A0YFRlqpoeXf
dyejR0xLX2jqBMb7BFwU+f3iCtQstPEO1CiOQEdSATB9ZRfRrLcwBKxXqTR0ynEQTlGG0r3xPXeT
7KSV/AckyUkMjdcQfxpH7hEITb8k3CawHi5GdOjGAuOTNkLpJu9/osL8ZIxcHHpRwX4e4r+PPaNX
CdulBpqoaZTTHe5NQVe8GDMCXp20b+p5D5hkl+fMWRZMz2L51jYDYrHyJh4b0FHFfk6ZCCEJF63W
JB3CaaNOLka4DxpQjar8hGHEYEKCRpytNGS31xZf0s1DSM+z0945TZ/4Jp8kK7tgbvqpkm1lE3Jb
sG9cZFrGiq4HrowHJZG+q6RHtQ9LkAmFdyxYLwgylz1nbNaNY2dIEPwbLTpEC0oteH3wNLM6q1Z0
p5oe6rBSv5aUcVGg3fBSeM2rhj6o1dNNVTJwRsW3FGI1HfXIOLelM6llARkDVZucNpiG9AKOTcyp
SSyTBNmdqE7+lKjByAZea/n4VJnsrnOnwQse2mk3wJRC4QTQLmK4LT4NkPCz6hy34ttSoUhRyyZy
vgr1ZC4/T71U7tp8eU9xd8QkRwIrg2gUMABUrfPxjVqf6RMiwZi14bWceJaifrOSXEnqnoPR/Ohm
/RIwlV5We6VFnJ6QAzwMWew2eg1yd1jtMEVk8MK7ERV7iOgdHSvaH8oo36bnBqY4GqyDvEuYZVZy
J9thrD4pvYlSmCZ/1F+iYv0g2zrs0pLTNaGmExkzAkVI3MDcRxZ3ntm8BjywNFQ4hHpa3Ejb49J3
XsTAA+EboHnbHKyk+5ZGS4aQ1N6RSEH5lK+5yKBv5xrFnEH7QJccOC9mdwITsSW3aldoRKYWc/kH
rRB3DpT+koqogabLGfDzRapT8o9mtjw1DH4CZUyOY/+qSYS5GtsODaVYV1KYbkezZIJGtwo7y38a
I7A7a2QXN82HBo6hPRQk5MMPbr930M6wpULKwiCA0ZqUyUHX25e4p7rI5bFDObOnDWMx7MjMOnWr
50zKNb/TlnMlCM84A8ucXe011i1EsAU6MjEKI+HMrBIGVt8n7/MovQwR8C+56UJfFKiY40iDnDAr
tIdmmEPtuMP17aSZ0kGP5ZaKRjyjeEOmOobX8ntoqj9Bx5xHYwCZ75VoEZ0atUO8OGBTynCtdKN1
5QHqoKHJa0rIxCWYY4xf+nfEzuhaCrQ9BWIPZo8BHbMpvkZICWpV+1QX45lzfl4a1DdIaKc+YWoq
iC/hKseYouY31td8WXyhqq6xuupbFGwMjbGImyCPf9TprqAxirCGDjmijK6yqqRAgzM68oi1JhYS
3jIIU1vQBhBdOjQnNcVTbsi+hBL142DpflSd9lad1btQxaCN4G13SvRpNkuyAxo8HYyAkp/4ndVl
ieeZChgRKJzR3ds+/ulieb5KHat/CUGrq7BMgVZzBy5p6eUmliVx1uMA29av6BGPMHeLi3JV6IQg
mrIJ828tl2X7D37Fk1dHb1n3qUeI1qmiDL9wFgtbyhcXoP5ezh8ERF/CqW7PoKtXVCkNdQRVqGyC
ZhuMGdOaLn8Wov5Tw0PZMeR11LX26tQGenmW2WMJk7Gex6cYCTiyU+sC7BPdRYBzFXPPagbALrs4
8+6FyTBQqlMZA0MWHks65hW8WccE2ztV5RXiYuMAxUX+LhhfxAntkxi9rAZ6vF1McgumWnsR0UtD
ir1g1fbYQyNy+whv8wv1d7fEQQhV7ymkWVtpZE8Z4BID9jDcZ107Kgmd9I7qM6Ij5pZ5At4oyIbd
/7B3JtttK1u2/ZUc2U6cgQACVSM7YilRdWm7gyFLFhCoy0Dx9W+CvucdW3bKefvZME2REgGCICJi
77XmKiRs0aFdETFt9OeeHdJuMmkzRGGA1mTM9iJ1wouIkiOWY8jf9vQSZFSnzJaSUZ5TotUU9FP/
Mu/LcB3rPmBv6ZMUBV4zVGIU2qvitm/rdqsljjG3pQTgW2dmOHNBVOO4VsC73EaANEMctgGU+SJS
d/9/lrL/jaUMyjS5Lv+zo4weWdeol+4/yrf/gFje519/TgD5/vd/B4C4f5HW4jJrRxlu+cIigPZf
7jKPKA9BOq5n2jboQNLV/38Aru3/FQQSP1qA88uXnstTLWzp+L//k6d8k+QbnnTxrFk89W8FgLzz
lhEfDsEBRL4lHdu1l3f+o7dsEkUq4glOxMIsp5iRR2/wavoo2pottQZE+qakMuT7xCZ8W+igrb7r
ESSb86sF76I18S0gDI3yZD+gdar2wA+7+pOgCNup6x8O87/SS36M/7H892m9y97aritsm8NjBeKd
Ew7lsVvBcmVvRzLuYr/FU4/i2CMJIZSfpqA6b3W6eG1RA+xxYdx6lGGq+XJaeDpG99XKIYdKAr9y
Ezh7SgWL+JHS3w42bQVYLgPqOFXG1NfR+l559re2msD8MkMKr3iZxdGfhkRjFxXthe7r5FJ/WB7j
N9Jm2Mq6fFl+h/REeIVkb7C50gn2QxCuzHnBuflbkudPKmouuLqWh5ZfWV6yrgSxd5KaN8I8Xgrp
4xns7I0Jp5FX/3unauJol31advC4w/WwLU1n4wLpW35H8XIRzvZwUQJiRGpLID9Bc2LBNF3uY5em
QB1CpZRsOt22UbpRvnm1/E6cu5uG8MKYP+VpycQwqviT5VcjHkvwgtG18bsrmY6n2KJXNTkBddNv
lr+WKtibefjFbSmzL6+hygL1XUWCO50h/rbmKh5NO7h16yEPLpaXs5JDr9u9tPV2+Y1UDTc1v03w
HQZANjt05pvlo2BC32PLK2zosty2/EVa8AJs47hfbLwW3vbvt7psj0DOEy8QO5oadaH3y1OM2cf/
x70DBzvBqlH3m+Mb4HVk1VO+Urvl8Czvfdn48h6kkWxwMzMisi0OYbjc5zm8+gh31uC0THZtsotH
aY7MbEA/WBlOIysykWYB8QRJHFHrdLmvy+sEBKKbE3HO6dBhgQhPXAexAj8uv9wKis6tv5+o3Zis
OGuciDSDtz3LtL4v8Kqxc8j+tA7XyfwFDOtued0W0zp0iVXKyy0vYXE/6MAq9orhm22zCv37T8m5
oGZD0PFAxp6SIKFZMfCy9fKym0ryzni1lOiZEyW6O5OaKSuB1bIHy58R2+4Gn4VtbFI33OuatXWA
USDR5XNOUwVD7EoCm8xptHbVuUW2i0nI77MGwtv06e1oAM+IAJ0CWfiStjlKAlT9k30d5tkjq55k
rWB54frYRa13gFd2UTeCNmC/6hIKWLF10Y+qXxd+jxqK/lJHk5FA3fu0+GS1sH0MhR0AsiK1S3N4
KdBq5DGoZDfiC2OI+DoT9gYc0cJU2tgD0EnkhZXbbpZkepUCqsqT/8vP+t9lxwth2h/ashF7Ner1
Z1v297/525Zt/mUy+Lmm7QjH/WHY9D3CsSzXCQKCiBgJl0j3f5mybfGXaRKU55Pe5bLCWiLl/zVs
WvIvZpuMw2D3SBRH//5vDZvvLdmcyo60pXAcaIC2Kd4F0UXDaBIwAZDXSXGDwoRTV8ayaGqr+qob
cZ+6BKbsVG4gLA9NvkEW3cCSdWlSXctqjg9W318aHWEBPtkTK89pClqcXCSziJGnL3BSC33ROrW/
bxDW74KYJJGPR1OOxY+uchhW0mdCYlum73GA37vK6zoixmfGiWfyUa1YQ2xTFO6E/GLzKiwLfDrd
lT7wXinBZn/YtlimFT+k2X3feEBS4eKu5yN5N5A3doJtJne6XYNpwNflrs5wYjQTTkpLYFILo6vK
ZfBJ62IV2qjePn7vv90+H1twDD9zcT79PO2Zqd5XjJ/00Pz22pbDAvMG7kx2DmrJyKAzRtjIwJWa
BBvfQdf6h+2/O3+O79/m3UtObwvA9bv3P+quTzOHg+84QDOSRt9GDUO6PTmCCRceEtvukNn56qXB
KLoapgmiIXG+5IXmiDPsqjH+cEh+v0dELi9fLhE4745IRwhtaFddB6qSRp1IxhjLqKzP//DG383g
eOOOxdeFGgOhd7bvvdtMC8AI0B2hR+NMDNPkIzNpRjd5rMJhlbodzLGoCC/nFoqaRU20H4zh2mvo
YWZebZ1Xtox32ei6h4R13r+XsHjcNWbbpmULi1NSLkfo5flWFVH73/8p/ssBxWPH5NPs2vrVC+HN
uUb8Iu3gZJoWo5VprtwFxf7xAfn1sDuWRXyTI30hBVetnzdKeyoZfLvsdwkWmVURBixEzaDcfLyV
3x11iwlz4Hsw2xx7ef6Ht2b6rZWINOWtRSTFzD5voylpUmY2CvqPN7WcuT9/s3lDP2zq3QfsSjOq
Iyfrd/6kAqKb9Drqk9eKYJIT2wPaMDEjUPF08fFW7XcxhscPz/dYEhGXSP3k/QUZDgZJvgNfaGqT
1M6BXOyD3Dx0mNG3FB8l+qCrGLPpRVUN950nk81U673vyoCOq5eudebYmyFBUTO41j7N4AtHvbXV
Ltddv9ekWo3pee2MdM16OgxMFt9AElIPCq2LcBo1YdPRWyvceT+l141fIhRMnYQUQAt16EmGO130
xhdZO2r/h3e+HNB3B9w2pWcKIpk9cnPenbZ+G7lWictrl1lduhWjuiE/hp5DxLsyYn3TLfM7aukb
Twf3bSaJnpDT9QDNZj2Ojt64xR3Oo5opZyAWAg9N6BL2OMBdhIBMxzQni6Vp9LfNTECiU1763rxf
ZJ11ba7FbNnnLC4T5BMvKi9gffsDXadPk4syygJgYVjJ08dvGQz8794zY9dysXL49+49J0HmprOT
gWKsgQ30/XwY6uTbWELDbYeHOSHHZu59Y2kGglGbOByG84Zc5tLsqP/PiXEela/w5oxz0/xsKZdA
kEp8pjopNsouFfZWsXV7QnZsUASRnXn3QR/uA/NrYvjxA85fuq/QH6j69qxiuJp18ChALZmU6Lv8
kAfEFvQGz8kENrD2b4Kyeuj6cwHiThaQjnzbu7A6Qi8KZyVp+s5QC+zYW3oM9RmBmjdRBfRIH1JS
S9BO9IosvjsWx4CQsrsmgSQfuCgf3AJmhYYzVRZnWYpjp5Egs2avstelNTCOSvVI9d8XKBw7dMB+
9GAn6rr39FXjVsgMSe70p+FlqqyF7oWiWkQUZumvZ156ZvnXRNa5ubHXVX8vITeuBoP+96AOmKRz
KnAPtaLxPMlsCWXPzqSJuCmZO5oCTmPBhzVuRekFYFpf4sZ5KT0gg/LeBQCHUML5Ygl4gQj8Mf4C
iwjG01y4iwPSBvHk8yKN7h/cCGVU4jSKZOcK0C9ccSwh3VUWT384q369cMH4YdbKpVgGrue9m9KN
beT0DmuKXS+7LYz9na9TmFdqvA/Hxicm1FyFWVH84fr/2606jLqOuVRzgndbRZ2j/WBOGXbNx9Ye
bvoye+sbeGYzIliZPqWB++kP355f516+4zESiEAAFZLWuyGnjQJdGFnP3Etq7AKo26YxuWuMDhLO
s+NBBA/Mg9mxAq2c+frjjf/6xfUd31qm50GwlL3efXGj3tHkbZS8Xa/8VBHLmEw4reScGtuqo8DZ
7T3j1Ri8/A+HWdi/XDHYMAQn5rm2vcCeeP6HETDHlZ53A8dZAkoK+IYhfM4Jpoim8ZQc7+ecNcMS
icPiFBhLy8UTo0T27OrHxGG5+fFREL+O+uwNpBPfcjzhMSX6eW9SZczCRby+I+O0XJvLZSOqUsh7
dGFycBwn2dCKy9Yz0YfI8ooCEa4In9pxPNyXrlXsnMxcf7xP1u8+GubDgv6KYwvKkT/vU12Xclba
a2mMI+EiDGNTuUQjaaUfq2h60y2qrrYGmyJckk+NMHvK7fJ28kIYUJn4nI4iOtm3sjuLfZqraU8z
0nNpaPG5rjszuheJddGB2L9kKqJ3I6ktHXD6mgDvWOIHdFJe+uO3dJzW/Dw0+jC6kNQHPr1w5/2c
NpKGYYSx3SI6nIMd0R1Rfym8EMeP7hmURUo9P1GEddgS3Us2pvu5pXCZOcsXP2e11pruszUzdXF1
0WKDWw9V1a3doA02M7x8b8gyOn2FuU6j0EYh45MCW5JSRO+EZioiwCY4D6Bp7p2SNxzJ08hmWB2z
bB9xjEoV53+YfUnxm/OclTEVUs+WXM6W5384z0PRBMRpwtXVabvq4ngPpA6oKyaXuRbnGqBW5MTy
NB6MBT1fUHGK3xJSVp2YCb/upYE2mPqhEY4ugco0fzg2EBw18KIhKT/lY43abVnMdtAfu+yr4Q8P
BJr4Z1kBSasflvmPi96zaoCBLgIcx6qwpOEV9qMBqWDYziexmp7nNqc9l9LNzsLWBoTb3g2l+/rx
CXCc9f1yAvxwNN59z4YuG2RUTu0u6gV2z2wCljTTMy+9fFhXKfEDXBewXmDfdoUmBdFqrZXnOQ8a
VtbH++L87krPBJxBmquQ8N5f+vxJy2GC8Y710NO7gcSMg7TSpz4McMmKiVAm7ZFsCvKniSIuCJm4
yscyvfKC6jSQ2X5mx8/DEg2dUwXozqGleEFuo6gj2iFf5jiwhVYjvUNnAX+runzuRK9Pg0hWqH5c
f83BuOdl7xu/T9YzWF76WiVOKj8FK++rt6zA3xJ61lWXOSHMFhe9gIMPLMD3Y8/huEtRX022eRpb
XKJ828f2avrBdgzQbCjzyZbhs/DgjtDutQSsUK+rn/qOPhks+3O1mIub6NUXSXb2h2P760nvmiRE
S+bArklJ4+eT3oE6m4YJl1Nfps/4jcu1MdOjKGfm9B9v6TcXSZclLEHp0uNVl4z4H79eLdhU8tNE
u6ui4i2pamRa1Z5L5zX4a7oEFT28XEJNKuT9xxv+zZSXWhgx8VYgqaGa7xfOdRj1FeE9XJ4LZ9Nr
gDlIFeRp2rUvlu0hHvEJxLT67sQtUozEkalIJGclj8QNBXtWwlfxX6XTq91c0bWd4ibZENtH1F/8
h8vub050l2h617NtJhcsbH8+Rl2kaitMzHZXxFFwMtSHsk2etZldj4azypV6a73yT8Ws46Tl3Ted
ip8V0GGjNOe+H1EDjaIJFES7E7q/NG1gtCTGeZ5az+hkyJ/rVpbbVlvUWHuqDLdWSK5DW+g19Htg
S6W8HiGurOMYTXwTMtGc1XSvxHDojD9NgX5dr/FBOgydHp8L/fN346zqO+3EmmvS4JfdGs6Xy3UQ
cLprItQhs+zt4xPnt2csSySfbpljUun7+dNwgwQmTD+2pPZcDJ11ARuqg5LkXnJxtk8I9q5WwTzi
b/3TCfvritynUcdkWi4fyBGQ+eNXJWlFRKRwhZJ07p6GSd4Ij9VhGHvoTUd8GSmagoj1ZzrGxsqN
sFokTksz3GAdHiJQ9/PWpa2ut6afns0zfJiPD4z4tSjCDnosHk2+zD5szZ+PDPk1zhyT5bCzDPnM
VQWIjuySbVq1F6wbv8WK2bGW/tZFlux7011FQyGUpKN6Df1GrmJv9sQh/Hiv5O8+L2bIfFKsbn35
/kTuIh1admE2u6mPEgh0U3xqgCTO2pl0zonJa9uRSgFDytxGGiccE8dT5Et41BI/v56wdVmOurPH
8VufxMNdL6KbOGyB2xUH1E/zofaxV3Olwc5XI80L4a0oJpqXBeNCkIiLzkdNoYI4uJgrholCM4VT
JlEesRtAz68viooVghqp8Jy2Xfecjc6nuc/KUwOW+aNVR69zrTapFvFuKOLxIhMMa3YzV+dlhemO
OcDHB+w3x8sPXNflYuwxlxbvzu/Y8NXkQAnfaVTl9kzqVC9nvRkK9Epl79yruL9xjeYtGf5YxP7N
XAv8p/RAxApS9t4XsVUiKPcTcga5OvP2idnLvTLCcGeFaH/gQInToWnOtCYePAupb9p27SActv/9
NRVrKQf9wNKN+GVkqIpq7ipf1rtUTVeNzBERpaa50LtRY8biGcUlGWAlljGJqurjo/+bQrrPxqnm
sojxqOXLn79E1hwSj9az8c6b8HlG8c7yy69JFUXnOZDBjTJQn0UwVRIdbasF9/3xDvzmKkPQoBtI
wtOFhA/78/aZKRVdsDC0sn4mzi84tcNV4rdLHArOrMb84ztmKfSbtSRzSgC/XuD5Ntfxn7fppxIO
LsixXabz4GtpYZobqs69HinabCGr3WWFBuwCm/zecHyT0zB8tSHpHrwxRGc/hsF1YjwXiRlv+nwi
mQO8Ky5YNLe9RdS3qNGRlT3RgF6s1gQQGg9+2MJgQLvJPDk9N9LRAxrRLeqL6s6Ks6d2wnzrtU3y
THzI1p7a7KbN0G7YdukwAuIVksWoHoquGjaqIiQ8t0b7iQijr+BTl1yIEfsya6KLSCwvJEX4nHo4
JzV+WtO8pZpj3MuQaaQ3OI8KjtQp5a/wIiRp/qQspXHtmLq5mYl9xZpp39DYqB+6N7vEWaJG7T75
9iPkvuQboYioZa2Tplf3HiuIm3JwjIuhwf5Y5QVrbj8Og9vEQ8dFsM0h7tX1PE/isS0E1NTJDj6h
Wyx2tldSIrKkvCqC7JGZTH/aEDh2OVrmwal6cdZ1UDKGNr2oxJic+zM0WUbI4nGcknuzgemaI4Te
BqKbPsfM24gWH59BjwKoY0qOTwGLZWpmwwpMU3mXKO/Fiqv5xUyBDvjZ5y5XgHQsqVCX9oqmdPda
TRhuYqjK2DbzkoDZikCHSGYaLHnBCqzL5gbiDHCTROSju1EafWdmw/soK2b1ffbUkRO2E8tPx4c8
FL0IiiWZAKanLhnZ1WVXllAvKZMcHxJ+5Zx1vrXLCjWcJ8tNaUr9/d7xsTBFhqubcKdGf5ukZGpT
enTPj/f+uRnyiNb/QE3Od6p8Oyn039oq1UU4TOoiksDlhmiqMSKmJV4x0yiB6XflofaaL0RKsXqZ
Q8QM0QBabrkHxjPbQOkzT1IdzVdG2ZBLgcuiDOur4yN0/qYrsu7l3p/Tfdm4510ROtf/3NQF+BLm
KpdeDiXRaYlzIJIs3bfkEzLHreTDmKLm6PB9DR3R0bhFJMmwLKmwIdWPE5/ANvY8AEzCCe+kX27F
VIgnIy7LQwt5BO7uErZaGbddJYzbsaxvdOZ1WJQL41o01I4DhRN1NOy1Q3zMPShHQgDbNlodf8yZ
4l9Mc7bu0Tw3eslpHL10uGaa0AxTtjBcVX8NPdgzEygTcXhTZzA00KRkp3oB/aMvL7eJ6SY3stTJ
DQUmDQxX4e2ZUH5Xro6Baip9CGe4B53tBY/ZlGS7qiSjg7yB8NFNWmNVyC5nbuXvWnecHyeJpTCJ
NOgcI5wfEYGA/BIBGSBN85h/yZYHZRtnp2OP88euvB2Y0/oBxeJ053YFbjxRP2CZwBWfRgU1cpsM
krKnRceS+MptlX11vMfUFXMPud1+q7YCkfYilbSbc6+eva1Xp1/szHfOvCWy8phWSWgKeJiwvEQE
EpFh0jU7RyxGvsp7WGqUyFV8XKNOpLdJYYs7MwcUbOjrvqyADs287UCHAfASkpzM0fd2dsqGtQK9
PIqhujAmCy9v1W5b60DYa4qzrw9vOq37L9EoP+l+OIi5KK7cwbIvy5bzpLR8iKIN6fLtUGJKrOLX
2M2nE0tGDjUIs178aflGt+jfkqLL7+a8v5n80f2MbaRAQFKNp8ZotJ+c8RE3Sf5oK7mxK4PCcZHo
XZjX2N/is9qa3C/0f8ft2MzdvjWi9JPj0mhfHndtZrlZRWaOHrms2n7ZPrjSACfTWNO+J7miQvb7
WEwKR+icfSls4A9VepdYZYM7PHUf42RrQ+JFRj/0N7avIOo8VrIW934TlFd+Pj5EfRM+OGpOL5PO
eDn+lEmlLooWhXRO2PZ6KAw+DWqvNwwyJ17khnfBcjPhcKIuBDEiowW6Jmyp2dsF1j8iZPJ9ZYnp
IQhdCMyqsum3ldNDJp10k3nm13FA61OXSXtH/sISdq5uGwRbd91yIxb31kh61iqKED+X2qHsDGDt
jBASelTLj6BTkztV4GsczC9B3hA77Y/w6Nzg02gXRI4PLt9FixwmQ3p7EaXk0n/jgx722hh6Bh9f
XocEy137iLOz1rmkLYclfoT+49cdbYqhAaEdaffcMfxq45DvuR5VNF1Ffj1dHe/pmIlMiSDYmY1k
O402/byxTa/HvIqv3OwR2HK0zbUTUBqLrIOpbXGoEHydeLUHz9pwrTN30U0GdTDvQc16B7J0Ma/E
l97klYdIpNVBVggQ2zYJdgO+kz51ii0t2vbGUiZQ9lF6h9ryq0PuSs5Sb46vjoNdKXk2TgYW+qE5
Xx5vHPoGIg3MnQlf9lziHfAjGBgyDJ/B1h3cGDBOQti2oV/cUDDmUGfjDRwC3Z72GaQQVtTBuvTG
jZJddBBmFK2dAod2UeakzM77hmXEiSMV1mLyK+zqVaXpbZqGNr3daRvN6psxNbumGpHXY94rWsle
MO/TI3HFnr+frZnma5ic48p56nByh1bzmuhzyTjOAmY1dvKzVu6taZD7Qfnrhuk8SG8kKV5KwMuk
HTBAzCGNXGJU7Z6sqbueh6WrXF2Rj7mMunSWQomSxEP1mT75VriXs/NiWfFOEqcyWmchcIg2Nd4K
rS4ny3+du3EEv06CehQyafWwczeQKUYTMAatUFi8Uak3Xg8hAuYzCvEgORPl/Ej8+nXt6nktsgpe
13xqT9kNLgqJU0Zl1XAK9Rq6zii2djHvWmVsJg3gDvGkk9Fy9KZvrDhvKsj0+Fwa0qQqSQUyn2wO
G1NWh7dVEe14aqYH3enh3K0IP6kJHk+c2wQh+KpvMQEJHS5JQdRrw9xct8qHDpaBPlCggOcl+C4g
em4ictAYJ7FrCU5dGWa+FBm91UA1ri6B8CW9D+lw6FbEsZ92LQYZ28XkWhhXyMsXbPzWKWdiYZuJ
N2SLLwUYbUoleuX7u8K01hgfsMC082s8KIPmH+gNzfnFmASZ1cDR0zSNv52M+sJKsaCiCIGUXcHq
aODntE6G+wT1emZ9snr/cgIkv9EOp2qaZ9XGSpMWCWl9ORCptzXHBbsn9WIw1kTilRa+g4Xt11QK
MagVHCb8lJb0vhkdiPPSt9+MwgaT4pSQeubgMtXzjdki8+9RQeMycDfSAuCTFh0hN2EHs25MTVB1
eAm1MvrN5NG0cGcS24G6jzHhFzDid/VQnluEhHUzVmWncM6oBL4VlJIXA1Xbg9BJkje7LVM8dqTb
9MwsiEtotmnOZyx1++hqCFCiQmDQYEy8lVfKoBkdBUCHB1K/RxPtqbIMDnBlImBwDMCH3SHwSU5s
q7U59NmFDqPtbLnPqDggsdS48BoXQEFNPKuNlhKwwuBjrOgwLhBOmpgjpiCDXOBhuGoqTZwcnU+Y
iQNhFoxLlfZOc0s1uxDLmB2ZRP3U/UvBAJhUk7rBc3ilE1y6vYLhV9TVeEiHaTwc77XKXDdRAF25
ZegZG4lXPSIcdrTLg/JY5lJndDBuHiD1G0hBYpgw4K9q0wMtqIJiXZrUjP2kwBESNQe/j3CLWS0+
qNKhBH98sE/s+lB10bk9Qnakd1MfhNFQUazMem0GaX2wWN8gWR8qa9eb/YW3bLCWU3XwiDI55HCa
+Zb65Ps2FMZJMFkd9z3OR3KTvOSF1gDs92hUB5e1OyiHFnRpA2aV42xC6Unbg4PsFXnfIvtoMHhp
5V+WKYHvUWNs2jD/qqOq2HhRislZ9+UBY151SBOaC+hiCdEKjf4QO960LydnF9Nsz0drwIofUcth
zDwxWASekY0H18ttjbUf9PupQjYyDCHZfp7VHo439AW3XmsFhEA5m7HN1WnT4R86rfMMa1dM/79u
/OKgHOOpMcIBNCI/HR9iCX6uCi/ZzE1+UGVdHGY0sQd/nL/4DpMlu0dYRiGq2vQuSWslPqQS3xNH
uW4xBIoKGyK7V0Cq4zvf5Ta8Lwb+2MwOXdRkh3S5J4YYIF3cIcuGvqdxIfNTeHa8KWev25IpQ5Ai
ThizARFyfDzJAi6Vx7uDA2rItrx9XUzRYSKg83C8F8QE8ymXVdAAXkqKYa8qvfOaGkCSbuqnuGrH
7fcfjTjIDpxS/UraIAzsmFUeBu7MUMnheDMR6nQYy6esjPLvD/ud9E8KN2nWw0yu7LaTNl7gNkQA
2PcGPtD0q2BhiouVqHa71xnXcX1JSsB4FnvtBZnAfkEQGLPpgY4n45rwOH2yjiRSwScOR0Wle8EK
bmMN0lvNmbFGaO9fZFSsLrIR01USmNW2NiqLL3mKYKMFQhnF32ZfhHC9gmaTpRDLmuI0cWuA26HD
4tr2zyYjgDCb+mAX6T0YNWvVLDVfhp6oXEHEKWLv4JXonO3ox+MmBaY0kHC5agIRz6vWqIk9Bz9O
0Plyd1aybA98iTHDHx9Fn41lQi/u+OOjR9SzU4tkY4eUKoxJbGaTpI7j43ZcCL4Uy1+bbk80IaIX
XvR4c3z54z1zsCUOODwRxx+/b+f77fFPwVYXq7w3mtX3B4+/VR1393j3+8+NhwR/sYP/s2/jceeP
T3/fE2fKnhxrJslw2aV/fjHGKwDvFN6spRVz7uXZ1HD2+FQZpqOqOyussTs73suWe//8eLx3fOzd
7yHlyLbI8h+Ojx9vhqiBl/DP33pRCwZtyaZcXnNW2bxp8vIr1juWyn4IyySAhnP88Z+bOWEhXc5L
js7xLtf0/kwGo0MYjX1WCubicd2C9hjqcN2U9bk2DUkmm4vjd3babdolOf5dEa6rkfwUc+kFjsmE
rVh2b6RLdrjdhLNSufvCQFSRzUKIS9rEpwR7ziRi9vZ1N4kWIFAxXrg+K/GKJneeU5xpWiwVskJ1
PyCwstLhGyQzczfHOe1Tf6Z+T1gF3V5lfvVZulzFlDpYZ9/l3mdmbPG64UJ+UhMstGpzm6zPJToH
/vi3liSFxrFuEKwg+xxVtg7j8Ilcb9TI7gzvbfZw2V87wtyWY/2VcJ3sLJywb3gWeKku7B6yhCVd
30Be0kC38lIRFjq7oJSdu6JDXFTM9Z6l1fU82VsVADdpo5AkS4ontujOIdB3sDtNkHyo/Ww3BEQo
R1AANIFVGawbXTQr7eXNKs/qr+pu0PWNkuTHVbbN/Cm6xvp5bSXlWycd7H34Txg/v2HpD3dxx8ID
oMFat/IsmWtWFQldhBGFBQs7ikXUWKiINcyQOhalht4QveKf53b1eeyverMg7LEedk2EAYtiZHDt
6fKrLpJ4k/r1axX190ZXAwA2B2iqxXiIkhgrxtbIG49PdpElAgbDl9Js8rrfeWURHKIGbYJibiQK
sEW99c0tQrGP9QPRfPVtJJjOVCo8N9CnHMR0OukSNZJtngdBByc0gD2k+hLycZ0X614pwfB8mVSv
pSTxo2UJvBVOhGXWATQ4Kwwe2iTqM4gaXN+pCe8zIkairRnsm5SylkgvDaOJ9m04f0PjmF56EtCH
bPxDrkegCY4ebmyEZyqvnnCEtgdPwnHpk57ZDnari0xVe0dLYqJTkI85vlN24eBQ+gCyrGkDksG7
mWUmt6WXhPvWqp5Z3eo1PZxyF3nk/ZEzb/ZM+QqDtjwOUcIcRg+nKu1NBOk1HcUc8GhZsnanBJZv
GqoDPKHuWdBMO0Wb6CShL3sI9Q06poCZCXMDpAYHt3EftIVHDWrQZGRIXMx10ucEUSKoJy6wkOCW
iuq8UGB/irxiHgwtzw7Rd89UElFFxZ+9xGWEn221xovanHfUh1ofZZbMfUITnAh1+uB/GkWVnflf
Mao3V3W4S8IGGIFjXfYRFYZ2NNQe+/ilKVB/aEdw6Y9jPN6TzolxaWEVZGThxqn8MmSmXrUSH26s
mO9jMoPMwPRXqCd7RFyqih7iYMnCicRuskwjgoGzOtsaxGhS/VCYfcuBoN2pmHZl1V87VgaekBcJ
qHOd9n17Is124KwhTnMCd9ZnPkhui7Zwai5p1y6MjZB0231mPi8asIp838Tg6LCuo6KfzW8FrWRC
KT4bZfXWD6M8I47VOGEmD4HBRa6Vz9U2coA7ozvEogXeYYPz5yVWYCgLwoaYcpfrWAUQiIcYMKkN
MK4ukHM6DT1p6n7n6Jx8ePGWw9ApiT1qYD42ZTnvkk6RKmoNJMmX0w1XQIQwGpJCU4/9mUqTejuR
mrxq5twFr9GeCBTfh5y1e+TW5UFoJmC2aT1KIw+3Ob6W01L0UJ9mI9hPUATqHqxVFCTxXTfar6Fz
UVaXbUIfx9BAm5hHJNdzKQLiRODvzWB7RJPz1V6+RYNdkwU8iisvaljEBTqnR+ntXKz1JyUT5Yt6
uRlWSSwpzRWdd9aRiEjUQHPeBlV68f3G4trYwTwI65gJFk2IjYmJHByboJa68+oYRBsyFXApkAlc
mAw0jSerBvw3pP2hRTh/YEFJprVP/yInwb1EQQevKudKtcwmrZ3TRKdBQ2XFUjl6BKPAJRkNm8Lz
9u5UgP5WpKaEULPG4lkKQEiVXSna5LG1fmx14W4zRFiUtrD6x35MUnMTIXPlak3OPIWhYNhLs3+e
ijkGy6p5rXxlhEG7YVyxNjy68SsFjbonPcZvA7UyiTk+KBtKZREraI1R+zLk+sWCvaBSJjuFSRBL
MxaCeeL0rbRIfnLt3ZQCnqCKcDI2RnWOynmnmcFeC4twadYyYKY4I63eXvCf8ydlYcdPVPE0/z/K
zmu3cmXdzu/iex4zB8M+FzPnoNy6ITqoizlUkcXw9P6mzj4G9gZsHAMLArSWWq2lyUnWP/4xvkFf
WBKz1BBDmW3Z5RhcbgQ9iIDTLMTeGeeVnF4UiIN1kXQeaTzxA7GRyokkwrtDVY4xzhDS/Egeq3wb
SXtbQS9hl8I7M+J7Otwe6WQBUJlcOaYOm6Y3Hx1CtDyW+SMgmb0ieRM+ijZ95VyjOYxw1kIMDuwU
AngzXAZRg1nFZLEGNsOMFdI6HxXGMjD68ZaoYzdFFArTaZRzAhSFIe/SaX6nOfCvyNUQ9HL1kbdZ
up0QXzZ08Ww8VLM152SIrTXGODk14abNrXPiMoXUgoqPesiPAcv0dcFNeyVo2NsMEhh5MtrrCaUe
9GifXhW4W+XoJ7q48M9lbcIjltODblJrPf0g0lE+aRZIJDIrdxlUVbWskbw2NUQ0HXab04hHfK9F
/mewgNE5lu8ueE+w4CmcX0UR2Vt3kNxj0bp2lgSX3AWDgAAq9+gydNX3Mj8qCWC8a+K9AQcCV9T4
y/Ai59h2WXQao0hsCjyVuLFslm2UAy0CfH8XpADzlBdUePdxdmtdZth4sq9WVI/hwqBT8gYDdaT7
m/XqTngZkO7ZIvHv+aO9I7klb078pKVTPjcFZOxM2Dc8CtUz3ngA8VXXraz+h+zj5sXLsv48JukP
3m7tSxf2HOu9BL58/NfWEIDSXrdHs6EPz3x8ijPu0UZl5wdH1+M+KdAY2kBshnGw/hqgZMOmW0u6
t3TrBR/lpIACshoUScCsOtXjNSSTR7wBOoaBlOTFWbaz7RbGtzVQiMavGWqQW+4L0prgW6NxGxnF
ZmqTTw+cZZGF+t74ibiwM710Y1O+gKfYIUFZ2NGKv50H/cXppdi4pfk3764ZJv5TO/xCkFDnPCOm
1RVYK5MqOmRl7y693rHXWTruTQv2zyQfbV9Gr48Zy6wBB8y2xNTDbotj59SaEHL0wJKE4aUScbpz
Gp9bO8cUjwv3YNq/U5LX3qQpoCgEHexpzIAbd5+2U198u6wvnoVcGJfduPfUvKdhfDOmhJXyad4Y
TeLfdOZt3YlQOUvbne6GJ8/1usuUSZMniKU3TQ26Q5Q8XWMv2OPdS6AUmxE1jJxhh+pD2glBXsRL
XJXRrmzsX0FnOvsoA0HsICM4o7P2h15uzanXlBzQgeOohCE+dE/lKL6I1iGIBsGwzrPZX9P9ui1M
yjGp66k2ouh6LP601QUCGmgcTwV6wujuKJ8KNORi9ijZVXPXtVLLu6epRwlEXAawtYA42xWKiMEK
DKPJtPZhoYCZBpg8w1TZY+XZz0lhA4mByelwpxikv3GQquC0m81e5hCH/Xh6S1rLOzokFqDLYGVO
xpJibXqYIKamzbMFYV35SMo17pZt45fZgkUVgBr8jtcIeRxWoqLdkcWbZao9d6QR64evET508hRS
521iq1Ze9GW5sd5r8Joe7MMFZV4c+oasWdlM2cvGTTkthDxGzdKl5cztzzDAJlDaLexVxuXjzDiL
3TVmSeCln/DFyr0bRp9iiPVZemuLxribGAmLFH3IOck36Z1KAxSVhumOiVbuTMzaEOGq0wBXyrcZ
/DKVY8j15NZJ0y0mTBzn/riPc0n6UwWUHFRRvhqgdmVtAPPWh0cC3MhUyziTxrs1spUJ5J1OzHhj
OOPvibPiqaoZPBHXTmEWz+scO86WFybeSfc9rqnTIRltfPrDnzio/Hcr+91MJSUN3jid3FDDS6Ec
hQo2Og/SPDknFQkYy61ey2pU57jLrSc9vDS5TQACW8I5ycL8UnaPZk1bbnMMJ/cygR0ZFKl/1sXF
C5nlRIhrOiwFtRml6u40vMd/p0IGFyOFi689zKu+g2s0NLh+G+QF7cUSnvhMmujxQbmi24DXCRYc
G6GZmnfWXqdyooZP1vmOlvuXJumyEyuK6UlSy2rMBrPGd1Ldcz9aNYf37w/Idrsst+l0cVjemUWA
CTWgjUBNhIHE9DLH2XjmeaCfXG0eEjv5HJCJUa01G5oEV1pgROo893RpVaMhV7iB+LU61b12clCN
QT8gDffs2GfgvjXVzCsQDuGeEwOFRzKWN3te9R5NUXa0ditnWge+WYFkLrOTk6h1l4fzsUIoXqe2
6dC5h+ZpGpp1Duwrr/US0KbxcM/xjQwsKdtsDE9kR0dYeJi302b4StuhZWc0u2vQCtCfGFjrNFUr
nbTEakta2PvEFgB9kRWtY16I5rmi4bzFLUVo6TRRQwrAINlIr6EAMvU4v8dJtOyMWFCKVd3yxEl3
cJIeCiiVe07zwfKdu4gL+nbMwMX7aTddnXqCGDv50COLuF9XfUYH2MQyyPJ+4UU19l7SUD1qpQf8
BvL4/cGQ1OA1I7+Ypk7LeznByMZ486J5xx8yrXpSBKaGzR3+qGLxZRDevBUO7CWmpj1mKtipwK84
MlbNes7LcjUNTk/dE9yfqPUFzcRiXMqyFdtg7kH/NUOK/I9yN00w6Y3kseNP2T17my6L1bYbOB22
afgxq/lcAAVYzM4AIi4A1c609kEwls6GJErXiWH9mlyT8+9UDIeOmXibWWCJMr+823MvL6VOx2sc
18dpAoc2lY63qbgLbashp+mYRk3cQ8n7RKkjN8lCrR0DA18cZhyFsiGgCUUWV0/8jOy/baCd96ge
8PX5xY/aIB86umP2A12dbiQuscEFVpebPndvAn9D4rRYBiiuScrhpbQyea45Unhluu39zoftG0d7
IjCoA9u80+mOjP1LlSTNKo5s4NTBAznbhT48hK7fZzkgxi4y20t/NMvgK+xtzJtt/F2e/OL6pbvv
ux6qtMKsYGNCLqvqQWjqmDtCfAI9hjesNp23SA1fsK6d//guLtya5TjTIwxXmy6zbW10S/YTGN8J
g3SibjZxVkgCCwGWdaaivKOqusOEh64127z6MYRv2VerPLV+tvFaWTYnfYO1X9dE26IBuEEx6a5x
J2qu66RfNvhMt0VMaW/VNCvAUVCBm9UQCraflE27tft3MPfkRyC5QOaKU+dmWJYGm2nsaKJdU3U3
LKjFW5Z+3J9lafwYy/E3tDTqUnrwFNVMqWszu9a+NqbrrIPo3Bi5pJS5C1e4qUoWmixRWwvatmOn
EF8htTRDtQQcIzfO+JHVNseUgMqgkvu929IF1bY86gPY6FHW7ByOU+k0rOuBMuHOISHvxzaWSyQZ
zhL46yB60dpIXREt5QtKnD/a3kCpReNnSMXPA1MLJ1ZIqcE8HRoTCGo8BUfhbSxL4R03VLUKKsQv
24s6UEApoPm6craxjAHq84w6gJD+gx5ubkOnBXLiUB08sGQr8vonazLY5sJB1jKI1nAKWgsbrGfq
m8fSg6E8On381CIuTSP72p70whGsJhUfVffU5gmUgVxgh+gN97mrfga2WxywwWqqeSiFASHj7frH
XG8grOkudXYT8d6lkZJa8JDCydxmyOgtJ8cyeKfOk/7Esqm2rfno1mpA2ZfxGGy4Gx55sUZyDZLZ
xGydKxXsB+J3lH+5FONyn+UyhEm0IAjlLpNEOScXV86+HMobkM/6VFUZyo+S8hIEnDn9bjxxE54B
pefRtaA1zUjR1tKspYtWdS+coCQXq4NZJlF7J4R17pLlZ/kp1qKT0XY2S+wU4yJs6wAMWisvfTC/
WGzKHopUcLBseizdvp6YqfnFDc3E+O8bVO/E1kubz92BOxxdVX5O6Gb42Q+2tcwyyhyUg7yXrN04
StZ2y/FN1NavpOioB6LlXjG0b8emisF0flW5Sk5Y7MJN4GV/Bu8hddmi2GVE7r1wALJJinDjhvEv
266ucfat2yJkTzZ7MpUQ/u25qiPD9PdWlXjLMWL/UtaFWoquMY7KyzjIEi0E40JHDNr0F3tehqyS
40s8Zzy3NWJRaGQIC814drpPNIxlxkHkPRj2UyeDQw6Xc2l5Ga9O2LIVTcp2TYD/EM3OTxlk5iY1
k/wwNj7c0tpa26nu922VUfwkuZVwjrxX8V8rkPXddD0Ky+j7XFdNlm19wTszALyJ5hgxUGNQjYiN
COfxYC2jPT33PzrgtkfRTfemCpZCts2pIFmwzPyaDeHMPBwqbFgD3BpRcx5IC8SgKXd/xxYSDYg/
XuXB29XBQHOFN9K6pSPn4IXGr4IgsUmmlSm943mgp/A4OvzvuWPokx9pu1UZA8wTrByv0ZTsnABL
FwqtWLlt7GwDli15Asm8DOnFmGBphga0wQzZb6PdH+ZkhMd27CICrEO6D9xLjcjiGNxxDOMuLHDX
gw2VyrAVb+RCvjtBPBwI9tXbZjZpL2X9NLo+C32nbXCRNNz33S46fn8oBu9Pg7aG9pe2G8SLdM++
6BaHjXtKpPOLM6X5u5Du3YtNWOxTG26sJD0HGupQm2prjSSkN1XM/EPijBdYxQWzpg87rEjfs4gK
xaEHSo8IljWP9VgnXjrsrByYKEWxq3Lf5qo4CJM+p2r07k4VjFu75aY15y3rPbof8wRkd4HP4zcI
ZNnL8D0uJIfzwclBxgLiLSNj5BzgvGZBtSt79dOuVf7SIAltWZfh8NBOC55PvnCoosOd5uB8roq3
ijPSlIDu15GkWG3s1hS2MqY1CbzrdHCXOkcwnUIC9m1MIURnJwfwg2zuxpjZsPUImKucUWAmhWGJ
7NACNKBE09s8jOzrahThnaJlvTTGxqTFh84vjGtL06ek3h3JHhDdouuu7natXTvHcRLeImIW6zLk
txwsAkLDYG2kw0wz1+Y5mi2eg0GzhUM4LqbcoHKPQZc+oXyr6ohRh3w5r3H8dCniwt9kUW+v3ZZ3
uWpsFJqkis+lOe7M0Y1o6qXxThekzP1G4Xeyi0uiC2M3ig0/B3O5kT1NdVDht5mSS0RkMMnIT9jC
KrYle0pWUKPaz43LqGycs5rOP9h02cqx5mZPYT19ykS8gDvSBNExt7Wj/1HwXrmV1iQ5KiT7CgfV
tWyMSzlJve/9XF0iIUAfNElxHnhfJs5oHbyyxmwyxoAQ8MIl+SXpqFhXhZee8pjyxEl39lZWBXer
ygT7+7jxh5ppMjCgxtedbe95dlzSiaOi2Ta3WmRXx0b0nV06lo1MH3kxwVxxXa5F05i7Ju/PqPLt
UrbSf6YH3l8l0n6uK84o8YD5SOdshnRq/aqyprqlgVrrunV/hAgtS6JA/EjkO9ZVWzpvpt51+qtr
OveldczuFmbdS6XwTzEPg0hzRPHmFclX7fv6q67R9zx6RGcQ5jvPYBRO5+kEOtvZK3vMz6Htbudo
bH7wGKzwINoZ5K46OfQOrOSon4JLkuMpiQVU31H3NKS3xd5glR6n9otKo6eknLmITKbzqaZgjID0
hGWxdC6d5PkRZ5131c2slwkgghop79o+Pkz0JpOWlePNHQd6lAfTfZ1xjS+S4Y2cXPSYccFqDAUN
F864U2Pzt6T0exlmQUuPt4mhyJ3G2xBZAiqrCaW6fqpiJl+km+DooXOuQsIMyPdJtrRN6hQM0dPs
lIHKbpVMCQGQbZsbzv0SL23GoRYfHB04LoxuZQ8GOV6Rf1qedSWdbGyJbSYbW2Jy43b/GVizx4m8
7vZpTe1Xl8p8Pdu5T4IqAVZH1uk5L+e/Ddd3GurqxY16Z9cyRwMMD0+zSQP5MHL7yYIcz+r84ISm
eX0u5cPY4oY9q9U5Ppby0fw1UzH42HrRDyYky+26o48rz6J7V4j6Ovg17b+aq47EkDqG8OrP2q3U
BdzZ3mzrZ8czkJ9J5uxDKTnQdN7SDjhxWZFwXscpekLs7w4awKxLRGAx1bTJ4BF+c4cQsGPe5sfW
j4u7rXjD106UgipNUchQ885RViP+2QR0x8Sm8YpbHUFovSsja9r0WWff6/E7FOyt2r7wT6Mv1KU3
zbPFPWOl+tpeF4+niFEg3foixXmHt2lggeUVc40u2HdPwqjNe5QclL8lbFX8zpGnlv5oqpvSN2rq
i1NBuIDBM7c+MCYS4LYki3TWDO/Mi3o4x40b/nCyrmb7w0PRQv7hdBiwXYI9h2bZ/6zGDOui37gQ
oNUnE4F5BEBs7qLUWZvEwYNhqo8dfnJeFW5OeaGT2zA6L3XIWc8FjXn6/hCyoAK50d8znt83YhB3
y0kXPoyQg5spXESZlR71RAdk15I3Ut6wYGQduGr5ICBEo08Mw67o+63WubWHlZw9xRjjfJDtAfdF
CIB6PvoIGLvJFwOSDLUFBrHAJnLEm0yRXYHVxyde9YoEY4sA7ebVZxFzEAHWkd7Lqre3iu3oG7tt
bHp3lD3fza92ieGOAugmDJo30PRMz9AFpKYbau7OrjBfYxaaf2un5REYeDe/R+nTyuS7xqFzYSt0
z+E1UjYb07ECJWpV9+WlnnXK+YkRvc4b82yi9T8ojc8dBmV+r1X6nrTIO21IXmyY5Ma1JoeJlso9
DqG61M25yQu5KnFlsoeKuAlnXnyTpf8zFH69TXz9bBviKhMMt31ejdvYVwxtMX+NdIu7N4XhkT19
zSZ4yNBJinhXFYB/tEs/1EC6ZCB38AGsfdjmeXoHIo7Fvbf9Be9JUh7xnvTfxle2/6cnp+DH67xG
m/r+kHlWcHGFa56hMa3EymAf9FG4rTz6BRe8lVfmRyfBd+oyCY/OgL2vV0mwLQxdnpuUKpjG8/rX
hIsbsTd/w0yVbZEPGalmEewbJSAlDlHza2JFNKWWScU46IMmjKhlcmZghzWMSEexqndK53eIVehV
IeFwGvDaZRDAwzSbYXyaJr8+Gl38NSIHPaUxnQJNhVEh+tarKjymVZM47G6Qr3ypylM4/Q0CA3iw
4+DsBCpjLSHc9du2e6QO0sx59eaBJmlbOwcVa+e1tcx/fOo3PO+gxU0bWeh+Z9bYwotqpJ9yoC+N
QNHn1Dvpa9E8RQ2FttqOxdPgDHgusuweDYlxBXywbZL4BVVnoocmSrDnRcE9r+LkzfreRfRjc9Bx
BTJZ+S9JMZ+6yAuQU/LpJQe3bBAyO8oCEwZjjnMcAiJRIpLtxxyzwiJc0BzIZuqtlGgOEW42wAJ9
tMnpJHM9TNjVw14+e3LcqnKg4mUoqos3kYOsHDa5E1bztQYsuGG7i6PSUzUlNOVfpIZw29omDgZ7
cPacyHlLcNhYjCUL/niixwBV012a3Thv+ohZlrP1dPY58C+betCc7wxrF1lud9UzI2+TC/ttYvfQ
9WH/xA/2d5IyWs3YQ9Z9ngy7ChvaQnZ5fML23a3ZarJgpVfgmuMoDvNlp/v4qAUH3lL1f3k5EQiF
UlxIvbOpyvzxKLacG5Oue2Os7In8eMfS8MZ1N9YAb98nr8xfWmHIF85vYgFoNKH+k/MR1QnNZpi7
+eKNCGXdFLxDf+9fsdgy4gbldGe1Y13muF71eZCdiXB4bCCnT+l31vn7g6Etlj1kINEv+HesyXay
jTRFuvOR16o44NaznmLvkPZ9fm9U7BzjcuSeZjHW+IHzMlvPXWTY79bvQvWXcIzEW2LY4gpR5H0E
Lb8qvKAm35YM116q4VqG84kEbBwdQN4AKJ3RDeiY5Ig6E3xlTVyZG9VK9U00OJr5zFPZUd2S/hP7
1rvFzyzCezlmjfOOTyrBZPfcaSaSzLfEpna0PCequgauNq4MDJiAEo3GM1PaZQnjoBpeeaAp7/5s
9TtXByAUA/2DycLaExxzjkh2YjeOVrmJRjIzsqC+IMIHinACvn1kVE3oBhJxu6rJzpE2k28JqviS
ZffPwrWT17m/+R39nQT/qaFX/ZduuqepscIVVQ3DGVLFQdeOBzxOvIqoNY992dHDNRk07dRVuB1s
V/9H4PK//x7/h/iqb/+RqVffSOnfNeupVCTdv3z67y91yT//8/Fn/s/X/POf+PczZMJaYXn6f37V
9qu+/Cy/1L9+0T99Z/72f/x0q5/dz3/6ZP3N8773X3J6+lJ90f0nCvvxlf/V//hfI5ranAYJev7f
seDnFEdsL9P/9o/vt//zv/7bP/7QfyJNo3/DcRa5UNr+iWgaef8WBIAdyDCTUf8Hy9Q1/823LIsk
NhlTpP/HX873/0aA+2BOQSsEfIEJ2SZ0/79Ypva/whNMGDk2y2l6geCOgaX8F2KDtPys7VuRHGw2
g6Er7o1V0S8s7PpQJDaZQ1iVWy+Pt9+ffX/wE2vN0TzbmVPe7LX1B/mmPnx/CAGuUGj2+BwXbsO9
cb7kaUl2PpkXaVf4uyysPzszTpYsMVBJZ3r8nPLLJxwq0kqeTRTGVEfDZiojBHz4dfzx7ITvbyVG
G/28t67ErNIlZ872xPEfIhj+tyqi4GCyYLmE/fysJytHy4BljpcKmyFn5NgwPY4kuLPZDrYqaRfK
t8gJRaxAJOPSNc/ZqqLCymh+p0ijoqNg2UfFqc75w1X8SzW4LEUdn+ZooaCScoLIo4U/tyUrF+rr
7XCCjw2hAl/1OBxsL0aJjhvSfYTj8boAn0j2WlpYD1uMzSHwbtuAkuhQEZHi/NgUEVszLcatZcfX
USQ/LSaHRS+zaoke8OXYL5Hi+J3RN7RWxpSzJU2YjD2H5qyQkGXttqQes3LHk/C1Mctk2cUeDbA2
R/b62DhNvs1E9tfPgqe8ZcztcowZ2s3XpAxvRSJuYTNBnsVNafrNAVt7vXRbdbTsnpv4vFbhw85E
xUq6NgMCZGxssGpj+/KnIT4PnNGWrJooi2mDW2AQ7sOgwJyZq6s02LCnFiwBnfMTB8QLOc3lL/ND
p4OzQU4WMaSsnzKrn38qezO2w9cYpfG+jE3cSH634hhZrFQB7Lyoi2dviFZNSK9zTeJo1XY92FwQ
bVR11Pj9gpjGEplhtOKkxvJhwOFgFId5JMhXJbuiYeuaB+4LCTN5iDsIZDpkQGuMPb+aY9DWFtq4
86Vnclw9vTqrweLlJZNxg5h3KD0QCURryAtx4RSF3gVS+ZuoDx6HYJ3tYjeoVqJhZ4vqOe2HeoKI
IK07CB/K3TM7eQmNYI2lQS3tFrWxLUzEpK4zrqb9qPTLxd4zNQ5QbyL+60PjCskrWX61HtCCB8U8
yAZyIQz2vBqD8aFS1Z+0uE9JEfETmOwgBp7ohEhedR3x09se3a9DuawdUjuaCkYDqfixJnpCWKLe
wm6XScf7LJQDv3HPm55QU5e4Cf4UsVV+Il+r1jv2LgrkRKbb0jljEauYIHwRc/XDqqhwjAGK7zDa
zZDYnwQOWNw3ahfBsli0Rj/tbTw3tjNtsyQtN16SO9syWEXhwKuXgGvvTBzCUcJJmEgnemF/1CkK
GrGqC8UbpF3oO+zYmG0HoF1yS9Li5oy0TXr+xnd7NGfN2r97pC5aOzG3HYUETWCPpJ2mTUJiZF35
EEeGh8gLVx3dcV7aTrRHS8nP5HquNmuhtUstoDOgLr12ypg5F0kWS+GOGUo8O3z5OQuzi2mGPwK2
5mro25VlBKeaYsSx5EIuy0iTBfR+mRFuf3LcW6YWtTyRW6Cp4zHBgGiJ9iJ9TbFMsPZgE8FUd48p
yeoogRSCtYqDNLiklwffJ71j5Elzrg3vNul5vmqlPgydvGcu1Brl1rQfqbbey5iUEN+DCpNfMoPe
a/rFZsZkaQsKNUXl9wuDVmLB3sho8a1g6qMvRayRrv8mZNT7iGqdfIovdjhzb2JxsfCossP7Fvhw
B+YEPpdBwRQ8IXbanDAUCYwe2pQLIH8FfAKKVzCcO4ym3pwFG7ew8AL6VyeNm23tN/iGe/XLLY16
U0cRG2v3o28zubcrUv2p3VyZDlnJj2TWEttstqxdSeaiDMIycVZT6u+TjDr7aZp+Tthq8KrNO1RM
ReEAOT0zTc6OYCTQAl3Woko2hbxJo0+3CdHMbWZdVXDek/Za4onIAhORuxPNQtFZZ8O2u7SLrJvf
gpHKnViZ1jqcwz/DRBaJSLey4v6UDO0Nd1S7y+riT6vT31kVZjh+E+Zfo9IbYJQBm3z8bSEtuDiO
5YRzwPXmnzKVvF8kmQpl+dG2MUD60YXlLWRaDNhyh7/TWNdrK3fPg4om8BHsFbIRo241G+jBst3z
aGFz8Uzrj/cnGN78tPjogjx/Hii3WURMKkt3QO4ozOGrizBjkELmjA3vK4xG6tad6KhmcmXQhz9T
eRrC/JxV8cFE3hkJ+0h2qqs+tnCniGXXFLAHYxFh46L5KWr4LXVa/y69d1EK8Wwm1a5WirtKeZlY
GG9NVkfsfMw3R90RFQsMQWwM06hv1qOY5kX0yyIYYEUTy5Nw0FscWM9sPRC8koQbc5vvOmIKm8DC
0jwKxduvtdaibj+NaZrXTgGUMYoG6rQ0G4girh0wNOMreL2P1G3gn6bpyho8uisyOp5Cutxqs/vR
+SHsBF9gErOYw8jEbJSFt8kh99UUYI89bIRLKyHgPaVMA5GVfpCzwjbuG3+8sKN82TPVWmbOzMYu
0EsvalvkYMTzAbvYeYiKNVnNfVh2zq22hnIvKl7WoLWJA/lqNaH8rfyGBrxc6YNHDdw60HQF542H
TZnDRtHmPCmgd2x51l69NjmEDesELFoJ7jMU2N4ZVqOgzqRhYlqkntq1mK2XGHv8TVCbb9giPpwU
GPikqrXpgLcYWQahxTi/k4lAofQuhmpoE7HzbdVYOG597uessPZBbzz5ob4NXEZLXOumVLyNU2X8
RoQBhG68RGbGtK6pJlMdFhkiTSwaozSd1kkacteZ5o+84c3r2jraCUFBeFMpCvlMPA6TpDor5GEW
eGxUpYkTtmMB2zsw97htiiuWTzYLlG0ERE4NOeIsq61DhRtxYxoVdUc+JrFRfcYzHiQ5BelBetZX
+sBNxHO1y4w223rYFFs2fQh8IVt7QTEVij/dZ1gSWZ5b1g0HJWxer3hl9GrA4bKYC2wzvkhm3HUX
hfSFBXN+gv+br0rOCsvkw7CcD37KaamADixTyxBvypO4daKtKwJnSwBsQQV9tWwCsC156WUH3l4F
/uiBspmazG6BIO7xtF6psuQOFrI9LglfhXnKU7CBKd+TnN42g53f68Y+PBbjkemjUJTWpqT6j3Oo
7zNQoyZZRJOIle8YSS4Zy/ijOcbFavDcPzLE2OArovgeJxbwRlyf9roeTFRbAGIrl9Q2OlS4LIfe
2vPw5sogfdLaoltDyaw4mu0cbRLHdCjJwejGAcawv0TuqDX03U+3w3wwSjy2Ff2rrRhXAuFkkQ3u
tGloEuOZgxfOEAjkGWj8lN/nhGcYtYFbZwHq1zDV1WncTxIuMAhdeZyxJq/K3PuEnNKRrVX6pTMT
c2VDeNh+f9qyh18AtKMSuzV5gkTgcXoOp5NH8SVvjhUrr2qZFfWzKd1qUwbpfBowBi5Uwa6/cR+h
QF8K7oL1U/tw+dk5deVat2/Yzw6j33hrrwVhyHEkO5pmdc46Duyex8puevSp3w3SM8hZFIN6+Yxv
gTFF+W129KvgZjFjLGNDpmuHl7zMuHPDdom5CJG52tI/z3F6dcr5vTFcxUPYcIlDroS9akNV78LB
HjB8keUNMhZuMZnXqGaXwzrh15jNMeHNjOzUiBcXE/LRtTr/xEHkSt3Dw7Ze+rBGJ4ywxSZM+/ZM
Ld58Ve1JjH67zpWzdSmRwuGtN8wc6n0uRk7VZXGcopRDgVk/1yObECtxOhgp1bGzav805DNW6lxu
XRYmEf4QO7SfRrv/wbpnbyfBj6nGMWTi+lr2NWtt3ABLPEkU3lsUeeNApU81WZFISfhJz9KAL2Fa
/I+E4Jc8MXOZKbWexWeCQfsgu2UGNobMyvwhQzfbQr/QS7vTW26Nv1NZund6BI+yjICMsRVwukdV
TFP5B9drdgLoSkCGSujfHoUCZ4sHOwC5DOKIGz+zh/tTRKrdoK12q9R40kJ2b4nnl4Ry/ihjNDd9
K8fTPD8yoPbRng6zO7Z4yn5EXqmvjDImgY9z0A6gKIwBLGmMSCx1uGznD82r9nPKKKcd8+qvWJuZ
PvOaY4AzkUyjdmZzFPCeJvoJHd22N8U4AxvEWj9gtw28fWBCFymkLfbST3cNCec1LzhZIxH+th8m
jsGASh/73BlbrV5FozIcamzgeJMmFZqgTQ0eFR1PQYKIJ0h5Zu3McyAI9zVq+tYN1ZNh0kgXjZFL
5stb11m9TjOj+vPwJfkaHoxs2pYTbrXkxeGdzAz8aL26jBPGFZFeZWcXL52fcoOG3bAgsS4PzqgL
XAHx/2bvPJabR7Yt/S49xwnYTGDQE9BDokh5M0Hod/A24Z++P7Dqnjod0T248xtRhSAl/RIlAomd
e6/1rVOuWc6uLRm+UYeXQM5zuV30OgExYFSHTDK6nRUhHeMz/nBukUlNqqM+3AMdso4KzedmrrrL
NC6fVl1cJ3yI9wyyzH1iwlgulM0Qu1wLK/JwQ0KtHO7JO4SCJNuq+ZEW9Lgp9fytkK29F2zuiVUV
SBTnDrvIcJqQCO4T25kOfYGDRAjzvWPItovDcWR+CbbWM34q1825Tos/yNj2QKKSszEMF5PNNlUm
cYJEPKrTEA4vXmaIu9Zm6h+vA3JkV5DvVXdfmiPFWIFpz8KVdRqqiPQA9buG8bGraM46uXxOev7Y
qaUhEnMNfTvXdAC8sm7OTUqu4Ni+tTJKdh7rwB49hbU39ME408JnBkUYcuMB0oWKCD/O3nnYBxKV
vLeC+PJFswk00s3nuBPUjoPE9yuRZqLci1ONEktqJH3x2njbht8qMV7VBF8YwZjVRnd6aCcUc2xh
yDnD6Uu3fmAxqb3eIeU9e8J5eWfac7MfE2KY6EF0ZFvMKL+nsqJNqgI5MxfRMyYqSUVEhJbN3Pk6
tHdO+Qob6vdi8u0KC1VZD3Atn/IfVL7fpukALApJHabxCEGEq43RseHbbU1ofMS3p/4WsxQ+OrxN
I3suB8mvgAifRMtGf0cZOcR1RHGPetZp2ovmviRj5uzScLURGP21JMkmaHTNDFinsHjdni80W4Pb
o9uhLvywx2PrCsXMU3ts2irdelpsBLdDgxAPPRuH21MWb2Ojm2O+KYvcDOr1EIPK5XbUxg9CiPRg
2jGev9y7ijALT7efptaXcDvUCOICGIf/vAgd3DVTTmSokwwXPsfh9uj/9VSNMCRKRvdyfYF64eiB
kt+VXhqn25Pbhydzwso9tL/11ighuepsveeFwml9sbdH1pBccsr8PUITBm+3j2l4nTnto1O+/tEK
8iz++iNZKSYZhJ/Zxl7N7aLrYZh4EBGCPr52nU1/Bt7MdtbAsfdtuWtYeIJqPdweoQf9+1HL23T7
io4CgBz3NkyAWTCYp5rtAnomXWAxhMUCyjQKOwbzv5un2Vr/3QQgRq1WaGRqaHQGvFxlMwSMoP4+
TF3mMRH/9wcRMVJrNmRes9e9am02BqEuB8pIHuErG/96dPtYSbXOLCVlmoyuiQHX3weGdCA53ORl
Emu7TRpPETCugO5fheVoZA7WD8kWqWcd/HMwcr0OKLLroPG6EX0KqvaxEsnJ8Brf67SsPjJ+aYK8
z5uAWAhO76j20JlrDe9QyUjLhWh2e6plusF0qml8e+0QpoUYg4wr8WSIT0IXx0AnkPmw4pIhaYzB
sB5uH3crMK70QQe0Ee7ibKquXCvg1f7hSbbwIMaIMtWybpctxaeRnke77YNscnJ1ZLbXB5p0wRSS
FL75x7B+e3Qzt2dinjBXl4+3D/Hz02CljKJegIxirJw6rVdBXeqEtxijRSQOJJOokoHlZPUmrRHZ
MrZDkPjvQ7n+UHDwVs5qz2eueLlUwKAHVtz6Dcmm7oJ+zjHj3J632oyQFmvDBufgS0Ug1i61vQLT
W7KNgMfgyEpolLJNKkt9FTJPQN66N2+EkQaRkDXdsL+IaYZHBqYEto34aTZ0Z2VqncZMO4eDQiTB
QF0jrgWhGMwzR8sgKVSNwhUbfrqyeozi9jDog4PAwXhuLO99LsoRzA7KzjQ+VE16TWbIfbbRdGdE
RTqCYPEr1Z4hHjW7qUA2T0jL2+zALIHAsu+p1n0vHtFZzb8KDJMHl+u4GOjSpYincs129ikzuCNp
LNm2ZNNwTPGVb4UbaGYBn9nK3yJ3AjDU0UXNi33Xez37C8Qldps/V7VrkcPd/aGk60+9Q1WqZW9J
ZhNSn7Je6jh7gSnZDqcgsvfNxGTAX6pwQPYs+0ta8W1dza3oUlZna9KgMDRjtifafJUIDL6OYHzq
rV8dWsO889hPIBvjlWuf6GXpvBJBzqVVbqxwCrfD2JCY5IlvLX9TBSQspxWa7yEV7UBZ+Wi1tH01
ypPyUidw09bwEQCIsyzbU5YOb145nIe2moOmYntm85v5OTiaK5NvoBXMoslXqXqK5WLU3rFyvGCe
YyDarbvMcjgYGiAnG0TQ4pS76nPwCsSgUu7zoCjb94Q8ooDePb0NzTxJw/jsLe6qUphyV5ETfIrG
t7Qb2xc6Wb4w0Qx4zOG9fFy3nfnjFDlyq3C2o45NN41nTDtp9B+DA/u8b2hAdeKbgU3+A/nGJ1pE
LLMy/tEtEinAopEfNfJmoFCafG0sIeZX72ae7txc7r3OrH1pYUoazF/IIp6JuoZ+V0G/DK8MtmeC
qOl7km1w6DwaILQl/ElMCd4ugIcFRBub8QaVDBhG2u+XcjyGOuR+Zwj1w2oIOHg2+og2atfYrOi3
lQnHXw2vzBbW7trwuABrwgQA87Dp2dmBo/aNKr+f7RRTifJe2SGgG5zYYnbUCAkSGv4fJzxgkTNV
zOIjNksWt5I4qa4z4zq6HEo/Wi7TkDl+HdoSmbCEXIoKrQJav879r+3TYvKLZ+54pgT/XCwsmqKe
Sb3vBxqhzVZMTDctK0t3jonSoj1zaXF2OfYDgei9HznOp10kxbHsn6pCMJ62pjfdKGyQyN0X0B1w
1g72DKpH/PLAEljPKHwqbR/H5WfEG8M+3NlWUYw3t9Np27BjVG6K6maNl4HtCKNxHUIV4csy80pD
Z4VISjLbDSc+c3H56ygjl323g+OPhq+QGFLyep8TGIeLqU+f7CsEmHyLhD9bW1sxvRgr0Bv3O3Ir
HY7/ULI9dy61iQvCSVHs9LT6ZqFFdw1h6barBWHt1KjSMUqAh03i3Hg0Qv1DpNkXje3SX0V7sJBO
tWtEd6ytu5JYFYq4Xdx2YqdNbO1iURvbGIV5z733AOyu8WezfYkZrLA1+aUh9PfJx5j9YdLgoOXA
H3VL7N1c++nYxQK/Sv/Tol8bl8l4q5Jx2cfmak6zixeYVSiJsoFOQZhB4iBSZ4/OXkdcSf/ZYxmm
ng59j0a3L+Kivkyan5d4D2LxSgyLedWPqtmpijMvrBvnVFXgNTNNfJeqei2xlmcSc2uGiAiHXnNs
HLvclJkzbJO5PPZwFghaJUy7jNydFXE7TUZW8D4e9m4335O498CCRYJ7wubGtHp+Nq1JNpcPMfLJ
IXE2om3ezCUNA20Nn/UiYLpGsryNg1ttuxC7+Lw4p9YUD9Vs0aI197XVzsfcSO4Jun3L6qTddECR
D0bc+fRDCrTEyXnI0Pa0lJ82FDMZzz8iTQEOCKfMzwfxQuH5rscAglK0x+jOxwDLxo7MGaTKRXRO
klbhuX/vQ5iA6KSQCU3jWxzWdJNlAEWHzQhYnAMYwefRxt0x6wcbfZZPnkrGhs+p2SpX31U+vOP+
yPHtwyKTwzcqRoi7rfGkpqWkO6L5iO/xslTRCDymv6gi/00z0B4Ejq2V+2PTF2NuCdYMHegpXT92
+8TtkKyEnyKHrpQiRaWvme7jhSrldmgaitOeRdctYtpicxkdE2E/jDO2cq99Kgo1HsB0tw1E7KHt
D6KiMrgdQp1y5fYINS7wq9gA2aBCY1tPO5c82aQ2Ga302nA3h3Z0IFhw4xrLqU/0CEU1neYeWsOW
8SdR74z8SM1ZAmmr6ZiH2bnIufF4Xn2JJ27jUM4xf5ZjOwV1ToKCrs9U+MkUTDB1WF5r7KsEqgXc
JBUVCkWsgOBrpgrV4vrxZsnNQzG2bOrxGNK+3y2wMcckexpD4sJ0q/ACS3gU1gN0QycJarOnU1gs
7EoZZZ0k3uxAKHBzeYeso9SwI5m6Xu9mPYcRsbj5HXqS4s6ORjoibK+iGQaPP4oOKldUgf4RzGaE
qdKdHVF2ivVwe3Q7wEhiS3V7WPZRFVT7IQYoCIohv0PnaDAfNn7XvV0Ha07MJrcp4GaDSFy6Zb8i
PW2DTgOo51SqRWLPU7Z6BOBo3bFF7bW5vUcyTP5+t4iLGg922t43k2yQqXraZmnTbOtKOdOwT7KN
x+YPoSw/yp6IIGDk75M3AKt2fNQBKR8sfGRHCCrEVVAW/nOwSkpFhaAZON368PYZUH/70GS/ACWs
uIu7CJpTmTyUcf2ZrefkrE/NQsBve9bKUe7/42OdUOfBWEAvzOz8BEqh/WTCiV/PbmP9p7dHzKO7
U1++jamwAlZOKyiGiCsB3uiqZ7C9BJnZejDWLcKy2FlONni39ayC3sy6i/Bq9hO3R7cD/hfTN8aV
fT+iEzUHqNolfeokbUkzo58XaARlhCoiDhrqmrAmuTHrxqXbvJb1oHMj38S7wtVOqX87yARdmxnJ
BzKrzKBL3N8Vvvott/WTZDSPxJMynBKuTDh3qrUMB0Ql2bZMtA1WTQcDO8AWWJSqoK+lxEE1C98s
S/Y8/z4QZJMfUZbtpjLOSX3hH++WRPtjD5w4Who3fx3glfz9yELSCrKOcxR/j4sfvn/ILHDQf6lF
+gaamaiP2zlepL4Zkb0cO4FdYt0jFutu0SOUajNH9HFvb0REHlSAwQY1B+AFgd6bPntMkcYQn5K8
rjDUuW3p3DXgVztGQDQoi0mDQ+cUQZQu9FO9mvCjjslbVFfDAdDdsV/BX0UdPoWeV+5vP2csiohr
y1mXPKVCe4+j9LFzEYrh8aJWDysav3bHix3so2sik7tthDQHyFhWfaiBK8y6SV0SDLu2Jxfw8xYW
CG7wQbN+9vbUJrPuYHndqVs3eQNfsQ1x/MOKtFkorXUv6MUNtBQbU/+gFiZDMYMnd6ApbPU/hDk/
pUuqMNeyC5WOWxP3F1WsSutzxOb0PPEpNbAc+juJLedU01a4SXAmrIf5Xw+r9fxslYW1khvp7aXH
DUGNeXu6vdIqpzm8sczuLBVv4ZCZKNK12/mMwnJpvH3ED6n02TrF4nj77jMEqL+/++05GSZ//WxG
VU1wO5hq4oX+83wYLAW8ennU+uwrjqyDGGP3oIaZ08xczy7OEGPZxIt2DKd1cVk/1trQCdFJI39Y
f2Nb9jArb3+HVFMfOC/dbToBG1s/GUNUyqxA5r0IOqSROBKsv67N20scIIf5ArDTFi0ItWXh/gjn
6jVf2yOqmaODWFsp67NwTn5hdhh2EtFjEDI+3NhkaWwMOXCprC/rdr3cnt4Oy/qJsY/BSHr03G+v
fIKBurcs896DRgwRHnUJ724qnfVdmWMYN/ssYRM4jMA0iyILhMUlD/NkQwf9gzuY5mMrhv6dtY8Q
NPKmfrZA7R29jCyzkmBHGYV+yZ5mO9Frwa3bnodEv1JB0Ixk5TKx/W3bISdasolgn4tV8WsQZjhq
gVnxVzXr4WdNX9OvvOLJrc2PtBOfIncfmhoyMDtK++DVpLxLx7nP02U5YJ3jdq53gVNXd0rWnyt8
Y9s4+pPmEPBaSFQ5c4zGQBVfkWdCrR1Mst4x3pQx7qmEzuJgudmhSezXfr7DfHSucraTJtbzxOwf
SOr4qvB3Mdw492NRotmuftKOVyBeduaQT8ys4/kpD/VjRz3mRg14sLk8yUbriEwG/dHm4kybHu9M
CNea4Bny5WobDNckkstEvBvlRFfu3BlwN74xxMCKQqUbT3Vb/eSKXEDNUpSZSehyZ8Ygq1KzxemH
/IFpQXk3N47wR6uE3NH0Pyr96sjQ/hmHK95/Xkc8aPR7GKZYXPQ3UuguHo2L3ZrAexJj98fwqOub
eHicGixQClM3HFtWCprO/TFNYYOWGG1H4R5uq4jXmvgkbw+zKTJPzXxChsC6NnfGxcgB5N04KFMh
9dNNwPi3mvJ/tJ70XMotnfw2+dn9p2zToNwiyOT/r/VEt8qu6/9Or//r3/yX1FP/l2vrBlpPHWUl
aiwkleNv1f3v/6W5zr8EIczINyFcCAm04N+azzXA8L80nvq/SKm0mcCR6ksmo/nfknjKW5r7X1re
VYdKYJn0aL54jk5Kio0oag1D+o9cQM9EDhxWbs5opv5dpcx9l97Xl+YPSeDBpJnk1XrZa1KgpwR2
PK/UYxdjN7dg4zzfiCX5sIsIG8b0CC05X7nJrqlHx1FL600Ryl3YsuEyVs6yGo1Ht9ceqPlWWyxq
Z9o5f9pZr7ckMf1eqC51oXl3KU3rfR7DPKpSGwwgPTBl4/s2JojP08p+boFA0wVQu3zlQo8rIXpR
bHFZAR8K82MEId05IE9VivhbVM611iA79yQvb4WlzhpRiHtGlKy0K5caRBIphkxyGIZofpyZv3CP
Rtt0saCDH2M9AQOemQ9lZX+hBCj5hvgk4Ofs51T/tvP4GubAxhTKhQJo9rzSs7OVo11XLtYrxCuZ
kBtprAvLOCIxcAwoLMzT0zh+HhDmNGFF0eJV5EQA7SaeemuuFG995Xl3eND9ocE87aTAvlfqt1O/
9isFfMnuqpUKboMHLxRkuYVSmPUU4wlMABsRbT9ugQU+alDKbEDjaSS2iWMdsgJ9E7aBBCD5uJLJ
45VRbgEr5z9zzh8zgX5iaeAIGwtiTveqAzl3V9o5eM1ArPxzQryGXbsy0ceVjt7APaIjRXiJQG9C
AOiG6JTJZ9r/C+bFQwtk3RzCbacFlQ6RDAS7A4rdA8lOdO47u3XOB0Eao/MzkxFc8q6+zPxa4dJe
aaa8h0Dea2DvCWUvOkj472T5tHg5BQLb/nFZGfFp4T6Nnf2p9To99Yr9wz2y5V81CEeYFeye0/vZ
hDlfAp8XCl2DBY6egeO9vfLpG7oh4dweNAidHQB7V8Y2p0L2ZIK2hxN/sHEBMtiPfQv4fYWcAk0h
M8EJ/BZwqOhu9OYd0a7etsvhLbh0lYeVpy8A6zshfml9/mk5v+eeNu4U6x5yvsQ3cBOBE+Svnmcw
v6XRnVHn1KeZvrEfjvm5divAKaiw9kWJgVs5wvORUT+lcVrsUQbH515PT9zBerK6tyiUmiMLS/FI
uF5nTh0x59PLNGDb11LkAgo8Aobc8OR44cfSAXBzZ8jnE1DXBhijmyJScBneU4kBgtXQQqQqYrQI
hM2KAJ+Cj9FI4kF2ovXUIryZDbFtB9X33k7vOX3nUL0oui2nOG7mbdmPX5TuYVTusq5xN2mDoz4W
1Vll+lepRd6JacFrOlmGn0iGuBau53FZ7lMtua8qzt0JhMPBGJbPmL7tLh7a+7JDb6LCaSM0tpwd
QT9VhshQjmNGU6Q/hiFsfXpd8b6X6nFwE/1o/NJm4p9QNDvQ5icBtrwZSLGAc0Qi6V3Zrb90PV3d
Mh3JgxlouCXNkQlqeNS406ID9Q6jYWhbvVfuxoxHqvmsQVVuWMsLxnNOo/hHAtgRYk3zPM1udiGT
Eou3lwetdOpHaQwNn4MincJxAXpC4UbmzV7Ij4xo9QeCibY5fBxsls5960Q/VZcRF1KZb6DnxLFi
EOHH62SoiYCRc1WQCG5Dj3HV6O4LsC5zUYFQHpoRJTldqsmsP/NeOntbs/u7HK5JW5mbZfppL0Xy
4kzZdjHIeBTjUIDJwvJor6oR0n9X/K68HzU2oNB1+X0iwji07E6Td0NDAlCxwIlq211jCIKBBkSv
3SD51ybZDSuXZdTtDXQkbOCZeOtspuXsofbDynRRZrafurh9qiLjFAEh3Ol1rrC7CTqhQt6pBmIo
hLTmIlrjqKLyFWxZuMc3ebDo+d7hHDjZcfLFDRRo/hI+Jez6TENOjySLb+PF8vAvT4gYbQVHfAHd
qi1l8daVYEP06ZxO9ngxXG4orhf+LGiz7fSWXkTZxthSf2gpYlw2V/VOOK1D/8h4pYnyVhBJsFdl
cscQE2kMI/iDp4/5rtDri8tpYBL+S5IbOYmWY7DtGeZtPKwC/LX/b849NPWIWU/IQFFr9Br90Kfm
muZ1ZrYaz7q99wZ2HHiMi0Okps9Y9hUpxNHbMDMj9RLpR8w9SFlx441juMmWDt2Ts6iUxq8OKbB5
ikd0L55Q44dtquUBftXTUDllMHW8VCMOgQjJMd4a7ppIoZLltdL0q9sUE/0eF6zq1BSH2lu2VYqS
tyOZ4yOujTM3NIVBz0qCub6W1ZLv4FYYAMVDdScwk6mVQZctgJEwOatLXJ3MsMxYSTOilAn0yVPn
uzf7BJw9jkqraz8dOMar/UzfWjPvXzmP932k4gvUywczqpkEOXjMFSJl7jXifZH262y+5N0w3UHZ
KHel6T0PJdMJ023fsyX/OVg4u5DloMfIvOPiLkhBtuwoXEYihXNodflLVS3jMSE+UlrTa1f+YQSr
HsCy6JbhEFse7F1by+4jFCfYnRZ6iDtr1IancljJJLl3ceN62FrelB48A3qEy804L/rsAYf5GdSI
F7BUm1Qi84O+utahumkvOhc0w9fuM5Uy29uNXh6gkpHm6c4Wf1gyVEggwYZIJM4uWsi3lJkFGbSG
m+rUpbctRBsHwCZhA3enOYU3NrUj3VDtEHJWndqFe+Cg5cmDICq6GdifLyski9uJSefzblqVSuQR
rWyjrKo/dS/vH8z1MOvNt4sT1IB3W9N0GsyMlBsu2rqozY2w25iIIQ29Q6gAxcN43Leo18F9oJRf
kD4cciP9yrSBhURU632JOKvJ7VGBezLbWXg38MYxXQgXVktd11Hzq/g9at/6+I/qvmaP7F3dU9gw
ZfMSSdN7SsmwiC1oIi1xXVW1hqvERrRrs4W5wpx3x1pE2cWmgS6QNpVlRCE3WYxcKEV0HUv5QApd
MU/sVovqbNg1mgbZtXdZJb/jCBiGEa/vcZYT/UB0UJvfhWhRfeRC08mMODWlXhs7Uee/KYc8wEIN
aIwMcWLW8sdYUoOb5mK+t2Y54IJxuq2laf2+67hUbAIE0UghpHFOEMoCHSnCHxOxkiGPA6OsD7uY
jIMoEtsnE5MaC00AffMB7b8zTMi9ULskNnW2GY71vjfrdpuV6icNoehoMdw5moDhoLodk1H6Te+M
53x8cOnGod8p3Mf1lMEl7TxOw9PYgFZqlqzdagKmsQBovgPcGBAMzX2qT0TgmSiF5yF/YrTZAV3O
OGej6ExXlhV0Cg9jLUj8Nkj1m7MK6pkr92iVymtbptvMVY+QT9S1MNvqsrbMaEA7Rzh8L67Vv2Sg
cSFe19hZGIvRA5HT0cgtoIpeuvgVk5adIVsLZJzoDkIAKFa9kJwC9Q9oXtkdzk0YNQlf5uB029lx
tqtL07x44quIO7kNazM/yqIpofJNH/C/7ufC/HTWOWU3xkg/B+TSGTRflBfuhggCbTv0iHbcsLR3
dC4k2LwiMNzpUhVksQ+z/MKKvzHqIjug/rtEdEAGA16R0/bWxitPE6WLxny9TLynrBy+RaVOWhyS
xDSHZ60uf8ODPDbNW2N4P2QL6aTsD6siNRvpFY3V77gj7Sj59Nz+Mickqw9sN95az8Ex8M1w6aSB
JJkwIySOd6Y2vWi6fQpDsRlCFHHTeGzRv0aSwV+HMMGiiOgtUPAYP9tZ7TG3Hmjqbhoaw9rS7jut
O2AOeXMm5WuYh7Y6+D3GKd7WWJajbTlPlgKIRsP9h9MvWzfq7idVP/OFUMaHeM+E8dEtxAt32g6a
9++BwhsMu3oPlbVv+xj1M5birBkPcDQlf3FiQfDznGvsJM3b+kUmDnTX8Y7TTO84HZ8aO7x3CyfZ
lrbxXBntnUIghYoDO0LScKfFcZDPZDvObsCZ/ad3kB1GzNwyYEerdxr214bBE1r8xG8We++29XNX
Re9j+4jmHdR08dJFVweyk2asKUWMRC37t7CvipEw4p+W5+poDOw7PMLf+LwzAIhBcfHW2CQK8nPZ
UPuZQZCv5B6vzWiL7Od2Jup9MGj8arG5I9ANCN7IsE5aeI7ccFeMIN7h9a4XCICcYqXh4WxL7iQ9
zaoC9RSjwZ/r5EgG45atxymCiu43KNg3i+0xXxX+YibnwlbdT2LvEtd1/DLz3gZQxl1pfE5KfYyt
Aka8n4zmG1jpKwpSlT3J0DAfaq3ez870U/Pm0+J+2VK+hzENM9i4ZZ88lZn6Uvb0oFFdJ8VyH7f1
wZ7iY62qH9asX9GgYvOnYAEA7QpEsiaRxeXkvoDWtg5aZH4wiT6L2TpisTshNSi6NTegvlDQ79xV
6Tta86Y25M4p8xdnyI/xpW65uS4h6DWkfsQT0HPVyhM7snwTaSgl04oYk6R2uRrSbg/rEtXKVYWc
KbVJeajXbB6kg4dm8i5F4FBTyoruHzs9hlvIieFMOaPmI92t1wvSvDZ0XQWadRIXd32VEWq37LAv
+GCvnrDt88fopufCnV8QtN5LlQQi65ngm3undx7GslsRABedJLfWlAUKU+3Yuc1DIxvfYBu2ukWE
5tzTGngfCKIhqs2PRwfCq82cRyWffaY/4tOQ88oFYzKZOvaT0PoPlUESZsY6DOo3YdJ3tlaePYHu
c5ke+E3vbe7SEzM5JAhfs7QetNl9cOzmdza9tEZxbXRGqcoMouW109WhBbJAfefbrkuCAzILy7h6
InrVpDolEqUi88MKxfsMDJnabZ8WxKqCWDzkRXFtJ/cYQXeKysxFODt/DnF6WzJLIg5Urj6VpmPw
iL9xboiQwZrT/8R0sdOF9VwQ9TKP1Q8dHOWs9XSF1QsRGHGWX/BE7HU0JWBiNl1RnFw7eazKbN0w
QoVQfwjSfBR9+KUjeHOnL9k1bxEL3JKhhO3ECw3XX12M6nEx3dehsF91Q/1CGfcj6uaglJB3Qn2L
9es+xXkrRtCJxUFP0eSvJwvY688qrb87vHVjbIOWRcBYxB8kb5aKtAJ6p4d2sE9TE53tipCpYUQx
OxKXtThc9jMGuspyUZfOf8yRS47+83s5rUoUZ62AIc1L46Pr3FdcCLhmvYeJYqKsnY/RwuswYzqu
h4c+s3Z1/tlr6XfJexJ62XNfxTsyetDCVAiLvPLQY1PUdPboTv/MghH5kWZsNQbU9McDTUxXkTFW
L+KDspqj3mF1ZGNhpWRceuFzmsan1DYOkTnj2+DUxv/v9NcJvgO5K7VEbZGyJULBybJ4lEOzi7Ho
4rVQd5r9JR9oNF5ck2qE5hhxBQnyizl5SxrSEeqcPNOsj3+hNt83A8liRBewbbeJnZsc2sQsmJhU
UZYL5kvZU8PqyigeDIJnbmZt+lXk6VuNQvoQuah1wWvTIxkfZ2ZWfpNpLy23TT8s6vPcrtpbC5uD
fFtqzuq5hkua6PuWlPLKEA+d91inzWPmALFQdfkJiHAv05ZN23JdbPyfmQusTn8aPZpOVrNPRPvu
TdVjY5HQ5eByVoXNjCJvax/0IgJomDkRQk6IjOyIWTjoTqDEH/ypHrsDWMEvLA2PqI8WIq7LJL8U
XXESmn4wuvFSrtQGp2C4jZciY2s0NVsne8Um8lqK+m6Ww31vpdsZUESqyg9vXl7Swni2a9DszXxG
uoW+BsSxb4G09wucD6pyQOCQHrwWehiSDhXbQFscOxYTkYZbE3QN7Rwo9kzR5H1TdB+xdZgmMH6T
/eRY47WV5UdcXLSkvEtt7rjs/nQSpeYRpDEktt76MAhWJ1IZcmJGaSD2jRMGadx+6EP6UvsxSWsR
a8QwyTOtxwdChbjsK/WGI3DXIs1yRXSmAKbSGjNQk6Q6i0enDbvd+r1Kfb6P6VKUs5g2XaI9moi4
ZfWLRORdat1OfDlGRwon3hXwPDiOfiNMAL7d/1GmxGZsbbOl2pne/J4Z4+PAb9dzozDKu3WW7uoN
TiL8dbOJQdpZ3tumBGK67HKUQL01XIVAEkfi1UyJXxBHgQ9rmu7X96vpEe2J4c0zu69C5Q9d4xzI
HUKzBX29fjJraExMdpBGzu25nH/ldvQnQQ3Y6fl3KA1cCS0BIp7Vk5fDVhjLXbINIX2tNSJsIWsb
l3z1zC4KszAVvRVeIk0+l2P4aAA4cNNUktvYLFRY1XPXPmPNcYhBQi9IlgPDRiTB6pjZJTPxZK/o
ZJMghFjd6dFElTXtyRZAMh+ISG7a01BZ+cr9OTRGfeeVSM3YoD+n9pdyxgs7VwqmvKJimx/z5SS9
8hn2IMvVgEkGxa8vcUaBu9o5orzomvgEqpT5UzdsZ6v4lak5mPrfESHJLOBv6IrsrYWskVM2P4wW
UQyTQd+06Qko1lKQOSF9hd7FYtWyqyfgydvawnzoSUYwugEgiBrOFedykDts0DOcpzIZ3MCGYKVh
FD7Tdaaqw2k8NuIoF7rbFfztKqU+Ihb+T96VN8zhEd/csOu1UL9fWD+FQWXkYOizrdi7opSlb8fM
3VcLM+6GLfw+q5lbeg4pSj0yIVa1+cQOwHe3Q+fhC887NHZKPU+V2e4g9cY7hxldL8DTqzh6YUfw
Y4ntbN8orIj9QMs8gr8tW6zLlhsnZzOeszXE5CUV3jU0GvMw2tYVcfpFtYyjPUt7a7ycVOYoelk0
QHVh+RY6EtdBlylw2r22jbvGPqY16dM5sXF+bhrUzSVSpFUGKL14h3fHJbddQajKyf2Z5Tsh1wRM
lcRCc99iZv3haBblD1s9IgRilEmRtrObJ0fTGTwT77g1+6HFxgG4N9LzTavYT7kmyThF3TISdr1D
0yj+Qsm8p83ePfhhLT1c8g2W78F6rfKfDBm+2/FhdcCD0nxt6x4BY+IeS8lbCORdN6EiwhRlh3yw
Ekfce9KhElpnOABj+FpyUGgaZBsZQx2LqvQ7rpEworI8OYYFs0rWSKQI0t6kRXOy8sb9P+ydx3Lr
apud78VzdCGHgScAAWaJQRQlTVBKGzlnXH0/4G73cf9V7bLnrlPFQ3FLIoXwhfdd61kEK4guic7T
IZ46g7PRoXFu4Mn5sf+hDSxPg4her9DURB4a7DlHLiUlwRVQoKFgDUWSmDaiaun1bK8VyRXZ/G/c
z5sSN5eHtiniSm2Z1PRTWI9/MtNkuruDdGQHUMxOqtyEWH0tMIo7BB5em+VKrmvaIq25ZMRLhNek
WIHJQkCZF6AxKXICNWoIwAkXWw2O1V4iljLkruxUSR5Y+KfQ9pWXUSpeQ/zy6qmeyZAs8+cyN91E
4pLVevLYGn94h5T7M6tr3cw2ehqSmIicnNU/mU7pLxmUMGFju5MsjqAWFHYy5q/lQESnoE3bTlaJ
s6y+mOKOIkmajiSyw1VrFJJBA6dbggGtfEuQptTTbJZfmdysOlOAMdAzMJlBDLS5ubC/BsncgkUz
ltJhSQIa+bT4xpSfhaPP8VnSo4mXjlgkkKREynEOaEEMBYysit1yCjJu4MyStyNNB5V80GE0Xnq1
f/exYCLjtecy2aq6toWPe/MjnXqcIG2ZshHxVtETYmbJpmG4kXGP+8P4w7aK1lVH+lICkrtApj9g
6sM9BBjCwiU9D6tBlC5DHP2IMCjIkr8CnfiS6+mIOZC1Vj5+i6O2SczhVcFm3BkGJobmJg7MPlb9
LRR3BbjD1mfmbZBxOSp3MiVpvMUU7DyuRnRg1GU1WyLEjRVLvNOYFen964tY/csIsNTE5QVLgUMR
xA778Ykm111fNLyzPv6GYX2GT5MO5oUeyqoS8Zvj+GS6qK/BmL7IWfcskRcnxuG56NK91vrlYWjF
LRXmnl0islrq1Tm0BTzWgo4zaaQVotdbitM/eutvaNvD3yO7PsJgaA0td4J8rPr0M2B976i+dh6S
YT32wHRFJIiitB11wvX05F3z2zdR1J5boe7cMEuvROYkevwz5b9BTEEjZ92otpTTDW1vZNJRsHRX
VgQbxFtgj1P3VEsWAvQZ6Wo9fsIAQsswGQjUI2gRYpwiGzWvDfpiGLGfyshWyxJn1jEpF908Lhfn
MRjIfQFeubdECepYWf6Cud5N9BTrWX7CD3yOWuPd6q2br6for1I0+kVEsODAYgRFK1DwkylgKkLm
9RpUtBRJSa9u8GifYzAa6APDjT4j/unG4jfNqy0mtFOfT24ktXRlVXJ4WmnRj6KVEJAXUe1twtXD
5fN4eDh//vnyHzfQP6/9y7f8y489fuLvN0fNOpkUWk84qJtMv0ZxIRE/yCGsKyxesFDynbUou1BW
qrSY50seo7FRF/2gvDw8nv3z8H/x2vgQoPmURTC4JKQoIwRBJIfibYEiSIsgDyhH8ffh8SU0p3Zr
zLda7PqW/NqF0gQ5ICWSyCC8O8xk4lrKdEZ0iRBNWD6uOkJKcx9PSwzvqBmXV2f0I75qjp5vRgzK
VjZmu8cDcSH/61njc7H6pAukVrsWy2prah2CucfH/Ps0Wd7l8XU5LT5jShZGWUOqq7QaaVpR7zpp
+I+Hx2uPLx//YJgBtvp//rlZvtFISQhjvsCVqyKVp2bJi2X+qo59S0cT7SUdtHLXqgvTAlU0wBs0
iLRTK4BFPPvn4fFaJlTC1uq+zLI/+cLwkyIR2+LkX4W+mSAeohxnKNHXTPvmCcb2xAIAayc+jHyl
bhLy220MBq8pWr0eAZBnysNv0powYpYHk31P2hTEFEvTtLIsgv9mhklFA4GajaS3JonkbwMzf+6j
Eju0Om2kWmRwnfqnpB4RiWvG6ABpfR/x/pKPsIHRgL9t1O4igrhdzyYApHfxBH4P0i0iOXcuQDcH
RMylyR/RqHbKaKo7qxsmcHnzBZlkspNVv92HRbATpwoeTFht+twnJo5uejPkT01Vdk+tWlmMqPqe
LgN2kBojjNYjoep9Ingk3kaGoSwknMwiI1AyoHPJmtRgqjKFBlE8sR8ZTEk1lcWtMIhnZZCap16r
MWmjGpnJGiplDN2sw+0biNn0KGJaCvJWeeplRXma2oC7Xxl3vqA/z0r5x8iSyOVHuqdMA8qQq8c6
ivQltegUtaOJaUfxD4nsswIiaEAYPySwkg5ytd9GbrNjXrB+J93zCAeqNfh/bI4+1YKJo4qLkDCU
mpHaaj6HsYbioRT5M9L8/HmO/hQdgPy+noEqUV2MexEals5ZIQuYJS7wMjdJsvwpNIzsSVzwGOV4
1OagxliR0lKh3JbP0uj1EtFN7M+NI3hi40iNFM5PfpGDyqCUVU0HfYOm9o9CiWCmxWbrFY6WXJ4D
UNFlu0KFic7PgsVC5gZLRpl6vwS5YAqz6YnQH3vKrekQLZ+E3pNAd47ljSSChfXRk6/Hhb5bdDDZ
rTKrmYmslNxz+Y35TgRaU76wAHHF5STSUUJpQkMloyfHd4U5V1ZS6Qr6a177+8+Pf9EyA0dQV3Bg
9nO0ycvFyjdkd4B0P50+gz2qWLvGxVWtR0po9RMpu7tY8G/jiGVr/NQr5Vfs4pcJb0OS4S4m2mYY
pZeoDfDWqjhKlKQCTFR+GDK2J2mmKlvNl2Huu32WKitVEA9ay0pR0odDQQNmIxhOVaW7UokOTc46
L64I0iGhPFKIVDdApEd495zC6O9qIW/6pG1I8ZZB2PgkwoQQDXSfdSpE1EsVpCPa6FB1crOngyL1
LxZzlTCa5yFCJonS/VRJTUlBa8f21lZG4mDMVnsd/OFoTsn7IKgsU9l4inpzkjKkM1K9Sze0tlmW
jJbra2TUDXEDjVEpnzPj2NJGJYK9t8gJrJPoCkRiRWoUq3wDs4ySQ3mi+P09VCzCjEz86Eqg7UaG
rwsO5UqQ9qYJMcSflT8aezu7klQoWsF48XEGYdAqqPQFjQOdACvpyYcQ6lha5AlyMe5R9Zqoo/u3
Tlcu6nyZlxC3sA5OnSCnh9hCs5ESqijLiV32MGUjXPgw1kXyzRgIgeXPcOCqXrj7JZ1XOczp7SbF
pgZv5BM1ysa1vpiS6g7xRUPjWtQvVptTHTby2wR0X5iUQ1VJYHI1/WxK4bZsyV6XTnCm4HvB6lsV
ZvuRo/hICn3yJjTbrAV+87KwtpBQhZMwhsaq7GipibK8h+Sj6EG5mUljXWns89CAxM/zLKpEzXAY
0gnarnwQY1aUjbztaISNudTZDdL0ochLRxpNTiibHCWSuCgLgKeliOA4Go5FsDdYxaEZFMFvZQls
5hHqupJVv2SlfRlwOG0oaGsR1tG6jq0r7PZxE2oyrIVck/ZV8NmHknzvNAouGm4Gwwi2UTcCsUrI
7hKeKtZnZYECRa2rn7SSGKb7XVGGfySJcd8QsYLU6QmTZ9nLPTvjAK2YEElA+4kWLNhACyE2wJoZ
OGzm3bKUbBRxP2m07GQjIj+phupbj1Qioqn5jM2WSj1UYAxsbMtAUNrBj9no+Z6IRKRqbH7sQFcK
UINsveXJ3BjADDfsdvNL3ZQ3FFNfuIF+4+5HUYlJ6uXJX+lzsGHcVU8ZByvTKOrlMnI9dvz0A8Yb
GZsT4vvJoHbWtt6nqOWdV1FeRu4PLOZBPGjHZykcO7fSaT5WPrrAJFG0g/YZCsoMG66jZts9l6B0
333wP1U4P+tRJhOqVZtuPCIfp0Nv16EluhiUubdbaoW6zLKZokc4lQEdzQ6bU+urkCVLCxmQ2vF5
mnGVzVxdYCPPKVtPV5CJOYEsDxnMmFxLaL7lPl/D1ZtfhDkmyo74BhKRn7SijdaBKF1DjTWzTDCa
g7andwxipfABp7af5r+jkAwohSe2w4xslHT1Y6wh0YEXKZoqSOkS5ZuVUhlrapXeGdovLTRdQ64/
OjLb13pZnynLWpgnpWe8G3athZd0CXBX6FS4lhhc6FlvqAyZT4FBGE7TluI2DsuZhOEuAzLEwsXU
cH4VKTz/Bk+BonR/9Gp+zTAY87v1HVzSw+Ive02751DF7zP2LxXaAxZqRB4Pou/WOEe72D9RZSGq
M6ioPsP8Z7RR1z1rY2yH0lctjIOdSctuodJ/CyrANovSwR2X1HnS50WQWyD2CKRPEvGbFCX+BKPc
qLlqAgBdAmJSyhNLoH20RNtX+TbhL3NqxOvuZEr+Xgh+88ZAXmcmyorGmLyPmHe9BBY2qSeCeQxN
0TxOqbCSBtVwROJx3SKLko2oGROtYjx2otGQZ2BWoANzcSD2lloNabIsYch2o+QaB/0T1RcIIQsD
QRxq362q5AtCu7BTG0AtjYqUq5/LFOSQHhP81vLpE4zgSA8C4OzFHdNktP/7yvLyXC+7gPBFUfgL
c7FbWDVWusdpyFQF32X0sHje/36J5mRdq9KwIdwNz8kCAw2Xxd8U0LFIwv3jmU4RedNrQE210N9F
qYWE8/F0rik4Z2kAJjyXXvPZaOkc8i2PByIcCy/Ouze+ajfiEKLRENN9EyCNCJdnkcnWpc2U7UQ9
lVsw34rlnO9L8LZgdGoLcv3M1r7VF3OAoZeujHfGNjT6wsY4f0wZ0a1hUSGDJ9I4zI3Y5QQdSv76
fb08VII/eKEm3B8vJaHpOyhLcqdqNTXZDk0WbStBc6GvWxszwNNiyM3+8dAPOP/GUiOkxOo2II2E
lVEDaPbzWNwNKWzHlDLIKh1lSlU9kd2Thp3QmNADCsiwFvgjgXTDCtB6uU97kKdoSyroVGXOdZ19
SQHR3HmSbLrIfOpIM3HLDLe2WmFnTsCe7JE7iquuRiqQocVfaSJKvCgYo70SFJi3jPibbSvXAyrS
/cD2hEhAGhdxbdqpNFIw0Q3aU+pEYo5UlvtW7FB0lJhEFaVgKWEl1b4vl2Dd5SgDxqj28jiY66IN
Dm3M6giYDdm+GjkRUhMso0tAI+TxohHnKy4piuCRBQBENIC65gTgGVO4T0yV2s7jDSMqbpW2A/tU
7PvlIAQjDYOuiY5VYHXbOhJXj88eU37aP561IKhXXcwiqpnqZzJ5onPdc6dJ9bcciPPWouebylG9
Lnpj2xbi6InVQAwQ3KmqZD0jzN1zm/EBInF8k2nBr4hXOkCEM22SMEDOdP1HpVMBAyCaoEhhOTfJ
+icH2puHLj3S1i5XJvhKdEIBgFXHMKkm6aB+JT+A1DeQKB3Qh49qMfLUs3rxB9Z6k1UBedI/lL55
jTOE0GDHvKxEctmTuGvLDQVz3Np//r8d4gHQfpnK3//5Pz7/WzuEyu7q/2SH2P58hsV/MVD8/Yn/
MEOAsf43UVX4T1JpM+mq9J9mCJY1/8Z+T9LUf8Vfw8om8VY0TJwLTIWS9Z/WCFX6N8vSLCyCiqaR
ASAq/y/eCEOSIWmX/5s3gjlBxGunY8lVJFVSTPG/eiPYolcdDh79SZrifpPgzhxCqDmdPJOqWkYp
+55/wNdl1PaeHoQIA7AHYwhvkGMtTx8PcYMsqolREHdL+ePxMAshGLrl4fFlMWJwsvM09NJBjjbK
Qol5PGDWrXcRhqS/X/59jaTdNVnqJH4vdr+Hiy76F2udukC2fcMnZHrElFrGBsW0x1O/Ihhx6LF4
qsV9rnQ4mUKNjmyZCjDPbYgCOvkqKl2rrZ5wPyN8DTOU5yZzKsYufs3D66pbweC1ZnaEmMmIN9JY
sagJKG3HYJnrIhklcD2m5Mta6JeU8PpdSJuNriYoH6EnH66SmxPmsG5XP4A/gsHUH1TlZQI06QkG
nymITcxg1tYAnh0hqdkq8kwrukFlpC12xxGOIDaO5WlT41j/63xUpJEQSKHePD7nw6r4eEaIg7FF
j1ulwQwahwdprsK1OGD/6uHyRXj5Ayp3uwT62lKdrZYY6KWHmZbECEs6cSefcZTsQ5RnYtsYW5mE
xRIZ3xb/JtErxrglIuSaZVFFPCUmgcUVzziLl3hQVIf1kUkbm/XAPw8PR+s/X8I3zXerfIjPoyl1
3gO2/ngQl5Lf49nDdvh4BqNP36QqDbOlAvn45I8H41GQXB6EGQvvmKmUvPu0o/nP52njuPeCZC0L
m/Q6gwkAvk3mM4sRKCZn5SA1aIbt6iZrVyNxxh/Sqemvo5wrWlrFHg64XvAkGnJ26oHhcwQnK7ES
fLakjwnXCgZF1114ZgHEU5zsFYoUAfWQsCfxGeOKPTSer+MQ3CfSseKSf0v+SCtaMffiGEYuxDoF
pWCyhftcsMlqiA0f6b7/FBrc3k2NpKxOOiJWbXiDUruDFzs41X4cHLLHmAmZJDdTv52/xFvILDkj
17ejC41GgzR6m+QHnIh7DC70Yml9W8jh6hXQT0MltBH94E7NXf03PlHbRT0H6LdCMkEmJXyha35V
Yk9/1Tvavstho/2isQtW6WWtInWXDusYWyKsw9Da0O9KKXaia4DjbYBaeSqtr/Inc1Ep9M/9S3TW
X2HAWIHbHtortgOOBHpmXDzdWq0cwm8T+TgtWh4bb+0ZzG1z4fXyHROF+5lsY7vck3cGdAiV6Tv9
cBrEKWWLnnLvCsl9TPgI7RKHLaFKkJI9LpDdE1pNsPjTb4dPsf6OMwc0J++pJ9uicuZvkb5lS6sc
jpPdAmjBymM54idgVgvJR+o2T+SKEG6Bdz1YLOZ2d1HGfX6Sb8qdBBZJYwzBjY2Jf9WcAQUjeCiv
/o50uNoVc1dhoRx4OvfmpTQ36BxptGATJh2bfnh61UnStNt7/mXc8lfLTZ9j8kzhZHZ7q34HSWJs
EOUInEViyv01hZcO9zojUv9tyA4uNXMdHdPJEU/gO7N2hZ7afFEOwpsO7p6OJXCkT/V3fKEhhC9n
R7QcPSgohuz20EOv0p+i8aDWxLhwvzO6LRA/IZQewbNU6UZ9xbtBVSqwu3NSXPtD9Tqe5A/affUb
LSECi7nY+oNZUoaz2VxhU50dtu5W43JBaam3+F3J4jb2LfnXuhN81Hs32oropF4QjUScCWdERY4p
iAKf255VYJp/yNbDmGDLntm4hoMH+I/1zUZi3/yqP8RFfkY/1plxZ2pc/RogebWx82TzzUd2hk11
WInA/U/wQKn/SXfqSpVj7Sj40W3DSKQ+5xt/2z9POctdrPe0g2zyDj+zwi3Sjcn1kHklocY/VePh
Gi9XP/0RpUB/RNmk39UDVkDabP3RWtFbylYYqhKyvm3/LfLt2CV3Dw4z+uV9u6pfqmM7s1djzEBc
tDH/5LM3vYpE21EPad8a5Z2xw59sE/yA/qPSczMuGkGl2aqmYLOVP6fZKXaUn5h6cC2/jEQ8z279
jiQQ3eJPizmbQEsb/cFFghYPQO4T0Y4nfRW/gHRps5qkZ3ksGXuGqNqJ36abBuqSlpENeMRVtwOF
ClTSjnaL3ufKGbxizWg5fPSxN2/LU9wiK7Vrf825DJuV7wN735Yv/k7y13m7SU/CNwJozu8guJx6
7r38ZQxXvKEcQW+3x0P36s9bBD/iUkMEOghMZwXMHLZ+g3hy3GudIyebnImOcUfapS/odHv0QYIb
fFLECfEw1G5YEAuNQG6T+K5+5vY+Z8f4i6w76zu4tP5OI5KGAUT5he/syZodotwb34r+FlfHhAby
labxCOyI/ixwNsCJwsEQPpqJYDgob82h/iZn580/WhSWphO+aOB7wesgrrPiVQOMVdabgtAN1Ssy
CNWvsBhF8dyMz4b4B8cBdKWAtGpG28z1VZxvLgAZcPsiNgq0bufxDUooohP+bOM6X/3+Q25+F4ky
dy92MdnwFG4hWFwNGLQctEh24neogWWLQA6RBbP9IykJMU0Lb9uO2SpZnJlV6n+EVHYxQeJPxKX2
J93yH3oXD3s3fxjjP8QzT9+F3wEVC/sFrcU5SN9Aq2Pq5OO2znwcto7/Vu/w90VMfXux8nA4YNce
g+9eP1DcSbJtTgGw81A/ygRpiJ4Mnj08FTWFURfnXj+s+Xj0kptpFWVbqTgmeJEQmdvoakEts920
b5Q04NNBZxVWanM2YGhJ5T55Bwyziy/6ftqoT8rz/OzfoMQ4NMulvfBmtG7FEJPQ0ccx+8ZHoBRM
dpEQwbYjOPqpbFLY8K7kb7Ba5vJVRsqj7SQAqpfUHV4KD52Rh9Q+JYrXI8s8Rx/YPiUjdqkjRf5p
T1fae2VrzxnUfqTwWw2BqWwgDChwfomrxeNes/xCZxsAiov2+sUiNrrZsyuvkPKjx8txb7GIRO2K
8QSvOigBlxq2XK2H+GUuvE4Dsrrp1ZWZHnXf4fvl0g3SM8YhOJCJgGfMLi8MRLflV1FEeg6RK7O6
ta0tvmSCr2/CSa3WEvFdTL06PUyUh3b8CwNfjokusDEl5dMaRjtFIRkLCZa2bpXoa9SOlGurCiHb
3kpejWEjy0g/yOOyo2/1Xh6t98y08zOvYv/09+F+xKHMSsMx71W54iNdZPbM9nQY1+aXesfHckgv
E5SIZTht/wjGqn7Cy4iBcd0CeFjLK2utuPlHexbWcNTcgMzwXbdtnoe98l5tzjoy+t/6Y3yig2Q+
l/yO2Q336ibH57MCEREPx2yVvIlIg17qwhHxM+w5RhRiJyTSgh1dibdrEBWyXLXYK2zRovTJq3Ki
XQAlhZzWHBQX9eK1+GW9i/cOUfPg1jdc1NT6vBQz9XXas1biU5B5C2xi3elr8o3THdtuMpbP6p7I
kPtwr28cf94s6vYlJmK7fmLioNruFNvmZXihAMMVW66IB2txCaVP+c54lW7zbzi6SrTJ8iO96B3b
ACjaLfeg7Abf3an8VL0ahNpSmOUaWoEsJbPCoKN/6bbBVXgxfrhw6rV0E9s7IiTtVSLAEXknmLmG
WMS7OV+JL174w59LI/wVHyGqggoMEXYYfMXFGt5MtTdg6lrUGT2s2Yfa4SIFxU/WpZ9/xOdWRabp
NZ2bbjrRKzpXTC6R7pJmo2PkzjDfUJb2lE+C0ArFlj7dpnoufpinAY9Omae8Eq4D9/GH3vm6fera
LaZM2b+xq6qe25v4lUF8fjMJoPaS3EPyRduwaY7I3klByQZWt6f+Ul9q+ShFTn+B82cl2+Q9gtiH
EXxfnSbQc5ZXXZNv/vhKcYdn3gCTWJA6VrSrTnLv0INpMFzx88aTLK6EaNeZdvOMfpxvLegmSJv8
orbb1KAqjgQTJZANQK5x/Kfk2b/ziTqUszPwjeC5Jy4mXyHVZ9tk/dFYni+uKqdUiXhc19HVKL/G
bNP9VDmoxreU9rWy6jC6e6wmpOdhyzHPUOYehpnSKL3cpQ2BudKulVldsS3Dd7EUU5UB93jZQamQ
zN3jwQhza7c4Bkyz/vAVwEZ9CK90hkv399njtccDiBSQpqLKCsNEA5e2iNZLDGhK68erGkknsL8E
xpO6sK3CB5RpeTZIsG0er2XkxNNLXf4lhfi+JtJzT0IFaQmPfx41pc03/+1PkypB3U+HmNZqGyPG
hpMIb4Qv9K6cs1LUGkx1QgHiqVveUDZRIlCqf0ospCPEFO/yHkubOk+rxs/rHVHuTPuPp0rJPn8i
xdqRTzrDbbtqi3vwW/yC90+4/Y9s0RqGRycihqNeazWRzQ69V0ReHdBH3pU7OV92KcMvPrl9vVHU
LVho2Jr5FwGO5oEdT9za9O3YSai2+K4xUzjIkAsM5TEoErvYJcdeRF3gCDFCuzW/VNWfuiOsI0e+
6lflOEkU4vaCCekSTxXVXzf7ze/TSXBb1qIWuGXW+m55pw3oH0InOHbv8jsbpHnPX/8UUw20Bafd
6LZFFtGq89T37lh9sOsE0k3VOZxX8PgyE800oRE2nDqMU+/oFE7Sh35tv4RpFfyCB+dAq+/F2hg8
OVlx7qfKTjWX9qT82//EJzapZXrRvsyVdka+h3QwCS8Q/9i9feVevmXhQeRFeWgPiMln7sI/ApLf
t2Qz/Yae9BGz7ns3zhTBOXQII5/IvV82z/agO/5781t8VAHyRYfAeVzv0p6Dh5WD/Q4/BsxRojAL
ffC1vgI6oIEWliuqjdoBRRvz3xm7LA1n1sNHhIUTq9jQ43SXrT1hCLbzjXZud8FxQBL5NC1wSnjm
NnJEVLTiz4B2MLZhrKrPbbwZ97wbnTycz1bhkrPJD/Gr5guYxjffK30HsyWCAxsuQ5E6BHEMXnDg
qoSIm3/FIOIGt7+HHM6BQy2436MzMo5FB//FcJCRbfXtTGDW0Ue+7zZetFNISqcTbXfr9kvmFPzw
WyvFmScn3+DibBzrCxmxcG1DN+PnN7xwES4VLZmjWtLhYX6/sH9WoJy50l5iYLlivlPtnthXmryD
G5ucV5ggxkWE/YDjAenUT7lJ78SGSMxqOHHYOcLSZyK/4aCSVuou2KtucEZPgz1+WFcXZLRl5HEZ
marNS/rgKGuMkgy21lHc4lEfN92NUJViZdyrHW1z5LvPxUd4pRGgFKvpx3CUsw/TKXaCWwtcb3A4
L5bbf9FXVDjLd0LfxJMeufIP4IeSHZXgsMPn7yAzO2NJfZW39Wa8czaqteWVzz4FoXd458kNo2l2
ZPfSLYvATfShlp7FRiBhDC48QdlKFxbn5zJzwS1w2stilTYIxR0Ugqg1F7PYhvxznrSNR3SPrl46
yk9MnEQrsHuQzktP6brYUj6NI9uBzPwzqo4iHDW0huzdv1n8sT3V1+V2KZYRtbx0SV2NHQqifyoG
1AiQ+76Kf/Ci9wf2kSK4tY/54PefKH1QQxBenzd8iLVeOehM2QzhSOw+ta8MgyYuC3umOhl7ZI74
wXXxid098XXcllhO1liIRWkzhjbuRmzzuWJDLu6pg93zd2KHg3nd0RUVV1hXxy8JYc6ettJSb2mc
5mO5ij7MX6oIkDuuXBhJAgiBxJsVJ7w7UxUQ3th8a19cJCFQC6CbTvVBQI/2RV5Aho4l9lIKEm9k
ZIp2+F6iQU9WRcpabd+fmicE8ga20Xspb+KaQZLPRXFiq58HfUWVKz4NH1i6KWUQ90Eda9LuuBUF
w84rV/xNa7f5mLDwctAG0pPsmek7AIfrmH8a6l+ph68h+6CNiJAyWwuUfYJoNxwtNtOQg7+I58Is
ox4VIsJeSVtax88GnOrOnu/Zh3WZtKcscYduJUlOmp7T5MVnZLoHhUOzn6yzYDg241JmWRp38ROw
5ZyEHTc4+IInX0XNocl5KRj02DhQdKBOAA+1Osz3/gTVfONfp1XL6UTYe6as5Yyty9mtf5IzN0mg
XAkRVbvjrNB3hlO9zkLSfjxGaKg4NygHZ+Si2aZC0XzLzggmqmM5vFL1YibytVNosVRwmXLqL8M1
nqig0Sy7c++2oo2H5lk/TafCAgFrW4xKh4bFQmHrO3xRK66m5ded8XdwHqthO92WkQKEwJUzzy0n
3OmfmedFb88Ia3IzfjFrNPiqYoYbDPgdI+++uCXH4WR8qKvOcqC0iL+juum45SBafHXaimhvcUkF
B/znmVRCI2807IJlBL4AVjGGzdhFHbEQfh/HmxOjuiLh4g4xbytCGsJ2ndmFtmef7a/L56b0NMmJ
UA9hhTPwauzCYpMVDuliEptPtVlVE8K7NSUswIyjYw7AydZC+qYTQ8JRaBYbLFITQ2Krabcvw0X+
bTnNV243QoszAuCIsA3tWFiRKuJr5P25vKGq4jq3LeZXbhTAtpgunpDXsfenU91xW9v5JyRBYhX8
t4aL8W36GI7caQzYqN9joAfYOKRjGt9EbY9TIt3WW1rrEz1dLqdiyw6VYwVom9XCYLjzhrtWcPx4
reLOXAZ6hf0tn53jrV4bcoorVy8OxCiWe+WDdGEjh5rglvO2AklAZPLomdlzx9X4E7lsj0nW8XD9
JxmmiRd9co16M6GTJGQLTDkEmG15Xf5mRpbKpdbJ5Ujwih3yxUb7gm1C8ZMT7vfHkFgY45QArQDg
3rCrZNpOloWR4DvRkoTmpLJLO325UAD7WF6bnkEzAW2yu+HItFFXbsQ+2Xf03LOeGH5t8kNee0Yt
1lDyPgVySP/nV2qulgmWjd3lk3hjUqQoSMBm/1OAyN8W69iLtBMnRbmrt+Ac3NQfqHLGU7/v0cDe
UVlj7LWDjQXAg9rvSvqOT8G+GZ2+2OJK5x5VmWBLG78YwFpiMG4FN2ZMKY6fJvkSGXtltzSHnJaq
z0UNnPpZ+pp6l8Lk/DVyKFjOndsXDRvRK1JpkkGClX9uGEiWcjTZTZzTuFx5w6W56bvsM7mIrv5R
4b4kchAt0aOg3w1b6Q6C4I9VbyCpSl7o0NbJt8L4XRabZo3Q55PhF+xddmOSxKotXjmwfrfcu80v
a3FyDVt2cRDAyqPwyZSe7NDn78xj+SbhXv0DEIv099m8te1gxwoO/jUVm4Rz6Pg7GvE5L6lLYVWk
ZEmY3h8UiE70YRh03FjtyXicylXVrYbb4AavGXcAC7yBiQ9Q0gZTSraHL64TYuixJsNOTsArNVJW
ajXfacu78SD/YdRdQgZmhxTyPVdZe81/VDeHmlivCEPHVHyYzi0As1+cE4zgeumU1IHi3UzzY/hF
u7WLT9Ul2HC1fvMhYfoQDkOxtMQ83djVzt+qLN3WaHVltu0f5mv1pLrjPlqnXo7ubLbx0RD4g5T5
D9OylTpYCm4svbR9wqZklx6kZ20+TajsqZE7yorF+YUxqlY2suSlNMiA/WjLMsMnltQ8hCAuI68F
4lEc2Nr1X9YXNydmxf7OxSL/yFAQDdvG/P7q71Aec/XfxvsEVtAOVxy+n4/0ZT7U1+bGoBhTP6F+
8xKxTHDlrfo+f1n3uVlPtyRwsg/mJU19BiwSTt9MNCz//YPyQWB1qO/Nb1YnQujkwE/ibXiBIxK9
aOeSgs41wbmKWoPL7SC/oC1P7/2m+03Z9+zS5+QIz+dNI/dkm852dsj3quEiQGS7B5miRV0Ou5TF
/rZ0rWNwQuYQbkYXBhT5nexq4lfZw6xrFwdCuTaWl5+s/bgZL8ObtDYPeFZLNksojJeVA7wFVvGx
HXqcjdr2ZRZSLquLEHfZF87v/soY+UhQtNMvqcZzjbYNXy/bJ2rOJkJcdmOMfKwmwXBXABlsQOTR
QVuj16Id8CISQEhabutS1FeIXJw9WP9gYpFdTqDnXGA5GYlNBHhdu87O9ybQpRz3vJ3gVusRyq3k
59kxNx0BP8qtZGAlCGKpNuw6lsgyxHGXBSLsu29pV+/aj+GlbzxAmfLbv9N1nruNa122fSICzOGv
RIpUlixblv2HcKhizplPfwf13dvVaPQFDgrOR4Hce+015xoTOJbNm07F3DH/zuHwzKmPwvSFqSbp
E3/NtnjjxLdHENhysDDeoGhbx/TEqD20Tfp8M/cI0NsPkU4ri37gQXrj2hG+fG94jH9Fnl6xEo7V
Q2g33U97Z3rKGrz0Cm6zI8wwXGl3cy9+07jSekd9F3a15IYv432oHa3d0LoofslGMnlUdPOBj5Tw
OhXIyxuG3OQIAYDmJm+4U8LqCp2AkUpkvHxVjmv50MJ262infGpkkZGfuppu03xQHMM1b9UjoKOE
BEUxjmsvoxlDm+RFTT57nlG0HR7RcNPALk1EUNEvtOUDnfQfrxHoebUvz9Hd1RrAAfpF569MySZ5
ZGIZ8ZjdEn7btfFXuSN6+IGTQc1HYpO86KLMR4n8YS6LddCtK/Ot6dyy2eASDDkGExhA3izK3sQG
bWPH8Ri/FeG95Tg/13QUf0B+roMHwzHQs0j2VOXl9Y8gwuC+f5FASvlUGivuAs7w88t0ZgaWQEdu
mIv5M0Ds5ZbghppWBklTR1ZtHPWoGcHvtMFLuEFbvFQnDJnBCr/Wptxl3DyUymwkwVFzyk3x1d21
7/YQ96sss4Mv0hGgArH8Jn+LaZX9bT/Mcdmo0Pp0t9k1e5BzmEP/Kq9wkV6b3bDuOfBPn+rfEYIP
+VTRoo2G6y70NJNYhVW/TV584QI2p6sWjXP2d7V4mecTfzHsduPDX4aEVwiSBPiwWMedK/g7M9kx
06epDBKsEOkUcgn6tTSD1VpFy571Jn1jzc1NT7JcREvQlMCgSMsTTHduHtjJKsIf0zUyUU1UiZsH
rrzUEWiiOJ47UslW1YtKUc5sGBrdQ+l3qKbQygg/bQQM8aApbPOL4tg/6SQtMGm4HXYUBOiFHPxs
kjiEn/wjo7cmgK7e5dZV09yIDAGvvknWZiLytVvFPwBZli3LZq7ui+DXoF6lIgkG6zo9I3AMFk1p
1E+PgwvYHu7FU7zB2SUeg0+ZdYzq3pGxI3u8e1TAyTVa2G3LI5jNVXZlxJz+J6iKbMN25nTH8Bxr
x4ZpDVyr1KBAXtaBy5J94ulSGccPquWsPOQAY+bCo0azvoy3TFnn9+Q30B0u9ewAl90xP+gEGCRk
cfSizZRdiYU7IZ+2ryCXTIZwLbd/5QyPoGh91Mz10TCJ36vkxC09FDwDR/gz/JgfbHKyZi8bUu9Z
FBufjHuzfbPDERLG4trfGFD9k10rSpyt8VMQ1ekk4WaSgeIccGXrrvZgMhnjITssd1KyQesfycLN
nba2c/LOeV9Yq3nzKXtf7areoCajl2FhllbtDxuosmYm7q0wHdhWlGnFMUts8Y4j9SywHMkoUzO1
TTUw+OvEAsgXu+Acxp3GdS2swjeGum+JyeQdsYoYCb3wMwV2eSnfisIzBA9xAcVBIuu4gOa2leLL
NNyt2PELamcWCooNHsqm+07o87g67R0bWZBrXXWa43TMt9pK8GgdcS1Q2YHleqMvO0X2Yt29GRfQ
IdpZ3rE9qneYPJvmHW5CKRC1u+7fZAzdMX3bQ0TTOKEtBaeKWuwW3OebpKw65TMyNy0PEBkCKcsz
l9wSxyB5cYE7EvDLQ9O3QbiZGaTGkBJ+6ifdaXaEonZEwzwizAbxW7U81uhrTNf+2uc/xZsw/E4X
BHMEo4Goe8OmZUm5oSL6qgfEU5BEa99Bxnp0yJRv0kXYZufqNX1hUwfOwWiRDQL0F8Eo5jwKRmGL
4AA0xUtuonqOd8NZb8FlrdM//rv4To5wSuG9rT5yN97JNum//MoXze72k/5/uStg5UhreV9/5o7v
CNv2LbrxdFTblxxUDpjkW4Y4abnxvMNjcB6PuYsvHz0lXhS6JUOFbaik+KpfuTXHVy4yFjy52mg3
5WGycJ9Hopq3Vgu84dAXHyItjDt5OW3rDiMc/E06osmujdZG7i7/5Mq+ThyTnhBaGVs0rz3lTuY1
k8ekSQoBKtlMvqOxvAw2lLgiAQW/NcojUa+hse1I62AySHXnES2DeR5Y8xs94epf4fhGfxhl1+zW
ae5YyXtaLmNN+144SUc2lnraIX3x6hlPPS7WbNAriYEevVI+6j/RLfuGVZ7/QRC+8ue5YpY3YdeE
zBiy1K2j92Zf/6lFLhG29JVxiN9KwoJfTHF5dkr/VJZobVUrJEB8toBohFfeHZ4jAOCZMuxd3ne2
cdTP2ITW4t58QTscwfv84laG5orevTYQCpl+IUZ1339NP4nEPbiK/6JzbNtTPa5asjZidxjuQXeS
FEehSEuc/Bo8eqaq6ewaR8PFG34TqW1VhE537mylsyk3MjS7ltPsavqO3jlU+JlbM6mEooN44nQ7
6L/8cfnb3JfBOryWb0QuMwqzZXUQ4bGA6jtYBfZTjxEdyeE2IAVWoQZWL8Ef6WVCb/4x03W7xhbx
lv4R6N4WtCVs+Z3/X7/hudOzOjbvpBy9ISkKdnETPvSX8SOIPWkrE9W0ln+Y2o9+GQe/07jT3oRg
y2SWi7b4ZkwuS0Zzq3ch87XvwY1FQRcXI5oGzIycqHNwMo+Dh85QEn4Nx0laA0q5SO7wk1xaxDfh
0sFWx3X3pnyoiDzRLVXt8s38ZvxSo/mz714RT2ZooiBBXDNaTa/8jfZaX8VvdZ8AI1/JNdhxmwoP
P8p4nz9rVwkWqbWh0UBf9IbIrK00n8jBlfyQ7ewWfnLZkf9Ns3ltnpF8ysnODl9fHKsTOgze6CbU
YH+MYdW+VTSF1tiSzzzG6Kay4N3it/mGNwBAU8cKXsAX2zI5zWxl9W3xO9bhb8oLah1SN1gHLJx4
F9BGb5lvIysj3OKbctI/003fhNdmv1TIRKzDYYlXWEjeaFju21N21k+CzVsaf5bcWPtoU7+UV2ur
XRK7uoyu+g3tliQzbCF72dMupuW0j+idWzfcgTK7pqfBRl3EGC1GDr4X2vKUnVdb2uZuRGjtRsDS
YXj48Giz0Jh/UVg8iE7JVt17+9mfdJ4t8u3v0rKFoH1ApSRQdE+w0sTrzHE9XOVvqpe+6IFz0P5W
mPxpX3vMBkTVlvf5l15MGDhQ3zqizJB8MBxyBCOGYbWIiMZuviryVj9TYibVq7UT9xnLJ1tPdeC6
JBDirYhs40v/5msdSNA/LBFcKNJHjJ2Gyv69Psq2RMUWURGRCH0ZWidGqZmYX8RPxxz2imdIto7C
ybYiEXMFSIVLRHytr/g+BSQ3TtTgdMj5hDCgvPYUSbMjyS5sWosg75/qwF/CLGsq64VvcR9usAP4
OxEg7wa9U937oQ009DV7ZVqCxku+KrqVQGcbI+atPQq75LXb4qLSnyo/p8YX+RBO9rClUi9Z+niI
7JgcEEPPfEfCBluRH6UP+rp/RqqqQ3DPD4tFDPD++OlPW+tcfYVbbq2ZfuoDTwi6DQi4bpUeBLZ7
7HNOaZ19HLH44e71A/gV0wN42Fm3xwch0aTAibvgjqNDOOhXugItDfhPdrrXJNmZV4xlV2yu1/aD
YCe7po5ON+UXKzbQGAZgFC4f5cwOwk6j73ANqRU2NBrhawpNqToGMH2vVNnGRZrWIxR0yuP6Or02
N+0y7Gs3TbaRujaobO+1ywJz7tSNsLde02Crn0QMJOzMtD/mH4G5FhtTzD4G64N5jUSJNW0Wql4C
JhTTnVzLZiV41IY93tG663t8t6CHYOql47+y3kCxmJRfTmB3u0fqH/PQNqhr6RjzVRJd6N4jiP+N
rLX1iF85MLS8kYFLqITuVJf6FFNzcKyp1gxaFjKVspP9tl+cVKPejU/Wp3+rKbWZS6+3bWaHogd5
hHrSH/Z5eYpFT//RfxLo8bxUvIgHwwDU5CGjRw/OVN2D0cBxcnSEK/FsUOxm6+QyMGXkFbfYy08K
N2a3Nr6ECztdppyz4KPCw6JwcamcpwYP7FE7eFb+EqXXQfH8EGwM9qR1/6dC/3unhoAcQplR0May
K3orb8HPmDiyT5tjze3DSp2aTlZ4Q+lU0npM3A5ALeAujnoqvIhVLeGW9bjK6oLuMrorzSu0JkZX
MUQdi33rrtNP/hb0vYmvs7T0hBbvjI9Mckp3+I7yLWBpDNl7jRAuZo97RyFsBGwcaEE40hrP2cnY
rBnTADt2m7z2z+gyFcUd1C/agvbavCdYVAMvLA4M3MAxDVX4Jh4QV6azsFGx8gHULzDxGRza1tLP
RFBKSS9jXkpYTjf0LYM1mWwhe1WFUSamaT7cx/ZsbE1k095jbDsbCbZcIUtvAhYc4P/TSzDbyrir
MEHoO7nbUJHwgLP0IflYRsuVAIs87rdM9ElsKogR1Nby8vJXspOcwdFnwr4fr23xEiVnOTtmpQdU
XhohANizcBeG7dBfyI0zUbvQIAuEid3YHxUCh/WdamIWu08m7ZrcoyyhLqMWokhQeXtphlCyU3bL
jhltWCt5O+YYr97BArOLqW4ioZCkYVvXbWx36UN9sS7Ykzqo/u26RbAuPEFYURjl5UYqvkhXbsaD
NuLhuLMwR/q2f9O/+8tT2O8Wtf+fzv/8FA4m5pcMWum/b4RmsHRHavxw/AJT23B4stofXAZZt8+v
Tb6ubozWuJAKYG1NU3SyjsZY3HAnlAJNOX0mVSkKBgK4lo+MkgjdYZK0bVUf4GxwVnx+6flNGTq2
3bS0tp9fk+acb0OrIxJq+cciXNusKstltI2WAXnYjjhGv9KweO2fX6uXb1QJROXnP1NDqs/zo3/f
eP7cf37FVJdYHiHqW5uxUbTH559NTYUVb/nw+aMgYTmYxHKyg6lTnwPSvEtO4+qEUaXzPYUHK+mR
6dZDU2z8oHUnPEBy3LYw//TJ1nMneku66VgH03X0m5YhP961IlO0s56T3JOGX5aSvSiq8CWLfbtR
U5WMBOSNKJm2kRA7Nfdr558JRlLcsACZU6YPXwDZAwB/3KT46ZKgH925bYJNRqa6X9BBsID0kSJK
M1iJRdsQJI40psExucMnmirxSYiSR9YXw7aPqE+ZOGHr09k39S5CuGq60SOui3zIgWznQt6rPrYo
iFaTqTq8K9s45zXSxH7TSCYzxi2t0eGStbK0JxgLdcPQfk0RLd5UNiXT2xOQKrOePpkKaVbpTMHR
gVOCUugqBI3aWRohWUb4OzXcFg0JBc7UYWtsBjbCpKHZPIgjaXbho49lohrYYpgu8ZEHOqssmaIE
URPFoDVTzhEa48BYviuMlxYgcy3C5DWrMWa6vj8GOgQGETuzzhg6uMbNPKOXlyH5sPJs/MaZ9gVi
KrHTSCOMDLSDZuBMGMlADSC2bWPcFCrJxKteIcFIEhwWPEEsGdElKpUT6xlAMLdz5U75L0G4sUOM
XDRGL6Q4tA1usbrnGBBPgT2q82Br1fLry9BlFN6jus9f/AImEWjwK6gEqJuKNh2MsMjdPJvpxDVp
tmu073HytFwg4pg1cCogx/GSOw24yZUUkV8bZd3DF8NyW2Z/xRjnAzPvHJrGdCBGWNtZaAE9Qw+R
RM+hZhL5FBNT0rXLWpPmX6QuxWvpFJfAEobCxLQwt5zIE+MTokTryr7+bYXzcZJTmlKmhPNYhM4Z
Ya9NeEaBSm9ThhUJFgOIaVr4HjPDFL3caltD6ZyiH0evnWbc3FCghAxNUdGLe8WV6EiDRB8SoI5M
mneSsJjFZvoX/Gi9L82JkXl6ImY0sUDn3B/+QCiUBqVxI6bUrsYnS2D5V82C35ipcjdP2dsSuPUr
mUu2XaJFKqE/zOa0M2aFuySmGlDjBvY9e0FJB61qEYhqVRcYINVZDOT0SwNK78h1/DAimULOx+ts
lDcx4UjQCzl95R5VVaRvGMRsbbFi3ToV5LNSJppds5TFZaaBYsLJP1x8LiTb72lGgPm2qxLIqQR2
eJP/HYSkO0gJK7cqK0vaNhV5lEWuDvts11HSxH4wuv5cJOsK020hq/gMQbiPbSq6JC1pbKhFnxYM
1ep7nRegX0LHM6bxmQemCx5AKSULDos/UYeHLqJQIXAP0F+ZXIfgK2rGnaTi+xIxGbDEBp6qmetJ
RYaIkgHYJom2SRQ8QhKvVoVBzicpqO6kNN06Aovuyp2abxrQMvTAEP/7nOZ/PasRB+DkvZ7nu5pc
RoJdhxYNcUwI55U6ruBwmUIVaGIVCJ+RJdhZMolXQ83acyFzhEnGH9EQP8aR97rQSDERpsTBlv3d
FJztd34ImII00bOp0nIU1HuuS+zVTwvQhOASi5htsxwPrla/jJmgfiS0G2UFrdKgFxwQvZqqwm6g
iJCBAayMxmx3SR99ArmIHYbo9gCoDVyRM6p1j0A6Bowl+LhEoqm6WhJR1Iyh7gsFmZgEETxUEoGn
fVXUm1yYzjK0YlmHbwS6nWNPrSzYuBzzOz1DYywIMRyjeUNiDeM3RnjOpUA+iXL3qOXurYCdVXRw
K9tR5Bhv0J8IySU4ZSUHUA3RftYYAhYTmu2c5oyhLPm7rG+y4L8IfoBOUQnJDi8iE8z7UKO+iC1E
cuvgs0QW5kNMaFP6GYhKnQkFKZ5aj+F7R9DTN2tcxhX07rM1Q38rGpTDg/6d6tmfqdUtVxuHHmYH
PXhyT3RDthMfa4ksZ6HN+JsEmxmruSUVZFionJe6gZaWHOjuHHTXqGxCqCbWXS0WdGBKn4LbDKcc
eWWmas52wFWO02/dBMz3oDgPeaxvU3L9AvyGudhAuIiGu9i9TCAMm+JleYg73wi5qEKdXM7JX0HO
1LhO0ntkKeEmBHGxkyM0mppsB2QcPB5Av/EWttyKaTG1G6ujmM4RPnq4yVigxTUwISJBw8Df9L12
hmaAuVlTC8cirKKTQrI4mhQ0QTZ5OTLPYDauocozvLoZY8M8gJzJgE5EWUqP0Zi0TZY0DIjwR0ZO
OF1sSxljy6Q7sHs3EDKXNjUJHxgieE8tsc0YS8C7IpTSSq9pLpczyDFhovcl+yIiRKu9pyJNg8w8
zK0wQ2fEPVEMTYtziYH8so+Zpi53vhakRIVTQloZo31xQJe/1Pxu1fugLXxOYXAAIhQ0jjAYTwYs
C4FJ11CZ6mRj1FdFKgUn1EREQgDw61il69HonP16dtiVgfAUGtbEBGKKhkkAOPohsxJ9v6r0pnQD
CAYrEvBO00jPmIzRCcxN3qHvR4YKjqLgvakZlEmEomFaWou9CKFdGtNN5GOQB4r5Lpl0lwWub6el
oVbEU8QhUXiz0sa0fTND5IRSWrVqdpPz+C5UUGBHFuSgawb68BxGxFy2u4Chl7yJmVtiM8lq471J
NPmeqadJIVAFhpwndDQwJzFhYqsFLFsjupYmrD1TGx5TZ/74aXYDEzGfiPpu9kMAlRc9QNajYa/J
AU5zi0N9n9GFqi3zYOXZl+b7Cy4eFb+ILyO5BTtl7t4mrkAuVsoaqrtyaFwmW2m9ojTGoNzWGbUX
Pq6Z2Rv0p0xXH1CsXEvAxBYbPgffiB6WIqYpbjTpV0m0e1FXRCiWojMOcJaIx7B7zi8kqRMeUEqq
mydYF8LmZTaMLdQKW4owNchS5ZoV2L+MQXtbCZhIbwZIxm3rpNFIE0vITyXoFb2eGRhDPCgzeWMJ
knDuePx2qwU1LC3ISUL4MY1m6OnDQoOemGm/qkT2BBPdpEy2Zrcyeqev8f+IDcq2KqZghZt460cz
tIrhUqVF5OZK6JK7yD4Y4uIn5I0xpKhjWHE5Agl16sANlZqebTqyTsEgTVtjyYmu48Im8sPaiCUi
fboEw6tHnXyEtR4gr2o6g4yi9Fcb2h9TbPmx4IINetpT3/GClW9+Npvb6mCNrXqbZZ25W2lVZoyk
zRQn7nwP40jdMAE+e5a0KyPEHNXnqpVm7TCEGmIKyCTJwCsECYXIBLr0YyNXnHMuZZAxcDsxStpo
gAEgaptlRmjHbOC7Go6jxS4xoP00lS6trQk35NDdFUWJt2maXTAijDLYrwpDfSXxVgMSUxzYC6SG
02LvjcrYTka1V0c1eCnJLA6A1jc1VkWTTOKNWrWfhlUOh8yy9pPFccXSSrcfP3PtKJcQqBgVdgSD
JKZ8ijhHG++hpN3aFLJxx2PlZYpxE2Z+QgGZvE6B+U0qiOYpk2Jtmrx9gb4bHDKVpSyHJ6UlAlw5
XlBicMHi9ttQKz+ADvrUdM0jkyN0DbE4RX6lYQIeCQ4iCIwYGejeLa8CJFQOJSkjTcpNJFiujPpz
UNLbk9wqMMWNWfRrq6VyqvL5MGjhrzFkpB4E335CZ8dPJs2hGNvkbTlBwZNOWQjfSoAqrmwgS2A5
LmmqdZx6Wfyt6ipaKCptVDRuuTh746rbWkYlrEHCQ3JmWnbuaWIE1J4NEyKVNkHvyxhWNCMoV3Ej
OZZW7Ssxc4rG/Chk9uEhFdxEoncEdR6nUEPzbZqES81owauIaDZEzUc2xs06VAZ8k0NiuBrG/GSv
9zJHaMLBdWJ46UuBiDPyjI8mvHNioABuifCnaUTQRBFWjToCaNX/iASDED+X80yvbcUM9MBIWShN
gaNrDIcOfYRNcQrijQ88GBN5coNuFkHsQqvl3SBkUEucPgU+JGUoRpyi6ecTtkSIe7+F13ORjIp+
V7NJxGkn4JsYIdjSluwpz3Pap0Q4OGxacAaGLXey9dKUhzrdhFO3dNzwCnLz4HEqM2i/ZPYVYPr9
Gll5CtsrPYU3gSA+EgAFj7TYxRpc0wMZu8+ky4mCV02Hal5YN614IMSWYQAtwwVJu3HCLK3pV53T
0E7SroOIIBZP9zjoCJQl7dcIpXSTBQRnadzsMrSl4V2TBHVNyhS2WmuZl23uDHePe3mJ7zireW5B
8Z29KlU7HLFauCR5Xfte4uRdU8z4SkwrtDJPik7vNRCCI5FSFMsSFyd1KYac5sh1ntlmYKHvWt9m
3dV0o+K9JPQX6JZHnjjstYYDmzA0zLD3FTB8UoqUJHFBK2d2B28UFDsuQYMcvxH3eK+0WEsmXl9x
ed99/KQKWCHZt9J3UQfiFQqQM9tlTjGDeJhOUJmySnAJZEfrE9FdRqBRgGC2KiFtay2p0+O49Pka
uGh1+A3TeFdPbbK3zIarw1SRdeqAKR8srSbHimBSEK1npm0HxdiG8UuRYmMIwvaHkIS/Sk1zoGo5
9Fjo6qNKbpTBbH8+8OqW9GU2QYdhh6CuwBUKDhcwkpjlnsbaYxdgALpW8OniR9QrfTiGBUE+ljYs
rQxmvGVMcZHsdw4hShhWZznfdjX+uk6dc07b6npQcJPDBzXdDo9LjfFRK0DY1339d2Lp1axwOmQd
9NB4qnVMjLiPBkvzbdX3h1OThF7fz8dZlEmUN/H9jXO5t7q2scvaxzvoR44W+9ekxnxNrNJeWeQd
DSDqSs2au54aSHCirQ/vcwCV1zS0e68qmLn6BhC+jxOI9zP0VGHGFTMiuedatlfyjkGpFu/0NHFd
Z8JG0ZhrmO5KCqcWSA0wrhJnVcN2EHDVD3MhgnwLfZtT8DvWjFKs5Z+5uoVyJDnLqg/LiLKEyjg6
yVAmGR4g7QJjRynjMCynymsSODaS4N/EmgmRGV2YJ5ZK6XuqK5t+SVljtkJQoj1l4ZWOyYzZYnBz
Uf7LQvkbzhUU9ZzTHdGIEndABoteFVZ1qyCvyelay83C0SOLA61pvUIx4ibUuVANxMKBM/xZZrFh
OMv4maMITwjG9w4i3UbWhw8mqFrexLo+wHcSSEyCYFHm40aoYnQOoQ2vk/5tBi+MOJT0pKC+dZZj
DPKn2CKmDIt6ND2MgZNLqjefhNoSAEjUovrwC2ZLGcHaiS0+j7QLv1qRplAMMyAuYpKZB8oqElGc
pqoe3HI0mHyweoqoftRKN6wkBeOpqOcyNnfxW9GH21yjabQ6pNMCK0ADidqCeEXI+G8ICfkyY9WX
C6SyYjnHahzhJGq4cggOAoMT5kALZEylgz9H5o189z2NC1qENL8CJZJORiHZBVw2csyxaiblmN9m
Rfw2Syn85mzzqxGRlkn6a25pdDWV5pf97SPT6b1obUCVdS6qrvZoZ2pjMG6CKvpQRRVf1rYb2FAj
lWHepqOtxtJwyHC4TDlz++T+RMAAXS2giDFgNdTKsGHrQppQi50xpBChpP7bl8nElXGKFz7VyeTX
PlPXPSzjVNqQprZ4WqSv1Lfe8jlmfiV9LlaIT/54isb0w5SawZ3hqx6qEeYYAZ6SrUdigSGn+uoH
FRYTd3kBf9GZgOrtLYswy5i6pZjrfNNL/pGFLibi01JXAXFzmKGk19KqOBtmo4DVk6E4rXuweUXX
ZGxB3prWzSQZwPFnH9d/1byZeW6Tka7aY1ExllooN7Vl/csltbbTgIwmQRRcPKpyyfiTb6YZ+xw9
npG1Lx/FGupIr2+yWt3VRa57Bs4DJTU61xcoQk0mORU/ZxXKROYRqJLEqGBOnqNeH7KimK26JdIS
hHxQrpM8tjyF2mIXFOpPlAnWOYrLyywy1DnIyrgBmQpay2TiJcsp5FXd0WNt44OVI18RzdLK4fp+
DxhPMhb+NSfCCm8viFmjQXXw35WcvN5ZwaTfo2eE8VddFsbFpB3NqWFa6b1xtzDfZYz6MfOiTo5W
Cn9ztVvyuXVObsLZ6OrfgMabU9R4JYZSmV0LJwYU9WBd+ZTdS9e+ELNiExgQZocwMLzBX3i9Izg9
A41UI5GWoQ2KA0PAUewLeBAmmRVDon8VzLWMlXUEjdV1H0Eg3OPC0IgS5ZQclvlDnubMk7Vk7/sN
wesD44dKt5gs25ZMX+b4hYGFtIAo5inNpRZMUAxBRp8jCLVN89lBTqubCTVpHhjq0Gt4BU3XsFkJ
4O8IirfFfG5sLcrR9mfaESM73DqWrNSLZdFwKplXVRjFH71bksgy7cMCPh+bcfkZ6yMxRMJJrvUD
e+1l4J29l762G0UlXYcQ/nZxwz2YLbT2/DFyKvb8Go6MgJshPxDk8RPEWN+zgcW/ZSyLjYSoKb1n
f9arnzQgNyKSTOzFxULe+d8/DKf6OrTLQJWmZbvR0or4/PzxoDLMCaF6OUT0w2Rz8CdS8/lDyz//
Ps0qHSbC8/P/fPj89f/1+/9+fe5rHte/zw0ThXFwJWH4y/8yZEYCavYT0P386PnPE8pdLwDwf58+
P3p+7fndfz/8P772Pz59/pwPbabsfyTQhkSa6c6T7e0nJc9mWp7ifz58fvX5+ayMfEvIoH3IFjEo
yyN5/sPVxcTtv8+F2f9/n5POQu+wsaOHkc0QV2dhbQFjk9cqrcwdccczz1Jot6qfrdISwqg/EhT4
ZNlmPai6UAy13QyL27ZMSprnp201/99vJMuPGDpkVy4q798vPH/s+alAU8jVh3D//FKkqeqOMGom
2ToxIaZWgdvz/Lnnd57/FFmNdMuh8yWOFAa3YZDy6fIwnt9uZU3bFvLPpMoahmGrZ7pVxysQQRHb
UzhA2VpoRUaFmO+n7MVVifqrxu2tjRFo+nqq13pBeNjzH3lsMUSERT3jb5xxiECdMYr2dxTwWuSm
RvczloBIsoGrNYpZ2DTIhUR2JBDHvGihOMULKCp/XuDLp8+vZdmAdbszwIHW4GoLqWe84fmdPsil
2fHJMEwHuvL/fi8laJf3vdN3PnA0ssGXv/D822UgLOQRoSeFFczpv//ff/4vzz/7n595fmtsUVKk
IWcq9L8eVPJfj+z5089v/Le//f/99r+/UJpx41pds/33s//t/1mQaBIl9T6VKIBhZrH8mRkgBQIo
7TCwboOKcVGWmLMzpvaQ0HoGJwU9ozdJycmEiNblF+G2pGZXPqpAEW4hvedbYvLqg9ANqEoJOj4p
En3YO3GbkuCIb6UqQHmBWCENTPjqa/GvrobZrq8Q4uuUUr+mcuHEqXHKhlQg6Do9MTRL2efkaeXK
CAEGBlFvNa6P9iHotAKatqbxZr1SgBWnZGBJsyoR66xITmyb+HYZ9BXDSoj1fV5j/DQ5i6gjUIMG
hkee/ekDgq/rEg8UtYDdJdOlo0VnMy6Pu0gvXlsdAaEiChenD1gXumQ2RTd6d8u8IllRwbYapZts
5GfK22Y9piJGhCj2UrZgryfQBloqDB6Jc5lIxjYwR+a5iu6SSgWbWeR3p1FCWOpQMCUFma5b3OAp
uap9MU42aR4jg2t4ibW5JOKHAUnCqrQj3I8Jo6RZCvWlQFv043Poz+k6my0sNFL7qwUJQY9xZdiy
Je2LcOiwnxIjT/T5LjAZABEN6z3BVtmigxCvBek16HD0EDBEhPVXRwDPps6bb9HYJGnaIjRqKPpJ
ciFwGk+0VuKhDpnX9Z+Y48jfq9qnoSlfctIxPNvQTFMnydN0vONhgTGgOPcJdkMjrd6ZMsjIvINz
UrdBsKpM+qRSQpplLDUzQA7WB0Etxm1lcHYI0GBJeK/3xiCc0Anqvn2tROpiiZNpm8MwARi9Rgw+
DYl0GBRTwz/WxU5rFkehJRBt0PyzIKvfebX0bXk4ApcwzRGZlMS4AxmYMxiT+PlfI432qT8wOB5U
wjHM6aGxncEUIqJ8o6fyKYAyoog9VN2GdkCFBQYusrzOE+khtsofPSFWLWC4gl890g7ghgnnSybo
t16vxwu9RxkMspNoOMB0zbA8Ax5NRTNkJ6jixNRUkmwlk1NQbgl7w78laq9d21T+q8lM8UfpG4kB
OMj0HN+u+tE3IriUdn4PPSEgrk2c5dhTk8XXq7c/iIHLwW8QHJNUq0tbMMSndKlTxqxqSibNiCvU
rEqOpI0FtskN0UbGkp0iMX6Cvg7vBe0t37dKm6jsTTUAbvPp6278zN+JSUQiXPYmL0T+ildIIPuJ
VmehvUlFe0gzCw8coam2mg3/h7LzWm4lza70q3TUtVKT3ijUugDSwBIgCRyamwwaML33+fTzJaql
6ipFjDQRdVAELZDmN3uv9S1sdaq26ZXQ3LSlf2xCgk5UNWccKcjDGDGYY8Iam/6tSut3seQVZCUi
2Mx/LAvp3IQjWz+Ody84vcZSUOmmbynRBaIM8AnIDSU8IZRQ06DDSkjus2PNfw0jRNVzLsLUAfW/
hqq8bkP/WMw6tV7uD+gRwhfbNRQV4jaHgrwKur2Kwm7A2NPUIJUYzl1lgMZXClmApjarPjOdskFD
0oWt6MD3VPRtEqU9xC9J4xqzOjxnbY3KMEYow7FFwNyGwgNregB+EqLbKd+3RhScjY45OaAtpKpR
4I6K9G6SiIgaJkd/KSfXSY06r0mWuJjQ0B760P9qKaF1xEU+ENYw7MeO11V18TlqS/CBJD24dE24
u8e+RxYzrayeyhQce8MB/utqMyju0miHS1cMtC2HS9U0ItrS8CYrZPdWFAvcVkPzO0qyxBqeX0qX
GI0LMdFodixrXS+A9CZr4Z3EsiP0J16ibMsNEXh1R+lDHZvKy2FU0sZHCUv+4z4PhhZ0HmpShBze
LAAnHmJMFdCAsgSlsd5o2VZWAAtpQniCLDqg0VpICHTvXB/I+rYlqb2a0YXRrLqSvIapqX8cmmZe
yya1j6kkVtUXA3VHeNJXDCmVQlv+PcYgCYeahOOyF38JYtVw1OHpCxqkzKqd9qJmYmzrDLePO0r4
hUKBRzEWDGiO2aIan8dWRg+uRlSLBXuWy3nfIq5JtSA7LiIzrlyj6KNDUs6ZU2fZgTopYcR3AXoE
MTuG8DxVRu11Lfr/YZyT3VRzoq25AVceAacpe58ywvhmJGhA0nE8JdTtd0NJY4VEGaAZROsJCqB+
cSQTAcErvPy3VKeZLurxsZsF9NETVgtdxsIk1so60JDCT/106Oo43VXuNGSP5FYxpubWB9hgivkt
Fl+9/pWYYoRmpnzWaWrlcwRFVGdmzgTjW19uVV2mhZNkh3rgBqJmx2pvHj99sXoYxKkEmsO7j3G8
SyKWbDPDglyFF5K5NAmpLvmT6HKyCiECFFB+HUBvHbgdbWZsUMvn7l+YyZl1K0O9FE0bkGOuvUYp
ZMOY6J1dtxBshuVBGhLMFEF+DYUw3IVZbe0mdXwNBUAVTa5MO4nVHvISHmpBCxwtQ04Qo4MidTmX
tpVF4tJSPSSw0BuXYB7RYHNQsY80m0LySJXlU8uD/F8f3Z/+/hKXH2iiiMacc/9E38os58bllZuD
dBGSFMiPMYi2ibccXeRLNrYLXzz3WD7OFJympN2ZssmHNNIJn9FzxZYsAQBJbXk5TMSsflMCtP+S
hc7zvqS/P6gml4K8PNyfgmWngs6GzVbbutsl/nugdiC27y9KaZqBeMGpeQyXKzxRmQ/aOJlX+pJT
qC2biEoGXVIsD/eP/vI5svCYN3UMRrUcU5y8RxsJJUvaQOlQXyYET3QdG7p8OZd/PDTLGrWLtGAt
0nFeqxXNzo20kFnviNQgCdiz5KI3Ni2shOUhNjSkTPfn0ZKtNFdUY6xU2ehCn6CrN/oSxQuJTFn9
1LemtNUNiEXm8jCnCHmFtkrXAzlekKqAxe66EtdZXWjH0CgYIHRZ3k1doezuH9WiIO/KQS8oZlCK
DbSEtw8tnLWYxpaDZ/fXcP9IZ6tr6yoSrjA6kM0t7drGlHbo2PtQ97daBc1EThD9BoRsy5Qr1Wkb
Kk+0RYpdLpmVF8YmULbmbR5Y57HXy9a0DSpOYSHafiBg2TEaZVfKkrJrFIj3HXMoGHjUB4bMULmg
k2FdWga4/oUnlvrQFEoEpSXduqlRycno2cvQxzyXvh95EtGilLjZ8jpkjf4Myz7m/tAtH0mDj5h+
VigM/Scm1yC4kCBNCiJ3jnzeS9iXBCY0qF6lhRA3jlA480B9dVu0s+SN9Ed38/JwP/73pwolxTSj
mMPhDgDoLeeAlds/HqwRhoqJVmA9W0S1GSkbIjlUEJUOXtGheKlY8FolgKc/LsD70ynGU15Ms293
jfmsKMNbWeKp6+dFKxnPceOG4vipYI9n3De2w1ju/yVT+yZUW2F8kIERztaW4g7wzYCZl5o18MnE
I4QicQzcYeL7/B2ygYgpEzrIq+E5Otal+hQuxZ7WlIhIFaX2shaEuRyzIF7jaDIO4XV+Ay/2PZ7o
WPjX8JKh9fCMCcLpOvsBorjclKNH2ZMOYokviVYACbsqATUs3GmWU2N129d8AY6BIHEZ1OdneNL1
AOjV7UQPqmPYb8Sn+dR+FTydkA0SeOYQuFTRA3yTuX0lYkXt9pU/pdOLQ/5Vr8QnzGg0CTPc4Ahv
9EP0KbGLwZ5q8UMzcgb8xsIe71QbO6yc69HDESKrBAd8IYYBVlMCGr1Ib48ArJzoTMikvsJmjNDi
IlApFVxs5/ECmjIP01dwlg+o0wAXOPhjIRKktF6/S6YzEu6e9W/tQX4W3pWd/0w9nrVegx1Lgb27
8sMDawaGFfktfplO/veIN/xlgIHdesFBirYqBv5uPTBo62wkXbUi8HkNrn84AJ+dSzbdq+KV6wAH
/Ex3gq7RId3HnzguS4JFHEl1CdZQ4Sil6C0w9gJ46IQVMYoGChQqasSknFmJMW4gibceD6gtvPEz
qFba081q3XZCKn+Y8HmbFZPhRq02lvEspN4/4drPv7PO/5Z32bmI8rb5+2+yCc+ddeEUFPn2+++/
ITwRNZHlhGaYSFMlTdP5+tfHU4R05u+/Sf9SVuMQp4qEUVPclQKSFSf5EfbFJvnsdsETlNMU3YIr
+ufIsKfMo6xoHMzj/MUVwroWjV66sF0m3SYW0GfZRD7ZwkmNAy80t35+htk5lDBUbUXwBIuAWpN1
gycj+XuFaIIy8Nf8A93PzdzsDQrHEQ/opvzVP8ZP2aX81VJxWMt2fYvJWDJf0w8Vg4vXP6Q75n50
mCIXLMb6jeJNdCQ845HBDK0B6RfMswwBK3z7CsamySMSWLW5O9Zg3lCWziruqPaXcQTDPFLNPui9
Y3Xure6/9Ut2AMcb/mBMwNBg/OCAIthD37NLswGmvcWfiCFFAuWQFq+GZxoLl4qTjtUGVjFf4a6G
1yAg60dKtsUw6x+0Ry7ZlvbjE2Kz6gWJhflQuA8YJfDqUhtOOX47JFFvRsQie5N+otV3hUflFxRM
13KC2/xJsJqjeNElXTiN8qtJ0Oeh24qb0FMf8IWSMVyusU85WO/bRzCACJ6zlwKyCK4XlE0OcmfM
kdynBm6Az9hZR9tcA9e64g6bTgsC4KKI6xtgsshwWB3Y7TqyN8AsgX3SwQ4xEO67xXixx6cATt2R
SPYE5MNK50CJHLr4Qm/gskXG9zDZrDJsodpAZNjyFgNXOUvf5MtXm/GDLTgvlQnc03bV27S33thX
eqzcXNbmGwHHkL2AFh7etHeUhChEnV3smc7/cOUvcP//duHrsiipuqFblqz++cIHZN+g6JKHB9ns
H/AsER7NGMPldTWsV3lRmJIAYufv2GZQNmE0uuJIahbi96JV/h9eDEEI/+3FSKqK4llUyT74612o
xe2o11Y/PEQytUL+ETIa5s7EIQLRhsOG+cPGZ0eWNfuq4FS2p4AGLjbLK/6R6HR/Of/na/w3wIL/
GBaa//h3nn8V5bKyD9u/PP2PS5Hx378vP/Nf3/Pnn/iPY/RVF03x0/4/v8u7FQ8f2a356zf96Tfz
1//x6uyP9uNPT5x7UsVjd6unp1vTpe39VfA+lu/8337xb7f/Xd4F6UH/dOaWv/CPn1zewt9/Qz4U
5UXU/Dny4v5D/4i8MI1/VS1dUYivEHVZ++1vw61p//4b0Xz/qom6pvNpU7fIW2WczYu6Df/+myov
X+LzqqQbKheA8dvfmqJbvqTo/2rphmHyI7p8/43/P4kXmin9ZbRnZS4bisWIb6mUuViy/fmij/RI
jVOpCQF/XZvCsogCWqBnDZqY10mtkc5lKlnrEZtItocqlgm9oTgjmq6aRN/6WP7MVSssmuMKMSVe
gwBE8BBZ56npsx0NPostJRJKgZ0QKpWDKTewfqMOkl5AVmas/SLnx5S+AmUwnsdKOxDBDbBBM+an
oZmRMGcM8FQi/LPWTYgxgLBmVdq6egULrK4nusgzMRxKg3g6fR2KsmLBxfqmlw9jmohOXqeeNMQv
1gT3PzEDGL5pyTJWUyuHoO0PATE6Y1aEwKLUtEMTp7/MKZj3orIlGY3AOFqBrQybEQnQ66DvhI7Z
ecrz+kz213rSFAuP2rzNfKYfur6gBRRGb7JEd0PaLfSSRjm3uekDWwHY6KPn1KYlWAwbaGLF9Ys4
Yk8i5RPLhBKKnlLSaew0hX08XJOZRCUTYfbD/aHV5S3qoslJRGQcQIKsVB7cqWN6SKhdgS+IiW6M
mVYhsWLfjYQnFU3ug8bfa+py9jRp2Jc1LJBoYv8nzb5DxnaB7p48ALqjJdyMDq0AFJiJIEtC7qdb
PUxb0VIGJ21YCphp4enFeFKXVnEK3x6ZzXiu095YxYOwHvuCJkgvsHOPcbMn6JCpCli7mfpOFFAm
Au5Tls0lGxZA5AjsJ6fRGLH9d0Mdc6EyFCQHWCe2MnKdK4CRaO1mBTUUVdPJrswQwbazyRlkdazF
2UsUBiczDXu7IOBoFIxXES4SMezqozCAiWDBvRTsfOWsywzeuWG++1o4ANAWAPOkJXh6I3KqgqVn
hsdlp1gDKB29TLGDCs0xKZDeoFWyc8w+7RjBDexaGEWjnv7+wFvTpjB97qOUwgob4oYw2TIoT4Gc
v9GDJcyC4FBNJjRCMOnrDn65ySoz2pgRjVGFSDlMmx3Dc89CwGiQBGtQdxpcQiR/YQoVpSdDrzF9
zO3JhIJICnt0JB/PbQJFwkpBX6EVKIwZU/BAq24rJAlgGKUwPxOWV3SzDlmpN5Crqfch2AqYx22l
kreYGOKbbobH3Jc+1bBA8eezJBdw8ZyqGk9rhX6Iwt5kzyKkiZb65rrTSakUR8SiurXLyYaiixw7
Y0fdqG+lLzMjgkyg6ywmGiXLMd0IloXgTuiYyS285TOgCBLNmnWhFtJ68NMeEw1U9KifE2duqeip
ce0mk64dTClp8Q2GEHfBIUwBIcAh+imr3w1EN8yz/KXVyYXxUoCpCU58rkWKV6X5EpPLy+n0k3Wo
mlszDkE0VTNLHimH1cTqeyqLszgA1coVsPhFBDY5oZhRLDvlyTA8RKb0DJ0KQa4UZcDkIxR0Gec9
EU6hTu+7nIZrX+QUR2sswELDW9QjWOkEL+iyAuJRGj5lpfglU8hCRtZu2JsjqlTxn+rCuBg6q+aB
/fWDAmKF/NIQlbGqwZEaEvS+dJmydWh+1uGboeqje9MzGOWD/J2jBKJDt1LPbZuf0rEkTq+pXidz
JnXB7LH4zknholQpV34Rjqu+ydk+0U3Qckr5Yp7+VMHwTGGvQhVhZxWb8Yrtq+mPIIu7keITm5ZO
CT9TJGgcvOSzTqttUCJDkNvhh+5DZJNQ/9WmQFCRdyF/q0fKXiyHiLhjN1Yt0aBR7nWWgewjg3BX
sFONQwnZif+cBekPiaf8lDpRy5BAQM5Ffc7n2ROG6pxal9BkpxZq84ulCkiGUx/5vrypuN6mpnvQ
y+YapdV7PkbnJvXRoutCQBGGtmU5Ex3gm917hrpxV0KxMDV5ovyAjK+niOGYMpALg47XSMylGs6i
nfe7FpBtxs6qq8vv/BYOwTkN03EnT+KD3mrcyKOyjzPzKBPuE2ZogVXUknGoycDseyyIJS47Q6RY
rpvKi+yn72nqR+TpTN9lJG7LYXqbSurbVa+8BkkJQLqKXkZRegjDTvOk11IcEgD/AQk5KrbsLEKH
X0UGGDi9eYnALvudP7DTxAtQiSgTlWZ+nvP+B8UtecHxWvH9R00SkeXKyL7kn2IOi6XkTcBKGxcn
qwkMMilIOhpC+Jbmq0za76Ew6Flxr1vuGAKTQkt6Eq0Hs8X4rctohAVCQfqy/kbCSBBmHNcOWbkM
gJ0TyQgf+8j8iKLo2EsUxyUfjTtjy1Wom2d5YGb14/amavXerGPaXYbgjlZwCrSdXy3Rejkjd4zt
bx8K82bIa3AJsukDtBP36NT4GvdHmWSAoyZeZPQTNdqH2i31iki9VkQpEzHQOJnVy9smo5Flvcai
+jQFlUrKM5jOfiIpXYieGXrMht/e6BVAfOYNNNj73Jqvk1EAA8A53kz6yRrMD03of+kiXjVFvZnM
QK6cwl2lNkjvB9XkhG1cEewymWpbkKVtSiw9+arSO8uIYtvFL0bEbpKMhsDJKyPBxy2/ZX5fPvDy
oDkpJIAbTByIBA6Ggr8SQQrakmUMH7rpqnJj2JgDSD/+5ladt0I4MBeroHU4xVMms5SpDM+qB9Io
oHOwWtrT32bn3+e3QUm3VsXmtot6ZJ26+Nr4GmFHKDiDUv2qxke/UnR71vHfdhkbgohVVNBo4b4z
KPbNunEouzlYaYT3hKdpVtlaBCKYJoWhK5ZuXcZUWmLbgqGqSKFTRrSP1c5Yh1X2KVvpqdWUI2LI
T7nV3oPm19ijpo0kL4cEjLIfbrV58ZMNzfBrjwnP6Rbaq26w4QdoLrZuwvpjTrKjUSNoGOqPecL9
Wo1nK1WfpCo4UoP8lit92wBPlVuKmuRVdFr5Ik1scHUuMbFCMFEJG65GtxTn0MMR0nt0WnJM8OZn
3v20IUS2omFflA016LK0+BqJxEy+UEN5YYJOXwqM1yanrxdo35itQBT6xi2CiDf0Ark1PfjBmPpP
qllv1Jd92qccMdpJZV1qm0ETArrY+XlKW2Mt+MZ7lJf7XKHXyALhGJQaHZrEMtccpYIqqXwKsT03
LP24YNdy/zmDCaap92jUwWfQt1c9Fnbmsq4UK2UHkVLBViFxWUfkElQhO2vILbwntHSYVuZYVgmF
FLYFI3ghgJMSQjfKXoUygbHWoVDEFGluin6ypQq2JSamcZj3tLafacCDBg7EaystvY2MoWXMxEs3
1dvK1LfJsEAjxpc5g2TG4tTfmLhzwZnJNCSpx826Bu62tTyq/3DZrIEgz8TirLITAIyjs741RQQD
UDn9UHpJawEZdw+10FJhKPReq8rvVtIe40D4NELzSSOJDR0hqPVhKc7OSDkWkH2JUagpzM2cPMsJ
wSCKrl2kmrTmgeQXvye0tYklr005/TSoN7kK5j1hoFMj+GARikIdixXUs3gABkWhI24Cj0smIgdi
mWTEmDA+QUekXw2gKO4famZHgAq+BNQ/fNkMhOofX7k/j6oqtM0O29T9u+8P9y/IHHtYnstv++Ph
/pU/nhoy0SrSFG3+8vl/+vP3b76/sL98T5LEe0Xuco82Xys59+9jhsU1cf+QcR9v6R9/qtKkjakM
IYt1koGK7rkwIAzff/H9QbJEWEPLO/zjgZbaPz/tML3sKty/vj9R/jI/svvfuH+X+udv/f1z6k5k
nco2mdJ9o9Kl6JaHOetw2UUL5MUXKezcP3n/nvuDVtNdob5BNLF+KcIZxvOff/6Pp31CQbRrERpV
KesIAJL/+YekQk+8iiN0F+Hd9XVhRTdCWnoH988Z/ZishxStdTJGvtvQc/o9MeIeFhFmI92d+4ed
EJxzcCRZ51VDeBCOjfrAbDVrR/YTcXzF/KCDglj5DjP1DgDF+DY8Ks8Uok7EoQOO27Nyoc1+zbyc
iNuX+YUVKQD64gs9GR6jNSvpXXSRoHNjqzMPeCpjOg7sgtYAgW7xyXqABTgDuR5L4zG9mGdlnFdf
1CkJEqinA5bYbE1nXVz1sKAGt7tx/7JXgW8nQyp5R3tGYpwOG2ATfQwMPJkjZp5ODMUOMAwftl85
MT0AVSYMh3bRv0OXpBAaMrXYymdz9OFQrRtPeWEowX3gkoSFJGjl/yovyR7vIRFboBbxz1HjJ+8P
tyRT2jH1MDdJF4R2IQ0YHDWqo1M6I63inJ7MM+DCqFolXtu5Is6ZgM1seMp2xVPQusXTwqMDvoPk
9ZDjf8CBvpXlV2jCIzoTc4LqfuRRMlYmqLEb/ulZpyfBr+nHLfsefRd5mUdxvxE2lO3ZsuKlhMZV
JzvGUUL4ULUoRBcULOs6sg2Y1dfqhaBu9TI+xeJV+Dgj0Gp9e95o0P736XP2zgCdnqOVtCnWKcl/
1SNBhysUxPi3TZsu0kpmkbuik/Fhua+GdQLVA/7Dh5oIvxKzTGfDPGxFcjvA88kozUDkrdli2jhT
4g/oIRtCrV/VU+l8sTENDtaxHezpNceG+k4r/wDMVHt8AXp6AlJ8oHg6UgFG9KMqNtvDVeqvz3AL
641pnzEu8emVir2V90jcxlo9+9/mFrK/jewXnKO5hebr6efoqG/17/yT/5PgdKtfcP5+Rlfsiv63
0Lnti4oROl7558Ch4bNi+cUBUDbQybP3EGvsjkwq3b6J5/wFhMWZWbEgfGIrOHjH2Yza0bv/9mVd
zbN5RkG2iCydUd36wc7CSyiDgzxTRCKVzHDRh6crjzYKxfLAKa5Eaby3wtoVE1ux34uHU/D0qiEq
pvG33huwP06k6aUkQWkbHcg6JWt/RUXWhF21Htf0Xz0QbTjpr1TTH27K01PUb4X1rQV3+llCxCvs
+BRB0VoDWO+ul9gGay7tZ0IkV8ta5HEMvRTDgp1xL+VrqjnNAAozgfRZCTeCJk4TQY0l7oAVsSLX
ASHenmyDyiPWbuRIFcfUHkkCc6HrthST3lEn/ednKWi4wQ7gRg9HIn8i80FEtKDENnSkVbCbgdxf
+b3xqfKqG14frmXCUpCS5YM9rstfzYEdioyh26POQq2HoEYutq9jfBhd0tldDCURcS31Ca2pwhAy
nczjCPGcmK8NArR16N5Uoilg2YEVjqBAO79fKbdk7VnrlD3qypjs+uUr8eoNfYkLNR/mb8IEiMnJ
1hlUPXuCFHEUHvD7CCvaeVTtltuZk8lVtsdMHhCpQXzgbSvx5eFK95KeV34q86MfbA1qHLsg24s7
7YuW1UjGyPyIuc/fdOCG9c1YbaOH8BzAfzXWxXFcBe8USehNvNA4WNEhe4+cZIeGMNqxzykeWTBx
5AoPoWGfPbpokYxPRLKJIx7nbRju3YI0LvB0D+9FeZYfu58chMJ0qgWX5MhqAwdcR/dicdQKa119
NA/RE+1XbIxw5ep3+TuhcyT9YqVLKavqncijPjnbUgmDFYYuATnzAZ6opX7039oSeHSsMLURnbR6
x6AOtfknEk+xsvqkp6jTu4Q6rVVuciUW5gVmOeRjW1j8VfkWwyqVqHYVngBPEzNQ2tmt8GphzdoK
c8It17YzZFca5eYqcoDWHrlYCo+j4gQ7BJPTNXztHgevN04cnXkPsHadLJkLpm3MK/ZGcg7ny0X5
yO/nSsfDpfZvxVHiFEEMfU16OwegiFlnle24C/EjgLSaD9wjkSPmT8oG6txVstFKqOahRTf1FFOv
AQiP3h+7OBp8D37CyKkfbniBVuDvielQPpksmQKr9bjHicXggKG7eAdEAa8jcDgGlRc8EmiUuuPn
xEoV3R5pOUx/2NuXc0+ppvjIdjOhLaBqxG8FTAkXyjF0+426XHslDazuF2El/nLaI5Z4sfxE4TK9
vBOXCZTp8Z5se3riJYo3mLyrYXnTR4ae0d9G4Yb7bRvTPduSbRnY0Ig38G3v/4KB7FiaOvvAcZvr
KC5JS1ivneQB3efaf8zP8LOvJJuG6gbZH0eClIGhWEPNGHUv/RLheZu3WT1pLHbJA+AVoL1FsMcC
HOgttk88xsk6FjzYvsM1uzEzMIy8gGhYCDn4hmhCnrjOmd78XbUSHTTAGy6r+Nv80YF8I0CumaNc
LqGGe6XymKBcZlLe4LgiioOsIxykMK4+5Rt6JYbz1PoyADrKa5/6HG3R+Bm79qydot1WZSJyEceS
YLXjcadXHtmpK3AeaHDgERNPKxJb9jhvo5vWQT1rSlr8DyVqM7Rp4cVCQcA18JBc2Hh/ti/ilRv1
FtrkEQQ7ZV+9E5K0ZvBkzEDFj6vz09gP0G2DlRvsu48lhpXb4DX48N+FPS7hfeACzuQIrnuXKXZX
NGeI+lTl07P8EexpqI5UQIi1du4Dk83gZI+Gi6Ms/XWGFYIhZ4XBlmbZAyenuULO4RCC/1xOIkx/
3m9sEw3KveT1VI3IqTAXsb3D6Lh4QVYtQoYP5NEzYx1JfS65TTFG/zXilT1KxTWbBmGh77Mcmot3
FBcseBbdRbaZsrPap3uyH2yBqIXU1v0DrGaZIDpScrpnw/TK4RnfCcxZhBDiNuDU6vFWU/cxbd0n
6FDrm2fqa2Gzt0WPbjA0QssCYU3epgMPGYgSp1xBObDq3utT6MbWudwYjue7VLNs30WSuOYqf1Ls
CE2KMzyOpAOcguqTELjsqxIudRqsx2+F3aSsWEcBuZe4Q2YokMNnBGepK1E1ZQ5Oorkgb4FrOSPp
AWM2YhB0GJvW+EjRPbLeI9FPwpA0X9QydcQtSmymK8pUo/FMiVPzD/SOVbgTnpB/yZd6WgMtR2on
I680F/2vf/Q3Vk82C5UE5E07hh1pQyzCKab1vlE+GduYT1hIS0D5Gdq4/TvOXPaI7bK2XJYr1RWb
bzVSGNuyUOXGOzHyhLiodt0N0PgVszlO6JKBA643gSU0gRg8nhrV1p4qfHmM2xpofVaQzte8733a
MUt0VJPYkub1S6KJMxNrzK3NdEWmCSvulpRIUHjr+nkuN6Wr3tSbUG4A7t4GTzFZRryVJ+5z4yVx
2q1IEN+WiokM4ofXM6+orqyyJwk4DjLR1qFIXMNrk7ykpgK9GilBB1jrGCvW5BBHjGLc8bD50Kmg
TGK9I0PCoBdBJYhmfb6VuVvlcTeqJ0oqc4qW2BWe/PghIGrwmLwbrz5hm+rD2Lscvv4bq+Dvx4Ox
DxFYlzgqr9ljTiiLLUc7PQlsPMg0I3GFpQvlR3HYVip2Aw7cGl1QIjjc/l3yC1xx7HI/TxAieC/V
6qIOGy04aKgZ1vpx2olO35H4ciiS87jHEkYoKnEr1S5LMePcBPUQR06W2++RuBYkR2RZRGoUgIoV
eS3Mz6/ourqH+jxdQVUNsisWTz25X7AVE5uiinhtog0Ego5XoLNI2yr6UWmeJ+GXP76Z0bqAeMya
AQLseyuuWBG+tFSYWYJjg2zWMnolrAmWaxCdWTksMCYv6E4sUOc96hWuee1EodEgZWEJQSPPxSbD
pzr6y9HjUiqu6bOQXGjq7KYKeM6WmClmguGcugT7FMQmsAlDk13a0qYvN3X2qIe7EXahf0ljMAps
4da5PdJ0g+HPaEa++JJXU3wummMxxR/gpsq5k04sZ5bAv3LHYEew340oYdzxJALHk2sZXqW6CZSY
tLiEwFFCwS1Je/LXYumoHJoTTdoApJDB2LYmrEGB4JCAEt4Y2b4KwOPaY/fDPgFigvlMLQSTOaVG
ZAX06IDhDhrFbzuPbbGENer6lkNQMDylEY+vYcPSPy2XHxk2oF9yy6Mdk2S29lWGT/E2NzaSqyNW
iQ8T4HwWYcwjmk2nZ3oMCNUND5SjSeaGn5FgK8eaCLvgKUugSLAhEcB7iP2aNSL/xSlGTNbanID5
k9UgUV862TDMy1VyJiyHmCdo8j3G7mRP/I+hfpjGuUalLu6YsiUZDsLn8K5S2/oscZ+xl7kxK8na
+iaDEyQ5r9uIZ/IwaH4dgHExegWcqh2Vb/LRYSNg04jdQXGZpmkdQ1ZRo83Eelm4am6buWS861Dz
XmrJycJvH/HWjSkJ/V6xjcYLL5oxB423Uu4CaiFMRSyYGOvm9HEETHthemB+WrUn7huiMWlhuydi
r1i/VtTDXdYd7TPQcEZ0Iugfgo/koz28l9ti9V5+K8TMfaEY0/FUrtvvUmUEJxSPaLmPiIFpOnIS
XgzWNFyivygLNKv6zF52Ex2zxxj2JjV2KrNs7z6EZ6Lax2edg/Sh2P1p1J34i2UXYXhMY8bhUsKb
tzGqVFdzW3/2L4yluU02F9eexEU81l5DgrhDN4kuMqtUHvNTdkx2vKFV+6xtluIBzEZ3mXipun/G
gstww04vIYMmLzfD0/jd1WuWNJHcky+8wXevUYzgqq6crHkfuSpLWIuuJVP3MJ0R1wdXZrMcUKoS
PEMtp24j85DQzz1DMB6Oy0QyPnNv8ZfYuXvVlWGseOw8bjjYASewDyZj1iF/5ubljkxdeuXUCxjT
R8aglczyadiQVE0TfCsdALRxlU031PvfOCnQ/hBp5tt4QYl2cqlF/YhX6ZHbnb+SsWk4tziwvlEm
ZbfoMXs09oVnOCzv9OP99QT9Kf4SnflARNqybWaRXxJ2ePK7Ux6/zcauId9rYO+N/5BMDjN+KCgh
sCxeGqbdVWFBZb3Er+zJDZcgPm0j3ygwCZ+J42dfRml3j7LDSocBMifG2OY85OOZS6s9sVOVXlhe
6uv2DYgajjfFPYlbzrjh1SdqJfc0tTlyl3Q7VrQcHOzR0Vr6onAUNQ1rUYrVdPRTn40L3m3TXZxu
SJLe9beGHDwafIx/CDyPLJo063IzIMI68nUcXDbtvQIqywbs4kk2WtRiyzZDTIiNP9X6Kcp+ANy8
8MfbwbW4opmOq0UWErfOojUNHPEiuAX6NKZqjViTgADUp4F0T5e8iDpcsZpVlTMgRPFNp/ahn0Gb
NTcuoK3v8R5kqA5rhixSeOZtbycf9aGWV+UFMInwtcShK+sM4ULvYHM4k5U8qWufyktlBwcSwV6q
Lwggh+ES7v2X+jowYbLphJ2GIdpchY9rWE/PtfGCYhpa8Me4A7pAOXGVuXYx2UBvYJMTXWcz2Ve4
Ez78H4LdrAP+MKmEULtKoucBL7FucycW+iWybAOKcX8o+9fhg/mMP/OeeRprofbtpfzJiOrTqDex
Z1OFn7KhqbpO3tPnS0EUyqF5ZDXSvZMa1xVrWd4vUGYiWosNigvKjC3rWKoDzW1qViF6tRXOtRkU
4k3Ze9YTa/N95rDDpC9qd9Qw5SXK1eVEislD8DANW2KFJnmPLDKeD0hFZJfNBNNz/sxaIHuXJ+9i
0A3jSiUKYtnQsQhbxmlSmqmDLMWOWwzD2iU05zglHp8V5b3ANTRuBRoazVGcqTU78aFJGi7uzLiW
vjOoZ/BB5Qs13xJwCgMP61Cz2We/zPY01k+c9aNIA7jbJz1v9WTVrATSz4KJoKIGFwcluuF9ZhzE
6ZUK3f9l77yWG2eyNftE6IE3t3Sglfc3CKlUgvdAwjz9WQn93apT0Rcz9xNRwSJIioRJpNn72+sr
bGopzkFBYdEH/4jIeEhw5H9XRnACGUu5/qPn3I7tyZbzUDu+AdCzx/zsgUJfN/rM8o1QTvxGT8Tf
D76Ka1r9L2IjnumPezxYXExYgg0d2pk1voyPQAzYB8CQ6Vgp58RF7c4JTtT5GayuKPd/JU7HFB5K
8jMzXlZLBCyrI+Z1aOpJ96zqx6AjfL7unrtn/pMRt7317N3VxR286hO19vZrr+xZeF3R7vFcSX1B
7cm2exZ0P3O1ZRpGr3HNSsMt3tUBfBgehAUHsBmzCz0qP0P4mlUbN3NEr870F1L+PtlJmhx1q/gx
bLsPFpdIHJHw9NfY4cmArn7CmRE7MBafz8oVw1C5oVO1UZyQ+GEShe1QuM+J2vg6BjGQUMVu3MsT
8sYetQMdKYkwKj/lKpoREXUYECWqPpceML/Q3d6zVq/uIfcuJpcfnC3xzFyLbg21MIA82fro9JiX
Bq/9Y/SLpQvzYmK5dJAU2lQ7Z68nJxYWp9/g94LX2LxnipkQ9CMn1JJ//KB3G19yzRd8xoYidULS
j103dXn3BDW4taSDTnZowwukmX7Ya4zSzxo1dR8aSWwwpIRmAm2X+geW9qsxRiviqyauoiqqYlZh
p9TxVskDtXxximX3dYvjxBUnOa7xntmGJsUQ2/4yPJrb6QiNg3n1jpvM+Oju0ZKdCXjURGuYgLqv
zO7BqfKU6D9LIaYUGjEr5ghY8aVPIWtFVB1bJiOasdeS617ayUEL/8K+kBlVaq8JuVNtNmwh99Q+
0xKUEYDXBFGl34P1TFEsSqvwmBxelHtionQZfhodCSmxW1wgrF+G3yHhnC9JLa2RTZc7fJqYVuFz
xxlFmJKyREqPLJKC12m4GM/FdbplbHvltKnJc8A8i/W3S4QmhVKBefXHiEtuDLD4QNcgcUuP4wff
RLcCQYy4FCP80F9nqKcebBa1axckSHk2Pkz9pNPBYeCLKnaULTB9wpaShU1wSdJrx/L5sqwFInul
c2ZYW9wbe3GfP5FJhvaL1/MTxPg3Pl+FZ4gt3Qc0Du8efhU3MVn2LTq7Cw2cSJPL4FNWRBS3nBD6
LgxDCfawUJfLEbQbw9ZzV6A/cSBV0yerecYtlVQbyVDWr+kDnyWwUzO5AB1vQWT0uRrCIrm0HQkJ
sazGetK5gajBE/5ugCO6GfdUgLCSGDhNjc9XecUBc8TSeiY7g8+391oqXx3qGGicRJjiI7H20X4r
vJ0d7ivzwMy5NU659azQ9bPPCm6ejT+F+6zxR3WSjSeWKw+6bJbW0sNyM9AqC3K/W64DRlnd9SxY
tm0jBWLThqE9u2diAnbDWDTo7D37yjfzxNBoz8TTubo1AdJanhuOtzMe+UF6Ms5HRZcyPvBujsWI
tSn0LdFEnrPkKh/VcW1qDwmGXSY0nBRL2nUZfVbjJye1H175c35HLleAQaxAcTHPMk6cVo6I46KI
G2vUCbCUsWeXNPL1pMB4e0ZeI/M5jrhhLOSMc75Mypu9XULVG5J91lcQBDcOFKqeYA/r4oqrSIjy
jdbJdwIsY9yjnKlUXzjqjGBjnT4R9meD3SeyjilcAPl6l+nErekpGflYUmvwIclmWhjIEdWUVcfk
5ai4zm8p9WfmyEVlnOeswhBQCGigKueOJ+ONtAXGLBUIADr0LW2LOl4vgEQP5VBeInoFmlJg0cPd
Ku09JT9+/ebh0bHDa2yHPkGUe1X5MgnbX1xQncTQxI44CaHK3t3KRutube2FtsImIVfsueQsYfll
foGqe3YBW09iGuaKI6NNsjypDOmOSl/NjnKsE4ogWPgpPvEHTj8/z8Bf4MN35LTy92TG5QXFmhQv
WNpyLLG4HA6N3tiyV9xEvMNHuByDP0akhuVhc7Q4RbNrAAw5dZwC9hFOAsc/g3ALpd82f8T+0gjk
RQKl1GNxF5FC4gKyBsV0UqZv1Kk9B0cWG6BZ6Yw4TJqD22+my/DGD4t7sgQKK6Ydv8vh8G9u7/lC
mzCPdcXlIS6csmo2TSyQr7krLPPALZ8bp8469GQFLKjAJIHVDfo3LiJfJm+MeM2NWlvY3JGse3BO
Jusfd8eF5QbhN/ggl50j5DAlBGgjbL++DXW8BIgObWds0JBJyvwBMlBmvxvAm3hOa94+r9ZzsBvJ
6nob7cHOTgRPlJRgwj1tnh8PUD0rSDm3k3OTdGsc5gAVcTwDTYn54N6Zz1wGPks9qWyLCFMIP4Mq
YXGK9JWIO9Md2iqyzsfht9UAgZKOw+wFn+MyaC4EFArAIciuGukvvvOMR/4gUs+DdyZfR/vgUo5U
Z+R+rfn8Ejn3KGPCfcStmO/Jt95pkHefw7KPvWK35zOJDW6LtFp3/YlG1t30dyRIwwaDxw1o9O6B
wkmiHlUHnpRpCyodnxQbLGuceIuNEb1TTMzecR9b0ZaZ49jvKE5RvXWVaxSxHO5mb0N34vW3ontN
kIm11LBSJ2xekLSp+g5KU6tfILJG846i11I9kBrHBg7FWKptQ2unWs9cY3ZTBA/ce057zyaHKxVc
+PvEe+blgbZ3xKpRNpqg3ZLmkieWimAkOvqWxRMKxxk3cXn6V9i7F1u41rRJt340x8P3GUawrXR7
NJWcH6D0rIXTZj0An3oaD2jdOLIJu1CiwVCvTaiIPjdcIbNO6+YGWzgXCvAG4kSZ7jV9QytEUwAw
Wle2nDA823EH5NJxoiRjmPKfeZch+OTE0gOx3VhbuZAqthX7nSATh6x15JxCBORW/r4hW+iDqx0x
uU+Oj+tKswzI25kyPjlkJ++jvg04JhZONMb4yIllmccucfxSEOQgLlpH9jYgmL8KS7k2RR8ZwwDL
H+f5xM/LRiAIZa4BE7mwqSmoCnyTKCershWZCx1fJ4+yZEJqq15Mq8Gr1z695xqCcw49criL7Rdu
Ru8U/UKlmt/J9gp1lEWqewD9nhRvEj7KkJeyzFiZrNrK4SH1KPo/qyPwU+VZReO53HauubOFPNMw
XujJiPJRiN74TC2MFincpqKNFeBofXABuLTIE27DiFhXmNA/Rawd6MuRd5FhRD21mbgpppMwbpH0
1w/E2VByeC4IS5wTCiJEt04W+NwG8v4xcQ9FX7ipkN/dUCld9mde4FLX9amBPSg2HolzNCxXwRNn
VNUvKLsSIvf6hjugpA/BiLXd2xb1D/vG/ZDt2rjlWhJoVUmIkvasKf4iUA+kScGRqNv27Q7BJZFc
eqCCMClyrtyT522a3CP9sK579P4s8UFrou+H1eFhAbjJxd4y/bzbpOGW7rk0jzRDjgIwJQtohYk6
N2izxZ4Ga2lmpMnBi666EAH4LlS5ebZd4lNKwZ2GItNNDuXwrvxCsUI3Zv6uwaJChL3Ly23LOWV6
471Ayq7aDRpE2ZIA8OGGLMub1uoFnn3L6ZlPRnhFZi+sTyI6TQV85hcYKzLrRSgh2kZYAnOHNkf6
Kp2QUycHGu5FbFbMd8IIHmkav6r3NEwuBU0WxT8hqSLGPZM70CLWxyTLAVILP+KRwQjWGa2dJN7g
nniLrl3OOfBquVU+2HYjEMyw0h5sDqGCKrRmJC9URvujkt5l5MwmeRR8ssR5kE17U2GFgDASYhVi
awcbekgra3nfK2g/X4mI8PNOu+HO45vJODFuZwyn61KnNZL0n2QHIsfsjEjagZ4EgfKMgRl25gSD
rFtuS8TpQftU09Fj5SWOOl9F8X0MfegXDZ4cSGDccut2+IVRrjBvAZSOHBBiB+4KsG9zvbHhh3dH
aktWs+CCoYHpT4a1D4e9Mu1UQufhpqIwkUQMnBZxAu5MIIfTrRS3ATMuOpalM+JmrW6yV9oMtxR7
Rk80w1NlD5bunM6InoNLFFJZnB24aPQ8OaIVG0QM6SWEWpv2HUEIHRTjnWId+DjoPdbNzJcBCKFZ
y9eldk031seXxkVnzNwcKOiaaQM/xq8y9hEsY5NzyOSMu0UdWaPekMGxPML2MsnAZeWv8pDCHDTj
F09jsKMkJxkBRZpPkHnIZ8r5Hl/FFCT16UKyGaq8hCYkKdFhQesPB2hyB+4Z4mmZ8X6HJoCUDDMx
jt75RSd/Q2yUxTrrVTl8ozwh/ImyCB6olBl0Laq/A0oLgskMzg0RJuDPMw7wiubu3BHQ4bqFRgPV
ns7D8rB8C2vq1I26GzmZcltpCrJFwrITvp4Otq7n9tg3tY5KOGGGZA9Xs5tRRFl0ztGC/RIaCa4u
KUpODGFiv7JNbAVG4wjgyTh60vVCTRBRFWZ+oGDtLekoo8i7ST+mAMZBbaQHdYhIdCsUtcR2g3F1
k4Jlx+fgGPZBCNZZxwitGAx1LcCb0NgJnDW2NsAZwf0ptpWdNnNFoFs9DvaQrcOgdSisGCVezjQA
GzzUpstCSoIYXAldcGbrs8nD9yFgkKkMRudozv3e2SbMa8LQhU2AaHo1dB7wIke7H12sVPFC+ufP
A9uedkHqXi8vNamRM8lR75evzjHM2I9EbgpZFlToY3fMW0BuQx1zynpxjnVElOl/HvRwRoi5bHeR
gxhUr8Ds1Ny4jVnVxzCN/v1gtL5llQwlw1Qz3VDvfj6Q2Mkvd7J7/L4KkkDyoRETNcU/28szAUIT
+kd+mCSjIl4YFcvTTC0RNMIJTqDazCelRtmppM2EI87YUP3kcI/E6P03XYD307K3roIitKnTDqs+
+XR58fsP5V+j7OSdnxerNDiIhjVYB/V23eDWA+2BnVgeADSDK1x2Z3m6vGhV9bOnkkkcDaqVwlwF
VWYy0gF//+dhkJt/vba8u7ym4yptJHbsGw74dRxSdoUIa6QuNUbowN+cKFToAeqnRtVbUH6RA0yE
8oKwHTaqsKy1bqMy98594trYQzul34KUxEpSnRGLWa4MbydEBorxC0hSw8ov+AC9kTEjqI9l4HXb
obZIjMxo2hJCaIkDzKASRXhdSHtGw5xZ+slCuqgl5gm6jil5S2WTNGYC9wVht5fcm+Gm6hiQhWph
mJ5VaJonlkQZ5qeymtA1U9i1mEx4o/uRt/eNRUDQarTiQSUVAjMeLGqOw7dbJ7iDVSRCCJKYjX07
6doNPK/SN0yEr/UQrLqR6cmE5tC3GugZMC5slgTE58ppZ0RgfWOTIa0U/V2LrrIiauWmuPxVeX+A
NK/GmkESrqk3wdiTNXRZa0Gg37fZQByqMrcexX3bfORMhxNl3nBFGwBEm8Y5pyHQ+CmtP8deYYAG
1Q8CfMDLnWR6oqRk6xmEqD101mQVIizgWBXiLUEeG+t0oDycVOFuBkF81FNxthpQhOQaKwyI3k+l
2h3Q08c2+PcyYf1cOk580GY0SCVRZpcAoT3AzMOF5U2UnLSmHkwir0+Gx9qhGJltqsC9KFbciJyK
tvGN+kDgHo5A8W+sIiN6qSdAElEfhbBVS9PPSsgNRIAsLbX2o4F1XZUxeYwKEjA9wSo7IB81E9tR
Y9xjezsJKWnqi0te6/eYNGxsSiEOLiFEpF5U0Doojzy4HGD+GqE4vhoNr2XPHitKiihQcc99N1pX
KmOX02MuPuKlZ8aIPasofXU6ZqOq9eElnnUOewa43KLQtIrDZ81mZYiOGRNVHbfXSIx4EBbFyTME
hRKYeQnHKjeZJqf3Whlsw6HILpSDDeUgoDQI41Lo1e089CikSPRSgjKfNMd6qXUDKYFQ/KqP4eAM
uCq5eDyG4e1QXLeG7T3HMoRobT3Idad8BCgelx1OxhZIuqo8WUpzcRxr2KdYJ9ihpe2GoUarws27
rhXnttdixr0Y3+ssdGPZiFjnxI4gmuN8FtU8wPWnti0xzc8a5LwSggbrbOYjiigKnKocxAwYLUFu
Uk+Rg+Md5KdNMuNpUjo4bmtJ/4qnCVmguUt3icb4O5mfTugM+6GhsI+yjytDpPrRgEwalhmz/yl4
twwMEZV0wFA9hEX9kNfOTpiad26q+kw9TXeibgXUnvZlTC0FNBWBM4YAcg0IkvADsiwt8ZVEAPun
8ijX6qM633U2xbMtdLZjgTiCMr+DKxxUbPrEIqlKpF2P3R6pkMJfNLA+YQPnfl7afqBljARN+zg0
xdtgZ5S09Zo/G9mVbOlU6nrq1lIyHROz6cNNK4yX4mjrRpS8DZSo1Frrj8y/TW+vGNp+iAGCqTal
NoWH1qOZB/g5jCNeJ+LNHFDsjQUs3DerRgbi1FTA1pZzUHrmW5YOQ10PnWOOAw5VPsG0SfsIp/Cw
PWiqMh8Go5huzSjaJ5V1oonkH1mgX1z8ofSuHB8xRfCdnjI3eyCzNrSEDaPm1WzHvel2ymmOkWmA
TaQAbJyBQrjt46Rm48FQjXPNpSHkiPo7jPBz7o3f1sD6hoorUB8esyJNm65G8rsDgDdYXdZ8bZnG
c+NpLZGPOT40ILoJLRKIAtHPmpAiLLuC2qU0YjyUGm4zZUQWGYIMdO5NaVCmo9b2/UT963EKzcGP
AwC9k14Ux5mJjJ2V0uPLuO3r5CHQvHpHZ5we9OTRDkv1qguqsxfOxkknn2Wnsf7QTYKkDlKstgEA
gpHaOHmfoImgmQ3x1xTh0KYb0WO5CSk5PZTumxLP4uxV5SWop8yHARFTPaC+g1FjNR+Qz3Kr5qxW
eI6kWoQvl2CdRyZjyrSLpsx0m64YdkrqRFstr55opeuqViq4hB3LcwH5S/GsbBu3ClnA0Lo3cUDJ
ZsveUlL6OxmDc9LqBnLaPFvPFdPOcojhIrLazVLSLrVJGshNNfvUB+KhwyPyEFKhQ+JBhkioHQ6b
JL7Eab0znfyrdTTqAzRsfoDbhMEwSAOQFHiO/tzl4bCNTGv0B1EBB3fEobYmhlpTt3fWwPLIwY4y
V7MnTRhoNNrpVnFCkmIGLsM5nndeWRYUPuK3p4+gAGu6lt4U+m5Q9f6Mh8gN/LnXseyum7wlRpCO
Bsg5cYZQHPpdHAli0AN21FN7nThrTl7pK3qOOVAXOhvHtrB9TCckLgqWV4EeHPRRZCwtlObYWRQk
tTZBhbrTswfKf66HaTyDA7tSEhu6/pxTBcGEvq4AU1kUS2KcRQQlUYrPAgPJLLG2zN/N90Cl9pnG
fleYGqFyxz3EzND3+G1I/8T+DPf7TqMMOSwavPxUt0DAvcHTKdlXon30JJ5VQAfFH5PF1hy6v+KZ
2Wbp9khlbOJUjR4ebJWQZlo41gH/vsnbpSOLQ00gNekilKZlR2zOrblnVK33TadEZZ6IC1WPY1p8
UbgPVdi23qv5pW6Euw5jMPqF4PhtKl7m2YsvU3TtWjnahv4Vyh1i1onVgH6a5uTU1c14boCBoxv+
DC2biXnYdE+RcjfgGrlJvbaGlyg+Y+Cu9x6ZJbWMe3ACrnsJQ/ErbJ3AVw6GVe2xNIDL1Y2EAeby
UOdM6VMtP0UNxkhW2v7SOuE3OtON2iUI3rjzC46J0lSDdd80cRu/OW27NcO521qaIN2sBQxBc3ql
jZfJiKNzX5FCdRNjN2geCUKHRQ7LcOiJLHglaBYSHsyhyHltYu8w6P0rA86dDQwY0xKIEpj2cp9u
4ZxZ5wq/yVGbO6rNZYxJLe9HLy4PCTq4KRs5SJ0CX4sAveGZpAdbg/pnG7prfbZwQbwGrFpfABMQ
1gdH7hEhcCOBrcxYXRsa4KzUI/U6UoiTRmBfhmQO6JvSD7cMknMT9KiDktS3bYuQ62hBeBhUfIqd
TaRvWCNZJ20ECOtM2jMk0Ou5H+yLljVPlK0zTrqoNxMK0nWdLmecCO5NhXeT2lxKQBGomnQDlE9E
nlMdqo2t3RIx67Ic0kyHP8+sFpfCbBMi4B2xOruytlnYHhMh6qcW2eKuIr8O3eHOthvCF2bFJcuY
0AmVLH2tYUQ0Nzgdxhmo8aRnOQygEf8j6wCwUz+Ynge9FwRkD6BHTr6JnDmteGBpWvktZdjIgdnM
3QyvrdR6myD54HncnAaKjAlaam+NWV/nkpnZz3O3ljePnU5gMENOrmWbUpPLlFTJd4U9TjughRb1
2EwjFHqmDJOGoSQOEiTmW8ncd2vk6u+8gSk5qgNYTbCdpxietMdNWukh3ZhBA5cmOdnQa4dA5NhW
lgDnbbrJYqDSwnCplQ3aB1zH3AuOodgu6+W+jGUZAoLPQrO00xjMV6oqtL0OHGLPetoYZjkrQLqe
hpiamDNyRgRhLKiPWtqkt33sJX7Uk1zHcKHZl6UDZMyejLMapAD4hE3ULA6wZx8P9kD5kev0LPqg
IRyzTESMVykxKSCKpjYbTE9818gmSr+n8MmFYLueUzDfSam9hC+ZQwl+wqR+Yztzem5h5lIEVzDm
6WpwNTmprBcgfRJY2aOqEhexTU27qVyKYU2mNhjL43g0ti6V8gYsCNMJd8gAE78KZmwmu/JEHePv
enLiozeXMZETrAns6jArMJ7zLht2c6kdgwbltue0xbEhjFaEHKzqhtedwcWVBkG1OrMwtMB+Da6K
jGxCm6EkGKqWRfuiKCDwDF14zFmS5tBMyNFZRRByilH9d3N3nKl/absrRRfhxVWTa90clAeWuwZj
56+5aeu12Z6EHROxcck19spdWTjQzVgoOD1ZTTVg+M46suiFc8ViaFOkxq8hjWx0zfgeJmZekHYA
z553LyIYnwg7WCyfXHo5q92XTlNTQOFV56A3BhIS2SFlcX90qoa+pY6OLZl+pVEDP61TQU0kl5OS
Zl+Z82KFfZ9chaqCZbmBcDIkZ9gzdS4ylKGaQfWJNuQHJ++MG3MQB0F4ROCCdokmBWk73iBXtE+6
08SYwRJja8U8jem2rXzqVBacXC1+GWOGVTXibqS1cEMzhZVWZMWu0cpdi+y11ehGJxvDzCo0XT7Q
vJbGYID9bN7UwQILFsfcolVFJmd+0WL1MUpIFc6CtLzrgf/VM1L9wYSToVLUb1EMdNsYQ5KUaM3b
Cvl/VJP9iCLBsitPr8bYuFecQfiqNznkPXCJ+hhC5NdTVCHVUIBxdwb+G010m83T0zxPlJB5BID7
Mr8q2vZxjoq9koXhfWY9t0L8GhMPEW3EUrIizAGWFEcxndit3qrHdsypDkFBAv4fvYJ7FG56iZqz
oalvzQySITe8kwNtAPc220V7K+5aLxe3qTr8NgbKSFxM8wAqeNaqddL0Hp+7F3t4qsrS+pzN+yJO
b/OxAUtbzKSBklEmnckEtR7h1tS8jAxIMG27L1F7Yt955PLg1ghG+tnzISiBJtNQNMJveVdmMgsa
aG6BV/VGQcO31dJnOiyx6xPMUwkTJadKxL/iMvusnLAmqlvfNFrQnwu0lIJR1ZndT69VNVykTPKR
3fz03rvaeKX2Ci4SnCS4FaVfGwE6gC0sfP1Ga8TeSXPWNEO3K+jB1702noXAEU4PDSb80WXOoct5
wiF1Uc37EbrGepwmyg56wBGxfch1GXORhYlDQxBj6ioC4n0Ncm5mMqVX19T4krrA5wjtrPlSeN5v
I1fKXdK3H4XNFdfjoPKn2b42Mo2IdOLsWoVZkcParnIppTEVqgH7oqZEH8H4aEIC8ajb4qpz+5jR
ph0dtB6pRahARDodNqUCSjoFV8KrPmPSlF2Xf1kBMMjepgYVa0GFnibw1HclR06khRAgp4w8ckwy
TjGBU7bNR6FRBYUxwdTW5aExS7pXk6VcIKLnvm1fRjHP15l14+VUGkOjz3yYHwXaRaBKisKMuSWW
7vEdStbedmmD0+fQ9qv/D3r7vwG9EbLQQZ/9nz9Rcv8L9PY8lTkIzD85b//8zT+cN3gr/1KxZHRN
S+W7HAN84D+oN9ahvMUEwDA81zQcIHD/Jr1Z/1I1wwTm5tmqaXq6/h/Sm6n+y/M8B78H11BVB07b
/wvpDWjdf8EJAnrTdKCCnsEu/An11Ga9TRuvHq6M+iVijLLQtbDsHUmp3aj5dyMC/PcDC/yTIWpI
ROjfJEXN/Pm1vxCidWio1Tjwa8Fl+qJrsp/oKXEQA1sjHYNX1nOJqP9i+OUD/ar5Qhf9O/RBrFJD
vWpQO62j8/CknceNcyDUWa4HZPLKtiu35emPi/gP1/DPXdUAev+9s5qLu4qmGwY0NC6exEL+wTud
tFbLrMzULk5L3VslEyWFfCC0NWaoh5z2SPzBWVfQtInFPzjtLHWrkwC9UFusCbUBooR8loRkkrB/
NZlyW9qmNgu46H2cnpYHoc14SJrqGyua8cgNPR4NbR5wUquoN5GvFcFg011P1aZOPA9jAPTLQV2L
3exKG0vprLI8uIuBSzFLx3PNDL+5ybiCEf1f8NALR3khWC+blSpuCrcedqmM0NsWVgqlVsVrQyKf
fx76sGyOk5PYAINxJOkxRFse8ibQMPeEjv2flxotriT/GgwmJwmNythURxWTgWPvVJKC2lcURI3U
ecfyJy1M5/ZFXTGYkH0xF3j2N0J7eYGAJVVoJhirSFKzB7cJfEOIHeuE+mgKk2xWQgJleebJZ8tm
25zLTtMPVjtRaGRIEkYrcy/LA3mA+sh6p9qQzKLSQeY2ArDfRwe/ruyP7dLMPKIfwXOd1ajyVB0N
LRD0vOmYA1oojOMOu2r5UjcrxPNZByFrcONXlyTWEaOWL1cg6LTl1vLS8vCzCfLhxYKnu1JqJgzL
4VryJMB8J1W3HPlyVdwmPDstzvQ/R7k8C4QBx2d5qhLl2+Vzcv9zhERfAJUs2zglQDNRjf6zipR2
G8j0jTtWNNKfg1+eaWaW7bkdqPDp26OCHx7oJJ7FdSl8IaPWY42uAz/G5b0sppq7JR0r9NZEo9yC
+WOZSg1hxk9ToRHu3L58+t40JIsdiahsCZblVsfl2dI6dEvV9wOJxuX15SWuuLvuPNp8uDiOLrD3
Osh6gtVRpyD2Fs56DBXn2Hl43ZpWh3YuqilEgVkGX3FweBoWE1rKuUCa68XgzLQGR1zTARhVzHtH
7sPSbIXc5+9nc3+bWwGuvD/ttUocWu2yU21ZupggNpdlb34g9MvmAgJfGODLZtAa3HElZldCkvMD
l64iL2k5y+byMMo3fjb/+khmVumqaSdEEJKtok60UPzjyLlZBcoA26NuQjJblndn+eyvzSIgpOt5
bbwxE0HNVUb1omEEOioV+YW2NkNczPqXn69fnnWg8PF3BqItP9VELXfdCGepMTlfQ8udP8mH5dny
2lSNdN9FEyO6w9qDtCYfnLWeKHjN+uH77T8+2VH1J5T8kMg+K5WQ9+XZaCZV87I8nRZ3quXp8lC7
1nvEkLFtFw+qnzeWv65/Xvz5tuUziptDyyooPlnOfPqf0w8en7WCot8RrKaukXGWRPJAPxVasovS
8trbD7OJ7F8emhPSPpbjXR50sgO+F6qn73dNe6a/iybZ632/H2GIGzfGczmNxdZODMx1na0lv+T7
s8unlu1S0//55mVzeWN57fvr/vibQulzf0JepTW64xsqc+FE3mT/7Wt+XtPJwGAu0nSfTluiccCC
eGHauAMhIC1z3petRKL/Vdles2iWAHk2Bw2HheXZz8Pfry2MHBseqY8P1ilnHsoZkH9XzNEXRrQF
Ohu+6u/v+0HrLO+Uy9/9fPLvj/+Xrwh7M1IpezQmXaxJ7n6V9GZbTOCaoxHh3TpWaCcL9cUM4KQm
0h5heRhkOromf+Rkij5i0k2Jo4Ut+yqdS2Dxc9xQ9oL5xGZJOy8PLll4IwFx/1eeHenCP2n4nzeK
uP7dxiwwluS2WkHTLlqoWUvCm/VOrm47QoQrIyRq1MvGvzzoElr0s/nHa3LUa/DKor/K8OrAkR5k
rclJLoZW2/QTgo3WmvfJsDjxmQc3o2Qlbbo3TgcJbE09J3aU+bHtUPvFSKvmgj5d3JvXZpqm378p
pPGFs9xBtYmFw5hS9kQUGpi+xelpmnQ7kfjZF3FMkXJXo3GU46XI24Epm3waaXRMywP8YvRJNulJ
dyp34zAFBKR/LSfIMhQKjjBfng+tfrXoNJaztOgrUodYuzcnfti21jYfrC9sSutTT0EoLhHvdRuF
uwEjAC9tp72HJhKXsaMZEhbg5m3lDGuU0xPP6RExiCq4i0tRA+flNdkcDN3M9s2YsMOtgrvCoJ8H
jSGkrZE14XZ3a2veU8dcdwIneoyHU9lo2Li3uY2Ba0T2IdSxZjG074fZ7K9Zuqd7AXQfnJV7RfBq
FenzQw3kb5dMWL8N1V2sMcEpNafZyKxAExTObWJihEywWtuo0lZxeZCd7dHLx382v9/AYxReAJU1
UYLDzPLw3QKWp7GdMglOB4GzQ8cg6yhXTuRgxNbOzaaJzPMQoF9z4DJixNkehDsQ+RottNpDynxZ
Z95q9w7KFmr4K9USDKi59tWOcKF0OVVbHrRllJZioWWzwLLDn23XL0rzsxq1G+JFAvtJRRyXZ3WC
0JqIS7MBItkcc44AecPMlflj21Pp7AjQy5dTNBHf77l0HcICxPzz0vKJ7+/Ie8GUjICGhykEnkWY
lFVHtD4VgUmXjNzytDcpjw5iAcrGREGxUgdptrF8tEqZbSwfWp6NcuRanv28sXzu+0/mMf7MSF1t
l9ecuvZ8l2STXRX90ZUP6lygjlm2aexQiOaCUuc56I7La45i8jZZODGRdl5eWt6MwqE/Ls9KafIq
anaP0DGAGzQmzRBQwNFbN2Ngm7giFAzpenTImmDAPDZEkvj9Wtf8Dt2w2eoVM/PlJQyClI1qkPTo
5F/9vPGzOVxXzHBJBRHHo+5/2LoKBV4kY1aOr4Hjyny86zvjpHlby90Oz8VvV8svAxUKjI5+u7Ef
yCmvtDsFzwrEWygk7iasL3AKIYyYr/TgVNtMzyGy3rXDuYmv5Cop2SThcRJPvf4uACZFqU+0I9W3
UfpkJtfkwUkN5LhGJNdO4nc694zvaCdXoJQDA1Gci+SqHs/9eAYYGXibPDh1ysEF5GXdhipq300Y
H9IcHmi5bkaKq1aUZhyxFVgjuCFB2P2aww3Fwl81Jbsd/uVrR3kjVITH4nDfOQcLp3l1uqY2Kk+f
dSxuklW4iUjTruoPTcHtbC30hx6RqIxgrnErJiivI6/b4Xpq4hqh7uwcNcM2xKKRykbzGoFK8tgk
N636kV3UXbU6W8fqnRqgq3FVcYtCF5uPxhEvwLfp3G6SL+Q278jPxbbcKDcWPRHAhzfic1Ty6J/a
bbEdDukL9QRP9Qb1wN5DAHhNtdKeoNwqvoHfSvT6hkUn2JADMcSLtq8+oAhF3RVVaCCuKNDKyMYo
B3Dq9tkQiEl3GjNsLECVVbD5wESCmn1rNz8QNYLlcKtchb+nz+ip+irP9Xlk5b9utvkLeR+bZfYj
CWILb5r2xdz87vbz6dC/BQf2KvZnn3LgW+4561jeHI1x7/jVtJrImlAjhXuVs5lJ7vhFvrXrly7Z
x9EdcTG93jTNzkZfu/M0JPyoGhChAXuy77F5IpSofprlbUR2/TUsd4q6tY3NjFQNh0W08P1+ZFkL
Z4/6XIIDI7Y9pMvI3W0rrVupzVtzOju3/8PeeS1HjmRb9ovQ5tDAK0MLapHiBcbMZEJrwCG+/i73
rG7WrbEZm/s8U2YFA8AkGYwAHO7n7L02sK5Hojs31TP2v4CK4g5R0LQ1iHJej2T/UIRjhFy5OF7H
/Rpdk2P4CL/glvy678R09r+sK3maZU878hin9D23yzOOXS/cDzOF1d0UnQCh1N6TU99U73ZzEev+
G5jAzHqscqyhd9Ne/GwMyBe7XcKTVP1PGOjyw/+F/ktOeLfwAd744hIxFSbe+x6udv7WLpuL+4KO
zLiYeyBIX9xfCc9BwL49V9I1eorF1v9G6W+JNsX3cMDlpL7oXBznKL8vL7QFLOcorsy9Hovv5oeA
MRHciB8hfuOzfBdcle0VTzKzn0OFfBUQwqlgjqLw03BLb1KTJeON9UWZKVDD3vhv3g/5WD4EX9vT
fAsMvUF3VF25/Q1crXiXCIK8KVEU/8Lg8xFy+5hIxzdRvZ3B4tT4/A+8Qn58AQ9g3pi39hmRBryy
mQrxkUiQ9EPcKr138UDS3IZF2ov1Nf6Vv6B9AyMD64QklA0xgV/aL/VFPCJcjYktwSOCXOOO7BN6
O1+Lk3P3tjy5zwgqHrKPCi82vjT8/lvxOyWh/Dzv6x06AAaa7nU4yEfr6FzECT0rLc5kK99ZHeen
fosXYGd8xeru70kVvRm34ws+YMZCEwYl3w0taduaW2JmcoZsFhCP8nt56robdPEZvSvggldE7If4
i2OeAf0/17iHcLTtIM1Dy2b1O91AvdsHx+ox/IYD523eQeM95srMvSMxKA3ubWz1/S7EsAsqi0Df
DfRwvOcEBnG7AaC4s4+4F/H67ocrzEXiBXeUJCbKykAlIS9lCZ6JvXuYH39GRxKIztGxOq7cqFAb
gofhKIiYAQW2p8es8spJiAxvrG37zHt6Gi4KrbPFJoS5E68eUoZYblFUZ9zWD+FX2J8LhnQ6evYe
RYHNlQ9e6c4/4jcGm0SALeWdQ7yDD3HIvk23dffK2ivDesFPDPfuF2wxNddeubGvQBNP7TWCVOW9
ObzmA1qRI0jOe0T6/gW7IJQUnikbh6f6JlYqHMLrdx/LfX4N352H/DW+JTSIuvnGvZsLwMyfj7+g
ain46EekzbBRymI4UjwCFkeGYWJHd2bAxGZQK5WoRhrtqLXROCH2S3sktqkVfPWygLn10fEmCvwN
IUA2FbCzVN+i92K1KtF7k2sP1fHPbihSscsKecnpdx9oC9XnQq9u/vffbavI7LZHBuMPbgbqSrFE
a7Q8/u+EriELKhUdqEME9QZJ2Xg2bLoMek+f6/vmu1ELEJ8t0o1w6pxzvK77JM9BYlO5CiZ04+vq
MFLq3ZmodixzDVJZz+mhuCRMOKcW/XkcyBnuvE/PsKySjHGXGkSmjyOAqWffLrAuoX8mfobptKhK
SqEBBSK9B4aYk5/HHUXHQ5qIiyedYgu6d7n5jCbUeX86n/DznEmmzQHA8EME4iE1ufi9hQ+Y5Qkr
XTIQm+2SmaQUQw/3hFBhbsxBPLIRs6RDcKsz/NRmIOavXeByfYbJ6T2dm/d5zprQlCdS3Osqm47y
03tdEzDkfp50vB79fdpBb1LVSM9CjufApdLl4EHV//Sep6rBaW6JY4kizfTM50LY0T4IKU1By883
S8NjIhobDCrCJAzcZjwe32Yl75pSpFnuHB4+C0joekZsq6CmKhpl5U1KvMW5XKnE2APmEitsWa5b
zDxHZHqzO4JzVIdiShVUy30M8an5MS1JWLZIEZLVfGm6AFmaw4VAH2A+h+Zs410NjvGqPvHOcbEq
NwCYihkXt85OdHJ6wn4U4MpQAZKhSpb83Hyek5LENwvOF839s6lD7Z0R1MXitC+i7+98Vj22H3lH
qQpxukSnuiAbV0pGPVU7RvRHqeVP8fizmGxZ8rvrolYQBmgRo8Z0UC3DhbVvwsja/liGPOQeIR5n
X/f2F6mSDvVGQKKvxDTuenwEO11W1R+w3nweBkMNJwQkjiGYk+uP11RLe2PxTRZGbehummWCY7ME
lHdaVXT+s1E1ZBfiN4+jmITZMGFKopIVjVWp4nWFNVMWgD/HgZjLP4lUf+Ua/dWd+EfM0j8O/x9N
XQqD/2MzTtnD/t6JMx39DX914kLxL9P1fdP5q9f278Al718eAkLTs3wz9C1PRWr9uw1nq8AlM/Ad
Owg9vo/e3V+BS7ThkP2GOAG8IHAQvHn/kzac6YcqRezvvbGQRAyH1Bi6TcLybVsFMv293VQOg6z8
NCDcM/8yY+AausTFJ2psxjYEFhllb4G1pNfA6K99uvaArlza8Iv1jgULnK0ShiKxvo0zpKJN8D1R
Y4u9zfo8fU0RBI1NQWEOiemitKb+90FJTx00qKMSo/pKlgrNHjtUYF8a0V1TSerFOL1GnchPZQWu
ZpyKF0sI+3Hxm6vRzwQ3TRXpoylpKJUxHbwqCs/5FDw7DZXHbvBhdQKNibvgGnf+TaTEta6S2dqj
0WDdcgb4hfbOqHnsNybC/YpqECE+3pckzATZzgAcC1uFfMfrneub3PWgQKLGsR/byvvwPZT3fSI/
UncoCHtxr2k4zCcHpXCrJMN+QRfcJrsagqhtMElejuM0fJtSGzgJZTg5EeDhTpguK3N+zQGRNLZz
azlj+cMOPUUPP8b1ujzOUSVO5kgMvV20G7/MAU3VzLcijJGIDMU+lsih8WYQwoRAujCIQTGbe8Js
KzK0Nm04p1sZgEha3PTSNT4lMjxPN8StrRfsRUenOC0osmctzXaPYYJUG/3hLlTi7QAVt6fk3IsS
dvtK4o2e5s5Rom/yhjYzKnAHNfhipeNujJxDXyTlwUQx3irpeK9E5JGSk09aWK4k5osSm0PkG5T4
fFQydHN9GpUsvQcnqLTgphtkhyL1L9jjGIUFCRl43/0BnELjOL9tu7rY0TRcKqO7ZrPB0mQK9t5b
PgCEW8P5tiByCQNH8sOZWrntLEGPDlE9yuI7x61R07npfEzrD4OXtxljkSNBLY2DQC9aKZl+qgT7
EuW+WUXuybKQSONeOPU+Nv7M7qoNgPaB1SUAzBT4kZR4A2rETb7DXErE0S8Ti8nRzonDy5WNIFeG
gkFZCxo8Bq4yG0hlO3CVASHw5PdKJPOxcIbbnBbnBcUm89tpIEgaIKIfh5fV8nYw7IK6jqjs3yNx
jx+97GhLWpxJh7uJCwy/O0DJJvjqGvZ6WbpgixA3QrLSPHbKUCGVtSIzfzsdlJ3EGCMVwkOBx2C9
1Fc41XyUifjeqgt33LxlincpnQa+ZtjhwxzSL2jdCJzJWREkfuldRf3TmHuAILL8Fi8Dk8gAMrHV
wenHLGvRqLsTPJU7g5pMnLak+kzLNzso8WvQmd4YrnE/KQNKiRMloNqaJeJUBmI7SqRGhYNlxYRw
FnjeBCbDoxDmwGBaqEwi+8LsEiMZzPNxQ83cPboDNVe/QGMjsciMoEXTqYgPYZZ/HQrnhvkjMEqM
Ncv3tEjhalQ5OTPBUzcxcJnLgoO8FTdWkJJGoeh5EVcNRm1zdVOWiQi8kxKnsWXBF637R/LFfjsR
2A5MF3EqCRKZiYF0xUfgoW0m+QI4eYPnZyFBMit/8rpZb+T+qakR97E86ECnI1r16xqQPy1vhNrM
vfsEBfi3Gdh1HvXGri9xHckVNIZIXksG7RtvGXD/FjUWg4GAjI7wrM1TV8N2WCOYAK43o/V+iuE/
kw+XnqymuHf6CUGV6/2USbJuCrxNu8hrQU0pP8ySj0zRB2ZbQ0F5zcvgoato0SKH3Dhh2B+8dlu6
wWbylLnbufdCJk0Z+v6NrHGvjlFOHY6Mj5DIps1Qfm3WLt/zoGpRDlBtEOgrSLm69hbs8KJeUcwt
v9wYV+ycRwA643hfOkuwXbzuuzdz/Tgzf2U7+A2uU/9L+YEricps1a2njtoGxVSsqPVyDVOUh2Na
/axnkA+RnyMJIHhloKyO2D9KbiIyABKdNDLFN05H8ntVWsC3LBcsnPGxhoj50zlBaD6LbmtPH8iv
cHHMIf611I7feOZSZ0kf1i4kXWowFehyuWZZwphUlT8QHL4aIrqYUw8IAj6gF9MJGgz5pZ3HnQH1
oTMzsPudqeiS1iUp+vgZmd1TKyvKXrPd7WzHzSGTspKdE6laHv7zgm8LmhDyL9Qe1j3oEfm22EF0
HrMBm4blz9tp8WDENMjyo94p74QP79i2kDQ7Pf7t2AeLWTvrQ0QXBmoZlZYIuNPsCuTimb88IE6v
udjROafQ0gZiym6i2A/PgUO3GqHucDM3rr0lSafb+C2rNiSX1oFp/dGBMYsK/mQsZKmJMICb1uMm
rhIAEWGf0UfGf+FJd72zPRZ2knQwsGLjJY2YA5OWBH/IKF6DJSCZTLavQixA9+KewFqJOL9fZrkd
BZ4Bz8IzMKy8b92KgsOVdXGHGo3Bl6745HW36dhcSy92LnbXdZvY6q8e9sStO1POJU7j4MX23dqE
09lCVtonCFyqlHQ5Kz3KiOWsZwwm9AaKJzzZW+K0q4PTUPxj1mLsAwp09Gk8nshKil0nj6nwMac4
1RYxQ3vxh/IYIr6GqUUtIOh84mZGuo+FAVqiIk+szZrhRC77tkghbuKl4EIIJkCbVnA7No517J6N
tIGLZtvNzZLGL5GfYPpGwX3wooZFcKJoNKPkkUvKruuZVzdq6e5kmXuLMB1sZ7NvG2O+YrJDwi3d
05iTkOdNnVSvsrzvU6YBIVhzA6R5XBjPATGEJzEEIAQMKswqx/469sthaeN46xaLQMLc+gxArJt0
eycoimx8HjB0+3FjqaUZCxFZUGSKY/AhUeNh+k+GleUai5GxC35ZAxoBaZ20k/jTMuwo7YvPWtUX
dGKLXj7PfrSSJUQJp8UJx1UGQLWxPCjcWAY2pV5MNvb3jGArYJP0C2ykHR2D2FEM4uiKcaGHyGYt
RpZUTviel1MPGkX+NNZIWbElNRJRqk+7IKcDR019Lt11pDxkwBdh+e4kcQGFLaSSO+YViA0cEkMf
wPPGP0T/Ofd5DuQufU8jpwocG8vOHIYfA3NwUJI16ln1IudqghplecOmjlLnPI9usmF9LSCBv3al
t4/UqpcgvdcoVw4/tboMlNjDDPtrVpOSq4/iJrhaqzSAfXIhLkoDovcspXzSe5+bElSH3aThcdR6
LrXRfUd9uFi2cVIRljJKL0lAiagOn+xI4I6IovxE8iYhkQF1qiqnI5x5VMZpxaJQrby96TQP+uVO
PsyMJIePpRRAukGqN/Y0IBD6PPZQmxGj6n2ZlXDCUb1j2cRFdYzUbT+rFnbHWoZnaydPmbJj96rT
7Oglud7tVVs5x0b3p70oTKpyZnui78OPkiaNcL1buLCL2xXkiP5Yc6XeCdwxRuakt/qE6dQPqycK
XDHzN40Z4Pqs/wAH9KHe2KqP2Fm8MY4oyUJcaxJdJjIsdBNdabhctdGH3ZJ/iKZvd5+n8qaj8RKS
wkR8FI0/rRrTb4t+r3rLvbpoevfWS9VRIklc6l/Riq6WBESaxamV0Epm0+tN8LsdwWUkE9WJXJB8
kcesUeqqhTgDmJNwXe+oyQSfm1DRCgT+8H1OXFxpNMa5SRLjXKiGqp1yf7YGhl8llNIbTJwdtpH+
oxDrJDbr1JIs1vtH7Z3XPXO90ab6P3taeCZWy9nNxvBNYwL0xjdVtFMADJiJI2Pf2LeM6nReMlUM
8tLxLuq6+IDhgwJR1HdPoT8te/1FqW52u50x87UzFC9NIRgLEIGCrNStHic8NUR0qpSh90hRo56h
j+UQv6V0jvf6Q9Gfha0+I6lQCF7lP/eoIqhzKMVdS0/EJ7jxD37hH9dvP02sqZQM4vMLPlAmps0n
a2yrFXE3F/LMqIGUbWlB1TAhCPQbwnMcZZ6W56lNqBVrZTYmJ5YTf94C/Vfqv9fBJHX+/MsZtsHd
dskJLea2kR2mH2H/Qkch6V5WztEfzEeTFbHvYBl0rU5RIkLkH6vzrVcqfEt6u2GAbL7Ur0Y1AnIK
sBZZ60o7NRg+0LwHAQTcuZiWrx32GKI24xDNPP0ItLT2Fk9pfvu5mcOOOqaZXnoX5b+DfddbQ+Rd
8Nl8mKhW6j7JJEhg2ty2RntnxdFD57F2MxIe9M54jjMT3rXlnajXPtVD/QzxmycmxlhnVRGkTN7N
Mt+vYXU7y9usqn6avvkmYoDAhUFG6jSlX0rxliXkPBVB8zWW1VeLetwms7kFiG2861DpHWtnfhTd
xq1bOg1zeU2R/N+UAsO3J22E6Kw8O2bvN8x29qNP+0Gsbr6Pi/E4RQtTH1++ZI3VXLDz3Q72RGWx
SF5bc/G3aqIqHNw/hBH6eIN5vsYY98fArw4m7VVC5xC3By8ZBipAY+kl+GFQJ6DJTJLCGExP7ggB
YAnkGbjJbdH9nC1YRk+otWh0JgaZGWV+Tdz5BwsSsmgM484Y6ZNYDnXA2GG1HgQtlQjidLwIT1Hc
GXxi3XMWu/dV8bAE+S8yQkHKLgkDaBG/9yOTFWMB9CLG/Bq4M7nTWNDdrHkKulOolnoWeFYzoD7r
1sND7uOuSWabqJKygFZa3o51Czs0k7difot8SIBD7N0uTDKGruOWMAGt9+glmDNv/aZ5DXBUmTYe
K5Exrwry9LQOdUngz+Dk770rX3ov+C55E9YE+OY4AdcJPfe5K/JzUIonYq9bqgv2runWn7nFmlpm
5AhkU//oRDRKPXBO2OosAg/Tt3G2t7O0XpeI3lYc0n4u3Y+us5El2VhLrATiUz8+YOreJfWexsFl
wD/GDf+7V5TIcAiTLaSJ3Jrda5sVu96F0DgmRA+SVIrgirCZRvRPZQP+ZTlaGTYgdPg/Vit/ykLl
58i922Ih7CnIq6sfzUdc4uehXOibjPtcAlKTzvyzGglFLbvXtfOfczP8FnpjhJaNVgaqypOwMXLi
sn8oGoLVRHE35YCJmJMeOm/8WtflE6/yxpThchObGcoVqJ2gTYiYsSscOoRaUikBI1ErLkm6bg0+
hnh6mAuHiSPRQdASidewyYndp/BfbUcuGxTi/sYuw4d07r+uS3T23WiBodR/7WKEjxN+7wEX56YM
ApILOrBNw5zLi5W26QG/zje4O+E2MmseBSTqTh9+3dNpDECvJS29AGtk8DPGnWuF+JlXhgNvJFbD
L4Dh9UGwiYxtktOqTGLmykaRXmh9vPRBRb2/nYptkqnuc4ehsCPqh3etZZ6MgqyU0wUPybIlR/eI
mAvOrkMrtptEewgADY1Z9bto3XQjveZr4ABQa2S4q03zY1hCFFI1IAymWHjoIhJ1irDYjA29+li2
COWSZZMTl5QnECZKSX6VPNg5/fmGHshR5F5FRKQBJKI1rsKKr4mA0htPIntoxnzZhJ196F3/KUyI
9aqlJbe+DZSzwMOVLd5vZhbxzh4lkTHFg2/FJs8JjOvpI+vi9Wo66bUOkasZ3vjbHoHAhWQe8CPf
Z7cTh7UT30D01IRCO8SbWiZwXcKqggRymP3LKTp/t2brDDNrIhWkgQyGuMIObt0G82ZEToGzenAc
MzpqGT+7ESQ7+1H1ig3woa+oxpb0Rg5ioNXLBPaNp0bPJUUhcKmuPYKfE56zK0DoJwIxf3jCrm4t
ZF+b1Te8u4FcCREqirBBnzst3ZtukEeZy/hUoqGjygADOgp+Z1kx71iGIHwyUtiZPp7CkiChxG2+
9lSsrwxr23Tm03Tj7jdlj2XfKZaVkzdHEUXPLWPQuQrb30kxbQab9mxZdh8JVRSAML+DbEGAgnBG
YI6NneIR9ztMcukh5ygF2EqSI1q8Xw4FBAayfcn03kuHr6MMPnikkwMyg27AN0EMHNj47Ffuestu
wj189SaejRlzstGx8cUFPdWrfdajjip4pHEj9d7OyJHH+GCf85pOdCiN+FxCjwvCB1OOKbo5Rhlm
tUQciwn9jQMxpV1JBx07l6ztgM61B729S5+63C3vvAoCj1d6tInHifwbHoiF/1CwsN4MAcxxw5lI
NHB23XhL/DRAQ+d7N/sV88xxOtSlS6TSBwZxGO1muA9rOurYqmlr89LqAcigRf18g6fq3NbJt1q0
oLmHLdLzTSLBntgrHILIpSkel+mq7IgQ/VPwlI59DzcFDnTr8wdbBOQJs9hLy3vq6aviP82zY+se
bbudroYHpS90bw2v4YHrYOuonJcqx9ZWZTnpjTUDWjzKB3T/G9KpAXdEcDRKcrBj6dzaXNXwZg5r
NhHrZU+Evy7WuAfXXBbdFuUbRmTQWYYH+9AsWmWOjL+gjy2HHvXISJQRXlnHNZ9iLn1YSqAp9pgz
fua2ylO/7asAARWdhG1B03kjR+QMaThu8DtSgSPEpwoGkBhG+rDIAz53caZMhtBFhPB1XJekOZhE
KRbApFRJHc6XnPr2DTSV+qw3voSDllfR0ayaF4eBbdpO/oItYrCoeFEcaujAE1nrooLoot2S5jz8
49/lHNFTnRxx8CNL3vT0zxkMQYrbxS2PuU2ejOEdbkrgdHP1nMkf6XCJrNZFijvR1G1QLkS2/drh
xvUbequDn7+HEao1ehHdcSnkt9WEQJ0AbY6L7yLHMpwXwWOU1VtbMm/p0kcbqd6u96dfcwIHKob4
UAbOrvQxN0fOu+suaA2qxmOhfFoFy6t0KD5Gx3+q2wqJZg/H3c5+NJbzY6XiAeAUm/DssNRUaMsg
MG6tFC/PUEfEp41oL/hMGIbzCplEzOzdGNHnFQnNUUQW04KcipLpk922KPYJb3JLjLVmeIq8esI4
m7Ug91UpaSrfOtOqd6PfNxQz7ZNnlyrTeLyg2/bOiefc+6aK3Agy46YuQxziad3cDwTACJXSzGqA
aCMJ+H5GonxNPMRLooSn7ifEFbnvlZTVVoifbUOMZsjnWDaJtR89ExqCCN+nptplcJFaBa501g23
ODZlVTAfzeXqt3fTStEi7OqXEt4H66tl3CQmdpRhKQQSy7gZ0BxzLNBvU2pi6fVWIBM9d7qOUCqC
mD7+3KRNwnDhMtIblX+eF7M5JCaaj5rC//bT75LqNRtqwyZJszOx2QPEpeqRnsi8Z8LDb1CnPjcS
nAj5Y9i/a/VLs9kF/CoduGUiu83W8ltAKQOfBSoO9AosMpcR0exQYW6vghVNYIrYy6/zmIpAHE/n
ka7DeVIbXsB1NWOUWOq88L5llrOc0tKb/jTQSYWm7rxgJpuU1Hlu+5GGG50Rfeijmd0YdeOpYll7
TlWRIxFtSVQV05kYWN2JdheRk9U6kUVOeUSbb7Qp53NTDAIGkLUiM1ILe0et5OfIfqLJzUwtLV7c
yer27hxNZ73RVrVV5dkB7TtGauGcgQOktMVG732eq8X0gKGWtpmPHrVSK/A4WuQZgAk9fX38ebLq
km3tFibU+ImPFmBHl3vN0XBZHK1zk/B0j2gWdS5SYIQFw1mLIdoqsGjGZ6SPQFch54ruFiyWBgo5
Wo1P1YY28ulz6l+0VjAc7dB3tv3gdMQtPAS2nxGwOCrSOLS4s7BM/kSvc3AfGNa59Czr3Kg9/F7k
W9L51CKEKJ8cYG1TaOx9QIb6XBYzcuo9cyawVIzAUftq/DBh4O0qt2U2YSTm2SEc+5S3P/SBPu0M
1XDK+cQGQUyb3nT/2fvHIRPeHjgSYRL69WndBHhVs8e6KBS0UW/06WUYotNMGk6/uohpPNS6TZHd
mU7CYaFerH7FOZOEjU969qZRr9FZVvPsqY0+1BuvHUj3657yhidxCd8CQ92f3/+3F6HeJC9QDLtF
vQ79lYULIY2YMidTDlQneHHa7j6US7MZkyZmzXVTt4KoIRYrq48SiLw8D+gmC6/F9+hx4C8PkF90
jXO3lqHJnJ6StiGpZvfRcDUtEinmIHvP5+IHc6BNYS/TzWJBUDFrUgzd6rUeuEryBWxQbZJSkouR
Ts8oQLzwds0VyLJoYS1h0DyUaV/uTAoVe3txLgMrmmEmM5OYEW/bARz/DXCE9eZhjWDtWV0MDfam
4wy4KfO1NuWHoVw7ngxgH2dkMCw+bFdmigRh+FgGkRj7UjwbhglSySO15P87uP9vHNyIrSzzb+bf
7fvw/t8c3Jf3qn/v/5ts5M+3/Fs24vzLDUKodCJwsUhbJkbhfxu4hYWB27HQgDgB00YX0ca/pSPi
X0L953tWCLUHI/F/pCO2h4NbBGZA8cQLTCgn/yPpiBD/q3QEAqkf2CaGq8DyvH84lWnPgGyNZ+9i
RtHJzgpo7M4orlg/5/PKgBSL1DtUS3Mwl7ElrPhTc6UH/9EPsMqsaY3ZIi1O+pyWYem9T4ekPkSV
sZGAcI76qIq+p5HTnLSwzlQVab2njcbdONon2R4/T39+TZ+DuEHN4/PLaB8ZgOz80vlWsW4SJnP7
1Il3blvsSiP9JssaXXF4I6PWOK3KR5MLWgW2yov/Y33WMsDKkjiZsxqOsNc2xy7E0LkpxUsVz2TI
OsZ2SozkUlgpAlzP+y2HscWDIHHPQAU7BiM27bV0xVlv+kgRO4PiC8sc52axZ+5Swft9auKtfh9Z
Fu6NITAOf9ysyjujDaT/OJxprqw9KwNM4vd+gbzcTcjyKdbxVk9TzD46Nx5wPv0U1ZvCZVVa0bC/
cRxoa5Hv3tALCcHKoy37m8BM79KcITiMv7kGXrSNJBjGz5ehX8uqDD56T294HcO+F9Pjp+pQe1f1
Rp8bSNieaesdq6yF4kHbSdtcM6qYXl3QNcCUUSSkTtE2tgPFOdZPUb0R9IjNOpPHmW7WzVA2hIgP
hbFfZfKs/bj17KbnVey1L9dLlaIugTCcyHMUkVhqtQ0utxXxD2wyao4utsuAFo6eAaRAH+mZ1Mf5
PjZkCIUYs4htwhuvRttHuoGiQvSSRCKxYl8G0lUCzIaCgg6lIQO3bkPo+6p9NJmIEprWBOkZXLXo
MVJSR72xcJQdRQC1XZ1Klf03GJPbTPvxYuXO0pso/fdevUBKNYsn+g9f/IW+nMddla4J9dnW9ALS
KU/MBPdBEqXHyufKDLMRZnoNNNUrkEuqiezUQE7Ja4fcWGXAToKsIx0l/B22qLWzlA5auaoH759/
3ZTxQqVS/Uun/5j7b/hh0l7YR5k5Ee/u+OhQ6Nqbvi928N1+Gr29YL3u0DuY/kjyHxOzVqGWR7Sl
26ZBhVI2GcnTUUeaser6eEvAvdSqlZp+G9zcJJ6jaZ7+8bdr7WfMAuAwRJ1BqABrEY0koKH2F5xA
35tuOVH61rs0BpkBVe5xJJFWtQSc1PjVyTYhnoi+MmAVa2AqPvUh4OwE7EHfzqyqFlHtVnBXhC/C
7k8kMh5vTGiOjs2LNxOJuUrfO/udfC0MQM75GMJDqdoDeKVjV8/72YrIUhwmcZ5Ul8QrDr1ovZOW
f8JyROKrMQRWXFubALezusgtXNA4U9CW17yAqNtFI6WqFOXxtpXATH1aW51qDDoOlJ+iYqTQ8Iem
nE2q2PF7+Z/Fg9Wp2Lw5/gH7CQWEDNddMQDmw/J+zGXKUstFu2HInogaTHqmakhqFIOexOs9fS6Y
TLnLIUPruz9A1XJuW2UQZ2WPdsrDEpA0kiIK+kauCSavLQSsnTAdSfO8xd2iX1JezMcW85weg/Qp
P7RBSRmoLmTxbio/vVbs0mXA9HeTOxmM8arp66NPwIm7Vnyc+lr4s+uofvZIvpkWCpt5/T2sUnuX
29jk8lC5LC1qzCs1KNQlznZwV/BJeUhIXizvkoYRwlJdZqDBW+pxD6FJWIx+K9HpyoWgpyldibZy
41fPelxLY5fWdDUGCo5boTXmavzV4xvaqsvseNmfcTlIWFlHdO5v/A6LuzAb45DH0yMQZVT2OXFW
TXOb1mYPPXeEoxulxCz5/kI9FWOsWNN4S8Wo3bpZd6UVg9YxStHiC5Z6es/OAFT4hHeUYwi4RLnn
tSM/oaL/x6UfWeMvwH/jLoE8tVnUr4I4ybDn2x9LTmxSnUIDnBKRX5p9rRwH2sr9N6e3PtZ+9D97
Fhknkcew2Sl35Kx8kn+s4w4T3Zha9gmIaHlZRVFeFnMsL5D9SOw2akr+Ax5wwLWkWi8MHnM7ZqcI
G2eIzqDAUZhkZ/weK+XuM6y5EGs8kGonL5+qHlTRYLNOCoJHWvHHbi0suLQsuuysJ8aRzkloqWeB
PodihqCIQtBImuAvULZcDqZwT34l5rPbyhCmPXf8IQobWjGTf0q94lbOYj5O07ziUpY300IVVkYO
bpp+WYklcOMdrNFTYCExjJz40PKvLnSe5CVsQwKid9AQt6ARo71HrZxgBfVJlR3WCb2nNwkTIcjh
aOHDTTlQOOvj8WkmBDHznLshlfFxbJ2EVTnChDN18KLlPtAbULHZ3m6qtxH/7zlV/UvcqH9tKrUX
NCVB3phosGwbKEnUOQR0iuY/lMVHN0/3pU/mrWWmjF8DwQ6WRfpWZz5lNY4TOk3vFh2yDtDTTVPI
L2lcvy89kzd76kj8MBD7i0XQ96UNufjPZROaB2oZYtsv/hm81S6ap7fCxaEaeWO2yacvS170O3fU
WkAJORoBHIJOkJyML4ltHDu3/QIH8CWP5pyMiX49KNWpWzS7nnr4xM1IqSG9HeD2HSx8xyONgkPR
ECHhpuFbaabXYVrxhdhwZhf7N+qMu3qhTTNGxKTJoFbSy/WtC3Hbx47c2yvyLL9r3zxJAElavPlA
PO/onJW2ymNMC6RHWWITEu7f9bm4Cizd+zROvvs1fa41C3c286edXPOQCkZ5zPxVIjERLOGC9li0
dKkLHwJ5PRMV1xPTbHjvTQ3y1mhakKe1RZRRuzMxHA3WQ5t4ryUdKH6zn5TNfZRSYXMH9fQJebSo
ZIsqmsUmcNBAMl0dd34OmBGVKggwp3xJrRCHRzqt+3mdzbeeZ1IgxW8quKS7FMbPQdjg3QtlesQl
Fq3eglyQ2d/s/SKdDAtcOLyYlGRvKDDEhxjH7lBJlM5rgIxjXr1duaa4KYdDDPCzBeZ3IWoryjq1
PqfBkory+9zbX5dlMh9lUkL/tm7GWfGMLQJTl/l769bJxXLpWy7pxJiG9xSN/L3V29XJmRbe3jB6
D2r37AyU430fgCjAq2JrP9CDzp7ytCR/3C6Q7pX+yQ4WJMeuGHazR+yISyDYnN3OHo1WRMbN3nCx
5iFmfrVaohy4CP6LvTPZbhzJtuyv1Ko5cpmht0FN2FMkJVG9fILl7uFC3/f4+reByEx5ekRF1Kvx
GwRDpCgnSALW3HvOPiQ/ZXQ5GpJdOnCfmdmRjpbZxi4Z8KxO4OjDICOqTNuFYcSUFwXbzKkkZSF4
l2kgcIRq3Re3bcydCsRLb836B/uhp1FzMHP3HRwvmV+WeZsFpGbXF1vvoMUaNJydIe8vLRLKDEkX
5V0JA8dtyJJQ74nbX+AdF6vuqfWvsY1yx25Q2IuOXkxQ4foag2eTJgMIekEkK73uMMzvQUiSRxfT
VDR7nj4MEXrfsP7i8F+P+Gw9VlurCIZZ7veM4oGAoCk6N4QLIE6CJVugMId1iANV766jHyA1HOnS
Vrq1Giz1W+1XDIQmkgkzd8C1dp7Ya2KwN3l/wB5+10U5Rm0aHHhmQSdq9OMbh+Zi0YLdbwk98SRB
h2MesD9xRlJyvXsfu1+ECLNPiZhNrd80rdgXkjcuauLIgP77Kn/1h+ybH7Qcdk8Zhi7LTEPFdaM7
wbfcIXPZ6dp3Kczkm2zsr13ZwRF3FXq99g2gNnsohxpLkyGX8C1nQ/kuGIv0KFHIE/YE3KAobfZM
47xd6wby4k2mDbZYFmDc3fKEz5vlSZ93s+UvF3nc8uAvv/7/fCwNK6KCinDuXzUGq6NPP58cZinb
cn+5WVx8n3f7xbC33AfkRH6Cci6L03CBFiw/NbYojj5GeCqUFy1lz7A8vNykC/xgvvnlseWubdes
3j7/pc8/+Xz28lM0UxaWn8bHuEM6+PlMoVn+cQxAd8xMgM8nLnd/f4Hlx+Wmi715uWjaUAaWQ1se
hTDaYeVsjjT91HYqytdonuPgsAIq8eAJxZWJ+nEBjS0PLjefz/l8LB/n3f3n/V+e43ReuAKL+p7Y
EbDI+d//vPl8LjJDVpif95fnBPMhfT6WtUU0Efo3P/NPj6xVBHHFbgZN5fOfS1zR7OI+uhZmZRCa
1jv3kn7wLpNUy7sZFvF5Y88An+VuORID1nsIbvEUoJjqFkrQ5+9/v//nvzP//a8sz4+rYA4Gy9nL
EvfLmpyjszGKd4L+wLIVTuj99XfLj5PpsKkYSihbM8nm08X26WxbkGqfdwUi+oTB9PD50PJTpvnE
VNRDjzcCBtvnb5e//7PHuGJCKq//fvbnc4RS16LIyUuaGSlB2nFTZT/AqhKOW2ju/n9KmP8vJUzD
EjoAyP87hPLlR5XmWfNzDfOff/PPGqYj/2HiKVO2IaRuq6Ua+c8apmP8wzRMh0KlKW0B1ppX+lcN
04JCycOgKx1hUCz/dwnT1P/h6EpCraQzxIrddP47JcxfsJC6siwJ0pIDNA3HNJf65k/WN5eeP9VH
l+wwW313W+bL8DrJnlhxvzT+jkH5S7HUdG3AmrwrqJtK8HnMRMyfXsxDUqIbue8dRlA/O91t0dB1
dItliRmF4b8Sv6HnR9wNp328qAz6gTYcE1IHuDTTL6mT3uRJzkqhr2lT03eKh5E8jRgJoJthtXPF
U5GY5N3ZxilMaH4XeolhgtSuyoxRkg3kg0UW8hWfKLJa6FutG/Ntp1X3P50Bf0KwdHBG/mwoXN6o
ZQsX6qiixGPPH8RPbzSwk2QwYlcdSKygDkfXwYhcgmNDi6h2xkuZAKkO9e+mSD6S0Dggxb8XLKjX
IGRgaxS48yiVBCL9SM30DAy8x3LjURAhKDLOKAOPdlhudZy7eg5spErlKwEg+Y2+p3hsHnWX6i8e
8/Xkm/o2b4yL48eXJEJXLoytnDtAmi7IWXeil9CmlZcspbIgw89fBMSBmUmwwcUxrTQH3RH6K9pf
HR6G3oG+rGJ0f47fvI0ljOkAQnHgyucsHAXkP8ZVV0UHGmH+arZd8ifhh4zGQ1b096i63FVQG7AO
YOFMPwA83sfC/7BjHSFvHD4W7QhfeOjWvC3sMWb8npc57CvVsfqZE87tpN/8zXf1C4Z1+a5wpylp
KQGK1f7lpBRIcg02ouqAtpgufukhhoxBfIBryFiCZYgj4KNCxPBNwq063FJxXgEAt61DrWE78Npm
jxIAPIThIqEMxKFy4FHiMyT+ZW4nZ6Rcle7bUOMZ1HHDrgQKAyw1Kfmd/r4qqgGJ4MxsHK/ytROJ
RVRW+GFFaq6IgBItHYL8IkjUq7LT4Bb1LA5M9Q3xAZbuqnxLguxsUiMllgqUgRu2q8CKT5jfXto+
u2chRGoqu8t4JCNNxl9qK7v36rHewY7p+uOo2xtdJreRp921enNGapewdDSo4lIgIFaPJwzEToQf
ZibgjLnqKmQvKMahkcOhcafUCAAqeRpqwJtVfMMX9ZAqzpi/+Z7+5JJyHRswzeL51X9ptNSm0bYj
bqVDaBS07WaGvesjvEILv2r0R+Sab3/9gvLPLmLXFViDMSZYyv3lxCAppE4LySsaA7Zc276fXFRN
dKIAq2ftaxFmt4ZGUk7otm/xyBkc5nzDDpvcbZu5dB79j5oI29I/sIr/62P7s3NW0XbibKErpgzm
jZ/HF13WWZZqiTo4+plE3WDvBBwaMxlVZMsh0Cy3u3WGzvq//bImZUrDouEFVdX85TtQla67SY+/
jGrex2C5T6JgPHDz6KMuMVX6Q7yPa/fpr18U6uMfv3pL52HHnqepP8xRkS911XPh4oeBZBKCoeix
LgV9cvYKQnicQs44VtpR5jMBhU9xhAoN8T3QE0d8SKlOaUesJa4kRv8gvbDoPZURg4wn4nGPW/Kc
SLUnoI2SXEQNjgNJiBbDrZfY6b1ZI+ZMxvA1q7RrZkK86vioR/ywGyAR25LXBVZLiACZPLuoAPZU
iXsbIcnGsVGGxEl6VPbcdjZOmSBpIf/ij9RgncwHxxIAkgdAizEIF47tVtQsnuMiBgTW9nfKK0k1
96i8TyWecaA9scWR9bGDWrCsZ0jXHJ7rmh9Yceg/EugchUQMU/qmTJcgUl+1NBXRFHNaJsN0Nn0m
A2F2aP/52opyh/INHPCAj9dIxiejy59bOT+XqRXC+/jgNMw5pdaJFUkWT6bPheehol9ZpfGGCmEV
Axqd1QD1qi/LbKOrncDBdaiwKOQtjfzB9PNVQovwb84InTbtLxOsK2B1cCLqjmsrZc3X7k8TLAlA
yOGmajj4CvlZbxAk1d214zQRRT+D/NUV9sO4CmRxgb0KhqNxLsSXaasEociIzmvTbZMOeA7KWFxw
Lrpjt2/Z3kftDgvnY8FaBTtcD/aKqD9NtP451+UzaScS6V9crpMde39706DiJTShw4NAMXSlWd9D
B6f6SKV+rFMsXpg5NilyHuLx0FhI/IzGRLB57tMaScePBtGXo4diY1rqG+HXVdA/qLwvd2Eni1Ve
N3s9NqtLPpm/xVqNaM4bn6ivwntyLWpThGcT811Mj4YIzomVPbglVER7qIxVkZNaW0j9TbXEc+gm
qsI0c+DfKTDQBIJb8POJjWWJ5cv0iPUQBaccd1qWIV7stFcya1ZDFYx7NzWe6yknJbYFT1Zbr9VY
ewhNwscI2ivBquvSRiIdec7ZxUDL/ka7Laf2OFDJ33SNc+V1a6Ra8Lza6tik7khPqX80ouJAt3jr
ijTc2CS8VWPUblw+ISfhozJfmj6p10PZPWSl9TGWYQ6ipthlRQXLv1DRxnY4bpww14CFNfR0pIR2
LPEKRYRVwVbHqQ7vytOZnSa6bjmJWWMer9mo8+mFU7v1DHXUfBZfRXwcBvK1LP6WcMrxK0szdzUp
+HLo3ubVKdQY4l5H0pFWkwxcfIp4AH27u4MBFO66KSSeKqIjFRn5cXDQi6KqokJaUBFKKjPc9RF8
KcMgQz6OowJPnX6qMouwlXlyNmiEuEnQbF2TUhVe1bfRwmczlMHL5CePkVWewqg4AhUlajseoa6F
Ac2Opd5KbmjBJtbaByYnw5iZG4wttBetgcDc5FAKxerJzVHgjeqqfLuAANg9+jXBj4WsntPZcNlJ
4xr0jnbs6vgka336CnIR2mVLtdKyiYAxX6zSuqXuEm9rGWgMQ6DlBLMLHkpGQd3X5/BEIjTGjZWH
z1k8nCLZgdDKBTq/pHge9BIinaIUroac6jIABSfVKziezKUBW29SnJ2B7ATUlNDB3Ix2QD8Cousm
5y4Pi9MUGHdj124LTfuKzOjKohWoe+ygHNdZPQ34S6TXvXd6BqiN75+egzhZc9vDEUcdIURgsVrJ
KV3uslZ7NDxG5iljiDX97FCHwTqJwitWI64nPC+1RiWTfBboFZpODBJkNjJOSjKpo8MYz03Z1fBu
cNmshpjwo5n3rPXRJY4ihuh0X5b5e2XQW8b5RqU2pb6d44rHtGR8VYDBArpRjDZHCJQaheYaKb53
m5TlI1Lf43XXq+BCLV8n/TXDxAKwL2o2hRO8xGn3o6TsiLjXOzCy3dbDiSrre1O2T6rWv8TmDVSr
mxIeBbXtPNrGkONBmZD6Nzn9a2JZm7bxWHQ3eysubxEhTHwIDqbTLiPxtMXXEaTPVYItW09wmbpQ
Z614eEwUfb/UMdZoVQnszMHAJwz1mebqd00F+GAkj2Prx56/igdJbJuJWBW7LPzuc5d5Tz3R3T1o
o9uupupe6Ml7lPHpBOZLgfz0nFaoX9Bew2Po+1fAqvAoIxFfC01lB6waGAFkeTV90ojxDupxRCb0
gCu+xQLCvhHYIebVQMcgDkWCf1/0z26PR4y8zYcy0Mn14WIuclhxpdk8Oyq7ak1xFxuo5jIX2EHf
EjBCDnRZG+Vsv3922N8cIYyaVNhJZ5ompLopMUz72m2PbhMkW6nmoOcg+uqFT1UN3bkfGTQDCHu+
oHfno2Mz9sS+BjR5oie6tYjyK5subENDuPAaOIVq3DYxZOKuzDeWYzp44g1AaC4+k75/LtRIEI1O
7JaawJDJY0jcFSt4bR8OfFcUwr9p4ReucqjyUY/MUqmXtlbXQTJX+yp+rotqbw6o2RpBRRRzWeof
7TolmwinkBFgQAgKktWLrt0JPAfCZefHOpLUx5YezGS8Fcp8d80VwX3YhXLmzbBrT5ad3aBu/G7o
dKj976lpDKu01JI1q6nnpkiJbU9AXhQWNnSvfhWa+u6lIYEydGzIcn0huwxWhsw37PW7cpsP8aEV
5ltXjU+U38oV8Syk/w3kJTnJQUH4iHu2kXFy0yoHUwbuQ8utONAuf+3xgq0cGFN9FtzmhMV6/lut
n5KMJhmJPDkOO1zqxUBTJ9APy9/2OM83IdNbPantOCSQRhRLA4QoIwlP66mMB7Td/Wsw0+cq4ufQ
3WuUDvAqYk6fnjVS4MK+C2ByJMkGaSOkK8Zc8gaszp6TwuP+IEf5mk/Er5fC2uoljUJhYk9ljKMW
ISq+YPc0VOpjmF9scnMuNT95CYoGoUVBd70Er6yzXYOzKaP+vYEvx9T5hgfHetOqaxSKh7Sfqq3m
QFLWwSqve5MhPqvS9B2jNvSZELteFNHDcLGwICldaUr+CCKMnO34FQPPfd/PpAWqCEetGN4aB1hh
4N10WbdTGRmUuaU9j6M0jwOtprEvOtjFKTJ8yGsbpgGCqxzzPi5OekMTa5ZIaOxcaxMwoUVKvBaQ
zDEDwZcba7IQNMy+1wYyGsvVaZejt8VmN6brdprDGwb6V4J+35G328IlQIW0/PR5488FijSK241o
OxgEs3SkcwmDpeW7pw8GEHxWHtgl6++GlIxxIEA2mI26EXr0tUomOX+W6MAbEO5YcfclwRmmq07+
LPBKkuZ2wWjHZfZSuWm4w87c0M3VmTnAFK0CB15GHEmSpfVLYZE/kRlkxukwORr9EukgyOL0mVOc
aRdu2+w3DFatz2rE6uDUaikiBp2cWrfblTVsB1+Lf7RVeN9PuI2Yc35YMrk4wbUI2XtMo3/vecOF
ZdJAxzC47/P6OavjxxJvZtrmP6p+OIW6uZGu/tVt7S/mDaa3t7gj5aRN8x90Hu/1Rqyl3pOy6mD5
nR2srDIuXWszr7fPQ5v8YA116sp5mUKuUiQmpj6KYS6YkWp0g7U2xrM5gVeZ8EhtC5V+Yd/3TwpB
b7TZtnNA8+W2TJFZEx/T6Jl57DRkKkWxX4zFC07d1klctEiisGckwe9+dr7ouLZOfsolqoV5SOsc
0sdyk/WJdiPC+JZ1twdGl1N2ahnGkt7aU6TBdCEwgq/DFBlyiUUhipvvdcNaZfl2l5+WcyWc0OaH
o8c6G+Y7jb3ZYr9AHpafXJM2viztFDkIEKtKPdm49zZWOn3T81SuYzs4hpjY/IjqT99lL57r7bO5
oCGi+CMC78eGCXJUbgK/sM46LVdlgMMYbcXxCusQDsxumUibFWEMN7grCFlvejauyB3XXARkT7KI
C3Myf0qWbmvTIExKZBYGxOk3E3LYUsNsItdddfla+cR7uLlkwxbCUKnaN3ZtLI/EzOedLjbq7Ihf
GIyb295me+Lx8VRN9NGZFOQsS/sxYEnFockbaHSNiORBrvxpRnOxxLxx2F5WDg41wr50cko/4nla
n0t/yyaR1vK6sIsce21zcHMTZcO85Z4AlK1kSEc97ZpjoafwkueXCz3jmQDgrSK1j92Lu1nKXFqq
nghe/1JOE+vaGIOVSKLvtRd/mMME2yo5QqngN9VtIDQC8fxkWOlCBNuwEQ/AKqix9TzJGe+0GWyt
cmZXBH4ZFkrAny0xYEWIQJ6A7l2bFUhkiVOWNjY2W7/3GrAL/cgSjriFr27jPVpVdohG4kgqIz44
Sfs1tUfEAJA8EkrkZz08Q1EC7+zpq87N9HVg68jMqKc2wKPZQc1nzDAF9gZY3Ea3J32bBsTRUD2A
1VNsLYu02WoMUf6Sm758la7Htx9hlj0OFtd4O5cV+zxQvK3h2jjVbx6KAdIFxlMhfdbrHYUKO6pf
4T/unZGP2xL5i2ynem2SVcYn2J8qU/c2ScOs3VcAfA0WTdTcyR1Hv0tILgdla8390B1hmraSi3v5
egJGmjBATm970ZeGLwIlR/aiC6ayiMpgb+UEAkTZLN6ckc39w2QOUN+mgssjNm41w70Ki8IJ0X+8
nnIftFCixVBUJRo+FSeasyzs8D1sw6uGOef3sy4egm0qRbfyBlYnPYoO7n1ME+sHXN9LISSuOHkm
w884vXC8zvXFAENCEgG+iubfsWsrOaGOrqUvX4BB/B4SPioxTmpdaWp/TwpqQ8rDVS/Ej1ATt5n5
GHR5RNyg2i0faRgRZUI3ci5Ujj7XqJXN2GUOPI+/srZFnYFG9uykcx2XNNqVXcML4QTf9k38mA7D
bUSSwrbL2culoemuWpHom2Sa0Nak8pIU8SGj2LCCCapvJ0741UAgMZtSqnKk+qVUtntif0O8+FR4
aNRl2xwQ1SGdUtYLfUQOAIXhvDDDAz4fstjHmLJRipin6cubfIy++CZVGKmdaT2jUooAlqTmg+eW
8Q6lK9NxAMG3l+g4tLxaR51Lkz+EBmRmzUF5j0Fdh/vAm7hooTOz/cpanO5WlMc79F8RG97hKMPx
WGnWm0/rgV1BsS0zD3hcTHJj3B1jQrbhGEwfqXhu5hOYpEhi9lT8JQREQOub7XHGi8TUzWQlrn3h
7FOD6pxAZrsGKYYAuKVkwYlH/cJaZ/Fp6ckkWvRBeYWvuXefwoSkism61h6nLQuoOkmbrYNJErsZ
No35HJsQMmxIQ95JMrm5dCt9K9ryWtfQR4I8/hATI21bXQyGSoLfYTJ5I9KLVuonXUeFTsFepOVe
10MFwQa1i0Bs2mvFccQFvxJoXxhk6u+e513mKq4Xn5tyfAg6/1WkXNSDrWubBIOl6uq5jsYq2O/c
o+1ZONq4nnmH9Y+yiKv1GAYnSxYZuxIS3yOTAqmK+oPGmLKGSyapP9BqSxEYrSpVeNs+fIjt4WuF
J4spduNhPGPDf1Y9wkFBxXAlHFaJA9uc2hy9vd5od746pHl4zMsDiSyoxqGlmD1qpiI/0il4Dc3m
Kur+kFORkjrWP4rYs4OwzPcS1PCKyblJWYz5AM57+70i4h4B44iIxjnI1Pnaudr3ClrrupKaudZZ
wZWYFiXLwjAKKUVZxrpif4O2+7VIgngdontyrB64fgeDx0jOcSrZ12QQMRSZtqvOrm/JNABbpz+V
mObcifCCMrk1xvDa5iLcJin2OzULtpLqoCrhn8rc/ibb5K3x2SyGbkJKpYhm3vMxdkS28cTUMRdZ
b9KDPNnX5a2mzBI5ThidiOaao7qZ69B4sRKO89OAufTGbq6hST1zFbaHcaJjTrjlD2/SSxfYZzmh
e+VQPSOfbpYbX5Qz6OXf9yuU4kmJV1Crc/dUlbLaG5r/QEjnhCc7QY5qMoZ0gzaesHetGEvKDUmk
FEQnIW7ywBhxINmVuFnuq8C7g8WB+Lwla1ZPjQx/uXVAE5TRq3O2gmIB/Dfd35JUvLf7xFiNc8+/
iaHCMDLyI1Fw+s3y03ITxwgY0SNGCJxH/Wa58VoMA2WN3rYJYuP3x5ZfTPgdqfkPWz+iTlihm4l8
49FvjfAMo6vsS/ImtBhJNnKw9pChcgwpmbI1ro8t05F1wmocoeEAJONlkbj5vLHU7CI32wGcRZmd
NLO6WQrB/wPjfRqLH//nf3/9bR6Iw7qpwu/NzwIDHbvRX/qqbn/0/+s9r+I/+aNPVYJLt9OlhwQQ
13YdBAb/UiWofzgkXwpaS6bkfzq/+lmVQDNMCKqrhms7NJ4+obyEfhuWkvT1LTUnav4ruPM/qMp/
Hlcp/1Dgt2yUERYdYkHr7Q++KtnZZUfpIj+Owk/u6Io2Dx6XCBQisNNk/VKvpsSuTEYu74NcIP8w
Jb37N71haf7aZuAoXCUFHxOfBa3H/2wzMLxroLhkRuqAKneF5T12Kr2w+pW3FEnS3ZhWl8p21nMg
re1LDbN58zHii90HFsYYU4cf99e9jzkB9T+lBZZNB0zXUY3QtDbcX3pwlWboTuGCZNWB2lAbAaAi
Wra4SeL8ljaRuE+G9lDOnQPD8L+hLsnXYDAxXWLJzSztgUgkh/5kjwjbsjz+ATbgjpridSZ0C2gd
MOHCKKEm5Q1qb4z6G3RpBwwfh16XHrv94fmv35H8RYLCTE9pAI0EHVb6/yCi//NDLjUBg7yusqNQ
kzghDUddHeTVtqD4ZlCHOuheFe7reNAPsjD3MRWpmmJk3hRnd8iewtzR7zLdfWXHrrZ/c2yc6r9+
2hYnumHaCHhcZz7ff+4zgQmIqt51aJD4/QNRoBvU3skR6P+494WiXKyCfD0a5bulWszPFqQJvS+P
iU2sB1Sh6S5lhiZD8O+O6w8nJvARITgq01Z0qCFg/8dxRUIbCp2lKyX0Y9lk4HEEgTuWBkKwkOSE
UHcZA+JSJplFYKBJsk77fMatoTW1JnlJmd/++qOy/tCTxqWJp1Kn1jg3pd35kH9qyY21FJPPEv+A
IaPfWegJTrgDt0KHpaCSsHpMvEusG/4VHEb0lEmwvhaYNFSQ4S6FT412thhYtVMTyzut3XQwgW5G
wz9m+SReK7S06BarC8a0iTUolGMrNp/AA8iz3eEua03kg1F1kcNdxNryOGgIJqZCRy04aNvRHYxt
543f8nbm9mhq2JEqeTZrB+5UUR8tI38PGvzIKLrZw0TyYGj1LbJ/is55Nd7CAXbH8YMtBEvNwG43
g1OgbTZJ621aQlUAxGLYV5Q3e4Aom1H/uy44Lc8/XCeOJYkKllz3Ak75DET/+QPOUuX6Udq0B51O
pa2n+a3hEwRF0vZJB818xANP/6F0OyKthltoa9NpirPsPgqye60daGI0WrzJpOafVFf9qFJn3BFm
R/2+/a0Pct77WHqn2Ju8U+A534syQiIejorPV98wKpGI4mjFu9eQkIYMhJayXu9zT3duep2SoKs/
KTBex4Cey61WcbP8FGNsuWns9r5TdknHe7S3tSaDu+UmCdStpD9FOIr0yO3OT06dPfA1trdJg2W0
biz51JnZeGWNNKyc9j5rUrkXMakK09xdr6vgjoYfutBRaKT05dOm9tn353TzmjTaF8Kq1lIW8Dvo
JOxAOGXHIouOpjnFl0YVMXSgb2OrZ5thkP5FTwIBqaNNQI05G0A3SKuNkh2bXsWHYKxNCDv+JjrH
Mm/OtsvRN2USXmY7SQrV95pGr6NWtwemNhocchpPWdXJW0r2ujaOt7Yj7l2rBBtaUHGSeqbOfVBW
R8jczk0iBof4+kIemdijTUNs4Ko3x/wkYYeu7CCsz3Th11EzjTca2p9zjTMgSVvjENfeDP54dmkn
3izfkZ0E0DsCQ26gljQ7wxDvVqAkhEgCdYbess5Rg0cpJYCqaLKtoyXOmVn1qEonvDqNe0pBIZ0D
GYdXT+vCq4goFkLfucWTVe41rZSPbeZ4jMxutrYHfI667Z+tgvdIA3q87cH+bMBmIBxKxrPuRA79
OrO8Khv+RW6AiWqL5kvY+DCbBpltRhCLawrLcK0t2PaOSzATPfRNpOGocztT50WS6GzON/WIy9Lr
g9t4cuYgK2KB4AcwzLrDQ9Rn2Y1myfAOdrS/i2An0uMGiprZVXLsAmO6z7NQ3MM3wlcQhcdybL8O
VTnet6k23HdN+gLI7jS1jXEAQGM8mKLU7kLscss9FDFP2TTwIctc3Y1YCOyiVjdWMh1bXzl3yw1I
qPCoaOhSBOYx2IDu77+IcbMjqQLnvjwWRGHvMEIN+1TPp/PyZGSTEJjAMJLSFLq71KH4sxDPqxl7
nqSTe+QimW1n3B1LBlOY48PFrOz98pAJ58tf9/KmNigNwSsO2OTG/mOcBc7ej825MGxqD8uNiKyb
IBknUOU8I3BFe0iojwFcvTi1Yd8vN1R2SQ82x+/LvRRS0y1vj2KfZGyuO3wcYZA8LjdD5727k5PB
bgSAUbfNQGEuEhKUEPinJE0BhpTEGaEuWVmDah79zNkywU5nrUBS3hrqRcIdXqWIOx+NvMPE7L8U
WerQvHXGQ2tFDSXnut02aM5XQiEzgIzY4pggOAn3QPHulpSm7N/6kNiFZuQkFjShzcR6kRZYdjfH
RQNfI1xhMHM2mK2/J3mr7it6AI7+BZlDdw+222vHl9ZuTqbdoqoKqoMdzVQUvzuM8LDR3FibqFXJ
KfEiWiQ4orTapOTTJ0crscpt3TfWlqr5ua08FAAOYLwYrNPWd4gVH13y8FTZj/uEKIOdP9MEuwhH
nSjCD52hbaeK3mTkgjeYwG6D3+/aayIgc3psgTGX9wbvGiTpl8Zog53J4HtIqddlVeve5loTzEW7
VS26dC+KyKSQrz9HDVVahq7y3g4ywM79kzdo9rb3FYJYi86PknlG8oMKQID4lyQIgUvNn2ZiTlj9
2epJSzeOBVUFtvyvVts296KxN9Hcr1rGp4lIyKeRc7mq31yhFVdmqtvUmPqTCsk/k+7w6Nh9uEek
NLAP2U8Jj7J0t7eVMRRkRg9fzNqcdmZY37Z676/bnkGC6I+NOSkq9AWtDDOaUJniMZMGqgD+gXc/
mR5t3zeBZdZqm2VGDjCdGv2APFKoUMOTC7qoBtMdyPTE93fv+oSMNr5z7xTgRGOsOttyjCmuB84B
uHy10qS7blkK7zMPD6Hpeoi6XANbcwrEcsAMuNICjAyEd3wTWlaxXkWREKHj7KmknaLOiHhWE5wH
Q56awO0RXG0NmU23su1OWR5pr9N0GFVqbugrjQfSjuKDERa3qHCyHRuyZO+UWbgzteBmgicbxDgQ
czKi3MF7Eka89mNhPcb+uDHbQNB4lNqL3/ruBnr2XrWds8GcO9275RUcj7zBMUIQRzEUvLw+kbDr
MrF208mFHHUM6H8yEcjkjoqWfUOT7BKSz+h7ARmIZUqQopuyAveZWUea1edgXgekpB839PbAkFs3
05wELvwsyr8Ldzbq9gWpDG1xKRM9vxXqR9CTVep5xhuLGusYW9UPqIDauhS2cdQadScBBtxYI83M
zKbL5CcUxlrHGB5sc5KnzDGZjt3ZdajHDry/obqvWtq1XWabX2ktFO8hmogu7q0bo4a+2JtEdrRJ
qq0RoRtHs/XpeHo3lV0Ve7em2euGVKTwDt1io3KKkKZpnY8rrU4PWWzfyyjN9xqK8blwVirSFBsn
dzfOrOlwHa86LgevNX59LaDF5j40YlHS5bBGWrRNG4qLSuP9RCV4F6inrisrhoEuPBrNwOzvmsGB
8ud7GYzapaGua/LORq1q7swoQCkCL+80BIO7AUzg7XLWqGXbGQdllHdJ1c1Gkl1dU6DMuwJg4fCj
srL80ucuOmSv+igmlGy9zwQeWYhfprmbWsJ1h08FmMIwbpjUsq3Jl7dWks6d7ZPVF8SOs6Fk6mxa
b3jVu8JYByNvAdshkQNarh0hiHLR8G80HszVLJPlnjPoCPHOWpEbbLC/9Zut4WWgJSEIDT6OWsYV
tesT+5xm5dbzCu2cdE2yISIG+XtNMavHltw0gPjtHwkyrHt0T3roOEe9Ue6+iojQJBnhpi3wBgQh
WSghtQqqhlQ8VZc8tcj5iVvb+kVVnno0lhTTnqpWogUmVQ9Q26s39cWuQa6otx799skjYq6EGpmV
JHWprCJ0xI2e21F8VCQyIGN2ooeqRU5Sj8bXrtPQxMi02EkNn2Gg0XCOUEGfkpDXSSwu3aaNmZqa
6NauHdamRhpRzkVttdwFHjecmVn4iDv3FDTMUd0soWlTclM1te3K3r64WdCjJ7ZgBI+2R6s3ouOv
x+mbDLx7hETdD9o5iLHExa0KIMUmBsMqzeyT7irrpOq23YpOp3YouUB4JOx7+wQLE13dZMQURsOi
4ozjN8XyV21xqjrCaM3UQeiUhQTGtv/F3nksR46kW/pVxu4ebYADcABjdjehNRmUydzAmApaO+TT
3w+oms7u6rli9lMLGCPIiiRDAO7/Oec7Ac17Oma9PFP9WTqzHhmyTbJqwU3N/+EZIt31fQklxM5o
ce20cxdEwWX5ajk4IYiDXndaGJiFhn1Bt7SzF2MKE511Wn6kiZLTUCltP0zeL4CC2AH18abZsQnp
QQKkmg85VPtV1VGSEnUAbKm6w7BKNnOD6JU+MB7+0CvQEgg6Blu6u1U9DqmUj8Tt0ND88gkNxsbn
5sIjBV31tNzX2gMdCXXn7pvSZNyvazB2xrB+KhIqD5WqHpdbviGgabkd0sf8TZBXeaAosKZ3FXk4
2gLMKre8ZUyCqsK8Y/0q8PNChwqnsSV0oeJjRV4VPcAYbnqvLq0eVM/0Aay5bDw5RNpQbSrSsha/
Tl0b1cXFmmP4vXMxwNi4Vu9sLL0MdnoQGk8qMfSnUFI+0fAL+sqzoI/r7MAY/DKaosJyngXPQ2FR
Oge2GwUE0SBf256NcqVpD0bj6adxnjD3oHqz1XLbKS1ipKjnNMlB72KDdNZGoLZiHlM388DaYnJt
tm69n8zBPROi7eHRI5YsFID5AHWF6ffv2+EIlcsNkG4FzzOXzFH+jIxm3ErjIJ0qLFeVfU/LtjtB
ZShwWQzIQvjkM/LyFFbU8dkJg3o/MKkX88geCvcXbR7ip/M4n3XDcchlTIMTo/6Wmb9g9l+jAdDN
E5w1VAHdQx7I0Am6WTDAMnHX+/jmoSTUKAoSZYEV3iE22tsQ8atiZuGxZxmiR49QXAXcWaCI54T2
LFlUaBca3BDgmYBeUDVkztarNo8ma7SOdug1sb8Z6Ot9tyfr00EZ6d0OPDlgw276yHRJBQhtG+vg
JSxJVnYqLvb5AJs+dJFz+2ZcGygwMUoMi5N3GBQFUnO/p6ydDBJk+eogjPgYpEdRh49JLn1ILrMr
Bu+TMYs+/iz/pOhAGnpQjy7UoA/pjf5ZtE+s8/0tKhj5GVLwK6N2qGU0fZzH3XDoLIs+004zDqnk
M1UBQo90pEHdbX/C3mt30k4+scsgyDvuuyikOuYlFF5W6G6QStqe6Q1CH4uZKQFd5nS5HDJ7I+tQ
HozY+9lM/J1xCzwJxo7hKn1LQOIuowFTHcwEUWBj1vLSJcWv7/rOpW/F1LRNGWPKktqTZsKtLKrO
2VJD+G3wWhbx83gnc7G6um84g6jAljOCthm8DZ5zNEcgkKsiSmoMDCGmCrZD2DZ++TzVZe/nm0nj
uq0ZLARUUn0mHxiNs8cSvW8dVEO2myfIeTmpH5w4HjgDhavSFN6DqwU2ErxTHRCCf/X2QPlrbIud
MXj2WyDNG8zZYxEpjwmoNDhrgd3WvdB8lV75pW6j9BSVbIEtHGXr0Ovji6iac1OVzj1x5tVXXn+N
8qJ85yW5aqn/hsSHS7OuPmWLmpdKugqaHhi07FKfhnkaDmzOIWzak7PlGAMGYZOBGUmgG7GPjYpE
fVMJqNhGaW8dp588Ytcej527LUsuX65f1sR6zBo7iB8e4D95+wkm8nRrS5zUDehzqLBMDDGnZG1C
ia50MEeVUuw7qJBl4WeXLi1xkravuqFwCPZmueEtPEvZFU+iqM9WpepzWdMxaqd1tTY0vTt6tvqa
Mzha9W5zKsQQ7jjvcf6y9QczNZxHjGiPuSYfZygBhpFP3JqQ/wLHOsepNx5iPf9asZYC7IfVYJLX
yRfEh23i9a4BViPtPJvgMJJ8+tIzVD5oUUxrTOlXD0UVPTtWsqETxb3wquG4sJkn+brnkIZgpBwj
djvtJM9Wwqf/6AxJtTM6hyrn+boRaOIV06VJJ1d1AQtKtrDht0+t+O7K3n8t4nxHbdwbjJ5+kweC
sjOAbgyq62I9RYQAjD65G5rHeWsAIIN/Bt0Xs5Lo4TA0Pub62WxmBtVDVzS3RMMKHpKcjpKRNW0E
NJptUUUosRJrP59NHtER18FA9yZWDNgU5mmJ7cmMOgzfmV6JLIEOZXQ94bvmy8aYI9GNj9aqSqgN
KX5j/aWg/ldbaJj9XNFZZqmgZ5Y9JY1nkFW+QYv5FjOgwLjkY7vshO2eltuA3FZDGIXHxbpVziUi
S5PIcnM5WMZEtuQ//fZSSPL7p3vHa3akqZ9dQfFA2cO1kh9OUlGTZ6U0vEnN2mU0nB26KvMO9fwD
TKZOU4E1pYJ6Vnt1ulm6OZZDF4/GjuZ09uCkFQcWaxcCIdEx1TKWXg+A0qtdG3V31MoLpn73lGcm
uZYy+xwzKOma2bi87VvtNImHJvNadpoaLXtJTRuyDPtdQJPjk1/RLYDbMNsZfXB39nXjZ8+R073W
umvuu7nxVrdBKwzET4e6FpB+po25p4TJeW5rZBWvc99pIC1ePH8sXiYHsHQAJYzQnVbIBNqsO97A
BoE2cihtSgqCAV5q8NSkJx8TwiFQdDX2TcskY8SRbPkaE21FM6M2aNnJxSLOcNV6HjhxkWE4ecX0
gxfb4ZSt2QBGcnflCrzjUTl+Eb3ybvTumvvUkyDMZgDuxNW4bgp2gKO16fAIrkPcu0zsguLBjpsr
lXv5mdaWPSgoQP16TmimiOYSRLCvlGXDGkq+SMjmZyRfTpdRA1IVveySpCTjjEJ7Kz233zmsEY7k
G7u7p4EQQX5Q34eEyNpEJfikrGfHCYs9HwHKdMIwfyty/5znsfYJP60k3mR0tyEL0xuXaDZKXgfU
Nwo/g5IZD/0gYDKsjy4I78CFnJ9Z2G86Va8F55iH1De7Sx7AMKr18VDBPv+W5SZIP4Vl0dEZpJMh
evIGBB0KyaI1G2pnUwRNchQa0HIns6ZD63tARXNOHaOZmlxbFBkGBpNF2cd7vRr2jDiaEx2COK3D
Vt5I+6XMAwsDf0+rXZxaCzZj41nEMtNfJjUrbCjlUVYm9RhO/pDQAfTCsO0UMFBgjeKNZ5sd3GgW
4XOtfDoJuOVUyHFtppybQhjGMTvBDbJatbXG/CVkj7COW3bBQY3/Ona7Ym/RPi/9Md6AstLuQ3Ad
Y9u5xjUWcl2T32u3GY/213xQ6tZSZT4M2ooOP3EugSuhBeL97amW3NVl51z7Oru6cY5FYG4gcPTh
jDpZHDlnXjsjbu8ik58JzNXQgkldMPF9jHUMiwIqmDIAsVeyfWobLsYNfjhM09OPpsq6g+VbOJMZ
rq7QrfKd1BFw6zrcxTQ6rBy8BVfTxSQ123alhmuwpxwLNPf4EYYQ7Ye+Nm7LWMojioJsJJ8M/bOi
U2WXFwWXMEWVeJmUmNxDrA4YQpligNGB9nTwhxrVM5jeorHKD2Lsn3m1xqPMPfZASTftctECJXeB
1XpOS6A60CcqF8M7pwgC2LEHqJbpcFPw86FZv3t41dcdMlI16rhqU3VhzGlfBuPDabOH3G7qezjl
LRPoQIElwTpmcUmr+2bY2+PH6PU3L/forydGaPP0QnfPv6ST2587KWnqiuUtH/v3AEvXI3aLixPi
dzR7SZBpQLJJRvngwW6DZEWD1xQ0DxOj7cBBsbH6NtpNRRWeVdQ+TTJhkm7/wKwE7ljEwKs1Ftux
NW7BEc07dcVkUnNZH2fbtjedvZR2AIRSfdeJ4pwnzcar29HT1h2KWkWAx4b2GlZAhVLgg1ttuvaV
a+/NsTY3UApDCh6YHDQZgF5fUX7hkbSpnT4HRkS6JnIrgywNTweV2Lcoc52P+nXkpGz76mEUXX0a
u+Q5GER0i8dSnBNlbGRl6dthpJMsCSnb9bW14bGB9ISQB42QFXXq1ilkoNeTPdxPDdt/RsXlO2d7
VuF6vJtMmi3VdByjCN63Fd2khtbMIqkhk137+kMUsBKi92N4DBtOh2attEtcazyoCB57e3af19PV
tXzj0DZtssP/HNHgMPC+mHj+WNjKc1i47bktvNd+8Craamp/bdS5+epYI8y9nP+pVPYm9FuvQ1GJ
xXnw458YpeQOs752ytsn+gvaLxhsv7SKK6yTT/ke46bGJNsy9vTMhEdczUQW0OdH+Fl3I8YPSwdQ
ue7hKN1I/63KkoVfrKzLFJTOkdDVm2XE4cVuBNnEXHjbtPRNUopNwJtQS+4uD7GJ3GGCNxX7pLn2
LeUx3UD7Afv/c6OwwNveSDMva0ZfMThKOoGLzg2qq0068jTAr87twsBeKt/0zGoPnKvekCowIuVF
1cB+ZGlh1Ai+wm2YLwnefdTQZWtv7C0cbT01yh6nV0SThMGJb+yXjqmlXqq0km5vReOFbtnyYs6H
SHBGroOWDgJWhKXu0s2DLHUCf37FdWS89IQu936sRVQCnpmk0ldq0mnf9Nqv1Afg3rR++WJabveg
Jcnedj90e7RfGq2WLxNDf9UnH5HeqauTGvUFgNvB6fEnGjM/jWdkYk4XvaixpPAebNOmcymb9xmc
nbPUys7U7bnrvA6sdWVgfBo0wQYxG65azJIv1EGMUnLYDnPO/6eMK7KkIW0e1K64R0+90feBckCR
5lo6SQMcnAs741bBl3UagFVNSkhzjCxmg+pw4hccTnmDKrDyGmM3dAFDPweH81poAWV0zIVqaiTr
QznXmPmdPawKvBQQZbm+TMIPBFfEsr+F0EZ2uOqQJHL1KsyI8tnej0cUbSSmNDf7axBhEuWUnDTO
Q13VzYOaD8tpJ+UTjA8FR/XwgGjJWr1Sbn5zZpmaIFJztYcHEdjhwY05w8c5ph5SJslDOH/lRNrP
hJjIKle9PPSpgTbqdZuuTrnPz6+y6JqLFad7gl347eRAKGFK0iMMBXYKYYjK6rAD9czXvE65TFq6
vtUsP+bKHchrr4b40Gf6NaFGgNal7Oz1SXjEoNsdOO9RG+IZ5Hg4N+/pav0MHTNgh5x5z60RXXNF
FMA3J1K+vcy3+mQ80lfbrrOsJerKE7luoooyzbrQQNGnX3tDkOHsvXOZ2/msmjtvc+sm6/0TnJfg
pVYGA7thPAd2K+gOclqCau73MbTq/egX/VYL6U1FN/oY9ADIBImxmiXpzSgD/2oNc3eD3W0pdCRi
w1LPcArjW0JemKQG6gGLUCiJTEJbrUbbFEx29p0J5SyrGu8lzr29R+qgZ+16GVLmCV0mToZRVw/g
MR8Y0W+TRJSf2LR/wrn8bhd5cfC9ZnwpGU8zWniJSpNaYMVwaXk/LO8MXy/3FkuObanSYiNIyh3h
4/E5DyLe8U3yatUALV3GGfsmt+o7Cd7NGAofFMlIAoJRGTrU1y5UxHS4bqwQ4+tLEBsvCOA6GCX0
HPhreK0m/o0UuXPdRs1Tl2TWEQumIiiLVbuDL/tGSINea+zYcZrqe9aZ4nVqWbXmNCmAc+UkbBao
SpHLms4e1PceW8o1qxt9DxC22Iw5ymYdC23fao59nRrnLQT/95LrnnUNTfGWVHcqmYNnmdjRC81y
TKhxkO9DPPO70SOuYvUlMUbMG1y+5gMh0D+/mkY69Zab4Qigxokij2ud4pIQxd6RXnoHKszMBl8O
ed6/G3VCyAwLxlL+0DpUrv2Blf7jywRZG/T3lWFzcVoOCyF6oUcvX+ltxNWjAKe44SOPwX9mCkNZ
B9SFEAoe7I+v84joGlXwsY1FIT0uSOWFKLwcyHHQaSmrs6Eq/diY7Y9EZdU2XujhC1J8IQ0vX0Gc
pVzIk++xQxXsqptZWX98uXCuFoZV5XA2ChsbL/zcKWnM0N9pPiw3fx9seBbbKkGrjWxYn8sDLA/4
x0P9/b6aIP/kBMUhYwNGzXOSEjga+rflx5LlvuUBEr3gV1p+hb88YFJizsLM+FbNCaNC9rwQ2lKv
uNyeD0GoTcyaa7wznQljMs1zIohs8tHu/mzR+X2TUjwWqoFircRP/L5/efr/ct/vm79/zkTmSYAw
/Z9HTgOb4i83b1na8wKGv1/F5TZYwZn01gRwTsnfLWRt36otSjJDaa4VDU0VQ+d937seo8Pn5Qc0
65snmpKk+lA25wUXvDyuM81I4eXLhTi9fGf5isx7s9Vj9f33Xcv97t+R3Y3nNvvRKY6/H275iT8e
sxgY/Fkl/rnfOOa4keofCl2Wb7QRO/A0AQMclc8e4udRUfm5GunG2npzICytsubEuojYpEmcZn6P
hcvb7ffLSlVON3+olk/SUsKyHBaWviXHuV01Crez8f60sN4F43mGetz8fVjuy8KJnSFdegTNyJWo
lBLp5Q9ZoMvLYXTqgORzPWAXcfNXL+6wOuEXAMWQr/C5UGKFrwkupZnUO0eWc/sx4z5PH7du5uxN
j5KNxH3RIN+vkJv3cZYPXKLlLqsqzMHhK9WrT2bCCLYftiNS/orRubaaAgPbwbhngSbOrs0W36Di
cWSHR60O9O1IPGQidndiTH64HvsdhPBXWfAPZvBBqpbPtJYX7+5oHru8sda5Hwb7xjSvFm83QqgY
9QKaqpiCvonKflDkBi6BFezCaR42R/7FJyR3cvgFV+R5x+Ybszi0coTRFQawpKTZhJVlg4tg1TSK
pLPP9H+sLKabahumaYapJZGUI5lX36LqxWyvw6wNtypbNTJ+0B3vbEGZWDOt61SFRgoXym7ad+rj
HpmY7Vv/1aBlcxOO7vfSflcShEChvGMTJN85W28QAfl7AjqrNBe/VjV+n2i/1axsOAmEWXckYRWU
9qvonU+N2GqT0VXiqO+uQmeBBEO2FvoI1a7JtM5GFJxQsFngMh5BPwltctlRm9D95BM/YwZ0Dfzo
axVVhEja1FgZYjgWmC1ilJsuY2/p+4+Ri54YjCzlc0qNnZKqd29jphZkBr7eIMmIXc8A1VLaMPtR
JrZuBr0nqfucplRNmTxzDTuxky86UiNtPOsK4a4MU/Rzz/go5J4ULc2J1Huvy9rfNZ1/j9QtLyin
LLKESvO2XLmsazbKXHfsadPGpZ01DxACoSlYprH3MdushqpqUayYShKPuVLr9zwq4YGqIlKDN+KJ
EdWVv53i1jHCURyxr3KI2RJqNsBO0IpayvyNT+cvCjbVxJw0bhC4WeAfrYA3l2GIA5R+NAwz3E8d
FDPZ6t/YQDR8ZAXoc97b8Yb1YbFhLr8adr4q30dlEqEpom9R2Y8UHugbHJL+drLpWjQz42l0bDJ0
/obceUl4f02tGD2T5GG2vshGRJTM39eDdbAwea11nDtAEwlNqVANryJtxW7QqLxmlSz2eZjrm7oq
ugOtHtB1QmW9DCMAgF7PzxOZ/5WbZfbLlBvNHVV9N83bhuWuACZy3fbGk56PGlch29s21fQhfGFf
s0k5R/i+2Tq2GBdMgXCOgT04L1pL2Zfp+/oOXRFDp026FHfx0WOTSFlCzgfUnAsUpA2CpLAIMvEX
NFaZ3y2ZT88hNeoFQTCcPiBrmeFMOw+PH74W/EomMhqTiaZ7GYYxvnVl/MqFontZDmo4DUOjP8fF
JfJ5pLgyf1RECNlj+f2LY9VM+3W4zfH0M42geIMyix4jU3Mh2u7M0hecq2b+lDPNHxMteqIg+xRa
5qVAmHU7uztXk41GoKDiZM6TqUznaTCi3ZhO3aPeiucqr7+HeubxrZFZ9WjmD9IiBt9DF6MVO6E/
za8x2xTGsDEgv2wzr94XVmPeDHZ2HUjGM8bvT+qx6BpnjMjcb4hYLlr9xYnfspLuUQgf9AU0A++C
/gWjh1qJjrJSw/VYOpUsC1P9WlEvc7XFaF1zgV1xwNewk9oo+STH4HZKmTL2d4BOhcbFMqx71XWo
SzIYtoyrQIpo7+bQyaup3MuA7+owTVW0ybJwgMlA83odqdmtnoVb/OE/x1Q846wInxXj+dBX2avs
z+PUeM82ACmobe+ZMfYX3xvLa6wZT4vrpqqZSkYF1epTfegk//x/bdw2/gWv5eK6ckybNAcUSiH/
kiiYOhF7kWOWh8Rwk0PfIXqrDDQJnsFXF9Pi85DRmFtP486ezR2DVNF/8yuIf0l7AHXjhKobtqEj
BJp/sbN7fqjaGEP/ATrN2vVb8eAEnAG0Pow2XMg+UjFjMvSipCKyC28gD9aeIKutlUW3bsCO44wL
wvNsNtU7I3uAD/CiEJePbFf12+wCXaZR//UTJ2bDdYHOikf4x7//G1g4/nN0nfQEPnwg5H8xZJNm
SM24GHjiAHtsU9twj0Hn3wxzwvZepNbengnsA41inRyp55iy5GMy6cFJvkWURfqN5X3Sy2e44Tcp
9LeCYQ7DH/snBhXb4vzFEphpzGNT0FiaRdH0R3rq+/C//+8ZmznH8y+/vydIEbie5M9YDOf/5NiP
ycwYsuBUB6NQs7RiE6mGP8KuEdlG/YgrA3J+0HS7KXW+ALng9GBdY+WpbSEKa4u3/9K732zYR4dJ
ul+8eQJSxeUHn7zHeJhhAGUBr4Ny1b2KrZtFfd3/r9b6+T/h0kJRnaM//zmX9szDtN+T8R8jYH/+
T39GwFzjbx7TfGF7jgQ9y7vjzwCY6/1tBqsRMeGkgFxv8nH9MwBmen8ziB2RVeRDKonkUsj1ZwDM
lH8jwkPhlm2QXeCjLP9fAmALwvCfPlwC/q2Yk2QkbwzxV96jKc0Qt7EfnFj5xvnc3pZUczGRHLRj
UfpX3wtONF6zJXCsl6xMKQzAWHXQgUNp6SnW+uHI7IbUaU0fru74CvdXMWwHhQYl+5pIqDm7uUp6
z1N8d2ESc2rGu9tDAsP5Ty+Lr1Om40X+sa/6n7XYRUTwP//hJXn848/5X3mbPRZRrpp//zdh6XOC
6J//Tp4pW2f+Icl28In551THQDO9nWDzPfo1Ka7CRt2IkuzgV4wOEK/rU+SS8lRe4GyWHVBgcF9Q
uBa6ULPpkik95Ib+lvvmabIZxZS1nWG3iaNzXLMcl/62Bk9xaj3jVSqnWSMjP+ea/o2ODetxOaQZ
Fx+JDrb1PX9nSab+oj9G2tzlUEK9yuN8m0kawBjBgB7QUkJ5k9YeaOatsCQwbta5wGJMSwJ+d+sz
MXEb1Qn7anZsL+5cqyjng8es4JSN66U0cTk0ii6gMSmc46Tdf9/tOTWWrCygq1SZm8YTEzZZMbHf
5hCSGoC379Ex+/d5ybK3YxV1H+iR2fm2osfHoBlhV/jmR3EoHfETm0iyHi266VEv1CkYqy+Yh7xt
HAoqTVues9xz/E3AifJUakGwz6V3o+GGfdzQunhM28pesxefvhsWeWFV3NNkSPDphu4uytInmXa0
iBWZfyK0BQUigc2LbEgVlNLhgvz9sNynlTgvrdE5YNAL95HZPA7zD5B22c4V1gd8EwD1wNVBT4Nw
lQjqDRyDH2ZyOwbHpHbW6AfWqUo7+7R8BfkQ0/97olXdTlEdRHWSD0Q4x3yAraAMJhdb3QzXYW3R
QUXz1abX8GXB6ZAASLDVINJ8iqQFWDRXuy4lr6Np3JFJ8c7pYpdRSnnxJOl2EXbldjmUEkCCGRTR
GcU5QvVoKGst27flruUQBAPfRLHcodTdJz2cZc5ZeF8OpfvLmOlAae5BOrC+lgmh7oIaa1xiGAoH
ZxNNEymFcqqRs2wD3Y4xVT2dIxPrdVeZ57qoLylTgLWMsPBLRtBNsh2AOjLPpdNr6edCDmAfbmpv
hcashCFEzFTBmgmGBEpLDHT5RONsd16mWPj0EZU711iTGXjzZJztlkBzA29WZZM8NrFi3jwGcmd6
0UsQ13RV2FzWBiIkRnSqI0DLbRYxjQ4wZlfuAQQ3nnz0TSemylxLh57Qtsc/jVYB4WpQ415TMEh1
rV7jbTXXWg0Dhna/1mqNHW6WkSEYHWyIuYwQZ+ISk2HcfZXI18VQ3LW5Ibb00pz+GEkSrQDQSJ3P
0iE6Ucu1qu05gV1RN6VGrsMhUkPs8RElA2is9KIa2RPTrxZbO8sb2Og156QCzCNK9cby9VNOYHnI
lA6Taxx9sER563Tntg/TfRhhdyzH7mybm5JV1k7r89eKlMqGOei0ahR7e4nTxMrcrR303kqm5YfZ
h+ZOgORxKrvZ+wFJpVAz2RzPGd4JEisiN2c8hJM3cFXZbkiI13TB92KUzqmaD6n3xIkDNAIVVvCd
CuiS84mSC2bFFq/DDmdX+2nI7o3TOsAdZqsYfvBtlr/UKTy5hkDJWs3O+oRhOT0Ag722jU5jX5M+
aHNRWwH99ujB4pqNN0OSnyWULy9IiHDQxZD42jYR3c+4wNI2BfEOm8WlMXrq01LvS0iMKTcMA1dn
+gYHtjiGfYnD1MeC6Tpk9+fQhRsxU0Tc/VTQsFdtiVU+rDSxjqvkpcff5lZoGSI9TSP1hqqtbkVb
kTFz/Z/0DgEt/MrmocKf/0cZ3ZjSghTVzV662dec8Pa2moWiwMP4WOcONumg0U9NLWEHTfyWotuS
yFK8H1oM9U2KRzqkjwCZFC212QWNePMj5picJ54c860xKLHtUq1h9Y3JiDcE43eXn3Xs8yTGCkUw
25b0OW8VXk1k/fzo1e0hxsW28Xwd9GPV2jcjhCueGRTswMHdjAy3eXF6OwGYVMKDa+12m2qmXOfe
RL/3KA6VUyt8/Ly9cvOJ0pphk0v9moXmhwVFI+52TVT+ZGF9s1zN2ARNTBXsUDGAzO2rnF0UMDKx
brblJnEpfCv5P1AcHNbnWggHJlUbArrTmoy2jxLbbE1BwZ47OA6ltKLak9r9xlRqF1H3cp8CsKN6
oFOqbXcPpROcTZ3kLf1pO9Am26UTIgkxFDRYDOpx16sSN1sGU8bwfJwoacIernoXRogxzCOnaY5M
CyKWL2FXf3NqVBkzMIkjDBo7XS1W2yjtJjzjksV5eQjNnokhQ2w2Za1xKPzpOtSUsydVUm/simEK
YQyzZKs7aQQz7Snd+wqsYoAWuia6TvsQ+diODcimGLVXh8kqpBZNu8tm/j4mgwIlSGBYc7WU7S3o
E/jGnFnsdQMGDCMdUxRF4MfpovHgVOW2TSgKT20wq47HecuZ4fBVjmbKyqx/Gvgw01QJUDF0/cde
iupZlunVckhvETVa165Vk/4hT8KpbGeq4mEQMntlyt2I5B3gL6s9SZ1xJGy57er6ccJIvSmSE7yZ
GckeXCc4g71jZHzO27uu1+lea8vi3HZfbWW/Rak5cUEBEGpHvC3ZcWkbXRlgnZF+CqICTdT2gPF5
+csoNrcRAdVdlbMo1L0BJ0eTXCpWbO8pTqjwyVeqf+gD96PK2Qg3U9ZuyVknNLsbnvMFEAzk6Vyr
t21jWnsxYslzXOdLLLyAtsLeWIWZNB7pMxSP+JP2pLa+QOt292XZv4D9iTdmZ/1KmckWIxnPxNV3
pC0BRbZVuxkLlLTUgKzaOLk8YmUNNs0vqs2tc5tDglV4heE84AgwyUCBQZ0iqyAeYzJIURjbIwwr
h6EA12QnfrUP0iaBAMsSGPmb4XugLo5XcQl5sUQmDrLMsE5WV1fwxJB1xusCcqk3Dvgp2cbpQf91
1K9W745vpOmO7tBapPGIqcmG96k9bTpZOmcH7YIuoh9kdNZZM+VfqBCF6wQqVVrFVaWGtcq1hirJ
yC1ObmKCC3NC+Ul+jHmxMwWUNFmnXDQwcZIKta8YLyWC1Z7lH3lSpuuZzUErcSY58bpS7Zeizr6B
o8Lbz9o9bn7woj8XZndPbMQDLwXiDcuVsXO+a0SsrwlDMIE2XptlnRfEhxTFeRhzkEve+G2i3Wxl
YFDLbXNXVajwgXV3MArCSjUOWa6DiEvQaJLBewgwrRUTyfJ2iNkwuP7ayTu8zmb+cyi3RhXI+zS4
ctPm4qpRfeVKdIBCYZpXUKmE334dUpe1VPJlTPFJO/GnVE2PmYq5n6Z2SA45lHErBAPVPBoFSRvy
cfYGQz7+01Jv9752zFu/wg+NqUirEcwgmoElq4t3Nf4Yc+bE7O1vY8XwrMuhGcZt9SrE8AZ36Ute
+s+FSMXKU903RXnszpmy+uANxC6dPcY692AybI9CbZ1jm14nBe9sEM4tn+DIxCkujGxjNgNoY8Cz
hAFtOghCI+LjpHb2KOJtbwwUczeK4WNwCHiVdzny2S6ZGsgyHug2JjO23ZzNKX2rqvLmmNYWQ4K9
0o1g2lpddLHygIBFLvIzBMp16Lk/i/azb8Qr1xv0E9xF0m5/lQzFq4l57RT1QBmmqT6y5vzlzOjr
IMvPZp/BFpbe1SuIECR36oDB/LIcQ6ORmzyaiMRGT3Gd+SupI96F9vcp/yjRIzaRzzKoE5L3YX8J
7PIpJHCppforRFjamFywFUAXeTXid5ifJFRxCcnAnY55DEuKxtJVqLJ61+qMxvGdjGHAa2tMZ677
5d1PsLEdqyCJL7I0v/VG8lTTm7LPUpOdnB1d/dFl7EY+TSir3/Y9uCtw1AjPrJ/0qccXHxyHOK8Y
v9BvC8SZjRNo0X1VtkQcbWhbvkGuj848/InRUUBsh7KKn9B3TZhEOizWKOi2svMqJDX89LghiXOR
kKrS4m5CYjzWxmOPlIr3RH+1a4xhVu7cvBr/nizss1aKHxO5Wz+Yd1V2xyQfWqAvIwyeDb1wDEqH
wcQXO8XGtgybL04RPAwx7/0C7H3GIqYO+aOHzNrpBedCRbHD1ku9r5ZZiivNgdMEjTUrvImM6kM+
VG8iw+nf2czBawZVK/Y3c0X1z1Y7jOZcCJj73r7t8JKUOAo83RrY2WlPoa/Xu6EaXUJ+dbabnLRc
17X1klTzU8q5kJDBuvHJ/XmD2jh5462SOf6g5fKh0GZqXMqauG3qG97qej0wnVuJSHwGeTcQ8vwP
9s5ru22lzbav0i+APRAK6ZY5SFSWbN9g2LKFUMgZePozC/Ju7vb5e3T/931hDBAMpkgCVfV9a80F
gWTm6oXQ/Fxp9ktKZ0uvvfcgHB7chPqxk3KVQOmcorB4TwyXIJHY/mrjvVnpUSaZWE3r0KCVnzPf
1et1TKbroUvzQ4gYpSp1LALCKXaszVZaKPoLF8c5ZOYYGsDIafMgx2AqOJVrbfzopvgrHuhhFZrG
q19TA5nomUbDOwKN8qhNuApFvPcHRX/JwzU0+Bid/KAmJYYQKzmk70hcbnz8LgWNO9iWNNfSItwU
3bEbCMnztQq8Mpc/DAZnl/xSA8dEikxEg+iJbwX6ZnO0cANuUf/V+zot3u2A1FPpTPeag8mmBY5r
NBhHIttChD87e2dEo+lxfYfFEG9K+nf0UmIBUs6LNsqob5k0mSIddVLgA1GlaDUqjCzpDxnJwJYt
463EudvS06EtOlYUNOoH6vQvuRV768Qvto2Uj2Ve/rKc7pfJWkRkChu3E+70racTsmoSl5N++JZ2
3lNcG6tekxcTggA//DpfWYUfrDXnG0lKK30gdjsfXR3eoPYlbeYDIvY7GAr5WtTVEy/MtCnhAoaI
8AvwtW0p8Z8TjTtuUI7jLMWGtmtbQuOL9mucookkTPpkTBrYQAeII05rTQ9vHAmpJ8egyKQovOBc
GNfJAAcvR2ZTRjC5kRKvgSHA7K2AIAiu7vgVGWVTeJb0svO1zgwbCFe/IjwjIZQTte88l8/Ktbtz
MnMbGfQ4uggZdRrMF/UvIycbaUo3SoQAeUmPzP5KBZGf6wjcGRHtqmNCMnXzMdKjL9jSGV+14pyS
O7DyGGNLVGjQfCQzBk4HpgUdffO425SZy+mvPkhZmm/eTY8FG1S9Q/+OcFYbWjRURFijdjNyCbAc
WG3mNxgdMMVkipukKE9U8itewv/As/UEdZ/W5y+NWkA10kRPLHiYkbDvbR02W44AGPzu7KzMTIfW
07wmNL89O4DU6kzb0feecyaRa6umrx8VwYNWMZCNgVzbLIvWnOF31ez9DLQYmvcjIGpIoxiqp4Lp
xkBTTU/IzcjBbqxiLZ+VMBO300E3wbU2FB4ZHN9jIw42hUkmunArxTw0WcszToTjOB4C+By4uvCc
ycJbB8oeMgBZoO5WsSIvYW6OlQPsFQbbTiSWux5sGvQBPneiighgckoEHPzBWhQDJeKMBCCYbcGw
AW7pLHRkEeUTXG1V8lqG4jXtDblHjXpTDtr7MDSMscA3Isg4GAmLtr+tbbGW0y3XkB46vk18sqIm
Pk/hXemI7YjRUUFJedhwwFV7AUJAwW7YBdKzvkkCDOgPyGn4YGoRadWjnXS0AO1xhs8+W2siXFd4
uQgR1yzWIeeawNbJ4gNklv8C/OOE9x8/IQMlo55YJQ7fXY26A2a0hf+HKx3QbXB7MgbhMBmbIfhg
XtVfcn96rNogPKQykKeMlPJKw/JdN4fGL25MwWw+LTDB+cb8YlXjE374u5bm0yZyol+lEHunaCTc
GPvRTqtXEYmHpFlbdvda2OKuQc+AaXc1MqcAkXsWrnxqEUmte2b9UWY+ZvVGBm6xpbXsb4LQPfsj
q1bUAjnmJzMN0AxqO63DcGeNZzvX8HS1v4waVjuNZK602bEruoOvtXe6Otes4ldV52+Fy1piJp8V
dPT7XGi01A2zXbMqv2+7Bvao3z7XufkSGE+aQzSUKLQPBBa3XohFLtbQzfDrGTfANhh56/Eda98B
vyJSXiCchJd/HzUd+mODxsDMLOhg+ObjEnNnE36pnPg4dbHLIrrTV20f3xM47STOh9nLi1tIamVG
+D2y/PuAFWdclHdOLj40LXsq1N+sDS0Sk2STdVzIPZArhotAruGbWrsqkMdM0anl3i0cfmPEYtOL
9qchSHfjU7yU+u0YxuYRr94RMnmEeNYLdjXChh2aeHKaNWdH6vGwG2sKZ9T3WYGkI/nb09xDkI4p
ISbeDJHkbEGXwnoF0TFue6r6rXYMNf8pZq1gVTqjdPKqBcZ8SJly4A4n7rYK+jUhDQSW1BCjy6bc
hbrU70JFEnYJPAgErcc2qNZeTJ6IGZJPwpTZwyK2GhWKmvyvZgdk/Gsx6QgRS0ngPUCTws2iQwxa
ZTPqzTlwZsCLDl8oMaPvWevMq56YO8J/ETYMrM2dzKspEWBsbXTWdJdBVK9KKx7D32gNc6fH4hWl
Dy3PXnfWY5leKglGw9LmH2mpAFf8jFZxn2NjZSmx83DwxnFFdO8s35oE2pDWPFYBFhYHL83TSDd5
HOlZNohaVPUJYlzxraAh7ddFgZK++CmY6661B0hmt0ZJPPGijoxa/O1eVP9soxBxRIwgvZggS4FC
dm8DJvnMtebvYwZJNkhSGn4zP4TKm+6zGRqVDztJQ5h0i1sJd2iICnBiDOEKmrXeXRRhnJZdi//D
0t19UTrAQK1wWAezMR3QNGdje4nnllqaYa2iznU2Xqsf9EHcmp0s90b6YUUYdfw2F7BzKVS2TC35
uzGmNm3PnzkmzKcpN/szIJ6heDb1LtjMAum9ocVIPPrkftLQlQTh+DxERM4XYEXpE83bgP7Hlmsc
fpac55UDnjwgIeiT+hKRpj9u4MI+0ZKOznEIRyFJTnCVJjDNCZevqRM4LusfcTb+LCnLnNzcPiHo
vE8hlq3Ipip3ZaDbexd1KXkO7o9agWRcL3jNPetC7PyPkdoPHNR5WtMXQ0w/EBzSEBURkLnM5R43
kVc3yW3FHAnoOlfBovmeIJTC0Td2axaO803jZb+SyU6JvaEqZXqsCAT0Tlro6QMsLnHrEEYrKF/v
YN0TNs6vtx1TDPU1J/foWMcYeMEFwP9rkGsxUevj9zapqpsawTFu4bLciBFdJ5FR+CB0/S4aJoKW
VLESjRMUIKs1kRCaERnKCvZmJSQ+Qwq6iys33+dIEDhr3fHQuRXT/cjfisFE85iI6XEq4H6D2Uv0
snuIc32r1+aRYQLfnH5ETmUf8/qjDrXhhi/v50D/eZ+g46Y2R7Q1tGQgSvHZ9b5Y9ETACDLFd7Vq
vu0a+2UwrQL/zCUn0UKwcAaYvNd12glZKAlbBoEIHaYpT2NPDEt2V3kp+S3oh5hwOjeUZpud5ZGb
0ujVT7ebHsMpeSyn6LadnS86o4cUoPm10d5XA9+oyxrUb8d278S/qjYTD6XZvbBcDk6B94ETbpUS
a72ySwyBGFqxb8rhFGpdsZ1iEs21uXsURXhP6QhCYzxg+W+9p7zXgp09e8+BnyO5LorhoRniX7HM
Dy1rpA1KEtzqsngd4oiCF6ek4Tffc6IK96pbuEGKDq5I97/ETvFstHl7F6AJBf7P8GdN4ZcwYMVB
nsbDPExY6+OopwlmilUQx28lXYJdOL2FswSrQxF1Lt2vnWE9Nkm0iXzyOax0gmnc2dYtM4jOY24I
82lax3n1kFg6Vr0YuyYi4AN8lOnYo9xpqWOmdqKtSw9bSBQ0J1fKaFubYBZcI7odh+lg26G39cqm
WsfFLLepG8BSy8j2ljhB2irc1OlwGeDage252CcNAfUqCSpkhi1rTtN1b8pbSVviEfaJ8ngxY1ar
yUiOiM9KgZ/W9dZZ1GCR531GZKsXfRJsHF3covlGaOSBLifLHVxvdLCC4pz71ReBm3M1BNRXMmdX
aGRvVVYTHUTn3NsDEDfmdzOG7MShkWdo60QyK49yVNgWajBIhW4NllsPPoLCyLZEiB2MTsCYTOUF
A+o7i6tonyiej4NkpDQtujP43ETRbZIQpJpb/0qHPtlocQy/2iQMwtKEe7GD+zqzxI1e5Y9SKjrg
BJ+cU+/O87tv4Zise2hq60nz3jDlfS+iIbqRdLtxt9DtNFFWWXxafUZSzISHf6W18MioLd1Jls3b
qgn2XuToG6tF7o2M61jaBamZPbO/QYzPrv1NRjPmLoGGytLIabAFkVrRypRYyF1/MtcW4ppDmNGW
tppmp40hgPS5BEdVFk+dFr+W3XDwxSQAwJTppi+5CGSUZ5JO1e1nb8mcFjuJOHHjjLncfC0oVb9F
veDZkMJqnSDtuMvCS6aXsJ9QiSVEea6wcjDSDwBqZHGTGUND0AVw+Qij5Qah2+MgQ+AHz20q522C
qNIZrOwc8CPZtXpELJahmQ8T6C9n8l9kKprDGNfmpsKzu9KmAuSaTudGj9+ZNsyb1gMbYrpARKqg
2UCdw6JtMAMpe5JNEzd7lNrA5N72q/UwdzVtfZtIhkL+DAWGpbzVHoHBu3wubnjvynSAh4dCMkWw
X6cPcyacuzkuTdIe3Uc7YzTw4/mCNR8uvwOfQrjuSbjmez4wUR9H9EiBaYZvsr2ruw+SRvSH2cz9
C77dbW4FOK4RPUxSJ1vB7Pi5PeCvfbL6qYIBRFluCK3mrtONH9k0pdtYandNh5uPGf+NZjA8Y3+M
biGfHxziAHUxVK+1A3c8TM39kBt3eSr3temCBCI1s/N/yej74Moj+HUml6KywProW7cQhxBA1roz
BrGfcIOsuNIy+U9QTBuRvY2ExFxaJPDBRJOePd3YdW/JXH6AQWOK3GL0rq2vUFHyn5aTnWz8jFNd
3CaRi2jWguo2AzKqNS4vZZ2e58zYlBpW/9l2WRQhIu3RmPJJwUjhcpGhoFnjQHXwPntUpGP06cPw
WARcfhThDhVnQ9QfOokY3K47JRLEn2ECuJhvSeyjDD/5cheTvWo7ZP4lY3bTdVDrPBYOtDdGvDCh
dlS0lLMh533X2fKmG7/UedMcdeZG61aLt6MT6YDUi1DZjkaUsF24KYXXnoeexJ5qcPmmJu0bJWNx
GrL5wcEuu+mH+QezDW1V19/TzknWBOrRFSJwMNTjUK27QTSO8HQF/CExGdmDpeY3DhpMvUF7hsPZ
vTiUywNy71bQzdK7MZhdagztvhJbUzoHemvvCXT4rVsbyRriKyUxlh8KxL72PfPkNliJBZ1g/vtm
V+bpY9zM9zMO0LtOo0ghXL7OpJp/0K68de00+TWT18Yaj8EMc2PEX8EEp3kEOHOjlw3BUrb7I2kQ
AXSePDp6EV5s0TH2QT5hyWhsE2ntdEpFt4waK3pt7Z3j1Hx9Bqe0rID5KyYz14oGLzJFAnxRZlfc
mxGlEzxo1jatvPjQB+WBrjtNY5Oqdj5C9PA5czUj/0o4xp1dZMWmMYlNa5ObdDTkk6uf5nhMb5aN
piUZIboBKwtMuFHJb6FBw8EktqEriadH+FQI8jjpgCSxmCedIKZz5BVncJZrM3X7nVs636Aa07vF
sH/v6xDYE/qKqAboRDSVfm5H+wuUorOfRgSYRSE24yR7y1K+65bme+7EPZEzNjoS1ek06FeZvWO+
yPZkTXc1LcKT7zHhQgUvuTI3oHd9rP6d46z8uHq2usndNqWvbajUZR3Ek4aiF8kb+wpc9nroC/Bd
AyQ3lRRnuXK8l+a8tsZ2ArI63jleCoqv0XYzqIwtsMMjk7hfYz7Tt6SOiTm3x3FH98CBbLnyHLtA
AjnjkpiYoADwWQljOKNLmfd+nu1Ds08uoeY9Sh29ZzD3GtNkn8JdKyh+OS3qnrEfdkALG7OIV00p
Jziy5tHHfXBZNrqbbHGxbnvbio+iFERsWJG+L0cus9TkAI75Sf0WMaNypj7f6wFVnCqyiGnxgkun
NxbAqc68UVwkaVFytTAc4phoB7hwCExtNNNWxlIgz+v7sCeeb3TwETF3GvFNbKfw4OU5HBn0BFM4
n9skfQ0rAKxmFId7Ou34CfT0O2asapsRIUJvB8BfMPmkRw/JW0Fjc0oJisNofYOMezUWZXXUXhOB
dqPUsn5H3Xk4IOlOsO4GnGRzH+1TY6TzVgb34cjMOwS7Qxu6nx+ttPXWxmzdhJ10n+AYvHsrvzPF
a2kxrS21tZ6X+B+cLoMPC4SNeG/Pkv4+hvJwErF7D4FwXZtetfUteDpalWoHeyw/LBn/dCvd2wH3
a7alSySNHU8uFRQU69FclPuZX1Nh2j9AHCC0IWV1Rb7eva65N02NFCUP3aMnna95DMMJid4tMNrw
KaHxmBCKzrSYK2P6QurMcEH8ZSYF6Knwjk4IKzqilln7M8pw4acNu61noFgMJBQLi2mHRhzBPJC2
0uRLx4BoA5GhoRbXPAV44s4cVWxYeN/RIKN8NzXavqmQB+YAPBjFLvWg+Jldcw5ncxdQLFx1OuSz
OqKGUra1YFK3SUlL3muTm+7MbuSdCqpv+D5oA9KsZnqg0dnd1cVjGAcI9ONYHPS8AxEx5V8d79ky
aA3pvbwpUpt+TU51g7q6nxxtKyf0PjVZbVMD8tvpkSV/cGwTujEG8SNTDeepDOr60fV01krNkWpL
uDESgJn4rU9D4VOKpx3BGrljfqtPd3OU+tgjH4omZ6U0RqcIOd/eF/grrKHp6YKy6MXnSvzYanbg
YaaJPm1Q3H91pKcddJv5Qxdrd5WN8zKwue7OGWUz3XO2Bemlzz0GurVXzg9ibOItaTioMIteW3V2
w9Rt9s9ZFwcHVfIeS4WXbsVPH7IDmoD80A+FscchekKsNp2S3HiVRpLuWMBP2HbZLHtC7yZMVlGN
ylEnN2UMaJgaI/yUEAnLslnUGEgTehyB+kgTOkJjhMUxowqFSunTdojdgglrxHoKdVgOxnlNNZq+
EGZEViS/N81YhbtW815467R8F8udP+aUPo3mfjHKLYeAkewIfIXxpaRtsUA4lMLpEelMk4prBoV4
2RJv6mznwt9wUSYSUG3QFCIASWyddZjFim+CmUaFu/vcvKYtf7SnMjVyjRjJumshGjvz5yHfN4b/
01L/r7TUiEhM6x/C3c339vt/fD7z8j0jiOP+V5435MJ8z2MEvp/3KAvA7yf+Hakh/mLkUTkGAisD
ymX8AH8rqvW/qJobBnebDkpHAxXw35Ea5l8ccsizRteG2Nn+h6KaIA4oJkRtcMJjL/DEv6OoNkz9
/8uOcIWwLBeVsWCVibPlv2qN08xCvFICw6Gw8zQkgypsJU9imop1EK3LxvF3oaam6djDTN1hhDNF
s8u4uDR5ah+gg6ePJeWZhhb43DI79+e23jr84BEIhx3gFsp9DgiBm8JtHgZMpnRmWypkEfNcD2Ja
dJP1LL3qgOJIxsI7s0L8k9b4OBIQC8v7LQ/CBJACQd2wZNRr0SnzLO0CmL09iUuVsqQtfiQ1YNVa
Fv3KBr48k5h7iKPQocFKc0rmIoGQB/1FsELHkyqw68rwzQdAtko1W2mhaSlxXU/OXdO+JNFjnACJ
nfx+H7VJf8Cc9ZU+Sr03WjW1Dz+GxsFNqIycaN3SqfRvREHhTjK9ohadntIZHMeCOM76VF9XqkTX
jLGivlHHCWNC5Egy06kUG9NmjiQNJG2UR9esfxB79EHSGaVGS3txiGXazolOrXKiCYf374hGU2xi
x7wloi9YQbJKjrFobqV1O4ytS4GJeISIhDsrR6BDkXncdML1jqNk/eT6XXWcTX1AAS7jyxRRD0x8
n8lJfxuHoj0bzg+8efIG/dGtpVnuLYYWNdqqlTMlWhq3A5cupyLtdXSpBTTkcTlUy92patdTmdKJ
QmOEmVAAVSJbZG8l8ZvAb7CKRqz9hUIvxfT8N9AoBzKIm2cwKeeeBtDBL71DRHyJZ1Ov0Nr3wCi+
1yM+l3EG3+W72R2wdNBHzuRCniKLHVD47ZymLJXQD1BmcA9ujCnTNy2mROIrSjBKV2F5M5Z+eYZr
sPF91Drof7HOzt7eKrTpOehgUzZUPUjQ8/Fd2e5qkDVKWc9FTx28IHLKYDrQdW0Qxm8ngpZ2ecsY
rknKlkT94U0KEd2jyOkPGd1qOvRFsfZcAiqr6Cd9bvxedBSzrOn3hpvt6Pv8qvBKruXIEF+j60S7
YD22HmOB5h4Tmhe1ydo5b5gJEwZYkpucGjc8pVr7Lb+TIOWDc7WWRoxgitLTUx5GszvOZV9vkt79
1lI1x/NATTMFP7htKiqWiM2/jH5M+8I0vbVAz6W71c8hD3jK2Dz5DnzEsAm+ZVRMMz1/miPCubo8
vhVeKLD3YTeU0qFWq+sbo7e+gF57ama9AVcyzUoCcawDrEJ1WhL/MDm3xfd4Zo5E1x3Vtfk0xXp2
CPMB3Je3043qwHScNdCUhfs0Dp7DQfvlwQVHPzXQ/bUnWMUm6Ar5NDl4IbNWb9Bm5R9ZLVcgGFpg
qwEgZArkQCp3nhHWN7bX5hS8DWudN1y3prw582YpsIzzjzgZTiD+KZxwQdqmpvujcot9kfnVneX7
zzU0l6YGwOK4NhHyftaeW/niy/pmwEApSta39GayB/nNGPufmKB4E2PXbibHW0exrq0GKoxbHDEj
lb4Emtk8J1+CylDeAG8NMTif4UzlzJ56CBeZI84BRK5V1o6Au1Ts31SJHxZqkJNRRbt87Kv94FLz
DII23dmm/4zElWWJS6JnLg13p4t4AI256ii4rYhd1DddHJJdnvbIZWzo/2F/KccoO4BihV0n3P0w
x4eGmlU47Wny+flLajb+sSDurvTPBPjtI5CPGoX4te3vhWeah1plpARJxqSv+mKDWNkQMVbtC2jq
lW69EeBurFAKx7uun6LDYCGPsw0bysEoX/u4DzZDAxXOyZNh2zdHqFruGtJ08zqzQoOK+9zazoRy
wQsPxszlYqZJ0lcGujorA/WEtq7H+lwME6bwkuyXZHopUwvYvAux/MvM3Holg27ekn0w9a2kIkMC
ny43ABxhtiHDhS1yspJUv8npIQjrNAwyucwTjYgOzTyl3tiBvPReqcu131nUxJHB+pn7rvkskanD
7DXlEu6VXxjJOrIk5SF2SHfDUjxjLUa1/Kgrr3EHUGgLYXXjOKQoUv7+MStnchfnb+0WJid5By51
L+VgtrAyt5BLj5CDOv0HLYhq22J51pT3uSyNQ4iFZ+UH3VGLaH3bCYoXKhOIgD8qJ39F2m6uJuWp
tuANz/Cmd4ZHTaGzdVQzWLADrNhmMfFTWNzZ2LRV2cNWvu1JObg15eVmIrKnXSjI36Ng1MCnnzvk
ZNNan7BMohopVyXW8EJ5xJP20mIZr7COC+Uht5SbvHT2rCGgluMyH5XfPIxQFKIfP7Y6XvTINKCW
UTYYsKnryq+eKee6rTzsI2b2WbnaLeVvRyJB9i2kTnzvsXLAh06xryQTDycgxMJALmdGYG3KhxG1
fwFwloZjR+gBxvpeVw574m4T5bmPlfseyk+6qujghr51yVg7wJmhBIHFFECRy9esfPz+MLwj/E5Q
G+/NJPgeTi6IT5z/FgiA0IYFoAMFkMABpKIEtIoXoAEOIN19Q+QleBiXtI3MWVf2WwxowI4oFXb1
a4Mkf5DtvSHgsvXzBF+gudOSGy4KsL5AF4CAuAt4gzinoHZ1t5piHGioGRD6OcdY8Q9c7Pw514J1
h8KKsU0xEhDMMNvYg+ai13a0a6R6NLWclQdgAQCsoi1oirtg1gBOy4rpCEiGTrEZsta6K/r+lVht
NNOjdxsidFi1AB0QcIX7ZKQjCmrsGBaYQxT9oebqRsKXu48BQ/iKEGGBijCxq+xGzborgUjMiiZB
KiwaOhuzkCJNhFhV+HEDPQ21VVWWfO8QpOBXbYDTPObgKnKwFRr4Cqk4Fj5Ai9CHbJF6z0KRLjjn
9gHoCwibdNAifn0COWzMOpq5VWlBy8gUN4NiIZ1NUBo6SI3QQ211YGQPiRg0stOyIWMDzYLiccgF
zTEA6UAFC75GYTzqMv/nZjnmADX+vIMfAFNOB21movxjZP3+3ng2GNVa55Ql0XzCU3RKFGcmXvAi
y21OzvTYAx/JFIXkM6BakUk6xSgJ1HoyKZ8yRS/pFcckN+FNNWH5eyMV72S5udxhlypNTP0hWmvS
yQhUSjXu5t9R1VObHxthYJBRxz21WfaWzRJm3XTVu50wxb4eWvaW1/h8zevLGWXAKFlOsjwm1Y8Z
3Nup6J9COn9HbOFyXyJ2i0IUz+ssiMVpeYA7T+DHveDoLtQgTb03b0HEfP4XC/ulS7A+MWZhpQFP
UyvoTb3ghZbd5eB188ex5RX/OBYQWJshXz/8cfx60wvinGLH3HDd4kIeKTpPqTg9S0Y49PXqVFKF
mNfLbTIGX1PF+CEHqUAg8vfXmqhqQbpggZavOR0VQGi53wEglCmSUL4c0xVfCKs2HM+/n7zs/fGC
taIVOYpbZCm00XWjL3wjtVmOxYp+VCsO0vIWlpeSy29secHP3TBw3kzFU7qGqS97cgEvpcr7QwLM
z4VBSxHY2MzDwNnqqO7qZMOkdYr0GBoNTSICc+PV59cWhpXiPi1f4fLZJwRcrbCcBhs9HwEkLRHt
C+x32fsHvre9lSVSOnMWSPL0sYbYtOyGFeYzSpZ7Uq0kf1b7tpxGy8Z1E76FUp1RuQ3qipou2p/S
t9fzAsfKOYkmxcVabi57eG7wcfUJwLDltk86DivRdktqoXOwyuKr5oNXLGJ6jCNHSEiu7zmM7K6s
n2243GSwbs12+tZUwV5O8/hoQI6bavnoxfberoMvdVCngOnhDVZMpXcShN0OewE14vY05KJ8zgsL
xrSXPeSWig1DK7mPionhsrOkul6ymHPiaUsoHTMPklHRooLmijomaOgDkkMzO+/QY5JD3zkbCxEx
1EDXOtmJfqmgw2z82PLWRPchmx2ZRYRSO3oNEszGaeR56KxoZfRBdjFp5u8rZ2buggIESDnE4MCl
AGyH5Z1OyDimYvPcjf3X3lShMTigN1Dhmm2S0h6uwkmenCH/4Ax/phtYHmufdRkC3ejQ6Xq6g348
kTEEAKZt7tuGiNzAccIjGmJx6+Nj8BkVVlHYxxeTwuDGqNE7g5QqsoM0VShLwlKzVAjkTF2VSRTL
IHbWDC3L7vXgH49Z7sVT/fspy+OKhtzhGrNIbfm3y31p5TiSXgQPm3uv2xUjQe4Fv7TZi6nMqc1y
83PDsgQXoGSc7yjuJSxnqPvNlYNEde+UyKIYhBAHItU5ab1/P+ozekX1Gs3A73jZq6VenmQ9jyTR
31/vIwao2qADHlbLsUqlGOlQMJcndurZ15e43swbe1qZiDY2TWwylMkgSg9T2GwlbgFKexlJucvu
dZN6SbMfnAFaI2pmYaPEBHRa06bBxIq7r1JLUOVR4dj1jutNp/aRvdV5WO7JZft8yHJvKKfvZpMs
3NTfT0XhJtYG87xVqT6v5XNBog4rKRDnkgQuftGOuElJQ4Lsw1ewfA/I47lj+b5C1PjTetk11bhE
PuUbkTuUOnXNZARlM3WFdTIjssj6eiYJWVmrOyXUJnPFPA1JaR48Jk4LqI55eXH6A153PSZMitDm
YPopdGH82cr9nqvh1x+WP1nW58p14gQg5kMBJOOoofotYyaRwPE+gXKq5Lvs9VlG8pY2IKo3K3za
5bS3e/PAwjXc1pwaiM9jmHnLe5mXCyIE+990vXoQJnAtPdos//voTDZgGItAPAy5Cd7Io9d/mxSv
eOgmrF26uV/4Z6YT1ztIIg9XpFudyLA9L7fHdMRT0wRg4xMEkGmztjM8UCERf6CuRnoivzDN56dl
A3dDZIdumvnIM62mI5EgNvDRGizO5WXTtBLDr8vHbagf2/K85Y4OUQ1yiWX8+MT3dbKeNvhIqtU/
HqVe/Po/Lv/X8vT/9pjXRIwp11dY9pbnXY9db15f5vr2rseSipM1QHK0akD4BNdXXh6MfAo63ed7
vz4nShHhzIa5vR76fIhmulRN7BairHLXkthCbb3Htl3W8s5MOd+LyaXzytDLEp9TefFRU7yKisOC
XFwOFvP4MrQtWWuI7YnkRv05B8WpwPO+EbWFWnv5ySzYxeVHe92Mrnepg9jc1XOCrGFA8pTUJ88l
fpxkE7Cqs1ts5jyDDpoX+HZaNQ6XCepS1ZYsT8ub0Ov+aTCdfOd50zaMreyATQtRVA5BwPNQ7nrK
dM6fsFANaMrFx0jUibvWQLceF6ZePBn3NHD8GMUMiwKDLvDyGozic8q7sNs9qe9cl6Kefkz2USvY
71It/7+c7ufpf8rptqj0//eQFpXTfftrjN+L/9JWwODO0363FQzd+kvXhUMj2dIdR+jAkX63FcCv
/KXblit8qEmoeBzu+hvU4qon6cLlWS7Jyoor8jeoxfiLRBPK//QbXNw4BC7/G0ndnk+D4p8EE93H
RGXYdKht26C5If7gR1WouzkxcizwQPSZEAb4ccpu3st0vEk8Ak2wiIBujODT6WuHTt4qctHUaAhg
orhBR4bbTmSRtrXsm2IAZtxEFF+WDUalEeKdJ7ZaNn3LDC7bVskF18+rJuV/YTf3/N7YLrtdkENI
UAeXjXQRbWvSD1YLXnO5lhNtfV9l3bBb+nbLxliIm8tu6bv5Mc5+LlhLf1mQqQ3FZZZm/7np6Fps
JwNL6UJLndXcZ6GlFobHGLnstrMg7SFzAbyq6/dyBezUdOl6c9lTTbwomObDwq8M1YLTUhfu68bu
RLTvhH1eWpsL8XLZLDDTQbPRWeAaXg4R1j2uJ6wAREhMXEb6HNbiytF65ux9UTymRlPvgt7iiiPU
oPi5C+SezL/x0S5rzP1WM1WnSi2nls1yMyHfZGvE2kcNqHI409AAttO4xBzbWjIirS02KU2MlR1Q
Lyv7n22Gz6sjJwXRe75q/OyWbIS7Gp4c6+p+jx6CMU6TubJ4tft07J+DKNkb5DsdDC977iKDylNU
X7BD2vRvqi3mSoSva6cicGbOGfKZ0dZndH0FaTXG90DKrWuhk2KQxuOPO5fpEgyuYpjTGLNkkjbF
ceF1Lt9N4lQv6dxWmOhztA/L9xfOc7yTjfDq9l4UrMwNbChMZrskwAAAS7vQnV8tJdEtORMdXJGa
YAK1x0rm9971mFUOGB6ut5fHXG9en7ccg2RI5hlimm09dSUti79f8H94mT/vXl42NCNkLcvu5/3y
zPBT/+O9Unfgzf3xHpab//6xWi3mZD5T/VWfxbLJanDw15vXY32azHvN9pFk7Jaj14/l8yO43v7j
7uXmSH2Z0bZBvaX+r2gwSpXIckrV6RKrecuyyf/zplzmD9fby911nlAoXJ6z3PP5oOszSSTcTy05
eWCBKLj/i5f949j1vyf8WKF4/8VTro+5vhsUBy2FVLym1//8Xz3u+npAP/1dLf2b66HrU6/Hrn/b
9ZhszLvacSZ+4Wq2Rsf5pWCxsIsUOoYsGvgxTVHDMlUO1NrUOqQxf+yaasGk4QhLOtAmplM16PCN
0Fg7mOjXy2tcX+2Pm8trSff/sXdmy5Eia5d9In4Ddya/jXnQPKVSN5iylMk8zzx9L1Cdkkqn/sru
+zaThQUBIogIwN0/33vteHbtz2+muNgYMc9vjrTQRFoK4nh+v3/6v+W1939etlkO5H0PH8sf//3l
tTwdBLwknYTxmX5UeC/mtk+pzzTzcDBUCdSrZTlMsKCuvz61QLJzhs230a+rivaQynDfzDf1eaoC
rzeo8nVIdXtVz/f8pThTLU3Cp438ZdNlHWXt9PSx6bLY2ibBRrF19VGc/CiovGc8GVrV7qaxvl1W
LNstz7BOwpz6WF4qmx+LH7vpIUtAAqfaGejUBFQmqMjM3w5jATrK87PlwcoVsGDKRXN45n9WNLW1
Canbr9q5I8kd+vPDP73WxAwhK594Br6Tj3KWmK/T5bX3mtayBgf0oTA7Yz80MQiQ0DbbE2Rcd2dk
4dXXjd//b3lVex8qTO4uQigAd4X+w/LQdph00sJn/hg/z8meG7flgYE5N8V5cVlhAM5K0NV+06uh
O2JyqU/Lg3B0xtVZJNwt1JZnOAQWSvVp1kpIDR1tyeScS6AqghBcJRTwNlbL7a83uYd/PCyvBbn1
gyqbsV0iLQZypU5LwkVm8XkzJs6W0vBHkRi0x6oz8wJPHvixfn5AYT3u7dbmdwNHu/Y6Ue18c7qr
vNxcjTNAefnNl993nH9kHL006cuLZBnw1Ir4MdA8J1R+154UFXdvu4Df02MmWr6J5YvxID+YBgwI
b9LNE9UT87Q8C6zqz2doBCm+tyguU6iVTL0w3/y5JPheIgxykntMPdq4I9FHApEWuXpTf79UOi1J
nFVVOA4EiAqPFaA+n8hcAGFxQMVvwPkCySFUJzLutW3oav16cJnbEdm0cgcNVcNcbDaX3ttH8Xkp
XL6/+FEyXlZni4SrgHexljnK7fflj+L0p42WnSzLKA7snRDN5fsuJ3qGzGtg6po0ee8asHAHbabI
LEXej5rvEAJFKpi4MBiwGb51FB9F4KUcMS8yH4ciDfHFn5Xhj20aTZ+1akvN+K/Nl70vr1V2aa7E
pDOFOnPil4dpGYcuT99ruUsZ9x/Xj7avr3KS1TZftlm2/r94bdnk/V2Wf/HC/s1X/qwE+s/hLM+W
j7YccTf0GOnGVGGE4JN/lMT/aXH5oLFGgMMtEVL56eNhqfx9LPpzC7LUAI3G28lqsDlh56YlX1qz
jw2XZwNklAlh6H/+52P1+25hBmGa+usNlxedei4IfXnbZZv/9TU03vmarLAdIBF8dqjjmbDjAYcU
u/r6dFnONOPPjb6urq05SuF/X/9pp183/bT8/vTTvgcxcNVprf2+6/9av2yKJSY/1sbbp/f456f/
/E4fBx2PxsOIOX336QiWpx+bfNrFsubr8vLip39/X//pcGSyN2sK0RS5xKeH5K/FNI+2Zgn8Ytni
4/WPf3BMnVnIKXn5eMkzG6hYFrq59fJ0WdMmJCkuz5gVoP4dohxjeLs8LDXXJesjjkxQaMvT5cVl
ddIUjIY/tlyeBfP8zVLjjT5W2+08WF7Wf9odYoX6JHqqi+vl6bL+/Z2W5aiaHiZQgLu6hfe5/fj3
5dmnfX4c0rL3ZTU/9x0eh2ZnpPiJu0o8LdfKxxWxLJqkn2aH9+vC7ubC1sdWekpVinlQyttzY98v
8wHB0gNa6v4fD24GsEJlrY65nlSvNUyP5gQA+s8HrZvQxS/L6RRbaJvnVepn1VrhiWhPxrOUp7n5
z92zYe7OfSymww73reW62X6cEZC1G7zQ2aGCMEpty0zLT+y4b5iZ1kle7ocYroll3FPTrk552z07
JBWcw5p4ycYwXwhrUQgfuHxjdpOrs2pkSq2YT/dRb/wY0k9hhYjBp9CqtVl0BnMOB9WngxvE8mRL
GnMQrEDbIuQAwJt6034ksmRlWcO5NpudrtP1or5tVGmydXFvEbqGYS2+/hi7LqWIZRSbDhBVyhkC
oPrOeEdD//+C3W8Kdgh03X9VAiPiCOvwNfubDPjP//oPVtn9HxdysUI075rOTFb+q16nzP9BCyn4
g6BssAbm8n/qdRT5hCt0lMC2cJRQaHf/rNcJdqiAVypHCAV3WRn/L/U6xL5/r9eBnpSmkJTsHAtB
mLVgzT9hv8Ox6um4GRWzsh2GxKBWe7caH8oJ6/dI8QgJs7bNAnwfIwB+a0j7Hb31gqLSRg8wTgex
2I0O/hNlxxcubLp9Vl4OTYsczUsfkexj3+oNpmtcDZJTU2+axnVJaSwlZqrgmBqc8iYeMgAYJ1tU
3xOzTHd1JTpCX7QShQ3Ypeqbe10HZbx3qrpbzej+In9m3pV4xkh2IEhJue5AHQ4WJDTNcy4mcsl2
w4R7t0hRaJatu3FJAXQzstRUxUGU6WuJCOlgm9VDVdYNckw+a643at2ZWNhNQ+x9POkYhbETZ1r7
s3E6/dhCX0yw6mydVqKx1MYdNsQG627yWqTsoCrG01COxFOVKl+PQzmcDRfq6YxkdfvraqwPQLbI
qFXcfcIOi4A9QMb7HhgkLCBV8tdmZGtrF1TMLs7hFqUwINa9If2Nj0tSmXa1S4kpxjEmmMnUXDJJ
YTq7vkPstmu+MFaUh08l6H+AUs9i9M8FXU4Q0wRGjcJWcs5hZWf9pxMkGt2qy7uiOBZSPeiN0a2X
h8StQfXYNfmSYwtqLWmvucMxW4gQeAqdP7/Mfz+WL7Xl5VAoe4PXRyaAcP0LHVtoBviPGNVKr1X4
ZovsuzTWZnXItfbGF+mjprKfZLL87hv4Qvaf39aRwnBcAxm/Ib7mEUytbUwUoJMjyRa4p2O82Y+L
qzGIqm3TCLLatCjcoKAndLwqkcTVfbb3+ubEx7DJJZue/v17+JqQsBwRKWC6YXPButD6v/wmuqip
QNTJ0Qz4IiAJk0qvGjSCfbMf8lzS4gDNtlHAb+0IHUGWTNBoAWZGEwIdaYs1/N2fHfLoNeJFY69y
ekzzrmwPYLIUglnI6P7fD1p+CRhYDtoyZ6OB4Zq243759XyugBAfFQetqmlHq3poIuaxmk4D9hjZ
xkZ3SBWVffndNnCWlz7XYeiB3mHCI99W4q20ScyRgMMpH+S39jJjQPHWk9tyEBj5AtzMMcDTMvrR
5GQXo3WNTx3sdEw24w/V1leYqfkiRPg2aEMDGjwHnBCIOzxszRaO4cNvPvF8aXyiuc+fWDnwAQD5
kjM0T6387dIZYj8J0lgPjyQZHqWGE6wqQ1yM/WPgTuJCKner8Cfg0TejE0RDnXkQw2NelhS2Yvbx
FhIra9elOP3RX+qVhbWRaM6BIB0xqIcOSg9G26vWg09hF9wEVAHgNku8V1UYWNPbMj5ZsaHvMqt9
LfNhOlQaY/tcz7alN+eYmGAVvd9dL1+MJXxsS9ddhy6yo3h0vtwxmFhwoO1KwNqVesgV8yuamK4r
L/mhtV67L39lY77JhKHNKlLYjzlRg9XWqX3scDVwYVBoDaigdQoi4Oo3P8k/HRvHh9adTp9pii/T
U8goE9lUQL/L8aBXsXOakvw5h5eyKWv7odDwttLP2i7NgUBrii8VupuP91EmGA/6bssIn8u8FS+1
E/wwpzHeNoA9OS3rTduVyL4bK8JWWf2yTN1F9vcwqfFkZWfXtW5K36gOmuj1bQ5ecgMD46YGKrfR
/BCZe5GegNu9hKZnX/77xzb++xZmwU8zcB3ZtnJs/YvXB9pDH/p2ER0nJuQ2VhLdmPWksHM0JXPY
4W1Wyo2ZNfu+kWflsTCNSHxQpd9FKTKDLEQa9ptD+tKuoPHkMPCl6XRlCHoxvxySGWq90QWKKWoE
DytMRtd6YJv7Ks2OGSkOx4Aq6sHv9LNQroXsqboKHXzGdWr87kjmy/DTZbociWUwb2gS4GIybfn3
yzQCwKRVGpdpE3pry3yrA1IlZsL9Dv9AT0RtASoj8E8TMnm/0Dd5HhSHJi2IZ+4Tey0b5zFxBQpc
qHzI9q1tbovfHKOcz8v/OkY5Z7PQ8nE3mb/NT61waycAu/OBW0ltXanGUKcKiZ2p8ieNCN0X8J2T
r6dnJyy9QxH8cLqpWFm90K+sML2iQ/kWR1Qm3eIttlR0PxiI8at+1UVueiO0xGegBssqV2a2dae0
I2pae2xJo1rno6gvk4HenltBFHGQYv/mPPjSLMzfvqFc2nQDbamNNePvn6wj9zUsCWk46uaIkLhB
uMaE5Tl0ZxU2TjNALUA7BVSRxmBKOU9a5D1yBOVQ59T/nB6h3oHpBO0318xstfv6lQsm04nzcXHs
Mqf+5cCQBeeT54Tkn6u900AoqKM8oq0fHywdzN4QQYAP4+nO9aQxf4EBiBoUHiZoUYFpeiKlA/VN
Zm3qATKvpUKC4qVzNMVoHKak3k0QPWynT66JigKB0pG10YWusXLhfIdwEh/kbNhup0h7zdMCA3BX
Yzhr3obYLLbmZKChN9uLWYrU51Z625Z5sBtzrOsgJTHkC3xoiin0i8Bt3jxiFzB8tFeZiPH0dfyO
TXworaJ5dafochAnvmoY2IjTFPMbrfLVnmlTEKw5dLJlatvjQG7//cd35tP2y2kNg5HhkcMISelf
06bornooXzTtYNL9IG0K9mSZIsGZ+OBJa9k3Mu1uPWV75EB12a5EU7kjaKTY2QamQMMXe8BXcqXi
wTo6GHlQ5Uc3I5FwY8f4usqzn7k0yx0D429eouoD17O79lVlbbAIYW9SfXh0GxMbeewpDOvFNV4q
83vhPSCaAuAtSDBLEkQ76pmkYpvxtwhXMvM83CcSBSKGwzwQkH+1Ee8CyDK/GM49vnhYNTgFHaYA
eqsBPk7ugU0U7KqHwia4ll+DGv91gs+lchkvSAc8e638QxNj/Q01LN6+VwEUKhtmwXM0zUzc48RR
L5YPboYcv2uOuFmVVb6btDw6mdMAhctS7ybg/zUVyvjSXnJ1ujrnv87Ijb6q/fUH0lXW5HXCt6SR
XUb6S30de5kOZqGFGGGM+8gi/amnxlG6UJ30IXvApRmvUAHcBpYBQ8MRkE/yZC1xvq3gmDTbfz+F
lrvz308hV6cdp78hXB6/DgpCTXASaTU0h7kDW/bdferhI8112nbQg2iaMgP6HRR+LyfnsKL/45f5
yxjSTXZGSWobNGpzQkzrTAzAfnN01Au+nOCu7jguukTLUq6aU5o+37dHt8aUSnDv0a2EuQ8R4K79
FqxshIXSE0iK4XuOZ81sxnOWhhJ4ziGdIoFXa270AvhV/35A8n1E/+ULkzDzdJzHuuTQvvRKk6rA
slMK7zDIRGwsWcd3BOZCCkCZ3WXaM6sIQwyzCz+E25wWP1VCDLTMv4MSYKpAyuqPFhOwpmE0w00Z
nM38J90Z0tedPsM7RkheEMobL52GbR9gIiHiguu646oAdU3cJMyLllIdIc/bLh78m8oJGVJxVR/5
KS9xJb7lRR5d2lFeHOpmuvEEdKuaMLWTwze5C3zfRTTeyb1dhT+qKAguBgtOXJxX3VZF9IItZeMB
c25aehinQHGcGCRH9Bx/6GhxO6Ais6JODupQZj45cewKJnC9s0xsXQhT7pSNvwwAVg/6DX2E8NLw
VERez1zRNOyDrv7Fz12vSzg4xKq6bxKXyTZJKj4U2aHNDLzMgqk76JLaLDDAc+6HxsYJzOhBuN/5
soNLmfV3nm56O6eHveo3cby2GUDTyLkG+G/Cf7zE759wDu3aGnKOyqpNuLd9sXFFUZ1pUF80p59u
5cBcikNJwprGBB1uYJ2SuXLhjxAVjDzBDKsN5zBpSWcNU/qzqZehoza/p9Av6OuFm1g5G4Iy7Uvg
9MM5hXe7Kml9D6q1abHaZFipwAv2eeXZz5OAECT2VdCNxyYVv8iAEndtEr1iD+mpA43a3q2Bqgz2
3IbY7t7upbl55iZ4lRqaugQxfKz7xrtKZl5XkwFliIaeX9LtdkJFAoJaSk4iaYiAQxTzqc1Qrk3w
CDeFSEGUm9nBE6axZ3Qj9o3gqp6yVjtOZlRsJAGsmyB3nnwDQNNYZFd1PwD9syWgXh0wk27Z391m
StYk3CE2CBWS0N79IzBBZJKLEl9QA5qjZhKsR1A1Hhg2pzsbOAr/OZIhpeUuginO5SDLm6Nd9W+4
Ndu9r9kGmDiCzE2SgDY1LFSKF5emVfub0AFCOpDgpcb+0ZxwBdCp8pFCtRtcj82qZjC17YhOAXJm
n01VUxbCYL6pamcvzOpSj5IAzyJSV4H3obUzbWMYTYy/FJ+dWaTDAb/9rZBds3OygX5qCxVmyklh
iAZolYmX+pTEy5sJZesmsZ0LJ8n1W700zkHHsLER2/dOd5V55Ey006Y0UnCmNrEncWbsGeKII5bP
dONVxtbXwBIWlUUfEZkY1kc57IliIPLKTL55zBBv6xpqctyp8CZJ4ClNNc2XdJ9yQDjY+jQ8mHFC
JFeud5fKGI0niQFsFYhHofmEC8/4G7OGbijoMIEzDkh87Xyxy+16H6MEvgACx3jMhf4qS8a1w32X
4TimD1REqQc+15pAh5vXCtL3pZ7+0en45SbTszZDrEBKzQcd1uraSED6BTkQ3BowwtpmlLyLJfP4
XeCXGxUQQ1AAzZeBfyXGP2x8fpgojcu4A0RgEj6PlwiwjxZl1oVOgheDQcPfh1P3YJKaEcCtv+gG
ogt0jaZc6ZAza8gpWHkvOmO49Oy+2Yos0G+1od0Y8wcnsAKfYedWWzNqhye3aGLAn9NjbIgL+o/a
AV12de0KDi4GGvMtaKYnIGQK2ZwyLie3BOeCvxJWurVP+0k+FQ7sfpJFu3MnGeXSGoZBnKy5rHZF
bWUXtqyQLoex+S0TPrYUGWXnkZTeda7V+veS2S1Sru2bGjQqblh0wYQDnyh21IcwBulDau8MWXH/
yHvZQesxUdhFDbxQ27mr0OTf23gcV9UYibNhRS94UWAbcbnSlbyaVdZ0NBj6l9OzWXHrKVt4vQkI
vMr7mXZUDRg1vom8rHelJdujrLXummgcvsJU3XZIIjj7gMwyzGaEk/mHVg3GJhsxyQfZwXKCh7Qf
qms9z5uNSS4F43HSE+IeZsI1P2VyNHoidhQhT7luFEf47mB6tU5eUSZ5NujIpFZTn/ogDC4RY5+J
BdtPSXlrBVyDeSXBYClr4F5fd+sqqutT0sNUDdu9rPrXLDefGojOlzGehg0TXuUOkN0pRIVfUBm/
WvY6IGdf6zjptnjeqy0MePTkxos5VNyreitbB4lObkxVo9jUi8upBoS8hBOiXdTIxTkVAhUEoaeX
8O9BMhl9tiuC8xRF1S2JBvnKrQn/MzyDpKjuvkrtaJf4slyTmGvvRiOCa5nbd8VYGdcB5XCndVuc
Sya+gamZVqGs9KOhcv3g+/B0NHgRWp/Q/bYh3id2ch5BCbQWRVdkJpDQs3K87PPqkXBA+tCye07a
1yaleMOIRa4qN74aAhiLEabeQ0i6Yp9aNtEkSYWKxwHrn0SQ5LPoOq+si8y2o4s+SCu6az14JYll
HDg+rRqNYJnm8j4ALmUaZ02REqOX1THS8m2fpe5F3R0yQzoHs5yhniS1J4F4xvxrXASOnq/jAJUB
Vn0jpQsoFW10oXJ8ZLJtDiqLz4X7oAJGD2psTqlWGyszpLnVddsCq++28xDU2XZFh1gkbauzbs/0
00rbenieV9lYIO0gPgZ+hGPAWHYf40GBgA2yS2UGpymlyNVGRUtoCMj32BvPU19Xe62LtnoMQbKL
LJAiVbvOSRK+TsxMkcdAvlf3q2706CaetLvEZC6xTplDGbE0bpIYf7zTxaeqtiCwDBOhHtF0NAm1
3EPCqFfMpoBKSXO4d3pfHFVUPblh/9Jr34bUHnzEVJSIR/RcnnUfzxMe3MePXAXuKlT0DLHGPRb9
uoJKlTnOoZZsK3zTuBDp1nXD+7ClzMglV9PohiQVAW9mWmfay77Y23HzqoM1HmiJhzG91qh/rxj5
UXYi7UZLyt3oQs0fCHkba/vJ76d8hoda1My8W6dUpzjFwWA3mgYsHn3iOOBrboor6bRM09B32lWG
SXK2dU+XeiNCu79oyW7xCVHajd3UUoZJfox4BNsfhU82Iqw7nNTyu++QKDB4ycE144eK0giokfa5
7aH1dzQDR1zrJIk0oCohbZGUONr1WvPotglUs3pBjvPk7ONwKtY6LmdubwAGhrj1tswKWAcp9BAm
7VYfwNd3ercpvvXQv2lPYxIsEppmJNoP/fQsiJHZxn6LY0SCrDFiU64HJ222fTm+IRIi1yyx3wyz
eIr6CizDUIOg1qKd5tKdgC6OHjDfJq7+PSQ4r4zJk0iqGhqsxf3dIzaoh40ciOGC6CoNIZ/2bDZz
uOD4ytge+lvp7oOa4XaCnSgTUGdjIIQEElUrT9aPAQM4uhXOlu12XQfXww+KH4ZNsIed1quRRo4C
THDZZZTsInsfSQIS4EswCx6pU6ZsIhiZuJv8aRUN2nWcbRUYYOwnZIU5abiO4cIh241hNqQkgXkE
JXQNBJYG72E8IfSOqPxjUg2upb8fiF7Dq7kaGDi1AZzQuRikCvEatsVlOWrJugHYWmnJHwK4tvIv
RtvMuBpR3Rt6Rk+hja8QhTQ015W+DrwfsUsyp5PeF3Z1QPD52FBvWE2UNTYlrnagNVdVjCwuS/WD
8rnxKcoyKy/hcgEj/UfciE3agzqa4DQ3aN2oJRobSRRVDVP+aMe+sXmpiW2+TV11CLgVbOyYyJ1o
rgbqnej2VRHcF9UIPd2zqkumALkkykHbjFP1QueIJruz4o0dqEc71Gk6jWy/CBo/VKEuASDrkJhQ
UL0oTZcVyybL4vvDIjl+15UuT3uv25IK9rpsZy+2qWVDxfQhTd+8zbI8lno434XOy9L7hmQ/qJ0a
9Iv3xU9vNf9bH7v+BB3R8w6GBjQm76N9Uab8FH/fs2gKMW0/73asxYZCfEbcIB/j4xje//P9zT7t
xVfiHlY/4GDRhaiRZ8WFTqwXHfkIU+FfH+HL8S07/7SbZXnZ5ssXt7z26at538+8W7/NHlVNMWr0
L0HgMz/b6OnRquvumlnhQxehDuid4VUlRGJ2frsfCORZF24wnbTKgb/bUdmHogsMkzvaLiIahmSf
rr+RLh38KO2f06DdBXH42sXZZVJRBq0LJC5ps6vMWG6wXz31zWBzqrfuVm/iBu6L32whNnzzg0xd
OmSclXrvHesmyGjaTKLiUhChWVzUK0N2N/oUY5/3tBROT4D+pcgucubebae4sN00vZHqONhuDO+X
IRgDkACgA2gRW+i/6kD5d5H+o+pxEYg4dA9ZZRLnpMxh5x6njP65NkyvKNmA7QRbyJJrQy+GlQ3i
uKTat5Eud9MoGS6BePfHxCA3sOp1oojlbYVYZ2N5pHW6wwXcotmlqR/ybnLW5ZgwlHKbdm871T4w
bZCuibzUx2ENpofoHhOopavdwCQuKZFkm0yio+oLxDpKHnxL0+78bcWIbe1jEl2XGginkkSqbe1p
zG62MK5NaPv6fUipmyR7By5IK9aNVKh5gwa+89HmVFk54i2hzwaojdaIjArDKkqSMhOfKbfmEuGE
XDtCC/dD1laXFCbo94C/yVPtKh1Kda25xzLtL6lrvOpGt8/1duPHoIDSmnFQ0OMKdsCNSc+9CFS6
Cyu+PanG74WhbjB/YcOLDCq5qbbreohPdBUr8gOjkBptfFsAGscYqpzD4I03ZsIN1Uz8M7Gdu87G
KpNZCZmxPfNY8pvoSHWwOzoipRPnHC3ldBnVFxUj6muXABO/vHJ0L8QYLy3yIoimGHK33HupOZz8
Gk70NEb8ryIvjOprWMA1kaP+GIPJWbuTFh4mwqCDbDYbzhLtGDejQe3BM3p3n1UFsQhjdXRbSh4B
M5kjkUZORrIFnvNwDiwldljH8Lj0F23N7oBmG/UmAbe8sSY/PBRG+Ea8ZLZLdfnmjVGwH8YeFmhj
u1cBNEWj44jRmQBUx6CMa7e44aPVlymzCRnzyldaRORM6PysEwQumoeEW4StsY4sqz20QbQFop0V
EFY9DY6TLMujEQ5Q3Dmx3NKP7p3hzdRraAchJZRmADKRzhT+3H7pyEA4VzCIp3v4ocmBlCAK+LK+
HN11AfRjO4HlhRs8vVoY+lZZ2F8nmfeABuyNWSSzgocQOHNwrXbygoaDTBPv0DmuRuQf6tDCBzGt
PCgciJOLLY3d89CSEO3OGVaQm/E/N3CsIpIRqBwRAhfHF5DTtkHFjACEIhriGRk0ltVZgKjbRtMP
V6d0lmGQSxExVJDXd3rifCNcEdAbCSq0m+ZDXce38/TA2PYDrbYd7mRYP8S1f2GhWZeBR9VUu8HI
DREgJY7PmbP/khGjg64PJJX63TW5uuM6IdWXnxa4UVlaL8QEc9MwCWszLPKKnRDNiOhhEcuieSZf
8dw4BrBUOb3p0YwRHe9F0e/DX62Hq4RwklPXKuxWjvGLE7Bf90NCHyIynwwH/Cb9fFjWJmhvzRl3
SgpypqbxgKSdExApCo6NNTxztWOYTDzJaFCeE0m6TX7QxxgaPzyThXCa7IRgngYk5zz57IvqTmVR
TuA36TKWTHdx+KR0uSoECkNiWaJ9GBmXENH36BNPwlRUUU1IPWP4oBGXixWGmqpTgsF2NTPdV+RQ
9ltoa3RCLQot2AjytZZKZ9um3UNE2UKW0a9Uc29dsPKrxjMH0u7MbXhXp2W5S8qaa2RMbtM4vRwt
oW+ZLADu+AbXZwZVNRepX34DZgX4Y06raPv0oUAUvo9S0OgkMSPQ8hoQIhDJCAZMdk4+0Z/Ba1aZ
FBMgN9kGbxOPdX6DYs2/1PSrUCcxqqiZnZD9q4dsgtgeg9z0Fv6FO/lPUWz+FOXo7eq59DRNNphW
uhREmzp3Epe0I9c6WLetVTryouYKCCrtR02S+ap3nrUqY8BCgM9l12Cusqwnx2hPekmmqA5vSngd
N7/x6NfajV6G5d414GrHcy7U5CCnd5g7A5XV7rXMfQp8csVLPf1u09ErG/LJRevQhSebBFaR/TBN
/cHwyBGruULjiSRTW4vWeZjDoFQ949mUedI8Gg561G3sBHRw2HqvgRnoq1g23Qz2uwxb66WlgLsD
xcfUh7OnKPrcGU14jpX4aZMyvoLWsZ5yBomhp9Z1EZX0v6kLuyFnZqAsMnsF/noEecUhFTs7Y7zh
hiOp0W2d7TrnBPQJcjRU4Q3d/NIlXi3GXAOLbupXRp+TH1s2d8KmplGayUPd7jRbkyvJ3ZOhKszr
pANfGAnjXAXzEK+uxanJm4dCMa5325jw1MKCtm13gHxMevw0VSe9JuI2CkfGg1VIMkY2Exa75GA1
/i8PojVCFWdPV4Tbcs/M9lSThec3c4gL1cTVXKHqoYyRWEjDqQfjeYjSQ+53R6BRKxMkFzdOG978
JosR4pHL9+hRyFzDPILjEA43whwJX+soCkvynLBVXprcvntiosiuj9eOL+H8InrvhvxQ2Qq+WAqz
OQa53M0XKVbBZMs7Yhwj+1f5IfW2dAW58BBHQcoXGxFdgDd3645w1XGoWVviYocNxYqKaRhSIdv+
ovR/ZmFibqbKcbeRKMAAuPFdBLdv3xrFCFrufspl9kZdPCkDTMsGCZEYC8Jv5Bp/a03SUaAt0zky
yrM2MI2eFUdvsugDgeu2wNFfk4OwKrHZn7mI3qycwJJ+1gCPmT4QDCKutD4NyBkCTjZ04tk3wp17
8qfUBHQ4J0zVxUtaD8NW5MVVqKzoCsbFEX9MB4FD9bvaIWLbLuXOjQ5oxqMTkJKcOKRUJ4eMfKUx
SNVh1Me7wdujntO2dVXtbaipDGdIcAlfCLmATrgNi5Gvx2iLFYkld2mj4FHKtlgnhflUqp7knfqp
DJjOLgP7G/lJYqdN163pEYGIJUYP6JKYKd4YU511X94Qd8A30EPVbIJrm8sfdJh9FVldysVeQn+b
6511/c1r7YE7m0NikAmocaBpLBmPcY7ALW+GaWvViNYcI+tOhn+RD80D8wTR2tVUSlxTdDcZN00F
J8M0UDyVjSIHbfQ2ZLTgSiPuZtKqC/SB5rYbOrpcitQkyy6vPL0ILq20v2uNjtpnTj2SmXdDux4a
dZ/OcK4Fyk/plqJ0FkLTjAqqKe8vth3T6xXiIOHkTCwlQ79KNa2giS3koy+Yo2p9TVvVdSSYkenJ
eJzyDBZrjhiekMjoYAcOyCCln5YHx9cG5Hd0naIGrPz8YHtTvgkccqsXuxjQwPYE0v7kTLo8EFWb
rfKWpOOcABfSeYGoADJZNU1hbBr4i+fefmzCgHkCLZm+o87dxrJ1DkashlMxVCjQZH6xEMuWB01H
Zr48o7nCBUJBaL28BurGGsroFM/+uE+GsMUgZvR+s88JrDVn49xC2uqXT/ixLNvUIdHCZcY1dWR7
tmYDdVc08k+01gzPyMLZCSN7UPirxvUBXcHaoiQ0RpDvlvfMZIC9/+PtQ6pvNUF7784+StZRim1x
IlV30u7NFjJ//Z2JZhgDfzn/hgHF2yAw6U8Soxz8WI0Y0HiOx8ystT0T23xHL7aJAXDAzQLM6CbV
iKobCWEPoNJKKGMZbIM5HbhdZ3oH8nbx039YluI6Jeflyp0/VGoSeAZ8kMpL4YVHBappTzkIzM28
ch6/80MyUTj8mFxJzvoCHSthDvI5Uz4Jk923iwdyeYDk5W4GylYYhsAZLGa+lHRc1L5XkZ2iQS2a
aEMvjphSH+fCMD8QN4Jkhuny5lBFpB81o8ATTW+711zxHaJkc3TD+ICWm/Sx2H8t7RLmQsb52zTp
rh2xci4P1LM3RuvQVe5LZz0Sa/1uxVhWRrMTI5kfIDYxk9IowhBaJj0DDTiynGtrTjc81QmcaNTM
vjFXcEQA2rB9zG0JenJqvtPGfecOSCjNCgEUIpouAVTmCOQCRLaTcPcLOia/XNffJu459vQn+JHM
ZnodVV79aWJcu0KyeiMG+c0QxpPVhfW6gUysUvvOC7sd4C9giYBy6RP/zH36zS++1T6TN2yh6mPX
cAavgYDdosB8qjuS/DztcYBtzMG/6p3ivY2y2WjlD4jar4gvb4fKZrBZ6MMazdIxdbOzRpF/7faU
zIUgHoh8M1ymkuvXJDexm00piz0ld8aL/8PeefRWjnRp+q8MZs8PNEG3mM0lr9M18lKmNkRKqaS3
QRu/fh7eavQUqtHdGMx2FpVAZUrXkIyIc97zGmKQaOrWv/o/f0jwKIYOQ3Ksln5z+/vCbdu9ltGz
r//2jx9Nbyrk20ve/lkfenfbzeL9Hz833uQxt7+8/ZySNja8rbjUeclUCL+ZQ7xYRcCo4Q8u/hdR
wHZp/fQHCZ9p2IE2lc2ivbpUABu39Pu7sdNDTzuVWeSdukGDdlqQ1kgiXsBc8FGT3n3UORtIFqQ9
tlZPRhA3pCSaGmvYJ2GtkzBMKuLcp4clCsa2+CfpMdrAEpWxcd+4zyw5Q/8zECxy35CeWs3T1q67
i8HmcXbIL5rSIvTyJMSiO3sivi6joqe4qeo8u3Pm7DTLcr7aCcuqW7G7uMC6Vmv6zxaa576G8tma
5QEgwSSJoX2h7Xep6dq9bZO0a/f6zoSjHJZppbbOYDwbWTsT3BVTdEecxR41xsJxvbcc3J78w5y0
8mFWxR4JfH+XROaxsxNydj2/22fefEhoWSgVYVwnkMz3IJH0+r3xx3Vn1igprzJnkoQZ0I9mroFo
hNq6nPnL9K4b3nhH0uYvIy36HW4vX7LwLq4jH4kneHD6+DfOYPpJT7QwjglzTcbXKTf3ei7tI/4l
waRT/C5y39veeKSdfS07z2Q2zKDOKJfftfTeWtOKd+06CJC1e2V1vKZ+At/AiHvM2L2d1ycE7Ew/
oMzwFeujsEx6iSTBwHN+wHi3GZj3qwKpfJmzzvqp2Y11OzFzUcMeyte39ps+a1p9X14MJyayPI3d
EO3EC4qT/s4WaIW1vsDLI3b/NPVEIJ8iwkNCW+usO+aYpa/BC8aE1s7Vs6BZKW3T2Bvlu+WIL7eq
YpYusw/magvqJyZJTGNnl89jRenKpWrSYGCIhPC72add+QDUS5VLc24l20kzD4PEbntW9c7WCIjV
xBgIPX3QLOPDtZKHKR4fMsgAdkFDOYmEaNcoJsPJb4Gu89DGhJbcKDrNbZs7p6Uhe8tieJXDJDHt
gT7ZnF9igyFw1SW/NQsPX6vVTpjVQEwaLnM5/xTk2GwSa3rIa/cRT4ar1ttP+jS+J8X4o0qSi2vP
hwzM3s4akjqW8sNz4Z+REbmx0DzzxNbnuqp+cfdxyBPxI1HCX9RaKrCr5Ggu+ZmNXmeu9NuR9Xlw
pu/ZEN8DI3k26F9zAaFN2kSDp8MD3lMdqSmyJ1TSPLvl8llK7w8BMBTENqKZTmd1Gg+W/A0H5nM0
nA/zpR8kDs7rRqna+mvRHa5+8j17OeAZEd8BmXLXpLR+Yr8CFGAys5Dj2+KbMz1RBlnAi1miPQgF
wcgQ3H/yXKbbTHcB2WvrusT6W+85SZjBEwaH13ft+jrwRTqKeiJuljk/WV73bHioHiTTRKCTMrAj
4rvh6qw0QHStDrnceoVbW4deoDDV2XIthvR88FwSeUgs2UuGI+K+UhWj/vaUDP3PvtArRv/vqYeX
zMCxWhqIPt0xIq+YYN+8a/A4s++TGWNsozKBQVswCjjkBqYP4WTMV2vEAx2CQbYM+X7s2rMzM9ig
ub5PsLybl/tmlQ2J9rUD5HVi+9wvYFfuumeZttzEUXLUE0HigYcvRyW+Jh0ajpm14eIZCdbrA7Wv
Prx4Mnua5LRpQV7nhvHJUDMB0YB+UfKwW/EAEhkM/Fe2B63zDqzSlSd8zCb5OFjar8j3nrjCC5UI
Z/v4sODesZQN6kgnHJLoThv6+yGPcDizD7UJ8jWZ27qc3gCYLFf/A/m5GnwmBG7+hG3089ir92bC
h8zHQow4xzMm+MNG4/aMNvxHAwDLSL8ghuSF9WjlSFTc3v9ETSCDdBywWZmsnUx1GDX2GDRVKveV
VcNylVBJMGxe4bAx+lCTPm4NPkfBqky0BxuLuFxXEGqYVw7WJ9DESdnolETUfPX9/C7AdbJGOnQZ
380ADa1zMCPOXHuv9fItSZ1XphaAaAMIMgHsOPtg/zAa3iPJaPuh/RnpEalBrn7FaO+SGeQkpf7b
HDMKZVIIIY4AbVtRNFRvWoearfabrzjJgAKbiIOna3cjZt07CbCPhpf2VMgfDJNEMGVec0CqgMxr
HOG1mTrVw7wcTXP8HfX0L/mgHjqHjOYoKfUQ2gxgefVHBxblcB0fSdlkUcImWLKWYJzkRckvLUV2
hJkfT0tPpsMY8RBB6N8V5XPZGQjHWkhtdVIMSBkogcl5XGI3vaR+9x5XhtwQhuajMC3Uhlnyp8FQ
AMsClWLFUJfHhL1EaAwiICaUoYbSLVQa1zMjQxk2KBCoMq1zrcBZdWIhwjHRr/5Ko9eb6C727Ks3
O+K5XcgQzGHq1dArDNh4dtRnzCmcLd8S3s8KL5Hn+xVR1JxaJbnEE1qRIZr2aojb1fgVh6ccA2wC
gY1N1EBfrx36S13XDcbP8k9uTIfCh/aU5kSLJKbZhC5cxo3qoFZVQ9nfpVhi72avaQOSWl4ijwSU
PsuBUASWVJSb6dYfiAO2+zw9Vfby2DLPO/uid89O2po7tCUYs7Z2fTZKv8GH0rz4ZvEZj646R+go
jjMzMRzD2zPpFe3Zq1MsLAxuL9o9BwcAipBlLk71DESuN6oiF5wGMc9XZAm25F1X4O6zyjCXojQO
4Gf3TgZ77vaHNxD/apZh2WLZn9vucpdKC04QsH7sYKywDByihhhK6AgSfIyj5Hr7w1hg7mk+THOh
HjwG9wS8TasqEdInsdL+ec2y3eF8g7IwI/B3hPVrtrU4zxyGJEvh3S3qmdTrQerP1Krjs0tkkq6e
ie2oEHDY5gkfEHMT9Uy/xnLqXnpjLneoIqgSs8zcexmPXNzb2qNVv8ZDTYLY+j9ObCw7Y53h1xqB
ocKe8LNgeYXChNGdS6muiUo4Vx2qmUYndM3vuTyOWYlzMlbfUvTpHvcS54zz3GtidOnBYUKHQZjE
iiOB/ONG1tV3Z2hzQ6RtnRxZRAESHAh3Els1mf3eNGn3+gy3UHTqgtJSY7he9rzayGBY1Uz5Fx3M
pfevs7efrGZ55lVCM+sPC4f6fZ4RFopXTQ0Nb5yJC3B4zT25uMY5XjjipJlDZjS1hptM8ABzElqG
hMC4ZdAPOK8dNR+JUUI5UWQGSTTzyIHlHDK/feoVJsB5apDDDWaOiI4hhtIuc2cPpOhQuzuYvG6h
x/Qhy0ywpUYHbc4w3vdaDGLiLZ7GCHslv2zhueZwyfaNAxCvNeCKUvZeOI2wLyAPIKLE0SWFUCkt
Sa3o3sWFeKhHzIkB/qigNNLLzDdPRyFwE/QOjUgDPZZkldL5TdaAPo8DdCu8bGuIeDkiP7jEc+te
kmwu9qrv7hslzkqW1W52u5/5qP32xSTgkmLhHq/0lpo0HllyIeDr0LpG+amoEB9TBGJvObPDqOGT
jKKrGiui5keCaHzsW2oZe7gX0wjWHJsVopbU1bZ2F6dbr1ziNeXtTx5N3aEHzYPiNF/dLDqt/ymb
0zdzpyBq/fY9gSTGWDPpJqJEI/OlWdLl3ps0uk/2f6vxNvOS/CQl7amW2mY24ggiSw7Da8HmIKVM
EczOiHVlqxY1cXcQoAKC3RRz42HNCo4/i4yERd/CMyldanXJ0q+isv0jYzcAVEfiJdMtzV5U0DDT
CEmx5tiXvGrXTGAk2bEPCNbldwCvRIlbGdmLuCWwg+rMyHAJ71F29fH0o40oP5JhOFQxDZuasrOf
yXI7luK0zMMqmSal3KdkcgxCE+Pciqlm+uRgzXTWWYnjDn56O7OdojvySViVetE/WYZ5yHBLyP2E
GhzG9cxo9RRlycNgj9oxYibdx0YbMNNHp5QYJ5nNXlh7MQSsYiRRBIxwfcaxFrOAhpWft6elN3Yt
hkfhMnvHZGi6o474KrMFw55RPRZG8ZC0pXOofElKqWuk58puNOJi3HvOw1d9bn6yhEj+vmUjqM4/
uka8gdyp3eOZ/WYyhcIkqf+sMqJgMIx4glW8qk3m85KJizOkHl0w9YWsprcu74i5m2CdMPPAxp5J
NiE9Sd2PgZMxIVHqox27AVjRPksd+YBo6KjMgfXNFDlCSpnd8XylYHnNg42B/NwOiH/cBvV5JY6D
gkoTP1bNKNCP2yePiEVsjzCkVPZ7ASPCskcPhcmIoLsSn4YyNGJfPDB0JhLbdG7CyO8/b9L42xUr
q37c5ul9gjApkshC1WtjH3SCwjeN554klzasuprAJUGJWBhNvMmprGCYo/7EpAwcGJDCE1h1+vbj
OCxUTKuE4ib206fePjk84AE2kmR52bY62DD6r414uv1U13cwNH00rdgUQPauqEHGRMKASlqfmx6l
NNMQEUxv706OTxJNRVWQeVfDknXo41nUiiq7uDpzk9aBOJJ7hEtAjrvUPqagpEzoSd/ubtJMPdY+
46V8oddnZqaSA7OXU27kFJuoaer8M5li3CIdwGCpjG1up5+VgMQKpSX5S2tvjGI3TQxwqxIKU8QK
aHDnCBzVV/tku2ZABuVqJYAAHJEmND1N2GgWPrBNjAOSPpBGEf5DHdhzbxDPxe7PAjAuoMN8IY9y
DAqrIQy9jY6FxRWHF3VXIrTa4Oz+MjhwZtMC43ViNqIcqTGYyUE048NgUXEVkl9PItiSUddsJSEw
m9tPukTV/LWl5nZbBrGIfmYjiUn9wk7HDAn6Gt3usBBp5Wt/rHH0g7IlH3NUTGhyBNQd0hB4VoGC
YqS15Ea2KHRklj8YDVicOVUWXka8Bw4k5CZAhZjMOkyz8Zza1i8X7xeq6u5aJ1TUOnG7sck+nzA/
hs7IWrDvtUlwk0z7qeUhWfhUntReyJLzgyZbfvYDvZjTMPXRUm62wBsmWTIKIw2WmZThemUYRhKc
5lHcyZlM5xmGBwDn3oVcaJWFFw5G8nk7T1TrEsxVHZfsYTTtr6ShdSCSlqSzFb7DL4yGMPmcqSXn
avyRKO6dUWuEjNYVcmhIKMRx5FczuxeGVe2xgS9PmU+gaIeAQA79vCsTmlzPpJz3ionstaSf7yZD
HFpdvyrpyEvXDv2lZuZeMjM9unk1H9ca2Cmm9qGw1gjRRfwc4kk8jJSR+mx2CP6KrWaZ40PerxMe
FTJrq8JpmrNDNTg/ZUze9O0PbRw+CK6I7xatsbdFnZ5xd8TPC2RuDA2akBNx3u/JpEGftRfzshCs
d4gUSnD20SeG7eOeYLenxu6dHXuJfbKG6AQZhXoIk7WGFv/Qeu2HXxhm0ErjMRl4RPtF204Oh+T6
UOmrrUMyiB+ayzAx69frB7x2Zy8o00R0pwQgKN/yPPtHhj3+fu35l5nMOQhO+rH3Dm5b+HtAfmcD
F4HBXauTJ6B3R9LDffAmaLfGMFqBYeKOMHD3KAzGDbnD22nt1MzOJK6MAUxfM/pjIcbHWk9/ZCNM
0NxFzUD9+GjnzdXFnL1wVYip9YMsXdimXcqzNGnXmkoGigNFU+Hkz6K3K2g43yjsvNCxIGAbdOsb
IqhJummbJag7rIYn561vvI42iHIpht1TyfatozIO2pk96LYRAa8QKOFb/qaRHMcRmYEs9k9Vrd3o
4NL7p+l937L6XeYSzO4pbsl+mAmXhhlxLF2m/iBr45YUu1LHsmSKlvag4xJBpQhfxMTQlykw9Z7P
bjzI8d3QEFxHlGUCXxhKfUbGfRP0RXeH6gW27cihertOjvNDm+CmCQPNvIli6PaBGzWrTUy1pU/x
q6IQDCldOevxQDHwkUsZou8SHgGIKcY3WdpzyJoMtVqgxhogS3hTRNGKUSakMVxFBtZqStLrBk9n
MAM2LNNgq8mh+/T9OFD1MHRIGmam7rHOGeOR8XfXucnnKv7vZfFZVjxNEGkhextaaC6r7Nwbn2Oj
f8NPiUqixknl3x5BvWPonaH5jsXwYoRjzo5Fbgf1yq6r2mvuE6/UecfUSH6gopdhNSFEwxWCsoQf
qnt3v5Q2rW/U+QHY2reOgB20zAux0WXvvZZqYU92pgvQNSGN2MEEKcxPO4ZkAj+A2D1g78BD6mKU
T/TxVy1GIOgaEObW/WqUuxFSBJx9dnK50PDl/LjoKPkQiABVmtmnL5fLDVJHRmJtSrp4aBI1EFy2
hJpwzu6KU7K1q13UrC4XefnQuMMlZZPZaOVnbwwtMmK+TaOXW0VUUyvUoYxkEtrA5xttvY9/7YkD
mWRGPu38KfvEP5PodwuxDJkiqTlapyKDQGFPfkCogMRy8Z6eJLm2TKE2Jbjt+zgmLWqROt4Vbry8
l2gO9clb4YzhOwXQObSzrT94tf49z8+xX5sfABUwniulzqlwsoNtqS4gLNEKNQCqmhiRu7qtj6lt
DhcL38xypPnzDWFeRmqcslDwrOsl2vuOzzqJcEipoG/C7edxbrA82JAnygtORZh2smW+W33alYGB
R8F6XJ+Qzhi+en95Nc3qgqfAdaqxA4m6MYMSGR31ThzBvmlyBoOxHjgzqVzZxtZbNimqRH3dCWY/
55hlU7EKjTjzghUnYu+DHLQ7t0Dn7Ij8fd0PWSewDtxtk6SfiRu91Hn7WCnxo1+S30XhHJKpYlfL
7GEDqhFAmhm5pe5zS3ltkSMTWOmK7GODvRHrImpn3kjWAHvKXqWQZXMfN2STwvjZ5A1lB7pbTLQX
wDedHdkvujQs3MPtwI7obYl2QTSXbeLYLkI06JshO40ns/M+G9075sJHHWgeEyNFntU3X5H0eGZ5
uPTBfpk95uSCjLEorHyC7aqWLXpBzKIqDl8S0ShjGaRw+GWfDmLqTaz8w7p2zUyqXcnHmTXvZe7Z
7jo9w8tM68lBp1Yc1nJitgiIa1Ere/V91LAY9Aq1tATqtmNxreHhbW6fvBtRaWfOct962vMwCizl
ZuRvVBGN8q/mqg1eFAeB5SLf7H02uQSt1exeSb9Uh5sR1W25xATVI5C4aHCnwRa5v2sE5zBkWWA3
bEsR5HgEG2/O+tesB5IXOytEWMLugL42LDH+qA2fPCFxxeSVqyDcjg1Mj/6kQmESx9/rC1QrSlcv
LEaoQlCGuqjlTgompstFTNEQ3t5r/VnJBoc90qaOGzxz1nanwWQ/MC1W0pBeUEStKD2HTlJJwpYs
4sJM4JBKY1risNk2Aw+Fh6apcDpuXskZNpTFp1lad13uIR9bfbKytDoULohiFK8EuzWmSfnZsl3K
k+3hT5WsvX2pqUte2192Q6cSlZzPCRC0mzQ+ISc6abiG9Tb60VbraO54+jdFgWTgJs31MJflAVqR
wrnaRnm8aSWteFlQIrieH7qYHzHcQZChTdZzaxLMCr3N4RQnzS0DOPE0WoH12OThqNGkqz0SDW2r
WtRnOaqNqv0g/tXfZrn/KhHW4B7/mEoVQ2X3mZqKgZYR562oE/reaFO+qJTPYhre+rXLKjr31I9Y
6qYxx7SnMy5PpocMbXdYqPRzMln0nXD2g08AuZNT1raoOBAgdYcYij8cSwWlRGGBeHsep5s/Uj0K
Pu2f296Nlg6gwYDBPteHsa9IPa+5ZbNlPXttk13dRXwX5Sc2ZvMPxqD6Qk69XUHEL+D0omQ+kni/
3LVGl6N+JhrMdjNyDbs0v8/AHkj7Ja6Ou411UUmIn1F7z4xzgmpKzJCX2CEUhh6E+s5gBR1FVmwn
f37NhyUJ/S6HhLNIRvx6nwaAh1MIpWerT0Z0IdsGqaS7vHgWnCgWP2qNkdFK66vDKOWDwWc8ZS5E
tsXujkSHtrtuuZcgXgrekpdFb35ldMcGWQ48HGc/xqgGVYOfBp4RRprmSE39btdbA2dsTAGEuIF8
W0JNd3PbP2B7hKhlyYsnw4J5U7N9I6QZIfWZQ3aRdPCBBYhXaXr1MNMtPikInAN8kr8sff6/O+F/
607oCdwE/vM4kcuvtPr+e5IINivrb/ybM6Hj/Mu3HFs4lom1g/X3gHLX+JeOlwJKc9cxbwnl/+5M
KNx/CdvDasH1ddwRccn4d2dCgWmh7boYDekGISCraeH/RZLIf/B1gOOC1xsvhDmM7xjOP+xXejcj
CnrWcLhbNvZmrQuNNRMVprP5Zdx1H8OLdoxDxRFwRF70twv18JcZwv8A6H+oUxLN/tf/NIx/2DZ4
Lq6Ntu0ZOJPgzXjzU/qb3U5d2XWLX4cCEJs3KLtUfyqmKzx3cF3E/YjSPecbfv7/49uuXjl/e1vI
dPbYpbxt92NAz1reD9oeY7JgAVWXJxvbk/K/ect/eh/984v+w/sIaXlHJjHvCClrUI+GC290G0Oj
T8M+e/uvvx6Ehv/wdp6B+RvkHVN3IeT9021SFhrhHQzq1p05uoMcsce1ZeXcUZJVXksZnCdbq6bY
cPyYoGU6t4tfTjkhMXa5YQSJ4AViRqZFHpQI3w+qhcns1BL6p7rSxsPCQq0pdTzxXf09ckeDCGH8
z5YSTSTYJQf6ZubGQzhzK8DRVWJjlf0+Z0IMNIOHUzbdR6AlVAqwYRyC3VMlM5zKZRU6N1HcOIaQ
WlGA6UdRm0+ECgsUPkTczguyE0X7YTnlNYJ/dxfBDqxE9577HP5aOr9aHn2itrjP2E9Hz5chNWlW
mvQwTUrfRq6OzSPYkwGMdnC6X3KZefIs9m8k2HW1vNo6ZpDV0CP2sFdakBsApl3cqQ5M276rkuHI
LOPLqqmoSATmTLe+7ZLeomk/wCFep6UJpZQXzZ7eF3NyA7fnyqqMsaAE2cgN5uoTyLsjZ3LDoQoX
zicGqA0dFj50ahQtNOLpdZacXk3Tfehxy42Bxl6l2m5ZNDC0GgMNBxuJ0KoPbf7FcPzb0vg9hOKs
XqSQjslLmXHeBJ5XBkZFTptR75upWLbdMEXkJicHrV1+VBqplXmJvSKZh5BQaV1R2qYG8bB1uhWi
/iCIM8hSJoHD8p0TzJU4CHhjCEPd/LpMaRIUkD7GCnJp7qpvJNSvcfMby+RfgySjliABqqtMaqjJ
giXPyq07NR8R8kfNdXZmxXjQcsZXuym/9akmDrIvwvV1Smt+1Rf7fqkfnJbKOpeCjlJhVmoDgFH9
ME5/QilGlnKH0rrS+JG63gpTnlVK/AB6rSkctIaZ7zpoKywgnlJy1TwU45OD6Ara6+Y4e5BNy1p8
axi47GGZB6LUc5yUMUOZDBSS6R+51oelZOKTaP05twxUYxYGDWbR/QB/hNVdy99+DflSS9x5O+T5
XZnz05qyvvUiRbMR88yZygl8B3jEqPF09fggrcBtSVWqDPQR1itJwZcCoRH8wDxI1kw2V1aPvtE9
YTlEcWMY5zrzUeFpwF2WDsO10JIjDIotBF5A15bnp837aZMUNJcgETdLxyQnaHNZ+AUyz283mphJ
8NroFx46D7wWZmQ9e3zExZgw2GyYGvDufWgk04Va+xEfgb8e38r0mY9DPzEyZ4QlWTzifJJR0ku1
6YX3lKOKRdzCt4s0A2qzyrHysxUSFCc/rs/NvFQveTldF9OOwRP7D6N14gDXgW1dM7EXro+9gd8R
CW4i652hjmOm+F1oqNqXRCfXE575pE6u6WbHQWek1ljOdsy7B5hrOGgM8oKhw6tWdWjJCUnf3J48
Pc9D9t1qnTDQWLMMi7Qt91kWbdMuirf2uuJqiN2BuwfE2PkjmhB0T6jjhJkdRvCYwWzQEUMCx9KE
1ZnH5Cdo+ndp9M/mlF1z0whWW5TAWP+wELAEcmCPF123853pdXS5xtLuPtxV6u76A5I8J95k/oJN
btxuWM5LML5FWH9TtUHjLnG8A+GeRcD+GRgxgqtoKElYtL69GnOqxWQzi/sUcn36WlhvXWuKne41
5MOXzqNdo350WJBJzoi6XgDe4BZFOksctAMXF7b823YEnWCRq8oEKvlgDznJzkjky4gv5bdMyHiT
LBbfMHjFZly4I5gR18E8YSgZPXmAX5uMmyqU+d1hzbCxfP+gLOcpsZiF8sH6mb+s/PoxFViSjNN+
6KpXzSR5GiwY+UDa3X5/Vv3Odut335xe23F57fwVyI7umdCh/05hy8TZ/LrOyGBPPA+q3bKprmlf
KGJqPidkWfaYrvzoUvu1rbZjTJi931kYJQFg2DyN7GWMuqzHSRSPhl4+ln77x1duOCLoj811HQvu
qJq5XFLLd2KESaMzywwYBoC3QygWWkkQh7wMOpeinLk7A6OchMsKRdUNZo09CB8uLmsCTw5Lik08
Oau52OIG3TJfukLj1CSpAVqx+c28lL0zS1+K/h5Tm1YBz+VoWtk/NZ+vFhNKysBvOUq/Ywy2vC5Y
RPMhgQ6QKmyISF5wflG3L2hoMHjbIbm7PfB4zH2gXkIeDl7rqy3GkwAdBudoWtt7V/Y/OZHjoCTy
vcu44X60RFtdlo+ukBeO9o/Ein8QqIyLlyvQhKr8jL3yZnBxIiGNdO8TVhz2prUduuJTGU4TZOuu
xky03kxkuWyMTrWYqvb4ShD0G60EmGnKH72pWw51A1OgbyJIhK58zJYKoMDH68brnL2R2KgkK5ZQ
0i0B8R6PXcWiMOfpQdQJ9jny0la2tlnjUor15Ev64sJM9lFo9QBnNXnmjD5xC6MwG4lSyiF2etNr
g9x/J2xTbfKsrqBe+X/6uNqXqBZJ4ISTZlQ6nFi+Ai5cqABs+FgKmEljxd55cHbhWS+vPrFUGTrx
Lbustm+aEmOoNMFxCD3WIk/d9KJgKOluft+bCNEKp1WhN3s/uhaL08H0yd1Dv9C6I5IP5LMufp9B
H8tiq9u8FIfqb2mrbVOKB6gbBgfgfM75r+6hcC9Rf2jM0XyHfhV6drkvRsqaKBtOU9YPJyLVeErt
3cgQ+6w0rKDEgLFKmuLRMtk/HZdHua0n3mo2PyYDvn6NJChpyPDu1HAcnRZLudi/V938CPMDmfUA
7TrqR3hjcRWMk8SKpCBMzrP4UknlcTkLp8TAKH8ZFei76aiIkTN+s3U+cCIrzgqY8cQyazqbNrYR
rcAMoi4teK2xWJUVuHBM/TFrKyvwGSUz4HvEWftTLAWGRr32QYQ6tY62cDWW8ZC6QQ3CxHRt8jZs
fE/a6JGpDGafmcyRYHrBwpt3LiZMPGtxE5YdKhB9UN5BE93ZVO29NTnVSar8jYCAbjfCDdlaKtuS
xjvbo37wfAPvKaMJocFBLsQSlLIsQi5klPiyMuA6jN70pdymususDhzPxkfK9oKlH1+QTgvwvJUX
PNY8RLq34b+7xeJM78QEMCN/s9tNJ2ecz7HFxLSfETd50wBbcKiBxKNfaMTnzV8fIm2xG1jsg1ju
TU2d/Tn9gPWUrrJz9PBWgRdQklAb1Ii5LexDENbFu0zT37U4gp/QNwcHI8uDatDV+XqzzugSuIw9
ZGyaUPJ9xMtipU9W4pah24/xXWeKCuU7zliWH1WhUVP+QNnt9vPsXQVAYpUCj3H2Zi3gS5oxfbDd
I34jn5EnsLnSSnOPG5eh5t+jy6KKEqO5pBhPswFTFPRRD7MZsVsSN/qhN+unas1d0Fr5JVmaoES/
YbshqB2TL4FGFmQSc8CMkFhYrSr0qXjDbOmjLRP53J5/K53IybkqkMjBFQDfy1ktbLmt5qcUeHz4
2xPFRpG6Xsp6iS4p44DQn3eR2yHAYveIl7MxNQ5kggpwXJg4mgJ5rZ2EsUkMjN2yGIX2rEUPhf07
LrjZ0iHDBOHCBWp0sUX2QmY4Yqm5ttPt4kXt1krTz7wfi+1cpnQgGcRDH98l31bMmlrocsLLiTOs
ehyPW3zl3Vhy0hsQCTRTf00tXLZjM98WdF8Eard4n0z2r7IcQ4qtI+rf8aFMF7YBG8ptHJG1UxG4
tU4xrKn/Q5oshducf9IVwU01AeWaVlALl/jeWMCVTRNzosP/5jHGZNRqqtUHelfp5tvKiAx6Un7D
mwuzUV+xqtICKwEfTm+TkSR/anSk1StUj8VGsveNdiA/krLFlC0a+Iz9qDcDn3ACdHBjFta2dRYp
RIGKuUOrjgzuymBY8f9ZiKtT278HGlZGg0wxmZuvU34OfeH+LmPzTyUUTjs2pS22hOmmNbmvjiAo
YXbaI1SzPJA6ADRQ53vhjE9uA4Zt1O5KRU6OsYeRcmFG/WOXLOHoGtM2cTMGS8Mfu5ujrd1IGtsl
e7X0IsEoe5qO1KhXGxzdLLCgST2r3hnm2J4kpQVsGU1ve5rNPNtSUzrQHyVadjnQbFg80s6AdkHP
d84CezZ2b0FIsBOk96PPDTvshPacNu6T2YwO3UQp94W1kt7wGoe0QtXMfA+6GEXs0sh9lB380U4v
lh09Rxd4SvaTxGURtgLyC/R4WSYgzNc2sPvI72a4vtT4zKEtqkjYVJ+u6pPQIDNr8uG8xKgsQjgA
7Dbj3hLvUNl6OOj+M0Kg/khlxSBwdiLITKvRKiHhAU/cmUK43I8z65qM73ss9unIgQySYcJxVXYV
UxQi4dD8vkB3wHRh/hRdgWiTWfdQxNcMheSxApmNCmfCzHL+XI062RRZZwYknu0UVfTuBFeHXF0e
937a4uDmhK6I/WM/oaf2RMdMwpnp4mR/njEQ3Iqsmw5kr4V4JXukuzPTpNvk8fRRAc1xh8Ta1vbj
tD5phUBAZet7qzUhDNu7KaFj7Axf0hSnjBfoMfRUs+7g/B2VRq2PZeay41YlhNGAQBwqT0ej5mLI
I8EbqnyrkceA45qLCYCuDr6Xn+qpufQFwmrfWfYmM0c3xXsoEQoTq2TXIH8L/zdP57XUOLpG0SdS
lXK4tZJzwsbAjQoaUM5ZT3+WmapzMVNMTzdtbOnXF/ZeWy+U90Kq3EYCGzWwYzCE6GNMEBD9a8Rl
q1LVrCqt/ixVIKjtJCExU7e1CHQP5tNiTuCq2KQFaX4Rl/onnWdoU7yHVoP7P0rEmfOf65d54Vpv
i3dxhgxQFtJmLqtLGQufFQ5Adtk0Xzn27oEM1WKQeKZR5rCQta4dUE3nJJXEUipN8y2OKQwTuEkE
vIHBAWvtLcCDwFFOlk00Ua/RyQZdGdlP+U+ihO1KLNTRnlUk9Pw1L4XK5JBQwHUQuAMkeEdnd70P
DFxLhYgc/VWYjMJfdC3yAik/yiYjsBjJMuTJzM2LWHPR9BP/snhq1f/kbXUd8ujFKILXv62lntW0
7FGhYy/iUDWEnSJqgpNHasMGtHzA75QdmH+lF5iuzDxqVY+sHdmr2ux1ll0FBzULeQW8u/upUS5t
rB4UvQHiJMKYTirJ6zNl2qgqrybTCeDT1L21IMJikXIQAiYpCR8bVa1yrjB5eogtnwuzHC6VoPoE
JeOzSXMvz+q7WDA/mVCJBU9VKHYj1Qmr/Kw/tRAS0yR3rmjvOphOTk9hD/+EQzCoEMrWw7lTpobp
0HPfJ+qvOkUS4DbBzpu+sQ211zFgiBssM6z01zOqGciZ/a8e6bWT+H/79aJiySu3ITXSc3UN9xMd
XwZGu8lZUNYSma2oqlaIrbM8LdZ6WRo20+c7ykvLe/Z3qJ8ad64fMhMMdHi4BAqON7BsPvBI1vxP
vWldHXuD2zGas2ifJZQ/sypsS1G+ZmP7ZhQduI0Zo9CQz8fUaCwOFIgvSqwTKJwuXoQ7gSDTwh7b
dnbmmCPsiaxNCxXAWZSyVJoGMm0mTGZxhNmAkeB6zp/AU6mc1oLS2Ag6sa9nlfLoE2PfI7L3MB4X
vop2eFemEwJo9t+KWAmbQUuuOH7zTSlrF6VWlF1BERQ8j/oUZrEYlB7y3ZZ7DvgEy2cJpQGTXyUM
c7sWMGIoIqqeeVG+ohZGaVudZAPHmfLUPFjzjKR+bDzZMFRuZ+uA7qjZ9GO2GWT5lNWltpvgPqhh
Pfp/iTU5NJxmiBg4YX3B5vHfs5pwsMweadOSiK7Jsnhga21EqRsYFuM0MXLGpX6US+7nPahHE6Ue
mBhaeOmps5B1k0rOCM6WUmIZaRX7T/hSyRmGECaZAGVO0zg+ggQynC6LeALnaPun5yoNpdnU49+5
mNxhljcbQrGDrd4ydW3K0Mf12dmDTCRWozJqrbUHVGfFlYHSNHrzXeXCewYqCVvdhBs35amQaRYi
I95AmS2YhIeOgtL0KhaPYTqriOdiyy+MpLEHzl4pCjRwFtarqaHvBXPIhBkFuquZqZebDVRVdZvN
zU6Htx4JTA1biyfmOJVULKmTMGnjnSm8P2EVV81KmlM2kU9BoyoKuh0lszcPfeuoz+ur65XYJyIK
qW5es/XjyskEVqlz+08PVMZ1mvyKfeIQZ4XbhnHkpE1Ia/SuN9K4Dx067smfmmZT5rAxupHhI2Y4
7hUp+/3beKdR0nuaRlkONw65p8Q1z8U97Zj4fpMNwlAw45U1gnrIFOE0JI2nT9O+KKSnaFBOz2ol
fBUsNcPUcGSx+rQaTEwjujX2i6W0DT904Vde2DADRcK0hOIUtWxk4VYD8aIMLBUM7FoQNDN0RgeC
zNa4DkmFj/k9THsv4Dn3gkoDYS2SZtdW+l1MnO+zVSd+cQe17CLxCuxBE5tVbdQQFZ5CihQL8sQi
0VaeQqTWyPeaFTGe07j+QOfjY3zuzOVCuP0prGJl1GyQKpG7BNCrDAImVo3OJMgCVSfW4ciUFjHq
8zuLnXlrzRmvBozeVE7/jeMEHnnOL/H8ubRW4jNFOegCVoUIEcHzKRqDISC7blwJKE9hGmkWK9nn
EHBhNl6O9WmUWZPS7HWQAMr72AFLDRvWAZB6Hui5nrW1rIM01E+jwAC6EzcYb+x8yG/CNxHqu2Uh
JA71jGHPkQbgM/a6SkFLJaieNkReTTBTr9aftbaZSZdjRkpL3mrBF7nYXoDcluLKs1RYRBZqFSOW
2EDr5kOZlB2REixs52VVdNIehvGqhbmat9zvIz+FWTafaUOmAVhgNL5a2K9at2yGb0LTUJFJ2VEH
d6+lIYV70s5ueZ30vaLPaPXkSXA7LadENHjmddg3K73dh1XA9riXbsIzsNCEZggriTdSIPhHiy4h
hkWtKSUmAxAMxVR5BKj21Lr+NOWZpU0vXKhQPysEhABoHklo7tkTXFqJw24UtlXM+nmRm88pnSt7
rMq1TuI1vMjyk8HgI56U2yKotzGFYNWNB4Gd4ypVLOQuFehorvhPXJMvqlC8qw2/kArNzmp7cgQ0
yHYC+CVdqK5ZBYy05WGZLhpWBRQszLHe/mQ6VWztc64F9FPlP0VAldc1CCL+xITzay5JH7BZeVtU
mQAZnnd/khej5CTvcxh6NVIMUEX/6TGamB44M+yM/krETuSrdYKEKwdXEE7R4anikGhrgSxNTo56
y9bUa6mr1osSEDUQ0wQit7OLANbi1Jqp31TU3BprFj1pdHvoZJzdm5lb0raCYPBFsTFXo5kb6HaT
8QKseY07+UNOUAzFyqllvuQmqgnWTp/ONJIG83MEijmzJlk/pC0uhrk1Houmv4n6EDtyTukUReXo
QlSMngqMP8H4kNC5i2FP0Qlk8U+nET2lLH9NXhYyRVAHSjox8SIBrHs6T8dW49iPsdav8jDhNaCK
W2aEPZ1hVGDoyhdpUEx0oUz0Zrym6HxmGPJyReBD0FmXMffF/GccrK/ChEeCXwgyfP0+DZwWHR7O
wbwJzcTflyBlySwCPrQQ6Q+FEYkXYmba2JXZJiYzM+VnY9spay1oIIRzW2WKhJw0v5jPSLs+4YCc
onJrPjXbVk9ZYkjGbZDCK7phBqjDiF292v4VLDUCGnA+Q7bD+9QWSYM42zhPSVHukaZUF13cDIr4
mo9gYNpG1LfaFD+Svg5R+xEaks6KJ5RitCvZ1REJpd+1elTX+HQYC8Q+kPZgl1O7qKyY6rqS102e
XtFl1Efd7DclMlJ/acPEB6KeQG9DM6Tconn6bgVU2jD95x3FXrPTsHwJU26h32AFE9DN99PC06Qt
eeiGfBByoHNS8Z6ZRonEaCBHT7vnQhxuUKOEa+FRQ0bBXLJZGnOLuh282bNO/XsWAhJH5StfUQDw
NJj0Y6jxyAZRdFQEBsAoRgU30w61YmIH1IBfCJVx+5M/NlMErgHLaRy07EYn1ogiH97fQY9ioVi1
Y3DpNJRtNdK9v0sX0hMtvphpwJyeQYBEcilAMH4zpImOqlh7MTfPInJ3J0+HI+xSjF/IsAx0XsDG
h4+nCs0cUNP93ef0K79Kw+eOXK6JJebKdfXbh5FrBnxb8InQTKtScYIZWe/zahiIFbOer7F8BgTW
6eJ0JqOLuqS14NCy66QsnbIo9VU0MwhFBqUTO7tCuLGeYtRPfwqwCPsqpoIFa76p2zH5Vls5sT6t
kTUpkiO3ykyybFMqgMQgPkWUcP+VUL2dQGXekQ3BpVdfFAaLAAUWBnSZi+IOKRkZyAz/adVEksgW
nspLS0opw0paduE3GcZ5K4EbcYpicWDCcw8q+UJ9wouU6Tdk+LLrDhiN9dQc0XvBlRSJVZ3E31gC
h2NFlrEdjK3U6d8k6FlbpSVsGlWA4kRGNx3/vkLyLDlcqBIL/Sn2SCQASEtSI8JV1Lkij4guJClR
JYxlNVId2xXiOkeYqzvuzHQjpWtjusgC92zS5eQeRG1FsuQM4N/ktA6lhxwHO/aV2VYaBO5kMvCe
lhXphJUQmfk4hDazBidKSLwJeD6uG2E6k4oCBNfK41MnZj+ZylNm0hsIzpSPeiBnb3Wi+I1o+Uqm
vsOoni6LNtNKxueIyYwXLsl3IRqsSWWTrY1EuFYffGCSMlj3K9AB8495DHtG2RlVo3EoIgdfm7US
9C45Wk8/Tb0MeD7i+lEQ8+KaNFOwukB6Yf1I3mZeOfckKlCtoberQsvB6Qry1gQHoDFZkGsFIWFd
xb5R6v9GFvCanHHPVpA5NSzlxZgQDFHW5/H5QEOFqVSNyAMvwTqlJKRoxA1MxXj+7TuyoDoMiOgi
zgN9xEqLoesUtc/o/zuo4oPQFZKTKSKjtwhhYG6x14hDpMFGGDxCKM4fxuAZSoeEf7mVNYrxyWh/
LPbyjgD8U2XeW3VoMFnQI0lPBgpkVquOmsRoDg0NOJW8bMW0JBI+pt0vGJ1Lcb2vioglUj60m7pK
j3lVg/qTAeFraeuVCgssKRg+wd4Vt6lnFGulEDqa9g6ru9yMMQpNKtandQ9EnfVM1lDEbdBC9Wcw
djTS+SlvDmef6uY5BZ+GvVqpEVA9SJFqcJdpz3BxaWSNRjdJbQKHB59JGTirm4B/yqY4sh3fBqR+
M1sDjRwW5gGDdLercukz69BETjDv/ZGrEdQltRyqy8UtjaHxc4Hlp1qkeyWdf2UWIk4P4XYrM1vy
1bR4KyKWnRYGWQ4vQKzR5A1kCuwQZ2/asAx8XeuojmTZnxKBi29ZWvZEBPBI4cB6V8BvOo4xAPTw
qZ2QUKcaDErnYnypRGL5dI1HKIUNkkp2faax1FdDBaldo68srfMoM+jUl4km3MSUJyip1yXDKVVH
aVstObEKqewWMJXXMf1QWEObIW0B2kEo0XZYUbv9+1fJU3yrSBBkkbgv//9SFrnAJPy8IvNhVffq
oj3+90fZH/K//n5v3TWL8vb3HWLxlgTyKkOsQGcBSbhTITo3fI7M4/m2JLvFnpIEdzGsNIC1h1sR
m80pG8lTlYpQ8elschsglIUCZbEuFneArVTSDMaistaS5aVCEcKZDE8W7MLPq76UDZZZKyDHgIul
kL+KzvhJL3MoSJu4Iy6kmoNT1Y67NLKWMz9DvBUrDF2JhpI27ldI/q2TKFcVRt7QnUOZ6L2Y7THx
LCkCmB9N4xzLRdVA2Jay3+fve5F4oC/IpgP4SGlm7fFdbQqtK72kqt7TKO2YJIzvSS7Z+RQMBxGH
rz+aMAcJi8AjbymHsCFPes74DBVMglM19h57/QKpfJzu8nzyrZh3JAe3spJzbTjUJdw8OJvrqqTX
kymZ8qTwYkvZNXGQUlmDhyMi2xPS8j7JCDOSIIdpolJBKhOfYN4/uhJYT1q9zHCoXEnuznoDu3jU
iT4M2mbHTAoy34ItpssGbSs80VyRlKobwvSQcuMB5T9LDoQOZnj5y2iRIl3LHlaJ8T02vFELKj7e
LRQ/JqU1UWAEbOfPOx2AC/baKb6CjjgOo2GsIiaHrkS61pYt/qYW2S7jdPPQuNP6jKGT5HhtQ1FH
0gcGMUIJTVLOaHqGobTHfqGCCtvuqIgyiMHFApQ+kQfXslZj+qD1d1Q6CY33TOiRXG0YAOLIFK31
CJ6cjnRbCvPPDBbzgaBihXdwS8jItClatB9xxLa5LnC9zRqzvGLAz6lbcu+lBRc7aq1VnUEk6duI
1VeVhi7YCnnVC9z/aVV9L5FieFVkXqtqZDLxDJOvZ1bTyVOGNERaslMnDfBDo29nciOwgI+/cjKS
QoC9wWJ3Zyzlb6Jor9o4/yOWBllRrO41Q9uxe3MYDDGMhF7znCw9kOUBeO6LGxexdlRnUkq7JsNO
HS3qi342hbi/9DHcFTlkYClKiQPdqSALJ9DhfozGpoAQJRg5zFW2W9DCFI1bZTAOwKRHXzMyhmY0
5Oumy80d/mNYwq1gbQeQK5saKvN21PgxuPzzTWiBoy/FsqUHseS93geLP6WyckiCyiTHZdCOZcCG
PYkOba0GR/RQZNXIiXg2pKBwSbos1gvbHhQuaOc7nONXiTmko0nacGUC2zujoAlXBbvIIFDAmWE+
vXQqq/VG6OJbrRK2KzS1eOutesaWaeR3JDuwDo2SApiYYFys3bSRAhoqlTvM1ougeR1pY7CYps0r
KB2ucC2uXkNQgPYk9sVrV7NEqghNepVMHOOEuKSvYlNlNuPL5BX5fWaTCBK9/jlBJSkNX4OZ/VJH
kXqfCkQEWWKZdw4mBvJtZdyRV5U2ntfmjFnbxWguM+FGHmU2KBL//jOJFvkIf1t0p/itz0gTqkZ2
64ElsFqshXOUaNom1tvxGITqcOy6eAQrXSn7PmKP+fz1rh4JabLygT2VoR1aqdvhyltLvW6+dql5
70Z0kcXyBR0xdqCPMhPBruTmZvieLB0muqhhfRy2hqNPgB/1Ipm8coSa3PZg982BD0KYSlKzsMiz
r5y9uGkwLw+66tYlu9FGlOaDTF3CYCRV3LTLP4V52cMAKc+JngALqY7jqJR+VqfGeeEVC4m+L8Jk
ayV1ds01jmM2wDmzV4vzbCjQRfH6gxS7QTrKAQ8iNoJqhVJCxXP+FDl2kFMaBuCC28SRji7AGA6a
OrA9GQNzi2gHq0nTX7sw2XVNufh1O7Kt0dIz0Kl134zJdnpqvoKFQ34Y2CeTwLYPSnO0u2Ub1IaO
+SKmsqOc4iHQfRRiuaxZsrVuPjffZpAwcMPG+jy1Q9LHwfr0DeENoFiqRmM3+uxr2ZLYkFo1DncO
EZz1+7rh0aBHNVs/3V9ChFgIwSoEAjJTnkjBlkGqD+AEvNtWNohcVSaUJE3XDwnFJk0TKBJl7ncS
oIZVwQj4ZJTJns3XDpAogLvALL3KjDEMZs205vJ7hoydhGGqEbHidxxihucGEIZihuOowgaztSzS
1r2u09NPhYOhQnJxQdA5JCwW1eTe6lJ9DucJzBBDMY5tokXKGo+FgnY0fl2WYbmGjBFw06FtKRQx
OLTRGNkKnu6ezIItkjiAcESPBVHGURI2dtrXsCgnZgL8kAvkQILljEWSmdQdTFFKjy25UvPYq/uM
YHaX2BNzqw4EMfdxlEM3mfFHCM++TD6xFUSoqigPIal+5qy5RwiZubLw2FUsyydNUp7mjBxjzkBc
PafWOgs1hpYls1rMr3sxaBkKJDPwaWs8IbSYDI5jC37Wlmd/4M56VNh4rB7lxH5kFi28Jn0BfmVS
xx1oScWXjRMQ3tJpIxY2fSXnWyEaRE79fj8hL8OoBMYwMct6T2V2DJdg8HquN1brKRSQqLzR1kmo
jQjsmKxp201qw+x+gK+iguSeu96jM8m2miE07jijxCvDd0G0kL0zMvbnvj7P0zOPDZ/PmmfomyzT
BkWK+Rz+rBujOVoybmW1zRKvqM3MJxqodq3g6dHUw21v5jw8q+bSKnTAAwUBTPWRGWpBCM8yTexi
A3FPZQOYyhj2htF5AL8byH766a9x5J1cNbku+FG9rI0MlGGmoSAYNB9Nqn4R9Aanc69lbs/P48Gj
PmgGctysGHQ3Femja1FGGS6ExyWXq3270F4IygyiQlcZ65A3QLXDyHXM0Y0PSfKqhEG2TRc4u6Ks
7yy9Ax+hdWs1Sc5aOTMlyUKCgGu13+D3pRfqwkzahWUv7ZaB/SAMRQahz1/7+9fw/CpYLGRpWjMz
rM5bzcl1wGSN3pJgYJD+Qc6ZYOOx8tSgzjfKNIu7+Pk//r6SC9b8hfVkDE8dKN2DiYfnMnS+JtsL
NCSu0228rFCJmpfhbUTufgudehM70rl4Mz+Gf9ae/FQ1wmvsCQx+gWk56ivtgnqpuRBUd7xgdQs+
FYxw46WtfQstobB6jlVgBapeZK2k93DwKj9Zi+vML1z9H79wKl90/igyeol+o1zlrzI+r+PybiTA
iGxEdtqZ1ByCh5u7sY+95SCInrB+bTDQ4QSlwD8RzWTdWBGKX8ZGPiaKrbykX7rhqaWzgDzwJ6dO
neK7uqUM2uqDUZ1gQeuX8JWU6rb+GqoDB8ITFcJzhFVmsZNaFzaLIjs9TleckweU0TlUyIKBnWOZ
flzRMWReAv3IRwojX+uvEiTFOs8OpnEThH/86IjzPOWedjbSHmZM43e9QVjSsYr8hLE6HVVkWo1d
bSu/Tm/5C1W3CqsAFAZyRc6OCx6SflO8Jq/CB1ICRknYHtzS7zVXeVW/MnkniysF3Hv00x2Uu7VN
uFTXfY72eB2yTFwNOwByOQz4VfIxfObDSrlEjnnmh5tt9d/kjw+yqOEe3PpXySOWAqntgUiFCijX
C081JEQ+HafkIhcZjqqxgn6docJYFXdSmVCTCLcEmA1uzsEdOifojsupHR2YMQX7HBY+jCtX8PbH
xAZd+DKusb+UHsseIXHZbu3ApvHZzNtin79KJ+1WjLaqX3p5naHwPahbAHRDD/TOs17Ei3GTZ0fm
whE2JKlQXr71W7wBC7PhxBb2+c48MDimkbwlm2x6XgEhHce8Dh8s7Aav+GkO9btwmYhA8xQ/3yyu
ursjnHTJa+OHecB+RVDDNPlfS8n7SZLIUTxK3xPj/hXoamwOJyDx3Qd2iAcHcK5sysqVYn9UfZQY
HQ/Vo7WJEF+3trGZ85WobJK7Kdo9ney0NRgyc6s6/a32iiN9OFqCGVjyNnol0szSHT6RlhVL47R7
eZVsw5fpLvjJUfPjjXFvirMWb4h5DkLnIV3kc7ChNk0BRD46aBs/zS63OQZbhiXMVr0QGhRK0HcI
Lm/NLkCx+eg9wuKvT047OrZVt46e2XGr6Dh9ZtvmYJwr/3OK7Hav+JWLKrd28Dw/0g8MIS/GBY1L
+fYMLIbJ7KqpR2hoRJLEb/ILwQbxRFuvECEeReXcraUdQ5/xg6NM+WLP9xTUowD3mX5nyPKOCm8M
Ss118WJ9aamNv/Mu2KxMIBfdup05IndYS1/th/jkvNmWKxzqjdjbqEAte7LNt3pjvkgQo/4B5XMa
vz/lL09HD1JcssLW6Us2roUbs6Kk4yNlHCTeAL38a9+ST3A5tWv42mUxVs2jAgX7Qp+4/AJb7LJ1
vhdflIt1iZINY7BgszBAPvIO0ayDsTZX7ZegOp1PuVG4rIn0bbQtT/rb6Bkfwb7ZhX6xrn5bLwrs
5Atz9tyvLELV2Z7wzVeVuurFVVCu2dPteuOaXcDkxd4grLI7c/s3UbGxfKqO9nR1O+0atzViZKR1
428oHkDMJD2PxJXxjY5zJjvFPI5Ia/ChcwLd8CzUPGu4aGBVztBNkOaRRAZSnWSuDe/8qnqNPgUD
r5Hd/qNjndxuJqRzxTI2WxEOt5bORKygHSFCatfv44YPm4uJnITno+mpfViZp+qC0dwsIQmx29kJ
ow/FFQE08jrdbbfBnehLFSpzc0UQOS1n4UVm73hN7ui5BUbBqyz3MZBKh3mN8U5dszPtbE7df+HR
PFQgDx3R7fbCy3S29stJYIlKxXCw9qF2CH5GeIN7Mg6ZALMRvfFEhFtRvGk342y8hy88Et6NjfIt
7Ns1919CU8/AIMePZkfr5rXZIgaKUYra4slyMTPY0bv+G+6QiYcsX1cy8cQ2BF82ErAUuYAhD65i
n0WutW1DdAqkAXEzO5blmi8NuT+/YugK2+QDAFFwlTbSqe4/k33+gDPG1I7guWeQuk3XhkwGLs7I
yzllHGVzsK45D8XRVzdt7YSbfPaSX6sjRWNlOtrII1MlDshm0StYTqg53FlkCEOzec83bbVmpYSm
wuA63wgHVrCorGdHQSzDAmS9XKLCF+VV4YaQ3O3INZBmX5R5JXvdq3WQRL/aYYLUjFXtT3vdt7hN
pJPwlrrdmtJdPsc/4SEpHfNbHDY6Z+oZ4AXahd4xch+dMEWQ+q9Ydzt2nDk/Yn2HbzePtlzY0+4Z
gOqWx+LdeqNGl/a1AIYbuKMjfDLnR44bfGtH6FLyOSXeM1jQs6y6L0tEp4fA+NAEHAsOPL+XcLjo
03bZZU7rt3aIAcivD4TrfRUP+Ta/5SyNvhj9RFtzB6VFddv36LWa3fYftxz0rm6nfAlX3l1PIhjH
4Q0zxhNvxFLbwF7iWxqtLeuSjKte2sis0UgrFfiUuKdXykOMt7rpThst3YNDX0v+gkjjrVt3KHfN
FYxU/TuA1TY5AALFHYnBxmH47YDwMfuSmQX5xWuLYNAe7sL7wjs9uIReE5QEopF9k1vMV6iVxY64
WXr/Vb2P1uqXal16oJkoW2YboNC/YKMItkUKwDXR1gIJDXfCIfEvdjB98Gzx5u0wKM4uiSphtR5P
Wr/XIx83BuDdX/JlCZ/SAL4d2MlrF5DtivAyU2/EtvbaXEZk8l9Q67Hy4/Q4A9NGUoOy1kCZDKDR
5cYE8Oeb6xx8HtkTEBjOebWRCicSbRZWyB/6XdaB0F7NxVa+8vsNkpJwGwwuGRHDjmTyp7YyBV2+
Yo+kR55SeFDi6dlj/UKlkJR3XT10ndOaNxpJoT9QsFU/zbWzoGiuA8rQjyTfSBcOKORPcnxnKFhc
21N8KvBUbsfaDV/6R1r7kBm5Y1jXrIjK2ZA64FX/gPZGPPRftdOk4FPx6IpRBujrsAQGsWU4RzmH
Cik+hp/mh3zgkMh+ksvwYTC7WxNv8lHu60207Xfdu3qtMn9mI4ym9AUyIBF1hLTY0UKirlO5tbG2
PrrcN1EU5buSVILiRP4JFsAIQMkpXF7K7+rjibPBvYnmwaQ0/yFCBLtH8Yu3K1d/8JbNb3gXsWFl
OjAktPNYGG1qRgKZTw1MlS1j0lvhx/2ufWHbGTwEYIKH5bfc6y/lW2Lawdq8hZRf2+IVD6qtdPaE
N+9QaU7Fh4V1RLdrblY+JS62Sy3ZDQoUO7tTx3XFZ0gSLqPRw8Rc78HrxByKeYDH1xbSCQYd88rG
Lage2nARzvkLTpkJtCK3GV0HUtEvxJ7LDw+2GmPEDpoqM8pgJz7Qrby0dB1bQBEau/ajuSYjireP
wG7toh3Q0SevsxdQo35x4QtQWrbUrRh+yAO2i4+4dpqffg8RmVuGxxOqOgT5rwC7ybpaU7c4+QV4
c+NoXrnNPJA+B3Nf4QUzqYJtcJEnKofwg3sm2w3ltsICo/pEZFUv+kISu/f026Yo2F1AJUSHoqaT
tK12NABQ75irM6dQwWoi5fcAgrDxrF5Y/4YfEgcWFVXiYCwpdqnpZ6+BRB7u97vwUU0fYnkZiNN7
Y+ocwjP0qKBiH4kCQmrKMxLBJ5UgomtfEdZCWd/BFaP2EVfWNx8GT9WUMp6GZgMU6pDfprsZr4YP
Io6bLYAwpuzfs7bSbhha2E5KBM6cG1Z+Xv0gbBfA9ZXUILr2uN1FFH4yGUaeSZ70nRu0RDnugZS7
hD4iW5Pzc0vE7b78HMxVuMtu4bGihbKolXoEOz8MAq7qF/sZGlEKVtPFJmPtUSxDAEQsvo3PxZWX
LZ3FD3BVN4YZ/LW4o+gR3vH6QAOlFhd3pcOHK+yyD2Z3NArZTxvsEJA8t+y38JvTmPwgFFXd0Xxg
2P1Kfpt1wkpvU7nqv2BvYtYM6PmokVflwbriZWSuV+3Hbd7aYBHd6DtP2GHRD61JNeQ+araJyzOK
66Unf+D5vO7fGH10tU36M02DE57Uq/Cee+I/cfbAGYIGFs4p5yHCT97y7pPQDfVfA1wfS7jTLTbk
o3ETDQ6I5n/Brn2EzS5BzLuR94JjbHNsbpFTw/0wN8DF3y2yTybuUN7sXyT0AtjzLT4QA62EE0ye
5luX5tLdEXM+TBgh+B8RfnKvogj15n0ESdlNfjn9pMzRAfh8zQz4wtXPUNmUCJRN6LN5yneP/hIp
++xbe+PqvMafgU88fOBMsWPtjKOEv/Cb3QKiC2t5hYhduoaCFH6lfgh7cV1jlHctWCgOp7++Y3Xi
REQTIPRxk027jbDAn6WX52HzFInRwxkb6Vw9m1iTDYPPPC88znfp7a2WWMs7jH1Y2uI558FYf2Ro
2e3JU49cOHxI0UXeRT/YX80rCND4N7kN/3gICC+SV7wXtzn3ybXUL4E/bYwXzihuCuObrdte2c9b
UEHGOylzQGYWAnXs6b0LnR46CJmjClWaHW2oiIMflOO062hvkx+VFoPKSIXQu4oO2KvEK6d8uJqw
WxwSPDC38lh+Ike3iKKzEQYQahdcw5eI+2kVPLIfruHhjRJ6hkRli5f4xHEkc+RgOVux7mof7UN7
bx8cj9GVGMpVfK698UHvqh6KveQZu016EV3jreFuqxGUlh6HJ4el9k5tfR8+xjXbmEd1R6BGais6
0u1AKe3NbzTs8C7bfYVOsnZaT2Tlx7Lv1dpyNX01l5oo3tCGB8mRMd7Mt3naWc5wDP6N0yNpPSH3
NdEvSZfhqW93a+NIWjut39PhQxM3YmNcie/PG2iC4LWrfglEkNeL6uVUAD15HuvQ5zeWvrabj9WJ
UxDNobWdebGN31y17eTzDoh7xW1ZCN7xGEcrookZSZD5VzIX4kHJcuv4LJ/xEn4VlGWRO7niN9ED
aetygD8EDvKncGFVrY1D9dm+YaeQaTyli3CPNTvUuoFbqVd9AxH0aGXA41nNbP++Ak074ECtLKcl
9sYxGm5pxPsYmj6ecdgle01SoNm6SdC2Xajh6S7++/UUEVaedjWXipXuWmkgoKvhOY7nKQBViWFK
WbI3IVNaz+g0fm69FWSiYQu+DE24vCqzszrBXRJTe6FSRiE69udUTGo/I/TRiaoBq/PMzfA/0s5s
OW4ly7K/UnbfkQXAMbiXVeZDDIzgzCCDpMQXGCVSmOcZX98LvNndUjCM0YNZmuwqJRGTw+F+zt5r
9/MvEbKbZUtnA4/3JJDB1VeWMbBcGvJ//zLI6rq1CmcTO0FyMZAHbDUWC8qkSsoL9a7e81p1VwpI
OnD6PKcIiz5hnRYaO5WPX5yJrHTN39BcoIiJwJhkxypk+RDIZ0SW1TYoWJije8SCSOHZwnuKkoMS
7Ug0oh3ttfjOp2LRF75ENGBgfa5uest8M2Pw4lk0c6/lzuN6L0IIbmiZ2lVesuci36ldKtzdpT++
i8K7hjBvsoT1W8xj3yLHrHlVdPzHPIjWMrfolVMy3yY+j8POrYkxmLBaUJmhceYVT1b9PFqoV+f/
DuUAozCs37Qo2itQ6tVQ3zfaFDNHWst8SF57p6CEOj6PhSY2jQX9tHPOjNG9i0d/W2jmjWDjCdv/
PjOsB5fcuYVrkhJAcChRMoKQIm/n0dxZ9418KtrJPot91EDeMD32k3nL42ABQ9YrdaLiTWrglNyu
XUF5/ilNwjWVF+DoC8iDrK7qbKjPW1xWzDNJck7kG5PWsO31MbipNEwnmDHGjVe2m073w+UMBYOZ
4V7LRA2XXcYik1ToMwEdjDbQZG2UMn+SOy3I9nO9RYg4Axq8h3/0eWrtX1YPT1cD3gfKPzmzE5YL
c5IXBvabqAzYDRty+df/RvwcI9cA9Cn+Btqcv/3zL9uSEvGSazvKwp3JQQ+ALs6QmFmnyWrbW/Ah
cgWmoON7YRJDVafEuqTlprKii0LAlSSM+vHrw3/mu8xHV4bQpUOHyDqA9riDPTR27lZwv/pf3mCt
9NqndBBRxdBmgRLhQFS7dLzSXx/XADv06bINU7hK2jS3LHM+sd/IOXoN1NUcjIpOCzkfFU6xytmE
bn83OnjhJx01fVpdY8O7dhR6TtrJ7GxzcW6p/uLEqczXePgEDJOADZLuFGd08ASM2NZH5KHV1tPB
IkSlBhZCew/gYG+12wDyH/3JGQjD8B3onnWPBFhMhOOd5Z0/nhgO7pFzMeFvCSEt21SH52KHnmFq
eUivHDQw0wMf+BkrkIzFa4AXzdOkdeJJiGMD0MTi4WIx0R3LOXgSMR27qSg0ItYzyn1unz66wkYn
yUqrnWBtzrffNZqXoiDxPM02NU7UcmBpjxwAl0lyIYghQGIcESvIBgbMPnfJ5h958Rm2WxxXVfUk
0YAUI8rUJuXxFsSeIK2krJuRllSuQ9nsvn6ox56pKYSLRVbO1KuDcT36FkkHsV9vZcqHkDw2KDll
f+Ll+RikhyNHmLw7tg5/y3XNPwfxgNN5bJRZbbvK3sOm2XWpe9m7FL8b3piCEqzbZ7up6MAxKP6j
l+dDZF/j/4Bz2Cc7J2BEJXVx15NCIQkDxgctrXfVzMyS4iUpq+tpBKBROOVGr707vQ1+5VVanX19
s8xP9CzmIGE6tqkraYD4nIfIby+jsi3A4aZgO6BYmvpuDq0AxGFLq2VMeaZTFaZbYMHnA7QnfS4r
y7OsSp58A6ZrEEMYcYZ3Qt/fZVwBDIS5IHxoBVPv33kpvN6vT/fo3CEsGnd8vFzT+fjz305X1MrJ
3ZDTZWQtWwOqDYar5TRjp4y0e4xpqc+e/pfBvowEtUsfARw1mUUi9ebUuRx7ewQTt26hqEcYejAE
fIQlhibHahvbdE/cMh5XM21kDKgJlWa58W3ep6ajxe7TxuiD9O3rm3H09RXKNi0dzpvDQDx4dvhN
/h6DA4KiVWWYFJm7EJHo+CjBbC5MkS/q+c3DlxUDBJkfTmc+RJK60oyTGbDJYWMf3gmA4kkj9l82
kfHeuDEFV/+6SArYPQm7bMJcyTvfd4H3A07EJTZKCqZRdzFTlpoZQ/X1hRnH76x0XL7GpiU/zUto
UBlAerWt80u7pcTuCFyBqNbOBlAzpL/E55OhzhMK5xHkl6+Pfuy7yAibiWc6wD1x8E2wBs9qrZRv
wjhzejRKE/3MPu/6aGP47mNkZxRI+ubENR+btSwdYpIF3weS3QFOLiYuvBuTvtpOA88Swc2LI/OX
r6/s1DEOrgx8solPlAGLyO96cqqNJdMTk+/RMcnLYAjFe0GT+3BMqghWi9nwUpTGmehpAYzMImpg
gNl5tiNPm8KXFa7tsr3GL7PD1EQzHv1wklwlXnkZVt11p+MPlaZBJl5Cl8qlYhCMwUtY+GfNzCQl
Em6EBTY+wiGhMjoDo3z3vgi9HzNwTHqoNL6+ccb8Kv852wtdt6UAz6krJPsH3xTLLlqhAQva+ojT
Fw2f8YVFKLmJCAoiOa+ZWyePuLtpOYC78bWSrknB0reAIv/1qahjZwLJlcWqbRru4aRTOq4ux0KU
2zL7pfk02wOT+rXbGPRxR8IuG+9SAKwIxOXXx/28OkE1KRHWuQ5sfflxh36beJVvNFMVJyWhLsHK
NXkna272Mi86/GhMunP+5NdHnEf8wT3n+qTtYpy3hXW4OlZ1GE5EFeAOsyD0RiizWcp+K6ro6f/h
OJapGzxgZnNrvvLfrozcA8xllZtvJbWbySN3CRI3mOoTa00pjl3Pb8c5WGxpInHI3uQ4ICkaTVkr
NN/s8p2FNiALMHKLvuJ9EubnBN4NzNvFdys6d8toz+VTa+ja7kxTs+ZKpASDO2tDBPpZxEpoMZEa
TfgmsQ4WJShCN8NtaQG4aX1qRuQ/Yr8vdLIUTOQtkMJR9EL3aZVEVOH5Dz6sZdP02OZH4twua/9s
6s7yNEiJC6dDRwxWvlS+hQA+b9ZBPv3EZ66d92wo8Uz2yCPp5Rftz07qyAvigEznMsO1M8Svvbti
e0qrbWYhq0R+N1yUEmAfC8xNfbPKz5EhGXt8jBfSD773qaMjXIWuYw/WDur2Lx0m3ir26GC7tqSG
ORnuWWXb3wj+jKY7Ns3lxqPCmisa4J2D3SaKEQ/IIXgKp2nvh7dfjxTjyIeJBaVrMxnoKMPsw9VS
kkyaYJuWk2cMEMAM+ocuyXaiNx9kpX5QjegW+hjvsPM8qzS6q1VgAWnqsfpf5aF9MWbWA+b1b7ZR
ro2geJy05MVwyMo0RUPGe2JupjGgsFM6cPz9p6pziFcMvHaJKXEzEBxU1fir3XiHrY0ulRU85R2t
Uw0gqFA/kr5/sEm9mpr2wYQMXXcAv6OMhkiqbqoyWFvYCBuLfxAlxHEM7Sro8XJGu9S0rvCS7Mym
e8Ay51dv0ZidC2G8jb6x8TTQ3haFDlGZr21mbIqB1mPIbfdI87XCMKHUtIYkjbgCz8JyPk/T6uNV
7bYPgWO8ffy7zrmq83qH+nZVdxAqTOR8TaIuoJJvbdqCbaW/1lG39QbmNMP6JszsHJ/FRRJm11Ng
3vm2devHsCGC6lGb8mvcLjB3guAx6OPvFQmyV00Ak8fztfsmq6+t1n0jw5xqvqyec+yId3FH1E0G
33hq83v2oIypGWx/YoQc+VCYCloqxScbVaZ7MJl4KdRSsxpRR4Mhy/1qvGggly4dRR0yrewzKNpv
IQJ2JBkVchadxx7XA01QT/TbE+cyf84PJlBhuha4CQXLQx1uUaiydF1fpPkWHAjydGKmtXA2qhGG
iF6udYzuAuG9vtSK/nVwm59Grj/UFcqaIJDWOu8KuolS88/7ZjjxETM+7zoEOzTdcUxDQsU8nNsr
f+y0oHVINMYyQL2rkEhlabwgLvcvvaH67qUTdELXTLa1C2cr0PrzlpyVEx81ceQ84NvyPZOSHEBW
LH/O/c0YE6ExtuBl5SNEgHSD/y/V1h/cEEwdiyEaxsssQZwoSPydaRrN7Dm3OoWsOIGHrjs/7fQy
wU5AWX64g/c3XeeehvwJY4lpxUtToZz1qmY1Odqd6BKuJWxMiHOwtSyiVrzWWWDZSE58PI/NVOyP
yH/VbWobpnmwDqvjpkhiPFUQWtubxlS03qtXGFSLLqn2ZZ/tk3ZE+iMmYDH569cj7/MK2pq/poYL
EtpVtn2wzoy7AneTEWFHkbSb8CuthnHcU607C53yqjfT+0lDPPT1QY+MKVbt4K5dl4WR0J2DKy7q
PG/9rk22eYzkEy1hEdevk9MC/YhubQ+ddIZHbnhNI3eHivrt68N/LAH/fNssXXDZpmEZjmMfLsz8
MCkyKylJvbMbi95ix+hwTKR3ZPpO1m2UOLsOcwDtbZuetAbaoqc6UXbWYtDlc9WKfTv/MUHvt2ON
l78YJBWT/HUc70V7DcbvIsqx6LvVqaf1eZrgxNl0sGi3bU5/ntJ+W/+UNnVrp005cUz3gcANPMm3
CBM+CMoTu4NjA0NQ9HO4TayE7INDBUiFPdmoeBvHcA1cHB6+u0nt9tpF541ljB1lo56/fjCfF8xc
HsR0AeR8nmwOl11WAVhTk4SkMN/FqnjNR2MPkmGlF8bjxy2PvXRtme6J8fh5+WrpbMmFPi/WOfDB
S2DXFDEaz423WttejElHkF18Gzr61deXZxy7p7ZOuUuQ38JtPZjCWHYNYcjP3vqZvXM69vAEcs8F
Nz6V+fdSE1exZZ5Fun0mYQtYNbNsJXBateN5iCgQSBWxFoLQKs07NbKOTELcA0Nn/S5N3WFH+OfQ
GjRzIMwP22+FD2gKgwdhD8wB3lUTNpdt990gkHDhRDCijFNDzZ6/tIfv4zz1uTaQML40B8fmA0IA
TdDEW2UDl7Aw+lEBgbWguznzet6fNzDdFhg0wTVAIsnIYOYKUBWn5CvOEW99502ERIXXH8BbaWAE
lLzUwsB7PKQxxBq+BETM89pTMDPMaoUzDlFI0WZnXp3dJxYm8mEmyHxAx5o5f9PHTYJPLJkdbfsP
loFWyrXdAy/6+OsA8RTsJKBPmMgptYKD6/uXprYvPlJZplyfTfHkTEtRLmEfg+QIf1DXQ/k2APfT
8m4LiEstTaN8BfB8VszbgBMDbn5JP91YqebSjCGVdTjgpgiGa2Ax0Y299uJF6OUCe+2MF2mFGq0E
iOLZ7UWeQSLBNPWGO2ctivru65M4+nIROUD7Qpnw/w8mktQqWTz4ebLF04mkisvWY2Mv3ebEpu1I
vZERrBz2vUzqDrW+P0cwbjeRFWWWbHtB0wltomxBdjBP12V3wRJqD/MAPTi4jEbYpLWZV5XXXfVy
OnUin1cqc4XeoE0kKX5y9/88kSnSsRGDZt0aNdyLll9WQ7Wp/dc4Hb/Zs5XzI9+mtG9mI3wqf/zf
33DugsUH3ZK6fliR4zVwujhgNhtj722+3xX6srTyTkzW5udNMkUwZkb6DJTvzcO3dqjjzJhyZgwn
psWg4PwvkiJBneXu4pHoEoc5KxLNNuwctegbRjnkeSJPxzOTKCPW0ijNIXJOiiXv3L4LLfWcwswx
PcIGBuSBtYHA6fQ0fGy2IYbCMmg7HCnLSKeSIPy6GGVne6GR660VxSu3cknk/NWon5z1j94nU8C6
A3shP3VuEm6S61D92o7DrWa0IJHj4rWlbAoSUqKsScIfbfLDAvzSa+CqelakTnkRZghgvh4Y7vwG
HE4HPCiavJYhCCc5+M6p1gTw5JfxFpMxLh1A/xLwAwRKwqviEO0XJqm8qe8CVhMsCXZK1htdfnel
tU/R1uTvg491JUy7bc1yKeIDCWqajMaJXzpFYlE/2Ne28q7HxtzLgWJGwWDQRfFqNfGTEs1DWuSv
atCvCkD1ZIHhZaq+V9Jelz7JU9goXylVU4JU+8ko7wW0JsKvZvDwe5jTbA9kKta56VzhMb7vBAiY
wq0ug1aAtyDwh+BIz3UBnjrPWcg2l2GvozgddLCW5lXAcFiQYQpr5+Xjv10nJaSWu1yUVFSC/Eek
n/qqWkefvUuFlfkPb9/h0r7y6rmkkPJlK6uLDNiSjLuLnibnan4hqr5HHxSMW9sgBXwgKYw7HSlj
H1XZa+RXP9ugPp90a6+FrDKbngm7rMoHWBx3k1X1LEvVMq6Cn9EPQ4EcaQNECc54h8Nrm8Mii2fO
lJs4KKM1561jcMnCrpedQPc4z8XC5Y90CPjgpQrcOh1Ogty/b2r6Wa524jNwbIFh6BbbSAzeat7G
/TkrJm47RCEAka3WGAtjyO79wbsg9c/wy8e8Gl/1Aq2Ol+xUPp7Y45hHPkEGk+G8aKZZKw7X+6bB
W21h395OnvEGru0bsP8n1wjWpcoeouKlNcRWbMd3ZzaW2Qh3gm967l7lnniVXfOQlQD1ZEHXr5gr
VZt6QEBhetkZ9R4sVap5CKrk/Ot39djsSk3LcFjvsx77tO3uoK0OlZ/n2z5C0eZm52VLfSftH6o4
O5+K+ELv3TMR4NBCpTlmnBw6kkWvtw9JgzrCDbDOBLeEev6MButbKvW3CRZcJB+NdHyNa/3Enuro
4zUM2pL0YtjTHX59LU1FYSXrfIud7qZ0+grR0JPfFJe6Hu58FltZMqzHyN+M0j6ZK3RkYc2x58qz
adiKufrPscWU1ze1VTK2CE9ZkgfPALOueGs2dr6ytegBZ/1FMOlvRaK/Uac+g9i2yXrvxjbbB6z5
i7gh8LYFPi307PrrJ3lss8vJsZ0RrMHYuR3Muin5awDneZJTk38DN3Y2Tva3yGa69AN3wf70Ss+o
Lfm2feP46sIa/KcTZ3BkX8WT0ZWQDhssebgMLFwrbNKM6lI5dg/z8+kdtfVrIObNN0t1D4RbP+Wp
czXE8oboXoXOI4/EN5IK3xrX3xFE+S0Dsq8RWYun+MTbeeRzbAhUNUpYfJM+dec7+JZkQJYZSuiW
fXX+btvlPqkZQKFf7mSbnWoGHxssgpgt0zZMk+3ewWBhZHi5WU/ZlurAWUVAXAXPZAF5dVU4wUMU
jPyfw4nXeX7GB19e+vW6LQQdaMtU8wz128a9mPqh0j2KVziWnyd0jAPecLe59vPsVOHbPfa0fz/W
wXhTWhRHljUXyhR8rDr0MJgakLrY4RjhaznkANgkskZLbAK9vJmK3MWEIy/lqHhpnRWW9f1M9E0t
98ynn1cV47meW8+A6lM6+aSTgFtKpk0xx+b2rn5ea8UeS2wAQl80FGuhSFy6l0Vb7T/Ix0g0U9qP
sPmKdysztsQvbyO7A7sSTed1YJyXmbvO8u52DN98012rOkNJ515IPNiUXEzSA5t83Oiluiyq7kal
QF+0cVNNNfnP5T4G4NNqWE0xgCbdddqN56LFpVa2v6Ko2Xc1Z+lnN0MGwST1pgc7oVNiKiKNckza
y9AFYZOQ7Vv8kOfBHDybWwrmi6d/I8rme1w7hBi2C20U4xKQthpWnU5IjoBIc1biR/sgXCou5cxC
JYkbz7pw0AS5kV+epQNKaT19LZBmUVmsycFqLid/TGChZnxHnJIkn5wRCF5gYwniPaXywwveYJyg
tFo2kd8j3Gx62HSAovoxIiCije/blEWiUBZgkERP+BEzdR9ZIqwE+yYY3GADWQjJOBXsBSEM38jZ
HIhxEJuMWCCpFTswenh0GPWTzHagzleiYD3m6sN5nfEptKHGxfiFO7KDVPyusAe5Yb2XnpyTMd+7
MN/5VbbT6gYthYfmycLSnv+spfFsJvgWszh/ioZzWIYL1wF3S+Pg2QWO5BWYvIEUq2Ab2Pys2LvW
CbVqAQeIwD5rtPN5SAxOuVOjeymdERMpJznPA0DSN+hbNyKGe+gFV33Yfstdf1hl7bj5ero8+v4Y
rmswOQhkKwcbVqesy2Z0mJDM2ltVDjMyuZhjQeIFKiFrdNbtpC65xBPz4LFFCvUPdq+IKdAqHRzW
DkYYKj6hyw3tH0NXN1mcUs/PTsxERz9HNitMQceWNqI6OI6FOEgw8LNtP6pt27d4oiDBp7h1qabk
yOkWRRjsVGVeh8TilMbplcKxGZ+Pqutwj6nCHm4cVZGWadHbdBTwcCQlitMW/XuvOVf83zcIBdj0
yYXnT/dM/uuAaO0VSMQrvQKQLCk+kkt71TTVXWwSqSWdSy816WDZwJI9gmh6yJmL1Mh4BWtv6yfZ
W+43923gX8AVv1RjB0yBtKnOJim9zajm+wSF+BiI075djbmzFy0YuJjpsh3nHmGiLc0KWmkwzk4n
fXwV2bQlrhnRt7s0CExOAx0h/5tZxwhzOgz45HoRUh7el8WukjkadgvTgN5Mr/PTzCGD4f8a4pWM
nCe2UnFKRnMxgs+KdhW8Jci9rERePEJh/+7YBcwbAo7eyvBDCjVddC1ZpJJVEIFToApVp26zMqOO
tPIKjKMBQjgh3pjID1IIEKg3SfGOkQowqQ6be+jA8iOM6H2LSIPG2hcDCaYjmn+3aHzwDgqHtgGH
gt6j2zkXtY6JMqn8RTvgse2ipykuoG+ks0gcz2focYAZK/j1O3jse+kItugKvRtDdX5Hf/tehnpt
p1ncZdAP6TGZj6mTXI69vokN4mr+vw51uEXrCnjDOcjHbeBCUszgC2fU2MEkLvtGO3FZR1fJDvsq
dCnI0djO/XldemkWeWlVXFe8rQPS9PxsHQz52bxuj4zxu0Fi+oSTHdzwics8tuqhSkNJiqUW+7CD
VY9TISvIEqaXgbYvBPQ0xfLSNDduoC6NgufL77++scePaFPJn4NNP1UbgFOjboFjuK2iCgNYtYcq
82p443OeVO8N3xCoTuuvD/kxdRyus2Z9LLVO1Mruofhnqguo/iQobKMhCZYWIYcdGkfMloqgUb1a
TI3zUMNmIguuTx6k3BOEjSBmZI1Q9XOrL8dj3uw0PlQ1Zld8pmnDijScNmpE2mBrOdQJkkfc1L6M
Eb1R6PIwxU3nTuE6y4mIZt8rmqUred96XGlkDVDbvuzg6K54Vy7DEL4UzduaVOKHKsEY18CES5XY
5qn5OKjyLtOyceFRiUXQvAqaAJqw0uKVSX4Ctdke1/HsPi9roEkIAAkJy5fsPrMlHP/vkYQ6YQPH
+/quHh21jFlBK4jWNBrUP0dtP3hkpQUq3fZl8Z6MBBxTSfGmc/B1N6a1btpVhN9xOlXIPDaA4AFR
yKSga33aGdSdNgaF6aRbCNXv0cTjU1P9OibNazprMIaq2MH92X99sce+/nSeULzr8y8fq+vfZh5d
VTGCZMiHMZ+QHFzNUqHTmj/9VW5fRNK4TfJyP69Pvj7usRnvt+Me7p+jyUq63NZTjM3DRhJVD2eo
vulN47nKu7+znX8O/+W/53d/vw//8VsOrzpSoSaF2EEkxraUWeGgVN70kkAPQpm2Iovuh6HrVyGy
dZ9qrFklDTEuxS+bMDe6T9Nm1AO87BJmBnVDgwftebW7sOut8N+SHPqR4wy3kS92sCqH1ANwKhJE
fprx5jt4sWoLWJ5nf4/QSK5NE1neQOxeDWMwiADn2NNj04I0meIH5kbYvZCnzoLsnDUttmjcJjVu
bZLbnj/MJY6MdGKfsN2pmzjHjVRq7DcM8NcLdl4UjHPW+lq2J2ajxhJC3dkzNn5nk3HX1KTpEQyJ
lGqd2f33brJ6QuDY9hiNvUHudeM5PiTnHvglmSZ8ghsYE/HSN2EIx2LYWUlwMa+by0o8S1bEQ83Y
IFJh7QfDs+VPxGA1+yhvb4h7KNZurF0Osb3uwc+GWvBLm6pxbQfNBRmzzY1dBaRFYX4loffEJ+bY
S6PmAGoaD7yth6LOJClqdJcFdfWC3VUunjtwFI1uPduFfUnD97khouzETG8eG7wKTQZuCJdW8eF4
Yn/pk1vIBOEk7o0J8B7ZrWeujHpZQsIN53QoY27B1aHaOl5EpGHq3QxhFG39KH2oWtqahUnbNyW1
w4x+ZV7xDb094VbdNKMl4ktYvPASWoDqYLPWSYcF2LChQXz9Dh5xClh4LNB5mEw31CoP3gtfGxM0
lQnMIy89Qz+Fw12n4j1Uxo2VclXkbxHOjqlPG+Gvx1pA2J5SCLPHnAq5jxFRU82ma5mFm+yBVD30
W1idNqQW4MSF306kR/LUiTPPEcDjC4iXjUYARaLP0dA6ua9hF2y/vqjPid+gHxENGPNiSlL+mUfM
bzOackaZNqZItgMR9yVFdVBqct/kTreszOHMUF6xylPQ4alp7AP4CuzhM+y9PtkgTRZvwphtANRK
GcgT89AxIQaibVpH8yrB/VSY9Qd7KryOybaQwVUbJq9aUu6CHGO0bWFEbsg4qeB41/awB/54GwzN
tU3ra9F57Dyb2n3qz9Ige29iHhSUemRu6ftIWoHb8yPaTF4SWoPax9J+nbin+pEZFG0EUgEEbjR2
DruaeuT5DmWjFH12RZBSjN+vHZk2PP2C5Gc0ItzdYcrD8z64UD3ogTyKp2ulw27ogzd9LM1bGmh0
txOIQcKb8znbEtWbMb76E6/LmPwgHzJb91lzCx0V7gnJiqqgxpE5vC122GmrCK4quZ28bCPUcVuG
90xWACqz3N0msbJI283YS0lxkZsk5IiAuvDc+YKbElwAUAPSl1Cg6LqZa+q941O8f65LEaA1VNpa
LwuUp5q4l3b4nCFDWojWMhZ9wVpJavIqVj/dninYido339ZXns1qJuu2CNlWpfMCsfTd9/yLwYf9
5Ef2yhf5bv6edO4jMZgv86KwScRzXVV7o23fTHp9Hb/vQtOg+88PFnqzD1jz9313roqGBnlwCbW+
W/lh/+va08WN4mvgW1G8oVqIJb0qiUxR7o44ZLaPEAGZYjuYX0WznZKZOzrqL1k+/jwxFo4NBQRp
Qke0wqb2sKs20kxI6kak2yHKE7CQYgHe9z7162HDfo77E6pdZ2mEeM7zFz6bODVOKEuOLFowCEp0
5vb8RT8s8BJ3XZbpvEBTOY+vT4onxwUx3KmSe4OcdKvGcj3hI12EsJZPvcVHZn9KJfR0KOOyQjys
vmf02Ns+DbNt3BIiWWTR1sphmLmA7leixF6VY0a6kvaDzTtwlnoB8NB66xU5uc9BIzdmFt14bWme
i3GOAOwUEEJyuXT7vGsH7xpa5orApH0oCQ5lbbFhVcOasKr+/or95x/Lovpf/83vf+YFwat+0Bz8
9l/7POV//z3/m//1d/78F/+6Jrktr/NfzZd/a/Oe37ym7/XhX/rjJ3P0f5/d6rV5/eM36wxdzbhr
36vx/r1uk+bjLFjezX/z//QP/+P946fsx+L9n3+9vvEIoBFje/7Z/PXvP5rNrdjuJCWa//z9CP/+
4/kS/vnX9Ws1Jq8ZHaG/f95v/+j9tW7++Zfm2v8Anj2LRHUqzxTXGSL9+99/pP7BAh6fDIK1Wf1B
2SvLqyb4519C/YMyFJ8ltqTCwc/Gi1Xn7ccfuf9gCU6FysFS4OquLv76n2f37+Xt3w/u+HLXOCw4
qVkFMXv/6IFQUDh8PTK9jao0iKdtMbXExHcTHwerppcBY2nUUrzUFJBiVqnLslQ2HWOisZLYlQtZ
wk0anTeFwt6aIz0FYQ2/3coja/FP9ThOzhUuYYMml/lZHoCwOsDUDYpPq9uLWSNMxBPcBrvpb2mj
ow9Iq6fRoj6cdhsjdVEbOqI+tYA7LD5yEpKtHd5amy/apwVcgwSuK+1g2I5NSXgWMyU1qR6LTMFN
cT0K+cki9cUNRuP3H8QrEw3bsTDSnvWYU0xgqFM0f8hdgGFRY5F7EabLQk9eyH23NLKmVM05a4E8
pZ2dJziWL79v+efdIbMOdh9pMtIO65ltO8qwG92GaAEXAFv73LlJsWay2iYe2W7RQCarTMNLN4j0
FUY1ewV9r3Om76HOVTZacsdioVt+3OsphvaqRxWKA1J1OR5+QWwNArdtZ+j7wQyqi1A5xKt637lJ
Am9Bc+lmHIZM6V2jCNQoSPZcDMy7vt6C+2hNkq1LGW5DimSLaWu41Zwq3pprFpYjke0Rq9yEaVEW
9yYyrqVnGeTwTTNiN+rXowsdWfnJzP0uCZ5fyiy+HqA5e3raYwnRAIKS7VBLMwLq5PFttLNzqy0e
fF+70wYfXGHO30lShyeTgZyICTN2Q3MbV1x84knJCqR4ceHcNINdrtwu3cAJxzc12fHKxsXtgDBf
CXu+k/PfrthvOdEdgGrqflMbApz02ccUgJJrC18REO3LwhVrA6wtoF6YYSL55mduCFOxBKjtWcBE
TP+X8vPovCePa9FKOyBcs33xe+tbLmmClPMA9+Y8LBwFOrg30S0Vbfo+zLl38SVqmp+JbsUrEcl4
NWq+QtZ2yz/He2bZsN/NsgfMNrIAC7OlI9hWhtGTRY7tijh2kGSgrqxcXLmRGS/qqbgrqQ8Bu0ug
NEXOJlMExXiK9Vb9YsxJhfLWsrRFWdbjpukLuEQg9+wCMmLc+OmiLsx3xwXy2mgAK/DbAW9AvPTx
lmqd/ot23KKWHITXwZf2TDqnWeb2z7UTvdhZcFPMSTwqfqlY3IlSuEsvVXu2oLSwAntJ87ZeVPCA
Rl/fjvyQxVj5lz2gh3D2Hg0ieh7s+OXjT1KDx9QRkjjY1gPOlJpFJXipif14HU8gMaFndEFHr9nR
AAL19aOlQyQdI+tJ8+N16XgJ6eKUpK0MNQ4Re03JvXMLXutyCn65hX9F0fkRG+jC0Ww4rW0OElcS
95VX4VksFUwokyoxRL9eo3HoMnlU7H4Joy5vPIOBmPUsgQxiLBuLtleS6XR8wJT1ucG0XMjVxxX4
IezBPBsfrB5Vpa8YqVEFaErvEO/Mz33qrF+9g0y36q9E1O/7KU2WmlFS1ObR5TGVuJodZ8G0VGl1
fN8j7/GGFa5aiPk9ZX4PemQmoE5KUdzVtPDW1KFWigjpLuQnjJKkbCsu1y2xe8RMuT4xPgBuXZ9w
zbjKk5XdT9+jbib86TPjL+hupxAOXj3w9312AlMJS5p0RK+kv6W08babkid6/rToevEDYTe243GM
z/w0f6yAPzFzvEMpKYgc0iCj9v1TNiLVKTTbgKsGaFgHThJ5s4BSMHpDhVAfjdMjPn321wn/MM1G
InYaHMC14pHKMuF+cedyne1CTYfkTAeosmz6/Ao1X70IO4YSj9kNfFxM84empDdC3Lx562tPKP9+
tjadCKSuV1XZUWM0lm4DbEO1T63BzCYjvFAfz6ZoGR+5Sl7GSWeTLjdEJMFon20WLS8JqSiKJG4O
EDjs6YzCuNYN60eV8okga5H0Xt6ddoT0Gw28ztFth5hjGYFLX1gxr/bHE8FCpLP3J2xw0N7tIbiv
BuaIEV6ftDjrIYnSZbhF+Evh3ufqMvTAmQmEcUj46fiONinMtyDjGeUUGPLiY5jSZUL3jScqBx7o
Vqshf5zYnVnj7LCOXwxREuw7H4hVCm/0cGG3wgSTX4WbRA+falneCtg2ANx47HwbzLXf+/eTSYZW
NvFqdDWRZOo1Yg+Yl/63jyEy9cxmie7/qnMgPEmgI5/z/wdhZ7bcNpKt6ydCBObhlgRnSqKswTZv
EJZsYUZiTgBPv79EVUft3R2nz0W5NFAkCAKZa/3rH/a+MeJEl36j8/I3pM/fg6LFL9DIv0ydDaju
2DyGDAm4YRKtMhrFk+MwdBnxxetiDJAm9QFaLlO8NsxF8ERyNG0eo3MM70N0MjLUyjnsDfMzRjC3
gd+txH31zYqwhkILIXgPvE8I6vyyH7BGsr93hTKCmKLTemFGM5s3wS5fhPPooYbR62yB5Iml++jT
CEAOUjVGRS/rVWQFLCtgYr+sBF/g1t95EbuEbvJxNuoC75Dhg86X19kkfXxoVBgsMlV/WLhgW67t
lqjLreaKu1kQmTrF+b4d3Z8KGwpMFpVSLdGiXcKyBB7UMVysGpzg19/VZX3O4+azYp4D4Qlzajx0
cExqdn7JUrww2Fu1ilqvnmhE/lul7656ZUKVETznT6VV3Wu2VWAGAuoJQx8xZMBoElqRqC3S9AKW
ZBSqPos8Hzz8VSTRy7KJY/adrMlCLGyeDLuqtyBcv5lWcxHXzVvHuY18Um29gQyaxuHb3oxhmQ13
lxyW1lapSVOnb1O87dYd20ArEA5B8idLuj0TMRkWiPm2TmlhX+68jbz7cPTL+1oHaKRto09hm+Qz
2WDAznpfPc64pW8jj+7Xmr73DZtKljONnLv8K6+Hn7Xt3UpH2zoCHQ7BncygMATN8q9qegVLaLZT
E921iYtr9mpVOl9HQWI3Wy3boHso4fBthpqFzFzKU4XpWELVEqpzZunxrzHFOEaVHhqZO402bwuN
XWjRKaShvn5ispQGw/bv24JzmhKv5LHabOqOk/tXCWIQUzg2pbJlByTsuCx6AmPn2g1oMJ9qi2Qm
09onCbd5LJuXsV/eAxcg2t5gZvRo5dUuhT23sZGKbr0JgzOa4qPtJmHXwbcnaYFpa6TtmElBhs8f
WutxbrTfNCXgYQW3yhD1+aHwzUttB8rCafoeFwSc1GpZRYzTUftwdlpR39Fds4iiJtqaj24HGc8i
Imc9F92g52FdErAqkFEQ2CI3cUl9ZTkcQjadoWyMKuydv5TRBrBExd5yL2sxT2Z78+/YhzLk2iyk
AMZEKyGRIwZH+xPYMKrzYSKSuwHfiFSpu9WXGJWqAd0utrV3IYsvz2drdQKuHzLD8ZINvug39k4d
JGHLFjxX5g9cAJD349EL36tLiE2hUp4Pi6rjJ5v80r54XQOxLWJw2TbioxKldCarsgYmgkUjyT+z
fSRSgrIoYQEd5xTwM4dS4OJsaJJ7s6m68rMbhm9mAwbVgAqHlsd5zZzvivw7WgvCwp+dWm8RolxS
n8hqe4LeMch3kAWm5ONXVHDrwBbDiR7/MG7BYpuY/VNPoUe+R/Llq9cvx5z5FNQ6Xcpd4Za3oS3u
WVbdao3YlBSCYKQIbus+Km59nOhHD9m67eb3QiXRVYJ9SGv7c5klGnZGurkrB/syE6qg25O+jw2u
1c4ibAGZ7N3IxX29/IIRN/2OtHJB3tDS/CoXnJAn/wFaDZeRqufEVN7WMig1fxYSG8d1Mc4M4nFV
DbIu4lnH5mpk+nNk4ak55AZ1T94Cp0HN5qMchu4taIlPqBi7bqzKf63L9DZV3T2r6WpM4LXpcUre
rNoI44UyI4jZnUtdmUR1+eda+3ouqsZIYw+3tEs5UoPXijvJeoCdYVp8wcTl7qbgLrr8Z0B7szFG
SkhXj87pkJJBmN+TqGW9dEtCCWwM7PGKtM/G3N78JdqLYWb/8+m0s6wD4czR2KkSdVHL/5Kjfmrc
Cm9RVW34jPE842c0ssC27XhMOueel2yk8GxeiiB/rohpoQQo7l5n48zYbtHQ07sbW136r0MavE6V
xRrZu5d+du7r7rhoNK6mOzyWMj03lOA0FGkfZs6N2Pd72lHVCG/5TYESeqqKL8roFeyTYpD3Psnk
GsTjbVR1Q1BiUh3jpOSL7ItPiDaEfc+x82Qz84aQUvGYXFxBPigCmmvbuaiDKf7j1PllVn+GlEVi
ES6yVMydD7WW/1mvfc+V6SGN0oAUFB5RpBhGegQyD1Qx1dC9lDgKeZXaX8i1TKr0h6oXkA6/Fj5N
95hSD1tujnkt58aXy0OKeGvjTOOH6O95w4a5fsxL8pwPQMRBFi9I8ZNbbPhH2CVXmbD2NEN1NzuO
lQynQwrf7sBwBhVS98ksQsWYsFhnX6pFYgCjFrQXubDardex2ocb2z7qM4dVDpTteXkbpX+VxvOM
xo3ikBJpNoc/lJp35izDvmPoUTrFV29BKhvHeTe3qs+VCQB1jLMcLd851aZvEp8iWE/XWi/Th7rO
L1rNB2ETLd64i3bUtOanlTpvve7/SoLg0SvErXC5v4TBbLxwi9+V440HANl8/5TrLDHN+Joubs2i
JEesxTXV/MENZbMRRKxFcrvI0HTIpl7AHk2PMNsgQl0W5OFaVCoMwOho14UDccLGWn1tOkW8dwFc
KfMoCI06JUIq+uGJ+TpYNXlQGqUF5KQ3lw1yE3jaRP/FJrkwHRWlwD7dtraiMedDnRrXoQ5w4o8Q
+zWGFhyT2HqqiuBrjDw8gmQRZrmT74MPUzT9IRq5a4Y42k+jDp9zqK5s1tfYpxLrluJkKr5g0C7c
7I6LtyiBnZwZuPUtH5K6zj1vPDVjhmulixU+c6EXbkZxdoK0PvdeTYz8VIgoFOC3G70q8YydFk+E
mY/JaoDyE/vjrD3LW1UkQt+NpW/sAxR5blqL8z//1BSeZ71CfLaRJvnddSzSkKWBHxLIY5eecxR4
+u3tZnyz1EuvBxGZFCtHRlLivP5wiJAvCM9Idyaj/nMxpk+Aye5en4fxPFKInT2HtIbY8oYwX2as
5Qetqc7rP7phEsPqJ8d/fvTXQ+BfBzn0Vf/vB2pdwh/qZkoHHOE420z/+2nWv/7nwf88GdGRFdEb
/LP+bP12/eqfnwXrM//zw38e8//82b89a1piGDuC1Pz99sr1TY5OhgHcP6+zHl7nYfnd90R7r79Y
/yFr+ZxkswA11NoODgpHy8DZLv/3SQl+iyCdTmsMlKHDC7LIwsIitrRRZrRQ3bbtGPOBjDLqcHa2
KtSNfB977vNQ+80+MsoKJ8jOPMhiOjR9NZz15D70ZAtxLuU5GvCpn7poIpiscM8D9pwM4f3ePXPc
znn94foPWd1JaMX4oDuxhQEyQBJdXA7Nrpu8c1xk/nn9iuXUO6cq63zqDYQz3a2vI3svCH08a21t
ngmqNc/RPD6Tb44Ni0uHyQjkM2f/rSMajlOs4u2nge7LK3euUeLvURCSKvXswH3LG9RpRUpNkhCB
64EIMLpImFu5VZ5jXFlDLAzst0Jzg9/DvMtm64x/BIEF0DW2Mf7KhonFhuOW7o6w1YdR0MqfAod4
CV+P8kNjwgyK0BuZOCnsVQhanzw6HZ59CbGf7NGk+A2+xU2fUkB0dJ0jnnX5+FyP0LSNrnrU/KLb
Vm3wGOl4GKdvsR6fZQFVjSkiFFvpl2FnLNERP4g9+UgPuSuvaZfCofTczy7Kb7VluxvoIQPW9Ast
TQHcSSLrdnAWf7NE8dOEYsMa4tuiQcXUBPEJg/ky+Hl+kUUas9H51R5nxD/mbH/6FWluWkOAxijL
32S7ww1s+s8GSuk0TrupKYi/duqDSPubkw2PXW1QBZfTFWY57YrLwts4ElMa2z8xJnioehmOHRau
lSWnUA6/C2Mev3VdZ+0sG7OGuvR2cAogqnNB+IV3FJFRnCZHQqImvaUtLPE0lYS1cQF5YGbesSRP
etPX6BRLNW53cbdmhpaD7eAabbbJt6l0XYqW3L7oTuvjUQWPPbYHYuw6uFnSf3HUfDlAu2kmDM8r
9FPMCUjBwLxuu0D93sKlBPMt58ex1Iyjl80MI7HUajB229o9ZBnC+ZoGIwq7Gy9B0IstSXvzCU5c
2NVQQ0FvSSMZ7waZtyAwYyiDFzMFhkYpdjHlaIDbymvdWz6cAR+H8ao51hYc/tKlyayj/jdHQL9i
RMEht2qI1SSAjChfm5Q4CSANH/76wdYTRPWokmPS9jiMbFemmLPFKbSVwBSP+eJdySmCfEGFD70Z
PE7fZpjBj3rvnAJy3qwRu9+hqz9pDY9xbd5ttsZDTiXGfFjfDVFe08aAIWYtL0VcLHBqsocXcUl0
338cwa65gKCotjqS6Cbdm5iUO+4SelLYe6frEYI6xt13ipj8evtJl9G+6jT80zuDmAdLvrt9cgNG
eHMj/zBYLBYE8N2EGzyUhvcaRUAirY8my0ifOk3Or1qnf9C4Aqm42WXQxHcjGSDUecOt7nAex2tv
W9g1QSTp6J+qoMGXJzuiqiN5aUaECoT66PUk7eQSbVzfSqbY04lO5QNo6CNZsofRsC5agbg7rR7d
RzvJBsQjzEkMmbIZM6rsoqtWYOPiIq+sJpLpy/yXMaBP77qYyzYCtDEeqwl+bu8CV8WuxE9ch+ZH
XX5sG+/7PHnFk0ngr0LnKnchmVk0f8qgxNCZymgx52tegSKUpGhESiyZLVMbLpF7a626PTaII2cz
ee3r8iHICKOaB4U9BsaTHMeHOZPDGfUDAbZ5uwX45kYtoo2T+Se/i3dLVBOMKpd0N9TEH40kT4It
nBKnI3kOoWxVkAZqyvmUTVp66sv8Jvu8Zu00hp3A/efybI2286KldGeZO+6jBHNM8kipYPBp6Wf3
3bEdkjaJhaB7Ed240wZ8DU35Ps/BjUouDEYiNOGmzZvKPyxp9ytaHpwye8Uw58BS95pKuYU/sk0F
CgOGe1sMR773I3hv4xx71zoHxByU5oSZohZsHAqSXMRo9q3mpcblu2YUFM1HyKh7hqdMOOgRlZtW
oqKs6xE7LzdcTO+mR7Q4OZuY70zPRZd8WuSipJF4nGHN+sO80anim6mELl+EuUEgPeF8Eqs83R4+
s2QCm2iEue3LgNwx58NWWIYGwgi0zqREC3vyLOvocenMh1rUr71r3DFvfGK25RJbdYrG8gMaz5FE
2VfNiLP9dfS15NoLa6ehUZAxpupjee1rwW6JU0Oxm9BvpnX7hIXhQ9Lkr7PGshEI8ZCNoT2aH4lJ
GWw27bHSjXcZm8+e2+zjno8eCQKwltNsbIOyHI7y49Q1lzyLmQMMGExjgM05L1uEfov5w5jqm1HE
VzOVT6YLfuB4AO2LMM/C7sO0IEZIL65tTK1Gei5JZ3GGTHwxKrKcEmAqO1vCrvC+WfRcm5H7sliI
I0om/Mjbd023LiV4RGXb7+qjUU+F9/CxUd4rIGNm+5D5P2wMaunY4WW148/Idz+nxnvFkSGApzJN
3lvBxzFM9c+Ze0hC2/cNnIGTDwdhD2HRYVQ4TLwS+GSFd4oX91xr5TkwhtDICxPMRT6AwW9spGI+
EPgw9Sdtuk8zDvUW0GnhNzt81EJEe7/AU77N3+aYRPhYJ68KxNOOMN8vIOInS/BNK5lQsCz1h6Jo
aFUvi1YtoeTEYyb57qbec+eXv6olPvfi5gPqFF0LBbm5axniXivRfnWsZH0GsoQZJDkXBuwSJvcP
loY25qGfzKvUSK5qM0iZRpN/m5z5D5jYd0qVsKnrzza9+BmXYcV2tQU/OMH6x3q8vEwl5BUI73rQ
XZalifaukY90tv7zDMDhSSehw5ZErWLIXeVZsy0M72bPFfFttJKAouU1wv0OdMS5uMBrRtCeNW5m
aV/6zEfcVTxSV8fh7HZLiHnyHTe4P/WEp3rfkYhuxG6oG7um1JwLgYzHrK5YDapeTZnqsPenjy5v
PtyOXb+yuQj1nBGrA6hcX7Ho3Rmg3D7soQTJ7kQYczJC0IO7t+0c4majqqaNcuKfUuNaU8brUUJ5
QELoTmpoJkrfWUJ96LGo9ZKOKO3mpHnZmzXTHzWleSgnm/YiqWpic2mpSvx0bWl5F6JUawKSvoFw
P7uaZW2zgo3eJUS6MInktmd5NjLj20yRpJCXPIT/AKBMO4hsRMyDPGYaYQlTbh9Y/T4NI3p3Yi09
9PX4c8DhZA++NG3aabgLBqgJDDIjvQmx/NSnCu5bxZ6OtTM5pIQcaOzYtk3Skfg+mlwjMiu/DwHA
aQ5RdF+lElYNcBub64M5E0keyeHnTMbdoBP+5Ykm2S4QH1QU71tc2JyTonnTxvnBTZO3Uu/xkPSI
Vltg3PRyuGSmc5CuSfqG+ZRH4CYeOfCM8NIdY5B0A8HsC5edYhM6zLo2wk9eGye4ydJX2TqulX/Y
C/U1tZ7rgUrNJb1wXqbPGQ6BMrKPtln/HIcno986vvHRLExe+W+GF0G9vh2kyQRO7l0H2SrTd3TZ
cg+Dd8OMF1SMaPsN3CFgWHujkxKs/sxn7zb//l06mVub8r7FEIxdjuEzsVBcIDov4fL06tlSdD5N
bRzG5FcLy+5ff2omNasRZBH1kIDZ1QT9mJcTTnBUTzFUzDmjaDt7w27m6ajk1bemVYVW+rbggcjz
xg2e8UpHxIMjXmNIMP6PjJyVkKOarAp5zbBN81dib1oBMAd2FlT53mBDqhM3rPnaglu1fq1+x381
ss2AKwc3G4zNeAxFqtEMu1bl4ukf8tgKbWNZpL3x/5rxLl0FdJxDq3ExkqAV8Pfrr3BsVF+r2zHg
ebIqeCC79mgJ+NoYpD2xDm0NELux17/UgVV4sjGiBOZN5XOdmWBz477nL1AxBXw7lgEQTsWNc6ht
BxWqCXdbZaLU50RUoTpWp2sKEhWjuwUzWL143Q679Q0wuLZyElD6p6mpQvV06rjUy2rq7SCxXN87
z9E4h5huS/114utPLZNsowQx4aGtjLbq9Ki3p07hv95qwFGZE9UcuFmz0Eyg+EoZrInJ3rF+75uM
q42fdUzASAQP1dfqMYJ5v+5+6LQttgDN4KFd/tfDcQo86CnJPDxdHkTkQPdbAxwLhKJJvL36Ucyv
Recf1UPQNYbLQIeCqsE2ik/1VDppWJgZc6+W27ltP6Sobuop1WMC8VgsT+oR6pgq8Sd5/NdBqfxk
dcCxcE7qpXiJBzmSIUrznHXG+nLq6Vw5wA98tIizokX5FixHfK6pXrKdW4lr2eJ5wBDLV76LJsBi
i6NjbzHVwxZqUw1tE44mk47YSr+gwb9a3FWZJOV20dz6kMS6xnY/39YBft1nX2y3r9rE5Vo6DUYJ
5Wuc4Wynl/pxYGJuSpNxcEaiUg8WrVdcilCjyZqPpgN0hK866I7TxDQbG6V0X+XRxpVOc3RaKNlN
dm3iX0RaSzYb85lu4aMcp5KBu/e00iDshgt1LB/ZJAHL1FDEbl5tQTg0yr8OScEsaOS76oSQLzHL
5GTF1YsYkQ0sPmwd7CkaahzghuLcifFZ/VcGjbmrFU1MUcE6SEMm6vj9uDe8jgkWmwim4ZigRqPY
p94nLHDSlZz5ex+1ZDk6QNR6CvK9ULGhCTJ3Vuu9WUv206o8f+s2Ld5RiirMDlHfZ6d/yWPqocUB
ZHdNpk3WzJ5hj7Rx+smbKuc0qw2rzZSHQANoTEoDa1esv65wN4oaHilSL9TCtiyvGNgyq1ITGAC7
YtvazGNS/C40Oz0GrUi2YKxc3oDCcznf+gFr5KwQDzG2gxtXjcz0HgZFV+WfdpsSahzTPZqS46/+
CF8wrLWKn/AndrrWUzEx3D/J1jjqJQMkM9XzrR7tmr7+XtVGhU9tnoWRCge27P1iMGjp/UFs7UF/
QbrFlMws7pEYVCphBYmXIYWIIzxyLXqddThJ7XysPLCDKgHoNuH1bfrIOixRzyS2YBvGaADt1Xyw
XFHtTYL39LqwT3WrX9oAMGKWJA5KNcx0THFdIfziVAoOc2VeCahiG72W8P/GfTqhdNEjsGxDjaGl
Ae+tEC9xRJG6Xui+RzDJULm71gicHXbkw76kk5m9MT1UHUO/qqw7KizmzoO65GuNpJNFOtneaa7u
7FinWeNTHUYfUyDqRs33j5UzywcI5SFjFedJ986B0N6XaPpM/cXYpUG2X1+6IeR+4+ZaupvMiohJ
O65OxIvB/1LacRsSyWSJx9+0gqqv9OAxcrNCc1N0sKp6yJZUhl2Myj/lupC6+14gC93WEuB0KJz9
GFC3LOlTJJDepzN/6WXOFk9C7sQhebUUM0OyRmfIBSYNvTxMhkOFc0NZATUn0tMQRURnyzaLEP52
MfDZpt+dSPgELwUvLkqKfWWQyimnTypOgTXIjFtHJS493lBIPn/oBsOJRBZX+kBnO08LcZuyulmJ
+GTenWxg3gS7xK7PQ9Tchi65Gm725RcPQUBp1BStjeAC1FndC9HAta2V0xtcl2Fbu6wBBv4L5kgT
Yej9NSCnNAYnnBLYWyUOzhiWwbJYx6lqoLiypErB8VDk4dmf3l1pPRjU+14BRaSXlEd9RjXYcSkB
2yRBoqMgpjSyXcmoa6TQK9Lz4EPhZ1y0Dg3agrkc5cc9V4x8BH9MkPhOt8XNWZxvJQxChj0MbriB
SaJ/7Afr3clo4CrtoDNyzEdxHd1mx3aw1zOXmY8c8n3kMREQAzHGYp9Ht0kfAHChzC8LvLjKoipT
LyKZRFeR8b2oxb0rnJc8gQekWF5sHVSPDMuWvgId4gYuleVx4RdkEup/1PxsJeYsI+swL3pxLHgT
YMUP8Rwxp6VHsxOUzURQOTSY68x+isHfrNG/NFl+N43yZtVcC1WQ/NQk0aIdQ21zyLx9IT3u5wmL
hEEPnYgNv18Csg57OlB9+p7ExJkqGMgZYfKkidNuUMlRDU35q7GAEVW8w3aqJ3oSK99mCQlnbgyx
EkeF3xDELIaqKPpiIDItRpxBBe6HbiuPcijIg2qK4Fpq/r52zKudj99QM6ZAh1wg7kizTmCR8h2o
KCPKdica0e18Yb3UXdCcGbKFqcCMyjVgeojMKU54wj1ZgrhO1/ysh+5DxxJuZy3UABXZFunIRxDY
9BfxFh+Cv8aM8PfPSWS2kOqgzcPpISwxR5aLaSQnUo2ZhpbuwSYwG9nrsWQ418bdOybahwzru23r
MdP2+i/CaF7/Ik/J7ldVf2nyGZ/yyh4uOdqw3TryK1L3YTENEr24zDvF9MQvjiBUA9ykHiHUdC2k
kbi6q4kdyS0wcBje7OY5/VJDQdev3ztTvuRGAFhDvzHOXL0AwUj2aveZ6+Zb1WobXUPass7OYPFv
ahH8aOXyQ04sQCJj9tkECYuwUcfoPrL/j4fDKrr4d1awgdMZ1GqMd+Cd/1/RU2tyo8GB7ZEZwKGY
h3UoyuTX9zMi6ivnZYEceiw7YERbiwDNgu3KXcgGTlKlMXVX9Ci9Z+Gb2NgVV6lJuRpEK26aYjJ6
MWVRFHin9TsnmtTlXtw5J805iV0Mx3v3YbbocPT6nBUD/dvIODJQA7xmaM40oN+WmPP23+nkzr+r
URQdWr1ty8P13PuPmCRoXKKss6Y/0qYdCxaOaTEeAg/yqMbWTEbMQ15/iXnyQ6yUnE3jG0SRGopz
ITJuCDo5WAGUKwL+3axoPglMgB2TpS+KkF9NpwqwJfjwmxHCib8fHM7euosCsG1JKbqMBduamZQv
YxtxI0BBjrT0S5VNibpOsTsA97f4PP7i2iuCQ1UBBUXNfKPK+ilbVmy1wpUuISlQK0++3qTHPLnU
f5p0eWo1jJn/+0mz/l0/o04ab9S0XB8vw//Ic0JSk3ujZnVHLbUgwNXR68KMEkc31jI1y53al95U
iZiK9bPSI5i6nIQNHKe2FhqWqycCci4d7W2stMe4MfcrOWbBLnSzLCwenjsL2rjikvcdZ87lEkr0
5BmY9OdfbDbbehtN5rgLLZIiN8QyPS55+4yEiU01OanYxARQWt2B//3te/95zVg4gtioMHyYjP/h
DRAPTW4GKTFMut6Z+7QItciPt17CNlFqMfMtkmpWMr1uYgLb+ellJelpFh9lWioSuGKTR3P05GDu
bjXejsXvuLgsdeV46moolmvBMDXEXsA0EGpTie3yPvucmQq7v6ooeUGClUo4EKw/GqYekhlRsPxF
HXKyBMocbUVR61gVyG4nPYG2zIdJlU0wPIrp6OnI/pd55SFl0m7OTlefXB9DB8T5NNgJbrBOap+E
ImL5MfmhRsEYyAI+Is8rPwQt7M/8rkdwj+L5LYeasHgd9u9qd2VcVVOQE7y+FspmFoTwuAHA7FMD
Eyv8758IQQX/LqrCvdMyEa0QW4WcF0OY/7uAOSjv6mImZCYTOEOOFKuH3icQ00RJVlby0V1cjEzJ
/wmrZji7bmOG7Zh8sSfXuK9vzD5+m9XFVyueFTFlF+RhD1ivuXj88UdaWn1vCfEMKuZXfy1KnXGy
MQTsxibbaYb5S5fLby+N73DP9rJLX82g+PJzFo5SewH4YENtTWYosMry1tW3nfAeMnu4LyWxwnMT
8Xm4PxvF48RvK90RH5jukrnYlZ72FvUJHi31IJ8Cb9r1S3/Rml7f56OJCWTlXCpDOhcHumueo6tr
GZMkPPV1LKdzFIwtP6mMUyTNMC2bpw6s7oirak7h1WHHIDodNjnc2bCWwI2FXu5Y2hBviLvi4HuN
C9jJgqeYYSudzephoDvWb7XitwU1kirS3Lb4KgJSbHzWJsemClyZVOvvTQo5q9We9TH+qsqCfCV0
b2b3ey0o47K+uRoTzLYa8JFRd4YibrWe87pE7VX1xXGd/vCy9hSI6I2V8q5aU7pokrIVNpQU/Q8Z
OD8ivQ5zh1TkdoyQjgTtARjy2ixUXIFGjbCIUdk//FTEICr+rY0ceQ+H8csep+emLC+mnrg0iXDo
U4sqfCEouYrf47Y4rkzVPvkl4uFDM9VzJfQQKEa9CkmEU5aYY9nabsy5UpaEiZ0+iJ2W04mmTXVt
Xe8112DwKlaXqji7ojMVGaTYQiq/+kVy8mMHKexf/LZB9R3VyE2nlwN9ZNscUzikPiCClwB1KAKd
nTB2ynHosisO1+xK3PZrE+69Xb8OBnz+phu3vmqFqWR3HcTIfTdYz9iX/ojUKuQtvLjeN+9pY/5Y
b/CkrZPQqUikzkYYAHWMAKYxb3WG6yT6NIO5iqJrO+hj2+9+LG+OpbHY0PdsHOKjHHpyX8PWEbsx
mueAtggP/W9TI77VqbjNSjdBwNGmpz0OOjZ/PSpwUbCjVw3wPIwMAsUt8oXWtrvXAE5GAyhgobw3
FP1RaPwhHllJKq9D/AukX9PWyzZJLobRsnswMyos/1K7MPyz3kovLSfZXmpIElX1Q5bLrvERsuWS
wTWT8bchF8ZlgJ6GSclWyjy9ZaY8kcojj8IMAHo8jIbkQtAIgjQgC3zERDWyn+iBc7CX5ObQW560
3C3COtIZAPryKuflw8ln8yXHrxfrrSuu2a/1goil9958LMeYwZQ6wgAQpxS+p04AfIuPEPBWBSDb
p/a+SjpzK01r3NGhkxCDsGIYioPbkwM94WUfimBSKGlPp2ozuOtriD2QNKuj1zm7lRjUI+uZ8cPg
kyATJ4nOsMrOVl43+1yrzsuSumE76Raq4eXBBDU/JKMGkaWqTmU/m+clWB6Sys53SGBu2mDUPF29
kFBD9qq96BC6ftRzQ36m08R76XRfk8lPHQ2MQeB0eYaSZp09r/v7K8aGBjb0Z83UnxcDH1zoa8da
t8wwca1XNxDLOejfJe6z4EtQUUjAdciIVF/2DIOGPj2IJJ/gKzbaxcS/FsrDdGyiRbukXuad2+Vr
/aZTP1m/QlHHELS1odlWM77wvuVAAPQfFsjrR9v2gks0LNnBr6zvaRPk1yme8PZZyjAwSofR1Kxf
MHt8GOh/jkIuj7HnZcciKwyUIwN086IhFkMjMEOMKc4dwnEuyWjeINE5h/Uo16OwPBw0Kqv7EhEc
lkhULeSHlJGKPxvbiDZ0K6Tl4Lo9Hsx4Tk5uUTDfaXKiwrJg66S8nC4IItZ1TOwKgHOD4eHOUjnA
HQzBi1++NwP0OtOJT7nXupdaFSGRgUrYn9BSIzZ7tuO+P0rHP3gGkEpO3cmgZXpHB75f0jmcTPO3
JbN8lw1me7Gbvr1MifHZQE7flyprOKkn8oP9Mt7jk7vLp9E4eXbFMAeU8CJNm/DSmLEha/FLFPvv
eTqSHh7p0FkiREelu8UTAh28lV3k/Oz082PVcbskgXEzifMmvXKBP6h12XF6iavFOPvpeeEAhiWu
AIbwIoHkNB46ozjHw9wf9NKlS26apTs7mteBZFibcWGIss1m41bBcDpDsM9OmYjgHqNcACM08v5M
W5gjMjn7rNRsPJkXrs8RQ+XF1c2atqaHbV6RJo8pDHG8wYBAacZSfIMYxnXGeWUA5x1KFCF6mFla
tW07hPqWlxxXCZfoexDgfPyKMVpXvLrrumpVSpsBvfp3kbhvdrm8rdUFlosiZE52kCbjvLjvfpC4
mu99xn0wuYu7j+FIvkx9qCs9g4MLOLQS7K+j3UqNLqYpPSQIqmYHI6w2/5jj+LLSsyuzcLcehTTj
OjKXTERr0tUe4Uft16NcCdMKIlqi8jYlIaTGs5EYj4ZNnjtDle0yBIy/ute1Tmpntg8Zl4ckg25V
REG71fA/VmRnPG27rVMtz2r7XDnkiF9g9bes/bwLXDSzb8SNQbnt8rtU1GAd2jllevu6NOVd8WEV
+9y1YKAjbGKUOIUdkoAUEWQkiH5WqLmM55Bdn1La5ZlqCTUHv4AuorrsESFaOXO4utnmxP/8D3tn
shw3knXpJ0IZRgewjZlTkOIQlLiBUSKJeXDMwNP3567qtsz80zKte92LyjKTKAYCgLvfe+4ZMnDF
zTDwOT3U51xCOjMGSWvFn2iRzBo35uZNc/vHhM7dTw/Y38NTz6ejNUzPa5+OV1WJI13qJHdtMdUH
sztozZYmCOMUV25bk150hGe/9yXKMoiUXw751xvEc+jJHPpbOa8BlgHltdWjfM1qpUEN7dNsyHNr
hs+xtzKrtB/obtGGiOnZg7lbFunXKgvWKiOowXjOlZW7EAVQ1vKGcYvc9Kbc24t8kL57qhaB0MQ7
6QbaV2zjofPvYUvcT2XnHMYOFlfvt1eFRtOUHjA0rkimejCVo0MZL0giyLUf6usubHZr4TwVCtBs
lLrGyMBjTGxDp2SgaHFuPRveFJ3+2KF84f/TCaxy8asIl795m5kyJ58eFM2er53IyRnIIMmIo88x
wSZRvxFr4oBFUkZuMrs5U0RPGw22zBH9iT8Wrz7+Lxghf0eadhUzX0FXnE87M5tQEnHR3VU5QFdx
Z6qnKqYuwjN05wzrikS3fOsM49AVxqv+gNiLIPSwPzjV3G8yr3tWoh2X/YHdVr6q2lPjBxE+Rr30
4p2qzzvZPuWMrhHJUPuWgDZZRlufGPVt2hqkYkz+Y7E4Z2n0d6kPCzpqYTp3JFwQyw2pVvkv4M++
Cc0G4UyGP7LA+YlLMwfvefLwVIvnVxML7b3ts0D6iceDd6IND4EftECfCZEkzkuhru2kRGBlrZ6Q
+AzGsN6PIg1veyVFTZUUCQ8PLs1lTqdbRINfEfrJXTDGH0Z8V6M5B61+MZ3oqzFW0iPhTxKiJnez
X1OTT+vDVHGtEa7STI/8fuuO9T0hEDt2H6Quc7FPjfinVXEPVZXKgU32hf+2TvLtVC/hD7Msvywb
sYBat72VfBP4Sox985lH+ZWlAJAS5Bddr3mVL+3HCHLqqGucqX8bf8CVIlx7LjGEOVTRfZRrHV2v
bXNVOjZ0MbyYaTROk8HSCSPX2xkGjlOjg7hxkO7RS2DrOnP2pRERXFl3MZHmWx8gcOcydNd/TA7s
JhqtpyAP3oM5PINB7VW9lIzD3hyDSHGtuANKOlTHbxUxc/t1wCK1W29ypX7/vZfFPOipzt5Cgv5I
7/vE4FCCRjcoqYcKz3yszGfrsCR08pDE2Q47dBNkos3ORFHtHJt6oMFRmrsOD5HtKP2DEq2ofly1
JN5Ce01NxofkyVbCn1lqAg61vj5z3vEPQjCoFB66P2oSTu04aRDP9AWOkuGzFk5pBYalXiq5GC8V
ac0VcmoNwGnc2lZVs09ccNFPqG8wVIBXGiP5pfArFZ/Knap867BQc4DI0zBbyOyJYNQDAK3PIUqR
FwH2l+WPUGlV10Hg+TbtcF+8aoVH3UtlP1rkDQVwOsLzsPbHsrZxNIN7cpV2FmQsETDFSYvrdEkq
jpaXwRU8DO8mc+Mry7W9rdP5eBHjZ7cl78ZApGucx1U89k0VbTHPYsbTj6Dezq9F7bI5PejUt9HG
aCGe06+hJxMNi6g6ufOhSaC0mqnw966zs3ueolbEmunCSVSFe+S0c4HJllXR6JcT3Z6+BDdjx50i
+cNNTPTpLG5jdu+7ueJ0ZUfKSppF6aLa9wFozY7iIJ/cvYyWB2uxIGCgusDillTBxvQ3RDCxnlrr
WgtEp/jkegOtUb9D6mlU93rAqZtce0S35/i3BJ8wZwd9b8v6h9Mbh7hez93EQtWq28hnXunJeTg4
P4dwfg6Nbt71LgK1dK7cq8zEhpHErxoZxKEv/duG2BgGagD5zWISw4cHTJ2APZg2St/opG06lsFY
7mz3grm2uS2nEWGJQny82EXz1wXVLdj0tR+iPcBz6atdpq86N+B/+vg340OwLYqHLIUlRHQK6AHL
RmuWtfIkWeUVO9pz6MofeuS2LJx1Qb/8WEPrNjNXwsTXbAMVHmAszBVLodrJMPuhFW8oRTlXk+Gn
H633M7ztqfafezlfsKjEIk48T9F419beMVD96wBUAWsMzZbydSAesd6XSuWlxs1CIpbl4nU/aZj4
NUxGnG2SOgfySWsI53KD4iD8ffJlTfvQEdMIjTQ9KDWmXl25sxxc2d0ElQ11KX9xY75KncmrcIBD
F/WbQpV3smd71kuuVBMZPdRQg6Jh/IlHZA0CbsojJpCFS+/e83I52UPqmR/VwLo0jOQwCnbOsMTt
QCHHgQ/X1cRMVh/JQR7/NDLyFZVTwe+RtNVOGyhRQmmihtW4jQxPWaGyK6tnCNWCWX0G6NwyzG+b
9mrwmU10/jODJk4WVSPVJjvTECCXg399Nc9lhscWlnum8Tm64/c+mojLZF4p85i03VMqWB4NAIZ+
G4w2bfZ6XWgMwWDAwsiHXwg+ifeh/6hqZkib+U5PLvQAq/feyUZ70lqiEGnzxoDU6K0ZBnFBvAAk
rpdkNqA0RMmhoh4Ge+Ra8YlCCF94W0aN/PocCEoWOFqYSYR6gPUBkIiNgYIz5vU2Vi9kM9A7q1p6
cPBToAe9MtrqIcTmFdZhdWsVbL4dNVMaGzAeYHtTCM0nR514AZRPpNzFg6rHHFyIS6xrlF4QbwiF
falKy6L01Hc5S9zXibozmAF8tMTLevFXkXGVJnPJzuAUy3FRp/WNhpvFjb/UrC9N4Kes8tyM2VH/
Lk9NddeGSWrWymca/6/KQBKNm9d1wJPfamGxcppTuz6wHTZQ6VFjQDOsE403z7EF4ZSZhJq6wD8T
W5Nqjwluc8jQHsqpXw9qhAnVjJlXwGMp2wfkzd87mttVhi9IHxhcgGXAqLfv8iL5rteQtKzp4M8t
ghW/3sf1sg96FCbKo0ZJ4sSMG2MRxA9aSBsoAb5S8/rGRwFIgYopPKItocxQKzMYizeAI3OlD9Y7
xcBA21rmfU6hNGe2uhkXPeJYS0wJGvG0JC/Dp4e59GZ2OXsi/4wu562ipd6EQBf4MzBeqoovcvbe
0nJ6SMMFuWVs6fk3NvzSgXus9ZOE2APuNpycZVfdLspMoPTz6tDMRxc9QO3SN6iXdUmp7XuFTqmy
hRlZusMk7qBVhaqeS5UVglMif1UKRE0b8ZzyULgZkLFkqA19CrWmcXKIFBaogvZVGgEbZ7y1amEx
9rn2iP7F5q2B+LFMBxex89S42ILWX5owAMWemWnV7yYn7ndvbWtYMMrLh3QdKFBi8YYWBvfr8o2d
7rsZLgfVzqRKW+t25UPiUx2r4bfa9bJm2MP2r2iOYmczzcWHwiCngRpSK7g5Py4xXjo4OfBeBznS
YBOtj6rTG6DfAZ3oGnlXkyDmTX+FZMQ8MqyIYKqJovWIfVA4baXezTmInrWvRY7MmjMS9m8fn2o8
AfLGHLa5Z7/h/spQnHWV1uDpAUbls8HgTOJexN/j10Ab0tjoVePOEJCB0bS4qM1pIeQmtuTjUghJ
x0vzN/BYwgZ97OBtRgMhMa+FLlZQQj1UFZlUQfKl7qj6tMRp6ciUoqOzzd+YdOnaO6Znzcbz8tsK
BHn1quKgYX6TxtTaVW35MRTpnaqc1pwSjdr2UGQpquKKd4exysW0gGFwW4dXguWrvb7KAQGuD9Ah
VCHh2a6Ff8d6o/eMTunSswxCU45+coOO5SZq5wOw+J7LpdFjmP5bFk9lMw8+rXMAlmvhsNQKYNJ6
Xpct1UaOpIJuNy53yvkCmIjxjlI4lG3/aTLwMLAx2dojG0n5BXUUcDfyrwYrBE+hA3OV4Nbrxx1c
Mhz2sPaCjTH+Ell2VK+73hPzLOXjhuyg5yHCRPVf+IyUKMF0mWkmAVR+71dQI4EYytvMxWs5CKro
mpnmdpKG2CkMXFsWBKl3oI86a6sCS4nikwWUt/YQS5XUkHr9JI6PgAOYd1MW5FS1a3yrai/XZx7a
xOt5nvJo26UtLD7/ZZFdA437RYMJGscwugWT9dF+0uYYbbHAts072J7ogcacbTQIE3pox79O8I12
Et4coiSOmPzGh+55dTm6ieoEZyL2bmi+FhcDJGKE5630vKeECfimMtbT3PMOVBUHuxmO1qHOT4Oy
eSn9+s4YXDxIxPIeTJ9apR7JHHpJyD0fwGoCmlSvSUmf7tjNR46CFV1XONlyq4gBPR0RMHyzJR6U
ZiQChkzYh5xIclynGKKW14k1MEerdmr6bvqgj6M66qbm0rMlK2SlrMFjrOYk6Yz8ENIf5OEv3UD3
a/fkOMNlnGZ3a/N8cgz6j9pjKWJcYjC1nQZnN09zQnsO+XaiwSC/4zNv6qulMCkBBcmSvqL6KqAe
dtmPJS3f7YQtguncuJ1Wk70OypbtQ84wEOmkcu82ELmmQtykkblAqXO/lYrxUUzjWbb2yrwmPbsB
HKx2hQdXKvJUE1O8e6xKwNn9yNESL8Ld4G+cbiQo6c7EyFZTLnqMZjfCi28FRcpWhuzH0frpU9jC
zUH1UvkkAP+euq7l91KixvBaXIBan983Y6jJCoXYlYu9Jg8lAi7dEtOedliTYvFZfJ89R7MYOmt8
z3oMkVMu2W/fHJuBrAcld6tOcjUT0847qWAAIj1+qYFhquGaew2g8KglVcmrNldJc3lHcuWTOjcl
HHSA++EGhypk5KqFz5gO+RbLvIuLX/XwqrdQvZ9V2VsqaAqcBi6l+1qE6TFKwQfEOBNl0LZ3PrPX
A23+m0FEpVU23xL5OQbDeyOZqwcZz6ywKdlSWHXb2UeA6eS3HXaQeoynrUIoxhvy07fgr2+qu6vi
8BSk02aEqONUApAnPsr11h4TZQ/QgdfAXz64TXhjGNGxtPKf2pSjNNjhSgVNoyHYtIr0EUfBc9hT
gUUOFVjAdq7QLx9TAM3pmNbkegrS7zAOAffmjYY5G0Y9W/SEx3D005M2htJMr0lunJhzQBMH1PAv
F5Bogzj/hPJEZRQN0caV+ac2FsLslvFS7ZAP67wOmfuZdcWLMjBSx6ZZZ4g06vYjqLs7SJQfelwH
2++4dM3rSloL3W7f4O2ifBtAORVnaOxhW3ZMdhO1+Nq+fkaieaUHwJbPxA6AZuOG4QNegPcRdL89
ogy22hjOex89qfZpninvsXGEn6rkZqOvHKyoDktF8Rvc8k7kob1dK+NTg8O2UHLimdQNrF6YkEBk
9XjuVgcTvmpJG6E5gEFEOKvJfA5R0XAYIb9t9UvKYHTceqPYllh7q0E8OR6wZ9Xd5+WG18MAsuyb
W2DCW8VVQr1w0rWf7t1q45yW0X4NmGkWIsWOH7J9XhOc10HMdjBogqKbHmc3P/aZeLVstmTYpj8T
RalNrHYfdjYjUuoQpw0eieaJr9Oxee2tQO4Y72xD0Z/hmkGEV1ZiqkublSUSej+X5I4fCvMlWwLr
AAPwU8HrBCuR6Vv+JrL2ymlMj1GHwf7w3KraDd5H4c0oCpWdhOpsFDqacgJWHX4MzuwjS6RlK/hr
X8lnFRXEhRqSjcH9Mph3Sb1CFXDoz1xPXuPWyTZa+e9qQWQl1DQbXY2qojUBjvxNNTdNf8j7rKWh
KNUXTVQF0A/3xkm0ZbWP5gCXEKv7pv278pXjOg0O8OYDOkAb7z7GrXsBNRyj8YS1HBmHakE4bTOy
2jbYYFu2eFboOBGYH5XRvitHK9UzMvh4QdNykoV8UJ4iderdroAegMjUjLPL9DR8wrb0OypCdJjs
5Gx37CsP5Wo+a+/DQl1+aNzOpmHuZY6GuFNudDiJlMfIgabb3QBivmuUxZrZOZJupRFtX2pwfoSn
KTTA1NmpW7isecMlj4+BIvPUxP4xQIEEQ6vlFNWlMPVUXVMoVeOpV+6q3PVUD6axJzCKa4fqpXDL
X47CT9VdDpr1rmyCa79hXLeKX+UkkclA0TXLr0W5xfnuh53O39TjITsyPySMN2mLGQYI3kOeBvkH
FTMb6VMf8kxd+YiEjwOdMZ76a/yhOQjIYpCqslK3WVfECk7X/fWMOzxDZKYe6qcX3OFgi1My6w6w
x14B5XF+s6iNQp3gaI5y4t425DRCkmhIrl0MpdsE2XaMvVfSD9M1vKFL/uF1bLxGKyi48anhTqyq
1A4UfI/X5b0gTkuzPNcBxnUrg0d9koywfLA7Minlme9nDZUIr+gPgWFhuZbXbhTj2cYWNdzl1fBD
7TX67CcP/uxAPNrDE3WXg7JiG1QumR2nXxE+GHi0p0SY4G2YVs33vn5aHO9ZO0ipolc461tRhTco
8JT9oEPmVRy/9mezS340hvPRfHMPuVt7u7bhgaqqQh82RoAadFkOUCKDSJWqaqBgnzvMEjbuOF5l
1XSFTOoeiv6lm7CAR13/XE2PSckkGUnEs7Rth0FixtaVv+n6lhg9g1yxTdp5BF7K6TcaZ1mAAZ6H
stGOnd8syP96Bv/JCffX/3c0/qM5sec6f2Bc7fBM/oujcde9/0qG7pM55p9tjfW//K+tsQj/g11w
AMbm4kQslHfx/3Y1dv7jsX9CsvQdlXepTPX/a2vs2v/BDZyOWgSClB/X4a/+a2vsWv+xHRW/AyVV
GR5jk/x/YWv8V1fjAIaMGUJCtDxcRf+H8W3oLFh1NEZzMtvpXLs4sGMt6ycNYXFBzWsWICP/w036
G6/iv/tEm6hUB7qaA/XhL6TaonKJupkp0Kd9h1/BZg2aF1ug6aAbmKJk+Bda5l8pcOoL8kFk55Lr
6bqBcv79Q3BBjKEq05S8OVnFAYtCiPT+cmnW/F3I9fLP3+xvPgqWsE2AOB9o8ml//igsgy0qqbU5
KbQhL/IvxVlNnb3CK//5k/5qV8yX4pO8wFXxa+H/eGq9QPaceBx9BHyF+zBgu+gScLh8Tv/t/lm8
83+yRlafJSwM2f3Qw3tbJ0P88QY22LjUCd/KyVvkeI55CSQpl4G4QRgALVKapJAEV1bbI+Jd5IG5
yNmJcYq3/y0E9a8EW30lto1HfOhYwg3+cn99yGFGH04NGj/jYJL7JwYllZ4vlrFcIO0/dq7/GWEu
8s83W3/DP9LA9ec6QgA52/B6PfXc/3AHDMurHd+qeYWMnNlCf2X7I0zn6VH28yPTaSgR8W1WrRei
k2g3jfS9dVsmDdjwpW4LChmI50zkz/8vl+U6uKLrmJHwLwtJtPVgF2iKT73bAQkV3gm/fpVLPzEE
CvoPajkEd/xBRlOlIPC+Lr4teUlW9TA+BR7G0dTJk4jf//nC/vYxQQVme6I2YHv58+1ahwzvNvjj
J9gGLVbWNirUYdwtC2Xh5LIiGLL6dv+DrOF/Cye3/kpC1o/qD5+t/v4PjyogZWM0YN+fqOzvMeOh
/gAj38QzSqJ2vswm57eZzadJiJ9p+lK10b8Fw/7dJoDh/P/59n95KlNeJqgAuYI1oWNA83wRc/au
DbQztoR/vtW2qUPs/vxyEgcfBLyXOAbZtqYA/+EbE1biBSXi+VNtNgcoGDeCac5kqkm3CTbjYqKD
9HUsmDLiVbpZErzAi2B69Frn1IfkpJNGeBPwb5ZiuQkj3h3HCK/nKTw0nXlp4hS10XjGh/zRdYbH
OsMWun5VZVWYZu/CgsHbjfNlLQ4h+s8mPg6iLHH44Peonx+EcnGkFJ7qY704T8uClrYGQeiCW8hN
N1LwgubYmm08FDsbZzhXays34KW8Kx4I0Ah/jgU1j9Oj64qr0WZSaiUn/BhK2HkArWZY3Wn033CZ
K8nlfermh1TiJxQ711E9X9XYxqOYgf6ZVw+9T6aLiUvStiwHR4F+V6WMT0vkHLpsvfTSPLndRz5k
74Vv3uQO/tJjeKB9h404jXs7zL5Ui6i6Z/U+2SGvMEY6DlXjN8frfgVqK1Z3xszRmCd2d2gmMKTZ
/mX4eNaZilydpEfb9++wI4o2E9/LmsUJTspz0Q/wLpGVcT/15tGL+QaXHdr8tjG281K+W3ym23KD
bHa8KWTkOy3Lo5VSe5vD+2Tw5YJ1gKvVAwL2CTMC3oOpD8l5sxgNlz6PpZ5x3S1reGJsYOr2Rx41
f57v7dp49jAjh9tdfuEOSYQzjAY/vrNhdEGRK7GxTMybaGx+kTawcWe+qjGx9eBLdRnT8ZyFn3PQ
oAQJpguZK5fAXjEZCNkXm/BaJtY9FIBpExEeioXt+m12UCFxCIfB+BgiJC5LKIP5yL8Pu3D/LVfu
p5g9v4cet6CKJGPwDznON65ZvKuPqFYqZTiqtMnDQX1eusi3DhpHaBTvSMpuPHWnKH7Oc4MFT25e
8HTcKVgqr/HPycr30Ycd4swXKSGXAY0FdfzNqW2cbVvrMcMhFgoF71Ts9QxSh295WfPLnQ4+DqY/
DBiikhbxdqywPCMR7MYVBemhlBcrV7Stkv4gm9TYdjJTQmOYkYu8F/H4GajwLNvhYbUiXI4yP9ef
pbW3Hjwfa6S+Etesq1t99T7M3M1sjY/q3M1kh8rgXYmlsFp4nyCRTot7G/YAsTNjPLyanQ0Syot6
lQmDZCmb4gxZlcjCqDxlFs8m5bQ/Yn2Kddh4cdqsOXRt3V3l2fJipVV7C9ETi4ciGfgP6kMGw1Hb
HKQZzbwfjg2/K7vXryNkoa9MLdxVNSvoab47dvzN7yvSB3yVRKS2EmWGOQm4lQVrpT6x3TLNmC46
RAibQuQ7EZazBnqLuI7A4MPkvR+pI9y8ZnGSybwsT91KTai3rVEd9YmaZs68Qk3sbue5EHCnlgsC
zHoHe8X8xWRjxAXFXOlmmfI+bocc0/m6kXCU2fr6NsbyI3/x2/zdkO5Jpv2bB2lpYQ2MvC5WDLvF
gHxsQgEWA0dWOFECzwGiQeB856h/IByO2DSzyPzxQmeXQ+/hsjAi45aTgoyoIUawNBS71nDOOHwb
22DBlQTACLqev2Jq7yJcbucbs02NHbL+OxNhHsmExnCczJMXjvu59cF/iVo9TGSKkF8QpwevnVFf
DPVume0LZDhWl6gbfpHciH5YgGNZ6b9ZeRY2PE1vhXsQt10to2IX3a1e7N3CWWCeBfa+B3wLane6
xsYcrkgyXTuOvPJ7dtGuUcdkjeDOgNF1EKbxzNpCoSOUGxxdrd13dzBsMA5NqnIbN+4TSCCU17kJ
90WTvWBFhcaycst9WHDjCsvcZwbrqsBEHRH+ctHEO/1C6uJFDNmXOg7MsvhCXXIyTG4NW1zfY164
9OaHjMynLKmQBljfpii8WRjJAKDXmPAHZFvoR7T0+JWUx7nEyk69/ARc4wh87SgMzEh5oaqsereI
kMOqD5CnA7ddSKTaerzWyTzWewxVPgewHxI8BeKUcLma4M1aoVMdUiCjTYFhNCBKxDwlbl/kwB2J
u/QQwKroQ4MYYmn9FEPn7aI1h/8U5j0YIZMNkaGrgeZJ8ktsHLHKZOoyM770bANmA6LStFlx5phF
gqA9vvYnLh7mODtM1O9GCPy4tq/1rqmbnb2syJMwb0BkteykFfSwhcOrtKpI5YITwoA+2bKQbQZl
9V3VCKZRI2V7sHzKoMcamX1r4cwE4voUJuBcKblJY47pR+Ek2yGYm4Pj8WEjm7nMHIC7dNyjWGKw
rZ5dXbCGxhWFqHtB33k/z7wufdli6xba73g2Q843UwMCsoTVz8QtKXjsvm+98w/PtsuovsJ8yXUB
MnVNhL38rzDzaJJC1FCLgdNsDrmtKeDD1F4SM1alv0gmBxIg9oSDqmWjIcm2w+dsojAhRaNG6ENC
Xv1Y9eJSzSyBJBqe1grChtrLPXFeTS/dehiwbuPJ+e5X2GnoLcgb0OlnVrlPGkgPvs0wqfnVdN4F
dPqzmFm2TmC+EFBm7tYqI0BhxTKSOE8wOiI8uJi12OEsdCtpD5gBEEfZ8MwdN8ZeBrC7HwZcVW1v
18cVdlxNioM9MaciQ/3rci7u1kXUJzXh822LFU5hMLCWEVrN3u1QpcmmerL7YHyqJLMYG4DeXoNf
Szl9s/xg+pnFwTbJxXXMcOiNvAjTP3S9MREf6d6Oo9OcaL7TXTal34NuNG/KMJtujYDI2bSIjk6d
3dhyPEpsFO5iOWPwj/Xqtrdjd0ey27JVEnkYBOBQSK6PFVFuqXUJYQsJYMetPRcvKUcpjhQQIqA3
LbLlEDSLoylXueeFTnH9V/H0ZVBDuzHMnUjlslvsZU+0xlWbOHfIBJ+qSWD986Z7cpfXHvrdvh98
ZXlnkWsx42nh3FbkjYGy2w9QQ6qdVdf3uUAA4RnBqcHznokv+cdFUu7TJbhY6VJfYSC3k3m/buNy
eDAt5m+eT46O3cU3RDDeSHeQh0HAzRD9Mu5hMWA/I/sPYxJn0rzJNrb7Q4qbzHFuyhsP2haLIn8M
cf33yksA/Rt6A+sTpTjVq9nhKAmlAx6V2JcRklZMz748/1c/c3yYw2QdoLiSKVHft46FyZVbbVOj
JWMv25kB9dY4u99dg7nZErOTE6JCoRXTmEinZ+kL1v8SuqexzGGN1snRd/jAEDskNKae8vnhCBjt
AfkZ8UDbzOe9XPZeSJjduoSoHJa0gf837OI2N7HgqsEMBWISHL68UwKZZfIXeZtA18T+dOBEmg/D
0o3HIGzvma/njH6aZVf17s7qc3/f+YtHHTv+6FJW2rpOI95kLWVUUOyqIEUBSQCsHzTmzveT9qQ8
ZNS0TXZTQwYRLhjTgHGvgakRFqmQ9pJo2YnGRPHABAv5aLi3jOgnsxheJ8WTcdWni74/9h5ekJ6A
ydDi3RqOxVGfdJVT02SiGseUEwnJHLtXJCiTnAROwHYWHqOqerSlax9XxPFpEDunIYQxzKlwhHCB
F6Od3IXQc2AvvBSRLA/L2P0spBEdlhgWLaEnmGf1oYogwnIcRbo9HvCBpSjq0/joIrQNevEc+Hl6
oHsThygd78TSvYTYpG0XsiE2RHRjjYClnWlTG6xDcArmmAKxoky3BgcXNV4CmIAU75Y9kvwZYr6J
0UcQWhekdNgALZTpBmWyl6rYhaZ4Vwfmb3QJCURcb/OU+icDEN6w1mGDua+IPWHQwjYSqijI/XVk
1m7c1IbkfLeps4RJZ4ZjPQ5XbIJpEiJkomzNE4fU6EXZZb4WPZqMiG4mG/vm0MIpmkPBIM7H/sCa
uVKHBzQZyMfEvNX3ZHWC57qqH9iTXusgPutSt89oM7EymjcdEUo2PtPEKvSPFo5K9me/8L1hA76H
zVFVygiDLlWB6YXNEFxU5nhMzbbapMYPj72DTTDazLgK7FcHcTD/IzIEx+WW6VDL0HOE7Ir5UnRv
FBh4hBV/1ExwaUo5HGxKu7ai0FCpCRYjhhOs+aBtb5Ng79KYHpqU+BiX4f/oDvx+qgsGomwbJDtE
KM8jH6keAUGwOXiMmWq2BoW1DOouJAETkiH1X6Iu+4nfEDYbrYF0MX+3Xe7/tHZ0nPRp2Ohl15In
1qtQkYKOhORCbm5dPPjjfEYx/lQG4owV11ej0kuzfj8G8lxHaol568XjnN42qYRy2XRYEsgnfH/L
/YSBBdns8mTIojhYARZ5pEfcOCOMdd8tDzERQvsoha/gQsenv/QJlUGAptHQOKA1ddSdxbUZsztd
UvXVN0i2WH3RfMGBws+xI4Ft5UBVbanowze7xwg+5ZlC7dFvaDx0+aYN15usLHZBE+E8B3taX/YQ
4J5eWzGpM3QLCDxPtmPeY4BS78hHhUCo9Ba28J/SIlQZAlBgy/HRKcNpUybWKXamR2dabtKW4njw
ufFU9jRoGG4yiCQ8F7HW+JhL6p6yiK/jsr4TNREIHla5iHwu+hkMao6LGTWpE+oa1L5a1aq3UP2x
mSyvLrSVoRxq/MNSqH1RaG18BwaN7pKdAt6Lb5xNj1JLmIDVK+uQTANeLnURdlfvQtXaVqK8U8UU
9wmetGpWm2y9GbwXP0N/ZNTLdWXbt0KyJjpv+Qb/+db3l5si7+9tYIjFWq8Z2WENV/ET6lcr/MOL
R5y8XlyyC5phwc6dd6RykocQSM+xxakegrdGhcY11nxr4RDFuDN9d1SLPsWUZNGrht/0xVvqzGlc
3le7BKjIOKSwNfvqRbWbav6lkZfgvOFwBfKs+l1kwx0vfJ6Kc4ScZmPNyOysb7OVCiCY+Q6Nz7A1
vHtjhHhMFJXaMAaGaAXBiCa7jT/DeU+dlpeU22NIGp2g6G4pNCiC6fWGgMpKPmk0WcbsdK33ZgQC
8Mymvczd5Uady5BvCXOpPtuRNa2a+rGmZB8sphW4Jty6EFF6jH23fYQHnoyDPSVGuO/phHmDFW3D
SZlOHy0Tbxe1aleFjjFw/MBczdvqdz5wJHpBvdAOwXxNiMJbPtOAqI0W56l0/GjliKnOcFBPNVmH
k6i997lI3jPrF+INUh5EDg+8Ypsx7heYo2QELbs15WsrCGLsWD3xPD96/nM+JL9wd14rUJVW2DGn
+hVpswZqM+7JGH2b1/m7+prCUJgym2LTi7MXAGb6eOVr4HLobLpJrDir7MVmdUgBUDEhj9vjxZns
9GzA6Rn8Rj38mChyoOBY60UaqFOb4lGS1LBOJIslLH9s9mnuyUxHnGxsNV3SgkqGXPg6MwG9xur7
IrIVShB9hwJ8vBhWlQuqISauOumMK0Y9R4si0Vevtv4P3j+AU5tUUbKkmULEXhLSvcV5ViPqTjJg
YmCxF9P84Iti2WtgIXkuPGwSiO4j+HvixYtTGvA+LEky4wW3oHjaRAyoSmAYLIvKDJw9B/UocfLR
iIcT4oDaDuexsA8j2InwVG/NW2lj8AaZ8ghniG5dw2fEVoROjudfdDdBc1k6dvWQm5PZfE2+4txO
PwEP97IlBWaIYCtYFH6lVX7vR+tOr4ee9JJWtHT2eO3vYUzv8G3/8FZieXK58Ml5f4hnQhWDV2Ks
T0G/8orr5QcPwImwK9CtdgQPBjuuawuMcazp2ZYZ8SsGRpFq7znvRxl/iZiN2yvW/TDRFsHWumqn
4bGYMLxrbIx8Af83i+XGyElmAllUIwkKqzutWEFlxczOUDWIrvoy2AXqfGTgstEYaWlw6qaAbpWH
ByzdapawG4iY6q1C1T82OAT3CQ/EK3gl5WqzkYLclUzRk7Q50Z4aKG2nGmQwOUpIiNAv8FOTS/rU
CYnD0NXkoHdp88LAFxfuqFN/S/AvwwISqXXUne2M3y3ZXsfspY9RZ40dW0zhkcfRjtZZ957VKpCU
Bcmu6LhFvV++tP1yO2UwopZoMLZFX5Ix5/nvvlVSMZxjxz27c/mlURrD4Eu3JKXIBvdfgZ04Xh7m
1ks42lAe/D7sKBVJMZS8th6tcehhEJZllKco0vwEtkGoILkycnlpsuAzyGl5W+heOFJiQaoAsaaB
2tk63Ls8hKNFqNeE7umhzkr/oLYS7Z7WhMyQEqt6dWfxNcyYcAYkQ9WgCGgtoSo/lAtHSLaCKK31
927t7xuD1juqc5qowmND5XjDZhkvKVT9umfG7B7IWZ1tuaCM7n3xKXEKhrFDcaSgKdtjYZJ0g9qu
vgdl2DCsJoizG3ZtHB7wHcv4EVhL7lC+K7eWYDngDj7c6bXcGTY9arPe/y/2zmO5kWNLw68yMfvS
lMlyi9nAo0CAIMgm0b2pINnN8t7X08+XkO5ctQl1zH4UIYhGhM3KPOc/v7lVc7cXSuk1rUpTsDfT
5IHMZq780I2WOxXKtg/06CGAqdw45ZvLgHGbVkdtUj8TKwLewBDAD3DSiFDtGKHhAzngLATNaWkJ
quuh2hd5gBkEq35MLlWCKbFCgsiKFbJt8ukzOjeKOzs6ze7DYENzL0O/PRgpfWhr6WRqHBvOUrbS
GkJYnnkxL80T4151SpqCevrqG/aLQsDahvZ8awaYnAl36iBRZteyQjRdwmTHp1SylyZJiM5yqE3V
O+GK1oaoUFwa92hoPs+BY+PXSq/rtw1swqDc54mN2awV9ysMzJCER/pxVPvucVKzT1nSwy80SduS
9EnF3czmeCFES1nbwHfLSCUgjiBDuFuFUj9jDzmPplf42P0Us4GC2khj/PTEAUu5VTfq3Ubtq1Of
pMNCSftyk+j4KVmIm+GQdjKKOG02qUbZEHfjfYMx0Z0OIzTsYQGTGACo5Pv9LoiHp7ozrH0WoS6i
3KY9eoXmQn6s88lE32VmsLyaUvnSFq7ESIN4N5ckdZZq8gLPDtE2pKc7DTMVSGP5mYDOQMPmXL1Y
Vddubhr0rLFaL5E3ONNVsM3QhegylEPe+Bo33WesJDSPtWD9dWMWttfGE+W/6ioAHWgdNv1UPqQV
KSC3G0LDLYJnEDIFQbFvgpK7T/N7vMmC9dQrhJWi5Aw1/PDrELzYkqYOWhW0IITsdj4kw5VVIGpu
0vS9URXd6zL1c14yUIDerq0zHE0WxaBl3u0mSvzPbj25a92oTG90wr/f3H4WI31eh1XyFpFQMqXF
tOfdFB4Jm8K7ffXDt0bYGdvAJBC4wF1HiG5cWy7Glkoeq96/b8ohSAEUy3jdVz4QTjVGDewh5Ow+
IcpK3+2w28KUO6yGKlvY7AJGdJcExiN6PgzL3W4zGuO4VsPo7uZmcbvppCVF3cjrCsB//e9fxD4P
lCYgGppiaN7tBrhf//OrTtrpwE7iN/YgsUlVF1ytUXV2FZXhXqlemkRTLwW2PZskBxoMfWsfQhe/
S/Tok2HV1Z1ocR4dlCjbKaRSeXxKl6INlhnJg4+qVd/x6/FkacQsGEka790UixEnyqMlObEY/ee1
8WBqiv4QhWq5tmJMgVwX6mOrmc1GUBFIeYSL4h49FwtKfgvQXiGSDJa378bB1NYg/AohGWQCdB1P
Jxim8jIbWXnB79kGGgenuP2MxFrKj846C+V+JKPuAbUSoBgkMniPQi3S+2g10hpKP6qwB92fRSI4
iHANaTrFAv6WX5p5+FUbA5iO0gQkl54gt696+Sn87Weq1Wz6QFyRXodIKv1uNej2Z0UlC2d0k+qA
00RwyLA9gUTm9fLm9tXYh48AZ/OiKTnB7UYdvcBKP2IG7euEsaF3+9HtRk3cv74tawwnCbpOkU1k
BD8xZ9DBJD0zxI1Ae0h6VrletAhDUnGaHtzW75k2ceNM0zvHkVhY9uw/4rlZDPWjCTXQr4tpR17A
WpdXsS2vznZy1S2qgLsqawKWHyIAJW83IO5ofjV+ogc69b+prtvxZHd1Iv0gsYGusVaI2GpWYSXr
03o9tRo2YvISR/+A12xbkhoXqRhORdgFxp3XJxZhIwQ1tF4qN5rCL7ZR0rlbAzNfDSdEP8QaFqmO
Sk+5TUf9FDrxmlGivvPbTWknzgZuNhaTGo5HVu/ij8FdWaqJbiNz7ru4DfE/1OZlNI/Eps4KdEUr
f69wCvamrehUnoKoO494zY59DRMcSkK+VB1BoI0TxGugiHGZ+xFC0lkV3u2r2w2J1n99G5mlvslc
h5Oz2xM7gr4tr3ovtAQPMoR/fXX7mRl8IrVh3oMeEw7qj8DjYTSjC0aCvNARF64huwu8npsvCE0O
ZmRzRE/9uQyjaxpWDWTgehWW9bTTgvaTnth88uMinCYV8ayRAjwMwZ0fOZ6Ov9mSkNvyrnRNQDor
2AtaHpI7UA2W6pvviG1sH5pY3YXF+MWtyufZbF+SkYpRI+B8oC6l89Vjb9Ip4YPJ+GTGSOa7qI7Z
ScJ7NQfDwLgA3EN8UfUanKBvvlYU5W2ddluIw+X6w8BgONKwSRsGx9yHk26tNRsaGRoax7LLVZGg
8XPt5hqb2VtjOW80JrgSIo8zu+CNDNLXSdTQ/ptLHphs67PJPGTcBEq4ly9A1YctKb4Ol8QY4gUs
dU7xRHGLxp3CSEdzi9UkIMuy7INNxIaMKxZ7G573mmGf0pDdrra+RKnxuZ65k5qwa2fkmBs6LC1D
oEbNzF4CYsyYaThPuhu8ofV5QyAA7vUQJRb0z4AKzjRpv2ectFFL3s2GN1c6wzidea+V1RtzlkYT
U6vfEQF3ZRc6JmqI75PGeAq+7VbvurNelYj2x27azWm7yGpFrAnMQ1gfccDNyAuYxfWL+gEHy2FN
NVvfzRYIOKOoD9QD458oj1A6MizxO+ZlhLIRSOOn3q5xOWWmLEZo8szrfLfVybbcZX79oKk9slra
pxuiF7vBh4SCMN2hoVJBWJyMKHDdJ9NBWreYw3PtkulpqpJNDgzR+jSQxtKk0dEV+hYR47nX2PUZ
1dLasJLXyFUfDYpFsEN6ZlLnlhGRrE4PLgAln6oRKkEHLJRG6ateOcpiJyrX+2e+jZAUs+/YNq5K
VwCtyWUqaGjiB35RM8+B6BrgK+lNmE/0KqWmhmsNM/aRGYldZm9UeiSgVCnHWQY+IaEml4FaB9Pd
DWN8x6i6ASjws81kZ3B7KwNgRiEVf8M+kOmtlDwSFm5OY2wxZTZpLjuffhsS+NBPH5bBIuhiakLV
3kWFCSMctKeILW3TVJ9xF3gdyXdbKoOEDtINhuQTJX+8yjrlDm78+p/fFE0Sun56U+CQarYwJf/x
R15egFWTAySyqzPtuYNOVCe0rPIpRSSXavZhHnaBSzL2iCz6nx9b/8Vja6ql86AaBCiCp74nfDWi
NzOg/nRXyol35tN/8UBa+GwCMyi6eSr06WLBFplG7dmx9b2LKbvswhiLXnyXnJoaKjh1BCPlFo8b
dz8KIJ9/fpbWT6QwvEFV23QdR3UNg6Hh988yr/GwJxmWZePwLMOWBtFpmmHBNkwzidIGgotGDIKF
wA7B+6ukjFVD8iHJHFHEp5jhJgsjw9kUdMRwDV4N2cs5KexPu8hfETi+Yuz0wZrYCJ2iLIhDDAEj
itvzjYIYqLJvl3BgW4lTdY0nLIPHgKbwxtOgTUAVXVgrO8UTu6eR15O03MYcuME8HnDJ58GMkDSU
nlHcWKfHMRa4RCE1z8z+QoDRN1xs7j+7VnqRDRs4z6tVD5e0bqQS40WXIGNkVXszp77FMnBm9Fgb
02M6hrt/fq814ydyLG+2qemoHWzcIX8irJZjVCgO0Aca/QThkyrWcFTpfiXfpJY7mWgkKyor92A0
/QI7NAQF6FJPWi82xIAWHAcgyo5N4JSSlg3eatGwa3plm8qTexrAc+YstdEiBuAntdtfhM8AuNSK
u7lxs02vzh/ZrPRsbjhoW9WEm4H8TEIQCyMIl1n4GjQKRDgNvBplzqscKOYRIFk8sPeTF0KCMini
RkbVpQOIGrG+K23QN2CGAp3U0uIIXcfteQgZTCXkhCHaTq/2TEfMTPs107F2QAS1LCd2ntq38Tux
qQrl78OUm9u8tVO+pfFQbsAcFK1FkJu37wh85JQhy3QqBQQw2CmEav7a6YwjM0Pdkq/AyAszzDzo
yXUzbDkaiXC8y9VPFHrgVSA+Amgu0es7BZALDgOv2nTbyw1rL5XiJOxkH5bKt0KX/kUYGK0K3/ys
9ZR7vpgZjCQ0WCq8siZoljXjXjKfh62S6YQ3x1W5YVwSY8tU7stX3Ygnb4A2tUxS89nkl0wIvKAY
3sQQkoGRb3zRHcml3ZeSJEA8EkvAtXb4bn4JZDCmfKrVPijCb8owXnA/7O8nK8WESFra9d34bPgm
ZA00N8nQ1h6CoE+/Wa6/OFE0DJA0FSWA6RL2+/3WEHRwTITSJDtDvmR5Gtj8jBrO/aq0h9yOaVpR
e8HIifDLk8M7OTArJJNOhIB0VZv+hr/7M+PbNTDa0U2uI8yMdf2Hp0Sk2mCVkRbtUhKPyiw+Uz7v
JfSdDuhX62nvS8ZZMfTPknqFrvrVV6sXwzF/8978YnM3XPjWOhIJASXyR+p5F3XY5+dFtGtldNHY
cVWh7Y1JTITZ0i5hir/XtGr9bL5bNfOXAMp5I/ENS/LH4FMsG/JKcbByntQuetJFOK1Bwnwcxsff
MHHdn2jyrlDZc2DIu5pmiB95uBTYgjH4EO7GJPZXOPHgPRqt1L6J0f7ocphNWz+n2PCYfGw4GB5C
3R88WxX1WucPAajvpiQa1l3kZGv4E/ZSl2hUhDWsY4hoBc5qYGoMMa/o3GcEuhAe1CGjecwJpil7
t9kPyfgpm+ICVwlYsXqGxZ+fiJWrmO6zSy+kqxe9flSStF7fMPFAiTh96nmnJ8YKpM9d9wPAWvpS
mm2yS6ucGJ0uCjdcFssWZuUnK9OJLHZPVjjNR7efF9HE3EIx8JoXpeXFNZeNgdEcqjIN605XeanL
JsWUpwdcddXrlELWVYydxBxvVNEcTM1xlaeQAS5B64tQD8+9xYY85/kjdt/smkY2EZ2j7F3VPGOG
+2EWare1jJ0fp/WOrAEA7WKMSXauw6U1V3eVW5aXdMJD0UrYrbKpHXd1FH1rh6j4s/r4f2nU01R+
++//fP1KXuEqato6em+/EzjZWE/9bZ/7SRp1CYuv3/5j36Sv+ddf/OFfyihb+0PTVV2z0LBYuuOi
ZPpfaZT2B1R9oboa5vOOzRH/b2EUf6GRmeggAaHy41f/FkZpwoRjYRoaP/4/iKLQKfxY0qK+MlRh
8Bx4Xob9A4u/qoOuzly32OGoSdBNEH6ZaMHVp8lp9a3qF+e6Udv1ZODG2+fg3Yj3iH/N2SbZHTZd
ijfLsguys1P1pHDNh0g3r04AwQ9czmliSDV4ByfJa+YnR7tQN4NCxFh8DDNATNKVzOihyu3TELso
rxnuSD8I1yWCpSqYWeADdYlG7Gu18qEdBLpH4jJmSbnX/GAXZOkpVclgBZRvoRmnBEomNBq4tD53
89GuHcEFyYVaKYIk7nTCzISTRwXU6zXzo63UQ658KRLMI2X5qcSwEXJYJhU2dXmba3BF4AH2Cel/
DBbiif7OaexTmVKQ6qN2JiFi1wr7az/BiHSzHqkiXa3ViJ1rZEc94KzWxcpQhm1Vd083+ieeR66d
fZNcdsbDa8yiv01YExhtDjmdupWzzo6UR5utm7lgf0z8AjNa3k0bBI8t5GFQ02PUpsciF7sup5ky
y5Wo1D3xreeotvFYVA+ROh8KVz1jxfocKqY0ODrjK4EtD8wW7blWmo2Z1GRfElVjpce6jT40yiiY
GC9+M10ip3vSQ/PaJcE68xq/ofB2TrYxbuE4IFePXzVzPkwDLzPJjwNjx1D1iW/dy/GfZKgzVjp2
03wW8XSIrQGDp8Qb3MirY0mXjI9I7VgV0bHUGLImyKi6TSvjLwt7p6fDlh3Z09h6BwLnC9u6VlOz
sZUJ7yTr2E4vKuYQC1fAjspYB4FVHDA53vuWdvBhOQ85cHic4TEFox2qlgYHKvJgfMxMBLVV1JaQ
u4xr0qevASrSYEBTpoETmbuyDb04x2dXDwCwk6P8hMH5n+XsOZmJ4UskY5ciSkqheBsxX3iuHBa1
mJ+0agvl7B1pAkaq6TKFUT3l1qJ2tFWaJ/sKTpwkdrgYwkIFGg6zBQ0zIK+9MVCgaLCNZmuHlsjj
GMCm93RDbELewXI8aKHAgBxGSIifPIa+C3WECjcahKUmR1nCyjU5k9+qqupSwPD2zfHdKfWj46zH
ZHziBLtgNHRFeu/NA7r4MjnWkn4kUaEJ/GGcjHPDSDYYmEh19DSMYBhG5uM2GNNXPGcPjKmgcSZe
SAQ0bokYAx6Ldjr3jGAjNbpKJKNOGjaJdoNtlqdO6RH/XM/gOs+maMcoDxs0hGv4oWaQBseYdL85
OVJoEh3HWlVw4cTtMh63svYSafdUK9mxl9uB8zaGCCfm7jIYqLzHC6XEc22lr03/2Z1arx1mxvDz
s/wEZUOupMkRzwC6Rv6K9agFw8Umu0kp5udm6la9Ni16GGfyJfkGZ7NZL6jJdqbOR6NUeGQ26rkF
ICuCDUP0fWDU3F8N4SXxEtdexw4w12Bem7FZu7O5i4Tz5mrLOWRPoAJ/7BRs1FnbSTIe5HNLA/ay
oW+fIhyf41nfxjFpUhHbUBfOB8vsyB7mWoeMs8ma9GMUYh1F16Fv1lo0Pulau5GLya2aTRXpz36L
b2n23PJOGb19HUtapkSdn1WxbxT3MSibTW3GnhLXm8Lo2Kbns12P59AkE0OFnZuvy2w8K930bMcD
Dtg0dYQNvDqB8tK7wcNdM5onUavvYV3SomCOgGh8KaUVhg152fQ/gaMtXDP+aPPpAMV6WbGYMQYg
nNjD2+mkQahTzv5Q3Bn4UFvwQSe4U9WceCk0HmH2Tyjfzxg4VaiA5JoFAD8Yb1acPGDP4bUotcAA
j5J4UsBWRMPFkuCdtmDY1F8aoybjdz64ZfvUyHlhai9ifzwwhTjKf5Uo2hSVpxgsL0xHN2agHSqz
I8V9PI+szVp06My5xGJRbv1wXteklsjNisIAdrkmc6ACaAl2/yQ3bAFmDJZ073KySXaN1NG0VfVJ
95+7bITPQJxcJMZ3PfwGQ3QfjNZJXpJyT5B0ljDms+MianSuMU2LomUfONeuA57Qck4aV1wrBi+c
iSE0sfZiCa5HSU1L+nPYxq8tj5ES8DW63TEcCUIbDItLLXuNXWaY5BnX4Uk+Vqbbp9sVp40nTQLK
PshyC8KsSahZBXPuJfiMORVDG/Do+QZMl0DUowSrSTjdpRK+VsGxnbh6ndyWlHHJ85HodwUMjlan
vDMkMq4PlL5ssXfw37GLlfg5YC5zdsvjuPuURvO0i/uGCh7MPe2SazaOMLeS6TAV2aEFnid8V0BA
BbFPcKMnbnaYME2IILzn5ihN/7R5n6pPo8T/NRm3HclxwO2r28+mOZq2Q9YCwFoMxWJ9M8fkVmcS
r7h9dbuhH//rW2HIp417V9Z4rtM13jiRtkvAz0svpnHVG+2d3eGRj8+QAkkx9aFUhJGxxJRQ8243
GNJrXoYD98afzRfMTBbz1Pmej3fUWKQvZF83a6KgB89xy2CP2zfGlD0hxWr0jHFWuIfFvnbCmS2k
U3dVa8FZVNZzjkvVnKzxOFgPHR4TstNVoK9/WLW1SfDixREZW/N2ReKmXeG6zE+AwpUyHPB+ovGr
OqU5lFPR/nnTMcA58OTm3Ww3J/jI44aiCKsw8NNwijapEp7zQhRr6q9n+KKp+TqbLkMM8iGq0IHH
pTlrqCyOF+XdF9DMZY4JxRo7K+BXO4KcPXIap+LZGu12VZaoSTIFE47aRP/Rmlhl5CzsOdbfUyXx
+tw8OQJtUQh2Qg7GDmrztSvhecxc5nHN5sElkE/dhTCfS1BPQGeMvXwKHWE6nzH2bO/VeA0n0tVk
dhjb36gDDk6JfZWkMDMbnvR6esKJ4pRaUHTIt59NUFixUwas7K3kN3D4z8iv4+q261jCgZtp/tSg
RzHLMB6SYtfZyUeVYCyfPqHvePKd8UQ7NiuQ0qijRrta/62dOP8JLv9H3mXnIsrb5r//8xdCX1cn
L0M1TKEKBOo/IKquGEhMhHWx8wPtPBl4m+OHt0+hXrG/UOhEZK2PxIEornWSpdJvHp5u53vImzwd
g7ECz4CEQOYB36M2g22PBmPyYqe3FPHsNVLtpzB/cdULeNzFMqLXBh3C+BCZ2aEW7GoUtmE8/Sai
TJNYzHfYu3wiDrJfijYsO3+EHQKDDDzEEvlOfvjmCEWcyiRVDsww7ick8XraXmw5J6lglOBGlKfd
JZ+qNXCzl6YUrCgLolysS/vln98i2aP9/Mxcy1QBbpiyiR9QpBIFzBxPTr5zO1ooNT9A7MCmBugb
WQRFqGmtRdK93ZY3UuMDwa/vVGJPQXMuTAZC7vhuwNyAxE0NQr72OdjqlvKCMui55egC+VtaE2UI
tZ2VTVu7GreyBLHcYZvEKBu4AGSVrrZcKel4ycLYczL1LDnjNZ/FEDBvKciqC/tL3NVrTVxTR91U
HH6+023zbtrWTnNB5rFLIYgmgoQyIDi4kpvcqjdq0KwrOK2ozZ6VYHpPZvXFGsXJnYylbdRnR+su
fpl9VC5EZeZbNfwOzrClLuB9MZSHioeHHAECHFUF/NBu6AFBII3886fwq+UhcHszNRBGU78hbH9T
h+spIdOFLnIiapkMFOqZDDsvS99ulTVqyrbe//MD/gJ+Z0UKzZBdO4P+nwBNd9AcelOuzMCaDnDK
HuNsY8XGc4xhQsPBt3FE8jpJsdtM6pva9U+0u14lMs+grk97c6/Nj6EM1i2OMyRw15V6nPwejRWL
Af4MepPpbDAlqx39vtEPEelKQL1MfjqOjoHsSvbDjlJM3u/gIGhjDNxbO0EBKruClJUAtORp+nhA
OQh3a37u6aoyE7OuGOu/7IuUkijdsKW/34o4PcL93UTNmxNCM9SSDq0U8+aRwbPOADqSk+hRzqRj
OZ0WjKlJF5Mj604Or2um2L7jdwynknetBcCkkmJEu8664D5PxufB9p+iCOtdWjAqcOOqp1THdbEm
A+9zTTtapAz3KFrbctgSDHnKpual7qb3Xqccy3FNrMJLVe8j8uy7YN/zHgdmzFw4O4aOuEonp6H3
MjHdjfhUKTrCsMBcOUG3kUoSLfU9lKatcUbMtAsnk0jf6dC3ztXqtbNs96hYDnBzuVxN+88+qbB2
ejez7YZelT+MOocWr0OytInqO0Hqxxyzw2urPwwOilxHnPDd+p2PzM82E6wz23ExM2RuZ/44U5tt
paiEYmDYS/smW7qRjx32sV++yJecW+Uu/81u+6tdH8ceDlusecCl5e//djXV+sQAQUxstgkNGdkp
WfH7I/UXlywW2Aw05a2rOz88SAR7rCWnAu92B493ooQAcdL5qR6TbRW4Sxso6AFePeGi1AYObl+a
emjC5ENW2TfxRQtDFuq7a2oSadm5in5KaHt6XVxtNkI7JxqEeWdT1Msmjt8ci4eBsn10qOhwfFzI
jTjJxucu0J/7mK26rjE51ud1OWXHxnIXI1N24ibOnY+6xZ0ObdseChwfZV9mG9hWu+KUlGKH8/9T
3eRH077AM9+ZNDrySeJS5lWWdZoM6wmuEktm3TvlJ5yRKRaJCx7PiREf3aF70mzzGmTIDaz4COfr
GOrBGofTg2yb2jA6qrO9Ssz6juVxmIP7G8e3AS/Qa7ok0L0Fqt4XrUP654f5uhulrFuPPkyOC2Wi
J4mSYz8mnmRAp3ySTmrsJK4gH06t2Wj62LzmVveUNfU6qeyrmqsokNuLO2KxzXPx/eFJ7uCCfu03
26j6s5MJ82ykhUyMmQEI8wcEEnf1diymLMe3iOMzz7BDrUgFjlr6JuTjTIET9XCjRGshn5FC/M3Q
lHsswx91d5muxNyfatq8ntaQfIFTJxyvaZ/NYl5WdOiydev7c5ONF6gpd42j31VO/NmF7HWT/MTq
KTail8lJXmOd+7d13tIh7yBb+RDw44/cZBKhs+dVQAA9Vz7VqCwqupo5mm+e5K5K2sI71NWFojaY
nw7vRAW84iT+ahvFUZQ80uR4ijApPsatBrgAeucr40UaQmhdh5PhuMmKL7JJtZPYq5Vxy8R2I+U0
jdFt5eRZomJWiYNDqJ5p8MZBLA3AMlmNkWeBuE/a1Zkn+GbQqTxRN5esH96nbtzKIshsJGRhXN2Y
3F2Df3172xXDs2XyijGOOTqG/1AC0bXOW2IqF2r3dvXPH/QvdjEKN/mPZrgg2z98zENAaE479Plu
cPJV4/YLUWK2YQ9wkVjkhAqeheX5ZfCb9aWbP82rHMpF1eCExhwOK6kfKthKGAhURJczWzOfMyb6
8pyD8tSn3XpQ+TDS7OgPxC2BnyUwmX1D7GoKnnICeAHh1LlQjMZcdDM2BZB8ZZGdAGvWKvx7ajHN
eiMQayHIMJT1kgNQao9niW7kiXNlWgVnNPbkljFEx05RtlALtsQW2IgEFqlLFZZN74FvnUId7Tfg
HjzgRVWmRzND6sHVGrPo4hwIEUP5OjPXHTHWcXacXOjsyXAJKHqoJ4pqftflYZTzacYC+su87tvk
SAbZKovx3Mb15maLIq9hKdeTrxnzkOdZw3BjVo8V4SZN8qbY6XEStH38LWLLdWgztrPYfWtiuCh0
7FE94K9zauhcZ7HqqvREGJ1j+lfwQK7Y3rlKhIKp+aINCVtCllDO2YeEQ5x+vM+pzL8WiCRIpzxq
aDm14aNOY4TDWKEKqo5pnt8zTA99diL0wRY+ZhFywZarUpZ1s5m/ziozhWG6D+DbsvsN0LwrGPWp
u2lod+Mk9SZktqGjIk8DiY3tU0eUSzfZJ4laM9bE8gGGHvl1ygRnAhCO3utdvmjXoGJJtHOlRJ5q
g6bF3UWe8BHXxtCbp0CmfvB9qU8HFQdF4KK6i445cHI/WscQWeAQzuMiwsW18BGXt1isyt1XImsF
/aJo+3ttWN+a2Kl7IuvrXSvixxlwhkn8o+LJXZd4uqPqx0ed0YE2x68iio9a3tFshq9C8KwUkx0a
9JUoseXkx+YmCQ6maV4l0pbl/A9cvblqXjnCZZT6UaW6LHFtr6w7WTBp5FGIVFzjIFwjuFpryfze
hxx1VBM9AgKljz1yjD3FrTe6hbYcGTK22RJra9sUeLEiEgDya+KVJZZKcsEz9JBlZMQxPA68n+xe
AlRA5PladuNpaZ/ctEVkQnhhNuzl4ZOLlg7SRCzWr/LgXZWZRXLBSfQ15lAtR3qHpgKtGTNGEMAL
DSYkN5FJOHOSQkdMZ6S5Fagz27HECYki/vbPuxYExp+7O7pNE46AabGJ/Mi7Iv4JUwthZjv04O95
wxs5D3vD/wTOBeDRCXymaUYdLNGBMZnREN7GhSSxZ7mwmtDFjxmBJMRqIGI8+y9pYt627dsd2Pob
1Mb3vkb96E7vsaNI9tKJw/vRTVwi2qArppK4CB6EjeBDIgmNBAMuR0lxFJLsmEvaowr/0ZVESIbS
2dKAG5lJkmSA6bxqEgMSOfMRfsFVkyiSJamVowXJUoNtWdZuSKIGCWk2oEZNlt2iLcA2VaMcFqec
Hh1iRrcgEHY7xCFIePco2RDII8K+/1Bro1wWXOByfwlnImeIPBrwjJC7uiXaw1pnc5J7zmOgqCe1
gspfh6+qQxXSD8+GOl4kw6qFBRRqHnKwtTzD06hlH27IHWxX1YDOVp67XXp0WZHy+mts91EzHnvm
GmmsnuW9yTIJiQWtceQl90ptrwtmAnJVJDZEMO7EBe+vgZclMqAwToD07MlOQzT9k5ZYO7OY3icc
Kzpw+2wiitzVNru6pAoquot6F1W4Y6CJ2/bJzLZUkrbZfGBl9WRYqPpApVrJCb0tv/+fu/9u7o6B
E+f0f/1rtP3T3P0+jIrv5u1//sFf83ZH/cPUBAxWvOjN25j8f+ftjvgDn0yd31qmLAtkHfKvibv2
h2vDwcFz0bb4j6wk/pq4G84fmA+qGn0+DCZbGpj+66n9heE1P3z/d0xPuqt+hxjB39SgHYEjAmaR
JP5D5+MPCimouWnu8zBd2Y6Y7n13pCIxyaXKAvPNwOIodt6cXruULrHZKeOnVd8418oFdjYFDvgt
hPg1IT/7CmZnWfN714jnTeL057TIzKU2yORe2553Of7bmGQ8lJqF4FsaIWiSfHcLaDQytnIcEfZz
fCpaPVlOBGTB5vucQLZe3+JPmqe82KbTHOKSrBNKg05Ww2DmNzCn/ou3RFd5z3lXoGLREH7fcbqd
UyOpdPG0UGx3h6DOWAapckpL8P6CoslCS05gdemvx9k4qUG40+fki6JZ5iouidGlCmcTcUHfieKa
4+DOLYmuaGJ3oSeFRemByCdwrSvm2OXvkCA+vh8+UEdipJrA9VbFyfZmYvv3ftkP9RRKa1Tt/cAn
fABL7NLIHrIRz5eshZA0zdp9PqCshsA3lQQdA+oPe1iDL0UsD/k6oIULiO8chrRa2gXimWHaUYIx
X0EsGNvmigRTQsCrt74s8SDSOSewncAIDPZCY6bIAXMCbeJ5q+nzQ6RVnAtK/Q0DCAJqUAtWkMXX
ZTEepj54EfrM8BWpRjg6V70PPtklBuRFpO3JBGAaZe014kAOlnMOwsKEodd1UJyST/Nd2vvzTun1
fab4LubmM/noDbkNCIcw8l4lUbhUZ/FWhzOng9W/T6gTK0cw9vXn5RDeOwrILN7uNSFxyE6s9qse
hgFnBaxbDKT3QQraGOrZLhXWSzWM/H8NzIWChAtLeS4Znyx7XXmnNSSy2G7N+zDtdrZuT0sVJ/NF
C1VsEXTqXTWwWpghcZiq9n4S0lYdk5x6zHD+4U6UIqiWUSceRJZTe4fIHoZ+a8d5unQn7TWZnsYe
p/pkFK9OuMeiFofBqiW4yzkIlfnlLC04kqw5JJmzCdL484xa1yXUlMNNIETBZQMxONZhYmZQH8I4
MZn92jm1KzLapUVpj6NMter6+lqacMiLAU+iqkO6VhV6JynybR0iMyVFJGsRfJkxprdR6hhYJ3TV
UtOJCtEIy6gw61MesdCFxUYMjRuTwjgTxJD2o5chuvBrskTCecZRQGzCKH9FpjVyl4O98tU+38zF
/BA4OeS4cvqc9Z/qfqqW8OGey0l8qdvmzU6rNWHyV9sZyR1o869NHD3oDIixUoju66SFPtr1L1aF
PlTG5voTAaRTykRkXgeOrKz9Q4lX/WJUQWWiaD0W+rFS53pZEP0UTT5gcY21TKnhDFBqGeunS8jZ
dfA2EIgKw2oDS2aRUDdPfbcN9fbuf9g7j+XorXXJvkq/AE7Amx7ClPdk0U0QtPDe4+l7gbqnpSNF
3Bs974EYxZ+iqSqYvfPLXBkW9boVcBuOw7ZJ6k9DvipWvwOJdqfQPvUCcXwHZcs4q8P2E3tzzdti
DksQZqIBMOVMwzhj0m0ZMldzhbDbahms/6IIoVioz2ZiPKZJtFOF+RCXoeiFY5y5YRyIrFkpNc4m
RqrFLdab90JuXsMU6TRIVxpnkp2H3VtrYrlp+HWGTh7a3DSSRM2i5Uu2KMSuYVHkm+uPtF9iVE4/
GtP88flbqLDZ5aryLjRhibmYC7qBo7IZrUvUay8x76cUh+fEj/ZJFa/burqPU7Wr+uDC4vXT13gC
ufquTkO9NpZK9dy/mXF5jC36zcUgLmxBu6VYMFuVwjf0uNBmz8nkKuvXdBl855x5QO6YwdLCQjv6
BAwP1HqsGzitRYxQ8swGV4GUR6dIwVK8uBktAJaEDkt602KuGhPm3VQ5FzlVQB3Us6y/TobJLD65
xvp0shQBb7flSqWZkjPuwBOmPZdryyuG5jRFAB/0oEDWKORt43fbuA7pbPA/iG4fhDx8wO5RMwgZ
7yUWdmwTODf8Qfw1UdJP184Q8opV2+MLY8tE0aG7nN9TUxBQ4lSiZ3jrp2BRYtGT2GDPavDaVxA0
5n78Zo5WMUTseZGU0muli19K1+ULsWW8JGRq9dH6kFv/RtLQbQbMyBHdo4ppvpmjAvlsTwOq0VjB
yq/6l3k7icAQKokVcukjL8yjR6SHyGpHMkkQY1ss9XUhs3Q39DojMaUtjK7w0R80aRNH3RajsuqE
rW45jRSsJHU4i1a9zVvpWdE8Na5TNzHgZRjFM2ETKGfaS4vUDxBVrVz9XSShTeHGeJgj2p5yiw13
ByYhDk20gQYtqjNVdvfGY1P3BB6l0KG3HmQB00/H4PYGBivCsq88KRH42ZTd6pjLw4q90Tkt6yc/
HC866GvkCONJosomTpqvMEJ6tDrlS0HCK9qcfgUe1D7s2j7rsfTxpcmqbqVqHYCQcQ+E55eFyps8
BgteJnfjmvwjnalcQoTBGbOiRwkAoZjMBCDn/mdUuqsOj20Msg9dHMXdWMcDwQf9YA00VwURfK9C
IRcuT9o5aFUd9Gu2LfASjUIBjEScuL5w75kknnMifWZV3WNEANqS9HRLKNprMjaKG/vyeyn4z3WI
m94npAJ1i0F/IBKthPvoi8fMWDKHlCrZfT0RRMS/YFmTeizlZD1M5kOsjTiMjZfMpGy5y9hbvcVl
9D5loCx0TXnXWIjEbcgmXiZFuug9ZYQxJ6kNupGITs3gDioQKJfZ5AmKCu1EVsmVZUg2YdTWF5Vc
TCjixDQQGm0otO05lMnqmZlVHvUc/1/bBF+zKT5isqE1nNZQUCLweJqmRlO3+07ENq1ZqTvoxXck
ljXUykK0J6XxsFSvA8natgEYxKxVSLBqj20QBYfe3xpjSpYuMy4oLrzZ6vA1RwpGTXlay5N8DxHA
F0hYx8WlotKbwjmdO2hAqLLtT9RBqGG5AyMDhpdmOkqLL/7cvqe6Pq81DonjSkvjIyng55l6Aa7F
GcKvfBhalegMFsk2aV+Xl6714d4u78eA3hFU3dcMaIhDSXwZDBCIAvtvXTWeAyl7yAy23V0reU0h
vRi1DDUailOrpl993otuyWq7jbTCHq1qb6XCZej6N5UbojMjqA9+fmfUNjr9wlmoquKJ4jq6+dIT
bcDbbtJvYD7PNIdiDU8eWX7uhG58JCICtUTtuDTNFkDNJQxLTDrQ7r/Pjtujo04FjWdTul1+raKr
KzmxHsxY/27ikWN+NJ5APVx7nuHiURsSVHr/pAPURY3hD6e+OkzpPUpp86zNiKi0lV66/mPus5L+
ya5Z1w2zeV3x9HIwYEEO2zabDAb0OoTnIQP7q9P+DYCN3skqL+/DUs5aGd2uGySqytURXXmS4WNM
BQUgmPMxTe/GpctcjYR4Iyxap1UXq1IH/W7OkaeWGVMRa7ikSOeeUMSRDZ6qQSNTdlJNYr0GkqV1
fXlI1PRRAvO4imV2MImqfJJBlfZDNgLemof1HGV3IpGsFYQodUPVfIQmTLXX3PA2djBBEvGBUrQ8
j+ja0WjRxHN2gCa3ZV3Sbazc+o6C2vfyWQwcM+aFTxADDpOMcJs0NehMKpaoFKlPI/U/tzwfuREG
GJCzRFgnlkC2IFcJMWYdAB4JZlmzHQOihwJNtI1fKy5VAJI7YlHyRII5WUoRcmUI+xSly516sIY5
qCc99bOjkVUPYUg7aE0w1e3DcN/Rx7VugG/gMsQqrM96wUw8xEEcyTHEM+rV3AJMlt0Odbnrlw+i
GZUYHP/96e8jadL39dL9+vtFgrPQMPK8cn+/+Mc3KJe0nkdWRuJff8Tv1yZx7vHbCpeqU8tdMYiA
SH8TY8o6DGZ9K3QGoe+eydwuLOmHZPSDaXo5YH4/yMsf9PuDfj8tR/mSx3G/qpoo3419TfLq9yEU
LvYXfukEpvk6EvPd5aECeEYbaBGLZWFbytKWtC4mccOo1r9NxkZtqTYbuGDH7ePBUCnWiSf/UcXf
TLyPH7/8mN9Hv78ikOAQUs3DP6ZCle8okBjdxufCFNAum20mvYGglIm8X9VwiJrA2PbG4FVZUNNx
KeVbqxYhfFsd8lpozhC9lx2TopVrRWjoQVNpBG/q8EwLZ3iGfyEhFRsG14Emh/tbkbGXmvgUwnVh
IC7TEhFYTCz9+WEYuSmMfivfjCAAixx34YoVDKu5tOo9MAuaq4IydiXGQVdNlpjhZQmd0WoFB8no
S8fIJMWLULuzYhKOhW9WrNuxWzVJLJ6Ba3t6X7yxHim2akCSJgrrpzYTRlaJuVfBgZqkrDqKLSZI
IWPxQBjZC8FjrgSpRCeW+P2NNgYH1OxX9IXPBSG5zTJWqU1Nl6OwSpu03EYZUVtVKNVbKOEhmLrO
1rQ5OugN1weKMxuvzbCMU82Rvs3ckMxYMe207Ot9tVxnGegqXhXU10xV670sIcZJcBNUjAjHYWYz
JTLZhxqbS3sdqSPU6+AsjXSpybm2ZY+PnbX34yu4Ot0OOGVYauQffYvfAWI/3S1kw4Qs3+cSK7G4
Cpp7MNGZGMLHcyVjgQeFPSFBI7hSTmUgAMQjcdI+eBzm/EcBcrdlgOhIY90SkvWV3dQPrxWD4DUA
3PnIIQIwSm5zNuNBsNHlnjWmYe4HXTD2vY0jMr5N6JUuW+4XVBi2e6U1nVW9vyRJbK0TMvga/uht
Wagf6WiAUvB7SGV6U7llG8Wn1m+jE1EilcI5PKadrO+muZoeBV2QXGB4XC1T+aZZlvkYCNhDoJ5k
zgK4ZFevX8apVhwzKcFc9jEr1jxmokltq3zoRfUyDRrsHktKPCR4+R4Z+iUph2wTdSOUIKG8WJZP
2kJKN6bSNvtgHO6pkRY71uX+PBsXEwW7i281M7xDlOqbMCjtkK3JbVpyRnGtSbvFTB5hU+RNTPrV
QFCaWWyAy1mH+ZFb3FXF6sVnNQLRmQryRoutbQrBTs3q8lRWgOjVDHapno5OpCmXYEjEjdDgnAci
1W7ShvTj8Cg1CA+zqkM3DIMzTIKG3g8U6LGnVY6pwirM/K+2T8qbBNE3zntjPYUqCClJ4wWT5tce
G8EmatfCEnPt8gRCpFgA3Gi8utFXgqjcswjEREjbqDGMJAzC/NmfpQTXQOdKft3sh5ItqJhFbmlw
QPQz5pouC/YBqoyBNJyMi7lyOKH+61tTx/82Sdaq0OBfVmqCHX9mHy9pJbbrRsZnK4TC3lf3bW9O
2GVAfgZd9x2nbXjuRvPVz5SnHoYeXdb1uhym+lpz5IY0vu6koHDnDmVdCilZYE7jZNPM4kilkWyu
ozclKvpbFWAYYERMDV1wjafy5CtZ72E5zJf5phPCUFJyYV+aeOAlJYs9dX6aRSZmVpzl6yhOd6il
SC9o2AgKZOindq/C8t0D9sjrqxZRRMySBu6sqYKLnxqKvjqlXIfjku8TpjPr6XhV1Lm59QWQEp11
FsWSrECeCl5gTCc/meVdTeMbh41sraMWu6KmD1xl6nxai6K/Uzs9v2vCsPDmxGP9XNVC9NiNnZug
clx8ihjkkQUjRvYbjENK1IJUxUAreZU8UjzM6rytl/GBPtByrTSyN2p+5jaj+RVk+CDmoav2Yzq7
hkahXdlqLlrpCooR0pqu3icraze91rM9QoEb09jalFi2nLrND3Vyr+X4SK9FgNV38HeT5ZhtuaeN
pNrNabPHty1e0SzJB3FwMu0fFHYFlJTujOXD76MoOpQVt2ShEnAp1svDEUMHihp3x1DYBX28Gaae
9gKrnDxfREsiW2lpTiow+52UDtmGnsYdPJMfMvITsGEmQDF6sS2JVudFyQS0T+oKZffHQ6Kf4HdU
esqzamvmg+ifwQkqLpCElvUH51rXxqthTOadarGBb7OYlgfNIP/VqG5odDG73MF0fv/p98PUWE9j
h9SRwFaGj0FB6q43ZAj4vw+Tooq2IgZoMdPE3bR8+H0ka+PMPrAd/uvzdgJMJ8a02yWpmeNVaIvd
7yMK74CNIH0UO30EX4xeRdyZ/6WLAujnICLselm4VHpf7uRYZz5WQEL8/Tf/d+ny55d17v1e0CRv
XOZ1RyO78Zfv/f0Bvx/+/Ia/fSqKsF3toY6JqQfsQf/8lspgPRvkIqSt//vH/H5VMqH6//E//vFQ
KpFsQbtn7p/f/Zf/6fcfTUGnbLCpFtj7svj628/826eElUq2wGH9x/8XVgzAW7hizp+/4G/f8fuF
v/3bn59KI2du1IqrclktciEMbJVktkcqRJkdQYce0xRh7P1+uVJNXvYBgBI3glsUGOJWZ0DHpo4P
hh91O8TThSO0fG4uH0bKdanQTgvMFBObNxpziIX0HXfRSXhIc/NRx7XpyMsRwHn1SQ9LQyfBVIge
h3ixY6zBF2Bp01RZj8XKlNMHq52x+4/VWlAICu+hIyIKMFhAAiiLXayKb2M+b+t++CJjOKxksrKB
f+zkcpdnBmUIvc8NctIIdRm0G3IUYQNjna71dzUBkl8n5UMUGT9hUZ4trXIDBaChFLxTNlTYUp+c
UGJ/aiaQfXSpCBcS1o4Mt9SjLdvulz4qM5tRAVBfYi2NAKpcIIcm1sJ7t0DYZyMgBURhVDXiPCOK
MpcjaB26pB0jMPnt7XRUCuHH11kAWxLUePUeJ8NjWE2YLGXz8jtBAKSEwpsOn8pAuSjlso4ul8+1
+m1C34AR058zsd/I2bYXUYDEeojdMGy/VcqAwNjujTDZZwImYyl4k5fnLDCuaKguksy9oZHpbjRK
LLvBbVn/xYCDxq7QnCDICVTn+2G0nDbLbGxidq6pZ1nrnoDpKSFielo99ZN20wp8EIWq4nIRvhqA
Ka7VRGe5Gh9Mab6TsR43EkWsACWKQ1s3m1IAOMDaLaFtfVe2RDsza7qVgd6fev/HKCaWRRUxzBAE
++Q3jd3oypFqe/LWOj3xXNRg44JEqtUZ65bEbsBK76PC6Jyx78rc000yOGViWu5SNmpVM85lrkmO
GrP8D4Tq1lb3KZmGH4DnzPAtKG1vkzCsaI/fSp1/qrRhY/XWkY4OLpPKsjw/iWb8qEoWQ/PCejBG
Fz5RpakOhE8SQNoGzLNrtW/90KjIm8LnYFWHpJcScmXqUxk/kb95Hn3IDYEPFw/u0l7oGkpEBhpP
ERFupiz7wJ7Kj0LJ+JOhXPZcSNZKTCPwBPMOT5GurTh6aMaRMb8EvjW5PsOkZeTldCVDiEwpsMyU
ABgVibPQNGluKFjIB8tGRqe31a2yrxoahDPLPS3HGyXFARMKOSOHhY49x7yABD3Qnyb2guzUmdhb
znQjKAr+bja/jC49q4YKn2D0EweiPAejf5VrvwTjkgQOkuKjqeiTZxAdI965zsXmiU3Zlr2EjnmF
945gdGEHqnaJaDB2S2g+nOlEAsP0u4hWSZg8FKn1Yw5i5fVFubNoHKWcIuF6YMlvjajottqMLo20
saOiqDoy5UCzoUMtF9XRNdDv5ecixeFYZAZCUEo7gNYA5RQX0gWXlGSTlGlmM38awTPb5VztB4PX
zQqSl8kSt90YAeNFNSW44pS5oLlj/kboOCEdyLlWwgiw5V2pSaflPz+eqLRm6YrAqXhJy/1V0OpH
DniuNFRwuVa9cFiAA9UFkl2VojLUMzfHAreBWgNkH0XKSUibOBQR4q1OCzcayo7pDdz5Wg5OcH8Q
dZB/WSEEByxAk27lrjgJspcG3LnTATt5+9og9+B7TUKQSAol7mM9Qg1rLMa3g1ebyUuNPOIpWa05
Sl09+KmRO7WanpNmRm4SyG0ZDKjgYsK9Q7DT3+TC8vl7eSGluGf+pWXwmiWmWv4DQaq3RrM+QTsg
8jXSm7kOamqnfcpb43n8bplD1klyi6zCM4bcBEEd3JeBNNMuPD0t6AJTT9f1QOuBnlUFJe10Aw9w
3B1/gc/iThptQ8tiZxrirWKGkZtnGRzZXwRwa0SuSTl2VSsLKtBYg+xlx6yyHxwVnV+oKU6jkekU
hMHr9epTrsJmDfQ48IhNNwzS6jTjEJRVZn7qTw9oOKu0vdaDQFwE+3Y5I3GD5mlB9rKjxzr3Qzu0
BHJ/8SFJi8960dPlnga+EqlwfzStwNF6C2SrIkRrQ99YY1tufXkCg70za2RnQZKoEUO6aafo1R9/
RmEqoaAr9ELXp0FivPvrheKgE5FORf0nQTJYlSWjAxQZPGWkHMCjbdg51U7GZmYsuN9OpFAzGtqX
ooYu0l4jTMVunHwqqZx6kJRRBOPScKxguM61+Qn47lgK2t1IJBCrnA1YNs9C1o8eqPH3tulwKHZp
DQ6DvymlyScXlMjxc/0cJ1mHAaaxbHNsge4s+yTdjBxWEDEFY7wV6iODtdLxrTrjQjVxQPgiCHtL
uJmclnZGX5PT9rRp5j7NI4qVuK2wSYXvGtQpugGTnU4TRm6iAefAWD0l6TktqJGZ5oGOedCWCvnm
rqtGaOOGl3QnXOQVBI/Jo1v8aIkTF76YRVI1sziQ02DzazX5/66c/8mVo2DR/n2pPsf/HXwX/3Dl
nL6H/7V5z8omjGqMdn+pGP7jO/+NwxD/Ba3qT6zFv1uC5X9pmkmDLR4cGjX/oyVY+xcxYwnNA/ga
HnEFE/m/YRjyv1jdEY9QyMX8Wnr+X6w5i8fnP6w5S95BIdODHR3+Hf66//ShqAI7j8rETGIFzZom
gCOrTM+MPOFeHdKNQbmiTHRqh2uyYHz/2L6rn8Fj+6QixOTuBG95WrGyMIRn9oedjzmYtO8a3LFW
R7a4sUDTAXLA63anaLHKt6V/S9eZK6/ydyW2WVpwR8h8N7xLXwwlXGNrudwS//Ke/Jcd6a/2o3+G
GZfnyDjP0jQFu8rf+1RrrkWSnJkzGoXxBFn+FnbzujKVSzyon13d/QhcLJmpRq9aJN3++1+uWv+I
ffDbVd4pA1OtIWrK35w+xbJ4jwOFG83dGvbiT3Grzyq+kTd8nD+hTwGi3f0YD+qNFYq6Dy0neRBW
5pEhieHMZ+JE6lWqj9Kh2snv2WneJldySs0pqu3h2pVO40Wn6Z1LMjMv7cGI13PsFpvxs3gKD8pF
XJfmd6DpuidQ15h8J4MH7va1caG5M5iBbqgdma3Nhk09kd29Vffs3jeOoGARsDPDQydTZptNGOEU
RiK0RDWH7DCsxK/R7pVNC06XWis4Yxha3PqhOgG7k/bNmnY2N3sr7tArw8/4kaezGp/zn3kt3OZo
FR39DYuSRLb798DcDIfuHHuiuYq/p03mwgiYvAi/SWn/yHuS1a1FXYqwpbOi+YB30hm24AIChXOn
usK2foOxkMlefTch8nJrkmHU2sEjeDGL0pZ1Gl+ny8z89shosabF5pp8B6o9ZjZy86O2nm9YxPLn
bHikjQCWIi9HcJhe8nd9NbDKI3v1E+NROuqUlEo7ICF5zOZgA417GHhBXPaQSFe4Z/TpBWlAUY4z
W59U8nLxqoqrqbONa/027PWP4uKf2+IkPwwK5Ce7LzZUGoe03N2itXDKdsMp2PXzJrjoexaolCOl
DtuU8j3dVSb8BDu8Fq7yE3ugGsAn1ChL9vDRxh6yZJhgXXCpu3hB1SphA8I0PWLemVxjcFjSxl7r
5ft5jSnGUxvHitHKbNhsXz6DXFs/zi8NGzA3O/tO+hYe5aMS8NI2pcvscgZoqTHgs+O1cRglFNg1
Luhni2G76tIjlH7X15Rb0wlBSD2LrzK9crdga9RYlsDiIOU6BLmsR1DPRoyzxTGMA/NWeUObyJYb
+lm+MaQ278EHYZZm3wKDffbv5pWmMQ7t0oF401EkstVP2XnYQufJlINxZaMhYPHa5B/DKi+deFNt
0hf08Ngm5k2o4GhdrCdsWUWHz8YZPTB3nB12+t0zd7a7vRzTp+ZU52KrnxtQmnRfkeRjEQC85QUp
07iqjcvOHV+V76Ze+65vIhfqv+RZOEBg2jrFyrpqO+T68Ii8Dg5aw+jtMXLVP2u6Z3iC+ir3GMQA
RJ95IfEhruPjtPHLDRNfJI0ThbrdNjwmsSOhQN0VxmrkkHrWuk6nIydj7bGlr/QeegAmXxMm12vZ
njbkqNhbIwA7pHTu7dvkbqZNeFdFB8R8jtJ6JrOOQq09+u/Nj9AQ3bHlY99vp2dEOG/x/V+Zao6j
LayneitG9rgeA6ehmOqsdHfr2h/bV+gwum28TjfxWXSxA9E9dZPOTBX/++vjP8PEIJ1AMRmSJHGb
0xbA5l+SdwTgTG3Q5WrTBHj4rXktZ8azGTX/QxrnHxdhfKeatmTa2SORaf9bKAa0IiNQX6o2mkSU
nl+BcrOdgvF7JrdsTzBnxbn6H7z0mCD+cXfFJCmLpqYygzcx6P6NKktbusroqmkoGM+emXn6njbm
MVZ/xnK5rghvcM3JxKQg5Z7iwKKJzXwvlCHH29M4PSbrrVpOj8WC8p8XqH+aFvOq0wB3LMD/BPL/
iLnQqcy6WUnKpNEyEKmeOcrmqpYlCkRnvCBJ1ZzakUtGiipuFepeXKoG8qV0QMXB4SqxsUuoN6ua
5kku6RbQDfA4vdgROIBA5ynmfEMB8Vcc5QaRaBqe0CXM4t5qRvcQaI18tNIcunbZu9lSkFAvVQlW
2xzGpTxhWmoUfPoULHoVAu2cBtRlpNpnFwwOILp0VdOEg6wERzqDZ9IioibSWhHBX3f5vALAhGie
12tB9ztnqOlJYkO+GEc5N/L+EuU8Bd72lsuBif0HckwtCbtCzJDsQ+tZLmsBXNXMCJLQQVe3yUke
6saOCvEh0X31GPWVyswdWbKQZVxxmgC2ftpoVX3V0wh1d8pWY1SxxF4KooTC/JEfQ8nnmpqHdOzI
GMaClGAP+JVl7DGrtPDikhzFfCXICTPfWDSObWMcYxVkoSEO3PgM9cxYa1rrgvoBYYx0eeupKW4Y
RNF00+P5tMVWa7ZJIzFvjS9oZJ8WHpxdrs2PmvwOolnH44eeUaj+RsObwCBFPtPmdoSAlVEIj1oi
R/oTG6OZSRQ3Cp9NQkqu3u4b1mhIR/as6w/aHDxgiXHiRELiCTfCpF2k8YueyttcCgpGv+l51Mun
EjQSkxsRNCEooNsY5g+xHzzKUfMVm2xrZw7gWcXJqDXPy2N1YAIamd6Mh2KlZQqBvVlyNVHgKWLx
6Lkl5Ij46CLocKrsqnLWeVkcKw479VNYanfE9qMgiJ2DWC/aprwr4kJYC6kqbJaxR4zURIeA2KBK
0xhNCEQ0h8IZGXCshPF74lAXhfRxLOUvipt3YFeo5rQSxjHJWki6Ce9dV3Oj0C9YwAJ74s7Qnnre
gQkJN+XVSWcqTUq3LINVNzyUKkZavMKmnLhMTFx1ClF3Ond5z0RfWI3pt5UGGG46lEHNHXLDwwrh
tGa1US86EItMw2lozA4MM6S5yjXZU2oSNd8jUJ9629WRkw3sN6U3tuKOUYt2wsIr177j8H0eH+Ze
c5Wxv5vNcLCUcAsFgl7SyDESigGweTYs0VBddCJvtb5XgkBdR1l2nkINJ2TgG7KHf4CbBmUgB/qL
TWQxKFr4v4pp2Gqt6lMdrPXulEvVVsYHtImzbtMkvro45sZun1f1DROxv1YLwP1jEuNn1QiwBA3c
GFxuIrt/s3FNCEqbqYdl0zWYofwRY12Ze6YkRnQW0ijaMMP5/aBPsrxLo5o1m2y11Aq15sVv+xwO
C03psdTUtgr9wxtCMdmPjOZ2hk7Zts+i9fefIvM577McJH+W7n//RQut5I9HvfzJGRHvyc5p6MwS
BIBKxYxQLz0Obcrlc7QIx4ed/F0FsrCS5T7yLihZKEfn+dYMSGoOS4ByY7rNsbhamR2tcQCyZPRf
5TtUzde49OhzP4JLPtKAS25r3yQOAxrrMuPfa5zkdXrg3K8Oi8b1U68lr2eFcFBO5qtNOZJpi6+I
5eo5fG8O6mo8Iqz7p+Ij27NkF2llsOUX3iP9xdw3D+EGrt/ShsZ1/myUhM+wkzqZ5GYqL5Qjtu6g
unXjwEW6WOhHLE8R+PUdy1l8dCGUUWMrXfH1BIQH7fpVol7QONDezLcZLBCpMba1D/Nifpnb6jvq
X8PZTWIXnVPt+Mb+p1I87Wk4yFiRwMRaTp6w6nEoxE1P1tp4Kh5ZyAcXOkyfjLWxFs+oQFjvuIkx
FLwqP1gm4jUWuI/5LZ5tY101XkG/WWxP3Ju45eluu283MOVKc9XvCSkVwS7tuYAydYxPBpxjbQ3u
bki8ALvHsBnNFT48GXh8s5fUrYZQxtnW7lHsmKP2CGWeJqLHE6azSypr6cuCLU/RkzfoF7LzI0/v
WnFt2lOv6EUmXUiEU7kgcD9x6twZKxcnckDg6Tlt16WLNcQ8QaJAGVS2GKHqFxnbjLTKBwcRCik1
xQhOLO4s78xoy4djztMjHI2T2FyZdHy5wwuvMbHlaVq3og32S+b10A9jt5IHJ8b70lMvZpNEi7zo
WvBqsbr8Jjuo1Pv6Y6EefvBjGnpe0G25jJ8tfZdg/cGtkd+GHmvdq3DiEmadNG2nvwql1284LDJh
y0tsLMyKB9yWX8AnxMRjS9aWu7onogfIjTWj+Qjlprbx95iEIL40T7jOT/6Z/VPzWmfs2m/tI74N
fnfwxtL3JT+U2/6LPVneOOq3sopO+jF777BdK3b7PNwjjA6I6CdOGzp/CU4OqGdOcado9CFkq9Xa
5itngPKBqCnHIOqg8PGmsd10qnsVeKqrnZK7xlJ1dmUcM4CRSs936+eefquBMbXd7vh7xe4o0+jA
spuX2htJsov2Y00hbWVjsqruRPqmYMvT5Ef3PUOtlwKHn2mbJqFQN0o8YJ28iAYbyVNSO9qBAlBj
78OScRGsp4J3asXPqBKXNwjNGQxa8hTM60x39GSddnvhQ8296BbAXJwBYa8rFmIn6zxBISO5Mh7H
bX8gjgJZjyMX8wtD1XW975IVMbxdcowDkjx2ik/YiV9E65AegP2wt9VxjrHYzrfFB0EJn92cHbI2
CWzjheNqmolCYmp1cGkKG5lrRveBu2EDybE5hJsc6Zh2upd0TeqDxQAbMPzMTxQFJ+d2vdSCDi7G
8wZRNnTIjFD5PmAHZs+ge8OhYkOeuwCAOWrYoqILeOkbXRsSDmXNCa/syPNdkjwSHRFs69Fk8vLM
8IBArOngfHGkF2klr/V7ukbMeWWQM3P72ELwXCn3HF3BMw77QvJwjWXeeKlEu7qkV/Yzr+0qhnLi
qEdyxEbgUv3MhRuXtc1o7KTyc/sXdW2+8Ryu7HRBD4U7krAU5JY8awbrs2dti8Idz4HkTDU9tqu8
WIknn0mX3TqLtFs6g8u2vL01Z+G12msPHZ+8mFfGMW/httn7CCksE67+6FnwD7hq9w80AcHZ4qK/
xTfyIXsZwqzdXpjkSQccVqfgVH/OSyEnuyvGddaZwaLKcutefjB2OXKFVR+VU3RP9gHcvV2g7FSc
DhMMOnsSN2lyKNttKV70q3o0HoonqrhYYALuzQPX56gjzfnF1oDa9329xdHb7OYzW7oTdxikEPaI
0UeLK1ZmeOOFS0TBNeiiJnyUUf6143XPXOhUe0YtperVL5LiKYRAz+ZJa6GvrwyK3PxNKGxG2iqp
ZWR2AnISMuF4KNStzIAJADeKQrfKj8gqVObFxYFdpfTVVB+sKiyqatuDeg0fBcCjtrQyr/KamGro
VtTjYGQT6RrAKeHgiO3sehuS4SFWe4jAUlEKf6oAiXFDOlGBLnFW/vS1izcJLvQzgfjT72VO9YJd
9oa6MuBcfcuCDcsiy5su2RoHxTWIdor0QVFlTKfOcIzemA4P6X6uycZiOd+bDJJS/cjFv5t2QbKH
6dFRVBsIP3ZfrU0Cs/GF649Fdim1/g9757VcN5Nm2SdCBUzC3R5vSR568iaDkih4n0iYp+8FVlRP
d0XM1AvMDUPUL/06JA8yP7P32s9Q3J6mbfzbejPCDR3BcM0/mEA479Y9AxBNOup9fpx3zc1Sq5R6
7hZ9ci9xGDjOV6h3/VXfV48kYbq/QVKQCfwGXoENrGeuQ74BiHG5yjgfI1rBaOVZWza29UsUUIWv
MUiH3C3VjkvF4rT7SD+Vv87ukcBNt/FdyicjYRq2VkeHd2xqb1xUdFuI6fKThUFG9J+1rX81L9Vn
JS+sW5PH9CGoz6AW3EP6sRSexi75GslvzFc62bTWCsjC/ewQ9bbVb9YBAeMeyU1Bzvm6OZh7daQ9
7a9JtonbfWPv+m9EQyB7OTbxjbCV6T+CJ3O+k08Egm/lR/+9wEWoAp7R56GWcFqULqvoztwWL+zV
5EN1E+vosb4U8zr78lDN/nV2/WfNfOPvdCqA/RPztO5o6ma+7bCFwEFRhD9x5yU3NrAP2iTO8ahO
yXb6FP2meeFUdwqOSTyTp+YuO7dYo0/cIs4hePUYU5LIcs9A6Qsz2jefWO5+iI4jc2ZGrONepqgo
tzniLnBNm/LsPsKPceNdnN+Kb2emit0W3y7r/uw2h+cMLewWG6rj37EfXsSRR8m1OJmfCEZpFX7p
2aQ5YRcYvc8e1kwSMBVbcNzcPHoJje1AEAkOvXXWt5ucEqghjjoxtz5+8y5laYiHcSWuEw36e1mu
5bV1/nbt7zbetA98TRN3lF7LY/RNDVPeY3BLbsitJDZCqoSTr7YteCsyRj7Snhp3Jb4lP8by5Ga0
H6v+BUgF7+P4WV/0H//38ImEhl31/Kv5pmsMuw20IPkXjeDIRTPQM6MtXrlv0ciamltobe3903yF
1H4p9gXV5WZAr3gHnOWjrZGjYVbdWXpTI/RbNXfJdsZZweL9j3mkREz2+H2is7g2kCBXHC+4b+/y
j/KYIqRbd7969NGMNZ+bcwU/c1hxU9wH++YuCM7mfvzW38Ed70qDwJ3n+Rpfy9/hc3Svrhi6xK/w
mLy2F827AO/R6zjtpvKvBbqK1FHcePl6SuGMrZJ2N/72g33NmiKklVkhrJoKo9uMSYE/IIjstRgn
kyxpwfd5JAzvtPjxYtc3z0TzWefx5z9YprrqQhl7s5uwlOXctujCrPPPh58/9/Orn7/mDzjLygxA
cFz11jkccaf+809X/lyfIGrkkToMRRrfOvTakTs6G4JliKrhnFENWrTAxNro23y/aicCQ10jw0/h
0YH4QMiRwgEZebALEliK2ko2rp/dkjCGrhvw2kKYuYYozJ02uEFm3wyhjjZiozKQAzYRTcyPbA4P
Nqwo8amoDALoJGTTzg9avIkmwyiEQBDH44iUZfUBKiDGW9gNT1YBAbYgMLNZmEEm0tq1YrG1aSR5
WTkBBF3nkGYpgy8YMlxcRr0hzgQlOF6nqM3tDcDFdjvkLUNzWxY7JxljUnB2biMErHKSVpIIz5uG
hbJrXERQDSEiG6Ix1GNDdYQrdRMujs92BNObj4J2rRvOYlEa1dnMICUYznGa3wzZoOo3LQmgxPnw
ACbhemNZ22fxsUQ2i9I7fawrEKa1f/a5nGTcnLUD7QCVIPUjFfKAsCNP5Kdwsu6kbIhR1Uj7nHL+
dbO7A+M9RFV7sv3qCIuE/vpB1Wa+sQWImAmF+xZ/A53IRFFRKHGMhvAlLvx4jd1tF0Md7XwC2Orx
3ctK+6gHfJKF8h4kRr6+bU8ElH+LGo2iq0l311OagqZPuH+NfdqL/EMENCtgkNA3BLWBA1a1W0OO
j3N0K8rSfS/6987ARz+a6qOEroI7fpOk8rlx/1oGBignyl91DE54aLKRmVr4Fyj92erwHxuGZHJS
8hqKCanpKLaDHaDwL+Y3QwX6oEZUZI0Z/8WQyBiJbihA9o9SKT5IZnlNP780ICMPfWogDDbAR0ce
S2wvGt6m5R+zbbpTayLiA/XmOOYugpBw64F1Ql1kIAWB4NHF9sFEKEa2eIi2VlSIBZDDtva5n9+G
BnhzGd/hqd9qPJYQeKo3pWjGfv5ukbp/zeCYWVi064H+nXla4o+0/Hlwn3tms2on81mZ4r1EMA1a
yCPiXFDeN9w60xy+cirHJMNFvAL/tyW7t8odTggN0k1dUqI6lXopG8jheFeptYfwF1ITK5G/hEdp
TLLM2a8omOuCDYIgfll8hLn13vZMHDM0bp1KBsIfp0sFBT6qaRnsmBVK2iT+NslznPFFdHyMcSys
qomOLoubfWUlNDOdubIb/xZO/quRonDTfks9DbmgHn6lIzdNUMr9FDIPghbsJurU2n3Joke7aANe
Gq9CxehwpOQm3XLcobQhUnCrCmfaNgu1OkgaDyRn4p20xQXgR2iRRUx6+V7Tl6YKsq1lmDesRLuu
I/UNsTI+8i9XWOQSWn62DZQ6klCV7Z2u5l60MYg4mrmFAcr02DVM9BI2iByRW2eCCNASgGk67Nui
vr4n/POWDO2L1WAi1P4UEJ1lrWILFsmA/q0xh5dCgPdNbI9Oxp+8ld2xtiC7KB0q1smmHx3qJdfb
M5a0ppvDt5Z3p10eWkFJ67YC2kTWv6UVZG2JwnjFGV5cwuYVJzkM/DL98FXI+gpT/p0oibGLgmc9
pOTndRtpE5QblOa+quilyeO0SWY1JrQmk30PYAJBSqV3XogvJPeJig5RMolsfEqDhpFCHn41OZ1r
FRcvCAtX+FaoKkOnxfuGRV9kDQkLaq+U/I494hN0/4YVCSf0JIAA5Cli1InFGjqSU6dPQWd/xiOF
bK0+TO8cWfUde41D7RNrHajuOxxZ3BfdxuwaCvzyWsECW0VFdF0/VnAsi6Z5MsPgbqzbvR48Nm3K
HLAmtX/qHNuL+RVFqJiYyhurIJmR33Q5wyY//8iMXZex/W3d+JpXGjnmjK8hosWZPr68KZzWbkNh
38XNutTMSR28jAo4/KrFzcHWdSBmgYQAMAs3E0GLmwMYchrWvmPVr2ckhVELTTTvJy7WrMacMx+V
p08ybWHhtVi6UzN/HLX60DVZ4k2BRIpwOpplaiLim28gM75G3W+n2LmPdHlGOnGPcjPip9EjnSdI
FrLCKjD8EcNP7BEcwKeE3rQHTHZ7nGsOizNYDAju/E2Fs74aB36rZqzWDvpMBuSLieqxq/Dxda61
b4YcksmAKtzU9r7jNFt5Qca4Qzt31my/QjIljR4MLpiuk+uW8xe85rOFsvqYmtatCKhBc4Ubccxp
oj31NDpMcOXg33rep2sIDoAZl3zTjgzMPqdvYtcaCdoq7bv7TpIH3TgbSTq74xj7pGbQ5+TYFRKs
Xk5en3WQPBl8/a8Jw/Osyt4zP4u5iWOqRS4yi7Bwtm0Y+oQ2zyaeefJEYEXo1OGcakWyww8Xr3zE
xjhQsZUmRl8d05S+A5f14q9PdrLU+j5DiqXTwAd+H2l+JOEmnsHgO+x11lgMFqE8raE3fYkshJM0
FsRL1dkRotmhqALCRlVPaqwF3YL0YYbj3sabx82AYmMzgBPDRIEX0eTn78l558T0ZQjKvbVMjYdJ
qOLo1iLdtJD98apUu6byy3062H8HchW6AR/j8KwN090GnrduppTWoSM93EZS1+t4O0OSI/flqcO7
vDJUe5R9cMh91L1+694GIOubeu6PyRjeYZesiAjwL7UnDdxvXDYsrfI8eQKPxxPTuW/2SLa3mRUf
mTRfhjae9q7nsqgL33wTJCv5mzsXuO06CTuUypH3LoKZqUNqbFzLyVjSlP7KEv6OH/ewqywbX0jk
rjyPmUCwzKxdO3+cDeMc1/NTm7GB4GB3xdaqeYwLMTwH5aJaDqw/hCtAT047GDITbiZRNzst1WPU
YQ/3f3l2Ym66ktDtYvqbwlPZwQkN0DyiwSSNoR+Zr1kGFVsiiAX0umndjDzVfvPbbxpuNo+3RNzh
NFFj522ynVVkzdrWpUVqjPUizR7zdE+jIFBHVBJHCXnbT1mRkmcesPoKA1RBDatsbOjIwXdJDlhl
ZKMxDcw1IuVfbYfKgIPtShTHtOrDm5RdtVZw8vZJqe+1szMCm718jJB4bsng7pYM7p9f/dun4xLT
HYNejprsV8JmaGs5BB8PS7z3//nw83vBEv6dmNFnlMri9POh0TwBHFiEhS+x4dKyP8zFbdKRDOwu
0eIAy+yNXuLGzYbgcXeJIG+WMPJoiSVPAwLKxyWpfIksF2SX/yQc6yXOXDB1cvN+GeKSd/7zgWT4
m1EQgz4vgejdTza6vcSk/+Qt/3wgD8c6qY9wiVQ3/vtDgrxA/ASvL8nIP/HIP0HJbgO70XfNx2JY
Mtsdt3wwJTHuegl0z5do959F/v8XCf4nkaBlhYgW/u/ormvym6DEr/J/6QP/+Zf+he+y/4EVFAnE
f0O6/hvfFZr/ECYcUVeErmeiI4DE9C98V/APiwgrOwTg5YHLX0L0/qURtBaNoInYTVh++BOz9W+4
rv8Xvsta/pH/KRK0A4eEXuH4xAGYZHc5/ybSaEZjVE3eWWdDWk+gWKqrZCF5qhx3V1EBj3iOTjwb
ywWjTJY7yXzfNlN8DmeLmFY+660qgE4e3qa8FbciLt6bah7OP5+5Y24hEY6LHTX7bzrXb9z0y4Uu
LjFsYORHNQAQPCAn4ji2/RQX5yjjZO0aFiNG0TOAdQuLaqJsHsdRf9R55p19jwug7bBStqXzIlMK
X5yRHQ1bMB4xc93zvX7oFEzaEifdzvMkCxsY5BQsfSHPJM4c3Nju7oWtvDtp7gs7im6W2y8rHC6b
xO0UJdBAGKpqDsWo4YXEMBbIoi2fmoyFwSQDm9VTKY4qlhAEfEfcZrIKMU17D1raxhOdypfjYqQb
NabhxDV40c1vr4qGJ5/zHB1f3m9StNoVyInPCHvhOuwB0/gprj1RgF4VcM7hhBLkwWNPDJSpn4qo
PqDnDC9Bv0xQ46w4Spz6B358jK6RlN4FE3oq+hp3LQDsXAKh72vhsvfCwWspQ99VOGBqEZXfE4Dl
Sz90KBEZUvY2dlStM594M5zZ8FxYa7UxPBdN3RMlnb54ynvyzFjubZg7a6YW5T04xXXmF6y61ESm
XxJchm5c7PGEFtDc7kiDkXepv9FG1D4k9t9ythB3hKnApWg4+BtidH9B5D14Mz+W2I1ueCMyoCT6
cZam/wjPdz95troTTTRuDSdnzQkp40bTtdduSvCaMj6huaF/U/AnJNjjFa6dqFDV2dLQpmKzfhya
cFi7PqFqk86C85j5LhYPIoWZD2GOt61tkMKKE5NpPXThOKwHSh7oVgCNJof3dj38p/iNf9MNwbvh
OQs4EswFmwcg7n+rooKuH3J8IS0mbIJYtaQuKqS+QA3GlAWAtTP7+Og6yZOKI+tYJt2HkGStxSId
QDwU8j/R6ix7+Rf/RxwFr0iY1pIDjVjLCzkJ/vcrAlBBSjsAinMYxcMx50LfuS5xwnk9PPZZIRYj
ZMEzyRo86L3PwjKNm6zdc6stLOROC/iNQb9sLKZnRfDQ5OG8TgoZfQ5iuHjM8ApRDB8+PzdCwtLo
Ofxdh+60EQYYct2nxRqFLYMbhlH7Mg3kNu0gFCukElrxN0BZXb3c2zRARfHZ8xcjDzUSkAIcRzZM
EKeGai18LBzK7ed7f0qvVCn0jKBCGo2AtKzvLSBs51g7yda0VL6G0DPeCfMIFqb4ZejZZQVo+HvP
iK+oZ9JnjNGXyYqZIEk/WAemXjJ+LOcoLO+aGVZ0JbghW9s1YRB9HTO1bMsnezI+B7KpH4OWnXpr
vmY26OLK6U6ebYiHuZX7mJyltZsOwS4M9UZh6HmGpVRlJfat0TxaBHwhakkPBASjck1zcRTxeLQM
vzjo4W8hHbVv0v7Faj0e7oRdf+MYGgB1fDeVVM69jy08ilLorWmII+ajKFS0BbgAaSkP1UYV1lcY
0HOTS+Dh7e/ffI/l76Sy7JgOOPqLMD8alKas1NSiXo03RtHN22kuzqJjbx0wFzu0maNvpd9vCW09
8pIq8gcQ7QTZtE1TSBUurLvLOINVlEjEVnXf9Afmf3gymFGH6HgSZl1rFc9ry4rEFsEexDvDvyxy
ljNprIfA77pznDHf0W52tFzeIL1qPwhxNRGKmehvI8/bi7gHFaJmY+1CDkG4w/80XZ6R1jUOs4nN
vZPTm4Y3sWLIBkxLsGhRU1idGxEWm7GzJV5VOrWwDreqw2YlYiHO9jw98zXdz758AoMQAoxL9LWz
4LjODeEj/Wjd5YI8lJ6hi79UvJh+knUa0lfZsk2Y97/qBg2H4ulAXyb9HYKftdeqdI3xSJ1j0zxU
AUgCV/q3GM7uLh0c9p55AZJDhssCGxYd87KVCl4gDIhjHjIsAmr+5YZTso9ofNvaimGvM5TI2B/1
pFLnsd9AZ2d9U4TZo1vCoUC2VoZVuA9HXW9Kp2UV3wd6P4pmW9Xdc6es8TFANesb3ACyM6brFKVM
/UegAwIFNy3PkzNa4n7umbvg2e8c+7fR2AhuserjJ5DPRD28Vi6wRhId9qB7k22TVtVlgiFCRJzV
NeNDLgIkKVl5V6do9aRthltZJq82XepaezWPQ4zsKiWRknUBkKxuYh1Xt/WuUlbILItZm6ETaExw
B6aAkFoVyGyHJS+GY8OhMLYu8wVCZRtjke3mN2qSjqAckwTdBMHBNI3hNuiql0hPv0SNLkw40UPa
ompSjZnsk3Z6HBOkjI3IP0MDls/PyYPb5jM2A5L8YoMkbLd91WX40mHlYf43F/uxNMRmWL4PVeue
zdQAGFmVhzSf7b0rn/3+nYTxdO1aD8o0QkogpGBRz4Z1dFSwCT21TT370A9mcgHti3QpN9hj1eJ3
neTizvldzHZFzYBcoRmgT1t/h6TgvdhJRHjxn6RLQDQuD2Mp5QPIkQNTLiZPGpgO0b/rnzOuzgQP
g6DI6HznUjNgOU+KeOixMRAYuc1JDO1nhSXsYBRrr+5Y6Jjqsy7wgrQBHpC5QVCRMgHJJqyY4QRd
Il2eXJYmp8n2SJYYwFfJAYhr8egCJ9n1Jrr9GTq4QiO3+3kiCzTi8RRXd77fnuqOgqrt/Pag255g
yKq+6VauIzG3lxpo46pR8P25ODyg8eq7sIPuroDXCSXZOEgbEERrBQ+hGYUPQYAUoI6Gjl7Uqljh
9hdoEA2vDTH7Eq/ceJ/JxMoykE726E3GGbFtd84jStgqiY8KMMHaL1h6NCBA15TNzzJ3vANiw52T
z4jYq01DTOHGT5nfl1FpX+WUIjuaY4PphQEIJUiP+E7IXc0GFyeA/3cYeP5ilc0bESTmWZfOt8dp
fMjGoNnC9BGIyCKi/Ab+BFWJXKeQDk851Ia100d/MgD9N6zBFjmG1YcpBeEJgOIqPyNRnMPkrs1d
cnN6WmkD09mF7uGYi9E9KpNpfUemfBkpguEJdKnKu8xM0mMHq9Ip8lOX23I7iKk6KyHEznPyL2Pu
p53wHNZXGLkf/Ci8TolJQZZ73YW2cyCZR3EZ3SOEnTZxZyObMRsek14AM3Ew1pbFVG0rhpQDYEsS
OuH8ddHw1Sskn+SHgVJVimlqBLc9CdTF40wDXcu23+U7BuN0GnadVAD9g5gLQozsUUmmZ0nBwyiM
xsVk0ILQSxtmdXLUFybjN6PCoP7z2ZCxgxB+ney5asqN4op9yu344M4z0XSuTvbgOla6YNfJeyzb
mJqz3IrGY9rb8sYS3zXNPdRD+VbUvbOedFPs1GhC+kBaR/ZbuJ3d4Cv365wdTdRv24m2RHdMdQFj
vUztZy3RolXLAYtxu9r0EbJBb3aRBPAoYbWe3h0ifi92IDVqTms3dEhyopSZn9f0XPEMkYixelQq
+M5y7u3MNqznjilAD47uklPSUre0f6y0XhNsgyfXsZ55OemhzJJvoHGKZbV7dFgirHr45/soal66
2lomk0qz+JRqPzTdvMHSWp2TwU7uiHN5zYa+3nAUmWSWR+hW71RjHCuIbCzD/iamUx9ihlsm71Vh
mO1tjGOY9kw6Ufj+Bhh5drOg2TtMyZlnnHgIN7zQcYsqFOlGmu7w3hp4qlfCmyx0Z9DMOXYPYiZO
vBiBirUspo5uWHxAkGrPTeLd5hgNWo2nFgNmz2a9gAibs2NI3HB8TEwcL1bKYeHk8Aszw8PGEAHy
DyPnpUP4GrYsv8JKPRRji/rZY3QZk9l1/vnQl+Yfpu388YVX47cEz8Z4JzJdnNMeEdLE/2Ftz/rY
K3Y1xrgIZWO+ksOIRHqvOlLOledWl382kG3iz4/sR5PEXbb93MsQMVDQzTORClSDLNagYKL8FlvI
veMhnrEXpQGaWQZ093kbl7t6IMvAr1FawZFPQd946jAX+beU4DENrQf+aAZPLYrFEbryvBrBKoZJ
X3/8vCtxkCKXGOJLZrr3Yd3UDwtTZ00cA6RId/wV0yGtU8AxsGtMezeEVN61mOodG4Q3tsP+ekjS
bkV1XSNmrCxCsD3xxSvj5cGO30TU9Jvey4p9qicbbsy0yIZIu1+OfhVAC4uWxM/Szo4g8jza0HrD
vkJybzkVWUKoK/yyRokWIwGNUmyHRvFLmmF3x1i/9z1OsACeaNZsnYzSvNPeI67ilBlxfo6M8PfY
2+ZJtMm3SFC+jbE4j13jHyybvkGTAJzWDRLJNoX2mA3eLiQF+JO0OqS9QCpIB2CAO/Io8/vevlVs
3jAV4GhygHU0bh+iMD06WluMMO1f1kSVEwnWWGiVtz1UX8RZTPbKJGSpncgG0B1WIsOktnIXm3bl
eTjINPbjJg5uUrAtEuBD9h0Qjov7GXCy3Q2l9egwiDAs1C25LKOdyRw8d6uKBB+Uk7I0cdq1vnM/
jp+2yrfOrVJecJgKPIuExN6FSBXdwkBGJFghAT/bJS3lxw/Y6zdpXOZdrqN4I8LG25QeZzuBXsfE
pLjGh/6BM4HwYWU/qWDa4ygmEnoa/IvDN2tLg8+KPo3QeaboK/0otfadEH/5qRDjVkNtKypW8FF7
FLPFiLpnMm13hCG6cXHrm/RVJpXHKFiR5OktT0FIloawOADCovkls865uD0GhE6wa87S6U6RvlEG
13yASFDFoXOAG9JdLNe+ViRQEbntf8lx9m+utIt9P5MbXNiueTWpuVl/UFtH4kFVWbhKujbeYthg
s10k4pUq9wktN6ie9jiW6o4aILtgM0Jc191PloPSx82mB5NBjuXDC6oTxkxxiZaa9yb9/xJF09bn
wcWoXYTjGX0Car4MXfpPNVfa0ocvG11ziQrf9egcjJbhgaJ23xamg/wZctDFJM1lSAOEy8sHwJGQ
srN7GVvmFsoOdFRVrQPicNHw0tSm9vAns3mSBrIxGKCA6XRj45Fgpuo8tJ3ed8vYLamXwdcc5tQK
DG/CFp06Bc8RJqg+4wUBNhBkFeeUF5+TEab5z68aq9hInbDhE8rb1BWSgTioGkiRvLEcy7pPEjN9
ZD5Z3hO4S4fGQYCzETqXze9t/LH/cmSaPfCsZA+jGSPU62keIcDu/Miu7xvghxdpK2RMmji4nTDi
HAiJyM5lwGXXBkR2WuYs4WFZ4XqwVRdQoqe/Zy/FX2CUxSMDUOtgTb21tRVyn4plfoNLSJTyQ/aq
uKh4ebJKBPbEkgan3qWN0H4zrkVrG89DVr5R6fb7f4KgwD/hTShIEajktqmT6d4q5nYb5ZJM4rkp
zmxoyScfMxwNCLhZWTtrgMMj5iHrHMQ2LsNl6GWMzp0eocmSRxrtkz5KnqOxdE+l4rWABImfOaXn
y1RFfy6DSPwns/H9p7hpORJIPD4C3cHj5yt7zzWe3qopWyc4p85mldOptJyNU7phrNt8VgsiMHFd
zcxMV3sjKeyHPoA0Qce+c9wwPeRxb6ynsTKOWcbWbPmiUyfbVVFYonfFrRm01vXnvaIsC0V8cWOF
Vj/UZGqiQGMIWdtedp4ZZWzAqP2Rnoa9YwX5AQj0/Sy3k1kOD3RfGBXRu1gpQpBkCCbqZR/dg4go
gzvzGjcvs9/Ol5ZpwLU1vEfpU6U1qKpEZSCWbkJxaa5KfadzXF2SgWPJJ5ae4Z7NxdsW6b6l9Nq4
8IbOlSsxSYbH3g2jK9obtvpFRt5bOq6zIJPrkUXUJgqUTQXPl0Q6+LgiWRm4RdA9lxQUB4B36tC1
M2DoTq3jXA7XYu4BztoNuMEOLl1OZtDVMdOadfhiU54HFOcJ671Zy8eiZxiZwWs85Bzo3LbmuEeB
9V1C8juzO0TUktAm5doy9jBrNmUaFud8VJKxK1aqIVf++eeDqGwFbW14crUNMHFABa+LsT/8FCAB
qJ85auGydaOFXFXxj8/WsbJd/JYliiGEGZwXNpOY1NrM8/Bdh+UjsbrnAf4E7uPqC/YbVBRm41vQ
QwiRVYD3Ijp0DD1WQkMjNFxmP2YKFUvPOtkJx20OMsVKm3WvYd68tLV57cmaeCmLK1QWjQwOj1VR
WtbVNZKdORr+gSsDMfjECdpkXfCwEM6pd4Nb74OhCP05u4SwhtwgcSBe1vdt7JLU3XTvTm3xfIfD
1Ut8kF4joENXAFhzq2cJnOOnkay6gr6xL94VudDrrqO5NYolTwnkZJTx5XcTk1Soq19JN39XcdDu
wu7NGH8cav7RcbCLRyYR0wHlTpGDG0hTKMpzZXjkd/TxYa5OSQQyiB+yscYldazhHV4qQ99USUqO
G5XvcQLfKPfDL3dp8dhCg6e1nsdyEThjlDoz1Wg9uZHc8qfy3LkDM4WUXh1MKfMmyZu2wD1Oy8sw
j1XNDvhct8s5xleU0igcExdIsWs3e/o4exfUOR0gJMCeSvklRSWVWizRvcoxnyMXZVJX451oa7hf
Pz9/SjdoRsYcrj1RvxngffeBPdMK5TrdsXGlbnZep4IibCryO80U9BL6Ad19ZF/mnPXCNGH7rPPO
uU5lsLP6QeyNsBQ0FQwy28xlZmJ19cXAIpxxV97HE6Rl1Nl8H50jleD40JU86EZLUHxLBlHhTX8H
22uuHSdT1wfVzmLSudeRAbXcHNxTMRJ0FRTpgVkStK2Bg7DFu0BJgOS0LduN4ZYAAQJNgIVkUFkn
zrO3bPTHGmNQasQxPEgfpW5gS1a5e9qEAZBKwaQOb9mSvMpsvVr1JkEHhCDzXYiYYlLpJKetY5nR
cdBooTNEyK3wHssia5nnRa9u7AIQtFHwOwbTPVWhtxad/LPk3NEPc2eZRXvAzSnXoQtORZaMuYjo
RUmbEftNDjHjpYDJ8F8fJ9zFyCPjqWe541Wsh3+GKb1s3ll7PNZjprezzvWhIG0iLVpwtl6ZnopX
L2YaHvFdQgdNaQXK5o8DUnqaoG31Dt1FaRj+yW1UsbHi+hDOJt2AX5qwRyUywMp6QB4Vk3cdUP4n
Yp+PHd4jj7GNJ5jvMH/HKQnUZ9MDq9oa3mc2dM6pqzh3Btsvb3poUJa5JyovsctlqremLgY4OIyC
UjhkW8BDclV9xUoPn6FynytOjrlkEZXKqzPp8mbOERYYzHJO1uBLUVb9EdgDDrSwHMiZRnKqdUQx
ZT+rGnp6JFRyHnvcVnKYYbsW8TtaW1LsrLufyb3D+9oXTUPoYfLYeTTa4Uw+uKLNDSt4dXEiw1eN
KqnNZnoHWXOAtoNx7quOEJWlNe0dznA/pdoK0nkgNXVoDwP7ryh6S5POO/jQFVeAOpl4z/W8Mv0w
OWjhyFOoKfw4vphxefFTGWE0cBrQBpHEOeI5ffyEzKrCTAyrybXqGt0QH9zEv+ZmpPY/RUtsjze/
6oxdmPvR2eato6wASWkgVbH7wSK3NLxnYNvbZSaAyj70MoQpMFRCG43Z8qEkzQUEmQ+yk/gXC+HN
HZmAuz7mqFbKumUW6pzO+RsYyjmUvv50gPIyzRB0T40/bweFZySH6nxmTPogB1GexqxuLgs81pxq
RMup92kaEWLBqk6ZHozy1g3JkqmNfUyFT4goc/Yljb8RVJSHbAYCwdQmf/bQ5Bkq1es5LZfxUWjv
ET2hnXR4oa2vnbd4Vr+zjuabqshaMJTRRrTAg8esH7YhysoigCRWKKvjHveKrWinBrlyhWbbLE6N
HRRHZWAoVyNajkmyYs3qyn2hBDpov8PhqbXczoRmX9O+ZT5jk2fWDw5JGcH83AUU/WnI2iD09WGA
i/Og0uKzrYcdeYf2cyP+dAiCNn7kmw9z2vykI6BPTopdVhFXLAamYM6sXjy3lDunrRl2WINztuzq
xQQSug0d2CddL4MVDuX3vCH50XHfnYp8NDMdMLxLEiitYbRpxSlQQo0KnmXgycQMnzLXdGxz41WK
dSRb2ssciodokVrmuTkiVZV/4cDSDjJ1uwQIgEyO0veyth+jlNlNVtaIkAYuFn5Ei4or6R40MUWM
Dy48Hf9F2ZntRo4kWfSLCDjpTif5qtgXhUJLbnohlKVK7vvOr5/DyAGmS2pUYtCAoFJ1KUIM0t3N
7N5zzfsY2dXa99tkG+acaucIT2jaoaDNQ/dpJN5p5fUi2M4JWdjxiI8ljsPvRrtEP/RVgN8pxRbQ
SFIWUxyZt1XSazlhEpuAQd0nwwYvs4txch5gjLGGsmcyFyU5O1b5WRtFsi4YPgK/o55QGBmAqz10
yOfPcVfsKnu6+l3YHwIjBC8BwJXYk+HKcxjteNRXjMXESrl298UP3ypjgptngrr2XZom1ET1mhFW
ea/siT61x1m+y0MiQvwm/mYX71MYxMzaCprgvhpYI6oQFDFCpDgmN3hEeFcYlftI+UYTlhHgXE8d
OLVZ3ee63aYDaDqI6ujaFBkf67HOztNkJoxsJhauOeZAUtXNwwCT8izMX5YHKfMGHI854XsJ2ZNt
VD+7wzehravuIkabLCPrKXL/6tOW7nc0u4CiJcI9XXknmjlXY5rfhy5HaIXRqsX6Y6sK5NlMqkxv
xr9GFqp1Xcm33BIvOiBt2RZesl2PKkBE6RnVagomYGejfFBNtCXhRMApDh5iu3tWVn+IKT42fQf2
0eM219p494OFW2uYmDI6SgmojdvCaO5baluuJUAIYy+EdqCS8viEwjxR30RcNgzKxU3RmjUQwPe1
3z+SwosnLI95J332bgozYPawWkYp2pyHrZm7iJwzkEUGR3OG7+5qjBHpgpRmfGCkGT3xDmEu1PG0
fDXKiIxNZuRblaziEv+RHqozVAf0+KH2SOfkuyAwMEcOZG/osROwxSUEz0F/HwL3yxDQJbAlDjeN
norRPl9u392+GHMjjhAS9vlYB5cgz8L92IbvlYQGcNekVXgpfYKSin5CoLL8DMBxeBmaHpEtUbh3
TFvjlV7k40PhIHaTnMAvty/Ckpj90eP8/pk/42SpWyYkjhpjMthwI3P0nw+IZK8JHI/L//389p0p
Cs2ZoIYP72xFZNBO6Uo3Ptq6OMONokIrMN0MEUts5UzLGRKLjpEb67gfxZbf76yCvgP1QkMYU4Xs
6bEk4uh56tXCJWqZJlI7IQBEGAmeTwR/a2uu6o258DJFNM0bw8VeKSx/eE5oTZ7Bs65N4T0ROhKg
KY3ivcWK4Lf0++jFXzOu7IoEEQ7O6SXK6ZBJ0IcDldddWURfClH+IhHjqxwWbT+eb0FrsvJwoAYV
rZx2krtaRrTfa3UCrNtBocbaW8DGLTLG08N7nv/Qun8zGf51QW3uhwoGK6yJ1PmWYsmKoN9u64BI
i4lmMbUdpzYNqibMg6eGOWoCXoQMuyrG5cB9ZlLFOUTMFBqdhkGgcmiHqyIRbzmElbvwtTN/OsyL
qKTUsQCrsMkrwdSmDzJiwpKLtEAxqp6EOrSpBsZjMBlebJkIuvdKFeODqvF9KP0DetORHCfMryZC
6tB1HlOdMuIt64tNnARla9f7d7Wgt6b8jHG0Zxx8H81zt3SiQ7vDQ8rx1m19wLtpd8FgmY7hN7IW
HHQrnA9iDo1Gq+jjtenZCfmFaBh+5FAoxJQ3LLvVhk1jRevYBrDN7xTpUhU2+8SYCBoqfqa9jZ/Q
lgWU9rxdGwuLxNnwPmBELJx2Z7qO3s9kRH8bFPhlpwLdsGdqE0JpQttmy9SK8zB44LWFOtpinkeR
I9/nwf/COW/GJmQ/e8TuRXP0DvAJJibPRS0W+wpCaoUxYo6Q4hZpku5CtN1pmVzgnD0yO0YL2mLh
EMlYbXXtnyzp8BQEFGfKJbx3UQBUlf3iMibynJYWT4i52Antv73kPekcpqZNsDT0cLjRO47WdqH3
WSCntfTzHSAN8gSHptiIrj3y/34e+gpaGaRzK8Y50ORNTd2lnkMLYrCpG7EpY2KPLLgHo11/s4pk
N9pgNtg7MPiJPcd28mgWjlabHFjhacaHW4uAkU2Sm/kGTuSTVRNXleH5cX0GSdJwHj1032tw0AD/
caUEPaQA6sx3c5TXrqb7qPwc+DxKa2G3CK+ivx1lLqT0bs2w0t06Y7zuvCZYt74gusGpd5adPzQ0
eKQeNVN64DFtIl4ZSv7gukblgxwNbnDNTVVgwdmIlgF9Z2yYWrPHFLRRSmAbaTBwqjf4fHwkEZsO
+MJoJc0hbJs9NWfOlM1mCFPStE/Q78/5wG5fpNthiq+NXmrSBDZCCb99TewiG45V4ByUTf2sLY7N
Tb/NY9VuSIJjbggaK286OP0ZwqSU7XAIagb0QA7Kka0icKozFOtkU+EhSKBr3IkUBgc2NjR1EBea
bhO7MOWM5LFwY7XywXWuZsPbOBFjnakz0ND2JM7qnP6WZ8oL49DFZQLOa9BldDd44mcLdQNnHUf7
pE4ZCGNVNMr3KS4krjia9rNGDp/5XwrP2qcZvZSa1Mk1A/fnzqwA0hNAr/6Cv850ZXpD2fSWsKLB
XcWzESKogbMN/80Xr9VEy4cOxl01yq9kBqGKf8k60s3nfOtb7rh3nPa+yBjV+ppGnJpwJJrQgJbz
phrs9hBpxMozh3j0z8muL19rJC+roQ1dLk/zPA0R2v0cJWWRBUcbsTmeYb1F+H+gsPsWx8lPM4TW
Z7MY5/W08aIh3AnXe5nGUyXhkbASocWuxq07qidBu558l02ncDCpKPlOkFG4CUqIKEXwteOpi+EI
kWFGxrQq5tfMy/52+qbclcXJ791DUNY/Mt0F61n2jBrmc1ETDU9ziGYERqcua22Mhf3VbLKQMt4n
a5vPIvNjYCCKuXmJR5x+6TvqgNeg6IeDbnF2z97fvs2GW6XGdqjxOv6Hnvb6W4X2D8DjZ3Ga40j+
Z3qOt5AeP0AsqyKTbpxiesdEsI4m91upyxbTGNKrcAjkzpJwJ7rawj/b+ZskhSKdGPfkIXTrzlki
nRINhosnbBdwOvrDm/sQqG25ynEIIwc6hsjXUd4H/qPy59AJmSUc48aVh3ppf+EVQpsdqg0tevr5
qXfvyS5aOlopntQQETg0IM1g1jA5lw2zT4mSmRhqUKJa09Mf3uACIfuntM9xtMPb81AaWkJ8kPb1
YaE7wvxIpKDMw3dWc5rIw20Cuwmfi+2twmYA7+czcRQpljpiW6Uli8u/v41PGmMukyMEgeSIjV1P
ffgMTdU1RoD08IiahiHFTChmRLBiZr8WmkNnunyYZYiYpEjTP8gbP8Dh+IRcTE98Mq4k8tj5yKCr
As8pUQfrI+xu89IwLowj2FX24C1OYv5iLIwDCpnC/QOVzlo++39eete0WT+5c4VWtvsBS2e6QK1I
gbAZQUXVA7IvYgGMtec35p4Yut00ZCxbzfiSz+4v3MP12lXX6Xbay2CU+Eb0Kxuh+U9eT/8tHwnV
nbtTGtf9vW0Xb5nmEI/W4U/yVPkB2rdcMClc4TqWVNwyH+WpE3k2LWhvdZRdTX/FmI/D0qYpGDpA
F1H9VUKWQZqxR6Cn4MytfGtOzwhwsZpX/bRFlRgPFjSJhJm7gb2w7pppn1iENrdle+oEOP4a/Z6D
t4m5MSLy+R0bQ7cbmpiBA6OJuwzBxbm0QrRyjgbZ0xDt0cTAR5LsnoO3+fL/vTtd3DrcJcIh1Q3d
xz/lr0WuKsGV1seOvvFdwwN8J2S1qfrueyM5CUY1DWDTib/VOhHbf3/tz6sbr41hzaMmsS0kwf98
7dS3BtTvjT6aQhP2RngPIs1uUzo+Wdq0Tf/91T4vV67tENdt29oDmPtxLdWttCrUkvoYWcbfQ1F+
QeN9d+vuJyap96X/J0risrx8eAZsT0khwSS6WBY+XFrSyyo6H4V9THwfEyxBtxyJd2ZDsAz4/sUu
zIggKmj7B8ZTWdY5Mi/S1fzCpQm4jEer2lEHHJ9PN9FoVmI0ywn/wUW2NgpbbRMWrLkNiMlsqiNn
aO8Py4f1eQF1tc3yxQVTku8+fEB51PvTkGp1DGPDIT+O9n3c1FcTF/FxdDzSH0zju2QQpj3eLoIq
bFAZDt9ykSMOLgqRMsfTB6YmVZPHOEPfu0b51cKy9DLnX3y7mn+bdX5jqv/Ljvl5sXU9y2O0y2Vn
v/94zT1riMRc2taRVgMNfptph+1WOWDK/mD6hbnOF6MDrfAgE6d/v7/M/7LmcSc7WtKAdtQnGrND
85bXzizigBjSVjn0OtNFudPXyQkjHLiCup/uzdYF+xi3zLoWTW09CmI9HXisf3g3y9314e7DIKPg
dAooyPZHOnMvolyGnjaPqa5Yrxb10Lxofq7cf+FuXhAtzhLdVrwZjlH84cl2Pj/aHi4dG0Gdw8Dm
87LCrMsVeSiOpRA/6AmWKEfk9N12d5nE7RcxgpY2jtzMX0Y4IsaBCz6TWBP96kTWHiez+bM2nf1M
YgnOuCOdeyygdUkOI2qGQBNWSCiu9zAq8zqHHDHImjsGHliKpK96jKnzXWdBV2ltzLltyMitRFN7
IQF1A5O/ucMwYm+JumL3mzQGOcIp1rHKnnpJmlLl5SeGEsvgz54sCEKsYHtVopo1p4AYmhATJ+l6
CfGZJnuZmb/GIniyZrfZxh6DwsH090G7crlR1pETjOcgtvRuWJIqgtI4m7KfXnHh7iFDrAYjS55q
g4Mbh9pz05Nzgh6TYWdDRRV3ALeU27vn3Emf2yC5dk1oUp3l5h9ul/+yYXsCI5Tlse1RQFgfzkp5
RPU4GT7Y30G5pxlyD0qDn3HYuI99K05ugAwjmdAMxCaFTGO30JJznPS+fRBzzXCZJmsA+Kq1unRH
lCd9ArSMDEtKGJB45Ik5MO5wKFh/eOP25yfeEw6rLMdjz5Xu7U78D85ukPbIVjgDQk5DJgqdfTcb
068uCOyfWVa/usZ0TAm9uk/mGaBomDKTzrtr62FCp3owX5DQZJy/WLMicfbTaEX3WaIerMcVw04J
BQPsgY6/BkyrNj1Tvp3yayxHJbOGhrGW6X2X8YC83jQydZIpk3yNTP1ojuX1drJqqfvP2RWxAguj
N5LvYYFb8Jktn1QmH0eDWUgKFcdH9Lwe04hJIUvmvqKDVw9L3uOrK8uFNRrJNTos/j5O95Ir/ACA
PburcYPtixadl20NP/6wiHy263hAfnHHsaDyEFsftjBRNeHcu2xhqbv3aPZcGqetNsjZ8Bd5KUir
NptoxDESTApVHNPKgUIYIopIvDLY1ckfVnfz05ZKqMCyvmIhYm1TH99PFTUMLutpPvLxDgcHHKVL
gspYiPoCkAHZ/2PS5sXKKdE9jqLchjNK9dxh8BaFRXPuIiBef7hEn1Z93hKuJim0hsT/aaVzZwtN
Ns1D/KyRRGYKK4F+hT8wb0hCk/aMhbzO0WK6p98/kZYIrxtr/UmaIBX+8F4+nfeX94LW2BRyObza
y3v9j2chw51TNr6YjjdkL2cE+BQtuayMAe+Gjg/Nt6BLBsw91602zLXT8d6MoXwIkjSHx5Rdmev7
/DedWldUuxSTEbTRcX79wxs1P+1OmgPFUpRgbqJA+FiapTKMRl06w9GoLe8O76Q4ZIE4o471qNMS
d08DdmCJafwH3/f2hrerCh5tL8rCsxE9yRkTyuDYX8KgrskIi+Cw1W52TqfhPtyOCH2fymrMgLFY
F8BB5TMrRHZiYonhiOxaq2MZLhIo8JNK6g2Yhh9+3v4tZuSfgCV8wBdwoZHi5tj+cwThdqxoLi7C
apLasm3v2igLdbOTKPVV49gHuwKaUk8EC7QWAbQlZqET3FbegAIA07nOrmvSRUXm5HuaBRJ5kPa2
MyCtdRfP0wPPdE5XcjjSG/WRN4IvLMAyn0bJWPj2pWyndttPhdrdCpCCgR7qV0mWKm5J3CHkucwT
EgQQX51jfTEnjvNxEnzJrPIHZAgm91G6MVRrHnBw/qoFepBezi7BjvV9EELO0x1Zj7dFNKZpeBJu
/0xe4w9RzHgjQIyitDpHpvHUWC1GHAJjMsJ974PyGwP/GM8B+Yi6nva3Sjry619jjoI99nquBjvB
Kp8D82KmEXtc5u8bZY9/OHN8vvltk0ofv7FnS/Gp2I3AZZeouRpSEyXVWg2ImUNpOQDplVjrKwYI
w/T/f/ptk8eecCyGFA40q38+cW0gCEUfw/oII6PdGoW6T7veO8VGnh7iXkeENEoQKGQSLKqsDDPP
b72C3Wn3/O8PlfWhwFEc0x3XYifEDGaLT89UjvXDrGpbMZo2XirHJe9SRmzBNg1bZL877BuktYb+
vaE6KBT4NWaHOxEvvvc1hoMS1gOjMhfgYERI70CccGMZhGaBWzIyzk4eo/w5fJSM/yCJRAvepN7a
4MCKcbT+tNK75qc/hzVeai35WyxJjbrsTf+xmKmUSaVCtH0MxypauwZQ5nmJosyamL727Z+xLJLE
tHxJYKM15RQdBrKbj/Et1vL2resjebpL3SzdTtL4Oi4pmbcvEad4JO5Eh6c1YWDLz22joHlI6wKu
AuGE1pgwUGjbvUQIxxAELkmSYKB46KZDXYE/mWJNRqcdw/4OSzI6//dbgTLFCGg84xyXxzh0p42t
m19E4RnHqJhH9vcGdEzW+MCOxwUz6vfIllKZ7ZWd7OMlHLSPlX9MkWv7RDXO2egC9lm+nTALMZA4
5suX23ck8lFQilzwFXcyh1UpHnO7xSxTx8+tr3BL+1WwpxZN96NWO8sFXwj64rmCHmmxiqGYq16y
NkNoDD+IkdW8c8IvYRbYO6fCzsYsAb24oYk+q8OXmzPzt/0KvSCWO3B49ogfqFuwKGWqqqsRvZkt
oC2ZVZdZhRzA62jcSmxacM0KyKd+kq5GtCQWw42n2OzNlzwk+gUty4YAOkYFKQNWc1L1CaJGtEtZ
pYHbwbd1AK7Te/a3pTK3t+PZNJRXFZM2WgaJu01VG+5bjGK3d8kM/D5n9n7oIijkwsnt5zaxInIB
uRsoX5jMIxEijcRoz4YsOkLmRvTBukRyD/CMyFh6TW3eX32/Ei9xILxdgHa4Vp7/jOd/lVQ8Q8Ko
JPtSUxpraDuL2k/dB3mQPlQxgtkiQYGlByJWbnYdti1YIAOjK6PuEVO0Ofb2Cbs8bq099yAUppwo
eZyt+S4ca+qFhnLas4MCNtVfeGf3ZKWZL4MC65NUgYEHlJb8VNjZGZXLonayz3aC8izAR7FrEbmS
YxSb0JCon7yqYfbo6xcEY9aGbOFgV2T4IRPgTa0bGcx/gq/0iB6wWtGGMtXeTUPzYGVqH1Dso1Gf
rU3r18cJ1BejjySvzO95Zn+FK/XdbRZaWhfiK8UVf7C6emtA9NnLwMTKBxpECyz+ZbhwJHvrG8JZ
zs45wb8DUJ59E24GXjTu6vHK27xrNfb43x1KkSA7dOunokKljpHs6WZMnRZZ7lh5Lxb6LoYw9DJt
jn7nfOweCnMG6G3EwFgH5FV9Gn1DCVvtepfb6OYu9lHYXlXPhMmIdASQ8k0Es955jZnuhhB93yRS
a5XHYYGtlXIdlwH362w9zihjXgY04ndJlIaIk/jHtOruMfKYrLYC0l1Hd8HpBkQtRHReo5pTv+zj
ZptFbrxvKnH2bCPfyx7fc5xiXhwx/G2UMYW4sH35hF6Al5/r58kC2CRssYkN2MFKu2DO2HnBcjPy
hLQy6fIZMkOwKuuqY3ii0pWcmbDm8Ar3PdbbNbDYVGA5RUCQ7lVQeIiGgmXrnQLEtgIJZB2eaZaE
0IpYhRo4UPSXSI6vZdKAVYzFumeAda9BFQ2uw/kJ4Mo9twL8v0Ki0MNZcBp2U/J3mSAVRdtXnkUU
LcoUDCcpwsoz9DMqlfZMqzfd0ID0VpUTy61bKAfIZxEc3J7QhkQH1Qvn2lXh5uqRExOWFa+5z9vO
vADCi/FEPGHcycgT6FhjYGil6771aKiocTjx94dHnVuQR93xGtv5dEVBFXIHzHf94FRbW4Xu1Qga
86HkYaooZ1cBYsxjhA9+aeAOx74yzuAXEz9gSNaJ70U50pPLh5cE/hU75TSt2zJ4QEDsPifJX2wM
TFhBQh7bjKqHShLaPrZNxLxq12KyIJoWIdTVG83mhba8uRXVBD8tzNPjmAanbDxOSeRgLSEGm/wG
Eg0k+N6S+KsaWdKpKNynRow2l/Qt7AISR7R7TDxEcBPi923EWBuAGlmgdt1nX7LkS9fI1Yjb6hSh
JidloySEms/GsNniag/cepiX6BodxbGyZEl5MpJgWxIN5piF91C0YKXHWtQ7P4kfVU6rj0QItNwl
aC6CKipEN/NwAJAJ+3TKvrDls1ChUeVqCxp9XtNhSELftuJM7GFBGvt1yjB4F3T6bgyK4TZNjUtU
RMptTiUe3Oiu83ZGVfI0C/vixfJXEuj1JKGnowvAJW2P9iZCNZUHzLsRzhYnwkrmovLXOlevPmC/
O2gI1rZ1bc7NafKA6p6PIS5BQEF6YAI84PwydkGKUQC32HxhJEmjTcwkKeEm3obYlje4YrKdP1d4
JTwT2K64tzohL5QtaNXg0zwMtcTJj6wVbZIlNy49+93Y1uvCsdwzArpuU9hFuEW6JXZc133fphNR
L8l4sGWF53z51QyFo5W50FqQ7rg8HOPzwCq0cVhCXdag58oK4pUMuhHxxFXZ0n6uWCozp8mv81Tk
u4HE7dVcA1yue4JAQ2Beq8onFZsrGW9sx8ZLOTWLZSQ6Q2FElTeP8ZvwvurkoqLO+aHhbTR2leLX
IjwgHocehF+9uml/iwQa8hTab5mjURXGaXjwjHZT+Ya6z3I1beq+vlJSvltRtXd7bz6YYq04SlEY
je/IOXAfZs2j44CdE4Vp71XnXNIkuFj0uB+sZvoxqZKcqSA9W43w9ladEUgqkdoGCwyQrBxzxxFt
00Wz3jeYJ2ACC4igiqojhLGtJ9oMbdOHVM36AJLLXBeVer6NZbpWJgdtEAuu4vxVwk3E/anPpPue
1CK2HgN0O9DIi1jVBysheYpIYozWPRRjzxvGveRVzKwkwiwvdlEQmme716fZTd+rNvYuPrIgSYNn
1841GdGQ5dLAn4B/zd0xMoEuz6d88soL+jIkxao0DkyegbyI2tsAXxQRkAZaQRAEpvip8Nzw3sY+
YU6me65qvXZnaZO6ObzdnOVthMaoIqOwnptz5UI4tj0IMl5LrNgyDGlJIb2DobeuKtNcj0hbN2NE
j6igEb1hno+mFeIhmUIhESzmY0l3JO7+Eva2Qoygah+sMJqSu9CHlmsLDPcqx3qvS6zvw2JhxCGK
T7iWDOrCn0iLx33ZyiuKVtIQ4xqEn+78I0UeOnms0SuTaKYzUeHlLrLst8iX8t6em8WoFB8skX73
x0GR3OQCu8wwLzh4fSKRt6fa0c8ekaKJig1QrGQa6IIKFNjncy4bcepUsGaIOsFFUznNYhKmsP2S
EFQ80dt7ySZLnNIZvcrgJ4c0ArOaYlvdTI4ML8hJtsOMvRlACTkgXYvxZOgj+Nk28WUtqy9twYyC
2b5qI/rKMl4fB5pHDzObsUTeuoTSsoCQpNTNtvdA60RHCCgjJoIILBn7VU3/SvevfNSPN8BJkDjj
9XYORTS9TT0ZnjnvS5ZxJN1GtdBrefLXRk0cReYEaAo7bk5Qukq13QGRR0Muuds/Gh75b/ia70FL
wmoMiP4obcIY8tB5iIWqd0aWYpqZEd7BLECo0kQ/nT6ZD+PQ4Vj1sqfaTNjQMuNZBKrcQTv0WO5j
xCf2gBk88g/eWJVP+QJ+Nw297JwBeW281tgn33rZPFfZ+FWbg/9Etwg9VJlYDz0ma9pDAGamuEHM
l7jZnuichXDkYc3r51PUiPnB6gAP1NlgvE4yfcCJ1GnD+QVDlb+2Fm/Uw+RUWe05gjkZVzBEyzYx
D3VCuqJQ3BvpYqrCAdaUOI96TRCQxB+615X7EzqAhXPsVLVMyWZ/yo5JsQRH2p7EuAHd6bcIuAFO
gHiUcSrmojtdTcMRjs+XCh506JX5I2rs4hCF7sgooHt0Zea8DTxg3owtqEubnNQXJZ5KjeaG1eQQ
BYSijGMXY1D3lz2DUmvMQjLpv2vIv2RFNEiSy6Y01y2StWNTVtEhzKZrUM0Fub2z/12HqG1GgOJF
3F+DnvRjO27kxZnZlWuk31MUWldfKqLpRzwgg0zPE15qLwLY70o8jsj77rtK0b+Y6ke7KZvHvkcR
2ZezWi31w+2+HQZUikMNw6XpUP52jhyfxqE2L3Enva/sPt7GntDDY/TZTiVAgh597Lp2wLV7w3SY
Deo8KuyvyhvUycgEBkth5Ts+mW9jndvM6Fht/ZiQcA91aA7C93FBypQ14vgpGRWAJjk+Zy3QgiHp
9zrF2E3b0H1O3R/+bANAMb3nAfzKb64Ij3W9auaIbX0ZF3QWtifuNsyLhc8YEUR82KhyE+dQFGmc
obnKx0MmWvbJWoGo6fsRHEC/KTrOA2klAVykybzz0gG6QVqoM1vNBB/CQoBU5r9oZXikFibWqqkz
YMjWOB2EiSvCH225jRHp3ctCbhHzJKeMYdOhddqzBRPyODJkce36yq9D/BtPSJiTpNy1HlIN0NPG
rp6mdlf44jlnBnCaaEjf2ltzE/6VQ/leeThf77LOj89YrFmaLf3CCP5lyKdLbeDqUpzgpryJcTwS
wmM0IQr1Gq+nSQ6YIBd0YRk1sQ1DHA9OBat24y+uJqz6zUNZ9c0uDzx8ViZBmGx5O/zV7tai+bWO
uubNajsJkqyfmSag3CEraVnD8sn4IpAvBzaVgZ7EOnWtC8Oy8UdqY0GZtlmaao6240b7A/L2oMyp
t/LmMrRtcjRb/5i1aXFyIU4GbWXs0mDE0aGYghWSedgNkdSin90g2yKBJ/FWES2oC0ycbW439aOM
OUiCvf05hd7EURtdlhv1dwA38X5azF10NKZrACntqQ9aecwim4ZZYXdHjsPR2c5OpT8H92MVDltM
AHCWGZUgAQdzohmy2iHXMEdFtaJvgd1sHA6dUxNt6Y+XAMHlfrSsX0492feZcM+Tiy+iUXhSgKcO
+xBZJqlq8lWhON5oKgqKph7UOtdv79RfB5elwZJs690wPN1AUJyNBA++BwfZ/Y2ZQGpOcPwUkcER
1veG3b1UqBZXTVtnm9LVxL5WUbfpAzO9p4XsD8V4Huzx6FJDHEsQYB3Kug2K3wSqlq5PTmw9mIPb
PFGfc3suBtksuvRudnQTTz3gyz0VHemkgLKCK/37dR975PwEgVi3DrLKyQirc12VJKfU1YNZdtM3
Ak9gvpQiqB+g/YN8ggLTz83F6exT0Id88uAhtr5dvA71QsQPOInbA9l+Y5c/JFiF1maA+rLCVXGX
uO3XqpMvPTZkbEYTsBO1cmIfTBgMohUr/8/MCPGgpVZ1P/CaB2+wvxqF98pZ5a5SLkjwyuOYS1Nj
Rxw9Bpo0vq8aAi6WKrPOp9+N0rTU8pBD0G9MRq+zzd4llq6l16eXygo58Hbpsy//NoFxYQ+vJo5V
9l5UhfXN9d+gKP4MRjwzyhn8TWil+CNNyv7Rku4Gm6W59ps22OJs2we4Y5JZNhvVw44JPbJP8/hd
dRzkHBoDJJtUZMW2OIIQTONWs14SSUvMNDv9Pq90/mrMMrgvQmKGMtd88VJ91wT6h+zt/sGK0kMt
nPQUV9lTUFN4Kangvvjj4zApAwWWAWE50S5ZIaV7iFrr1HTBtGkGab/1ZkRy1WQfQOrLB2rRM7d8
oZvxgB7AWhsEZt7dTnAFq6sZMb2IUB3zJ3kI2oAwOmTP+fgFd7NwfoUm/ShcmRi9O2QBw8Sz2qBY
DR3q12Jg2fEa+b3hXr8Lg6k9yLkfcVYZ+cYT04ZlgozjdjhZEyPQ3iQXg7Em6yYCMuBP4zr2MevR
gAywUSg40jadd3/i3uw7dMZ5gZ0loVmZxc+eXuyVDcJB1L47t1LGGv1buZKGT5hXRJaH48f3uMYG
Uv7mHPQOFqF5Hv92NHC+WcTEp2RjuHgFlwW9eS/jCOb18lt5cn8SaBFWOH68y2B1wxFSP0lPMuzX
N3wXVAHYSSOy/cAiMmywaNbeRJMMigkAoXl5l9gAXexg3CmHMA6fss7Ny2anBo7dXko5xRake/S8
Ocbyu7ZPNlZQ5Me+Td66Vkf3HOUh8msyBVzOTcB628eh9eRBNg5bykT8I01TOnnLz0Q9kVpnBmtY
tv02GPofg6rb7QDKfZUkmt6nQ7wEIRAUeuNiUWkX3nDYCFK12PG7FpJEAam9ptqqJL4w7klsqEDt
xjQbvuvGOkQK17MjLphohT2Wh3xkZEYymwF0ZQXcdLwi8XTunJpJqag3Y2fJg88i27m6Oc1CPM4u
QZoEKsh1Vxs4toeBZ4dC1F2KnbT1f9YD1AS37ribKyAbrt0UJGkM8VGB/lrNrt6lyzBR4M2jjCKP
xSqqHfMTeSixB5FjkaN/mjFWmX71yr/D/GJ1mzaKzHMzVESbjvpgTBjA6aVfvWPxsILYoukWlXSn
cLoc4kQ0a+Ii3bWlm+cytZonAjnUAb4+rUQju9YXPdjq0U6Cc+0Wfwk3dTdlr0hMQpxAo8LttnR8
zZeKreqQM/Uo6uKa2rDchgg3n8+GgMH8gKR5eoI+vtfJRMiYkUX38VNaufZJd6m5Zvm4OnoCFzBU
wcqKWaLncNJnTqL99EAPeS1rGB4xtNNHNKsM6So93dl6aHgak+lB4nLDOFymd/gg5aPhstgqq3H3
PpCZVdnhaKRWthlFLHduBRUGq2+3A34KoMvOAwbhjSLDsoHRQOLDJhstZ5uYHfuaQaycgOb/Y5je
3RB3llH6lJjWmF5Enb35Xv7a2TRNpvSlySzri0Vm942gBNajPFl2/07NH64xTZEGjvr3gd1qrbSV
nxtAJVvCOf+HvfPojZzLv/NXMby/A+aw8KbIylVSqRRbG0KdmMNluiQ/vR/qHeBvD2AY3huDEVr9
tlKp6obzO+c5BqUV5MWxUd5b294uLJzPNYvRnHgnm0PTLpmsn42c0zf8Bh+e3mzB/LZ/bPTOOH/1
Ks+8DHSxXi0WZB1PGdWMjA885JYDqPk/Kq0Tog30h+Ditt6i6Ac3opcSxehex7kZpglFakOhMclI
592SJARMVZrTRg6etUJOF9QgPLeNxsunn20y3pKOlEjZgVzQpBIn7p7IeL0ZHIGuZnMRRqrt9Qow
7mlO8oFpkHzL7aEL4XzLH94aRYhUMz1KWWtPSq8+yNM1t7nu/lYDNDJDZcU+V8J9X9amA9Yl8VDP
ZD9ytVg7g6vXoRv8jAOU6B7i6TZAQar3bhGFppthCkZiCyCQsFY5K6jA7mV+aXFPn6J0QQCcjdNC
RIY8DzbZI05OhK61UjYxqmeVTe9RLSaqn4ruEunqbK7SiDOPI6dtLnNl3c4P+OjmB4OlLBTThKo7
zK/5EFu3ceYTbyy+NSkVp92iZwg9yPE5IbJ5cEYawL7fnZtoeNb8o+UU2mNRJ/varfXXOFFb19DK
Hy3TlX0BpmLX1nr/6sryyME/HB3S7pttRFaZ5yOEGlCR4ktv5h8K/sdbQn1u6fnedixDu+hzyrWw
kfmlfXR76FPc4j2nP9cJRd8+X5sECPU/jKQz8g7g6wZnu7/zvz9/buOGNsCAMsSA/XqL13IPL+Rs
Pxg376V4d36jBhv07KmNMgn4Q3JZW+97ThBpSGUfEZ2tzyoMHWA+gDduL8p7TNUzPvYGVjGNV9Bt
rHC7fdg+/HggWbb5ohEgoH58O22NnX2Sx/SW3sY378P8C/aGU2/jABZEzgnIiPJudpf9drAZfWxp
L/J+ToyrDtqxOM83dTNeKKnEtE7OhEyUC/spQLiOupAkmOh3g9qj5ZNexQlCgkR7SOaSroomeUmG
ZtcBRCMtxaByaLyGrpBypBxssIjit7QymrM4eqp6IHZXP3hD8kPV5cQL1dkytzZ/5hwEqItHICWs
6x7iqr4U+ai+6gYYwDCJ+jpjubsNSntb4mrXqbF45w8ZziQ6IasyLd5RkgO7xYKQ21QQGdKy3s3R
QTHLOG5m1dkk8FHxTTy/t1sa9eCw7m69Cklknm454Kro+eY+kaaUjXJCu5vl6fuNtBp5kuA+/3nX
TTJ0xIbUT2Zk7cmF2nai7bs9fb/7/aecYpr9UJYXnXHaicnXRSSXEuV2Jw0qHvzGqZmX86f/eLdl
OnJYaA7OwN2f6tKF5JHEkrc68zJqkb37939ZIodycrtFIdZp7Y0y8+IyINx9/8eoHquTHOP6tH4H
SlHJ+19/31QUXlhkcCqll6fvN994/igF1P9ff/f9J7A267LPnl2QWqaj2waywn4dLWsj1Pe3bqcN
90pmulD66U8GdXeKurjez33RdmetMYZ9Dd5tse1/f/auS6t/vs5//F0mATjpbdEGzElfl0omu9al
zz7okrQP2dAgQgl62Lj5VKeOWGdRZcseH6PB0mMkJIQYVBuF9r+++f672G0LJL36LNZH/fsN81i0
09TPeTs5E7gbgUXC1Fj1RzuFstX2NCKuX0gx3v/HO/j/yf7/N7K/6ehYvf/PZP+Huu2T/xZ8tXWR
Vl//G9//nw/9N9/ftf9l2YbjQs62SQ84a8BE/en6//HfhWf9yzR0nF0oKvgHLRO7zr/5/qbzL9z3
aL/Ys02DD+Oj/s33N81/8U+h/xsmmH/gWOZ//3/g+5v6f9paLV8nx2H6uIEMD1ec+x8mEpe0JueF
bhWfbWvv0Expe3O0Xy0a0AqGp8x0k6c4U6eqZPar9bEemo1m3quh5JgOdulk0x6Tq8q5NwI5bemM
apcuorqoGdMo+7gN9B47eTPeSJftYpbB5xqJb1Okqrx0Q9O8m+2V6VKQ40z/jIaKGlR/PdD2VXMm
/bdC6bqZOhXdfZI+RJHZjspnl1kgIzHCzVxs754hoH8bunEGpedz7+jhwkqwPkYi7R3aJGcIJkC/
gC1cE4/SmbwEV2lVDiHAKSr3oz6rD61tue2m048UBRNt2t42bOz7rHTqdxguExUf7kjHTn2a8HS8
TjNNPYmYm+vQL/0rVTLDpm56O2RDcTaOpievuBzC0i72RQkju5vqh3nhGo/JaPTkF4k2eDh5zjV/
Kph+o+YA5UngJSHSK8p/sWNDQHr3G4QH16FcdSnHi19eRqK0547ATcSD9aYxbfvWADJ/eamd0twK
m0JVx7H+CMUdvubLaTCxQtz07uY7ASfHsEoaKoMXBcEdOKdrPCuc72lslbtK07udsDpoZPUl4/j1
pp2zJ823qxsTuI9IlWpH9IiJAspEMLcwRXzOcPHINtdR+61X+DRG/WZN4/3bLFcO2UThUpHsaVdd
8MgJSm2o7ZPbvhYQm1utPMy9Z9CMB41rsFpwgkScrHSpbsIDGmJJvT401m9eR/KQZ7gt3Nmhaxyx
MYxq86XLRdRu3W47eUn36Bkl8DE7ao5+MyKC2ca0b4yeCh5+OTvQ6XtLm9fSLq09fkOqYqxd6K1c
wkUGjLzPGfULhv5nXYm/daf9bIQ2H2aUuydNMDdGwdGNCkL34DfHiU8agJczt73mxCeQi9xnU8mF
3kzFTkQZszHHw8kw+ubNbGAmwxHpgsgsPnFD0AO8vnGX/gzaMz0k1dCctZwWJwDWoDER+aKcok//
vhSucfXSiZypacMUw/9DTU/2nKeMu3lmnTwKDkKVzXR4RtktNTHVSM95mkyEeD2Bzu50MsVTRech
30aBWpFG21hytgMCypw6pju4FK57EiODGWuVg1eaLv7gAZjS/FbNhgjHVd91KXPbo8zwO+WWndGw
sTfYszbmDJzRpdiTedSweVFTNZwJevw0ox5xB+GfO1xPDTeETuzIHPHQSJd1ZjQvd5X2Zykb9+Zq
ZQV/ev3xZ5omKxN00STkEvaWB8VhfbI22N5CiIDWepelbnEtbkhV/q4lVnsDK/TsxEx61nmbEXtv
iYiQwhWMnQ7A04jR5gPQ0t5tuwovh2dfee2820TuWLl0d6cXy9MyGejgNEHMLffxioD/zhRmsk2o
tAjtIXL2A5WahJ4TsFcaXdTajMQZFTkvtNVq2tYNBRkFxE7chfKamck+a6tPy5LYAjHPnTSJMfVV
wHLsGT9fawMDEgA27+gP2RaAWX9KvHQObX95qybqCVwkeYwIWkAacyTp4X94Poe2pXJxfNjlDz2K
wtqxop30RP0jzWChY1gYpNlcqbuoHhx/mu5NqmPYdZvk4s6Ls5Fe0gfY2l2UOZv5MELgY++2xpOV
a4+G7KtHT7lPywLKsq0ZSXmxMz5Iys5KT7o/FR1asrYJDeP7V/Gy9crG21YwY7LsSC0WDQ16nh5H
10VxAH2wLdqU60VCRp1wWXbIGvEToL96ziLjsS5sYADmcCX9zNm7aOst+xBk3dZ8qubhXZtZ+fU/
mpsYjw3P/m2ipdpD50PBqzyY0PE0DvvYXwiMASAL0xFnYNtR7yrdr3glTJnRHD1YrX5qc1OFBNnU
WlLZ0y1dThenFMZu1mx/5yzZrnQxbSwwMj8zW1mPxBBfZ81EXnaG19ql1CCy6IN2kVB0EjZaP/zN
Un/ADm0Mm7yrk4tdEWIR2pIeyhy2tfRoZE/15zidxNmLknDMi/ylnX81IzbJxPBeMyE+Snc4Nw3A
xYXG1VNuAC6n5Ar8sM1DW5arIAbt48FIKKiaR95R8+eiVZ8zogjIwTKB0SDBcdmVH4AB7gjQwnL3
ecaHfeS3T3AqKPn5DRLCf5OxtFdi2i31UBOH3Eues5kRkJrT+wR+d1+1/L/KxLVMTLjMgCP1xh+p
eICfncrqIwJdFZAJqU9NnnBZJsUGZVtkdIo3A+SHNYqZGIdugQRIf50ZVB3MKGc10nigXjTdXUsP
3D6wRxuzl6SBuaZgdO8tDtdi6kaPcaWp0EtgJ7Qzeo0SPvXwtfNp4KzQR8d4Beo+ndKMZFNawqqy
HPtu8RyK1cpr08dTH+kRM1jD3rNTN6FRUOytpPHXmOevcsj1t1k/ayD73+ZC3TkYfS1VUlETh5xP
EpoyAJxam14bussixbbJva/EYmSKZ+aj6QD4miT1ZVMHnd/kV8PSoUMypo1dRvuJ57ErZi7zdNlq
8OzZE4cBFGgBJwvTNcPZxOrKm18U0H6NL0Nq9lOuNP1Y4J+9GLmZ7jLJTp3Qa7NhaITTvx9IuuhJ
/VKnGX33Htv6YCBElgjahwJI5Lk1zOwIRUCnQ3E+aRFpFF7ukNHVL6e4F9yCzoDBsn2vU8vayly/
50Ucuj1ObFNS7oNueQJ9yA2REsV11Nv3D1PXgDcEANxCETniYEMDqMV5nOjj0xNi899D186Pzj4L
0KWOzCGgdSiHV9s5F4pasbyDucigjWzcovgjF8mpQFRJMKgnWfLM/nZaxdrw3HfCfmmpVy96TDzw
98C9occLt+4vZfZZMPo8ev38u9Xselv5Ub9Neh0ylJddp4U7X9+1DFLQLav9rNUDPOgi2vN7pvkz
LumZcRj+aUvQgBgKnNzQHihcbQJu6xXtJCuAB3/Y1ot/eH6M207WaIEmNNoj/GjizACdxtobHkdn
4PCYqUs0S/0QqQhyBm7y0PKkh6zHrMWx6z84NKNdPenMTHrQUpZFxER57c0U4l3VSXu25DPzp/p5
Lf/mGJGDDqLp6p6B5cQGJ3P41UP1MZIioukSLPpNt/Nf/x4cIazBYLl6nAvDBmID3FIJlsL/Udl3
kVjq0YosilmTYV8uB82DkKLpWfdE6c9m6jEPeAVFvdxgLlq86WmmO9NW+de0cWVg/KH2PF7YFNwU
THbax2Awy/y8ZmGGNEKN0Onj6Nusv5UctSaskts4G26cWSkI51EMHJcUoWUB1oC9nSNZJZCYsbfu
Ctd5Q4PsNiIHv8/IcgkMN7fh72j9OSc+PZo1elKB83n25lcLP9jeNOjJEG166CU9HLTiPH4bU6uW
MXsD63Xpec3jwguclYg7nLChth+ubPgMYTNmkmqramvG6snHl3XMm5M+ZPVBy60o9PVZO5GArdcT
tsyYcXGQWcK2bVArnXG6l1bzllhYWAe7wYBZsnc2yz2n7lZLk/lapy1i+DTd6rgKBjPVj91kmUdK
N7cETsfQhH6/bVVNx0FHJDwpKnhIbLmRMNNLXkHySWca15PetR6gugAvwzq759a1mvapXJCJcHed
t1B9uu4oXT6+l6tO/30Y4vslqTkh/hHagSzTrLcA43GJ1w7Rxb/A5VVYNgDWtEbz7E6Uxad6mu1k
UjxR1pRd+e8kXj09dPIaglNu0OOFvLxiu6hSoAv9n/y+ctWEVSeueUgMiSMl88+aKj+zuidShwp2
oadAHsdKAxMtSGbaICkr7kRb352brYfHhBEgZO9hymizZfyTrTh6Rtj2c2vC5P0212nsljgwoi24
plrdTR8KAwYoLE9ktVOERL6tZrOUzbyvIsFgiTKR2Be8dlmOE0frj4CQayY3zcDUNfN3Ayo4RwxZ
cKr0jxTPCFQhztQCFdVLYc9iU8HgJiyCSqZxcHvvWvnEOvjMDG+1cesRFMI/8TmuiqnNPWDjrBZj
a/rrekxOOp89Fc31F9E7JrlmM27chuFYlieCYmgiR3EH6f6bFk4csw3Z7kfasMtTgQRtxHMWpF1v
PNSNni0bhjjRwRSMcdgxJVOf7INZWLyNwHKxxbIM8KvbdsVb5sjlsVsMO+wXrz2icwcLmDxuUEod
nFa3QsOIH3xVVS96U334LSfgVcyKOTCGjC/iMJqn5GxNmFE0Bz9ErzFUhjPG5YqdbuLCohWNewCN
/LJ0UOTSnKIA23VA8/uTF7rPjUMkw2joTcOFW7KBMw4dHeL6rhDjvsjm929/UdSTCS66SIGy4GnZ
GrSWKXM8lXl+xSvynpK45ukHf92rzPTcVPOPrlyNBCtFIqsjZ+d1JE4An/ALBWIDCtLajD45oXxY
ut3oOVfbENXJBqjGb7x2dwXV7CdrgjhuWBLHmP1b99qRmEQVBXUMoKFKC0BccaTYV3ExECQgwkCx
yHrhTj3Y3NA8n4m884iP+t+a88t2zJJsm8Tjr9lu+HUXuCcYyF9wfJerA4cfrpQUneN9u2iKl1pa
MjBRs4h3rXS1sMkJcuTUnIZUP5u7GfhTkLTeoQP+e8BBkRB61txD3iCu52tnmJ7WV2GZJ8fltGKl
EdZ9a4gZPNu/8A8FEdN6Boqxgb25bw/48PUu3ic5233Pur2LLPnl2POvtTqZe+cBI69/bcYc2lVV
+VesqkdyG92hnTKmk+tEVDcmh9/hrM4QpLiW9yzCTQdizFii6xSNn9xc+QfFGJ0Wr3/33NEBJG73
NwZ+Var27OL9Y8TUjS4WaLuy4XFBtNpDyzaXwr8sasQj7fBatEGd7bSWCgEtBnC0cp4hueLPlMCw
JjCDFTjByzeTGTSiyW9kKfap28gARuCG3aO6A4U4mrZBD0XhUebTE9xwPAiyXtkd2+phqg3rYii3
OKZ0bDA9qIj66m6Hf2VeKAjx2fy+QdSwitK9sJg35hTH0h0J9lRbO3H8KezLJHpL9G4PgSTfxZk/
hLrJaaeuqEv0F/CeJdZNoFzcCPr9gJmbJA91QXRlNzgxV7MwgJ1AX7fAqTUISvvZq9P204WszDTO
+WGZ29tc9jMIaszKWdS9MNUsO0wZbuLbV+4d+6yvvBs1M/dvw2Tmv+UThy7N8ZzjEEc1Z6KSRRWH
QgjWTr7XFHjooObYLpe9jFavdadYX1pjPLhcM8uKvj6xeE/Q7PRb7X2OHWXJmqpvjU7lZofFuiYw
Fgq2gyMRQDwp1tkihn6Yq1kFpeFMuxz8XIgtHhuPSo+zfh24Dl/TXH0UvejepLcgGFQ/eyHSZ6tI
P4AOg9SOks/vHSuj3iFCh9/quqx29SJeR4SYBa71c5Kzvpitec3X+G9CrdaeRc44sqxwZKfGvS/e
EpPSidkNlcnEi3FcT9wHCGs6Go9KAw1adxEJHZ7kDKFwM5ycms5GX9dfFiImXEToG6bGfN2rH4z1
p52EqXFrttKjT4JzbzImOabznpaDbovNej6oqKdaOeY4JzMDrUmP/zoLTD2MXweNGeR94ghozHem
I80PEKOh12doRyZhAW8q0KYsQq1V9hc7tXaFSL21ywRbHhLvMdMZPxJuR8TotOTB2Vr+4B0lPced
Q+V7JPdlorB4pktOf4O58tGZrcWTdK9VXYuD9IZnelX4/ttcO46wrEE6VfsxIX+R5VmN5RzgeaFs
EJPA+TbxPGEQmizr50Bjn2SuZ6vuQ8f1ajG56Des5I8W/pBDkdGviqss9GoBobP+7U1Q5vAJBe0K
rEo0/0cieLQ89JmAw15MPGtpb1Cp7sSBGdoO3GY42aib/PQs7J3KbMHCMROyoqhmkiTse5KADOu0
92Tszc9YfESRGM6pCW9Vd6KjY0BXzrwC/pOvHp3OOiLktnsroz6vSFnn2cVFKIRAjCm1J5HZK1Xc
HR+UDhy1UKi5ppc/V4Pc+0tFoZndTDRn8pytV7HWVN3dTlvETI9EWYZjeKU1V8SHKxYLrXrr8qfJ
mUF529j7zIS0i3CrR8iQqJHqJcXC/GipI6go++KzLxt4gA92R3i6c2auNj65wsUh4jiWU8Zg1ovQ
G5mW0urNF6HK9TRFQuE2yadAAD89pIKzdTUQMqryiLzJSBzeAIKwsxsqM78Vi5HWqk2pgCKKlEQC
WBP4e7EodzSd5DuYOf7e5aVOPJrwfpncajHfaWihctuxHoZpGN9mEG5H9ucHIiW/RrsGBJ3hNV35
ePGENgFOSjliDgDU+KvknO06UmliwJkkvEg+E3imn0OrrirO37uCay/LJWwydAZamUgiTXW+VctU
HifOesj6TGJJhtM/pULBgOA0gwKh+W+1ycly7ynjh4FqToKNJt+iT98dtzl4efsm7V/juPrlFmAv
DM7/OvTFI1kif3gxJ+dk8o+uk8tT3cgHZ8U7IN0VT2Cmn52ld/ecvmD2zdYDR534GGt5cvATrNUJ
U3xwFQL7dE0+K5KGcxwFAath0In/k8wFZGWBTMzagxg3redWnI/YKyCD5gwPu58495xANZCEx1m/
TaXJCFpUX55gjLfkFIMY9YkdB2u3YEk21hlcP7nzoWAInBfsRzS4BzJ21T6L3QcXVsRpxFk34ADr
spVSV9yxxIFa96eTvr7Rfk8p0mCZzwfDJaPUp/azhoSy66PoU9DFDLiPZZJK5Q2Hezx1LYqr4B+J
KtNOjKkPZEAx00pq1LpRe+QEYu5wSg0nt7Mk7awCd3En6oM9yK2DtQjRfEg2PurVJsUcCTlxeByA
vR6nxNvZwLeRjdLtZNZqDQao07Q6jXnY0G5bQnxtcuNaAdrYFnvYq3By6UfQMueBvFO+V4t8onKE
C28BFluUMWP59fvMR2fh57W5Yxd0FGiMkYVfv7pDfc2sGDwG9UXFCF6RIzWLK4UZmPbsOsQJlQS/
ehbtk7POu7N5Uftyzo+SlMDp+03McT0nWXCcJeKgUkSvyxhLODNkGxd/3Ra/Gwr+WIviS9lRml6l
XB1Nu/jr1gPoxBgmKkKzi04DXZWyPokTzd0Dpvk12WzWDI5qkV/oh/yBhT1ZC+PhOxKmsqKNLdyO
ATtv4nyuN3EyG7BAq+akCa8D4jcNobU+Rb7fIPnS3cX8JaTldjxRmpFTNTJeGPaSHp1gUNSJ+tkn
fruLjfwZCqsecNzDtEq3tq4s4o0arVZVqbg0jNwIwZPsVJXfq7mNYHZVdtilGr5f54Q6WO+YsNNG
woh99iZzz1HXJHZ2qmYq6klcQQtV23ThhCEq/2csi981uZ++cV9oov4TaYKmqjFmeMMgg13S4bly
xD3bnXQzTnZGor1RyDyeDKvFtA26x04QKRt/zZYQqZrErcPJd5wbqvM8KAFBUorTrE04i2DGILvx
i5DVq2YS+xg0rdukjjWciCryzGULrO3rsE7THSvDptqR/lNDEujE5fbfLnnW1LfRGo3XeukJ0+DH
sFkEjq50B9oQ6mi3NPMrLBYz/J6RLF3dnmko5Gs9XPR01h6EN+Q/vJrJveD0YbudODW6/ZKIydhp
woWtVM1vq70O0nIvNpOHkRdm7z4XijUbO9DH7DDV17VTDOU8pHSPXZGPIRXA+IS7DLZVK/F7ngRU
ueg2AE7qlM0N1YUzCaiTWt/MHUgWrpr3f56XxtSzgpqUKVjOq5WO13Z2X0r/t92/tWlyJw0bbZZB
fsFzUygX/rCp4Ft4pWYHy5D/nWgVsXBwhY4QrMIgCDeG5R2RhXEfdr2Ddy6i8be2zAMuC+Mk+GBc
UavgyO/YqXp33YwDM605FH07EIBZRjuHvJbzi2MKDJqt33XQm+hqB7t7R3EMCnDbJ2H5X57RfGrp
yIu3Oo85B2DneepuSzx9Mo5mKXAbLjhq/BBV89798pKHUneGrYguWkdn6Disl2rjtdW6Z5AOJ6GQ
Zebx3nhwprHQJmwJwdosAo8j1HSw0bL0X3N6wCLhvSb805ObgLIws/xg+2nD9tuog1roNcXpLqV5
ZLoxnMrE4CEmLIlINzARGjjxLihkUu5B7gMLjug97Yli4IzruQ5KfZYbe66fvHzS6TpzYtxXBh5i
LqzahsabZIljtLtkxVfG99xYWx4qfQjKjpQh2OmFLXxOn2PkJ44vsRX4bDuxqZYwMUdGx4uvrZKG
dnLtatPM9Cl0w/Q7sxkAgmdL+tBrWyQDUfHTJ3HYzGZ5bBccS61N7J4Lke706mDO9NQksUXnK2tP
EbNHaZlFwquZUNFgp+MNpw6v2DmZXx1Gxb7dSMk1yfR/lwnZKiOmj5Eou+KSj/SFPhAIJ+NS6fvX
1HE/OBDHIQ0Cjx4Lxgn3VMoJmw6vuI3B1usUWhcRmUaHj9czLwUQRiedHmnZmRlKvKWtRHJSUhbO
Iko1l1nDPAwEiPMkGt5AStSsT4udkKaQHKsnECobZ5reSRmOO9Ob35r1wwDgs+FBO9p04okTwoDC
HD1qrD/f2933m2Zd2yGfV9vM9m5SS86TkfDzRXUHoQCbVGcWz9K2WWKxxiOqreAwK96y1knuKgb3
wmI81Uyo1+9WRjzuSbzGw6ryEdeCBDHMoa8e4gdN41NAtGqs4bHplxwUJS/0vJ6/PFg6MUHmpSfE
/M8uvX7n339SxdeYRsbG7aiYmGrxwQCzDrSqfJueTGgdDg9s03S0H3HwbTjOIM96UUCef1+A02yo
i8hK985+pbZtL+8+KU6QDzGYDg1whaaD/F9K90rIegrGbHwn//I1xM4UpLNaAlFw/C0Nw+KGbP70
19MJdj4Mj4FZMVQDmhqC/CdWXeveKcIjf2wVAXlDN/eDrt5smz2D5Zwm4ChHj/eJJLWFVW7KRlrb
wqPCxi6yOCz8iK2rmCGii9GH2GH8pVPvaNnomNNi7r/3bQSs4Si6L1MTL1Y6PSbrM8UzI+rKnYPU
rXuHD2fvdm4UEI1bUMuYIri4hWEGTfj2diBcGU422A1N+TaPGYmFrH3I++kM8cU+W1qync3Wuptt
SY9EE7EUO9OF32SPEUC9xKN65GT7xG3NW3NN7bb0HYHDsfoLUgc1oetD6HB24C7Fu8crSQ54rYCS
XJXVHPr3XBuM49LNblARVANvNtKRpP3Bls3pqSbtwUoX7dMRMU9F0XPLFRA7fdc+ooi2NH2xJmNf
NqDlk/ycTnD490UhWQVXYc508QzmLzITQBuS5Il1IkJWRMagiavASaY3OiujHoPxaAlxdDkR5t6l
pCKuKdsp8aIKB4+qKaM9yfTiEOspcIFstgJDiN1Q2tpRg8xXxR1yQen9SAsvP2o6hxh3fhwZiZzb
1ENNwHEzpOqxjzEBcDAp2uEryqqfGr/ijePNmCt1nL/4N6gjGuVn5RifID0Ls6cCuyGbq2U/Kx0L
Sz33uAU8oY6TTdiBCzsJPG7WOFcpJRjvtaGO3Hh0dslN5msU5KaEzNkfK8Akk2AzcMeQk/Mbobz5
oA+/NfouOt2IjmaDF0YWAXUX9i3LePB6N2/3eumuxJrsxWVge+jm4ZCPkX5S9p+ojmhEtOKjzV0y
aFf2mF//beuo+PjuR+3Ko9El+Sd0Lb+Ig4wT5IHMl7UjmfzHbzqH0m1arcGHo95H5xS75cZZJg/6
R0OSQa+3/AAUfToIZKBrVgqVETIApf3Bd8HRTLAtI8t540kQWAuCUNI1FI6uxgCctvY6mY/8ElNt
ER+M/q6BbgxFS/NfnnLAo51vVZ21+MvkwLqOU345fu6HGu8oHLFLGs/7ovdYcKO1pEMDbC5ixQu8
PPoY6pkQ6ZDYZhWjND23bRYfsWCR9c+t7gEf/S0GgEnOdVP6+m/ke/vmQd7nKnXtF51yv7gRewKW
ezJ1iO5F8ahzwbZLxwmx1+5ZoLKDVzd2wFX6oxyOTaH9jlqFNmHCPkh9vPEMv+gds6t9hDDEasUp
RctIylw9aOuR745bd5nP00SYxnJJLrYkZCfM1ATTsY3RlRnWLcx9m/hZ0NtufzBM9894XUh+o/+1
ZTRuZsvSg9rJGJaT99tqDNB2UWZ9Gu2L6ZqwFxUeBRoz6d92J5w/uD+2WodpXEfkqk1sLhRvY64A
358XLQNlLAyld8gtwXaUbxEfuUHZAFWYynCNx5o79pRXG2uCKK9oqdXW2xoOHVi2mQvcwtHqD3eC
nr+m8lgFXQk/jTN1wq3DMNEsWDSExbCpy8ufvmpn8lx8YzYO740k3GRUkXVIOykDIrK/PfRgqUGy
oCMmTvKXopH6Gd5NYErB/W4keyMFNyy2ORfLDHYwumMJv9B8PNBcLu/c8tiktUKutRNb3YLcmWKL
tgp8QG2nb23CWEmpqiBdyqcSoSA00/Gn29rPS9+OATJ/2DTZMXp0iA0jmjI2QneEFzEctTbZ0QnU
nurO2JKozA/9ADAuKoxdFoHZy4h2FpbZwaPjsYt1dRdtDHScZ0eT2ycGowUcB8LaloCBoFdHG2Rh
gM8yp2cAtFLc6b8Y/cKTbFwz7LISIcaYbhq0iZCc73rnWS2yeEzAhXrLJ90X46aOZI/oNX049ZWM
KG23jfWzUKYMPUUmfUh5nZf1+APzD9Sq3o0IEPpnBsEkOgkqenzIrvCmO9DtgZPehA1p/SzK0ayd
rBukNlxOfV24SEHHzBRE4cvqlhW9f2J+49DCOf+tCfkczMqhvdOvgH4yjuCuGppGwsYLKHJnxMlj
rmhEi3qLDJMBTWm8xBWwABjblCzzbIXZoYhk1gyamVuE8cL+i5CyaVS5jUX8ozWeqr5aXgF4LDyj
yGXFG2UY+g5WchN0LnuRXWpovS5e9knzL/jGzJCZ+ET5BZnYyvmoinlY6RwYXabnuMy43Nu0tk1d
ynS3XJ8NHXW4KSQgO8Jpp3qaDrTsZXD0d4/xEbki9BVsop4OAiTKXknuLjssGlzTeX5gIjO7J4gm
1DupiQ5Toj6ycNKdb1DG6kTvCS2uIdmtHQVI6dmxWjLrNoU0qPh952CMGWIzgIi0WUQbLjoTo3Im
6zZZCSUY2niTTfEYuUCz/yd7Z7LcOLJt2V8pqzmuAXA44BjUhH0rMtRLE5giQoG+7/H1b4GR92Zk
vKzKqnmZZTJIiaQkknD4OWfvtQ2Dj40C8YC4r9Q2ZRoe0qoP7iocFdEdweLfRMLhOhbZU9GQEKF3
7nsINH4TuOUiDRIS7idjbkMSAzpRWmTwRsiqyZNu0VC8HXwRrYvy2DCKD03Oyy6jMPbz4TNWrIiN
h+kv4WLsbV02hz6bj8SBPTRrX8AoeN6hl3rbNcfCfgLW2ezxeRcHZ95d3y5+3nQonOzRQusfImPH
5xXT5EgWxFiB9iLaOzvcLm6S8z9v/l98LaWLsWgoPMkWJlRK0bi9qfK7CKaTPlBnjnZrYFxTDzol
YZx7I2ojcryruD9EUdMfbteC/1y73fy7r93u8ucj/u4uljXbp0IJ64yoS1aaEudCPcdWupFa+wZs
OD0nZXocCebUyB2MMUwQWVA9Wb31HR9ddQkjwus9O3YWVqmOmUIoX9h6tiHqHLEA97I6ZKYNvkP2
SmiIioMy4SFjsVsTOEy3sO+iE5+8LUusuRlG9iQtxJ5LrxFkF6TQUuWoL1CUMqmkzSEZ1S6sNjz6
fH8M0B2jY4Frs6PZ5r2/G7Hhnq3kB2vmsMx1lrm2HuXaLputBCqwMI0PPxLtilBRf5X1dJGMiFVS
OGyh2gXNd+OQe+abYunYe8R6D+K9ML3r6HvO1qGEn4fYWtt/NQvbOHq4D4yGIajt0Bcae1zkwaVy
I0HPUCB+JBluYdqKbGd2lLanPZN2qdcuWTrGW2OMnzRXARjq3hN0P6BTYtyKGg9dHsfRoh3Q1UyV
aRH6uo2L1sKgTWUPZeH7NEZn9i6cBvX6GT00femJpWBUyR3bhTXZrThDDCdeh0Z7n3pL1Wn3qIjE
ij/qqa/sLVU63jJDr5ZEAH6raVAs8NEOm8HtUng46jHTAhg3mKhXRhtigRDdRUwp/rL+YUjZOOgS
fmSfEtqQFyRhkw5JmnMrtsAB5EGIUh66VsmDlWNr0oyWPS8V3ZDi06BdNKycYVTwnaq7pG21Q+k6
7dJr7Z7B8PdScuA2JU+Yz2l6+RDRyPri04EtnaY6Eh5lMqtesGi21RpeP8aoNA7IXXKzdTCkX6ax
fQhcVTNeN7tV1RFIqRmDc7DTEjjDCF0OS6K1jxi3xCHtVIIntjGrIL8dvfQ0HbdupbOguOZeARQ+
jsRVNnHa76y5xuvygpi/rgHnV6GVcHNeC8NPzaPlTC8UioupcY217xLjVYClK4oYzfdg7G5/v1Fd
hO3QQiE4nmk5nczRpvJOX5w4vspBXDGefwTBM1FX8VHphY4sgcYyTel7iKyIAWg/3Z7IhfVq8zdp
PS3nwNY2DT2DLoAtgG6D8MqJXiwR4z5qPuUdGs3cpoPb70qwNLtulFsh9ZGhlclUHSQwsSgiuYsI
VM3Tlp/b0dMnnccn60GT3sEpNT447IfRuFL9x+6GTd4bOduX1nJq1Kl9RyoS27eEOKwIm7E0XppB
YplxvY+6IBIyskGQOW9TlrwOVYemcch3mN/fhAebLzCi9qEj+laf9ODQwixZSkZmuNGRPCclrSLv
1ShbfeOIiOZ+OL7FRTEy8acf1QGiW3uRxxurBzpusfJTT51tFcTRfYuQYaGXxHX1EPRiK7zPAiZb
7ZQ8O8pxz1rCfp3yAQacDjpEquiSxtFO17xgAzQ1OEeN7RJpj93STem69NYpH1xtB7iRiSOWNQ+j
Axrv4GK0BuXMh03e2ymbPjL0RWPp3A+0cnwmjgWijk09Bl+SuYrqnTynM4VuQTF5YO4YYV/qHxUA
IeImoa/X89QhL9yvcGmYcIk2WxMeDhZz/vg1kla9W/Oy+2A+loyXj4GJL9eP6W7hosZWzz5j68HI
CHybuVURvUQFrGlcz9nq5lKbnIazGJEeE6ufyfpn2Oky8tEBtzZTh3FYJ5hXlhg4ATRHRGfraGaY
7fRvnRsOB9EO/c8LtyBwCiu7vy7C6pwZXbc1mEQogSgoKfdZMkUHryGy09eLL50h98080LhdtAUC
FalrOrpB73mIodLgO8DCKMFRiG74DvfFWSoXqXPZTke2THk8n0HiZmWZ/iN2PtLWLBQFHQ3rg93q
tJ3miymfDZoNk8V2dpIZZvg8Fdw3rWc/nm22RzObi54KdFic0VzlMSgAKKzmNc3WzR+wrAkBCq1n
qxoWIR+NnQt2A25udVbom96KgglegdAs84aXap5g52B2V3off0cuFew7VeiXrkb97rQWzcBQe0av
mE5eeEVk3CxBq/dUF7G16WviTz17YA6gR8R+qozMMq8NjpP2Y6RfTyVhHe06tC9uw0g7m4zqUxXr
bJnIzl9avcFZRbz2LYNiXUeMJXsVXmKrPNE/T7YoMjL2Ze055bev3CwnP15+HWrx4FvB9KblUBWc
fvhMCfx2r72cgjcy4wkZ02TIBIfksl5F9Yqp3bMJkyOaCLwEALtqRywDU8AQ1TWL8NVs3TfRy+r7
WL84QU5ykH71GwvGSd1LIA3ih+cgRo1yX1vAHo3WXmdSG2YItgRelJURQNAQofdJSC466gaG+4gM
0M+n7Dw6SEQrY3IfnFkC7uaVejf6fVPU10aX9zbokpWsfJDASm1UWj7Ro2JwlcxugXTaoIz7kNGV
gNTgMasM2uihXIUM9TkyWNmcMvowk8o/Sg81ZdOIdsMuu9hLH1FJnOcPORq5wtNr9MW1Tjlb3vfI
Ri1XdN8gofWcStzqsQiKQ8TOdiGze3tsG2zN07okfuEQQWNDK4Cwayyhmlo6cFg4Pgs7cIq9r+jB
muOnC2MpI3s1j3vrh1kGe1Uh+aZ4tzdhzwvltkJeWkj4e5bCdmuhsHjA80Wdi6fpU/o7Y9KK3cQO
l1Be0oj8QOKYaY1rJZFqDxVjRce2cazjucz78twFYrq2dhtsYzOgBUy77axs/UuDXBr5cp2d/TJm
uhrRTO0qHU990hpvtTmB2IhN5+DMY4rbRUpNeIhfoAYW5wzC2zmtQnutCrqrP2/SyN/WDdA0wV5l
tKb+qprgNRjxeKWKCU9bmLhVPVIU3Q49FSjgdaKVs03ExR8dENanSYf1bojXcmjwfXp2A9WjfnVm
37kv59e8oHNjxYZ1KmPtSbamu6YPkK2b4Ifh2PMpcnxmHNRRo+JN7yzU0pJxcOsxbmLLis26iBG5
JtOhDqR316EHEAm482CMr+qht2MkRBIClMpbBBLuQLp7ZgBAQY6JeYMtsWnRSyIXaZGzGO+0NFNr
5REr9ovP8W/yY+RvYHomNJbEz2hiGzQdzIO/Rd4AsE3CoiFQFOopJp6pNs8AQ8kMatwvvFwb8K7E
OFsiayCE4V22xpqzOJP/KcOUwlYKMXsyhjB8VfTc1YoNbpqYMMlDbYd8Baq8slPwXYX4wwolksBc
5hWRlX5R7+wB4PXIFh7FQGI/Nolb4/0g1kTE6PBzgwRKHyDZmn5SsDML7y3JRH+uyRLdm6243BBJ
f16olHDNxG8ffaNkrmWxT+pQwOkjAQ7M18ioLnTjvnVc7x9eRuu3IK35ZVTCmP9xlOCl/C1OpA8w
REwmIfVN73wvgB69QaPulrEAs4rpxqbD0YWv02sx1mh+nESsaOOLe9SOEjlIku9bKxH3zF/ri2NN
GzQLGFisFPsLze4HDlzMOK3zqI81YCS3WqAv8a9DHAERDaFl5bb9LTEqWPBGGHwxsSEiuQjekypB
UzRM6bMBuGZl5XMIiBU4S+Sf3p1jtHs1jOURSei1MfHpWXW5b5g7sz+rjWdFkts/pJeI3xKW5hfI
FYotIAkltuU4vyU2gNv18gBdwA6u+GrI0g76Vr2FacOfG5kjW0lQgCiOgGLpSFmDbhPxGdj2ogV1
bo13Xubqp4AJhTMm1e5mYIvgROzIxHTXkNL95XdZpP4FItowjU/pEN4NejqsvBgto+alb1oUdQ/a
jH/r/+EzwM/9awTRH3+czR9oIxcmiOivBPdsxMWadROydztJ9shLaZ9u+lyE74ChsED6ObFVFm8E
0ytrI8p6WJDCon1VpcG5K2cTDGpxZ0UyWWeKYSvz026BZUp/AmrbrxyobruYj9WinnLEK0xsL75w
kl+uQR+4I+utuRvbKFtoZtx861gibfJoX2xQ1hu1RfwzHHDlGndTXmcr+FnOm1ekYGOYxmWD/qw3
0VtI1OcTu5t2m+CA2VlOa94nCMGhYnQIMcEoIVHXXuj62A9YJWJickJrXVFzLPOcuM6SucluTOy9
LVYcOcbRDK6VMmG7+YZ64KR3QFreLvsyCU6Fawd3FLMsCB5eyioavCNInRdIyd1nx7DLs5r3vB1H
NO5IQU1533ToGGJHlgtDNtZDQS9/W6RDdlAU1EQtYiSFwZmzS+rs13LIL0Y1yU+W1h3dT+9o2wOG
2tDzFk2r/EdiSpJ1a0j7Dpsdjgst3WG6DDlP0IMMNpy3q82kYVHpN/VU1G/Y3hCO13uOXfy7vQtD
D2JgZnWcjvqqeM0c2124iBTQYlng8GUKxLwat7JBitlFpoOyqhHrhG1GQELXP0TY/B7px4dQOg7/
Ewem647x+xHGgCfUBJ7c3Y1ZryNdFrQ2z073knTmNZy5DpZf2WuaieYxMeKcll/s75DQU/GrvllX
88wx1M2vqaTPazG724Ln+6L0UTLpBQ09udg7zBqnQDur6ifIkk5Tp8t0pAdZV2otcpf+vRe8IWxD
tEF3dGml01lvuGeierkDwP8PB99sr/81/os/GzUFrjdbWORO6rewsl/SEzRZalNrOsFucvILVFbz
Yo6hv4R1H975sj2mmUm4uZ895qaLTL7T20cqmovWtxSYVd1eawuPZefAWR6lf9a8xJ6blQKZDJ7l
okP97acdysFZCDkNHwbuv4XQcAD6UfTEQVSsXGZicVXf2SI4mLnc0Y6ON8ngMZ92SrlKzFRuSrmt
mX+tJsZZ//AS8Af/zWtgW5JQNmXQfTTmkLJfXgNAwgWOYEhSnVl0lzHx1bmtBPMy89V2mubL5NvB
ofTDb4Sc418Ni5c+9MBj+sPGdnQacqlLdkp8aTrjIRljVMypKR7huFqLMkvo+4bDUZZV9+KGbx4y
hWvXd1/LQdd3JoijTaRZ+rOIHICyNkdaHeFXGfNLIzzk+4yxgzx5zhi8XaawetF82O4h2JRDrVXt
g+scPC8rHls6QivQrMWubYFRFXp/gZc/nAZ/fFd63SEzTTeQMVCHS/u5HiN5aUzLurBeviZWqK9s
0+BjClz4Hv2QIImsvjPLVlIapthDeu3c4ipaTr4Fb7ufikvNqGbVjOb5pi1hzd7XIEcWnT4AJB7L
6b6Qxj08xfzYltW9EI06DQii7lOKwcKdUByjl4SF3R+1vMBzMrNBVStxU0xq207usdFLRgW9HrLk
qS/SaOOtZkO2CRqfMAANQSo2Rb+wUKA7hTqZsiY3DC3eekBatqH/8d0ZXR3AJ2ELWMAySCeJd01S
40LHIdlGXVKtC4WSuM78ah1Svq91IwWFphzEdyQzb0Izzq7AmXdITpHvhdTl3kSzWxp+DKurj45o
umEuaTTNZaC8tVEaJqSWmKXgmc0V+79kzlUJMD7XX6VR0PmaCOfxp+5Nd0S9nQJEKDgj2fu1GByL
DJJCF1E3VFPwo0wAvyba2UCydelTmqMWDlOFMGdRUnZdq6R117YjxXoYabiEoxEzWs/QAjqoLcZQ
f8Rnnn9JggHIi80jA89mrz6pZ5RiC+FQ96EwtU9pO86xJJ729H/eIRvmb4lr89LimI5lG8oyLPu/
BdoGhkZjqIMTxjR1IMQ3Mi6J43lLFN3mYpys7x1F9H1WRN5qNOpkXTgW+JbAeO8yx4eeQONOI33i
nLvucK01M9i3Lqe1NHAfpavCXQWyYNM5vbETwn5pZhJbMaZnCdPs0owa0r2yI8EvSJo71wM/L1VO
gXcdgji4zuO+L2xI8VYAtFuHGapfj+G80s1oqzoSWdOm43E+7ZTByRLOQiI+22QtLTvZt6seq/RZ
WqR0BLlhMBnOPxib06lW+ZlsrAJ1P5/HUBrOnZk0JcnmYb0Jetjzo4F1Ox2bl7Q3nWsfh2uB22z2
6W1AB6daW39zxnoP6maJ0PJqml9pX3Q7LWdankebiU3EncMOlzNJ3++Ah6A/saNVz4K8BmJdo5SE
+qOn3rQTtn9tsgjJDSUYo7lxD/dCrm4+eOkchU1bL/GKaZfSsVkkdu8+Y6M9x2MJncL6ArEQc/MI
fiGQLnbAxil32OcDnAmuWFvYsKFUgZqMM7bmCJNO6DCXBqk0s8z1UCUoY3qsSUDTfX2DjH0Wtc1K
CMTV6F3kY4Tz5jA5KiU+Ai1mFOfTzlUxsEj0IBPYirXlY8ZDJUnsY/rNjREGgNdfGETgHU0yyX6G
NP1/zM8/YX7m5KRfDu7VR/PxPz4z1vrx7iP9/F//8xzCeOK/ogj/wvj5+bg/GD9K/cvQLcMgrdLh
wIfL+R/Gj2v8y7YsyZHEmfffcB/5L/ChgsxYyU/HAkms07/hPvq/oPk5Bt18possYer/Be7D7Pa/
7XGkdJHPKDY5wiUo4rfiKXTCUsYFefJJl8MD6Jv31rLv3LRByJUN3kEZNN3BlFNFkSgXhdneHzDE
ySbAuW4iRrAKzJsYYOJKNKTDTRe81yTVaMVHgv5/6Rvt55Ay+819mM14v9NF7/c/unwmHo4Fqx69
RMePpw2oWH0houWIImV0qnaNGuxORK/6mG9i06TVN1Dw6FT55MuguGrEjwqi1maQeND7NDnKK7xX
5stF/Z6WcOLB6zmbkbkWwwDsQ9/8AHV4o6wHOxtQ8oTwUSiO4xUnLsxBrAlph62lLeIt4Bd6JIp2
w41JEMVM5iYtyzYRobQu+7i7WJPxdZAYHq0JlHRIjMBiSkgNNFL/m1YZ7sFKG/FIm262J3tvgYjC
OzfvKKU8P1w1BvkMOG/HU+RMaPO6Dn1omO4Js0RNn80Knwrqwxp6AI1Ex9d38VCTbBI6/HIlST/4
sXfKa2N8wklzNsm1Ht2mXsq4O481VWwOajv1cNwkwfSgbNR6cwH/oPSvQ5fvCT/tPiuiI6bag5Pa
AtZ3OQ1R5QDBhAG/KvtVCTebQhPpUjiwDMW2+Zx5ChepMc4GUqZOdcUTzR5LDVVb7nW4jGR3VH0P
HsPhDS1EMG5zhBv7OcJDTlpycpmR5xVPjLZLkBhbfQiasLd7j01wJ1G4HoeQCWACCcNCKlxozER4
wihldqF0F+u7F9ZkmkfowwrN3Y34WD0XLxDp0eyVhXGgRAyOjvJ94K/hty6Q0bGZL/R5V3K7qKlO
frl5++7tfrfv/t3N2zc8K9IR/Vqn2y3N5lSSdkNOdcm+ksHvX37G7fmg3PCd29UpBWhX+vb97cG3
i9uvwdqP1G1qX0pRpyiq//Ikt+dE+4GQsCE57fao/+2vd3vs7bskWxlrhRF9cXvEn9+43fQjH6Ho
7eovv9/Pe2rTs7SJsfQxKMDU+s8df7l6u+Ptx0z0vki7LSBBp1R8KqeLMl/Uhtkg0GIuYbMVOOEO
mosjZNB4HJuDdGW8Ef7AUOQEKzv+5UIjo+zkzFMpm6jBpZ9YM+KRrw09UWXC2zpl/3Z7zO2rrSId
WtABwPdkHWRfv1R6kq9LfM7VSkRlvRu7U6CVZ8Z3jFpdPkqGnmonjy376XZNBKlaT55O7ws1/ZHA
nUPv9tMeg2+/bkjizeI8XejGzk4ngbMLtKo2X7gyNE8o/H1TFCvofS/S0Qkwm79lNqa9c+ru5Dna
eMw0yUttm/6mm+dxaFWt0+0aWGIUpuN4T+EIxIk3WOODNZmRRMOjdfh5eQ3//JoTMGZq9eowzPfA
wPGtcukYEJTLLqe3j0Wa2cegZ7BmBLgmrfl1n4ZA5KuoIGOE0XjmRuhrcH4UNWyFKaGhf7vX7UIn
CennTaEClFV9/GraImfxTD56D2+WSMGMe+6YsSdpd6Zy5bE2+X/Uy93sX2wMH0i1lX0jpj1eiBIb
BlodmuxO/JwVjb3FcESNRSg0c+8U9VxLXSCmfDg5SOpOI4EfDC3zxzQbh1M+XwyRSeilARhZzvcw
q2vfTVB2WOlRZQZ3wTUE2kH7DUOH3sEZGsJ8H4xZcIrmiw4f86GeGVEIzxkQamjw4SZktJ/XXYgz
yQ7j/Cyyd1voyWmCZtejIq9qlDc9oVcnbTSmk+5V0wnNWLyfCu+AwOePr0+9Xy50S0Wb292i+UN/
u/a1tA6ky+YnasleU8Em9JnhiznmBV5d24AjNi9A77t90aT2UlfVxgiJ5em6KsEOzG/iQ8mh1F4Q
PvjArBDLW2qdxmFCUjBP9PPGLlbSjcU6K9BuCM2X20LI59sHqxKwau0AQy3pGMm5tPL0PNVs80kr
qza3m5ZW15uR8GWKUcoBfFr5POBtkU2S+IJXFpOX/4UU8WuFA2+dOwpsVIwkLvbrZimiItlDj0Fg
qeESxaFiXBxJ3KsQyUsI8GEnvOhi2oGxu1ndBsm4exHM9oRhnP7wNY0eTDi/6rvN1CMYKBuBOulm
YehrOJW3az+/+OdtqlYGVDcx1O37v939dtPk7dm4gryk+c6O2ThYKHDn/faAX57659UMPiekvGBD
A+3fv8nt591+PIYovohmulj6NvPvX36JX+5fZTV+DxILl75ugHTRSviptwulcdD+efNm3vrta7fv
tp0Fdc6CNKy2pmaYaL51G721cycw4mljMqwJEeGAs7+Wmf8VS3+50tPyqz0571BZu3OLamoFII7q
fXqVlo4lz0/2yUAwu7RI5yb11VwhYd0iz+92lRc7qwKFadyZBJbAeVlDyYF5myTjPi2MF82tMN0i
Vqsnaut5dBsY/lI6xX1nQ8TJxvvG6Bkm9Yx2fS24aDDd2thaxXLGzuQGCLkONrYPrwkXjAFGLA9Z
JaZonybEK4YeAktcNY6Xrwzj4EY1AWe9Kve01la6BeW2bnj6nOwcm97KmiHna58x7tWCyIHAtU6r
VD87GGiWZVM/GhZBiqgBO3g4nJebnZ0L0lmtcljHk7pDk72JYxSnTKnf0yLtCJIl38IfFAqT2CTt
zEhXOaEqK0UK8qklIFNnIVzo8PpWRo7sO9L3QAxwUHW1CyW6q5euQ0qVzL193BC4pvdMob1y2JNf
DbA8xPJowpYkEImaLAfQH8huXAD6HGiEUPzmE5IGVTPDL92hBHnQvySzcs2bUemxcL5ovA9VWEc7
zyEBPo19nWOkZuYVBLwI+EKKrt7HKGNgQNTosL5jfww2qf5gG0ATfKs4j7OT3UzrV4DcJL55Vkcf
JMas6LoHL0mrfVEReBFqmougPn4sTJILhwnOdDPZ77Rh/GOgV/UGTRvDOc++jrJNT6TKvGfPTksj
c0qKba/l9RKwxWtte9AWBqhvDuR7cyhWMXml28IeFgLG2EL1Wb8ye41NxTC3fnFNqrp4N3Ukze7Z
Uf2VRpWHus5N9sZoLqc+xngUF3gQcNKp5oXg+c+gdYEW1OXK8cSS3pO9dyex4xUT5yrzh4V+NKYu
OTd8HJvQ1Sn7XYqGBEJ1DqMmkQXqLr16Cmg2uClwo/yHY1VojrAUHYmO7PvsI888VPN6vqskbhRY
DKe5DYRaIThneoLQilcQIdOyyex44YYdDMcKPlbYkdjBOLA0xDsjovGLLWjQBnF1Dns+SyhVd7jw
oBs2fEBnwUWldQ8pntsuNFCG22yfJ9p7SGR5p7BIrnr3yQ20dl1ag0SHDRwVHOQ2BNoO27FCzAbl
IohSDXl2hkzUH05x7wgUI+42kPzrqo1h+k9G6TxbUcUh5fk75uNi1/bmLoBKcnBybSkz5+yPWYlx
5VARF7XOjfwC8RrbSLerM+kvaF9Zm9SP2l0r+p2BaFbghtATS62EzuDBG59d2TzZIvwY5kHKQGod
qnVTbJP2rhQWMpmGZUWGMTsQcPkwRxNtRVqrs9Y19wl5B6nJOGe6IqFhCXVsiwfBjnhtp6xasgvb
ygzqhJdSAzKdtI5RfLGNGAAXAxPCKjNYM/B7BnJIKY4iDkv/1WsTfd/Xw2tf5iXxpc1dQIrOqR2K
NwWzUOpk9zZJg4i0R0RgI5H6GIIq2WSEx3nY/lcpGtpFVNRiKdEB4/PB9hcF+kb68bNMHG1tBvOw
osBYQcKSxTh7RMEbaVsXhOFG14NiFSrfRHFTn+ctDkkNS1smaFwIiVjkCJMPIfL63PfnJKRxWpGk
fiaNAKfXsoq1bmPMSpOm9++J4lAk1HTrInFmdxQuUdRwNKQN52b1umqz5Wug+zV84ITP6LcqdydZ
Q7TIDNlIITkzdLbymQm326vcvdJ/mJ7j7UInhRcOaXdhoSXcZG2EMwMMCyi6MjCNbVYn6WZ0yC/S
eDci2fuoXorvvjxFzVclcGtbhA+vsnB4p2IdFk5nRMR4sFYpmn7z1s7bTYWLZcXDaBAJ3KlOtDQj
4pWwq/KstS7ORouFwrW7feMC+Ojj/j6YnDeStqCBW0otGBbFuNSxITdl9GpkVYN+EnQ9+6cJ3Qf7
byvAB9FAlkkTXDBKrCUm/U2nzULfA+5D74E2NGqza2pn3tEbfbUYfetHQAsDIwbtaxExMQzsAytV
z6zqTVTVvkoCynQN/4dWISQA00ecAktz+VZlnJSspvmBORPXJi801pzOXCE95ng0+3OgEY8yJeFj
BTZqzebhKjoEkaGefvMMzoCu0GnRgTYqZRrt+qwjrlURCSO/gKzaC+IXrKSvCKJoV4w8w0U74uRJ
a0bsRqbf8Sk4CZVe9FDdZ3189vV7v2/POhElSNI14tL8qjlmCcuJbr3h4Hwm5nk32QbiygFLe+I/
y6mztxl2gG2X3RdUnqX0QnabRb4qMKHN+c+RYRCPRnLMeszsdzCvzXLmREUGaBg3+GZGeb5qLaRh
bhkePYfpAQLhEP7dsowFkwT7WteA1sGhostRaKxHo9hcC5XDz2O0myn9S5xx+NH771dxVn9PMn+H
R4jY10F+A2+s31vap0q7XVv77v1QSkyKVEP2gA4Uql4hu9cqYmOhQPybPjv/1P/IWj5eWowhLg0A
JFHi5KBgzIL8xDzE4WNW6YrZ82dfWm92Q9+ERWSYbX4xpA/u7nnHJKevhRuWN1FzaLaS3sCJMVvZ
HctuMadYpwqBtk0SaR4Fb05I5DShgAsx0NgyRfYYZDRtfNwU0/dgAjsL3BMdsa1eJ7swdnmg4d+b
LnnO+xpg1vcpG+CqDe8NHnVUqSPRxlDhg+E+LJul4WffgCOtKlru6LGeCjSF4DwbkigRDDIbYbgP
37IizSoKyVoiqQyaqIO3ZJzuOq8KmRvm7xk9mkyP71EZvWuSEMiwKcBbjdW2GStJJ85/UhGd7tuW
y4zRTyEj9JFFUp0mc+07SbfchK5CVIsmzFCbrJdnFFA6BlMt37iy25Q2cA8mxBs39lg/kGi7BKKu
q3p6QWZULDqbEmjQ62XSFO4Fet+iTqQ4dg6ZIoKgcqvHHFhW7rQdOs9d1ZUH+XK4jP0PKZpqM6QQ
oPsGAaKaiGqFVfDSYqjHRGjBc9Gfx4BxpMKy1EQtA6FcHH1xkIIcz/c4Rnft2hUvc8VwwlJHc+gz
PL4yxfNVvrqz8DCVzqfW5J++ybIJyM5dFEEIgKDO4XulZr5JvLvchZs4prQ6NGQ+TDqoPuHv7vHL
WwVaBoWcdeEpcG1seJtT9SWqJ30VYh1YwaNCwTaB8St7UrBKNWKgmexjWQRPO6Hn74W99qcENmAP
kxm4xVpPXQY51VyyO3Kb0+ogBQ8WJedJTJ0c0MyV/EsPrCAuIDvBnX0IW9R4qd4thtCXLGwjmtGM
tAM30usT+7o8Nr4GbJpaQrsZJVVyE5UOc3OK0s0itIbpjE8GHUWsDqFV03fgTx+jYdu3zkvsueyu
zbRbtUDD1rE4GUm8SpWUh3xC1M5gI9xDqj/rmv+U5RAL5KQwGrkJklIbcYwcH5quDjnTloTKuNUb
zXBEHORYNhsrNr+1dGawyU/hvhHmc492iEkgCcMgADGdXRLDAn1sZJx126MbtZwUNf/c+AX6N+QR
ACDZWMvcWouiPJlKwu1l1uqTUTwOzAz7fERqiuBv0ZXXzgzudddKVyoyOV0NzaPun2wjA69RI1ev
BxxD5jxGMzWMvG6LFBhf49ICbwcraMA53r7UHk74pp/fCioc7Dt3Tk0nsC+ii53qOCqTGg6HvOLd
OMq0ORsIMuiPI2xFpUsg1wUho7mxG/UyDrVcDXn9XLj9fVxYz6Vo2fE2Lux1Lb5PDAyZQYEVJFkb
IQAgtFc9/J4Q5toqjsptbrserY3tOPT3YeQxJNWCM+Nc5zi1iLigdqdMwhXh4kAqRJ0R5mf2G5ID
WshXcl8aXXTXttldUhNYOK8WyNSp5oQndjVd/mDTd+ariykWbCSZuoUw74YMNyoiUcFW2ldrVzO/
F7bmHCmCFpZH8x8cPoQlmS/TYl8NPJ0TFEctZnSQeiDvUVQ9d/SuX2x0mIdBqGkJDZ1otOw7TvsW
LScteV9tGxXfh+h112PlqDVhKBYs08+0aPsT6sAeNNKyjYphpTupRMSpKL6IMlwTH5TxLmbpJs9C
OI6cFOESsCuaW1jNTtEnX1P12MuYPbGVWnJR2i7xMcj7vRqnlc3S4ZX/xd55LMeuZFn2X3qOMmgx
6ElEICS1uiQnMIp3oRxa4+trwZn5gsm62Wk17wHDgNBEQLifs/fafYo1Qe8ZulyHDljhxO0xRma4
a8bhQcfzWruNuw7w3GNRUx4c7M8bHJtMphtYkxi0547RUXsYkmxPbNXJLaIW4TeBhejOLmZhO6RV
mt16ampCWgbdYphPiZTAVGfHtPJgtuHvQO3FPibdlTP5whMgBRzcOIOP2TuiMCd40OYc3HMt9L0O
alTlkQPaFe0DZmMw+RGTngxK0Snra8KmY9oUKrbMELIDAqUtgY0Pmg1BzKvau9GJwbT2MEFh8lCL
I8wZSx7NYzffAB2DXwrpo2vyrQMJZWuBNSGPcKtqRrl39LxaQfQh1S42M38aSi6BJSoU8hfW5FyT
dMPVshIEKrma9Zej6vAchxD++N4l3ZKLnZlso856JRWT84fomWIE+IQd520KS7F2BWR5MKP7jqAl
j3ozVMaEFLYi4YolPKSlxN8Ghk3HfNj3o/2A0xeNdgdgsmxV8oM49ZeEKIWLOzDI3acwqDu2cU61
xlPoPHdMntUcYXBXLoKL6LbUZoLOYppHqgrsqHpFwn/UmqdaoC1Au1hczrGC9bV9TicooWGtvNcU
KTR1NKh7V5XPjMQpYb1lGCoUgZ+b6juS/bGkDDgFlCHMv7w5fJqaFph+NBKrREAWwvglGajJlkj1
p7m6CpM2vKzxD96Qy17RMO9bP6+fcoOqAZrQzegoYtua1dYSKtePMSckKEugLGLN2vVD9mCEQeeP
LcNSXc1/NQY14MW1PKfzJ1PB2dJVP6dphOjlNuIXo8adcJ2/MQaG0K1KDWLET9x59q1ZJb9Jqb3u
s/6B0EXHd2xaHlpbzkTGmwkTrt433ppghENW2QQHx0xIZ8Ou1+YUPwhmZgfkm3fdrB9zZ9zFrn5Z
q2Cm6f9hq1OZq8bEgSHAoTn5RFW0wEnT3rXLQUo9coPqEfu6MI8D/P3TQDrF+9zjsZ0Gk9zIYaJN
ZwTeFmc5Nk8lXneRuQOIvEdQC/NZcaat17JnerRUd6ozbIfEfBrsEC201TAri+bf80BeZYuqLqgA
Y1UfQdiD/Rvu3R5Ibjh+4tsed9GkHGu3IpE77PwcswsGMwJhm8D7nXXOuC0r63U2hAYrGo0kWbM4
EML+mt2iRc8A1g/PZIkpHPNAs1wd3Um5UWnMrrzqXUCaqt3ywSCzfRsHCDg7XHM1yDlVNR8ICWD3
apDCke/wq0J2s03MHCyk5jtqyBx4ftfMQvPHqj5FtUc4pMVUMazR/gRq7gvTTi5Imlo5Gl7kYSiu
S3YRjmscM2IAk1ka4rk2DJDjpWYQ7Gk2K02nakuNRVlXuecBfC1V4iaDY+gA+6odhtbqJgnNT3BW
DyhtroWiIzhOx7fcBY+sTS7kMGPtJG1zSXlyo4QAJZTsvm9wCEXDqTKMVyIHfNwFAGli6GKG2qgH
e/xkjIm+y6bbaHX9aXZRMPe4WtjcTMoHv8f7lFoWk7a4Y/hMFWzVir5ZuqJ/zdiaHXRsVzpubFSw
DZWX/Eb3aDxHpoI7twYRpHHGLt3evfKMQttbCf++UI3PNOzyLcTDT3I9CNioumDjEJC4mTrYACbD
y5XDyXM1Kl2/wv4Xb5RWoS4Z5miR0MymJOqq9lQfChLeFeJmd+VCfhrx2SVDd/TQOR2UKN+6sRnv
UT2xa1TT49Q2gFp0TWwnUh3auCLksU/wt5n0oAoXwlDHN4aDjfIMqt6FqVyi3KWrUmfXZtJcTDnF
w9pJybqjdHw0eqovjQHwkyC0kVT6w2DXV+DnOEPQHu8I2WyV4UYhIWfPEUPVoE1vyZLgmjnAMsGU
g582w/icaAPBqh7JzJp30wr1BYlkv4Ysv+37wsOi8ChiD8des0yPEtLAc7XDWd3vMjV/Y2Z1OasH
fVbc66HyrkbC7SgLKq9tSS2sp1Kwm9zMWBuiuVSI916P2KD9yYJRV0R4u638qs8/QV/HuIMWrAZA
LMMD4wLpr/fMj9jusk1U3BviZuiAZ9UB6q4yCFu/JJcEdpwZrCtrytewIE1FuXON/dAAX6iRUDEI
zDYUgaibqzcu1VIsRzgwU2tgUC+My9i0Hxyn3llu2+1qlOAwwmcH/x4plaiWmEFf2HCB1n0HaM4o
tdvcnU5WQgxlOTr9IRbjpY6UblOalB6tGEyPWlKNJiuwGdExxfntnOpv9KbA+Rz0Yhq3WU2iHRkY
VKEHC5u3+l5HXnjHufm3EwUUUTwa/Umi91vBRAlnEbpAR9zEGUnvmr5K2zC/yLvw2CAvPmgzaeC6
0d/Q+QePBpd9lSQao4bAppAjKFT3cOOVENivOva/ooqNNrcpGzjtFlL4aFNJj54YiRgbnZ0aIfA6
qkQMs4aS6qS8BoA+gsbsn53J3ilqP9zEjSnWoAyULUT9aQ1bMV4HtUNGmhvNx0HB4Ud7oNtxFaf8
2YxvDnsCDYl9q0Y9+wfkFNMEpWDrF5YxgLWcisdu6RPJZDRpiLOygcbjeV0u1Qvq7XyffIkbKi6K
8cVEJ9fl0o/nxHSx17MVqxwKvEOOHn0G6JWIreLq99/e5utT//iWrjAw/0+Nvvl60pdtry1pQp8/
/OuVS0RfWwyEXpQk6ERBsO8BdzPgXf7F8/f7ep+8BbhPFOP229vWNek4FWj7n+8s17+eKP+TxrXe
IrJVffnWEaUnNsXfn3L+KLnh5GoE+BcKcjCt5ep5i6IAznexoZ3iWnkMeotiA1L6dZyUr0KvFViv
drFBXFNTvOvxswqFmQtGSmPUAUSaKRddXYOW3zMpZsx8i3DZVjfuqHuALpIdBAw4FC2VsGnuHgVn
uKTVN6YWfjDlD9ELQkXgEjv4iT1xms+gF4AUA4m7UoIOGPTUMJrP80evq/aTgZ7FIja2f++x8SEw
yQgM6dIrVV1aJhgnCOd1cmJpLogfPfVV8rG0MOoJw1PSlZelMb+lDRrkrrIuBt3ceWhJVgwxHAvI
oXJlZCPn+xlNn5GEw6bp22RNgQITeXCjGpxQEweFgGHF7PUD6TdziRc2YgDoXdshp0hstdBXrVOV
eEcE1JkfG2a7jjH70YtfATK6HOO5X9t2RqMbQzZegve5ZvMWtLiM0vFDdQR9ZDSPba7XOGZp1zjs
tHifxwMXtr1SujsKaQAN7enNoJY3DcozOh1iRvTxAmnOmgwI5r2uKtbQbQGmNIMfRcaWGMgXZDnM
HNpt4EIV8GC7mmMD7GCoaZmb5VMm7M9iMMZNX02fQGZbJogmJ26jACkWcg3Uujbz+/k5CvWHQjC8
LTmTkVENDL34BVoDtdYMf0/zdV0lVAoEKZTALvBzLfFWbk0DPYnhYmeeu6tU4ly19BQEsbapJyoD
pgHcrIOzsekF043O0TQ8RPgsZ6V7rgYMXI6ZPgwB4woblgDNnpcZ3DaFNId2VP0+bcJOvE9c1HwF
iccWl8RKi+2BWEkd95N1X1HirMY63CKVRM46E4DUKr43Il6wWniwCRSRlY3IWp2D25KwInpkZIaO
jf00GPBD3Nxe41ittu205VHaTLB0yX5FmT57T81cHq20fcMpdAP5APBy1L2oI1hbSxPwTlribaTm
CSjNf3JD/c+0PsvWLcNY4gIZKqHr+1fBfhSYE3QeilPw6hGI9op3dFI6C7EmboSKuiM2gweLWGQf
/59OfyYKti6A0F3WFdpaMQ5NrQMaFdoanmt30jLFuzVhUI+Rk12n7AiF09xzKgj/g41L+x9OJ744
jmVcTq5l2NT9//WLz3Feg1guueIMwMUUGytOTjkPiTGdsy5pKQ1ifCtjEV1bSRQfJ8Mr/tN3WNSO
cMJIFT98/t//Q0nGsql/8LdIIV1Gef/6HeIqTuwxyvCFde10DXDgkGpJBPO4x9s6O8q+EIML1uLe
VSqGDJ16xLQU5eX/2nDD9zAd0zMxhOG7sH84KOECTmadOiHRs7BUIrc2Dx0Y+kblJDg0yTOGsGJX
YG7U3LC6dFNt3McUW/oSiDdu0UvU4xVYeWNV5+5wGSKY4XoluKJr5AqbIadpFKHaZQBVOzCto9sO
zWWpEIiFI0Df1Ao96RzLgl/E2ht5Jf1+JGg89QrnQt7Ey1Ir5udvytk/GEf/sO865H2Y0M00VwVk
80OM2qmtG7V9FB5sjcwR0koXOFo6+VrobEtLX0fmTJB8NTC3JFbb0ssDDi36+2Jm2A5UKgv7faYO
kC2trD8EJpTVPozgDpUBARRzpGMRHO6xCxpb+c3/vzz6P8qjHRct879PQb2ErP/2I/5Uk6/5hzQa
XfR/qToUEQzlmm6oJlrnf8Sfapr9X4w3NLRz+CV0TeWT/qGQNr1FIe2pWD4pNJuc5/5WSJuEpi6G
JYcwBcuybVP7XymkDY0v8P2coFq2amuckOisu7rLefVfzwnlXKR6EEzRtT01twFl6aWzku/zah7R
36sHePLwpwTatA7fiOjjV8qD7dEYbY1ZcUQTOTp1ak5bdwbY1+W/XeotomytF91t78yyTpjgmA0J
NZa+1RicOC3YVbTLT41V3GaDde1Fegi0mnLJQzq17/NMp94h5gtfLvye2niJ0vEj1/Md7l4iMNJJ
vV1q6nlD4V5JqfMTlrmy7HnP1QfsfQucADAPFOKbap6fFHguhFnHu+J3OBT+QHOodimsaB22i6hO
CY4Q1A5AOu5CXobCkIJXEofPQjDCiZ3pE5wWwgRrieTGhTvj5lRNJlyTN5GF+TbOanqbtYXfeWRx
N3OdoPF0TkofwS2b8d+LbqJkBLGaDOP4s+pAMvVi6S2p4EQ2Gq7AHdYRlMSex6WeYHOzoUIrinGH
eZsGZmof1QjTIPxk5usE3Vgu/7k5dt0Fxd8ytOwt2oQYQ1Tmbroh9XVmfxucwTcRnW/qK9dVnm30
MiU6x1xKKoZ3r8TgguZavWn7hcGi5O16TqNiZZf3DfuAr2jWDIlQPGOQHpGcijcNTMHKiKOQdpmF
3ryENxgAejCS5sVLGJ3Ys0EyGZcM3SuGi5JEaNQVfqI5lGoJNNzGNrXJkC0g6PsO/oiwS/R39ozC
gL754gZFB+z2erue5hn5gDtdVwNhYYT0/SafFOp0hjzbnA5R65lIX3kP5oRP9PDhiTjIbyOhv4HK
BitH1XhMov4gUjzgaGYDVDQYXyN7vCJdCrkT1PERIx2FZ9UCTOFq5K1kW46Uy2z23jUEIQBsndcc
aO26iOg59VOLLOWKaWWyHozyLWvNhDpJTlZlk1xVWp1ubNpeW8qkhg6wOWRO5NUJVApB5qiAY4Js
4hBl3bMai9mvRzhUDBNAo5JObiBOWbV2eMID2BQfqdJmxyTHIWxHRQ7P1ZousK0yS4n0W3qPOdUe
uttwiYKFh2RWiPNAEgFSX7rOSUYCXqOhvAL+M8Z34MVVm8pSZX5YpBqC58JjcO0oQ74lBNxFtIa6
gOPb0TYWxrBVihwsqk3Yam7xyzMILyiZJREVFKzBljDFNp23rA4+W05ga3XWCMecdOKOKc9MY0w3
nDp4Pl5C/+a9k4HOb9V1NO4GdnXazSBytHy9gIm3GJFXvVeWe8TQmwnJRYjrq9awHGnJc2W548Fh
DnNTA4YYO2D0NfAu30TRXMfUAYOoqP05zyCyij2/WrbUKcKdWtXwql31NYYEVjA9mggA4Ay8Brfy
yRbPV4IZ3CkdblpsHLXmLs5HhwyBUF1TyCTKAU92iNDTRqSqFjo0puFN2Pq2aLpxb3VxQtIF1Upb
Je+1izNa6n0xHBI9ei696EotCLyKXEqUaHarFXk5KpIHLBouvW6PxiqKr8KnOAYR1czHHUTLtdIR
zOQpXgPV4DksEJoMeLJ31OmumYBFNCu7upkOIxUTYZprTe3brW4qb8Am71IRvVl5fJ1ngEkUZ5ng
BeiNqnC6TbrpMnqMY18IbdpoSQvsRsXeEbY7WrXFVrVjtJhMr1oKgfsaMshAx0npDp0l6uso0dNj
a7cevai+IxYJO59gukhAYlxYNVleUYNQeWmHherpfJd8RkNtVq+IFlhe8/XY8sJv63oUoc+ZqSAl
rtIf0xnSkVzSBuNmVuxPIw12SWRoOxkSjwSUKYcF6Veuypu0hg9uoXZp+xmYcwVEekd85TWMAQqn
aaGuGrTRq84dQnLDGuSeNKH6AIJzFSFF50S9gf1CxIbuKFcRpTh4V3QfYQuuPS3DGN/q1Bnkorxp
EBSuZ/4laixWBiaMm3zQsiPuKXTjf9+ntaNGuPRAsXScnVtkj0y6aaHBfyMkbcYQG2OtA9mFW4+4
ajcn/qJwr2aLQV4DFGQCoa0qGD3kTYk09GiG+B/hNRNMqqVHaM7sVynOPPvGDsNfbZDdNmPYbkIN
NHARXoLD8Q6Go1JArks8vHWq+8hZ+eUsrdrWbXg/2gUVBXlfUy2/Zj0Nh6F9zKhSQATYuGkz7cOM
pjZE/O04um8tKO42MSqChK3fDN8tX3HtBJxrc426BAF0g7g5lax15wp6I20+Q8mLvS5JjvqHR1La
3kHmFtqArijFWUBKvJq8AG6I36iPXdbwheWi1nJ6rMOi9StjcvZKLdBR28yKR9hvQwrAqDQLzrjn
opisExG5mB7NW/qI96aa9cesgCbvgI1CNA48Vb0IU8RYHJyvqqYC52ztQzyAUldpbGR5r6+zAZ5/
Rnwj+0mKxUTuAYbaIYgEmQjKCOW1/KTzzY/79LCrNw0QLqJr2kz142WLwNjAX1XS1ZNbqcZsR8+3
+ktum/PN7PTs38v2+nYDzGjrgKZELN8d5c3cTtTu45pCxUzozdqk1AnLSWObDIQG79Dzrfrl14gX
Ybq8MYLY8h1Nf85TMpqW3WFesitCk75IBWRLn2gHT2FHRyXYDe4UR++RiD4UMlCmdbXs3uOye7sx
aR/n1Szt82wvHxmdsYaztDwzQy+DRbqndo8sAI3N1zPkY7Vibs2+iUh7msz9+Z36HGc4qsoRjD6f
YyyHn1z6epuvj1gekUvfPkaud1n36A4V++nfT5FL8m2+vs75o87PkfcVgeWbk0JDI0uc1x8P/ttV
+cCP9/z6ql8fJx//ukNus2//xrdF+azA7RY01piio6zJpfnx1t+e/sf/5M+P//GpP95ZrjqZSevM
7bamYGCORSs6jWYSnYpJG8NtpcIcrud6Lx8I0LlRRF+ek4W4S+hMsijXreyRg4RDPrLunYayUTiP
7dEVrs5F/Y+LTckQT6kSnajboEUlKYaNMbb0f52CLBRFF466li+V6/KGDPdF2U9wntZr9b4UcOLK
ZkSMUJ3yYfknTORYZQPhTuUy6pt9D7xW0B+wF2DslI9IIEwuRJswJlE8q44yvqZYzuHussvJ1TGG
Bkc7/5/r8k5l2fPl0o+XFINo933LsKjo86O8qRdBp1zS02TcmAnjAC8bs6N8kyJD8bSWiz20Rdgv
y8dn8l65+O3ewTWec4sBiQz7QdiOwrCoXmxt5mQcNRQOEwVmTl8mEJ5dT/HHVH/Eb/OGDZx50HI0
ypt2WUoYDC8K7MTXJ/FOlj2uBNrS2PNPqVnqq8br9tLKoo36se09OoklcNUCJuyyLYz2Mxvow8g3
ZGKKl29516DZ4Dh1DnY8fM6Dd1NlgbuS/0eQ2vdBNaTbXJ4Q5H1yM3DudQ687vz99OWK2ROxvDpv
RSKTGZ+nC4s3c0noC8BifUHEGSk995pq+OXs0ciVT4HLURxrWr3lqFm+WotmRn7COVCl1ENPzjlM
gXE3IjZkSEDUIb6ZLBHjXtp2oHiiaoi1RUTv6Bo9Sn4sL22vagSrW/n+8nsFdjweWoJmAXsxejNu
v574908rV/Ou+0iMKV6NRUGBvkjSeS0/pVt6Mv3StVCaiH9NrqfzxKKW7csinYQBJUj1NbS8tO/b
fLjsVMfcy0wZdxn7yJQc9oXfZZRRnF62v/wlGvnWf6/KB2LX+ItkY8bjXr2xIsQoZMHDipYmI7cP
KkS9BZon8Sx/Gblbh2qPJpzpRUDgmvxv5GPyZlp+8vOqfPRrh1723z+tyifLp/y/36rN+5GxB7x7
djO5r8kvI1ezgiAGnAAcfecj8uvOOUb3rYYw0eTbh0pHQCHdZPlk+bHMNTmS5eIoD7WvRXl8yy/H
yO+fByBBwHzQ+SuHZe6uR8aJitc9SLuU9FlFSqDMvjxMKJsU8zqczNeizsudF/XpvmiiSPXl078W
g2Wr0T/B48rwaTkxyD1VLp1vzvdN2OG2k6b7JUFz5/9Y/k/yBswMl3y5CEnjn9vm69uX80jl+HIs
0Ln3LDfFNG/R/2cMjkWDZ918d+UXMeuj7urqQW5sTNv/2OznbX++D+8cM/PQInJi+XnkA/LTz6ty
6Xxz/hnP953f78dr4/yxS5WGcxibRp44OyciklyuyyOPLZ62J7n+9eXnknJ5DGh3I99L/qbf9sv5
LVSU/CB311hXHXCPy28QdR1DGbmn/HlRvsXXqWosJkI0S0GuGIO3ZLmR5xK5KpfkfedVeZ+9jIL/
V8+TTx6CjwHF/EF+vvx+vdxBz8dM4C678dfOLO/19JyktvML5NLXs+Tiz/Vv7/rtWT8/4OerFK2O
1y0V+FlFjbZsQ3kZkUvytX+67/wU+aguR4Fy8Xwjf4/zqlySr/u371pqLlvg/BL5xB8f9af7frzr
j08KlxP+qPp1F8HXkUN7KglGX827s6dSLs2uQdSg9Ev+eOR8H14IDnG5/uW7/HqmPN3KNz8/9dsj
cjEAdbLSDNKv5R5tzzmagPOB8m39a1EeV9/ulevy+d8PTwRQY0yXMZ01SnoMjqsPtfGB8Jk3Yk5t
Jk8tYsfSg5RD8c0bHtMxx3bWdOojp5MRPUjp3FIXRtxLytojzdWDWWHvmDV7esnNnMwNQ3nUtQCk
lV5UoHJ78jXLeFvUpMCrpIEf6ByPqm3d5SMuQQ24NHG1oryYp5hA3bDFK2lmF7MTU26kToIfrQkh
o2fVbnCo1qF33CryHPfzH/46ncyoxGBMAXmAVehKIYW8vMoL6/kGkck/r7bfLrly8U9P/3GfvHTL
+74+4U+v+/qEIfUu7GaHPYqp3zKkk8NKeeye171lHDlSOqcsJq+by/qwHFxfd/7x8R8vty1C7bCV
l/Q2l5OafDkI1zy5ls/s06rZ6mN1Kx+Y5CH458U4RJ1iieJDi2ub9Hl8Tg2px4K+MpdNonWSIfpw
8otOKfmhiyfEhQ6i3ec0E+Y2buo9BTvnOKjkPTGPOvZuaz41ZXyj1faFO3pXRt6/xS7SigWGoTeZ
9WJ11l0wqh8A/PFAcXoGiO+RJ6S5BcJBB5F1TALADL1102mRip5HaTZV0xGRSH9vkyWLo5Q6464l
Pbd+tcPIIiiEkWGluC0fcRMKNdwH2Cl8MRX1Kp7bdjNExYyCstl7AeBgzUpPGtfZPZf4RU2AzrNw
SIBWgifS9F7CaERfIDIEMAY6VOpsVPl6qmAUwleVu1Tgg6mGWYLrwxlHg0rBdEVLjyqFTcBArmbF
NkjDNW404U8lS1YHRIbAYPS3TUK6YACp0iw+Fc27NvGKMVVud3ap/M6UcfIz1LJ+idsjFtYTSbZg
3ynMVWXh3CAPfCNVMtw7s0EEWk6OXPCrs6tbN0sQ/GPeFjZbtRd4994NL2+vugl+s1chaia3xKkD
2xdZ/jm5QJWVvlwV0Tgil8+gowM7qwrVu2be9+HgzDyC+3Yxo8Iu0alfa4MwAehEJM8srua83FYm
5TXYU1s9yDOsPqKhciN8pm1UzptoVRW5TQqseVSS3t5mowp3AFpOotJEIEGYYLwSGyFilLx3lV0a
UrbQoGEYC5RCyY37oSC5ApaciSQEHWLVPHozcQmOE3q+6Xr3ydgSF6A28W1idc8Rbf80G5WHwkPG
PLvag4I3cE0z1lxxgkpOnRZc5nOdbwl/o6BtDOspitVTXlszUSaate4Gc+d61RsmGJxiKNlwj5uY
6RCvXDhaM+xsJX/p3Kt8QvoK1atZ0ZKgUK45j9mkvTH7ZFZpCm2bNzSTgzrg3x0pOueUmToFu4DW
v9sDCZGeWRxRFdkXlYFXwSG8YDn7R8Zy1qPeBN8VZjcqo0nkFzUYycjUOrQhmL2MA91FxVfK+MUk
z3tLHnBedfUevWQLDUjY9Co8rX6ZjeYz88iWFZr9YAa0eZr80ym16H0y1HdcBTn4URiCuUXep11o
G3Y57aqdqJXTb1mb9XDy5hjeMswMQgHgYhAXVQzhxQgGYD9YXFcIzVx1ehHupu6v0InzmxTcuquB
JGsgoic19s68hQ2K2Ea3h3u9U99nO9cvOVOkVBA6Qj8w8KUj1hVMELVfV9Xz4oT2Y6921grmhb5J
DtbEzpZ20dsMFQKhkGD4KRK/DsznYqsXAz4Uu3m1B1oJyfQcDs5E2IN+YQ/6K3mmJLsrMfXbniir
u6n8yCsruk3UrCZRMB+3IYFFQAmVNQ7n+sJxayxp9vCiOzY7CTXiKY5DdmnnQwsiG8dlhjF3ETHa
Ru07hVauDdV5wGuZbbRGR0gQQKNWcHZ7DWcMNOkY2xB89ksvUZQk7pUl4ZKU2rJx2KF5mC9ElN86
VXqiHDv6jnNIbeaamvjlEX1FodrNa3Y/pVbuXVI2KZLuC526Z25ZO9NIb3VX2Ks6vuLyZ1vkDtqV
cwj5HQk6uMcErn+EBGj2xa8hj4KN6eLuHUSwbgQbkqTm05BAfKr5uE04PekWdMoBcazA6IsWjR8l
724yKzsNIydSQ5kRrZdZBOK1tVdaxVHbmYbBl7YwuxQqwZD412kfEfhkZM0Tokd4CtDssRvrJ7fG
0Wcmwa0exCTYk1Todi1hT3N5qsVSJFcVNkKhXbpdvDfrcrwyRyVAxdRwhZi4LmVhNa9pAEwXjGdW
VV//hslMJiLyvDaK13OATKw3QEDEiJ5ac84PbY09MBu6/FCZzAht3UQnpXGUh4h+MXdMw67lR52q
YbgMyhavPk3mbUnTJvbKeh93eAOSDgs9Z36OwA6Hq6Cwu60X+d7skHRcjSZhpKQPtPRM9ZpWUKiG
v+FzfkAWgONq3PaD4RxQk0GmqMnQMdN0TRgKv18UXhqz/mipJfqfKU1POEmPxvRWNaVyJcD9ijIS
l4Oi4GnJkv5AUw6ZdG+vF7gFpsQdhYJ85WQ9DpSeJLa2bk5u6FgrkDPiF+fHk437H1AHO2o+mavO
4GSlawAsDCe9o7q8wYQQ71S22CY1vGRnpNFrohVXiYuxGQkdetS6mCGi6Je60t/MbXLyak5vXWC/
M2PeNRXFWi++pClO6hVCxhVtPRqhQXip23q57ir3KlDxKhigLFcoi+hW2eOtFVuo8QW+IBPWH7HQ
3onYRnrBI4fjSVUeBRaNVUiZfuUFtrk24l9qM7i+eAsCuvqQasV2TBhjY01GDPTUkyi47pXbSgBb
1y37dpyMHY25NALVQ/HIWLn6BGuYQ7xyPb9B/Liex+6V7jYHaMAbFSAc9wFCMCvTHrG7tLfYZ+qV
Xuj4LYdDJ9hCOSeX2huTkwaSFJGmX5cXw9h4d2EcDgfC04s4m33dRpHpIKccMszDgTfsE1BpKR1l
gQQtwS032TAU2sGAIlFVRz3zCLUgC8xHgernOmpqrCGjj0CQU98c33c6SbtTRhJYUSn0MHP0lprS
hL6ugJwg+O4x0G5I4rxKiWpaO6+GN6fryegpbemVb+CF8dWF2GxFlkUvCnegFU/LbkuSexd3J6sn
VKFMT6byPA2pQ+LswFEvCEeHIvkCeRXDqjE/jNg4yIBiM5Bpv2In0REsKjvc9lDuXOtlQqkxZuVp
UAQQIqA5K2PM8HX1w5PbRHvNyWGjJ/W4tuGlcZE7YKdW6OxHHfHJE9LbkAFzHDl4D26iLl+1jJtK
L9wYWjnfJRCX2pWIFHM1hyqG9WC8CgasuGBBfB3dFGE6b1TaglVvRZ9lPl+MhhMQ583F3Yi1bXQo
yGDgB+qv50zdlMY9KglA3LGlbMaWC6qwF9VpzQCznI9clegEdxWHYAytCq4IQOBgE1pQFaz+4KHR
XKnw+Twv+k3i+gtKE1wj1CUuyEm/0xHrbWGgWPsxdN+jLH2wssV6HYL8ax23BTwzMkzSrPvI+ZUx
/6Ed7YJ0ELhjtTK+yKxLR3l1wqgiSZK5w6SclGEeLoalVzUpxNUUjFsW/C9w2k2Rp9Fd3Dcnp5id
A8A9uvZRC/6Ek3KlAwWfNIeu74CvoVulIrvRDSM5QAl9cif3d13Z2rrMsLB45Oj10XTZIwNIkfCu
bbeddtAJhmhGvoBp7BArN2AaMbxBZ+eAqg8ISnFt4kWCdGJjYSD5iMkFcwaoM2QTjfxUezzB5lZ5
zgedgXrhFSc9pplOFiBXQ/M+5uzguAfO6I/Z7G5sylQntb5JR9ThIhs+Zsy+QY41JUYChAM8WWfm
ZSuiZDPDQk2U3sPFUWzsDkdIYXnTgTzZKzDHOvmmB+yywicaw5/jbtjlSVVDlVMwZsZq7GfGcgbi
5Gc0w003jkePcRCjKrEjuLYFuwKFpvIGBuGpulPAtq+MVt2PSWbeZvMG0QuN0GjvKdELGfNXjRXW
V20+ISWJauVahNq2LsmwicryqmUCjQQwv0rJ8AKowNRkAK40ua9ZptMgxHVHngAuGFAHj5FdbSZG
AIR03yUOSEENilHfik1nAJqJgoY4ULS9Ip/9kLbkJgFVOFXapzOHYlNaCZMFJxAICI1sLbJkx7Th
uSpaVDZoDvDPkb2bDqT3wCBYaXO19whiHjuUBJ6DlWYaiL3qHgdEC8c8uelUYxmho4l38+wNwfGF
QxwOCVDwKLwJlQXU9x6feWEjPTyIjr1w0Nv5yhPZ/di5H5ZrkRnqer+qWtS4W8RnTKb8Jug01DZO
uR8N9i9hXtWppT+J2vnVoOyhQar5bWiL40w4bJTj3FTaZtgiECd3pCJWJU8wz5nZPdgka5OJDJQP
YqckVh5zctIQjsI2KabMVzEwMFebf9lRXfnqKBCX8lvaVsKeUzSbsIagGYxdtLUZD9RTUW5chGkQ
+AFhRJteMa4GA6toZYD/KaeeLIERDzbwh0EX2i50vGlvwwXuBNp10rwzTAEMdPRxHNYh6BUCBxIF
Xt+tzvVmq5Do4/eCS26K5gvItkp5E7EKLrYZZl5hEdgYh22wGiuyWkNQIKsuIiVuoBpKkHRyrIcJ
WXnZcujjGfpv9s5ju3Esy6K/0j+AWvBmSoKelA8pFJO3FA7ee3x9bzxmJiOjuqtWzWsCASQI0cC9
e8/ZZ2opPqfuOVGXmMWutd4yhktxQCu/QJW2JrUZTAgStrmvEMGowPuNyFJXNW2xsR6wFsRN72cB
6jHug+/bGOYETOuQM1maNEfLmawtpBFM19kE45yIMVDXs72yTUbJvdvsMuT2aZZN+6mJHzPbKaAO
jgcOanSsIuKttM59Tgrw1h1x19m2ile07h9jXI/WwtYMHZPOSY06TfWs2Gd0zgHHHggljrN/kFva
MfQMgjKn9FWNDU7zXLTAl4CecWD8NXCsj3XxNA7Nqxs9hWb7Grekk3cBRH7IHn0e2wd+jTpo7JWA
l+EF/HjEnuJcHhFYdRUHNBgho8AxQJbca1hiaKDv/QhMyN6hKMt3jknEvRYnfldjrNJmTbtHq4uc
TnAzo0GE9YdgMznhz5Tvcg0a1NuVUfIjGuyv9O93y1s8xHb3xaLKtRJ2+qkmUEqNp3ZvtQEMwDiD
dZTX/tB91kWDC9k7R942sGB8JxUx0T8rCBhw3QM+geM+6QxBVlC2yq2J8zoQYAywzBG+CJiCcQUg
yya86woy9awRex2FYTR4sGUrvfs0691nMrF18A4OyKi5vlNxZNARIMpLs/Jmk3RpvvVq45ncH3qw
NomcWrvUIKb7roIp1mgGlIcK80NuaMHG6WKwpVp7FaX/V1v877TFurtwkv9/bfHdj6/1R5N8/I27
fH3RH+Jiz/oHkSnglRdhv4pOmO39KS5edMcWCn9o7poDJRQF8Z/iYgNxsaG7qm149uKj+EVcrP4n
YmLo6PzDv4mJXdNC0oyB0lENjnvzNzFxanSKShRWf857sx2nkPBiouiWUqdYSp1y7jb5zx8LllYg
AHj6Af96Mxy9yhYuGocxicwZcNDl/xeyFy1f2ZtGvOrx9U8EudQifRTpQJg8cAPqRsMOpiUOxKF+
CYfXwi30Qz4PzqY3qNwS//VOne7AtkrQUWl3zPP6LTua2F7ismpX5gchmvmGQdRoRTZAta7fEeix
mg0404NXvggXtWAHeKqGTQPs5lPbhWCQqu7BKl1MDYUbrIe6mI4i7y9p3L9SDTikaW1fvEXo03qx
dSwHbJZGrWxDoaB6KGgcYxfFuxcsVI9XIN0fwwCtxBQjEcK0lMvJdsj4G0hT05X3jJh0OPeedoB8
tpo647vG4D4buODxfxg16smWgTjwo6C4gJblBFuYXGRdB3UaMORtG80qml8KRljC19CTLL/ZOrHb
AXPnHNqW+aseB3vYId3BVPqfgxmafjDkz4lKGk/XeR0BQxQCEYGGLhdTWtGvAT/UxnEJ/BG6XxiD
ux/zHhP1XkHnbClIdYf8DvE0vnKQHsC5YI5N30U4eNvexS1jxma6na3gDFf81YNtAs4It3Zfv+S2
/b0NPBVOhNpeSEgglKBIH+qwCne4xOYsh1JteG99rD3PdmGhJSl3jUN6aem+I5HGs6XQySctnMt+
19MeqalWK0AKx0S5uDHFuYoeu+EZ3/qomjbDyH5AQeIL4xQI3NBTqM6+qpirQHeoNqjEusX3xTU5
dArseoiJHUo2JAyJGsJwCpElJvNhlZTEwkzVOgGgz0AZtZb30cNAhI8a6lwnCVYvweZo6rei73M/
tj4UBwBgqmZA2sjU4S6kOrt9mvkmByRu3Drn3iXh1yvK+zLzyNN1Y6IPtLDaRLZ5P4+5fczIfnEM
quogvg9dhP62H9xiE9jFK16AEpNJWW27vh+2Zaoc7MzYMEbcmBUkFX22nsYJnmaAPU9PybRDvcwh
QAJ6WdXIZh0oQRNk1XVHCvk6s9V4o+rhXRbAOtZSZa/ZEMt4q+DrKucrceNfMaz7hQn5qjedp7hN
f6jq0gK3Dl3O6Mm2pvKomB85o+GVw+Bu08thv3Vopvk7ZS6xMdpHszd0mHGFPyap+0is/UoP0i8J
KdmqNn4l2OM9BDCwt9Chrso2/3DLCY0a2d2KYXwiRG8pEPNbKXplbeL2pHhfR618Xs6voA5Mjx/N
xOSQX7xqGMkutteuwMhIZJa6AzJfnloR/bST7InT42b2loDBLihwI8KmtMlKH0K9WGFc6owXnUCX
GtjnXlEt7mmQv1wnDoa0zHyLsqnjtld/iGv7MWkVjxuTsFpbzYz9v3Pxa+mktCrRg5P0OxyF9N1s
9TRjK1jXQKTHgmPCicfExzhlIe29xEby0mZoVji6TAUiOoMeS3tSYOYaHflEumaeKmVjzNGbNdP9
mFtwl3E1pOhr0lOKst+PjgG3Gls8ztzgxgPM93nY8Vm+z0FvXoxsvENrz66hV/uuIlWyHR8qgjiX
wDRn7xB4uXaST5NSlqvAKQ0fe8ElcNyvuE+Hc82I2l1SYAWg9th2nwrsANuAXKDVUDkbqyOl1TIg
xo3uik4DI6TEnTak5HKIMah7pBSR34uKUAy0YiqwF1uP300PbWjJaClQJjQk+FPjdrJwXyHaz1wg
X+5yrzf/KDNrb3NXuGuIAdkQmfOlFOO66S71tGFkafilmZR+OYkUCb31ALGj06hfR7UG+oBMDrzn
VnZn1NGTZnfrCiX6mj7BEvGifO1MF+xbCQlXNzH9piKKfL3HeFq63kMufNErwTGFQLVqFw0+6UMU
gCZ7SVSe8eg7S97IVp/D1jcoxq6nWGyXQ2ucQQillj1tkvg7yKyDsMxjPRNZr9nQ+LpC+VEN/WdO
SDwKb4HYwHMRFt/LYrjnYnCuaeWssE4kPhEEjxCb201QAAmdKFYMPyMdQV+e1T9CmwCQVgxcKtuf
k5i6hUX9ErdNuaeG4hdaMG8Rj/+kTQOr0XURiTnmObJI+gJXnTg0pluFuFB7GYWR+UZ9T7g/5zZj
8IYyeEgYWzYto/3MwoNUgUIBSc6Jy7pXHcW+M+iYrqcxLC60R74Oo/5UT9OZLkh3CPspP/diS6wt
LSkQgVprasc8Mfpdm3ucaqPpgRvwT5WKZ1bEHscOZUdrRuE/iYxYSm6qp0FcWsDWNDM4kBEmJhZ4
4nZ0NiL74UV5w626wr0DgaDqbJ68hGM5d8f3dqBuIGrjQ1RibXZsO3C6n0j8Haw04Cpbe0Z3Hj1O
2aurByT/pA8EF1ZrR02DTTLZP610dLYYFyndE5UtoHauW8t5YpO4AUguDQcViJqas3fqAUjUSjn3
BNSqJdzximycvZngMqd+ycqM9qoKOFP7NJTcZRRNDYUUUUCWkhGucjytiHhiGFn09Am9xi817UfV
exvPpIY72OVnEgmiNZFEPz3MoQjTql3LLR3idwafXgtvtWkmmBr9cKJXsia3AoBQTZxnotcuZSqq
yw39BbdimGRzYkNNfoqCQiG4tAZWEW0YVXlrI+kfuI9sGL6Eke/lGL4MTsebJhr2rTt+iFZAlC0a
oJfG8CM4KlrhgG5NPL+YlXc9jqPd2DjdiXsFG1qKWXKx9zw+jIEJYjQJwE2qrxojpUPttnuh2MlZ
UTOSzN37qdWH9Qz53e8CFeyPovkdIQa+CalvCrJ2Ty1zN7Vqu274sShy0zFyzdJXJ8qpqYFhgO8v
RnhZ/eg6Thh4xxn+R/SSOZcBsKGecFdZ5Ar1FVYc1PDxrnWy4tKG5UrTcpootsoOhFFp1RvZDwe/
Px2OjnPRXh2i7zm/ZDXr6LunbDg4U9TRwvHalbukagwODQvXCqjrKjqHkaLT+IGWPMxcWcvAAauR
YDzj/4L7B+Q/NdUWbAAo6CFPfQopVM5G9VFpjBJdYNhua1urd328RDLVydlSysXwwg2DaXcX9gHu
QdJDhdFtU1GhX5U5CVtN8n2O1a9N7TyLkO5XaY7cMnfdlyqc3c3UudaxjolAnbi+byxr+kTnksjU
PBsvtTBePPDofkHDeU3BwhL9dxPZCA6mBY4zN5AXmNQT0HCPrAI7Kk7kYH7T2wC7oEMpzzNk1/wl
y9zykfzLSFgHMiEBPOa0eQPPvVRFRDyAxoV8DojfMlzKJLMRdOcGoJEdg7+qGqf28Wcpp3Qi6Jga
5r2VqzB5HZuspoEslHrmnh5mff+iYKMr6voOww3lKMMs9lCCkQVwXVNFsaUDTflatBEwbpoXc6ED
2FNC7WgrWb9WS42Dt6g6uhPc2Rh2iBIT7Q0n5ag8q6CUtqg2fhD/UZ2axWQh5/Dy3huWqh10ZeS2
0RkWr/iA4AMEMq2s4U2ZMoUk9elsoqu4Cx0ObCtq91M8dYeByybeGrJMY7VX0LjHd2OWGAfHXW7b
HXL3GDmWex0uzVoJxGXSutGP+5LwTbLqY3MSUFv6c9045EaIKdo3Yn6c4l7sx0Q4q0F1jqPTGqtk
rGbkwg6YCmC6HoiMg4gr9TVzjYeYhtyoTe0m0YOQkr2zmTQqzpNqnLpyjC+VcC8ZJ5JOK85NMasP
IzVoQ5vCc2fY71jagpVqwhVJxuKlgit1ysrq2fJKf1ZzZ69nT43qzg+zOkebas6qLRVLAQoLz1yk
25DxVeFsB5fU885WnlX4hGvByGKb9wDJUlV7a/UNJFFzVffZcDfoeXGfD+dA0FieXW5Oi7ziPmGZ
zHAJr5PfHnOT9FsUcMdBSbs/lm7PZREbBaUapU6Go3xULR2fjtuwX/rOR3sUw1FNgZPJPvR1mT5e
hD9pGT/omJf6bAK0lgc/Y5VWzBooRHOUkyILpnRl9PopqIyPqDW6tZ2buLMkY9/z4GiuFBVDzXW5
rT4CHHRX+biWKDDZzUX1TCfOr0OnOkpduZxERuUrwGz2nTmG/YkTuQVAKlk7Y4a3SkodM1MQzipn
+ww4Yqc1b1IJK+Vtt8mw6K7l4qTQnjOJnOgaoVKlIz9AqiTlNuRE5cTOAMTZ3R66/oO6Agnch3Rq
FsW03JpYOsUrOXt70IM5VejqtLupobnXQtUrxX41GW6HQDv/IiP+RTUrZWXVUqGfQoUAR4quDDwo
sbbNaO9G6gdJgxfB60TG16XMDFHRna81/DaM+FXGG1VQtkekT3goFhFhuHiZ5ERZRKP2OUFzoIPo
545R0N2Q6QjEG9VHOTdmxqxtIgX/F66rmpr60fAibsyWuVK1aCSbo/O54wy+MVK1PNqLCLwoqfHt
J8iSAYkae64L+BgQDx6TPOUHlsvgK6oj9yf0WSHpjkFRQ5jG5iXnAC90e8vBN7lYwpplIufSujU3
5MS898uqQvXbllC6SDP+2PnkXOQuTs+etsFaw1FA956PHHCvo23kB+dHws7llTTQHZhOkR7zr5dd
rfOssdwTY7ULwTbtgiSsjnJi9SbsbrOsjkMjEJMF+U4+NBNK6uOCZwycf0KvlLDjL94oqNfFEQ5m
eZSLOQbzzWh03y3q3Vtvah//SX551VsuZqgpxG2beItDdpHMe9I/JtXzcllO5OKsECFi1bmH+C1j
GI6aHq393BHmQ3Vb7jgKQ4ZNKDLERzbe1Xr5BPIDyc8yPkEbwapnxDB+gGLRPdMXexenCQLqUW/t
7M4+VtXcHB3FaY5YWkm1cs2YU4n+ZJmDBrdngs0YF23LOIBJwoHiI0HQVvki9ZcTjuk/5iaIq5gh
/lqWT6vyQbpcwwbM7sftdbaaEBAul9tOz+rPv21tbozs0Kg/xnLks1Um+9111iSLlLN4x73J8mDc
h2JF0jzn+duaPQ4g/IBM5JxcsR+5DlO9mRAmsEvocbcpLRsR3rIECIGdaJnzjPpzRYQsbCCW6oRS
20YN1HyFXMTySyWH8l3Q6TO4nb2+wlrmfluEeLvzbM4qWNnw6d82bxiN4uN2WfBRfLfya/Vcvn65
KCfD8sRt8bdVUBJa+z7njC7NqJSZ2A0LTagbJajJRaLgyTDbzO4J7AZaj1aG+lmA7UhS3h2pvpez
1aRfIie2t8RbFhMNZlfK8G+W06v3kDJu5c/VYmgtHolA5SeWQKtfZqXx1K0ZSUdhv8M+yUmSSzjT
wsvNfQLDkjp/dTTs3gUjp75x6fvDSyvfvlyMljXknJyEZYUIoEO0uZyPlNLmzMgpi334r2VBBNPO
7ZTd9eMsJ085R7jQZuz1aE+ZuPZ1S+2un10+aTXgDkHl5TRRJkZ4E7W/5fzCARTWezk7KvCHqGm3
63Q5+WbkVh3jZU4ujkHNCDTDPX5sU5hgWn+4GSMNrvqcmxaj5KApd6S7/L4TLvukHXTVUe6TFvW3
rTaYD7/s33KWdER7lQykEchFct6SXappp1/Wk3u22mp3mqUY2192frnO7X9UGsLmPCvprS//F3wC
xxOJBtGGBIA/3qB8SWMvQIVxkfW66jD7sZQtx8vVL1oO6nCZ+21RPoF52LmmIv+3I/PvOjKGapBS
+a86Mv3H97/3Y64v+RP2otF0IXDWsTXoRjao7Vs/RocH9WcDRqcBA7mK8AyuSogdtL/oLsYSjWnZ
POqaOjRvzf6PGjLWgpf5W0PGBjbk2DrYIYqR+j8Rn8LWHPu8Lo1LiMw07mtrw9Axxk4C6CwIu3SN
lYbyfUZLMaRtMcfrNgmtM3lmoL71+pMoqHj31hJ3rQhwbHq9Ia2hVAB6tBgR122NVbvQEUcr2vih
hT39iKHZdCAo1oM5r2YV51EPsTbttHxbjM6nOhPTxou5I/S0/EE0hbXTXM71QXPpKRXrheX4c11O
xG1EMZ3q+dgYobuv4/bZ6MaKkqD54hqBtgASWrimarBWh54hr94f1FZRUZVZxZbhTPPaBvULnVXo
xmrxZgCDJ9b9znNFg54HG6jRD+Ma9CnkGbO6hwUgVhNEA6ACqKBpHm+I1xbraHC0k9DNY6p22YPi
ZrBmSXbwdEAuyK/Jz4vTR8VENpeQOZLr6lu3NIK0+eRZ6b4QQfleFA1lm+kylyE5PH2lobAcjm6o
E51Bs3ozqvNjMrwTVQHLXbMbhjPU8oZZewI/THrv8gr8GiBDbNoBustlkGuJB78AJYTT0EiCb5kS
1AiNUyQPFlFXCG+yZmNwfot2WgbQuqhMvuzyZ9dp9NDVbh1SrUMXk2/xMwrwxN9tBujrxhXrNDTs
E34GcYcwzdZO89RY9wNyApjK92aFQJSmPc5Wb/jpNMP7aGXVHvnfJogjhxrO4KOgdHxqMwwz4pQa
U542h1mYWwvlAhBUMj+cRRBmFSioB91ED9LRqlFbwjRaFNQQbFq3B8qNmCVygqVrr9KBn+mR94r2
UNZDcjGmOt64tXex0wnJuENkXAqpG03kUTwEsRJd0qRHacN3U8yx8kKTpEwBhkG0LbdIozgO3Ake
DVqq0nf0NH0oK/UE6q49O8+A1IN90BT0K7qfVt2LS6UVX3MGt7tmIR2hPrNXKSLBoyjVt8AkLC5w
B5OvR5xm1SsOhNdhZg3MVd/3xp3RNOshC+qTwSirAMj8lpQu2XmYKWrcCNwmrFLHM04QJLN1LszZ
1xYEshkFnzwbFZdXGey2rVr6IlO5ro3NLmz0DGPuSO4MvyLGUIKRIh35npKMPs6cdI/W+mAPSAVE
U7sPvOu9a9OTCIbU2uAiSJB85G8FmUJnt0BD0RgvRgrGr+ry5zTIP9Fk6f2iT629F40NtMPT2A/B
qUZIeiCSgoF1JNz1pA3zqx1F3CwHtfKhGNFFG8g6S1WvwcPIOcQVQM8V5ZCYhnpXL6IsMSsUOaPs
TV+qYZmODq6kebVynNjapSI07tzMPYemnu2X01VOlwgpa0AV5h1Qw6VV3e5HhfHn7KjiPHPftKWA
jO8TofapUfkOJvKLfJXMi0ukIP7BzfquW6VgzByNNOYwGZG7Ux2FS/nCnmzTn5UxvRde0uxtJxKH
qDTTC0r1AQEVqpqgRjQDNbHfWLDn/bAvkFfYoQ66PofJ2yP7VDVL29U96VZxRpIQQeevLYCgl47c
UIwM9pobInOdZLZ7LFRumYJmfuBztpPBN6HTg4h6hL9FnJ1DavfXSRrHl9wSh8YxOdz4yRVbg109
tO29Z4w/GAJYz0kQmYspBvTT1J+6fOS2lNyBSrW/UIPE0RBkJ879VL2JRITdDDRLy7OG4RMTY5kA
iEflc1uWczn3iimtXsoO1+cnTMR8XyzL52+L1zXlg07tsSX51C+z8qmRfsS2GbUHuQm5inz8ty12
3MocDSzs7ofuct/ZaYyDvVma3Zdb0OusUjAbLstyTq4kJ7fXJA57BF5y1nGbCNXb7anba26PyVfL
J3C3gK/sQB1NTtrNa/ng//0OFPm+5ArXfye38svs9WXyv1xn0VqfONwZAP/15n/Z9O2Nyaevz8gH
f1n+7XPKp8daAOx06np92+5tvabunycrQOZz+x7ly64f8PbRby+Rc7+vLh/85dP9/+/s+spfNi+/
Anp9eJFu77Ckw+FbTUr/Wlf4puX25cS0q4bh1PLj/fIm5FPyQTlXeoAgU6uG6jK+B6iZry+4rjWa
3L2jH6V7DSMmafOZfyKsS1yQi0AqGYF7IdV0dE2PGf2EozNRUSD6E2YAtEV2F/no7amWMcfOFsrx
t8florW8WG7h9ux1K01Qs61ftkijltg1hjtjRZ0Xp3+8DHKjHqvxSs4q1cQQQS5PEerWMI9c/5cH
c5H0h6R4u64in5CvE+GkbUd1uBdJ5HEeUGxKEZkHAiOfZk79cOhT1ztVCQM/BsQMf5a5ehnAG52B
tKFNY1/Pjhja7yJPgFFajnd5iJbyVFDqd3qr6xyRxYkgIy5XCb8Z98D5wW28NXlYP5zmB2dyc5Xn
05dUIXdqhSppidNlMi1jWzmxaXv/n4u39eTL+DUIyusRrTjk8Y5jeRqbxiGMKAcjPn7NQ6/e1nVD
bcWbqaWbxvAuMvu5oF2E7IFGTbnU0CT2Q9b15GI1tmsTl9Qe/4fBLQ6AEmowqqfYR8+JmzWyUGJX
gmA4ygl5fNyjFQnF3CzDdkciDF9M17Ny2h/VZU4ulu2s7Xpg/spIMLecYHUjfnPial7g16eRWLv5
CfNNga2Hn1TWMOUEK99KH4SzlxbTcRnjyUkXKT9LzRo2ZVGCxfCEEe3s0X6ohyY6TfhH1hNgC4ou
6KdToezTEdCBhfXFNElYAd1rYdCyQST1M7eOrRHXfqVrxtFxGgM4nVKj9Ilx0C91w7iGRapiQl/Z
ffUO4+VSc0fC5YyfKh6f8OWB3MOTom+MhEQZu2oFLQhbHEBwWNNMuunS50Am4JgoRSCfcuu3FNuk
SV7ODTY9b9pjV77IqOPcSQEwbXLGLccs6HSuWMofc9C4uckqLETpRn+UvwF7dtXuGT7TtwRlhmyZ
799ZJkPraocqfZI1QXUprSHVpVAoUmOvVs2wu5n3E8eiDCNr09J3n845twbc5smin77Yvy36Edme
Gi4wkCXm9GYfl+ZyOQmmBYlkZObdoOQaZCYTGZWkg1gTpdG1qk90rWlsSqbDbQeUc789NrVd6pNk
Q3zocjb0nCLmnnHbcBe4FPkpi8qS4S/LthNGG8ZnETi25eTyG3NAls7lR/ZKPEvZTIqT3J3kx5M7
XCaBI7JsL59xBdAeRz3cvPFy7jaRX0Kb0GBcaDS/Wc2v9uwbpwJKGzKdlghTedTJXUjO3SY31gVX
E25XY3NvLUUlWfkOKs76cnJbnMhoIMctpYkJrTIaiL6TMJTrrEHXcNW7hKjeCt+x3KuXiayD3xbp
aG4zIxBY3qlwy6L3bTItRCy5GJBzsGO3OLqDMeJAHPQfrTrhpjIEhf9lEoZNuRkFvxdWHLE3zXwX
NHT6o8TcyPqx/P5uLYnfAC2Eox8bnbwDxBng0uF34qBiN5pxHE+0dk/UhnXkXnHpxwN+DmKltGY3
cc2TH8jkkLYKDQ+d2jcUg5dEbGS+RPJiQOTIqsejDmgrxk/bq/q9KxwTaYlDKudEaso80TBOQjU9
jUZ8DqL4ZRha4KFNSQxXbaLZX8pNnUT5LxyY3CXwXX6e61GgqH6f93TAZziDULeCUwdirQ4mvFQL
IgS5SrKFtPQidUvyh5dzt53BoSp+NJ/zkTCrGs+FPy5jIzP9GLXCOHp1bp2cZULy5Vap2oQYYmq8
rbyqeUN0TEt0eKT82txa7yM13PZh99qVnrIN6jTwq9TA6dSHdYbtzTpT2hx3czjEp9bMu53TlI9V
gtHJBHfNcZ4qKwC88CerrvNrFWG4QlMPcUeBwXrWk32oRnutbA5GDNSty5FsISHjY5qc4kx8bhTd
l2WNHFAsM1xqPfpPS3+IgC3Nrdaey22zutxrj8tV1cGLs0k75dWgFQHt/i7NSC52Gu/BjaE3unX9
Mtg7g2Ev+Vyy4VXwcJoI15f/hw6/sa7Uc0Z2VuDU1Sob0fa0EKhs0PpZowLOW67uzQAxMdQWvQXR
C6WmqjMiDh6Tz85xiP+zaV/CjnPNPAefhEjFllSm4tSYX2ciZY56E5CvFa/wf1D9xwB2jKqeTkyD
0SYjP5EAdXKVkhkd+fIF0J1o0J3oZww/9zV1gY06o1JSfgKqKk5h1X/WmmBa8mo3Ihh0BJs4mkYA
XcC4OOiXSa4oAaVy9YfZcCy6NaTFRn2mFRvt618aIbIlIkv0wtPao212qP77e8cd400cht0654SC
Cp4w2usKHL3Yaz+cvu62bYxKrSciqG8JJkEGM1w/W1j2DmKMwV1VNteRZpn0GV2mniKLn3acZiYC
H6f6NVDamcH2rK1nh+RRx05ecZPSFUlETuU6mi5xm5MfTFyC23J1kN9ONi2gJzPSMbMphQdpEEk0
g81/5kTIByUHQmmmEwDmcCdX1peD64aCkHNyNfvGmJDLcgNJlON1omb9+3pyFVW3kw1s6Z/X18rH
sng4RGRprnPrW6ICBSjStPKHog1g7poKIeLxM0Ge88WbteRpqsW8j4enuAY7Zui4HNH/UEJTpi35
eg12WEKWJ+9rMGSvcznhxwIsTzxNb6/KuVfY5SocrXb5RjbRLnM1QI8p4NWQ5FKyrnX8Nz3mu3o8
0TGsv4kR0eFQel8KiRebqCmJvnLWZtMNaHKoSSpqQq5QPytPaN2+aXC+XMP80hgu/rtgEPdOGNQX
oSnaOk+i6cOpo/OMh+kTuaZgKYMKGm1v9V8S5SSfH4wU0QnYgyMCAUGcQvfJHufxwwwbMLyZcO5o
/TZ3edMBtKXk8oGA8ynXBYjJtAhg0EXWoZ2JKpJPNoTijl3y0XhJuu1ISz3EgZN/qsP5Tm6Vb41d
PbLMixehw7OoC6/kE62rvIcxtqehrPWjZWIpzKayw0bEfX2hJqto9Ob3SkM1lucER1WNN78OZXiQ
H2JqB8yWTWScy6bSHhj9LPrt5UxjY3NtJjyrQq3FI0nv2gnP80R1jY8yU1OYPTv5nCn1vHPGVttp
aRd+hh2HX4gvoZvCEVSNTaSHg5rWSlAyXr+dAFFU1EbGQx9M2jk34F7LTU5gzPrRwraWo24qpoJe
OE6u9wwplHxlWIAWbxvDODaWkzwjsP4iH1fTCAFgIMZ7fcqMy2y3sPGX90Bg052bqtUnKoPFoRlr
iBKKHXyQdiQ/u1mxO0V1Yx/6Qe1eomR+khscSpSDveUSmj2V9l2BF/X6A1pu/klXkU5XSIQ3Tdcl
R82KcW8tX4nanDzij7/MGCTp4htir5NWiMEmPcutzqGjkQTJLoZJWtzL3U6+0KxgnViF/mSqU3QK
XXRr8u3nGreXulO8RgXglUxFglCV5gEtuPcYBxRYvcnIv+WdeYTGqL+NRMNuGSgHxwA37WMwKgi7
ljXQVBwsW4k/g2sh4mSqq2PJCemxUSzyhmCRfItGcycw/37uotzbhAZqnXCpjmqFvfdIqrhuB1Ux
HvU0fOduS9/EgeEeNWgpDxMk2et2SHzaxIPSv6f04jeKAx1gNPLwoa5JRZL/KcgKH4KceG88p9wk
ZTacGBho95SJoQ4v77aGRY3bs/0STDo/t9C50LtZda+idLxuw8bIlLWW+2WuHM8fSy0+5wV16DQk
SUb+lw6PXD/PzYfbWAaRz2Z7xk+r3lkL20X+l5FzgBe7H2nhjn5OP/Hc2GFJiinGQ7kJr9/bGBPP
cgW17Brfaevo0raOd+ESIa5r4SMr48n52nc2dnfbaS6J287sghoRFbT/vqV/vKEC3+BoDsbFMIfi
kvK//KQetK/UNa/vp1Lddaco4Z1QanGGS935RMenXzPlJN+PNpcGGYBFe1eSYX/uBOAbQd7LR2++
yRUA3kzrWq0I2dWm8mw2me23QaveFR0/DxSANaX7+jstHUqRQ6s+YSQuubbNDV7DvH+aXQUkrGZX
3xusE6ndmR+VkSnrNGIbFfvnKec9bnrslK9KGzxdt+aFz6VbWK9CSZUN3azk5GiKecfOhIQ8dMWH
y48lV02MFr1jF1VP5NT2+yIhuMYoCuupsGloyFXyYlznFGc/cEvGfplU9R3K8uGUWA1d5r6s3tS0
epCrcvS8dNgjXimtYFTgkDhWsxveD6QUc+eTN18NcPzm8okNBrUru7WVR22a9D03T8putg1C9gJK
0hA/6u+QNTEb9sqXWDFzP/BTXPRI5Ubz1AbuuIkyDi+T+GL59di6C1egjl7Npq22QFa0o05sy/3Y
KCo67XK5M3qTa86dAK3Qa9rjKHpvP0yAMtq+Po1d1T2Dryqu3/cUEGVgetMXJS4hXmLZvKBwCc9j
h/e/E074ee6Si/wsXul9VvvO+OSESr+dcyIWEhDr9xqodkAY7HBaf5FfUMVIDqzqXD/20BoOtP2n
XUsk73PUo82Rqwg72Lq0q74IfEe+q3vDxdGV4ixMgoatqGk/a5l2kqtSqfuIwpzrZIb/CSNxttPQ
Gx7s3HMf7TmbQP0b5rcuq1ED1Mp70hnCH9qiOSPlDu8QiUXoZtP2a+Y+Tl1mfRuVlIui5yj3BsAT
bB8mhs6i794ws17ktsJW/anEQfxCfwGexNiNBCVw6XaCruDaxjb6yIPNKbTPHoHum9kOx1M858F9
1pApft3G8qbkYke0/J2rsjPRiwf8v7xseb1czQiOsuH73974v+2Ng0n5l73xom7D//E/kqL9rUMu
X/inY9H+B5ZEz0IbT27BPzsWTdv1VJ1oIv4QTvRnw1zGodieSk+d1BM65n81zE3rH54B7dXhZa5B
uNJ/FIdCMfHvDXPYUY5JsJSh8w5B64Ld+3scium5ZfO/7J3XkttMe61vZZfP4UJsALtsHzCHyZog
zQlKM5KQc8bV++nm74/6VZ/39gX4QCgA5JAUidD9vms9S0yueUNlTipl1CJjUCOxLsseOKO5v8pg
/pTFKK1Mp1MzHLRCbJTqZW4sBNRUHIbcNo6lotZmTRCs03HGzmtDTt5mij/qyjF+IxWJqA/vldJH
LcbR03PS5Af/iAvAktMtulJ1gZJTtkzktmMGZwv97L4P8/AIxWDVr/MnoOZEAkb5K/e692i2nnQA
aYdiuOPWulDvjbdiNgh+Hu5Tje5RAZ6eAl/10obLM0FD/c045kdtNLd+ir1bzGm1SyLPgN7nFevQ
9h7HODnbQYQAkvQP3GrluUaDt6Gr31MgsQ+dYeQwhmr6YHmM1byoP60S86Yp3Adqy19rgrDbOnyc
9e4tc2oXxVANWwnM0+AtdNJyCh9klZAu4gQ3dUFCchf7v8S0yRsmrpOTlOzwkMRV3S1xn5IDeGt3
DpisxXmr8/neSYtHw4rfnUowjRvzRyneYqSeHRb9SehaCY7offCRGlu2OW6mEAvQlCx7+YJd1L5N
TgSzFZLvhOsCBnFLPYi0sJYEvB12eH8PbX4BdzbYq7F4KjUyxoKSWmrPLSqxbqKueK9CvlWyKWDT
UKxdWSgDorj5VnnecwCuyaibB691X/zIeG09XBThmBz8HK+ngZo5BZ3o1o8mJVuNunZqM1OgHD6O
TbKJwvoHakcSZK3ih2evJki01GXw7wsgSOP4OY7tp2cFdDTwOIYp0stiS94l1GaHGne8m7RqZ+Gd
2vhBsEpdcWx0fEatERHrTO+RW1f9yzSljVBfmPMy8F+Fj75r3med8RPc08bMqmccIMjTipmcvsj5
BQVTQoHOlBLIlXHh9Qn8J1Ajl7OWOBs/gwMxuz0HXhO9Q98HcOeWM4PbjpgOwK515hLj639UTpZh
OWrui+IrhEFSxwGFMVSmB0r8+hfjLTX5qghmYABkix3jzhtrggzC8VTp5aHUvcfQmNsVkB0gZEtG
0PSxGLX7dLE3Q05CiyvuzWFu19biwPSLEdKXwAbadP6xGNNdJriFg6i8x1Onc3e1onXv8JdG/kjs
OwIIPX3F5vVmFf5dh7x83evzNozJzR3znljUyvxhd/qD1p/cjryTOkUqU3nJwcFXu0b5BXnUNXZe
Vb04o/jRU+DapDlpdeRTrKIm+8L9bEEukRz9Zbq3PEQnJUi8jWnFJ20Y13VNyHrf2g+FG1SrOgvu
nKw+5GH6VqO/WPfpobFae62DRDLM+Bbvy/MIo408d3yaBUeygNmxKkQGVSOEibPOhYYVokzGdVcl
h+bLOHj8yC6CDLwx4+zcOgtphX1KAvbohI/dZJ2XTD9TbHH4UnGW6GsvNakKVvMv3uBbHtsPWoQH
liT6DzufjvqAXqFtvgQi+WA9BnUtDp6m+asp4fMeq3hIKR0kN3EdPsEsG/r9OOCgRsQ4rkGt8EOZ
3shJShi8aQNUcxj+5zMTyBTwZWt4wyasfyWddgj9u8JvnrtGRz0DX68zOKeHxHroo1uAIwCksvZR
WPHraBP7QlL0CkXLcdRGwmTL8cEs5icghhl3CQ6v5H2wCMXJW/GL0CtyDboU0Yw2nUWmf/ETDmbC
CmsmEONP3bkLoIMAALpvs/gnnUmMMtn41FlNxIfsnqluwqqfTUqESxFto1ZsvYVbStQHX4Zo+Gyt
8kmvhvep4kNaZDbaNBPwyfl7/ucbDHQPkV8cx2Qstm6ff9cA6JCWshlM+6Wkqdfai7dO61VtFIw+
M/0JDtXKHeZfhllQ4633dpz8msLinEzLTjOrbgs3A/t5Z6NPAGYZ+xua3niEwVgmdbU1yzucdwiy
HCJ+exQhvLzpufh1A8TJqQXnJxfQ+Po9fDb/UyRcK/roIfGcz2WG2EV4BC8Sx7fwHuetU3D9WxjW
rjpG2/Fgn8OsOKSJ/QY45KcbmKeyhG4YLbDaItu9wT+LNnY8uzNmyiFfHuKgP4OR3No21CL0HGs9
n9BVSBUo1qbwScdNvs67G8vCkp0/2HlQ8p0x8ekrB8avT2yNvTYpZmRZ8ZgN2c8wkQWFttn5w0SW
ziRjXMsHpFbrWJ5dE1Nu1PPYEKLoJ+Es22F0AEN1AdJ2kOrjnG0s7V20ZDamrX+oPTzvISFHaVr0
a8Yrd14RfA7FgrRGxiwVy0dnhq/TFD/hF6EvCAik62vrEEuyUuvqX4ug8zDRUkLRPNJ+amQbLsHL
Zt3cTFr6MEcMJ8Zg7VAbXxUQ8iIx7nVneQLgOa/qhHkXnpVGTLxuat/qpFptki7dj4k4VKOxqx33
bZogMsqj3TcrY4/Uy9qEybwLJ/NbOMZA41rrA7EN8LqQsmwCruRrEenImqef/tQRqOneZqP1QmeS
6r0RgjzrvyVu0O0Xbzy1YEl7QAOrUmufCCAiGW7Ujp1/MICirKepfLRkIWSJzp7f4WDMV7RoUvgj
4sEwGxyzPMkrnv3a37VV+t3GkLMSMdyfhQMRGsyqEvmZiViP9q3iejc5NN7cel8WJSSDRR+B63Hc
DCVxrEGH15UUMRm/9dUZ8xp6NPsrnSOXVGA5CzcBAOjc3ThCLLvZh0V2EJV9ErpNyZcPXMXLiz+h
nxltKA/+t9gY4mOyiB9Rau6FC2WLcsiHb7veunJkYqd/HFNLgqrEqq2zd0BF+r6skr3XWnsU+B6m
yxQMY1hneNoK8xw75qaHoknkZ/EsKk5xkdffLWRDxcwlp2nqn9bcpjuvfrFS3d8m1RgBZ8huqo7x
UFBqnA7WSwn6kBma94pbAngE8Q+gm+CgvaWpwHYXNaTwZfezAHQUlsmTyIOf0CoQWPgMnwjZI5D2
DV05eA6yxYFkcb0Zu5WVTx9WVWVrE/JaZX0soAHtMXs2/Iq0+G/5HfQMxgIGBYcm44pIZN2zZyM1
z3L9TdPQq1sDR0Kgh7uh5U+IxXqbKphRxBOuyK+iT9yNJ9ueMFH2WM5LgdXcGr4YXvXp+A+Wr7+P
jvejJf8MdcF4k7aeufLt5HbGH2iW5Uvgw9PoI/2hdSu4QwudEwtqrtmJkRKIvaFqRwfNC+/NCEtT
duz1mPFRGn7LrPQjqcPvdbrcRVby1JnJHfr9W1K/fYTa+tlqaZi3OH4WqpStSYWf2SeFS6yX+VJ/
gQX+XmjiXDqOD7Ag+9Jngrhy/o8tDUHUtDsK6Q9jGb45JTxfSG1np7a47uIP5PK3IcP9WTMjJIuC
ereftBswFl+dZAm4eFUPAQNr/it9BHq2ob+WcBOKwvvSMaGP5XvfPDhZ+qMwKOWGCyIPl5uWN38m
8D3IQtCowhfZzpuXFZLNMyNyjby0VYweVp7n9Rg8xxj66EvoFQFq8a3uhz2MJ/yE7vBYWkhjkpYL
3BxlT4Hm8N5AuTh1UNCkQ/A9tKNn4S0MU4qAoIgZTq3dlm+pUYY7UX+Sx/iUaDUtSELJJm/86kbD
j7nvfpqLQI9XfsR+QW1c57uKguSp1wAsZdDuGn/YY7xKDkbQPwFb2s/OeAPM5EwQMEqssHnvQ/BY
hI3t4nIP6qlqE3BesfuV3MBzUNe/oo5b7Gxk76PpbRzDO3QTA3q6d48GfcG113ifEX7zlU6mhqGn
974xEIMdiY8uEzB63Z4kQXnDI+dp/Fn21OvCsSFlXuRHD2/tftZrbv/9F7v0PiyAC4x7YY4eSrz4
9Bhd8Hu6zfi/h1Ewe9MnF5wnCxu7HzyOlblOQ4rSXbINSngTKC7TjZvWj2MCoZiIX+l7oMWZvEx2
AVA25Pa/DnInI6xgIRVz9Mnn0zWOl8Q+MyDYNb3jrGpnOsYezt6yJ48kcu/HQL83K2pMc02aQj0x
CWrFOvby3WD2N3UJhLcB7gvIjFKLufF0/5O4xSfKoM6h6euHeTRe9cr7FlTJjUZpn1OXE8wb0Jdg
4cV7wcFLGXcEezPEnFNdKn7MrfGYat6+mbAdpkt8ExVcoWr/FSg8cLOWkr4V64QEuvZ9A+Uh7YzX
1I22RJ7u6wCGyjDmh8SlkBw8J6OUlmRyVGv3q1Ek3ADjEXdzfNu3TbSLLSI6rZJsx5lrlO933ir4
FoxGd5ScViOMim30rBF0uincrqO54QUnkd9YI977IHdfLDt6RYpK2o57V/G9hlW/7srsZ2/qe6MG
V0QV0Bx+xlHwI1zGr77rfPSReA1txtu+d2L+/WBX7q86rR4JvZzweVc4BCuQuoyQIr90IGp94us6
GsZ008T3k8H9MgzKvVf6pKwHe8OiPWMyWACQCYIFfTC8lQIhflk9t3V16hIBCaGQiia9bmgtZt8J
TiRsUPLIlyn6FjX3dgoTN6y4zSO5ueni9MkE9oy1K/qZeDZs62eH+54ptp+9bC9OduwekBNfsgRU
QMAlKEStJl0QruAvxFu1mQOgjiqOdcB6c34oKnh2YIov8hilZPDD+yiuxyN5LfXWr6of6u8IjDNX
FSaAzW/OylK+fSGzhhxBJqp6oto3VWa/TzR6Teuhpz/9V7DLgE5qJigHEoSsEislgVrAzN73gKeH
TSGSkjDJEbgK3QH4I5HXbn8Leon08H0YK3174fELO8l3Xdp+UdIqkXr3EDmm3XIpxoxxenQk6laq
nDIXIxIs4W5zFWpgvzdRBhAer7QPSgaj1n4Lo1CCCByewcHioKX8jqXwKghS26UWFptU29eGJuO+
RxhC6r+VtZoNiFDWey6r6tmu0hAps+FlVaIQRCGkm0pmBLTttCY5iWHd2zKZJyW8uXxLMQyo0slm
+nL0lNW3knbc89vOoOoi96nvX/2FWlP7fku9UTstyYZo++hQw0Hoxv7pEiXkSt/ZRRYitSFqp1rA
tmP26WdEW8oUJPUhTRU4gJAAsklHuWN26o9uardem0WX79cu3GHZajaYXj9wOOoogRTdMQT8Vyzl
sunM+ek3xVIi3P0CTyQMa1roOnOgQ7i0vVhR2qHF8scb//YZ1KqbEflpmMi11TMvv14cYSksYAJd
5FFKDtU3pK/RF9pMT5lECquv6hIG9ttZ46nIIPXl/fkNWnV0B1vU05Z2Z0UwKLeJF71rPSmA6stV
CyJ7UHV5Bfc4flD1kUp9eMibcdgpQRbJTPeZWPRdpUsDcJtzoo+mtrs8VZ5X6i/Vi/23+/y+ArfL
7WajjoQhyagllAH1Hw4EE5PZAcDWJeNMHT7yCaJeeILNsLgK54OStE29Mx7mwlkTALItaNwcLvkx
/+374uM7BmB01n5hhZfkJfWW6tMuya3H0I2hYSmao5LdqVNTHUlq87qvdO2tvCI55gJ0xa3HXeQC
S1F+3evhdz1b4+shellVT1oogx4Asl/M4GpX20XOXnvt2mJ3+VWLGgaxGTbH6xmu/nvq4FH71GYo
j0J9GHZtRzBp5MY79ZitDnb1jOvf/3kIqu1r6s3lb9T2ZfWPx9XmH/suh21Vy2hF9RAuFkrHpDIg
Q+ihkx+MMsP0PgiwrNIdbPqY0kMT8jfhvAlRcZ5DKoM6pkdsYlsBqHPpHl1cqkHp3ZgZw0C9XEGw
eSw86zA2khGNApFa42MheSnE7Bm+2VEjSvXmYKECq2qtP2gz/ky1QPbTnRqjAfqptpEGYNWs9HDc
uKXbMRoLDJiyQ0QVlDxpCjs8/+9XCy+oADeYX9KMHNFMPM8yk3CUiyAeuQuo7cAUNM/Vam82YNsb
fY9gbwx3wBLDs3ogJB9sLYgGFDLo8KqeuShe5Nn0x76/j2HxrhKbq57m8lS1/dvj11eOJ7cEaG8m
041DOubu+k6/Pf2yqiQ7v+29vPRvO67ven2Vv9t3fXf16CSc9yJoSLe0Wmf7x4PXv7+83d8JjIjM
CHdV3L1cXs6SwTV/9zK/fdTry3SUwFajyVzq+lYJB5eBojNSsAJlTP5tFfyNhKPP/qEPYIn91X6B
FV2d1ELtU2uqL6M22yndEV2q7fVemj18aa+opf5bLWa1M0wtSo5TGG4pmnMbiaShnw+Dsfa6neYE
XFKoYhBKm+d3wuSFOHmBTzZVsyst41F1ZhyVO9TJ26LODQ6LEJMa6AvcJZeEmoYAN6ueSEBpcpou
PZ0ajbS0C0pReeptmS+jIkTHSXacauiEsquj92T5xqSouBJ4kCn4hsrXVdu6BCCoTUSF7zm9g60h
9c+mPGnVGmrkPRzvhkolSRYxkJRdyNQGUkGh2/gQhnBTSPyAh1CaJu1/rf2xr2l0l1nomFPToIPV
SVqEWoAoBh6h9iX6RPpKKVlYK/XYYPv2PqoZS8rfM5ZKXLUGef8fa2pfrLStjgHYGITksVV6fuWr
n4jzxrUjf3+1LRrzNSjLYKvaa6r7FtMZgUwgf+ZrN26WEc3MrqkYy3FdLRdqTf3Sf+zDVNpSGKw/
E9V7u3TgLuvqhx4KamroX9bq51Q/8bUj91v0MFqs4iQWhl5FVx9UMy5WsV9qdVa5YINkoqRE/g4x
2b/qF7SVUv36i6qdSUFUkcZYFYyqFGZGTbsXXOW1JKpPtvxtg8EqUFXKbQwGya7OsxenxTeSDV05
nsnD6o6z+AZuBJqCgnH8tfi7fVRggGu2xl6Z72dJmlGLrqAM0EqEx3XfLMEn0KbxI+iBvWkk/GSJ
P6zQr47UIJ3t2A5fHRVOqn6nUP1EarXnEhIAAdoZbcuxfv0l1A9z/XWixmCS6s5gIuRQ5bpw5Uj5
uqkIrn4nSrBp6U/1s6gf6O9+KvX7jKVZHULKXepHqYS/I9EEDIk80y4/kTrzvAQWOEBqWiIR0JJB
VtRndz4g7cz0dSJpJnJ0fnS0BCozrTSZ8P4Z0EnYjvK7U2nWmSftc2r7suqHLgyoiPmz+gp1+T1e
vm+5pjYNe2DuGNMAk2dLnJjetk29N3WBVOeOPyP1I9GNE+pyLqGtOYqS+hnE2GUtcm9aWzINDbYI
EysNsKCeucEq0tEwT9BN6V9KCIl8VAVNB0ijtmKpXtWxVEt8SSkX1021pvY5MlJxZAChjjRsyxCG
5NXmf6UVBayI+f8nrbBx5/+/pBX3KV2MMv9nWcXlj/5LVmH/q20ZhuuYloHT3/kdPKBL3LMQLpoL
HdWFh4rjH7IKy5WPuIYrPMPzbFeguKAx30X//i+W9a+gF7m4It7gJuWguPiPf/uc/m/4s3xgJIkt
uv1j+/8UuN+5IXXtv/+Laeh/gKHZgUTD9H1DSj8s3u6fZRUkTnnFJAyOr9g9ZyVGhXHGruOiiMTz
+zpiuqmmRVtXFG43vfYF9ItFdYuw3ghUVpF3YAaRjGBtsjPqBEBa6k5a72376AcagWU2p59tn4om
bKxtbx6jsYjPvbVnHpWuURPbEJW7j6lGIL+0JV1+3DoWaHh7Ng5+5EM7FhR6JA/w1HrhsEEhrwMj
gJlcCecV2WiKYB45d6PjFxvayT2ptetCA4JjxtOJAtXGAbB2UA+BDmxBBss/qsfSPaXg93ellr76
GRHM1Rz+Y4H/wjyhNQab6DBmUJtpnmdrfBakSv31ZPWAWsTyL9SaehW1Nhct1Eun2BLfnaCRQHwP
vgtmASoQPcsxp7PQjZ62xhIICF8mAhBMWH6L/+qy1uEioEq3npcUyaXhdscAr1+yLLDfc585gu9r
j30du7syuLE9cp+GllkHRIbifF0kdEsIAEixiKcBra4gHpzN4NPcMh2zOscivqEEuGzbu1yg2a1b
M9kX6FFWSUNcyeh9ikq6MOAgbIWefc0W0v+imCRBb0iQrJJMOeJp0yPhlatEmuvIm8OE4m48JNO9
F4FjHEjBhaW/NvxpOdBguEHtGq+Y2bhocGvzNuxM43YaZzL20g4cph8KfZc0sGajOT1qcLhdLBDw
anojutHmX1ZhFLeDn2GmXPLbsS0OvWufm8TqbwCgggU2UbsjU40n6IGFrpu3tcam0eBJtJzSuq1I
m6PDz80lznDlUp2ZUn9GQUxWWeO0JKpoTnRL/YSjs1syiXtsD6NtHdqqyO9sPI+rKG+GvTXC1QXl
PHQgqsZ5bxMKRR4Vvig9CldmPt6gCrBvLNEhGpjaM21N5wYltdgD/3tVj+EP49vT9G0ewARQTxCJ
8KS/CPWfZ93O3mzdGvJTd230Omiy8Bxz+5aPLXIh4vx+NkF1RPryIpAlSzooaOeUHJ5m5L81ipjv
w8noWWif7tKFu4XQktNoLMnemftb0Tec86200SQJPvhWtP+0b2y+NVF6F3ch/Lk0ys+aKXFnWrMz
C+6ajZw+trw5A1q5qnZeF0WENZ8q+ooLYLdWDjPD5p0B/Z7VlimnFKkOZmFaXKrcZjjLgsW2bh4B
iL9MMUVijg3zjMlLYdOciZOltsQDQS8bCwX+KYZ+vUvD4c5K/enUOwshdR24eRITmd8C5jOO3vSQ
RmZ3qhIP1qCXv6tyyChNgqUv1peS6aWWo9BPFVatxkiBSwZVtqw/Mw+XIwIxMlrkYsy+2w6/nAf9
clVINBLCBL6LgcplCthP7fIbyc5jQAHQ3Gi2XBKoN0t1Q1wN0EcEfVu9DPNtU6cds6W/cHSZSD7T
aRgQiTMEUa455alTa2rf5A37JM2cfQveddUGnrMhDfaQdxQoq8FftjZGg5Ub+N+txs92rRwgqo+0
5OF3MkaN7eWbJGxxhTib7D05iSjsbEN5n0qT76JwcRboKIbdbP0CCc7EgU16dcRohnL92pJlxYvH
U9k9FQKu02txFMEOdw2sGL3QKaZbMvoEYYATElha77Pej3a5BoZgSLoXa5m5GlPGJ0WQ1qv0x8UD
WpVcA/2IumGkgqHLfE36GqKz/M0YExUlM56ArSwBQSU37VBHOyfWfhRSlBdT/u8L56A50F5l+UWo
aaFaVUWta/F0rL2V5cWYgktp7fm7Ulpblk+d3lcXzpyqBgsn5nalasRBL29eGeoGP0jaVe6SBhsn
dFMVcdIGB7mysmbahJ2Fh2swP03X1QFlg1+xlvYR22zAnai1Dn1Pk/Cb0/4MDTzptUJLLnIQ664R
4cFM9jFoTgb26sgTv8hxBcIhn5mR/og0H9y+ejaatnkTBGULTbnfunlSHbwR/pdjQZWdj5BivGOc
4xRZcTncevOsbTRU1Gb2NNbTcFQH/7WkqTYvCdjpEt7ObeRdvoY2obOBpP1iMlRVy4vtdhI3JPp9
jIXRr5dEWEyTLDTOFWwdpJY65YQYcjhg0UyShFJ5gKZkfC7z4oIF8PttUJPng+baPy13k4tLGRIw
Zb6iP5G6QLhVCfzL1EiyIyxn26P52eAjqmkO2v2J5oYbM1FIpOlSp2hL4MNphphy0ofoi95xgejz
KgR3NOJJn/CyU9XdKOyfWiwUhiiFyRm561A+8NciYTaFovvSmcgTYOtpHBwywb2gaqCNyxmvchNf
F2pfu/SPetgQ6izttGqhTLTXTV1e8vJYozAYus0mKkPurX11UDDKUDe4GqhVtfB8B5da4DoIVLsb
xNoetTwDRYbkl6pFZ/RUTmE2qmtQDuRSALddEexHpcUc7pn4gdK09Xf1vup6qz7LH5uLrNwUIt8p
uqULExcdzDFIK0pNQ02A4eJlb61jQ6HqRv2kFq2W2Zs25xsp9dC+Mdy63psd4kPGX+iOtOhs4lhb
imo6oH3SApFKCBtHZmSH29IcOJfUuXnpFNmCYAKPgfylTjwGtXasHGBZkbEzRyQDdbpN+MPYow7d
wgpa1rVFbmPZpvurvfrirL72LdQj14eN/ICpyDoqF/Z1t1pLArvCwfiuIJ+U2Z3DCFJebSmrc6L4
fbIaojYvD2DIOFojl/ZahMaFDwqrgPK6+h4rR5TDOanLPd0WZ2/xPy5M8LPwX/WbZHCXG/hRx6Gi
fRu6+YxVqvgZ5wM+fs0yTuQNLzvD9x8vVnkJM1Vrylt+sZ5fnfXX5/zdPrclGYsuGPGEsgZyXWBg
bQ60XjfXXX/8vXrganGH/aWtNc2yL6deVeXxeK/OwroRkD28yZQD9jxZT1zQe5DJdaBnh8kqUZr8
dQu9bqq1YbFB9qqH1ba6zV43c7R9+bDMp24iUrQw9GmrbjnKmN8MMqBWbeMxqw6O7SEtlTyd6C8Q
rKdP+JK8rvcOAzDI0ar6G7WYkL1uZu7I5ILEkr5eTauAzhB3ZC7RF7JEsJRBS5oiHYcZSlhfH8Ay
c/ZX4QQaVq5OsD1h8kqKyZ8P/fasuE+gjUzSzaqeVWx7vayOi8vVZ6tKKa0iisp6uNqkZ9X+45Eq
FdQQ1V5mLTWdYfksBZ00AJ/mB7U6q8rw9VXM1kFBRSJmdg5lG+qSu2OobsnlxX/fc31JFdKjXlHt
m1rTO/bu+poTpB5Tm5EiMfy2qt798kHUH6vtuAbzBXiUz3x5x+tL6QloKdMHCHJ23ZkLxF//MfWc
66e4fOzrw9dX/x/sK/Nz4tZ6M+yYCAFBmxHmpOsYpY0pNvUWcdRy0Mf5eSps2PqURDfAN+5syM80
YAsuekvxmsSoW0u/ek0ra2AwuxCEg1J7bwTuQ5tO1Vemwr8Yon/vXGJcFuozm3rRoO2ZPN0oCXLP
TWyPcRu9TADON32Soo7wl5WNpHuVByhp25bIiCz2u11Xds9WGXOn8egsLdxR4IIMz8uIQK2v9TdR
QvVD1o9iyD2HRYLJD68V0geM8fK/aU/MAsaeDBqNG59wdx1I1W3N+HQ9kQXKuUD6b9IW+C6bKttX
RfczEOT4ehPixkgfvpndhDpcfPUSeHBulVCCpHxmN81unox3S8tAiO+GcuoZaHvk/wrNOrq9OOWc
Loe0TSl+8b1lrX0uy67n0hd/i7yuuIuiH+P8kfnBPsH0iyIYm1VYRG/dQDPYtaIjGTMc9OV0Ci1r
b3XVvVGFHT8VWQ9t2P8QAWmL5NbtzYCKBIorcAPM3Pqme0NM/oNU0UbIAkY+c2/lT1eEMDylU7Cz
0p1D0uCqrfDc2RkZHpn1gUeOeA0nfR3yD70ftj1Drvu5R/XRMNatm3SDduahpvhIF8DCED27DSmb
BTMOu6/WoXhffE/f2IXfHsuUFD9w9OExsbBYMsveTw3KekTdmC/ogDWg6ve+133XlxazYhO+thM0
qlRLkY3ZPdEoTB+3hTHs4RgKJCrOdmqIUoqrqFgblvc94Ug/gWzk89vDstOj+HmZjJcAZCIjEk0Z
c085JdrCEcZ+6iTIGa1XVE30EkPjizc29t7KymOU1/YT6NMvQI/u0DYxew9TeiFGSGuEgIR6GjeL
qW1JhoV2x1e+J8Vor43okcO8vyniJPhB6tIN/xC7pqQ+AzUo11HMBa61DcjtEZfJmHYGngxYwTg5
HDs7OYt+79MgPKZhB2/YTW70YZ7v/VlLj7mW3WFSW00tx6sBx2FtV2JPaMOGnmq7tceZg7NfoLya
SOd6H4l4YpPabiO57roP1X3wdHc6jtWbZntcVkmLzKyqIcGJTMY8lFAkjH8eoQCrbAACZVIYR8s1
kOoxuE9AA5JZ3xGhC1/TSb/WlvPhtM6TjfPga4W+ruIStZ6HVF95da+vx2lp9uYyDre6fhu39gyk
HX2GbZag7wa6BiRgBkEz3ZXFhvgG0oVS41GUPW7e4hdtoC/l3IozV9aVPkVc+57dG1Kl0qemKo91
ONkUsDQ8EMZrEQe7LIoOOBMxDCQeLoFQdPsUMxTz/DZeF0NL+FbmbALb/+K4dXuoz33Skl5qAy2q
BSGUkCARqWnZSIhkwOnmnBaqWifX9yiYVwjr8W20mUw/CvqfDHJxzUzWSIQyyv98aLeQqUjEdXXS
0fxT7kUToZnJXR0Y3VaE6TvN6Hkd+NMGCEqDPowrn1szCO2o+5hV0ezSKHjLAzKSG0GrGx4nESpf
KrKET1mXIipw/G1X2+dUx2OjTba1Sowx3blp+2Ps/HYfcI3CRQENAVv7obInZtFde1cg8QwHS+x6
gW3Eex77lKoUSrmNZ+o/YpzxzkzglDnG3wnRlH4PfS3bH1hrDPIH/OE2MJtXklBJXtPnYjcT5hiZ
r8OQwZAhDcjzG/cAoLVwNA7f6jtlCv5Pg863Y6TfIHQdyCh7NiK3WLVlin0EWki5RNk+kYrayLby
L7AGdz5JKJ5h9A+ZewPQW8BVyp6G2cAHa6M+HcMu25IrWoJNJ8sowREQ4UXexlj8w/F9kvCSZXzp
wuxE/Qq5cJt98ePhRZvpXuZmup3a6AyH6r4wxcdQ7LqMSw1Qa2J1hbWtIdqQWeFtJv3XGFX6Bljz
L89A8x8NQPR9d0Dtw+EXV+6KUuZyR6QNswcvSncZ9rloklknxDWQ3E5mVZ+SLlFZJJj4jI82Ux9/
VOPWy8p6m5CuN6YYF/oazWbI1NPjVpXtM7+/zSx8zZZP2FQV2/VaL4wfcxGi546/2jaGFvzKdFnb
4aNHKLXW/YrzIgVYGkHXoUm1Md8HtzbJVE1dREdrOJXrFvv0XdjGRD6E9Dzn2cPPtBZdE6LYFGSM
Ew9sO7dLHmCyQykYjYiC7KD/ZlvpqWQ2vGtG59wLIe6MIrpt9JLkUx8rCpyQO+rN3i7JcU2FoY/f
hvLwKp4h1mTGgbswursOsI8b45lOoJFECfKrpBPbQZjFJgJHtsI0U61iZBxEpjjoICErRXArTFvf
JPwibZu9wp2YGDOaP83yIXQoQ9mlDDG2Zy6FryI1z+33Kkpe7EX73vkx/aagx3m1DOmR6erdHAD7
WMLonjAEMuBBrTvVfV4YD96CYLnwk3o3aNN28buSqK/QOM4EcSH4lYlx1ktXY33qI+7LFBCebKIP
SV22V2lc6Y9VCJ+nKRKLMo/2ZJcoqPJe+tsr0uK6PCZBxR6wC00rM/L1PUlkDyk8cZM0KQ6I5SbW
84ephHOT8JPlBCrPIY3EwIYEYbjuWStCIsHLykGUke0IJPODLL1n5NcR0+S+gCWHoBk9uHHdnrHz
fdgyZqlq6IoRb0SXx8TQSC0wSrwtub/piqR6DJhd8GlE03MPMYOAubpeZ0GDjqaekAH4SB/8mhHs
YD4ZjnVywuRuwTRvala31SNkxyiZyVxNog3tv48Mi9fOqZtxHZGQSPFXRrF534NkiCmiMgS0/PYe
EFUOGspaD5a7T7xhGzpl+JM5B1V8O+z9t0YrnvwK2LNhxzMl4epBj09jUe7Hws1OZhIzfNKxE4Cx
2FX9+MQslxs1Zx1oV65wDkJr5N+rCePX2jTmZzhjX0qzTW/G2NiOWUyVrPhP9s5kO24ly7K/kivG
hVcwAIZmkBPvG7o7e4qaYJGSiL6Hofv63MCLeMp8g1pR85xguVMS5Q0As3vvOftg6rM8iNKUIVP2
KKk6N4nebYQLHmY0ywcR6eKstR1BQRqBNi1K+RrBLdZZHFRTVT54HUniNdiXKTAJYQpKaERVcaYl
HqLOYHfrUClq3zSHDlxD7bVOrBELKRm/dJvy+yDynBuxzwPp4t+5HUEIZjO/K1vhwVYaxLWrkzMw
J5IoWMEjEQystPmwVWnEBKbfOqM0jwUyw9Iah3vH1AmO1sDV0wOP1gr+K8MAhNmWzYBdqAPysG2Q
Z8UZO8aXA10ZfQhTBF3lP4rY+gmGfQTgq+BPsbVa9ak+3HpSf5P+OWdLuDeKOacwVcey10NSZQSx
HNwauCF6+kPfDndhUqHiduXRBtnlpj2cjoxaV3ZJTX4qa59srokFIT/n165ACvYw8ErE/XoT7eEY
EQho1UcIfvHetOfMsLSMALds7NS0wIxE9o7YP5214xOWRblbUDyRQZi9bPy7uACmY/vhV9RcYpB2
Gesr20j/ILPy0bSfHE+IZ78WIPv7ZkdaAvbcZCOr6r3paJyr1ni1DDb3RHU8ZIF8A3C5oYH3IFy4
GcDD2+0gpmAzNNBx9WJ6LAytWxN9QlQpnzjJKy0dH4LX41KBMTx3KoGB7ZBOYZGhYfeoyYo+2zjD
iYiVeG1lxn3LoHPd6ujscxdmjUuuT4qOe635mr/S6+kVdzl1gQ+yzoRxgz2ZsY/W4CJgMifKiaT3
UmcLw1wMIw12zZCRP6tN36bPY1YTGR1lP83cEZsMfwX1mNtsRIQEv6ggFVa/jDBrsVP5A7HeCqia
dyjqmXDozLCnsCjxMYAqjB2UHikSaKoc9DYqhrOdgQfhf04LiUSSWPewJ7pQsWgNVrLFcBRvkkjg
L4vUd8W9f20qRDxhYr/Xbay44bl4CCyHi0l92EP7nCjvARjclggmegwCb5c/besGQY05Dh9jjqE0
M8g0zWKsD45O3GBFsutUUq6FI8Ac1W9ppMFgwcvDiImWPg2gzMVkXmvzuwT0JeObX+6dDmkdUW+n
4txF0aeMsJ10NQZJkD6Ig77qiVVJDnJnB90va5yu2RwvYgE64jujbLNyjEH1uOu94sWtWD/GzHtL
wGaWTvdLZcOLEQbHIrD2bOs//CQcj/DpjVXu2Y96k19CbXhOYh9/gNaeWqn2eSHHTT4bZPVsJV0u
yAKx+6Yzh0sBtLPwkcgPzocx+aQs9YG3nUoDDVTAoDlYLNxBIe6UTtCdbVcDYLgro6FgY09Jvgqn
7EVPwJtNs2PHzMzNmI43ahc6QVI7t+xJuQt7tGv0Vr1OuVlcqVKMGTjbTHxkxEHiRKstQoXaH8xt
v0I1zX9E4zEwOLVt64W7xE8CQOSuzPDndkHFhREaqxbY+8qX7ob1ObjrYFkQFYqJj8k6VmRGC57s
tp5WvdpgdnabWAvcR66eXpYJVYpf4z1hoJdGP3VS21dOJt+LcU0KKvlvSQOYPfp0aknTj3OycSAI
DYyrIU87C2l/owmaiU1dfIVTlazDcDyE0fgpIP6vqy4++v78AvQuP4iwVojIsJpq31Qw60Id58oe
4c1szafa6O7NXHtwRXQjpXjcZHFAKzXrf5jE6lUt6xOFfKXMAfZe+BI4PiZZjFYmuZ1kXECUs7WQ
CjkM7j2jQJaUhez7QpKjFAEC287LIMC2JG3iu9iNiFzg69Ip9QiPNdi9qyHnA/FZIi0CP/tCtqQf
MbsJR2xJ+kioaQTz4S6hwxBJhEip03+YVfPuKm2dTfbAjAyVS9rHr6OA6SXegyyOsYNJItBHVufW
WkedaK4E3DqpxqBksC+G6chzGbEqW8on6BGSd62f6T5hdEcbf0gbvbp26bC2lHqJRulf6v6EMIh1
2DA+CwVyMVGd2mmU8TzqH8fS2YlW17ddknx5NfNprdJPvoMUkyQEFIxOyl7T7IkuHdGCZa2gkzg6
oG2KYqfI3y20F9V/eSFdb1u89LJS69R1v2vyhagIVjkTYpBFjiKsF9iSLYNuxR3ACfj/6zSO1gy/
IL46V0liKlF2BGjlI3x2xU61ii12Dkm0HgrCAgSUPw1s/zpzm/tQYyhYJRa3h/jeg4IUKP1TBH69
H3kJpPxx5+M1hyZRwhUzc8F2tPb0y1yjrnzGasIXFRckb2nQhzeFIH9FQuIu1gxjHQRwP0vA9qvS
vQdbFG21Pt0oDN5bMXkvZDN+tVnxNWtKZBbduhzDIpWKP4vNqug17D13Y0SouaKU3bn2zYxCD2Gm
HC9O9MNKs3uZTZKEQ9LgMvad3WSOK6MyL3qjvTSjYEps5/mm8yG5vWa+grxbdNyMMfSJNvxBclq0
q9BZUd2v26x8ZtG8mOX0QKazu8625vw9iST21n1n8h7xF6y7yqjZR3O26LMb0ImMbYCbvdO9R7MX
70WcejsP+YtpH8vYjteh6TyFNKDh3V0SicQg9YmGCcJ7+nEYpfrk3pGMT5FZAL59tsf4GRzQI37j
hyAaj1FbXtsm25FgKBPjveAt+B18jepHic8r6LX7Rk6cXhoRlOAa8snZzYXpBJCHC5cNbSBuZhJ8
GL75MhlK4E9Xe4XlOw6dGnwCWrlsti9rLy4e+FLql45MsFUd4RAtwFKvZWV/t6buweDbMn1ri51L
D60nd5qeK2vA+/eOdNdM2SBSla6duMO8k3HG1FZeAHytN+3kbSO9/j45zneMsrQQxEUX2ZdqvO+m
Up95/kmAmIPJBjim7r8wRnqotDliOv8yeLHpVH4FYfKUyuIZ6wcxGrkHNzV3Pj3O532TqPecDfZq
irglxdWYrMy2+Ejj+liTcJlHjIislEbBcLTGfJMa5ZOUAN0b/c0RDcinbBcOjIoL139wB0Jd0XF8
JW7y4AWvvaVuRqMBA4kxoqY/Sp2pUu0QO6kR6jnN4MkgtHZ1V2Vr2ZBvaIjqjQzncorek7b5lQVE
SJABW5ZEZQateykMmB8qvPkQQirNvDid/JIia0CyzM0qw7x2nUFie2nTRWKnHZbb1olOfvtmWs0h
DL7VQ6Ads3Z80IhXTR0dBVr0OEX7/xX0/XuCPrqc/09BX/0LBd0//uPX8tuOP1HMWcs/+StHyP7D
suEdmbZro+mz/nuOkAVBSUrb0YXN7U/+N0qS/Ydh82cIAA2Sfkzvd6yQJf6g2WM5juna1pJM9P8j
5xOezQv4H7FCEnoTskDyuwxqUH0ONyp/fDxGeYD8T/yfpFFT0isvIqr6+6IgX3TjdjqRj92PhzEN
YH6p19Cs/BONasDrdfLiDtHPAMbi2o3YEcJuwS/314Egj/zkg8zBtCA26WDeL4rc5VAzbiWQmf7W
QvGWsyJ+aOdlctAuaQBAfDkUzmyYzGJj0xboR7q6OtpCFNs2NPtVnNo2DPXJhScZIjdKOujqTZYc
lNmdfWBicar59xVU2x2Sj1dwtuiv5bpCHnJve6id+/FeVVX0kLjZ0WfLKAYX40yTXaRK6iO3lM/I
Dk8l8SbnwEJuUxGstPtT6r/MkhZt8vJo0SvbxvBa9vSYqsKml5KXe5nKa9LpCROVGIJaQ3N18H/o
IaT6ISVjFBQ8xM/MZpzpwhbpu8iGdKB2uaChVM4HSBYmOKiPJWymmtHKAJ0BNfFutPgkZ8auOR8W
/fXydHlEmuLzkNAPBdNGCz+wtUML07mb4c7JjHme1MgGqMNc+9eMzKOBdWBviY3BpTO2vDl9xkdr
1DuwMmakdJE+92Z8F8+wafh8ajMW2PiNOnFOrgrlhh34jcp1A1Zwl8wKCjygbNNmlHW2UK27GXAt
OhvUtUZm46wWilr7GEAxpVUO4XclZpOjVDZm/x5wtj/h6cNdTX8ycHdGFmDacjpxND2iCGbH3fLR
/+2b+P3tFDPAW6vVlwnRW2cnf2CQi5jKHcptPStClgOapHrrFvKXDrmImMYe3beNAE7Nbgh7tlMs
j34fhhktbqQY8KxR7kz++9NyWN7Q354y66mIZkeuWhvCQ5eCiuLPAL8/H+L7vO9T6u1IGATZI/Wg
Kcdcd370++nikJmc2jq4SEiXb5o1o/jzFFie/j4ZlkfTODDvkLSclityuRidKaeiXZwyyw+XswN1
wjczowG5jFeXj+734ffPzBkqn8SnfjZHLCr7dCHPL/J7MQPLlj9JZ0S9O8Pqo1lksLghlsMwiwWW
6zxbSPfEy0e0BcDfLw6XemHk/3a8/Pk8TXb22D5YECNQGs1w5ZBRPiVx+hEkOpGBXYHSS3OHVZa0
08l0YaDJ+bA8XQ4GRAaYR6W2onyKEW3QsN+XXZ4cELOZMyEGAazhItpZNMgQJ3mIxinf50MLK8R/
cwv6TETSYhFX2sk1zWeyWrNdv+j7lhdFyio+pZM+X2zLD2CkARCfD+Zfj5anXkMJ5OFrW0Ixxvkf
GH5j7CnoLywQZFfn4pjM0G47Y5SGjyjYkp8I4tXioGtQvL2qj3aTNXyLshoGjhaGJ2t64ZNNBLsF
lAa+yaELPXUaueB3figZOrUkPTnWsxub2W55idUsEAgB1bIRNrLNMF9Lyx90UZxV3xzdq45jX9kE
Ivbx8zi2E1e03myS6aHxyEgroKhsVddc42n4bGu00qbWg+ro7qIAGPG80q0Nw/8ZeSI90iGEV5O1
G8Ovn1IXAHuQqFfdqg4eSP554/aRwaDZQCR48HbKq9NTlOl3fRalu7zib1SkYAezlVj1sUcTPL2U
rpPv3WF4H8hWFEPyHliFdzSHmNF35k50VCf2dPOpMMDbqpmLCqW/+8CHtoXIKDOVukYGnIsinh28
OfbjqIsasP8QzNughOUx2jiq0D0lYX6HbzHjFtFFd1YO/MzhbAqyiwITQNNhAv1CsHFiRcexNS6i
Gp7ccI7Lk5Da9MzxVn2sCHRXrG/SHQ6V7M9T3CvypRGj1kMIjTgZX2H5MBaM4Xa5Yf4zMSl/B1f9
0FBEnaZSOFvThROKZxy5Uge1QCOC2+teIsr7fRmPNy12MV2PGI+jIZ9RVWO/pvi+mWZsnp1GZlCk
3XYFeCdIJ1pkGbQn6RPOIZnbxYbVIlIpzlrtmQjYKnQJQ1PtG8VI1mz8FsqoMjZBfysCdLPSqto1
7K41MhqfUT8xg52MGHCYFN5pDFFQKrj2tWWaO5NMmrWbJb9GMel7OHvPigZMWtv9M1AuSOKmhkjB
dLZDATNOn1knNs1nTxh0amOco1XJLwWYet9OEpiKkw9nI0+06zCG/OPgZzimNvBoLd1Ufkkzyc9e
hrIdtokTix1yie9FXAbsyzXCHsi6Ce02uB/T8my2rg4/IECEVGtXhaiMwompqMo6kPIyGZ7QpDc7
aalxEzCzclwlLm4pyw3UOiAV7JM+U2Q5wPB4XZGp0h1WNWPtuuYbeKBQnQsPLsuUG8ci7Da6Hv1M
AtCKPcqGVehoF+YIazFWsBNYzw/twAXU5eE7jblyo0+9s+nKShy1nCqblsjWgNZ24cX8dKwxptkg
tC2eCjBhP0Vu3juZP7MQL0nKZ2rrxXfmne8o3Fb+4F36IjtZDtdtAn4KTENw7bHLHYwU5/h8qeLJ
aDdhGNIB9NVdkwlg2I6v7caCDoiktrDz8iUZKXekdlLkyexsS1PEwsVk58Vg5bHo0fkIXwvb+5Ea
McuJjqza1aV2nQCTZUW8h8jDNSkyYqN6nVDGkKxGNap7b9YHQGy02Rn0PwLkwyD2/fgwpQhr2mNo
i7e+0Q3Sgq13qvZTjy8F2eJLG8EpGDTrK6kd+ZDXz/UY3pVeMGydoE2OdWIjpLVy45QTKQc9wj/A
IweRLpNsW7qHWjOGeyPxnnih91EUqHWDLOESQwaM5izbzP4Vj+a3qQyMtU1Ag6n77tbSO8jWZrmJ
QuuqBHtLJnUeqF0FqifTtUtGWCaQquism9VXWTDHrzsSLYoU0F4stHxl0pmhrVhtqUI/B+nfYs0D
TaxXl8if4m3RhXD0E3HXquEKLorxRZ48GA7jfJ147qZrny21MZsQml9Un0M7W9VORj8ROhG8qk6s
EoHUiwpYrmu3lwAjggBKPF3lqqSN1g3NG9AKtSlvUQEtjvYMpJ3ZM2M36d5MlHZxpfkh5XdzjPxz
7ZMWKsOepYirvq1ov2dJct87bGV0CzWNYOcNwZkuf7pzGDBOebMLVf4tDCJ24hNNXMIn+VveW+gi
/1YR+tLJQmQS9mTTl/pZGxJamaQcbcm6/pkzZjzyQZDaEd9K2WL+1er7CVxiqq1DJ5Y03PGhTCXL
EcajFQo2LMmAmfABBt6pG6KVYUJnM1ixz6Pot9ye1JW1NFiX6r5Gb8FwItI2BBzwwY7Turdhe9KX
KIhbjilz9G6boDT0Zz8m3XzaPIttfnm+PFoiwZenfRPTjdXYks3ly+/Iot9PWRLzHcaS18GivUz6
BBTULMcIDSvon5lKs19xCTGK50fLYXlaqEEegwG5Pfs9k9UEBdj4ZJq1jtCJ1KwlOMpRDGzKigng
Ip3GApxSJdHzZqZdw37A9pCnL2ahjzvNa8ZtRbdsRYJxvVNp+GMRf/+Og1/E3/EAsmXlsg065HxL
WUXMiWNJ0sSaebQyWx+WwBwiWdqTYKC1j8LorrbwGdJS/EgCbSQ9IjtGfdftlx/XApy8Y3SHTIcW
VlQjgc3oL6kxMFzost1IM5tPL+ytrmv8HLFHbV1E75QCUSmPnX5SfyXaL4+WrB8DUtZc1mFbofxZ
DotoOivpz3m2J1fBHD20CKZbS476dnnupf64SzLntuhus0Ve+1uCu8hyl6diNqtiQJh39n3SRkxO
54fcuxB+6GwMib1MB9LVxoaM0cgST9IsXhk/dwdWETqVgx5cgq66TFZmPVuBv45N917LCk7uQmg3
Jv4/VWgm+9lCxhRSQa0tUa35bTxc3fngh+2vKbXTXSqd8aT1QEdETX2EHMpDDNEJjRxM/XuUs30S
9o8oGMutNXblGnW8hD7FKRJGRUWrNrNvohsPfs5+IQ/tD1VY8q7CNJCGUQBZs6Q0zRCkJWC+2bcx
E2xq42Og5HL6pnhkmJmVTxrAX+Ij3kQbByDDNGeFzkRuqMa1lSVz+dKhyT7ZzB/wqXyNuBkurWiN
VZOiwVrCiXTTsLaWxOPkOaK+hSqob70t2X/qBSqBWJ4581zuq9wy7UjkXJUFmLHIluSVaOFwMbzx
YUibCzSAK18EQ7pUxveW+EUrLbla1THOCV9DmWJvzDyuaU0TOVdNCNGzxil2jTeC0iyj8RYTHrQT
NhTKRKhNUwzDQ6ZMpMZDdYFgRf3PCUMDllFMWRnVmjikLWk7GJaCrD4Otbvxc6u+emPUXFUxNPAU
OtbzIYovBBO4O72vf8mRpoFHMpWzbqupxXSFLHQYrfsmcoszYSQIDjUqmazhpUuyyWDKC0innMvs
7wGi6dOZiunYdK7+PDoYGmRqGPiDm58V8NtdbOAp0np/p3WhtS2qMNqMEfRTT4z3ved8c1zrPmRw
fhyRhmi9lA/xEIY7l+yL2gu+a/lo3rdj1V1z4C65k2sXqZv+3lNMv7Gq7QsLB8NIjfVg6kx2Rgmg
mV3Lnu0DZP08PeeyYz/nkgHQFug5YQP2Zm/SE+dOFUu3XCtTVLcMXaMT3ZDi32ERs66xoZ11ZJQH
a8h+tARvb0cvxazhxvEVrGGwzgl3ekiqID+Al6WbgqsJzcKdAxxJZ0ex7bCrrqdaiGOdfoOqSHlS
8L2mmLk2obIgFPc+ka4NGL6Wd7Qiw8jh5Cq7fRgSrZBVvJqIHXzObWbfTKO5ZjTIO8VyxhgE9ABN
h4Oq4rfCppCdkvaOfBst8R9QTzxWdGkO/Np8WxFexyqPHk+rHaaXUFr53rYiGZKbETXbMPL9O9cf
zO2YWSf6yQ/0mfs78mVBH86PKFHgyGlE9tl2ne9TKupVzjaVuidAFcoImqrvooVByrTysYtnVYmv
x+fOowekFTGRt50lTgVCM6uI1AWVDuIW2+l38bj1477b6hUTcMP2TrB17ackUeEjsonVW5XIPVKe
2Ymm75O5xtECqMjebcCNQQO+ewkHX3/U83fVcn0VRbirOlKKOxtcA3dX8oTqT4HulOhFzCm5p+Mt
NbIJOznoZqNT7Ml6kYLMDbKbW+L4S5tPMhJmtbBZH8PWCZ4Btp2Q/brHquZXpHHxsxd3aefaa/S7
DJ/qFv1cUBdX3ZL7GIEbCOWqPRdt++GQ+XwHGBzzlMKaFwvJt5r6TI1kow6y0H6q0hl3ykK6puf2
a1IXHUL++Em1Xn0VoSyOykL/MN9jm6l5DJAmHLVA9lcRZ5T3IxYQx59ObV6v9SIbT5aeciKoEPm2
K+6tqA8uSho7s2iy+5AIZHpE740vsL25wwMUfHGJCs7A1idcrJQ47Ilh2MKuadinJdoKIFq5cxzv
hRtNehSjcaQEJlKmTi9jgO6xtZ1h50Nq3h8nDHNbVAfupuiNk+GGape6hENnuuvwzUZA0otvCY5d
tpgtwlFD3KLEEzj6OnND19hGcYnzSbMTVEshLsPSqG/D1KvHuZs6EOAeOz/ga+4hC265pnAm2GTT
IW+bz+ECguqn1es6l0N3QPQvToP4ZIvRH5J8xNAItTCLw/w42S7BZ6qpdnnClF6Lhj1Gv4OXOr9i
tu0vFrt7VVFFMk+0saCS9Uu8+JiPH7GTyrVvcynZ3cg4lcEey4rhvySXzJPHGJLutUsK+cD2usPt
ncTbqCesUtMHRkiG99VMcQD0um3Z6qI4d2zprAPNByVYsMEmn/65Als1TqO2JtsbuehguEyhkEoO
UUR0jcEGlniRcrNYbKq+Nnd9bVyXXRhTUIDaEvYgvqDXlvnuJqwLwjGl+VJxn7ZaNcsNFWDhMuhX
FexllJHFHZPD4E72w5lYKpoxbNbblr619ImPsSd0hIYkhMTXUIZM2T5Q6Y+hHj3I192jg/QmtY32
bGrW2YsVUInUIBBuqleOk5ZHV8Y+SSpq1iCC0wW826cIQMpRQKNI8O92U7kRaA8vHikfeF1d9pwh
vmCRTIzXzrle1BeG3WVXwGS3/W4n3W58ChCeJU3cH2hFWSsDIee2aHzUeVEaXlPJ3tuxJri+lK9V
pK8gekBHL7OvWsdFhrS1/5B1+Qg3I9vKKulw8/goPWFATmNi0tYErZGAerp4DKu30iMQJwJprzta
eJzY/qAb8KhajScqqa9u0oc7p0GQTMXYrIvC+PJag7aJYR77Kd/qoxZtgiSDgegSh2u2NDoUxO5t
aUXDWSHZ8mokW/AKiOPS0W0RbnKzrY82jtWbpWJWtimtV60LRz9JQwHsrr1qbUgnKpfynDfEnelW
91DV6JA19EjcYSx/L5Na21hlTZOzEY85C11QZd5d0IVvY+qxR6xmJ7rGwfGL6pzpKIM7C0Ap68w8
OU1YD4e02IboYhj0pdpdIPUOCnFTHzLRH0qBOD+fT1izNjYJsO3cLoeL5TXaPsnLb3rl1ndFDy/L
4dUPmlOsUX4ZuJNKcSAg4CMLyvIF2OCGKGFustIbHrWq30+lFjzFfn7oG8k5ljP/EDGCpKlxi72E
cI1BRG36rLc2KaXtNtMDuW5ZaLYhgnNGFtZMLO3Q/Ht5dw5rfBIs89rGb03jEs3/C2NMzPFiYiFF
nLFxGbMnWYxVuZXi2WScTcRY069dhjWUDxXyqvixsEmuyvlP127XGMhS2KEmFflfwXVIa3muk9pH
cZmmxzZJH4SG79fr+QIcr5Wo1hBuMYtmAaDEXrvgbI6k8K3DIEwvNCb2vQWqgWF8c8ZN1+6sBnZL
Fw4xoyBHHEHM/MCSPNBrcNs9TFz/agNmXaeVCA7sinaY8flEJvTA0eTSOibL6CgLl3qtqOsNPchu
4/SaCRxIy/fLB026wtoUYoSujqTJ9PWzU7IPjs4OUhyCf6KdFRNs2UIs8COnfhD6zOQrud32klbX
d83yqnXuFs96Gk8HGZgaUB5ksqPRXoqsf+/SSXCXRfPsDxYdxUxNxo69Mg3SJvlmVQOWiGwy7/ws
8/bVmH22WVIjJfGcg9fpKf3InMmJmd+Bvw3WPu1VeAl1fJ7VqUIrNVrfTCyPCSK6o9QZOhXxjTU5
OLutn14AraFRSoprq7c7k3e2L4eIwlAGjz69zUuOdCPqv0V51N+5CSBo2zerreW2NhhOjyKt0B5l
HDvn5UAGZMyvq2OI6lZ2k2UJp6OHNeUGbCGrzK33Ue84FzSO+YW37apIu1mx/S4l9kZ/ftY68fvA
+XCmqO9o4HMv6E37LXO0/IqdokDsaDziqKvPcQQ9daRm3TrJsC2NsSfSj8PgNds0V49eR6WaD3F9
q6zX0vHU2ZKowigejDvNQbUwVUiukzSuziTqxcfCS/pNnop7AwHbE6IszvURjV80TMi+LIEbhC9u
HTalc9RU7ILftnalZGDZTXW0j1z2rh73rnWl/BhwyEQOFddvUQyfVkcmpsGXes2Daq2RgHaB5Oyu
0WMLfqv60Q/SegCMsfFYkp86v1yFqX7V0L1dqXmPk+5Q1KFWx83D5jw9WoVswCK76a4uUQoSbHij
QUhKOeIR+ttWcrZzto2Sxm06Iqx3CZTWTBYDSlNCH5JNnsj6WGbchDNUehcPDH1Mx+nebTmJTPS4
bDPvALlWF4fWYSQxuqWl+dxL4ww91t2TBxUdAxfBnlG1DE8qL7klY3ebnKDDch7vm4Q4A8sroiM+
I/o0WKR7C+1qjBmhEfiEGWB6q5GbJ+pSRjyAvaOtKHJCqrHCcv/wuK47jOxx/UuP7Wrv5e5nODq0
U7rsWrTYyvq4UQhuK7WV9XStzSJcT+is1iHN6VXJfHg/DkO7t1KW+piyaddnYI1VXpU7+Kt7t0Iy
GhqBes1kfUcKu3k0HebN0+iU+zFDlqmnfXiWafuou6okdIFs22Fgm1666rn0PfeOBu5zIFhLEPcw
643QM9vKOQL2LoAEH+1Zt0zNzcmhqN5GpJCZpLcrporEGQN7WVu5hHPQnuolPgZN0yz8tbCwc0VH
qRLNLzMY5rg3ZxtAxD9EBMKYMzWkUc1bbhfvaOTatT/2H0qxs50TVZf3odwKE/HkvPVhzgkcBemh
F+oldDvSGoo1YIX2Nvmv9mABfNeqiVugTYPYY3KLmBYNfWs9l8lZWPrwDYl5tOlrK9tpUv0541um
fX+b+/3+WeCr57DK8x3dXJq92dxLKudprGoKQtSIvihCaz25eGkZPoFY91TKnQCzzIJYE7merVNn
1iAsz+OmWTO0Co40D3XM+sgeTRtGi+hDtu+WNZwQrKfbyCKvyNWDhwCVGXRg4nqX4fHCGWMP1R8Q
3KIBj5Am6NlHZkKZHHTt4NW3uEaqEMwe4AUCpqceEOoAEHlDpOgpMPJsU5mzyigG27AcwjS++m0b
7TVaNadmBN5hDZzcGVOss5/UVMrSeOBiqVedXb3KiQBdZUXoxahlinOckifJ0D/b6IRtcE8VZXke
uUKcMBmPqakGmtBT8SfAzFmAcIvAbcJmRR/0RcTgg4OYcCMPbM7Kn5kgUYhHlRIE3MX8TpaDN//T
dG7y/f6ZZhrxLhmLl7/NoX2TXVJCNSJnYsDyzpdHRYkN/ffT5ZFTjjEJ8UySKA/ZBdeEDS+P3L8e
LU/D+QMrDON5aqtrWGXmOitJ6ObGTvyuDP1TPx+8PKfENzWAQ1atTstBsnodJ5wZ7uyunoBhYZSf
H5bYhP48LE+hlDLyigtvRWjNXecm45ksLJ19AB/G/Npw13L2bRYZRrKIFBLuznTVGRozrWDDG5s1
dZ8b7ptS/yZGk1CTGZuh6RySpV/KHqQ5eY58hSYR7haOXjbDXJZHyfwIJqaEQRHflh8xSBzIBn1t
57cDQP6fh3bhuXTY/Ra84J/oSNs9ZcWY030rvdVkV5+dS9MsR5i9SvGwYHv716EziztliHrfhQmq
EdmR4rp0hBkOiq1nxslB62zaiHQySRG9t9xE7P5XIPbvCMRMVncUU//3Xwi1zUf78U8x2PUj+/Wf
/3iaKWz/sf7gRhHl/4P79s9/+k+hmOP+IflVkNsWKZgh//Ef/a+m/c9/gGD6w5QOai+wazTCXUGO
3b+wb/IPQ5eMjg06ZpbB3/qNfTP+0C2mbA4Cs7lIQnj2r9f472DfTONv2DfmMGwBdSRnrm6bwtT/
phNTkZHkdcx6VBMkjWG9cwh4Us8ZxSa21beaJFUg49imashDm9AS8i4ezx3uuZWStrtnF+IVO4t9
wRWHpo9xk/AklOSFJk5mEQwbK/T9rT9eR7CsB8SzP+I4Zc4zJTGVhBYxdI7x80VgX3p7IKD2iiAm
fvISfavXufky+jSRs4GRsiDSczPYDK4pQ/ct5r6NDFx3nYLP3VmYY9ll4A/XHfIGZJ7HB6NAoVuS
OYYwm12wZMhIQzExBChWXuiqbsNi69XstgofnPgwDOTL99XarAOPeLlom4yWt/PbgDtsb18bLIBN
U6ZPjqBmy3CXHsgoOURENmyqSJRnfcAPVvXuMaO/ujfC4cUL3TkRJq7vNLlXg/tfjJ3XcvNMlmWf
CDUwCSQQMTEX9FakKK8bhNyHhPf26XtB9Xf9UzMT032jkCEpCQQSec7Ze+3wWAwmSGSvr980axiQ
81vbIIo8zMUhya3NDGLjfDk4ffZdxSMM9Bx6UJebhAHFLXk6xpDTFrTNtQjr1yQPT2OnKboZ2S6K
QphqYWltCejZm5xVAFCkcSAP6LNC6750ySPcG8FehoZNiE9Nmzks95mJEyJLVXoKsBS1mGAPdPwp
K9YpU7iPCSt3aj3ZwGboYlChR35/syAzMM0FpAv6zUXcugg6GZLBm978hjllrNXiApsr3ddewPBX
IZbyA6kf7VY7MsVNDooZzF3UeTTiveKJRBxKkXYsV1OobLQZOSp0hVEM7zGRZOwjcWzggek3FY36
e7JuXrJiKk96JZ8H0NVLy47Rrvm6vDHcYZii5Us2iSPtdQcnVkuJgvRF4QHNITj4JOYiaG9QSmNx
C24ocq1NmURLtyzUukyzq47d6mg5JSJ6M4yxQDnTcYyhhw2NfV/BXL1xQNnFOLupR8pdENWzrD2d
/CVikHGQR85qKqDIxXEOqSoOLEAE3wb/7sKUxCoKdOYkAr4VqVF8kBYZnRK/y+7p/M+uiLpDWNY5
LyqEMhONNkkPerbKZXKRWOsYZhYB573D1qcczymqg2vdPWI4KY5qSG9uZq7DtnkQHqitsVJrlzoa
7aFz8mrfQl7U27uSzM17n3q1QH+3N7KAAB4yrMIB75rVCGuvKNSihF1247r6kn0e/Sq7rY+NNt0T
pBjvJi+mhPqONERMMtRrTqD0AcPTnZmE430e+N9p65IDJCEuWS2RYuAZso0qPR+niTPX0vi4mYvM
0fDDSiuyfqcZOBKJyDS0dzl6j2VYlZeYgWXEvpY3iumyuxoj98Tcs0fxA4zPRVh+iFGt6lRgmu15
pzHJLr/cZfJ5LoM5JJdsG9zRpTrmzhAdB8vVoEXg2xCRyRTS9ahc626LFaLf2Hl+8AfUJnEXqXU9
0Frt0cp6xAx7xGg/VuYzXkF8FDiGM90I70A0GcvIQ3lkaPLq584jS5C89n0L09EiPynz2cbmab52
0tE5zbQFZCDW2mtbWnEEqW6jEumnG5OgZDjl3RCE8pQ30C8Sl0DhMWSO0jaM74Xb3tKiZCOKfHXl
9uwdaGlYa8ysWJ8KL+T4mO+GFIKmR+xtddV+1068CZLA3GpBEu8iC8Ice5Mf2Y7JegA3sGp0pod9
5KbXFeAC90g75imJfJMcl7hh05bTAnYoiIiCZxQWaNdJMYgg5mSmz7l/hOc/V5ZKMY1k1iLUHLHN
X9g1hXejizwhKn2fv3u4cGhpO47prcx+iCBunyqcCVjBIC949k4XAMlm/ZVBN3lwiTYMom5fkTC0
1nyMBgR0DSs89ygCuAnACElWcvzxiww3QIn+lc7lBOa/fIlsEnrCriLFiMewvXyl5cRAR2IAx7zw
lEkdB84ArqQmpRTvOA0bPfua3PLQ5kazQpHzlRpBujRj8moq2l1yxMuYJ8naMiQMt8TY0uXBvgTd
hPQ5SEBGQ80RjBtzDLkolf5cjAP9TWvul05UdgEy0Q1/+m7w1J7QS3kSQhuuLs3WRT8xdXQYhEsq
iGxi4YA0QAc/6FOWeXgMTJnHda29iDB4Gmu8UHbhWfvRq5fF2H/aA8F6juUOW8q3dI8E6s0Mpk9X
Jf59Ve2p8bpbjdN8jO17VxchblzDIP0FqS6GWRuRL/9ELcL7SmGcJiwz21SpFazaSSMOS5wtn+S2
LpPexoiDYgmkcKlBUDwkRoPvlh7mekpoEej62e3sae7foGAuMn3nZtHnNDHf7Ql6XkwodVnptrnu
9guJTiCo7ewuxdaPA4dcJtA06Tp1TPMgmRJyy47s9YjDDFR3SaSEGHdejCBtsiqMa47amQ0TEiML
M2Lusw/MewygvGg/TbG9aOjEr0ybRD3FCZaUSHhyWXv7vLg6ToRsItV26TCjd4JpV0/ie5RSnadI
WdQhYAGN5s+YusZjVu8YEr0asi9uaRe85OX0hT4iWONlx7I+Ao6d+zAlYjygNhG27xlta7TVm+vE
5a5MCFMA3dmtfLpjS1lLZ+vJKX0wzGYf+xq4Ddbv2ZpqXhEEsNNwjXuE2uso08JXoKbRUPs71wTd
YEpD34hs8A9kJTQvcYcVJxzu68xQryjFlpmNYa6IWvvR9bUnliXGBqrB6oJ8TnT10onj+g6FKzJ7
djAY/XN9FyOhWMVNmzww9iJ8MYEHUOqseXpppctI1f7r4Izv5tg0d0aYiZUXnZzAFB+dHuCGlr1/
bBCQukwNjgrNF7KURn7Yyn31C/8D1Ge/12d9BL0MuuIBUAtVTeKxk9VLJ8D6NkbQbVyX/FDboVdU
KQWdakwM5LboTaFRxYfWHm4i7bozHalsZU5asXMCpKK++sErhI3KqaIH0DzttgOcQQPRsi9Rz/Gw
Re4wKzDVjpiXfRH34g/CRpbG5NSb44+iuyqVLPb4/suFjWsNDWsAfx/JFJZef1tB3ThoOMskgWgn
J7vFacUUSBUHD4D/I3lW/HKK76+BTIvCKW+hCzcM83e9R4ZOPHT+wKHSkTWGmGobi0QLfwJpm1T0
XcvoIwykA/fAbXlT7FVeGSV1d6geHUay7LMI0NyYie9spSLOxUvLJ+69G7KZ4r0swxYlvn1rixry
7t7PK/fd9VGT1jjrHiZZW7R4puwcsl1lrYYzm0zwb0Ifi3CgloKO7apAKbnS5hMnroj9ivNAw9KG
zszOrD9Rja5MNQJSaKZfyb5dTvWL6O3q22q9N98swldd+e6yw/h47SOBaNjuidBBbRbkzwMz+RXM
DqhIDEzWdRrlyI8n9eZfMys8+7IffgJ6IEqo6W2srQdN2p+1l+U30JzAJ9oz6xEriGuBBBHlyend
8GJwWi6Gtm+2Tk8+JHbO1GZXmi+9Yp1PRvXjN7yPsmbU4BJVSoK2BiHgj+W36li6WbuKdJKnNQeX
/wC4Fr5EjOFXEz1RLH2zzCY/vDpilZII/Oy2gh5jD3oVzc4l95ljwZj5Ltw4JtDTGMntHF7KvEZw
RwSWN07eW9xVZ7/kz49gd+5sIBdDKJ4JHmtoQph/+hkQwr4HIzvjPSwdcYawI/+2ADPEjtkyl+rw
UcyeVNMMn39Rh5QeOA3zLkVpy3N+n9jP/QQl0FMRzp3iQvcfCozyTC3opFJjRQmqEl09MwiUdIqH
bwDKgI5NCCNJ2TiL3qXlp8/zlcLqDm2A9fr3A+vzXunFvdYgg8+TKTqocI8pH0dG5NzlpEZu2YCd
B7MN1n6BWAWV/l+Mvn5mZ4Zd/2YgUsFXSF/L0pnZQzyXy7FaIyvosQmQ1ZjQjYccgfcxG4NppUsm
QFzzsjyAhiZzqygs9DvRiwHIetPSL9JqGW4Ne8hQr9LaCs2C4XXdHgPZ1ktbiZqKs0QMNKN9EZeM
h5695Rq12bxtdj5BemjwSCIJjBvDeec3j+VA26p2Q2q6KdhgWyGfbJTdqhnVPXGrzsamJ79nezKV
8pbTKpXq04m7+NR8K5QZ1A/RJbVbRmhh75ELBndkSII9UyZxGmAAZiGSi8bxCPkR6mxoPgFZMUJX
240urkT/FalojUNZosCT3plW/nOu8pKcSxHe4j4h2Y5o39Zjg6zi6GakclvY5Y+H4fRBi3ygS5EW
M9pwyCf2I9SvU/em9RomxCnTIRu7r5mJWDBverFFItfSIF0ilVGHCBFo01vNwxR53hIf+ls05Lux
6tROz5LXNpFvDGG2TWGcZK8+GXthF0/Fi1adFQHj2MApREvG0GbETavzp0vbjG/07zeTXi/0PiGv
iPHCKnB8lH+sbEofZ/P5nsLkGGfRQSR3SWiT7EfefGKuhK2P256quFJdt8sY95BbZ25/UwB97lnM
xG22u9SAC1QBDhKFYklO6wzs0C/CgeXu26eOCePBasuPLppaKCD2TasxpiDJBp/rp/ExVM/EuEJe
sK5cu9esjV98q3AOXpMejEG/E46ESVddfl8oh4+2K4t4V/rVQdQFN47CMoAGVQtbTi8IEs2jn3Md
K7QI67JDp9DnpFXb8+mHiL6nCqJ9oLzk6HueufdRcuZpOjJIsHZJmTgHKNvJNo61S9eTW2lnYu+N
abmWKbrZwOR/gs8xEVFqdqvQA2Ghj+0DC8992MLHjVI2kcC/gSZUlCNrq8eA3afYscDgBHPE0qUY
ImNf1IwX29kIVtmBv9eabw0ox7LyZLtMmZ9TBFZ37gDVKIwhjowp/Knf/x8pSUvVM7OxXPsgrNI+
wJC3D56CyW/zekUBHU0EBF3qM016nNc0r+0fxJS+JU5zMckMWbZ9P65yjX0Ue5lHo4Q3CZYYrjNu
HAJMgy92QxX7+gDMh7K3umk/9QOpxl6n3TJUlEZ7M1wjXscEWy06ma6Byd7pE7C7YCqiJbfXZ92B
raU56gwo7zt1E4PUy0xsNH2LbgRKY0w0Vp+oCFVDDDG8HbaiKwhFxWIs+1CtWmP86bO3uhzSB9P8
cSbvOR3CYGPGkHRw1GDpJ6HXGl1zm6hLOiLOJ3AB3pKGtCipV74aDBCRzadRGrtMsWWaTLltTPca
BcZ7a6zqrLX3otXfGnqAhxxLhj2zi5u2jXZ5v5h8MgpVZKHyNj48OhILu2zQ6JDHgqGfKmYs6f6b
P4VWeue7dvS8d5NOGb6Fsk2xH9MZC9zg6NQzerTG51+aDZC1UQeaEAgw0ojkYqu/NAgCmVBG5gZt
ynYI0+hkstVfNlUdrPWEST1Jv8CS1vjvF2BGwWLZxnc/JBBOq7kGoDPCeekcfY2ApXBGF5GiVF56
HhXZ+ZNeEJE6OWgwU3ta1QNeGfTpwzIBFUZYIMApWYPXcK0+JhweMyGu8nAR59hGtHBkckEFXHJa
7yoyJIspucZZuW+G/Kek1gXbBAhcdu5SS4ZL8aRks+0HzOGqevY0XIuJSq71DAuqw3fGtTkpa8mc
Kh0zK5dPqNDeRE4rZDLvuK4RzRUYhdKfAtX91rTKo/BxZdhVD6qEXNPUR9tjjqupQxwtiuxDxzRS
Iqsr9ShZqqRZxf4sIGUaBl25hdQy7DpCPZi+1Hcm9xKkD9oCedJaa6azlDb3hZw9iwUUj/ojFN9u
pL7pG3oqehjgIq5jy+INql5jJ37rnblFvBcV75zBaFKQZm/79j24JtqsXfKBNuvcDSiVMoa0id+v
YqXtZePvAj37dhEfDfmQrZPGPvgZPHREW2tYYLOQzOmWXaPvReMXJ4qqox5p1wLLB92eS1BFj2FX
YGVCzcAKv4nY37A5unGNYJC6z8LuxzHTiG2l8xJ04AkdDg4tCuSWNxpMh9DUPkPfchYAuzYF3kGG
pECLWObBiO18+I5GmW5Y1LQFXqdr1TiMxwdW3E4odq0vk1d9Tb34iab6KRVI1HB2RG7/XBN04WXD
V+jHWByr8ayF1qc2lA9zoG0Xhd+dbtzk1DM76/YQYBBQGAyvc/pHJEyuWpicg0bItNcP39hNofQ2
XD68DxQqd8KkbUqZsPdCJ1/YgfFkOfZ+LOJ9QJiPVzMYKpq3vLQfe6qAPo82CYs5IXo7BD9wziwU
2toWztBKyZyuq71TgOEt3lD8jnFhRKjXrG9Xeag4Dbir0MZp2yTPzLT5G/36JqlCdHIy0ChpJRa2
ejW6xSdt4Kvai/Q7h5ihVdXZwgDAmhUDbe/RziViPOcNwZymOPr2CIWdGXE0ZM+DHQB7MOAgxOzL
GsLWR1JyR7EncZ4zPJmrGzfdjWILFum78vs30dkJVhX2j3kGGa3ILuVUHDXrCnaNWelzxv+ex83V
45wKgGGU4cqHtU+yB29sTAyljXB+xmA0YCGgJoDIqbGXOvCRIaokBApXZJpULXtrZWsPmaIK8iPx
HFtPMcwYz6b/kfP0iR50kyFgDKrhTyFiyqjYe8JpOC5Qz74pN+34Vda0tyKSnKCf8YaqP3Vm3TU2
CJySrnbrtmuzaaMV8Z36ucx/RvpgOJnWoaWsbdZiunLaWzmlYg93SNHjAO8Zj2sBOerZbm+1N5DX
4nb+vvHU2Wc8SFWOJH/yM4JqwwuwSzamNHOyMpwlAyy9hm1gc8j6LbYfa28o7EKTP3ziGnlHVgA/
AwmXmtkTPk0VI0UZNZK9RPP0mDCaUDucFN220/2MWjFYMcFlhFzRlhIFV53WwqDUIyi+Hnc8t6bG
rBRShhBrIfEN+XjSuKxMlLXMMxHEJ4a9rGUh9sJA4D+kLRtPZsJaFn04Kuj3gw4ZKPVCwFlIL+0B
vowrEbGZoe2chnhrDYgdTE2jYZ7S4JfA5l32QC28tM5+CgyOcn+Hu/8jS75If7GeXMWEoAIzbM5i
ZTgrxnKSdr9HTZSh6NWx9SQVnKquIkAGLSbuE/ytYq2I7F5lXWRtahNuRdTmtMsFbsaS5meJsN2r
AsauPjEwlV3sqq5q7+zL1H6RPS6W/ZS73OVGto0Kwrs25ivsJ4+jqXsoJm5TgU6slrQkdOkp0pHR
I2bePNjpEffkcKTIKNpyXxQ7c2jR+REyvPLsmYvmZ8/wMK9VgGbZS2yCd8OXuMGGYffi0rFoeQap
eKHjXfVSwO8EMoJONzw7FfgnRBXWsunsW1EDHRmVoGyJu89KBY8NfDai1gPWnYC+am5Wa72uH9yE
GGyEynIF/AfjFcXkvoFvCS+F6yoquEMUNOo31cTV6XoeRh+hsxexlHcVGK9sg93aCH6q4Tw4Vd4E
TbAxd3FDKorpun+yyEuXqNV3zmRk6650dqrMx3UYvVSjVlxFgAWv4jRssmANWq9e6ykIUei3oacD
2jKrpSwkbll6IuxAkq8218xFbj4FsSz3sUcRZnspBLRgesdu6nBeA9PqVLVJk/KJ7IF6Y2GJXdoj
+NisL1Za6n8U7ZTQADTVorM8AIMj7C1Ylou4o94uu2e6/ejxWrTE42GwUjCu3ao2ASdMmvMmnOwy
kQHp5AVAQAv4cDe9ZnXM5NvLHgbJH6XfuxKP90BXv7Lhy4t3U/YPbkYLwzOADBc2DYUAoI2WTeWG
qqJEOIQKwVmJtudQQwJgy4WNUw83kciSnTHUO0Mi/o01vC8N4vSR1PDqgTzDhxBy20KidlvoqArS
3ofHIh9qNKhsC2j9g7yhjUnkKzZlyTXu1WZPrYkUBWkZzXqrvY2ViFdYZCBi6aSI8eBYBH/S8dse
q7PUcTcYBWM/sA83Ez2UR/hOILbpGN0VafVe9Q1nbPJms911huGE6APVM313rcDSgheDVbm7xnNt
YEFFwkjdpC/OwOQQKh17Lr3EdQSUjHge36PdZW1nD4g59C9MF3GrWKvKlCSot38mDklnix93SFAY
F7xKH+xSzr3Q+rD8Ggdi+p0aqyHw7vPRGZYGcDbp9SdTd5i+4idOO+e+ssEA1fHSC+K1dIJzGdbv
tYzXFZJrdnliE7buXTvIs+ZEq6Cial3oRvLYtc1rYfuH+bUqOz5nuTiyY9021mvpVUsmFhRb0Ce4
t4ai3/phdsSMUMrs1TPxx+jOzWsxiPhbZ+peTVOeeCc98FMmtn801qvaluxTWH3wb2TG1mSJBK7W
rqrcXicsUlUz1yc6uux8otQpRthQLJVhChh7nB7DOnsdaHQ0VrQaZHdKHbzGff6UiEeO2oqrdA/4
aN0yD6kG72L37WV+v1rY1VEaXfiVd3qMnta595v6vS/oak0R3CWnpdYeeqTRENs1f+f3/Q6XZkSw
ZsWtJeXOKOitF1aFDn8s70FUviAc5nDX3AHMm+m4C62B3uZMV/gWawRxqAOzt8i26kUelTj77zPD
uStHta/cceMAIM7YFi+QNz+HrblxbLBlbXYuqxZuV6wBuYcm7/X3UUSnSoPgtMgV0MokiZ4Hbfhm
qggnsMZHhePaamNkcqR6FUm3G5rqKBLmBjWCNjVbcIpOXEoz2ESt+s4TBq6qxMc5hM/0nhUrYQWw
zIRd58AYce588U5j65iMnbnKhpkNE+10L9hmvbnLqZLTaYVkmT7UNXCGdcM5ohnjGaPeNozUvo3U
oxmx8daszdSMqN+LnY/bGZk3fgSmLgXkmmJgqkQ2jOsH+IvaB58mcANlj2V3OwhgziyKJzMP12mY
PcwnfqNFH3lC14N7Wt7d9QBOO+ImwCq+knd1rDTvLontdd24TwzaX/sYnrk9HKmwWa5K/cXoXayh
45/McgNu1vX9yCW/MJyAN6frtWVvZEe2Hnj3xN7Uq21aG1DC/UeT7kPB/iVPzTt8DcCsiw/G12/1
4O6MqGE2bqZb2X9lIgPn652ENq0qNi4aK6rbaJ+TUX+3qXgaTfeJAC6qrsT5zhrncYwdsmxxnTXl
M3PMd7zzxA696zZ2qKn+E5fqKcviTWzH98yc9z0y6nhk0Iq+wsuiiw59Pi8fHdWuGFJtQi/5NHXm
wI71kAWIhu32izbMDnzn2MYflabfqqR+S7nqtaw4AZp8NYv+rW/A8gUkFHUgm0GNXydGsCg5aW+a
gAdjbkCzfJiUP+zBK+4xe9cJnkzLuOa8J5brfs+44rJX6HKrbQ4LkkkaYWeIJ9NrNDwyX/rxR/eu
DMy7Oonfk4JhnIx2iQpO4YQbE7+xpSFGtsSxsoqfsCM3MO6Otta+WlxUDnldzmikq5CZaazfJ3X4
BqjzkFQm/TwK3JbFhAvsxdbsE6lPGPuBV0swBGFxpyRGr45hit70F2sqLr1JHO9k3WmpQfuZ+6Ub
HGo/PuF8faS59FBxT1lMTERyA9LfSB5PzqnN6mkb+oyLPPjwVNuC+umW4WBcgEImuWrptM0RYjzV
V1WtIZVM8mKPWEs6aPYU2qNazieLb6ZXP7gafrVRkK4XIf0r1hn8G7KGQutnNK0wRPupNaKeKDYI
4kFdX0SX7LwmezSEu+4s6PW5bS0aQN6NXuBSH9etfLCifg9CHXECHf7AfLXHzNqmAy0gOT5IZ+7G
9C2dtOoydeIcjeYVLuanNahdUBVblU4nnylqPc0k0vo9bcNbnj56SvkLS8qX0X33vXE/2MNXrhVM
UgwTOF58g0wxDU+9UX707aaragTz9asS45sEPZnG3rNyueQysUhE3XyNZngWdMEZi2wLPWeKiXKP
PlW+HxoTzEywi6XE0dgw2UAXg7fh2Hv04lKG0XF+jtS09WP2SKwYa2wAFGaA9+TgyAWaG3O2I21K
tlnLTDzARQpWnTSemG6dvQwua0AspYh3oUieRcdl308Brz4dddoPEHh3mVFx+tF4ssWVPe/PyM99
w1173rgZjItTpo95Um0D636Ywpe6rx5gjsEbZKuut7TL4RQXUKCjYqNpigY1nHzHEH/m34sJ8F63
vKMq1VkZ9IUrE6nO/AtTjM1gR3GVKO80BCjmFYSbmjNFhU9mam6aLn+Wy8qYzraB6Bh/AnWI6ra4
hoBeMX+eHzSk5Usr8Uip8MesVQPJ1Hkkvve+VRu8g6QDJHn24CIpEZgH49T7JIQKArRl3/Rp4k7u
rSYKOExdgMAEaSS1Mz3PuMLIxnur4eOEA+kImiJkCcZM5YsGJDcN5jrWzr2R5rNKfwVpeVfJ7uL5
Dm1CsYfTcBk1ievO2geq2UaTtRevXUsTe3zspnA1hOPOdduLCN+CuZXZ5z9R737SbQWGwQwUyKMT
yM/Se2JEswv85McX7tlXgMhHp9y7ev1BJOfNT6N136q9m9HBAYTCLzAXWo2vc2KJLNJ4Swtv2Y7y
PWOatrKZkCdJfjDinkMZt2I9cddaykzif2Gsuowagl86ZANMoLIlDHr2tqn5Ni+ZQT28QlLMlkx/
gJfXF8dtrKUX6eUBt7BHloKPauJsj2rXsJ84ZNriV9P4P/4fObFfeTFWnOLNP2Nj//Xl/3rkwsvT
/zk/5+9vzkmzf391Dr/YwOV/mv/vo7Y/+aydrP/PB/3bK/Pb//rrZsnlv32x/hVu3rc/1Xj7qcG8
/afwcX7kf/eHf4k4/4vA31nDiebyv5J/rj7ivPm/xJ888S/xpwckULjI8Yh7tG3hzJm6f6k/DV38
Q3eEa4l5MGZCBfyX+lPY//CE0BkIuSZkXmmB9iPJcA79FeY/hGvTfXZgB9JM5ln/eRD+G+pPw5Kz
uvOf6cAz09DWPV7D1HXDcAxvlpzKf6cEesCbG1jM2jEiWhOGB77bjGtk2Zr07oY63tcBS7LGKkvF
OhKm4B+QKLxOqXZNRl8y0MYKMUfniY4gIbObMC3vSBMaEzFbgPor3qtEhhMBJAWqcZdOh+4vRitj
GC2SZJPPtFwjol3t2eOi9cBc5+kN2sUrUYjbAEUBjSWSgYZsW5bu1ZivDhjl9t6qjNlp6s/d5ze9
kg8e5GrmF3e9GL7Y7rHFEyyT6XgUGbsiAjm8ODvZAAJo3eJOJFBjqZvxLW/IR48m0ne5lWkwAfX6
FjP/weQSynXR4lto7JwWaLJOzME+GVS0NTd9N8WV0GnZHzK7t7oYjoR0ZAVA6Lq94gzEz5vU+27A
heMDvSXqmEjZsECEJZ4I16T+jZ81SXMRoimWYqiocV8jbKS3F5MXR/1kfk2GWI9Nj2K1NG9lEh8g
UT7g6R4WVkHnOGq9lVtp743dPRZl9tGglGrSVQ3Tx4iqamlaPqVmPq21oXoydNweek9xxg3ERhC5
dMJ+2QbOWZOyWRjDsx515y4vW+ACABNS/t2Yo1BTraO56a7oXfIlVl6qkVDtYn3v0BRuaIvje3eX
RhufJva+S5dcvIVmhh+UHN1CG0Pafm7M/v8aB/aFaeuDaIONw2ts4rZgcBGG1apnCA3kJUJFGsRg
FLQ7f84NCu3hs0rjk0ZcFFvYJNx40w0KauF86YNz7oukPzQchLHIh9s4oIAdu3jtfbpxeNSKSgcQ
4z/aw3RVvNemHxKwEHYY4kgzcodS7g0BYQ2F0royYDOrRD21Vu/uVNWc48IsjoXsHnNXYP5P2p0x
2fGmk+zs7RqgBm8mmn4g5GNkvKSwMGE2/85p4pOTl2QSVEuyaO5rbAI7u1Z3VmcU7Gy4Vakue03d
4jVGeUII8bOQ8UsRF8kShU+3QPXzHGfZ19iddS87m2kM4oG5Tykmk8pBIuoaNkWTP+S9c5tSFw4V
qO2x6LEm6KvaSVta1v7VIY/AzO6kFsDTZ046yXxY4uG2J3iBtlW1a51bqpXjjMHbv7QaKz7//aF2
QrHKszlJwg2gs8VxxgXdj68MKaE9MiN1mx9GTmgZXOy6U4JQdizTp6LgLUK6umbcRxyJeCvnBlCj
0J1lyFpWBTwSKJz3SdMJRhkaFRet87KrohWsmZVXscu1GwZROgmx1pwV28/O/d/P/v6eVlKUMhaZ
EYW/H9o5ofj3s9+s4nkxXg/Cff3rh0zQOXtSdMit+PtzbSrsVdoCUPrnz/63l0u5F4sCOnlhEiA6
9A0cDyigv1/FFYdpbYTM4i0zh8cw+AxJylTK2VruYXlXHejM8EvqlKlFq5fVDnsKKkFawSmRajL0
vZ2K5t0+o0CMKnM0cjDhKPn9rLeK6zhi4/j7W7/fx8F4Fw5Eev/9eGqZv545ci9ZTTbxAFoOI8d0
IU0W1rRNJ2luq9CEk/r7PX3+we9Dfj9kgQ+RiCnq/KS/n/n7qFDGPCvEp8LiZjDo4Zn/fKXm9/V+
vwFZ8BZ4XbVxK85uu8sf6pZZQZyF4rFPNYii26KPow/Kfsncg+XGtd5om/gTsxmvDN1tmcvyasyb
w74ZxBHd17Ytm+jYd/ljP9Ifa01l7hwju/tNmUQkEjCuycI9LsaMbRf6pukDTSpm9RV9VNqE9MU2
VkpdO5REuaSkbA9j90imar7OutxZ+HICFjUl7qGSZrkzg/ypnuW20tJPWlEgeY4KuU7CaN0oqEAT
fR/aDu4I5cqfXtmwU/5pb5PlEtagVdN2GKLmLo/rfWzq+aGY6o+yNuROy9jip2P+KQYIZY1dqp0C
/fIUej68axnvULw564Lc973mBm/l2P5kqq1vju7nVxPetMX0VWpN+zhlbXiY8uza+gO4dQJVaO/F
63RUN2gN8GJqp1oXypkjA/TXrqFoiYPSPcQeN9waHo4CoEEqkKnuK84uHJFzctcIA9XIEMeMWVuu
fPBq2AAXXMYFxLoAVbgYSrV10GOL+Tr7BSioCgPB7vdrt4N/1Hn7oXf1dPcrX/r9gLj+0nWM/9lN
pIch1LF+Ns0v7FPMHabO9rlEaq5IKYG+JtHBGWazduxa4F/b0EEThwu0mkmovx984ECHiDS2v775
+/VY6Oa2aMetGpgrLc0BvOrvh4ZBeQdyxYyqg1OPBCORFeBoWrYvGMMcfklf1b8++/3e31/KqXgm
OAcZmeQ1fkNDx4y7+2LM+nXIXmFnJNKnxUSmwe9PxX+wdybbbSPrln6XGhdyoQ9gUBM2YCdZsiRL
tiZYsmyjbwI98PT1IZQnmccnV9W98zvBAkiRkkggEPH/e3+7rlJESgQlFF0Crtw12k1dzskpX9Ng
1cYhmg813nqsMFSe5by47uDt56SXZ4dZgUmu0MmQUXemCNCdFb3remjEdEBxTgzozl18f9PqS/vY
ZWHXnNWxNmJGTLP63Y6WFtMcy/uUz5Mzko8Bm2qu4wgW83FcvG23yq8Ik/I2fjo4W/W9LsU6OMYr
rsypySCTrh+obzlOQb+wrjsOKyP2+i33mizP18Bs9UQ+ZzCSdAQx1BfPKiRabdSJcD1UewvWjG1X
k+qivneFOlMblaStHqsLwewlbNwoKFz5RZ0LtrGgE1C7BvMGyiVa+5UGuLNHg1ef9OS7yjMP9RCB
YlTSSFUf6/qRKRRah3Fj35c0atSh2qjPO0pb4+BM3TFc3ZPXjWKYXQ/Vnnpscb/JKu1OXjfSOlKf
qTrd1B66URe1FsYkdb5dN9dz8HoiipxOJRfWYdD0Neoh9+6ykmjfK3IOET/fi/LFqgfHZE2tSeRP
RZX7+O4+rlEiSujXr5drUnYMbRnGob++OBFpcLj+6TtE4skMnuBr9d0QDMQ1+3Hlfuw7af0uUrPd
qy/m+hWpb+y3xwTJeYTBl1TU1ktYXa0fQDf13alj9Qxx3YDxabQaa2jyx8XbtHwC6rgFJMPdBznQ
iWnfJimRU23UJaMupRhp/cf1dX3MiIyDaE263iuDGqsL8+hy64h2OrQrbk6R39RzHz+wPlZFHfxE
h6Ao2iQtNF4g0OKvvd8e0xoJWYm5+8b2VrpwwsohEHlCZTcmf9cnB8hUA8fASkftlX5MfJbfvKqv
EIQ36dArWFAdFnbImKaO66R0j22qfVyC6pKs2jiGcBcZjJRO5u1pM0bHxvD4aj7G2U/+KNOPS9Jy
BZS0JaVntV6Xbkutx2iJKleXqUu18M8XoW77jOS+CdQXXUqX/G51tapN6HHP3zQy5OTt6c37K8vY
d2xerb7pvx23nktTNSf7AV0M59xvyD5dPVgMHaiTLg1+SxNXh84Kw1Yb9dWrx0LQDGEpfTBG/xou
83BBAqpGzo9dkIDfSj/CmpG1duCvN5mCghD12gzhmaf+hUklHX88Ry4YSLb1JyaD+dFR7aqnmIf9
+Vp1GJk6EgPT1b4PdR3H38Mug+WzoggHHHdntXfd/NNjpYbVZnP9mahYP5p/eouJtcoe8OAv9Ta5
eh0k+IvjWMnhby/7p9f+9lgWQ9RbWovTcf1b1bN6Lt7E6Ix7dVRN3dZtQbAbTffDGNfbUWlw+dgR
NyC1GVo+7utjI8Yv5ou6Fuh0Bg/TmF8KrS8Olrt+F+oV0Zywq16iXvxPb6Oe+Ntr/FnsHbIDyvWf
jxvrxYhNqsvr7/54u4+fHeqJHEuPT8OwYFGq59XGXf/ej2eHxQbCzImi2TXDBKVRprsGQD/ubnI8
tW497weicJrjYGTU8jXR4pX3mBaU5YHs1/qssOSTurnXilPeVUZ2Xh6rdW6graRQqWYJxGfzFYbF
10a3HcJkuCLwWISgHUeaNtE6wJnoh4okLG9mLWw2OLHLs+IPqI069NTIq47p1hsMF3SHr8kJiRq2
1XHdWZxC3gpI92CzoG7+Udh1s+fvrs/K1ybW8UMd/klKKL94wkKbyQJvZ68jD06Nko8tROfH/6Ie
Uv+Q2kSp4R4IoD10vjPVx3adDJBFDUpgvTV6Pp0SBRBQ7ACNG8Mqh2WagSgug3dUztvYSxj7lF1e
eeTVXtsV8bnnRFwHUCfXvzkj3p9+he2360btwRbd4Vntj9069Crgvtpr8O03RrgcP8ID1qE9G01O
wQ9b+3o82oRrIv7AyeDoIDHW8UGAJDwTmm0zSoZfu2EZly0k/uqsIAcfe7oTETWNaNZa8K2u/6cn
4SaoPYwbCOCW/jaVDrV8c21icAH9BVJwe7pcZej0mxol65lKLv+3vk4oKtbyGD9ibcGBGBYkZbOM
G2MtiKkAHojui1Ajr1fjrEX30qmgv6mhdAXHI9tmPP1g9SMgXbt9N9KPlpMi9OvUs+at2lUgi5Ka
96FERGr9heNXe3xH3BeuD+pDrO36RiKDWf+J66bwUnFYWkER/V+PK2J/FyFB6VqCC2vbaYJJ0z6r
d1OUArV33UTrvLAz2peewIa9eqNc3bvUrjsVfPA2yb1WMzjHzmYxdiG3qD/GdEqddQ6uNlKdak68
s1IscXqm8QWrJ7QK2YLXyTeFtFBnm+cX2MHUMZppdmPcNHy51ps5mJeyiNBsqpNPbRJqhAQwltEv
in1yb1Lm5K3xfy1ouE5yZVn40Tiddd0GdnU9psEL+A76hWJZKMZHBaAELyLsTcTvK9ciSRL+OKd8
h1cB9MKH/xaFbNThfzxGdLqGsXtbjDeDWVZ3UBbHT31IYFVr7pnXUCiC4ICnLQyWAiZo52qPg4f3
ItFDEcSm6249vyoPokSbBZ5eBjOtxX2je8u9UTyQ+QXbm+yhvJaPdbt4FyT9T6CXwWAniAM7y/0G
WjO+WZ3OTbXo931vVDd5dKxD75bpdnrbz7p1mQxEbanggliVSsbcEb+Jc9RD+0Q199lDYH7KBsJ8
EXI+pOhfqMJ0ECx0QDwZhcopHcJjEy6fs3BOjrIV3aUeh5vBcsPjCGSWNEgnwGU77Rbo5r1g+TG3
qTy6AumKNiKr9aeW1kybfypDiOcYesuDTc43PXO3P6GaPhIHTFtOOs6nSCw3hC1qlILnlxH+yHYU
I3F4YgS4osF1NrFynTpzvKOyJS9NitRX7fWZ/NlaBUQ82dY3VqwmueBIMm2KdxF1zi0EfuRufTOs
VjqDUBUwu1qIwtHJ7eRTnpNjZ7AaD4p0i9UdnYplV8eULvKxRFG/DIJGEuZvq0+8YDbzYmViY5Qp
9fEQgYOFjQQXHcowZZCo3Tk0bbYNKMjZivob0yv17VD3JMbaZkpqcYI+zvNurbIpA0EjmzheJOWg
nCgVfnZq7Sn3re7gCQRCHYXUwqLVnsCd9c1xT6n10IM/RRzBBl9UsbMmf2+Hww8y1spqNuiaIs6S
ofXkIP+4DWvI2CBxv0y6ibMhLTucVngA6njxCGvuXytwYtiXDHLpqazPqf7dbSnilsMPFGsEESw6
FX7/uEzJsrXc/rZsbVQjFsibxtKpBOfpg3ThluDE64JwNUOXzqR/bm1ulmOZ7xadmOhihjDpcacg
pxCWdkeQcu47kLVAe08Sq4ijQTnQ0JELh0BomNdWkIEQvonmqN+4TP0Day7GU72Y87aYgPaPKIXz
YweR2GIKe7No6U/dILK6Z9qHh6FcW5n1phVFdWtZWkqpiV9cO5a2yWcj/oSGeGYuKzCSWpW363qa
GYknf3bOOt+06HNmLDAxFVe7Pmu52ZsRd/OOdGJzKg6J1RFpgbgoxIm+sypMLyF5vGQX+jvazeO2
bL07AGsXH37njfS6o57XxSnL5Pca9cm2Mqxu9z/du/8SvMXCRvL/6t49/SzLn2378+ffA76sj1f9
2brzjD+AiwIMMg2CtLhzw035s3Xn639YhmMJF2aLsFZyy1+tO8v9w/XopYAtoCyq+nP/at1Z9h++
Z7mEn/ssWCzf+++BW/T/ALfAQ/Xp2tm6Ybm6D0Lm31t3Ym4sLR4dgiANoW3VtEeFCo221Z06/VnN
uioLJdF2wYG9hfiN6/uv+Zh6Gi4dVSU1D1PHalqm9tTmOlUre1QyU5+HFO6wt6zTGxVMpUdQGj+O
P3Y9kMBm7neH0kXVz0wBXSjLL7HOftSe2vSqyoA/Zg40ad2t5aqzoeqCancMK3/BGsCjapoNbZQi
oWHVaINWTQBkDmyRo3aSthtx9SGXgX307ORgpSRSz42DYa5bLiOz2qnAQgmgJx8w4owjaMTSQJpY
XpKFG2HRSlx1Pt00pG1BFkdvKG5Lmiz1l8Ygk6zLxLt2Z9n6NxgO8afZJKQrnrQgs5fwGLMAwWNl
I1qo87tOH+5HO8auN4/VllwaejVEv+DA3uR9ZNH4YWIIWwAPVJRAMGbWHU3JpesEMEzINnoZf60b
6zJPUQpPxzI2RATdiojoCabinyGlHxImwFtKHHKhozB+yeIhJg26xvc3sSQa68DEwqe7+VM7Iid3
Q59lYY5tvZwE0vTiM95kEidQ5wBaq53A8x+9yBiYBpvcDg3va0mTqa6bCTcdetZZh6gx6ARqFujq
4c5B64V/QyyIb4DVRWikScrkKC2IdP+ixQ9jl37LWd6VybJQiEKkhcRulzFfpnPXj+A+bUzmiM5G
T4PyCjrbjJzHQhj2UU+atUcB8aO3A/g6GitnQC4G9ivTowCfxt4tHr3paNvGL63U3F2ZmP5Z5vW9
lTXys5mdnaERtKmAvM94lCJd2AFN2gZRlWnvSsPo0cwuDwJCaxC3yP1nTzskuX+JOqq6pN4Um96a
vpkJWfZZlRiIcDzQkaH7HZoq+UfzbZZOX0ucEUfw8IB+vOU1wZ4XGCyp1YWyPLZ5VexmUkj0krYp
kzKkkAlpR3Zsv0edO6OIFhn9cE6bMK1PoAxM3ILNoYWRRwy4C3knOzRFjmNTHx98fbUVy7ANRulx
C43mVa8bTHHn71yCK+lKWUydXdZnQxLgbYIpOm7rxkUlTGNhF34mN/MEEXhXesOwdRvn0UyG73mv
UfZfqs9dp0MegZyqkWWEjEEP6sacTzFGcQP6khHW2Gbp5dKzah/KZsRpMiXbaoJFqjkO6cYtF2J3
LN2ypRmNi3/CEZbV0rigX3tqdEyMFMsv+nKUNhR6s8fNlRXO0a30G2YxSuseU2qEgudZ1XfODsRn
/Zjs9cS1UL1X8a6UsBM1sDnW7GOGEoANm69U7CLaEge1yDOKehNmpX0x9BGl/UwQQEd3CQQndSNc
ouUqfWKltW+16JAQMpDTj9EqlIOgi3ywP/XnCsBQPc9f29FnfmITtjPb8H4lIuRtb0WE68VRewJr
UBjuaybQyRlB4ui7URavbuuDYqBMv/HDwdtYwcjUQvxEItgdSY4kEXcVZtqmXe2arH3JOc2OwgLP
EI34aRYWN1pJ4AQ0b3zzdK/8WwiMfD3Fxh9WjZJTHlIdLXzs++0O+VpK2NiYo60zyKc+EV/wNYuw
JxuUMTD2xvjnuTTAKgAuKO/c9ZdUsjgsqE0PsUACEK5EePzD1tQ4971u/8ihYlURSolkup+GpPuE
coP4IpjLsJseSRqKnlvhYFOYk+mIyeBEytNW72eXkHoiB2NTk1Rmo/kwoJFfkA86fubj1tDfzYwj
+MNvkbZtEptJXYaxaCXeFDl8jPhhjkINShYj56DjBXIgSHX5PmprzsYY7LAEWe3b7rM1IXmYEkQA
U7RS50EcIR1fq0R9gchfRPC9sGYtI2GSLKq3EMOoGUtgFXg2hhLZlTPO7n4YvZ/2xPAyAKA6zj7X
eX3qkQy85i4NopA7ldcUXx37l1aQhWVozrDt8gTjWgJ3oP7lVSQPESJ+1BqjP0Zj/jQVYUpLpmkO
ZTbkO9YG7r2DBjwt2x1StfC0GIyb/Y9aAh0h+PCZIthArBgRG1k7wnQqfXPPWT0EUCNxkBv7KJ9P
glWXxwpOIwEYxEVL6hgBMCZNylM5424rjGJAbPEdFwzvY3XOBYEaGJXXYZCvFiugjW0ghifBG70O
xkE6PeV3DNdv00ycOQurXpswOtXYUXX/TLELrrJ/pwvi6eYyy0/CDL81lT6eVj69OcZANor44Dgg
me2uFNvcWvKjhvrn0NDTHh1bR62yFPeAhz1MmfYm1M3VW1S1p3h26T92zdmfLq3BJUlpNtw1cfp5
ZhW5bZ8bGCtQUvnw6qUbsDDMCIGmCbO3JOveQUubovar5DaDAnNXrsiRKoufJCzx/WKOoJJ0MnWz
kkFjzH450UBhdbRyFpwz2iS9N08t5JEabPJ8W/dM7z160u6Sv4DFcQgDQZy0ciYJOvtFlL229R3k
tGWM3arkphK18x3Yr6fGbbsgc9OZyHdUoAYwPPpG9kNkJPtUW5wLZdgL4/SnxCWWzLHkc+PX7mHW
3U9aGlC+nA5aq9/BtY2xD8llDxdP25KylBxc233QNOfoA1pnqWYSqldPNOjCnRsVl9TQP4nSeeTK
+aqvwANZ19OhyWLYlJAx1SZjIpG1qbcXQJKJptdsTJROPDJ9GOBKyrhqdymomIJkmhMpK/q5WjdW
bL7Sn053OsvOqS+pzmYM6gt87pg2+BZD4yvVEDI7UBpOkWMdKFFPjHW2XH0RzhNB83hMwvmb7oFX
G238j16M0RDhOjnZXvnGIhMA7AqwGDKNCnVXFA96lg4B1YBtlLoIbmvnyEJoQ/FSBqH/I2RFiO45
hJKDzhXXB1Ab5hPHUdO+M+a3ARLiu6gbnEBl/7iabW3d0aeN6Nrcs/wceID0sNbNMCDyGRFbMq+a
Upyt2S4sNPDjBL87w7LV1/E7xc7/0U40y0EGlAYfVLzQSOMUiC1qKjxtwtqNFgXmzHoAnUQHaO22
qKYxRBQItfzOdpWrFF0FhgJLfXtwV1cSyYrComypGmTUbp8saq/4rJNbBdAQljkcpjYllzR2gnGK
7yYLbgaI/2ZLSUZu4zTH+AAFQfUUqYJJ8DDeQ9l2+COTxzl+xs6L9rzHzKX+HNeHh5Ql8Un4RRLk
A5oKcgt3ZH9kZ9Qj23IFLSEMTwCP0sEufDMPtK5++miuz8ykg56sXoonzqnoFWbGJhSSuXtEQwQb
Q5HtQc3/lI7W7bPCxdTp4mkUEoyjNEJsygiNu2SQOz1pkVOFff3RslPduiJ8tdsQgR6TZcoA0Y6L
RLe8h6KzmuNIH9Ay3TYAqTXEVCrHloiOfu5JtxN2dwQSsF9QNgRd4371olY/txSAgBcjmGryaDlX
uu7uhVe8EkXaUoJFS7B2fQXzqA7gghOVr3J4LFLv55gwXsQwxUuy2w6VmRO/aX2ZWNYTSfuUSM2k
LLOiUtoVCZC6b35CnXdR0Foq7XwMIYaosWZuzuVkRPnz4vfYSHDKRYX/lXlgjAQqvalKNwmySg+A
O/wcID/t6aCHUQbXTY9/dVN+MfrKOtf6Uw0E9BR1FmTjdRGBiT2I3dahIFc32548GGajutiWfiU3
nEbYzqJ9qa88+LoWu3LKPmvSkZjgh73j6fL40bTOKzKcB9Kj6rKdT4X/QPglgvR1M0bvsJbn0wKe
KDBl+WyBBS02+mL4B7gr8CwtwDlR3MBDdNqDxcLNxjdGr7P+xozC3zgFg42wdx1EOQqqOnElxeLt
oqn8IhlsAxeWfj0PlySRj8OI5YhMjeGiedN2XjwCjPqjWHLt3CbdG7OH51zCmtPc9kL6AKzG1A4Q
vekr6pmwG32DjkXuyCK2zz01oURSPm6dnjwFAT+6LnLzDMtenET1gqJm2ueM5R8XtU32qClNPHmr
pASGvDxTjZNn164AZ+dihvhcGYEYXgUowlNYr7BiXSMNsM9v8gkXUepqPsOKCa2jmLi6PShdrAix
ulPP2RAXReagH6EiK+DRJdltEo7Jeb4vnLzfjh1vJ6zoqZojN+jSLr70xeKeyGJa7br4Oty0CPxY
PEcCvloslpXExkniSEDuFIVRfaPA43f3NRHOParOKKRBW7X+M7BR5gsrslid5nMMaIaBB+2j+00k
5muc1TiV5vomNY2LS1oneLnlQiQREyEHk1S9NDuF+mh0ptTCodi3NrSyfDjF9mtR4i03q2LYSe+X
Ioioja6vMszQsT5jC+IcXdeudlT9ucnr/nmo2ilYMzM+HpcuFiYrHuq92oSuaEChUvzUdfI/mKQT
9Wl8vgpeqNkZ4BTkm2MtgBYSFO9YzgZOTKfbFWsBPsETcCbp1AMp6gJQpyThFnYXxDkAjVyTQ9C9
JAxGKLV0+5yAqfjYy0ZyiDLJaM19qNxkTtvg2qR9XWp4rfGkaPAPSC9sJYb4sWFZact7aBXxQXel
OC4wh4T0CSNcn7tu1GN5Sgsy0oifhrrKK6siPLtp+oDtTgTTXGXIFz+bK84vKsP53aausp3XYmta
ofPckK75SWpRdIhdnTuzL8JdJ+kpYsPr0Cx4BFRm1ddx7WPiYknJ8iGbAob1z5qqPgTRnlpBkREv
u8kbrNIQnD5fQ+9U4zxc75JGzGw3lUQqqw1aX+TOpL9aKEYZNgitVRlJarMyPi3NPanb2vVhE9Of
wzU0F3gG9XWz9PVT2dk+whA0ZHNiv4VtFgVGaJKGKzipUnoY+4Vz9BgVsL3Jo7+U7lBUQV9CtYcL
Llmq51jLwAbhSQ9NP2AM0Lm7xFju48K+V5tC07/rffXodKLddr7xRfpWz40z3CcNeQJZmlyqxkHJ
YXb1oWlNJJuOfWiJhhGA7m9jzrytbUTlzsoM+0ZPRUsAw3NGIf7bVD6glir7DilEWUW7GJvumz30
kO1ypyWsPPwcl414rGumBrq3rUFnHFragvehnzCuxvmPrtEOoT/QXq6BuKPTJRVoApUJf6+Cc4ht
nVzAiyOwemdYusGOEMTRmK+LXpy8zO+/lW064AfcVHVqvbR1ahJREuobdIPVJdMlH1aUbQk+QK7t
6dOJLLufXZ8/xXrhHyGF4RayxCEeWZ6FMULoJUlOS1m+ER5ivJPbdKYo8DKbhYUZj2wwJwXrZ0Zm
fB69AVluNH2qE/kDKv0CXYqlJUEAglphOlxG8pedzhS3g95VAQlEcFO80b9J6u/GmFuX+m7KC/uB
FYiJkbYAzpv40J4ZEat5qU8pYvFdVBsrA6zHtx5VxLK5JT0CxEYHVre7RpYA6MOmuRnDKbyJ7PTB
Gd/mKc5eTZt8CL0DjDhZT67vvnkveWTgt/Sg3zadYzyBmtgUHaiOCT3opo7L+aajCRIsmu+QTNv6
N3GV2Zu07YxtUwAcImASkPp0rmvH2A11Nh+E9YuE5uXkOinJOkxHWIB42j5vw6dqmZnF6kwwUmFP
t7IlbBMIJQBsb/yea0l755TtS4w8fKuEeEobRgyB2FG1ZB64ds21tdk8J1mB1rkNQqvHsYBDfYuV
Uj/jhl/OXtND8tHSJ/UQc6H5fC9X3L3azHM/nNPRApVvLvoOx2BzHtb6bbduNFoUPtq3zPNxFYJQ
o4PACZgbeoWtPfqS9bCfmgHQVmTFwVXCM5vNPat6JJprV9pURdfadL90E9niSrekNkoE6bkyAEIC
8XS948j4vkURfFLPW6vYoFXiiTJmrlDoU711zZbJtZLqKpGT2pgTxJOQ01fXEYL3bozmWjG01KSH
7hBg0PU/z400RztsPKuVTsWyRhSxgcDWKI8TJ4prGD8M6cUHqHknvOboP9zav5jRmio1UDD0Katg
FKTcMgP/riO+vGHKXWa5PqqDiRWl7A9cMIRihjHjh3Y/GeRZwYkz4E7DlrQn9ye5ZcZltr2L56UG
5b9V9DL24B0f4ghKnjGu1DeAHWmYPbkLUUmLoHqcrNgcAiOyXV3Ju1TyuwZpExsqnfvIjMI9aZog
7OYxvOVspYVLLjerHmLlQKTS4vWW+M7ryEcsh0NFCzPycuwzFNkpH61A0XWoie57S9yng42IMYvA
SZjmSaTiIYvSXxS1sJ1pa3pBUMdY0QHgxYh5hy9ZCpDLltF+9voMmAk1g4avYNNouHSSGVq01xpz
0KRf8sT62c9lyeIIk80YxW+s4+/6aDpkfkalh8jwoPHTrUlxkeFxCCbJLRqBXbjhW8oM64guAYab
Bj0XKsREOxJmIKHfjOXejPo/4cMWiyx2gqQY2tVrA8/Z2KN3k4Hv2/WL+F5mPmSW/KaQRJ0vXKsg
L16cUZzTbC9Nshiln1Ojg4y/q1tIN1B9a4q8O34zk5sMEF/Xr2PYslz62cgOol8eJwMlKZPXdJ8m
VK9bAuRyadU38AwobWqpcUeHdFeYGieol9Aqpthr2AzlrjkGtDNg4Pjy1qVWmtNQnHRquqMvkZVT
Rrea4hUyoHM0i3AmPIbWZrd8MlqavpYH3bDTHin0P+5lSP+lNr4OLWXfdRpbjm86q2tS2vEbFUvy
FSq1+dDW/NutTKmedwUFZ6aDSR49shBIrduOZidV8fixJQRsa4fc8ZCKbMu6eHLN6FYwJ0a/Ed9O
6xctZ1veiHQ7VSBAbNd8F9JbAtE9l37ubnKIWbR+nh27NfZxb9sHwpFuRzLpNr4LGotyM/ZpD8I/
rEFuGQZZnKE4tbFhHunZ35KKRLWMFM1tryP+n176NCEhyZifPPKJDHf2dzVjFne1Bp2UswMxjNbC
mjqK+UYd9AbebfCGx9xxH0yThkAy+ATIReN+Mdxbl1Jc24Lhy4u6ORctaBECIZEboF/QMJCZjYF9
RQR6CGd3djHBz5qkEDBC43IykvMMgmQiWj2Fb/n0cn9qfvfDMmMcMVVNnGCVMzH+FsXkqQLMm8nd
oGoY0d/PjDUZmwIWBm/Pcekqt+ONQZTu1oA5LtBsYB5eJB+WzqAC+FBrXp3G/jW9l3QJyWkpb7VZ
d26KKH4p03dWqjHFuy7bo67vF8DUumuyZMPhkeAjWHyqVrYWAAaon1qbE0Qsj9LRPdZL1s6O7PLS
J6/4ArnSRsJtF/draowj5QEL5vUMQD2Lml0PZ7DO4F7X1RwMIyUBEqbgOOkWpAPKLCsF2ylSKB9f
qzQddilUJrszvycW1CRJbPsmXqrnsqBUjqiaRCMDsEHfVEE3TUyVqSaWs/FEJ1w2cxCFXHN1bz+F
id8cw5WEUWVPmd3bmFKXcueShOAWvhfEKQ50k+CMyKC1Xzvo+iEBby06J1tDPpD5Cdoex2tnjYFb
QuWEc53ZtIeS+riQ7r7zhPYAwK97jG3zpZr9b2VWE1trxP6hY0hvY/cTjq5fUYpGYh4jcmFrMOJe
mtIzIuizIEp5k0ao4duVKiVy5h7tHJ+Rxe5KSCbaqR+pG/u4t/auVcGKqRws2gY5QtzY0k2eaN9b
jMhOiCnSaIFYrKprMeHI8xoMV4L4WUd752InQ5K8NLucVgSmyeKaLEVh3lnFZTC40mT6BXkGxmLY
8ICwaVa0kfEsiHrHneOdFg+Tb4nSI5nWAh4ACbtqbjJ/AX6XB8xp7lpUkk0OeF634pa3uV1Y3fFB
ZI+ytn6ZDXZqWiacO4AVBHzzMPb7UyHz2/gJnxuj4cV1SjpA0uVj8HmLIa7lbaiNm1bLX/HCMVlJ
uheaCM5WWiZZyr4O3Um7SAevm70A5LMIzcjz7g68IBEbw1JACq1EsEDagaBWEwcKSTpoGnLuO0Ga
1wQRXpOygn7uv3chuOR4qd3bKF1Ow3pBtdSIQg3AiU+sgKxZDjg1lwj3iRbvHB0bBhdn1Va0E2vQ
uW9ZA+li77kgqMsQvK1Lz4GQayCmr1Q33yVSz8DGXDmNJ2H4+lNSCdpBeDCtdZIYWe/J3F0IQNJP
jDW7ZSpOrr46kES0936Ig1EWOCRKLFxaupaMBmrsYEVjXb/LzfSNDpsMkg7sBtV7Z2dr6WNTZS6Q
0OxhmDnF9ImGXckljbsSpk5eEwyWlQRSuC00ClGdi6JJA08SL4JU/EHEtb6DodJwdcUMqsKrAryv
CRSChb7ROWpEgNEES+2MGUFnui6n4sjs96skH5u5IPwiOZBKS4NzzMs3+z11cuuTWYOG7ZsEnlZl
nzAcbZeReE4kCe4mLsnhAo7ubnqv/cUYI7ZSF2Q9T8Oli+guTIwZB2Og8hov/R72xnc4txex0ArG
3Eu1B5xGCJvHWEuH1WBXuXfooPodwnWOe92o5Cqlr/ztseuhthgd4s5VgSjL1sDlib6wVMrXD1Gs
0sNSRZBbWjj1dlbuFO5shL8rb8P155vQpP9d5F9q9XL1M3/b/Xi79certZhADqvAXoA9AirTnbEY
C108nlQb9drr4Yco9/r7/vbWv/34x++bRxC0kbEwVJPVvFUvHNdqjlJPjk6Kuk39asONjWOx6LiQ
I/OLvqD4FkAd4et17xTF5mPf1YTIV151LJld7+vUfUfcfhyGl0RibFjj7OI5rgi1wNsjQf1AC3yN
SZgiZ1nceGYPzN5cqFitSlZ/BIL0H7vlGg8mPRY4aO1eleRSqX7VJlU+I7X7IQBWu7HpS9o8qz2m
1UV6LhzqvVBrqlXOxIN/e169n1C6TfWUCiNTe2rjmogMP97p40GbWBV01sycuQdff+76Z3281/X4
n37mnx6ztc47ifagpKfOqkQlXLcCEjtbH8JUpXxWGmj17FUNfT1Uj6k3UHvXH/7ttb8dqp8resJf
UkLdaBfQHPlNVX4VZf9Naq4etOqGNcf1+WoVcidKiq4eVMdqz5WsfnrvNK6tg6bnlKZfzW5YCTR/
alc9pTZAPyiRaafry3/7FerQ0hFW/o8K7b+mQjPs/48KbXpr/12Bpl7xL3iE9QeTPQJ2WM2Q82WJ
a3QYCrM/XMs0he4ZpgoP+7sCzfZd20euAZ3r3xRopvMH/kLH9mwWMgSX6/8teAR1JXRuf4dHGAby
etQ3wkTq5iJUXaPF3t8ekjJq/8//Mv633mnaICtuq3baDEe3HR7l0CJEjpjmVIKJvA80xwxJ0oi4
nfnLDJLWp8qEyHPmR8wcYW5I6KHDjNHx6L45xVvTIgzRdHGsccHF+vDk20CxLD/+THPzES/2Dcw2
WsgEH4dD3JOeYn/JNLfaZrrZ3mBtfytBompMWSRxUlMCW8xgIpAYZyOlg9LXaJeZrUCUf1lIRAVK
Xd6gAk/RmzvUPdtPsPy9bVWOrG38CamIhJPaEyBQtsth9LIAn+DF7LtoFy0LTfp3+OoADTJTbMZG
wJbAlCwMc0foOpMmA561OMEI1TekbtV7L1sOvUH8KMXnBSIM/1h50LTkqfVZTY6C5FtQZptFjt2G
ip550KMZjEEReGH7Kj0j6Bv7plfgVTM+AammuGWNhB4auNkIJ2a5KItLNWr8ASYm/HqIzFuY5CQY
k16rjjD2mrdqz2jIP811/dYTtvFpYb1MDTQhr4XAKv4Lu70BGELjXrNclD+LsaMfo92VThXdhyCQ
7yupHcpqXG6WmTtVk1PRo42t30eLg2qe4e/jsK9Ceb+mv+qJH1jmHAMKwyAuBiq1lRhs+klDDHoi
fInCUrsD+sYKMWKhIDQvvFMb2HXaXW1Wj4P1vfAngZhCdJCmcxd8VFQRp1BgCLYLHtMbCeWNbzlN
tBR+bwEJfMnaamc5lcU83mR9U5eCSgSn97bTMu9mZOp308zAQCnjX5xhEjewgRqGy5AYyXyI76dG
JJ+SMScAps89DJ99v210czrkY3nvE7Bw62aw29s5iQ9zlLS7XjjdY9k49v8l7L12Wwe2KNsvIsAc
XkUqW5JzeiEctpljkcXw9T2ofXF87u4D9IuhYFGJqrDWnGPe0cHHJ01sXvukKhV/1HeCPsOH6xUd
84U5VPLWsfDsDan9JAt3dc2CYfmaHw2VchoYx/R1ruEMsrekICqM17ES02NodM8Sa8lnOhQkCsym
eScBZR2qphwhq6oDek21pxBBDIwSKX8aW+EEHuuzbDRzJXO3WquYhQ4e9PJH3TbOno2V3VYHkp9a
/QH6+fTtNsU+GugygA6mzAOE/a0a+InnHioE2riANOz7GI//u4aUnw1U5SIXZzmP/C7eiMH2Vm4p
Z4zeAKIbvuc7SLvSTzLXenfnaF/TGv2kbu+HaFK8sRuehFPNu3iRWLrCEK/ZXK1JRdEvFJR6JI7E
5Y1EfAcem75n6MJwqIEnrt1Fp1RkBo4yK1LZ13GvN+hbDTaEn5qOi9Ojn14cob1MmVLdCpMq0NjC
t3FDC6CmEPK7+FC0OrzPsNOhMWqOeSG9sxhRZUWa7W3zMXFJjkIORxW/foxt8FQpT50LPAyUbCQ5
PK042FJ/8nTzRDM3+iiUpFm1kTnfVpo6neIsRiteoNV0+bEd2cA5h9EFOpnn3vhQKcP4UOr6rreI
kxtEiTBzuX2ICTXsEhI/r/8Buc2DlwtsBHmGj0V2usvwFdxZZjecyiQ5/N7Ed5lhnEiOiW3T0RjL
+kWtDeRgbqUQKcDVCbEitfOQV1XQlRhk/kKS1iUEaHCHei57mkjis7Ph3aZ8dMJYUj6KMj8npYgu
12tjNEQBGi5QavwmcDa6j4xArFGLKbqh9q2+oAADU2NZj9M49Let5T1biELBY+Qg7/T8rsPxUg4C
cZENEB+nWXEy2zE/KVRyKqNn4xTpdGdq+iHHUH80dYOA2cR1NpUTWg+1aberKQ+bP1QGeroWN7Jx
9MBWyPKd86w8lWxQLnx/7AOljGkMhCVcyeo5MhXxoJRaceyZLoMihPfsADDZ1bZxiRBUfruudnFz
VfkaKVjZ+9yJphfFLK1D7y2O+uVqUMnYDNq+0fetMKFCLrXFWMteTM/z2D6hIGP74r7CfQPTzum1
QjpgoD6OqleCzwynfcW9FB6xczdo+LofqfB70m3tUg+FfLYVUi/VRCv2rQxhv3kCf0mkhDA9rQVd
Tp8+7BwncGVj3raTKH2p8hNuiJ4HpVSUgezbcGebcf3sQBDzC/A1xzEpz2FVe6TbIZ+LIyc68JLT
J8ciljjOp1c99CA6m1HyUKhVf+fKYpWgh3xoBpOxOrTrHVF5+Y2edjdZ48pbQhdQaLpp/9JaCoWS
Cg8yQXBPo2gH33RKsa+bBLpc21BwVnlH13vp2TiZwoqgmPdRpPbhiv7wfGvZ/Z0WzWS+XG9brkKR
rtZ1oT4TRNOd3OXP9dJQ8noGacXrbgTfODo6m9nlEpkKSHix9wSUgQjOiJh9x5LhSW2FHbgJMZmJ
rteUwijAFl7R3OZkRTuZ+MFEqm09SfJ3bsIexuHJNGjn+OlD+proFvGYmIiVPXdnIPfwOfGBlDdv
BqnR+yyJdnGuUn2pElCPKRP7gDZbb53wpoaKpJVdetYp1rW3BbKUO4VRdtVHsF4U+482syAymRS2
hTqTQq+L5igXKpCdqA9DmKS+lobabjZCetFu622qrN4bRvMWecWWVC19Pcps2FlD+8kgPK+mRvEu
0URkDpTIl8bJ0pM0xw+zAVHTI+8iFJZ+YkZntJ4eEgnDW5cwW/Gw8LTIjgkT7A6G8+VM6eOcEoE4
0YNUYmoy7XinWQQgiLb5weDi932rBvT6O6p52i1lUTrquvw2RmKt25HoPFqqm06xmlVl4gLDkYjD
ygQhhtgW8rnFRJrrG8cem82Q1CG5n2lQe/VXJDJsfmH5DOB2hpi49iwDYX5UrL3EezYa/UsrlFPn
qGdFDUe/N9/cOt4OmnvXV5gL03z44/QOdcsGJhL7/6eoF8+ZY20FxoRt04NGr6c/WS2o5OSK33fj
ixXWXzBipO/BYmSp4RiDFqiTGnQ0s4c4viPrG/j9Rh1UuQ5l+F4RH7kqv+GWcDJ3vU+WLNCyPqQG
3WokhJA4NVAItegl+zKJFklsinXZuiP5mbbaF4rA19lEdZfLbTm1xJgkxU2o5YdmIU3OlvZSdeoD
so97NPceJAx+T+rPQK7TMD2Hk7GudfbNkQXoUzlEsruEMz0/YFacTaQrADWTt6NwfXStmNtj5V4a
yscCGlMjdS+oUKWKvZucapcxEq9cfXxEjITYValJF8BBvQJJA0Bl9snxhd+d3yO7etSTuQgQ8ixe
zibg149M2aVKQdTKxtX5SbbpvtEtgXyK7NCBnGDbsFGXEBZkNk+kta46j7meLNK6uTRLl66NxQ3r
J5I82J4jKVyN2kixfvBQZw4iwKGHG06HZR02CKGdi/BgabUGLsAyPOoNl5ZldwL7fl1ErxBty3Pu
yTenaI7Eon2VnVpvhTI9qvweg64dUj5GY1fo881QN9QaG36Inqr5bMQWodV0q00ITYnXLv3OJXkW
vjG5Rf3DlBXHQoU2X7pq608GGv+w1Tac6njMXLI550h9VivjTLmSmppnJOvGSt/mxsB5lvO+hRv5
Hmih2dMprAn5LArjDXsc8h3NekPTfDZ6OkWTC8hoIvDO5DdiKM2XrBPqtT26SfvJKbx3x9U+U/eb
GeCW7jkvtSaDgwYmFrMft5g+afjc6B2YZrUsWvI3+9tMWAPzpB0kCllzhvs8aeYfSQ7JlDQ3Zo1Z
ChlvURU3ZhnvLcFXTpLEV2wld+TyoDqy6g8NTBQRehPTF8JvlblIJvU7GDjI+427da1xV8XxiQXz
K13SpaIMx88+u7V3lwPpJgZmyRAa31QXPju4DRPqIEsj5Odt/I2PnEYFJyDMa7SEldjIPm1X1I0v
bWbDYUI/Y4G2ocrm5EHlituwRAM3tCUnyYxL26BRNyjDraKlt2ltvlsqsZfMv7ZCElY1zlSjRQ9Q
09w10iDfleBLdPZpW9xKGdZbmo/IFGDhtkVxieyeIYvcd5S2mCPiKIA2TH3q3cxQkmG++dO7A4kX
GE4FEl94oHEahj6LBtIVZjvbGUNyEblOdp0mb12SOCG5ArTt95Xi4O2RWuPnUOTKMTn1jQRn3Wna
1k6iQDMbdTc1MKWV6gMNYb83aTqAiVOsM/t9yoR1y3qj0lktsT/WXD4Dj1DWk5mCovNEfOu0IfXv
9iebBKgqSSCNkW9CKJVf0X364PbGg+2VyWNWGS9hyNSO3F4JlHA4SEsUG1ZZYm95nFKl16P318uL
2XSwGkxSFEklRhA7wYcmU68NyGeIafkOJxqW6r2SPyZYYla6VZtBboBN7CVReg35RBOjSSTHKWi8
5GBOMbGithv6jUytrTIide8R+cddQonaLS9ONqGZ9lCw44o+ZnxrR4V3SmdzPxkyWtdqflGUQQ8a
y70MgytQVxQbO/WA7pktjUfIdrSPehBayvhut06/Z5+4t0ALky3lFjv48m9JWumHtmAXXwr1W+ta
FHC5Qn/BgyxXk0jOgnjakHfavAqAKV0LsYmN/wMt48VGZn/ohjH4UcXY945N1UQubc67zmXfbPPl
rxoDVWSVOHfxFNI1K12/ad17WCxsJlrjWdVtpss2hxsLKyjq3AvJqHdTyACPXfokekWuyzR0Ka4S
zKsGFOQ7xCImG/R6Up4ElABFeknQesmrlYPRbK3hNJTqD6TDnKksKXd1VkRrrTHZWEfeRvSoNVob
9AUmhYWZ8Z/r1xsNz37J9NlZX28fCnATtpj+7/+73p2qyYHdWLO9PrQlfKtKKEb8c8jrnWrIitAc
1ZvrIa83DQ0OiAay5Eyh2Q+NqDxCXsFAhKTfB+0vDGs/tNU5nSgklcOfuGAx203q66gztuyFQvyc
rnT7SnQXs2uh8urIxTukTL39amFvyur5j5NOfxoDi0iPkF6QnGsMw585g/xUVfEjk9ixiP3G60YE
WguIgJwn0mr1PxNZoIjpgrbWTtWUIKL8nmdaXTkZTICCtJumJkUiQSNBi1b1HUJkfOHWGiMncj1Y
sd1BTkj1rpfmnIQtOTSOr/dOv+sHFRwTd17/xF1XbObBemoyiGMSYCZaMvtAevFODiaqqNpB+o6e
Z9Q7j6gj0lJVE8IjvSpq9zqEUajsSJyv12v2+Ie6JxYkv6ssTUX7hvCOns+wCqkmTWC1D5mdE5Vo
sTqb9eIlN+d4MzuLvxJPD72D9H12MThLI9KPqjRwbS1/9P9csqn/sZSK+BGPBO25EmcZTY9VqacP
+ZJnJ4yz4ljfuk0NTn3o9Og5H6KjyIqA1N4TvoovBCRPDio1YpMsfTwXdjBkxQ08gLWuIDHW0ISl
88nQhmplm/pNpDRrk/ad3qtBUsktSRzsZ4KccNKQc4NNygJJJaGPRtJiGSJXOMOpdneVb09w/Gxn
3XnKe6NFzAxOCT7R+64nd58IdA0sESyyZVZtiCsxv+s16+iUi7LqDio2Gh3CKEmIAw0EAwDEKiIc
an8s8RGTI9Vr+vhdm9WT0dDKEnMkF9Qo1ZS2o9ig3rql1wTxfZnp4c7oh7OH53SlmCyk8s0szCMZ
uDbBz5lS32D22hYjiqi+0Zj39YseppdsyQEb095eteQOSTbU9Ggz3qbDGVw2+WPVU7is8oPFLsrN
H6eJljWiwRdNkVvo7uwvgF7oF9NpCeLLu8/Qpf/UpqEVAO651dO9oXb4Q4z6J6sJNEWM7U6uOOpd
T9gwFQEXeJocvepcM/CvRlYtaET3ejlOq7yW9Z4smPXo1qh1+5umCJ+q2lYD+Boonxyc7PVlMkt3
25pvUxg+KDlYa6amQ5Xe9hZK1U7Ujh9bscW6UUNF2m2LEhciJpbNUBUvYe+uR81AAZ/EVFjj5LE2
t33hLJIqdgEsODj1SSSq24eZ5f7K9QiRaG00AMKcnhCKM47IFqdG8xZTdnBnsqTddlW04susnEOH
PwYlUPqVVoWLj5IVazYNgT6czCx/H8O+PRiCk7OMWmKj6h3J0zF56BiZqzD+niajPycmq0egBmPG
NJa73kuaoR4I+/4xJdnIsXuIKOVAuzbx0y7/M9jiRTORk2fzV4dKGIlURstXdxgZwgFPzkOutzoM
sh5Zz0iGl6pA9cFFZ8bVIZ56HQSydVQTUjiS+8JRL8iNV2U33cmoVvZa92qaYqd0L72TYOup10Pf
7NXcvE9LAitURzsPKDt8IK2LJcD6aRWD7IxwDab2UjXTihX6KYcUuZqNyaCGQmiC/NPMQNLTW0Nr
XtBO1IhWgOKrpY3B0WZEs6wOsUl848kweuvr6kuzs70hlJvR7C9h9Ayo4s6QrEJckppqN7zTEOEH
EUsRIIkPjVBfTCs9kvT6EOkgi3PMZnl2nFEaitbBqNHuza76yJqJZJ0E4kRloEnvsv4tNj0EgLP5
GaY2LH7CWfzCqh7jOHso5vonZqDQ5+anRhCEeuQuXzIgHe1mFIBLqvJzTsbPkEFB04of19NOXV8f
SAJ/n9L6vSfLh3EqEGYJ6bii9i+1qtigvfadbEYZQ4zWW2uO6c6b50fhag/ol83QhIarPOGXu8td
970m89AXiz94wCXNC5xP7gh7enrqi87dRBO97mWpSob9T6d0eMERIhihAeEw+egj7WJ6NAxRO6+0
qdxUs7OBtYVMbI5OTH0bqm13OZIaxfrSmcJqLIKcwW+Gdu5ZvdlTea7mgUzF6A6F971tsiibqRTD
ZnKtJrCH7BbfysBbUS4jmajCQsDomadEw2GZGM5Dk9qp3057C4Y/FV+X6rT2NqjefQw4I3ITfe2w
NlSXMLihwbTo5Lxd8oP5tEl69/WJFXS+tiMWPHM13i0fcV/Uj17uIQ5lRMjseKN38ZfCvmzhNrPM
4S3EdLEJbYcDE5C+hKEq9Z70UTsNNldKIrnbGYiOTUTs3sqLWzf5ksKaTmYSY0axlNc8yd8MIgPY
WoHEnrPnNsLANTwNZaXxsORy/SF1Oad+/cPi46lI8ItGI5bNDvEOXPHGJoVvmDyq7Yqu+w7JMNTO
lNWkji+wAuChhazZFVKWqEgxTWbzSdfYF0HyoD3GsSQx8pwxzOiNj36l3ca9+hnGYNey+DYZtE8s
NwzyXnMbaR2/e/RkU1Xzq9T5ANuUCvay3cbtg6Qx0m7sGlqMlnlnvv09RrvEd4kKXSkjvuTIpGy0
AFEj19pNzB0+uHgw49aT1djvowXaxtGewpgChxx+WOM+9/mDhU9sk0zQjgYi4Dm3ACwZBJ3SdmJe
SVz4UQRwso6coLQTO8Sm78cabBWJmLvJxuk+qnn+vJf9Bv0XE6quf8IhbaCvHdLJCk9W3z8NOShU
oTbnGZnmrsMSgzfuqOfQAHKbjfYiRihw8VByZV0qKD6p7iqWGk232UeBW+Hk0GkdllFKhU57m7UP
hDjPEy2YVZGhKPWWEbIRb9hCPmwDfJY7xGu7kNqNm7MOzV3SWThV2tVYWR3jaBeMIXOrHEvq7rqJ
5m5GadMJ5C8OUBwENHYPD71FFE9DBPsJBW7I1Snm+bpDe0zY1q2jxDZC2W4pvZJm2MUuqhtHW6VJ
/ET8w8iI1ZIf5b3MwLqMofvqG9ckF3Ge+M1FFyf37oROlbQzHrpmfKkN7ywjehl5o7xSsbXUkpzz
uCp32PLg+5LDrZdMaEkyfSbxtEtmEv3Y5v3M9oyxSbJnpc/nT6MOVthhIhi8FE2a5e3D5JOyvcNP
CKSOScS5ob+JpZrCtPE9uuraLBy+uDjL1nPty0hz7le2QF2I4+45Nvt11fECZKwSb9JSVcbYttaK
KrpRcJUibZcrrVq6m5IUnqYwtg3+0k2neV8sb56imV2umJUg6mfJmmT6GePuq2jNTZc4rF29RF+F
Ghq0MNyoJSFyGICeNY/9Uy8uY0F2S3gkKBMbSTVclCo2gl4uhIDew9iSPTmkfq7igMVSb54duxmP
UiV+LMfAdYOMlu0D0sRntdbJOhoib02HDQe9+DBnm2A7SZp6KE/laKKOdEnr6eKR8prYMDxPgUUa
F10bNlgCXoYyPqpZDXaDMc+r2KBlMZZsr/4wddpJcbTvipEilvzj1io5geybtFRfYZN8Gods2iQN
OmEZpxvLhu+QqfO60qbzVIk/JTY9YM3GxqTOr9XPWkdf2k4cinlJ8lkfR1FADpfguHH7W+nFLkhC
yib3Ty9c6v/09coF8K0sI0Bh0oIe1ry0YlM0RbuSsgDbWaJ5rCNsTboHI5pPvI3kR9lPCVCotact
7mOjV1HLk9QqnDs2tI9xOHyQg+ysps5dGwTWbzvVeGsLZ9qGXR/5cmzfRU59S0tI3YxHxOc4zZic
NFLOksAK1RomICOfoRBbBP9djrFJUT1dZ3RT1nrIlM6SHdagA/gONgVL0Nzdwck+TL01BoVcKBL2
92Cq7GAcWCO9QeKyqtlBiuA/QDD93dAy84cyfXRInV7pVAL8lhjRFbrylmfW6QgEsFUIeFHEu0WS
Dd4ZFsYk6609x018rZ2f8ReFjD0wBAcXuaRdulPQq+NX73CTRcSS2wN5ckfMrkMRUBjj1vG+s/qZ
SHhkBnF1lJ7YLXr0VUgKi69pLZQG1PS1rqBpreZ7LCdhMGkzpPim7Na6axfBkKiLqIDFpPUSOsad
OQIwCBOqhK6GfcMp36oIyEH/3KfkD8aVN+1w7mpHo0WV6DQbwmtZ2z46NbphyQBzKGaoaZ2+SWjr
E5qW80um82TsUkexVkpkqvhMpIGTl0mmttuJ+Uf7k7D58+ORidazNm2FQgioxlDk+2yabuJBDLsi
nwl8MO394DHFpWW7Zy19V/U0e9IhPikG3YYkH/dJBqFLzdV9lGsoT12WIbZpInid/dET4VbpM+Ti
RrIpBUsEsx03LiROJpgOCbvNhnwWymvVOpjzwgxqTiCa6khU+OirEQUVo3W1Ne5t/SBzifs6mxmL
KvwtUzd9AvGYT7kqccZXSKmLe/A5s9+Q+BP22UiTlh8GhJ2qSrObMkwewn5g4QGchfLsEqBg4VqA
x5DE2SalO7nq2v6efeymV1UPZzOdWlk6+UGW1XZODkIvb62SxkLNPnuluPn9ICPvJQT1mGDVspRv
qnPrubO3uUQfPjHNmJ64hDq4FRwQyZbn+8D8yKhJYG6HeNwfAYZvDFl+EtgcVCKNAIs4jLGK0a0n
KiJmlJ4tGBNMofe1Y+8lIMDA6noYKSaBl6nNejMEGODzKIptzhf6nxILWJExqgMA0Jij7ArWYKWH
NB2o+Az0IyNH+yyVSBz7Wrk0ZMejE3xyJ6hlYZhnFyX1rTbf1LylXVRFMe4e50g0CzFFEeUQpBF7
4kd8JEczQIXidurnG8NJ8oDmzkrtxG3RZrQ6yILQ8AUxO5AF4cguornEjql15vWcxQ+GWxp+E5Gy
RAgKAZ5hRCtRMZ4ar7qXcYctB04Bo5jxlITNZjYXmB1Nxz2pGdjbPXwB1Pw3qiggmJTzba6cUfdB
StQpGGTKGVEByo8Fcj9L6hLs4RDvJKAnZ+WjidMn95WC/jFXngdz2hvgz4Mhsmxf95h61D/GQCRX
J3KCN6AtUwui49Bjz6gOdo1CCHnDnZSgAryMb3I2RlaubmGvTZsQcrrRL1J3ab+VxgbXW4O4Zd6R
Pn4nJ4B2ceQRK1pAcjEq26WO5J4X1/pGqKz29DI+FW3unJXMOUaphQjKAGMU9m8J6qHtRGIbp3lI
oeIEmvqN6iA7kY6gclv3M713V+woCIxq4zWdD/OcS1zHJPdAZ945RYHFn+aygo1FkoypU8lmuj0i
ZNX8WshPuzKVlWU2uCLlK2N7TX8Sf5VwGz91UpI/DNVdF15/KrZuKIOhjaGjA/oZM9a/WS+3Xk4g
XMMytk/YUlGUbwy4LPQsMf3p9EYXzuVayxixLSg3raTwbdno65swnM5GiTo7hXAx1vCnsh5JKFKT
nemIn0hLKXNlPwjh3WCRUrvSNtZ2kxzQe6OLgI8Ym59TMlw8SznoWroOJ3zRbiKfuip9SEkV4itL
cf4OTxPvRpfd+5R8dFYHNh0dyhqZfhDbDprbsszX1aRyqktoLFmR3ndGYW8L9D/gorB4ekHJt8Z2
v3jIzLEDfIibXVYO8NQq+9ZjujyqXT2GpAshm3jrab+TlsJA5DVkhaXxjpW06swO6m3In6TW/tCo
ekYlzFDO81O1xYPePzvaeBKTG27CiXLdIJGjlxWcliT/sCfcJ6mtH8Gafod2yYqWtT/rW/dR2tsY
6OamSgciQ5qz53VE3SUxiTxRvw4p4vpDpYutm4nvTBsyNp+sgHPVae76xjzCOfTWRZdtGkcJMd/p
D123I/46o1GoAp6MwxcaU+2GYgXfTUe6cUXeWCYwIxVMniYVDT8ZISC5TreulmnJjUfGfZAyzOOI
89NtXUixVpgxrZH9ZG0jXK8K8YdWHBntBsKrqKSJRJ2unLwc9q6xpEFAJ6fZRUXT9G3JCcehGRlS
YW7bo+00VDpM70GJcwvxhfhG2sUmCjvFSrenbjsZBjY7Af3N0sE7JCw2Ne15VpXvNhrNg6irfat6
2b17Q1DhGJdHEWH6rFKbemf0YBt/7DwVt1U630XkkPiACcIxHs/jvOInwo5LkCdqwOPByDpD18FI
MRfyVHXgpFwD0F4CuXrV2B1gDFG9wGNQX2E53LeG9VlZ2WtUEDFvppO6YVSTzr1FgXVrkG5B8gnO
Grb+dMPKzjrZBQNkZhLGjho4UB0gH5HlYnV9ycQ8wioAdKxazWeFl+JQ1ITQhf1tVxsdAwNLzKqn
4FO3ComwXR1EkbWNOySSk6ijddOYq1LJzyHE1b0mp+miOSmUWCg9YdKS6zSrFwoH1LDTeduSaNow
GKtx3wD3BUaUJIO6mOSZ1JeMpmgQLLAHcVMlafgdF7TYxqbGouFtFTvMgcaIOlB1Zd034xBQHNmO
VngGec6cZXAauDI9T5P9oFWhcW/m1d4bCAUeI+0hoRe1G1WCvCasVpVla0TXkkJBY/+guR65VTrM
vFF70qgQWqacN1moKgsLSDvohvuRYgn2yV7ONzjWaR7i2Kg0ya4FMp5m9h2/dzwk6Luyo6cmz9os
YqJhuw8B6xVWVg4wBe/b1FIhC+Nui3tN+FpuolmDk7CygCTs0YGoDCXvJI3BARxKZUPvneCnhDYQ
lwjvTdRb0RTAZwCQzn3+Ia1Gu5CWvh6Kz1C1suc8zO+S3Pi0clKT6gICUY79pA3XWeNt+ni4zzkV
UNR2Lfnpy+5XIRHVxnTevShN760Tu9yEDryvvNKtbcO8rNbtN+wgFqYednmzqy9DpzNTysNQ1SRE
g0FgnGI3VcYvQ6ow+hpI+wov3I7LjvM7cbvybCbJW10xLxeUqyFvgRcQ2aHgpN4ZrnlQUSbtjYa1
9VAtKcprx2D5NJESbrAZBmjl2zWOTbWii5F0r6HeJmsv696E3oZ+SAkP60f3Z2jrnKReQpE8MmIC
SCtYPkoWyP2AN9VxNoXC+ToPPTnoCElyteXF6qXnR1DgeP0pbQjnWDPYOEt+smzUF5XVfeDguVcj
coybpUxsVvht+6ojA8jrMM7ZEzUnCwtA3E84onhcmoWHySKqMRXk3+pW4esVuLJaN6Tfzkq5UZH3
I+mMm3VkTB9tV/x02VgjlHJuK8jwW9ubrU1e8+8IV56zhCXgMJfP/cDnZhpEYOYOqelqQ41Xn8lI
q4dHVUJgaALytCcy5V1kCMLKfFpUe/zzI2/UjI/ekqSiWlZxuF6inoJY8/99m87u/f8Ldrg+eFqO
8HuYmqWQbwPmLY9aWjb+9YjX/6mb/yRCUMd3iWj5zzOGWY0G73o9mWLuuj7gvy7+Hv/vPUAucK7t
f1/uP6/i74v8+4zMd2Je//ctEYDxwGmgHh3t1uD8WN719dn/vpDrs+lYIord7xPXSsYS4vqvTWYv
kRzLo/4e/Hrx9yjXS6ozEg4hOUn3nnyPFraIW4hqDyFZ33dL6oO2pF5dL2FiWyDo/7/b3HmJo/n9
nxSRFVW1//zn9VK0jNS/twk4jziESD9bbv97hOu9fx/8+1y/j/vnMBawEFidkeZrNnX0ddJrGuuG
6PL7QhpdoQNxPdZ/XSS/s1XJMOB5rweHNI3ff7SesuKaEJJBknB7KGVLhMH1T7oYmOLlzz+3/V69
Xio758bJSm/zz+3Xx19vux7k9+rMKpS9D9jp672/d/w+2e9t13/JKWRRgV9e2j/Hut72z2GuV72u
gYAlrNinArL9Pd7ft3u9fj1U2dfp7P9zmL//9L8Oe31MNnsHT/T11l4i3ETJskwzibO7XnVC4LTW
8uefq+rYgUH75+5BBb/qblJvqbiowNKuD/r9889taiVJSB6B1/0+wz9P8/vYf57qf/2f5oW8pt9j
oS9sDu1hvt58fYBZE7/w9539HuC/7v/nSa5X/71b8Yp6N6X9+n9+BL+H/X0d//Mw13/853+ut8Uo
yNaDA78gwYqMzhcZ4TUspxw6Wh9YuNvuNuqGZPN3uBiMZ8WCMQYcRq+frqNBtZDOyOWr9qaROTDL
lupDgVU4UygpsmWzDWWZxIAvaNpHh+tgS/e3PU7IkI7WcolqXWuyxbbrNbkj1pb3fNYzSmeqWzyq
YavuvDjdZqN8bPqEkqNCSdMh2WM1kn+OeiHa1KG8CK06kRKBsqxnzSyK6Xaq5TeQ/yCL0RMYacfe
gz4sNUASx/NpAuBH8ANREeG20NRvLx8ftdrLNnGDKKIYK8RFrbUCR5ys9YJVUpSdiqqJVy0eR9wz
dXxjo4I6RUsfpjIEXZDiXGhoAWhiW4EHsOWoshSmi17jw+3Cu7rp96M6OUBIZ5WkErKSZ/LEDJvt
6ui8sDRha9MRrTkIFjq6i3s6gcnbQndVZMFWn880qNirsNO7mDpUPHo+yjrErsdyECko3hd1mJ8M
M9+XdX1CpYvhWZAmORBdVk0ABnqZrC3mdlYoN3FERwqqcBSwY68CUe6nuL+hKsEeI6UMqKgAEKNU
w99PFyDszGQzNHx2VmfsQjeOHwldJwtAx38fuiKo2ZgLd7pkcvwRDh+MK703euq0R6UHej4j8i3n
OAvDRauhMdI7u9GlGiN6Stm3tPFLI3/SkAWkqrIiGGfL3YbzylHqbtfptL+V1gXkbPNJm5TTazGY
a9bGz6wlx41o1MrPO/HtJLdFtJhG0dquqAWV2dZQpuleX0KGoDKwMs9nn4y0dyG9eE37vtgRX5sh
RIjJY5y1YWt2+cZFo7HWTd54hK4RGOHduDj3QX6oN+OM5jPCCkC0DF80sYkx7md6kJjpI1elbcBv
qdPZ2cfKTxcWc9COp+UM0lO7O+Xx/IcWNstkQXugMd87xQnPld5/NYU++jo/Px8ZoFyNE1K5OHZq
31RTk/2Uc0ObYghavCFEAY4BCM+NYWbKds5U9M7dRFOkoLeI8uUlTDLE/CRsolmTqAc1XjDPZaMk
C8puloTSyAnro/V/2DuvJdeRLMv+Slm+owzCoca65oGaDJKh5QssJDTgABzy62eBN61udnb32HzA
xAONMoJBQhw/Z++10dFpmzxsgtvRAChZeR+EjQoo0OH72Gkb5cGX6g3qMsM60U+IrqICK5cffWFo
hhcCcmhtDNOLX4149cXO0L5dH9ibGVvx3jL0fA7dvp1UgBt+zIDXdg+jAeYAQnbrUX2XGp3XtIOR
o6WfaWW0m6miMKbxKDea9wQ5DTBuQqxHnRUtQT0FvRCtPE7s0ste9TTFDeM6JEpynTN9bfV3uxKU
PRjOIYbfN2n1iJg+W/p0Kh1fvhqqOzNDy5eepTakqT6VegBluknojBMxQJOmY71hDERthGWAfIpx
R+JGO1toOnWyAcpSPAG+qgS2tSxjjdTklb4qEnIPPSNc6wBuDQvBZZaNz3B13oOwqpkal1/J9DKZ
UAxd1KF6HDG7Nx+9KnrECF9cFbECDH4FHVx3Ov9dDa23ol0F/QMYa0lB7gTmT5Ghp9ad16S3z+gy
n4EEHKFehsvcgJ2so79Tk0jWM4VByeZIVijxxMW4TaPIWcRTEe3GD6fbdkH2kBbtm9EWzIXUeCMS
jVRlPIMOnURMEhy7BYOwCsiRUbQ0WOt+FbJNEI3Soo5L3olcR/8jEcJgs9jLAQsWNq1qqVgjRjo1
u4vfpyFjQ27q3A5uUaOodR9AwJlHyM5AykbRciDQ6Dhk2UsPNnBl+NmsjKcd0TT5syT+cWmrcZUB
5lwBf5xWTq3TkBmYiKGyX4NgeHIS87Yb5ub0c+cw9a3iFCslgojY/Cq19CuPzc+mwvZNw3XZ6gS9
tG6OY6alXMuDFBQEQhoP3s8iGsMXA5XCkKPr7MfyXk+qc9WAMYGNJVsanQ0NK7PnDUfmxm+w3unK
rNeD5syx3PKauRWxdo5YWW7IujUc9iVkQr6RInXkBr0I7VEFcD8x9mReXbuNi3koK895SmPLcvdV
5bw3sVyXg7gB0pevhJ7tIsOtFmGg1KolG3rjeP0BZNoidGawAWfddWsl6NqB+a0cjdkN4r4RfUMx
rAJL+/QqBnxBN2yt2GIy0KNRciHrDvUDaZCAWHKxLYW5taf+lEbFYzHoG2FkCNEj5CFjlb3GhMiU
Wvni6yV5ecsw8ha2rO7QAD/AaXwaZyyLqJsH8CSf5eA8myW6GlrDpE5unHA4AbZ0UxquRoOU1XCc
UymR0ZQNk9SSoYwjSH4NUKjEzraPAWHEKNVemdq/+WH24Mj2ODj2ItF7BK7ZrhHZazqwTSSq2Zgt
tYHVHaMJERE89rVe09QiefomJjbAqtk/U+S02Y5VN+rDjFlf3DtI7MuRjGf7bVTDW9gwE3QzJKFe
SZsgZuKbp5+9Gz9a1fAKavg7YUjbhRYI8HjfivyB+SoTOb28k7hK21hjOp4aXFjRvZgQpJRT3K2B
ObUgKqat8MP3xmv2YYsth+4m4fA50g/lfjeimVaKMyzQdSQMhWD8pCO30EQPOV0viD3HI6SK2zSE
MWMgjFhjitoOIJpe8yaZG2SEVw+M6TGphUttFOUiijk3a+ZVlbWsl4OZyOWau1lHXcmgWEiXuGr7
U88xHun9S8ub2uvyOZYpIKgxe/LJ2uHIdx/XAZEIrctHH54NSZlgm1uV9LuhDDbNDvL2BuSezUEC
qUSM5WrRMyZ8i0YGg60rz7E3qxdUs9ab0VkN/jEty/usBQjLUAiTCntv7wXfWQaoOe0hMA31M6qQ
o+mrm9bLlm7b30oVvtmEUjGHoA2V9Nmr6/voDzB7LpuJppYl6A1PbBsz+4qsHcqG2uipaAaQHfqR
XXIr2nHaw3wMyvyMNwC1DWYgPDPsLu2zo2jLEWM8AJQpr7OEBgkuHz5NgZ7TyuGOOtm3nI0rucp6
pNftY0wjfldHTFUQ9Li4FvAYoDsvwu4K6VYE2Cd4wwaz4pBrbhzip9ymO1m1f1KlhAkVoKXPYjxf
jNYtDV0BFuo8RZ3qha62sCabJr/Fh+zyMbouDoIcldWqNV0SxPGw02dhsprfo6eWbHOImdBQL+ym
ju9Ut1aBox44wVFJ3vpf+tC2RzDIS6gf9s4L1IMmRlZzfvuG5ncxjlqMXbZ9qxt/E3YeU4145FEk
cxlNmpqpSFaWhDfoGjsPRViFJrAKGZ8x60OQmqcgODpvT4znM4lKxN4hzekkOnBqYwhc+Doh5iTx
UeDH6sL+evATNpcqvjM4/Kyaln0tCFLGhNUxjMsft4lpjxuMy1PrMWi8M4KTD2NAlTLVDaU3JqGA
kCjGvac2BO9KsRjSZOv88EwJskhq+2TG6RO19pPnWHJpQxJBpjt80pVi2OJ1w9nzOdU44wrU5nso
Y87mzq1Gbi0A0QrpdsXe0ZPwQO/W7nKmTU5GtpxHDeZkYpOE8U+38YW6skuDYCebIGlj6B/tsl8b
JpDwMdc4t7qsg532Bhsqw14tvbHojTNz/aAlVmwZs11X1cQUc4o6opkWFujQleEVjyiIPlgpV0s7
rZC9Gkz8XTYa7ccMzPe4TPeBw3QwjogJE+dc6rCiIsTEWU4hOtkgrJrUW/qYcpLJPtWt/0Dc5Dej
HcsXx3gI1kjeydRAYInVaK26cEbgCUQk1etQJ4e2mO4mi+ZMJ98qoaFW9RGNwZB5lALJ6CCDR4+g
hkWlh9SdmPLRymIA99By6CAEEKcwXpl2ZAIQM2u/J20eLToSxkTomBthjQ+mjnkpYQ+M+IRTEYez
5OzbRlCyygDKsEaMCFWMneENXh1zn8fMZS/N875a5wafk+jFORzyEyB5nHGOZ1KONacmtZ81GAOE
dHHRdS9mc6UZG0cfGAPY2r0oySkQLMc4SJUYAz18oOOTN3t3e8Lh0pQDm2ZdwYR67SLrg+DScROY
3T186vWoDKBYYQa2saYitH22/lIb/TWFCdzAKKWgsjhZIOkrU+vHYlyxcIb2m6H25bhJdoJtLslb
vI1R1y+iyl2lPrN7jeSqhWub77bnfcfMl7AKlnvL7HfdaPpMHoy7yvaRThk+omL4Y3pKpCsvWMcx
CF8EWLvBSxmMk9dlIIp0jc6jDkjk0vCR8CDuAHBW7etAXWkIFMHdAO3K5GOSFadIdw5dDbyppH7u
lc8M3jCrhZPNlr9ktSib6Uwr4EWKrxFJksynBJQWYjKraW/don91m/4zztVuYqjtmMYb+k4Yglaf
Lgv4c8FQY+ubegYCbDxS3Hepe9syDF2MSX7qcCxpzCgXZeK/Jjb6E/RPD4G6a4XOIJSlO7xeoMQ6
9F6GSqfMFkdhMPlMQ7V2SElb1bp7LVl1dIAliITRb3zRP5qd9qj7bbEJo/EOh1u3Am1wm5Pa03VJ
AOJyevH8O7J2CU43cxcK3mxYUAkFNgXmHKe3SsxyNfb2AdnYoqvbrXIj9EO4nrPHCgcowZ3Bjm1y
WcvIWg8JAeXI7XgqaLa1Zjp0ng9EmiFyb/D5hYQd+i3eU8IA+kp/0bLsAKHU3AbDuC2HYFN2GaaX
ym2RVKnPqILraVt76gs84RQYc9AGVSWrr/5aT/dU0vZem5UnXeyjkOkc/gwxHJkP6tfyX4rKQoPn
JV+jG71EKlrDOyXPo2utZeKbiK7G51LE2TowSTUxvUXRQXhrcLU4CaM90b6kBRP2gGnnKkj41nyn
Rgvj97gdDSyc7o6nJbP4ykkfh4Gzt10iaJUA+Zado5a+10hwf22BSMg/iPJLBm64SCN5VmG0sVI7
xvQ6XMnUhPcawNZNWhZt6JEr9Rn342OKig2Gqu8vKvb4ta/B07J8dqW+b87FuPEhTY8ko6D1VPDO
0pBRaBkAvQrWIuskYFqHwUBALySOv8ogO+oumiaWYDbLelsuprjZRUOpyJtr3EVdml+9hakjewQs
XWwRvr25qFncCfDc6JMjZ8mvkhnQxi2zLzI236mo+01lRucpRKhacTEnTiwGfbquI3/nAoFt39gV
iago3mMz2Jh29wOS5Rz4+LxijlGGW6/zzn3yjeFqrDWUHBWr+JIgjq4W6MqY/rlMr1Lf3GpzKzyS
4zGzdUU6edFuYgSMDsNmAqX6J/ZR1CCGROTSC2ddkxfD6xZQB8MVFLQ96ZiPeFC1Vcz070mYaEf6
KrhV0Zc/PFee9Yx+5sHNW6pNqCs2OotlEwTxAlEHiiS0lC6rBQpe9k00u2W1rWpnY73qpKJUhvU0
5K3GB1rflXx4i6K3brUsHVdKWC8d3A8jBCRJeiASycwPj1gIHsLJ2Rmz7k2EUUMpTIgKghGPNSwm
RfxdrZXTh8P12Jk3fhTeym8OvAGszb6yjmSg3maClZpTw29PevBxQn+JQFMvRrM821n/MKBT2BDG
cJMAUSTWUlt4zGQFY9gVi0B4yBSeo3VvvCOlfndxLjc6G2ZqP7mRc286MG7D+BT50zZVWFBIBmlq
9pYQ67QHH9/SX1plf2gukhD+rz2mqg1uXJoxCed/UPMEGZjdvmrPaeWcGg4AviAYplbGazAvXj0t
PE41Wg3yQ1PTmWjcNZ+yGmatwFPWVmgZIuRaPUAdXbcRiwRsLVQxbVGSCqnjprKZIJeB+ihEdyuj
lqjcxGZN094TeH+FyKJZMqSgpkJq7zGx5I1pRIrnyTcFgMFQxlQLkZSfUR7tEjs91HiL9dT+irya
PlVdS+LHjXAzxFtzlOfUSYdlXWV72Q34SXTAlqX9nhrNoTaZxPo2MS0p/ttEWR9RUNzWsb3mLVy1
0bULDaGZ+mOhQb9JHaQbMfiL3roLlIY7I/iZCu3BnD1rOHYetPStQ+NgTyYBCbqk5jLRduZyZSnj
023V3vTje4g44b4s0i8VzB92lL2NRvcM2JhDmIXTuCn5n+P+PKb9qUzieywU75QQ7/osc3ZLEkvl
+NbKsF94OidyLfdTAIpkUU2mi7y5vXQqh+3AIXNljbRm9dg8oFqnmxC9ERgVzzPVY56FV6ig7yB2
i4Wra69T2B/1yj9EfnEyOYQDRdmqskRi0JuoakiB7eOXOKvF8qey5adtZR+BlMRwmOVtrlULJGwc
XBzcMQHmD9BjU9GvA2yvDh29LDXklZXl94ghF4WLhqRA/TL2WJgiI3hOElSxdgv5BSYhwXvCYkyN
mF4rw61TFaChl2oakoXrxulmCt2rrCzeHVG9IR2/7vLAW8dsp+whz7gd3LXWrvyiPMWtF27NOlm6
PZkYrlYsrWQ6awFBg1k3bSvbWtstpB9Oedrazpaeyd6FirLb2R0K81lPPXhY7OZ/Slr+3eDSvAHT
xKqcio6tuDhZ2RMEmVWUlTd1pF6iDu3rvAlOY2UuCsqjTeiwodDLP2P329IRfwlcdaZzex0Qr8wq
gaCIrDLWdiKvMpHfq8h8zQeHZBUVUdb2cuuRdBgJSOddEd+jXuA8rNOUoXksd6zG7sH+vkiVfLL6
feg9pfYufhCrmOaggOzFlsdaBq+UB+0+iihRAhr1R80T6xod1RKxPbneubmrNUFbLwF9l5hVeMxH
7Vi6Ujuz1nwecnq7U+tuahkTSmU7c5AaQhwMNXTGRZYSeHsqSo0BAb8AhpX2ybp3Mbbdg4gDbzdM
2lmyKieOLKWJ6YWHLu5ZNBLUaI2NtpQJonsJ9XhscuOgZWiZqwnYeJi6LNS8SN/mgbEdR7/a25qH
HH/0vSUOsPxOGxs0NZA5tpebv+4L8l3CfjlHxLgZeYZ1IU3OVcpmGZ+X2ywiiqQYXjwRnxj8tBvH
xVNV+eO+dPMUx4H75tBHNjBQL1yr1Xb8P5vJoFBtCWauc3j1LG2epqxuth0Vet1zDutqGpCxuied
/r1VIKBih7PPRCSXMDp/6wY/rktSy5gxGqroG09N1SGXREXQ4E3R2lFhYaK0d3rjGzcwOw0Vdh4E
H1YiwOY4tNChKgkfizxhHvxPDoclD+xfP5dskYZo09u5gfsZ+SbmF7D2IwfhoA321hQfwdSDXvXN
Zz89t0gR8AifqvnPxfMExnLIueyjt973njwBEcMrdiRLIlMfk+OkO3e5vJYJGAaUNfdFiMMdI9O+
loKWpnuNh3FRu95XPQBFFiEkLzu7JTCSlryW0zYc6isBuBkXhMUe4RfjutXVoe3QPVYh8brliGQN
oRu7tbUvOvHtExG20eGnoBOv0ohOqBO0C8OVDVuW5S7MEeMdCKnrOuleYCNTDg0JtkYr/+njqTmp
VG1D2tu6zUrZCn1OsLCQfVxVaz/SX+LRPfnhDyqo5EqvZy8CC04ZewWHx+Q+758CC1tK57FGi0Lk
sSXW70GVqIRLlBl+wtrZRZYHQ2abxLrxnPocrVMFpC6lxQINyt4aBJzMSctOJ86ssR8cPX9uci9b
a6CBV50BgiLUYIV55jaepXAJiky+xJBFu74TdA5pUqHTpO2J8XfKmJVgaZYk00yacx7sNN2iDOJV
5pXFLGyje877hCEx72lVBh3DlS7kVc3MeFMDazjNgrBUZN4ydRxjHUzdg5GVFKpWhbMY0s/ComFl
y680qW5qv+h32Ti7izI8I6bYq1wRVBoymGommk+um763NPk425QaZlM6ZlkZ7cOkmwto89V28L/S
rQy3PLu+0XM0S72JvG0ePQVvFR0WjEsatas6YhzANIihMsyg6VGM3AZgXoDM0exsdc3fdueOPK2l
zFviUwq7puZn7OF0vbdvKzp+8dT2zMvYYHwrJBkzIreG8m4x1Gl7W+UMgRq74avpSyIUk1Now1UA
RX4cMuTIPW1NaimCKDosNKymtlElwA6QPXtSjN1xlHIQc00Xj018KoR+7UthbYXeVptuJK+kSjBo
pMU6MomQnEJODmEomquefnvqYWlI0uHJKfCB6uqRqRnffzEBm6MjG8Qke2UlbXXWrTnGV+eqtrpN
oVv1sq+K+Khc5qdVTdNeWoN2VbMVwwADFqiQe7KAePF9YlTtuf4slX01dXs75UiaxaC6SR3Y4TlL
OISV40E080yo1rVFa+T4tty0pq7N7MUMDidHkc1C64V5xbwxV+xoLLMc+ynPsI25RhEsCbAoTCgR
di/xzbKLNpIUPye4zgb+RDqyC1tZTeqsEBYquuqIv/ZZOXy2gaEcKHspGhp2+1U+PNUO/3Fl8yfN
FIPZEEJsbhjJOF73bPs2gT8Yvj2akldheavTQmGLYtDNt7KO0gbKI0iEdcDfNuS4sSoOocZcZbnM
etYOaQjLJOx2goX7QtdybW22otgyLIbyXGx8ZJhR1PH3qnfdEeouJ4SwS8ZncAxH2bkd1ISkRE+J
tYIUNGzwAASGeOJJ2o/ICfmy7fBDWgQWuh7pMsxQaRz6pl8DsKBt7sgvU2V8RGNy081OXS/wnrKo
83b4lEg3IZlvodCgrsyq2rXFVV2wJdsBril2JMgs8iRG4s3KoSC1wcTZSVlhs80JaXwRr/eumz/d
MH21RXXrE1Vg29XN1DgkncUYy5vgHe0erxamg6H7IYAstRokh8yMisfR+u7cM2N28E8lUbduIu3V
r4WHVKHWlxzvkBQIzSUUwvuMUsFMh7EXmHwqHdY5pLJQsbKu3Zolx8p8GNMVp+19YgXjwcGKs4hZ
+oiipZgNy2FDzuM2k/G90jJ9U3s3ptAoDPXxqRsAVDU6XeGhflQdExGnx3cXFg0YIGJSnSGbePfh
KWrUK2z0pgFg3sU3Hqt9FsGcFbtueBYmy4EWv9oi8jVq9l1d2tF1CNJbKy3GBtQqfYOet+xegUeg
6Q5OaZt2pE189R4NfZnQgu9C7UHRFCDgzV+EZuHQ/LAeSfqg25qpfI0W5F1j6V5H7gg5LBb7PElu
iXOeafnQbdxJEjvp0782OtZ8UONo/sviW7f6D9XpVCxOvzM49mzTooT1mX3gKA94LeYSzWNlbLr1
Hf9RwlaFr6iWdraNLDCe8MdTLdnlOmyhOrBuqsZPDiW65KVVwUfCCzhKMk1w8sLJx2sTqb4/S6xZ
okbIMoDOitr3cSyvOcMmVMGEfcoyholaoAORmzEpG7J1WXdgwZI3+iS/kgYtiIqSe1P3g2VU0XqN
ShtCX0XjBANde104yzjXPum1929auGP6ioxdE+euYcw2DcWn68IHdQVLo7o5V7Mzh2DKaRtCtbuO
5wub7luu+bDL51v4VD47m87DnEvAqcB7AFww7HIE4osUCQQNonTjaT5kwbobV7LiOBxI4yFp44Tt
QH9uZNSvDNN0l6G18xw8Y2Lyn4m+ACpT09Mum7xf1wELmbyfqIUW9VBW+2poHjpXTlsTA9K6A6Y0
pCJkdsx0DhZItWXnwUXsYVFSHt5fg0kcJRzHWAeVPSuvtFxbddOeO+ndZQUfaDHhV5VGfVa+IiAw
BknJ6xHAa4rxRtUn13Uw0uSnzYij8KNvDZikLmP5pDWeLKdyUXe8yaoIttGAwboEXVa71zkTMeJO
BXJilPOB1DYdI1Yj05pVCbQswbQVOB3W8PKQ1u0A4LwCHhacgZKdQoe1CssydLASXqxGFEBpoIf2
JUl/8fDNIRcYm+vdGFZ9W7UpbRgHEsfI/FNwXgozxUoAb2bQ3SQBrvHYtrqVKnJCWDPwb5Xh/bh2
h/dQPQ0KpZmoKTfcEYVtgxXfsqYvMRB6Z0FnTX5chw10yrPPCnw8zU9F7aeh+i/GkOR1+ViniCkU
G5fZPAxpc+XXKHzwaa7RmT8aKVwDIp8/RVfjk7cM0HK+aREC5pIKLhcZ85d1Fzp7H8nPQSbDozFh
4QuJPrGzkg/AFV9wA7YteQs4RTLA616y6pPsAUIEc1MXJz8ycuR043VnMT2wRfAa3aBA4aiyDPpp
3ZpqpXX1CfBYtkWWsR+74Fo2DIhdehGpQfwFPb2Ew//4nBf2dz0NJwHegCqVNJToCkNysWDr1BAE
NZtU4NNK5+qMOcq1k0RYutMGw2Zn7Spb7Q2ISW0+3GvjZJxatECmtDkNxDu4FDbFu/VtphY4Y1gR
Wqkm+lwpJwM+N5PU7ArRU+1FV4pZGj23d1ModUT/ydHeGzeaUv6qgaPsixmHH99mxJcvQ471JdHi
wtg7XcapHEDyOjMkaccx1roBu5KpfYd2+56K9ENBVGbrN7d9xfci4n6JDyrdOFMDrpYmZJLka01L
mKBZ+PnMEiSIwMVGh4GJrc3H3KFZRvjEEfaQqOSR7//O/ajxS65C+gW0aWn6N76O75BllR1+D81w
15jut8zUszc290whoJAmGqHyrmLujLusClgOCGNW7zBH1fBcOwK8kR753oIsxYolP6k/yI6sK1kZ
H0bQg1kq0InN06xCkSLBSg1YWCH33eBcdYRxkS/ssgcVqPdyDtyBo71YbfxTmzixYVkPRHQgawtw
z9ffhds8ExJNN7oorytBrh1nTo7pJNn6u1x0pwGgBN7ZnuHJuvViJHU66ZchhWol3WxtzzYXDj5f
rvnNQNNbR5N/GpCkrQpDfGZ5eItZODrAEDoM9nQxlJ8kgDAK9/zoAApMC6K71Wjra2RzZKvS+GkL
Z2v0Q3hslKw2YVPd4QNb6za5NjIVh5pFaagqIp9b0AO5XymO8BjJku8I4hqmBbW3Co3/G5yicOji
UN6yCHPCtTb2WCAi/4rOxnJoivk8GJPo7hYPkaxvLBJpBqAOvI141eOjXXl0y5c1PT8HYO6iYly+
jEcYeq6VHhOnug1h3S7MQTKxGhhiDETQoJzakogEoEReq0k3oDZ3G1wT4NVSijLZ7MoC1EdLTzgu
IO+ooVh70XSK4VcvSZ4p1rpUh9BL9kQRo3BHcWQAYFzDr3mOWSxmA36XrqEEUCEcOIp+ABBfIQO9
KgGs4IdavNJG891R1bXQ1S4nMHitDOrdTOEOoa7WiNwsYW33Nyq0PqS4Ci2OmkPcu4zDfnw0DqWw
IVZ2/rc7qneaX6LynpigbIciZFaSXlksSqOQMmIIzWs3Ga6JrL6Oe4K0W2MvwyzfGLQHnNy5GUzM
cLSn6q2s9ANcGdBmtfncDPBuKhqmdg5mRXXJ0i+cczFZ94GV3AmOKRuP+Ly0nra+JOmSM7nwkmVb
MiAjF2WdJHQjscAlWCTMarBWyCi55YUUOxJdzJwyr6t8H5egqjsSI5WiKqHZ6BcDEgAtO4qh/gqS
7ittmFUQRWVUd1nVtuw0I1aY8gXd/Vc82N9tV66JW1tZeia3ujYwLyNazahYtTvRBy1ZBvYYyGie
addWORHY5z4l7rDTybvFlFmtNGUeYwKmwMui0Wk5IdoNXtvjD1rqdaVLThhNvex8sbErzrB6/4Fk
/SZLP4Q1Aw7SPU3dWyxhJt9f+TwF/qoGfYDVyXj0yxo1kv8atbjOmXQeNTAJC4R2LcLZ4Wjn3j1e
Kxrcufeo192xDcrr/5968P+UegBb0rl8VJ/D/wq/y9W7ev/H9+WV5/f8+19/PKr36D+FHvx6wZ+h
B4bu/1O39d+xB+KPf/TfjfrXH5phiH/qjm6yUNTJN9CF++/QA2H+UzdMx/EcpnyGbwiSChoWuNG/
/rDcf+r8WLptuDZcTNP+43//x6+3dlNmY1gWzd9u/4PJ1U0ZF4oQA9P2rD/+U+iB7tGFs3QLVc6c
eOBY/LN/DT0oSSuOytEbT46BZiZLMaMz4/bk4S9XHbdl/dvFbXX4dfXvTxDZllaf2276BpX5snSn
mziaNYB+qbYkGy9ZX/hPXUnfrC0FsuMqZtWq3UQupOK69Y51rfUH4EPeWjOmn6HU4ptinObs8JGA
0iFNNmWtOUsNzhunpxAYYm3ignDDc46h6oBf/DXSphfAzwhAiS3eSYHaOO2HrZnT/8ipzCgnjGab
VU66yqHlLpq4B9Ny+U/gEXJOvFzVQL5P95erAjhBd+VNZb9ipUXfUpOUyZeHYvLL//wo/vJrLg/9
5VO6POtypw4sKG4mY0saQqev3SnAjcOsqnu5XMXan22EiB7s+YHLXZeLNCQ8nLB1+d/eJ3qFQefy
xAyD0Z9XhdZBtrm88vLQ5eW/b17u+/1nissLL7f/y9X/+1///QYv18JY2vsxroe96mt50C9Wo/la
N19c7vv9QJPqf973+3mhLTmwX57z+yW/H7685HIT3mPEjAhm+X/3ZMN2mKheHvnLb/x17+XlNgUn
0ob5/cXQGKYq+vVm//aefv+9y+/625+63IzmjQJYJk2af/8/EqIICL35NlpoUuolqw45zuvt4nIZ
z/6jHnEv9p/5Khb64oA47ZCFdbm93PXriTRAMSr9+ym/fsfl2b+eND/8++ZfHk4v3iLGPKy3Llcv
z/rbr7vc/J8fvvyJv7zLUAUh/YuYzg86gGqRzM6ldH5zl2dWoQa8yO81uWLmCk/wcruc7XaXJ12e
frk5aVFy6O8u917u+P2bJkfxSy63CfYpDpdrv19ZXGxdv1/jaQzj2txktRxxQp77zYqoPMw/v6+C
RSRiCmHN4fL4UGBdlTZVez+7zrC4W6uudcWq17RulYrb3Lbt/QVBGcwwyiJujoxBNIoKkqxgrS3l
VHAC9uIgP/y6iiSQiHM+TfrTc/7sr6uXeyPlXomE0O3LrcvF5YWX5/2++Zdfebnz8vDlib9fd7kv
MOcEgaSINlU4oc4hePqjGysozUF9NbWlxZEioyFgu0xSMvXmzQfxy4XVDBzUiUHhktGMPBhoFsHm
1ORKtkN/6P14OAg3cHYFubz0SM+TqB5KO6P71/3bfOnYxzpvxj1s4PyABwnr2nzt98XlPpB6clXC
rWAYyucx1Yz2WPCB89Bq61kkFXmnruHsorqytmHUD4cg5CJjqLOJJ+Mh/pVMHzYkyncBi1/7lpYh
NfAcIK7i2iJyoIpXl5s5YZDoJ+nJdS0KsSElDtzsFQWYZxCg0yXQ5OI5dNbE6OjWlU+LpwXgVPV7
o32iVfBuea2xyRtEjEg8KNCaOl3CHeAMoVvBZjCm+4DuL7JnfYdYsDn4OqBnW3P/vNZ4taB33S6t
+RjtxaArbKdBk0fviR2agzfdZ5Qkl6u/74w7/drqo4k8dfagy0U0J7f9vnm5Vo8o6Kx8blyxI10u
UkQXW7cw9gAqRmZrjq4ftPC60pW2dWpHrjTZswuMeUN7MmyapQZfpqjbG9Pv+l8bojV/c783v8u1
y31VVmMg7gQoFFenOVlmW1AxzeFCY7WBlvyJaL3cvjzyi9s6+vW486xshTxjOAB6nb9hS3LAA8O6
ji+3IzSfh6EK+FZ6s0Nd7SqxboI5Zp2u1AL8tMYEbBLD4ddVVe0gJpv7aJo2QV8LQgQ9VPcSaTHr
0QX58D6GfsP7dYGBS/QjJ+Q2AWhWN4jArEmsGJLVzKUtHEbDBLSIgEyN2TcJCuzIA002KpqdMd7C
6RzvcZBbQH/vhzcSmUlv8MjwLJbTU7bTflhahBaMsCXqQTbF9CtmMXuDMl6GL/RGJcnfUK7bl/Wn
Rc4srdtmZ2LiiNbdYC7XLuYus1nbIQHG7o5FZzydQ/3GGNeV+GqD9y6ff3UCiAFVGXGLw0o9geeu
tbUevefWsQWAhXBtuGq9XRYSormCCuiUL3C88ukbnUTCfE9GzFY3drhncjpTA6BApMvOYz0qHvH/
CJtwhasufHa/nTmw9xFWRtkyU9/VyamEVg3+LDvSykLOmY9XAuJQdAKeIPWdh6AVIEa3JB0R8N0E
aUBa24aP09SQM4qF4G0xmqaV4u81NGPTUvsZQGS7QGL79qX+P+ydyXLjULZd/8VzlNE3A08IgH0v
UZQ0QUgpJfq+x9e/BeZzqV66XoQ9d2QEg52QJAjce3HO3msPDsRDtugVJ3TJaYbLyBba/WheUdn1
7T1FTtz656L5wgZTbc2dgTgbJiqq3BAWH+1SJ0s2gaAhrltjaobz6MdXA9uYanvi0e+2urmuU5vO
vfLR+xP9uJXYkkuxkeN9Wm+60s5FMDU2Ur6A/avAGqIdvoD9Qy0B/YpFaXLRoBWzxdfqxRS2A+3c
3xHyPtZrJ+mQ1o6QrD3N1Yl6QvZFds5kdy/RbrDc/uSHjnRrDqFDWI8PrwJZoUJZeDPqm0FZFQGV
+IVWfcOvmhL6RAcztqVwjXJfn4g3/Iwm1pEMkzNtbi9al1xwcn1lAlyctpVxjttdRATOxHmhLAbK
XlH8O/df1PrgcxztSIVhf3NRK/qriO+mL4TfiPENzWEMEzhMh2Bb+JSdXeDUareayIP6DWtZRXqE
TGNw8PCbzVb6nVeXLN6gj1CQ05c2+0nAhQkdiqOTjmJpbiLBBZkK/hToHRtr3omp0qgODss8g2dl
I6nRiA2NkLG4MA16KFrmjqqENDjivrhqApQK+FXbiZ5x4NQbtKseJU2gdfkumdweDnyzR3CC3Qi0
CnyGhbqf4nHhDu/DLahonEiWm2iXRt70AVy/bo9sB7Q6jsUI1S0y5gR9yaafdjpX7d/RO4VMHRAS
9TlZJD3s2qd7g27TM6o8VXhDDBMap/AVtbgywcvbSjorcDt9sxRSdfeej/v0XMzxFuGVhFVw2riw
xDNZEGJI6HKAQXqptnRSbHxBPT4e38GCQWm+irfcl0AKQDGBlCXso+qzSVexT2Vfem7NE23vipaJ
tQC5on+hfrFuANg0VznCeYGIPIsSLZIYWEG6BZmob4hTdAPLN7aK5VyAquz8FZcHrIcWQTBZyaXD
VmrkoXjsEod9fuRgRjdwVHZYq9Y5Us1mOUOF2gXsDXikhMjag2HzSUKU77nbNTcunJAPFLv2VVNe
y3ZNxa9Zt1f5y1PcuFrz0UB6FRTVYT5VxYrP5MHiSfeystDRK9j+rbhT+VVDADC7ZCeC7AELIz/R
k20IyGQolvp91+91cRl8tuFxshz8LsJHws9VNuJiFFZ1eKSshaSMoO/wlt3TQ7kNTuqz4DbTNQgB
fFMCeleUU4CMK28XOiIsorMjpytXSnKQhr2gHipv55e0OYh6WpYmNdUdPGyUaAM980tIY0JdYxrE
szFiijlbdwpi1q/8BY0Wcu41OqMnAhYKdeNfpl2sLiaKhncLi9S4wgTUxy4abypZkCGjVxHAz+SG
sLo6a10nzHUI8HEDOPGsMFxQNAv2hfCskcYyPasTRbFLz0Vp/WGJ+wbICDkg0ULR+JEp1uKnXPqk
cCApzZ+e2+B5nLamSZm0sUNsAQkxFbiqn/zodz++daDzuZ7EhXBPazKQm4PsY3cDO8cDESibLdID
MK9Q+xPg695eH9YdI0u4LaCPlx99sZcEaOYr9hCsucpcABcIoTBTOwwWZHFZmE65Ly26L7Bv0eIU
vIbqjq3HOy5oAgWjF/LCRfCs2+Wqv+YgFGWy4qH8A1Ult2OVOKh7abY3n2Ah81VQrYhneRaRDNn6
FrnhIloaiGycX1pkF3csEfo5dsEkXxQUc8vIyXbjWa9c5d1bN8j9Uc24HGmGi1dT/KKjGr340Klt
8ck49pHLJ5dsTobgDpbZQyOO0eCmns2vYk2T6fBd3RHMascIp4APjcamHSlwxPJAcAUbpNe1dgbb
W6c2+3QR2NIiWGrXX4vvwm1/AXR0NoG4kM/KMVvL55FBgQXADWcYZ0x2j+6iskBAUN21K+4Hivyp
Sjfb9fDLYdhwg+TAW/t8WXcbHU7PSqFiffYM1DK3hCZctKLYrHm4hMlgXviDHTjkpBi5A8uUCPkN
8ixkowH4pvd6VZxCdyA5Tlz59ZXLpbkkP9l+tRzdcKs6nY05Taaki90iO05bxcC25Hwi6rbBuMk0
iZbSfaPiOXhHu63siSFZG9Duj8Iv8UUCTIXT88PnNEDlcdHW6UW8+dv4gEkUQQ1xDl50pF2a3/JV
xKdahRfzjRYHr0l4p5Cp2tOnwad2kWhjpQvyDaAnH6ImyzaiCNi3dEQvSCNooRCco91FzjDKRFw9
3aRnGT7nk/yC3NzJlt1ZQ3i86M7xTrcV+kGLZUvYEzvN1vbKvj5252rjrd6B1k37aV8elSV0NH+N
WG2Pg/zA6Y21L8ZUth+I5HluPOaMBbItwqSyJ96RLyAhHKe9tgzemo1GevvH6Jpbb/tefwz79Dg4
xPeYK1Yfe3mb7fG2T0s6A3ZsC27iIPZetIvo4NkU1B1khodkaS1hm52bjW7axXN8LJ6F1/A6OO1H
9EzmwTOdkN/lS+8WG21RQGpfNG/+HTEyZvVnuNUoubXI4TZtFpUjLZk17oxkHDrsYdzDCe5nBCRU
4ucxvD9P12pP2EixiY/CWnOMvfZcOOjG7WxlnTM7XBpvpKILjRMccBJMb60t25C2bUYoYKCIud8E
ZY0YjMnljQh0e+WvWJRskh2Hw0v03Oz73/HRXHX78iNh1UPl61X8/Zoew+voer+Dt+wLWg17gjFG
28FAPuCDmJG+T9lTe8hke9m+i7fwAqcLrDKHFSdVuHgWvzM6lrY42ONtTkRfPFuf7TuAYNUlQfCS
rs0P9Va9YXOAE8Ca5aN6i36pdn8ELzk8xbt4J990uzuXF3JSXRq5C3ElH7i1J0fgP/gs8AWsMIDb
GUiWhbY31roNdv51PujWwp0eJ8NbS7UCntI73IT2gEKTJ4dFepHW2YkpcVt+c6zmNxwPm2kXLevb
tPMZY5p7Hrv5gdkp/n4c9809OgXYrJldOIucYZfye0VOQzSSjq7YJnGjQMJKXADXpN/kuDR3XuNk
CltHl3Ym1yjsGviyTFjsJmGBAH34nD6jJ8Gzo5i27gKcoCQu1HGl0XtGyXQTPsUD47Jua8thQweZ
s+Wsb/31sBn4Qcbj8FW9YfMhrmrJ8Z6hsbWVXwj5Rzt/EU4kzyz9dc6MFElrpHviS6+8ItDb+Jtw
M7jMxR28SlfZCgcFyWvoGtf0G6uiVjuB9RUjPPUXqcyUOZzjO5hd3VoGl/EqrozTtG+JbjxU8LUA
5MWcK+IbPVy3W3vn7/DSs6vBaYOAQPDCUnkbncLLdB8eA+BjlEBdwqACzq2+5d8+HXOyKhbaZ8sf
IteGJs74wTT42R90BoKXZpM5w0biUu2jOZVb6zNFsYZ474q+3PzgXvUWvGp7uv/D/KmnvR/Z9bVr
0FzQ5lp0T8ZdvFUnJAeE2KaXeX3wLn2W73xEek64qcrvbtxPdybE7nPiZ0REks2DMQMbSwRyghiW
RheoAg7O7eh+ouVCjbMYrsoRye6Cbowd2L5bnRhLmSbfp/TQjysMdSeGvOTUH9iv8Vq0CXjdtQg7
TvI24AxlCWRL7+IGg6y+t1xzw4mvQuu0sQE42XpguNFX1klcicccW6+jPfv3akmaKvUq7FCcvP76
M3AKV0NTz5w2XPR9t8iZ8KITn3soXYlBkiizJVdjd0Qd/qfxNb01+ES/pDftZDJ3R0vrmN2Lnb5p
dkFtW1c5gkfjtpHLlCafWQ5Sh+GgvQ1rheG52vQ2QLed9GSuyhUrVLa8OpuOdmVN0X+b87dHRb2D
RLtuvzvGiXW6ph1nS+toGT2Fl/ii7bAiX5cVzvS7zCEQLwbBkW8dZ+aFc9Z7obbID6h+K/SbQ1d8
GT/Gj+JcPcfX9NjsM0ZBALKn4Nl4kk5VYk8bbwv68mheRBfG+Ntn5AhXMNuczsp6/qcPYDUXYWXr
L/JHchY0NyoW/exOXzSdLbxi9VfCRcwSysad+2oGB2Ya8aX29mazZF281bfkP67gCxcbrhcuxDUd
WWZy1Mo3khIQcKBv6zfDs79VN9aE/3Ypm+5kfIvjTL+/xPrIrwjq2XhuniFz+lud46jijM2v1p0P
8YkkddFGUbdsH9VWgO4LXTYUro24PnqU3YS5EPkg/Txu/jxHHIxiyjq1AupP5txQeNyT5hLV496f
apQJ1CPvowtXIRSh1Lmc/Lh5VKJ+Hj7u+WNvLuSeNuWjCvX4PKaYbNvAKpzekJ5AQQybgK5r6fXk
OOIslaDSb/A0Y3MLd7Xw3lHMkWZSaNK5JX69NbpXWsyc1ehaAXIhPzPifE2C70mmJr+qEp8L4PmG
SxcSifWNX4L6Qr8D72u+h9oOvy1MIXmgwVBHc1Uf2xV9haom2PJxNyYOgVmgZ7hMZhIaxA05NKlg
mjffrJCn+qhYodpd8wmZJ3YWLniniH7SqCAtVqkNhjoVB2l+aiC3dhsEEvDZMf5EK0r1RZ5JPayo
i8GnQTUM86I8tYc4OYyFzjJo/pxUtegIiJFI+zsOyUn0CqCRU36UFYUBtxRO1GjXFYZ4Bk4+k+Ir
iHvy+9CRp9LGKI41a8a2GXN75HG3HXRKGqEKo/FR0n3UeB913cc949Gs68tyl3p+uooUyt+Pm3Hu
38kVhfKf5wqhDfHQY17Ixo6SitTPoUFate3mm8fDx42IxZj4Ba7AHnXQx00hCKUMf5O6qO5hbmuR
Pzzqsn9qtfIsqpfLkNs+0AFVFwSyinNG0zBXhsd/3tNan9rn/Nzj5q+Hj/c9/ox8IdoowD/eJTOn
0F1/x2KNFMUEEmAwAMRQ4gSReaaR8p3UyPLWqo5JU/C9BoqU29ESqy32OZTwOfo+b4PNJnLkFsRq
qVIVL+auzVDT2Xvci03UI1kQO9E0nJEjZGjRyWCHGon0ewdR4tSCOFii+EbpLhflFnB9QY1UfzFk
s938efR4wcKk4YQ+Nft/efLxd38eP+52A5JxA9fRRM0V2DXTCkXkxq+oH9eoLumNPe4/nn7c4PHi
3J5vfh7+vFrWHhXXLlk93vbz/J+tKG1VTfbPS3qfXczWaKCi4DDqCOnFTiFqhxCdHSF4qOWoMpB2
MKg6u5dz8AHeE1SCWrFTvuWJVq1yC/X9P1973PsbC4iIEMbf46XHTflA+6lI8mGQdzKQDc6Yxx9R
vW4m+wcCiJmJn/dvRuGfx48/ePzpY6P/lj34552P1382+vM3fzb/89//efug+Rmpid3TX3/y+A97
o0L9XlHT/tnMz/v+/mT/8vjxIf7+r34elxr6PdmCBvoDZPxz9+9v9y+ERu/x3sdG/uV/+nP38eyf
L2i1XGfqEJL+hev43+6Tx5eBBcEB+NjEv+zXn+/515f595/g57+Y3qdGvdGme6vnpgZw23Q7zUDP
x81fz/318N+9hR4Ada2/NiM9mlY/b3/c+3nPY7P5Aw76856fl//dc3//N49N/LXZP+8xlOna0G9b
tvP3Mx8NWD8a81WJhaKZJ3IoKNzMr/71EP8GzUXG5/98xXx0UR9v/3P38f6cWpNsanDn/s0mHu94
3Pxs5s//8vNp/tu/++uD/bebebzv5396bO/nuWHugv1/7dH/lfZIU3T0Qv/zfwt6/g/t0UtY+UgH
P/6L/ujPH/2n/sjQ/iGrOk/JGtYtGb3QP/VHpvIPHaW7oVqGppmapZj/1B8p1j/Q/anSLDTSdRkR
04/+SP8HW1NM0dANU5YRKf0/6Y8e/0vxR6i0+fpf/4NPxf+vGCxbFT6GiBzpv+qPoOHnKKJ9ad1M
5UW38PapcRa5lDOakFWwD1oJpsTKKEvaLsaOy5RY7UiXTbFkL9J5xTbOy7NeGhWyHo55R/FdHlhO
zsvCvKjidRczScEcBywOWAp0My392yTh/yDkybEsFu0KSU+tCNhM7xxPGq5GSLW/NbelWD/p8m0y
6R3VyMqpynHxTVCGERzj39NU3QtvwCJbUHO1JBqv/vDe1+fwpdJqWgH9DvqUQCeseI9q/3OYF2Ap
nSjmj2so63uzriUHRA6enc34O6Qcqho6Aat1xpLRMLpxbZiWDTPQ2Paiz0WyTHPHy/RTnhnyts5V
7ARG68Sk2NPTCQYwOKq5mVQmad1AwOsX5AFZI5WRLPttpABiUv64rKBisKd7Z8RcFA1Ud7o4ulbi
S2J9KRrFqLA7RKF1w59KmUsemm1Sw4Xl57uGXlct/XlJCRScL6MtUiHCfa+ReVSl4K1zMFY05WkE
5sHEtbGYIXaVY3gexJpTFrW2Op5Np8JP9BoJvb+conDVTJ5qxyGfn0UxOAUOeyTL5WuuOa2aUAo2
6t+DZRT7ItR3ScnXTtuWsISpZ6Wshme5RVipeRmhNpqA+TLo/GVm+Wtl9MNTKjZfRd+1mBaiCViJ
Z72M6iiBSkPBOkoYnIggkvtUwt/tkfMz+YDesM4T7U4x2qAhagGeIBD31I2VB8cu4cK/aptlbJ3H
+aKgFeDaTHPHuchuxciesnzg6nog8VFUf9eFgyzh2O1pOZug5gaBv2Nhls+JiAh5Ofjf4d3D96zi
nrQU+UULUXnos9YgHCprM+jrEKuSbSai76SYxMco+dZ667kn06v386/JFD7BruXLXibLWPRGc1Gp
bpSgfagLit2assrMbF/Nq3tZykhOC8ytydVLONWak/K1yIqJr7kkKcvYB2wiwPtBCMvKulfzzTDi
DqhUWgtVItm5nj4VU1QvSYL6HAa5dyM5qrZW2+19vYtXxnyqaYPaO4Sp4mabrywfN1UKQnISMJ3I
87Wo4I+y44NkIJeQGNlmvlEp0xORpq2xKnE5AO6ust5UkRD5ShPQqS/UtPkVm+bKb4CkRRWg4lpl
cZ1WmFmzingqAHO/0zBq/xyyYQ0lKSf2gMS8r8RI71UqEkuRuMQh1O5AmjkVdEPc9N4cxo2s43Hj
CckGXVO/0mrW+3VglNt4IUyAu4fUyx1D0DU7CgQBfwR0CqswIEGwY4S0PERpdYujZh1VA+3kWKvd
qNOn7QOv6gHZdftZopSH5NfkYn2pWh3sVqQfTT3Sl/AwjmWpIeWgiycU0dkoK3xaGhWYHopF4/to
dRTijmQ1dJMmmTZNbi0bX5y7ze0piCzCKWWVdlRB5XzsU8qzPRpywrfXRitQ6qhVvDcqVOaoM5Vl
hQ6lxPazwFSD0r0lEmXGwHqh9hQizcHHw5I7E+l8KuRQeuUguEEffJhB3S5r3iQZBDBXaTyu+5D+
wpcYW8NWnm+8CegqMq+e7lXfzu0R8tvmC0XFMI+Fb7Brad4RyZBuBnjx9WCM4Ek4UEpBShzwG/Q6
22JLeIK/MgQagkL20acYztpROvt9CNeJoQCrfP2J4zUk7scYsUrKGsdSedGwNqBG4VcCPmlskfBj
8ZCj8YoRfE+aaeBoGCRXhC77enVWZZOCnUjkQGJMMORdnYN3aQ6kOk2F/1wFQ7ZKLFzCXt8bjAim
E/Ujln8VUH5AXKCsEZ0y9nB8yIkkfW3Md4TvhE45dzpHMinmiWio1EPtU1cc/azfUyl4ysAsrrw6
vsRYto+DBMKwAijoS1X1MlY54xbBgI9HEFtolinhBJbj3meyRFZjrR4njeJVmQj+KicUa43NwLcz
xFTX2NMBslki9bNYUvdSKX83XbBNK5r8MSklqhoiDWmmDznIj0EVF9C9FJoLfUVSWWkpd3YtreKx
2Y1iMezBNJHaHDeHNgiVZTbJ7aKyCuyhiUJ1TwfQgMGmx0rjU8UyRxkEBEQz/DkNR93gEUmuCnNs
L9ChGlIKQZoIHjjw66VVz/kyeK/PfvCpepO2y8sZI0NcNdqE9lxNk8mQX4Ycdmj1Nc6pQz7gavUi
01aHuF/HkrnRNFJwZVheMzVqXyG1XsFGzZ1siO91o4p7QqJJqsPZvM+bqMOJVMeOCU7BEcDcul7i
Yd30wSPKdfSij9iiIwRzTk9w0ZY5nVADTMeQ0IK7DgFx77cCwTkhCXRx0evrgZDjbZNTmh86q3nS
SJLxEnKzMtQuWL02GOZ1oDaInuJgkmxPopaTJl+ZwiwC9mvCK2Lu+lBtN1JqPYe9JK57VmSME22+
m0xJWycCCRoSORIHkW05jxfYhZlrFO2KQQnCRhifg1A+R1PbPWUKnpq89q+t4AGkj5rxqFtZdqAo
A/FWjK5JK4ZLT7SefQgGgqC8eE3svdcadpyQuKNDxaU/GRJPnTJtJUPtkB5NrQP+r9maRth8VOMq
EXthG0w11SqwFasIG0dop0lL5AYGe7GKdk2nUjXtCn249kq9MQzhHPW5dVF7dCxNV1Y7/HMKBd22
AxQxGApmmZFfdWorlnGStQYN8pzjPMUrROPYHJMPobWuiqCnp5h2Vqt1sApNY9xnxR7EDuVozZO3
rTEcjKbTnaDCZpH76mkClLaEgdMOir8x1Y56fMebJp11WeH1b+1k+meJ7K1MLi1Xa0wkuxyyXqc8
8RNtp0DfszptQHcUGL8l4bULU1y0VpbeyLQ5JFG08uOo2nt9DKx4qCcoDU/BVAkwaXsISB7oXTjP
+U6u1SdNRKcSppVwCsSRgrLO0Gq+j5nvn1lEiHRI8ZW2CK2iCLVHQXUPB4vR3joVmlFbRYjG67C9
tWasMWbCuZmmEr0AZ9to5uUtlV4nLNJrv+fnoUKWBpVxkHINU5k5IyZlQwVPDacBBtH01IShtId1
Gq8aMZfvobwylVbfWQ0oDckYtH3RhDvBkpl82ybdR4SZe1knbIuapMoOVtMSTx/zPgXAhSIExapQ
Q2Xfd4G29oCMioMIeBcq+a3k+EJVqY1uoPsfFRcjpzDq4ZRhI15HPm68WulxvudhvknUFKZ3V52s
CG7tZGHYDeTBpSjVHmJD8LfBMqqEZFdESH/kIjJucDreGfoWShE2t3Bolgr+dr46RxyrMGq8A03U
NAiTvVGmv6KI3pci4JGaolZ7hZkd+++4+zuMTR1U5VoMbFI+yT9ghjyNrXK1RlyhDPhgesi4Qz4c
6EstLJoV6+ZqJdQGzbbJR6E4AGIT1KZaS0gUnSmGfEDdTHrKCzYXZ6C8oZ/dmxqvvugbxU2UcRSl
nRp8aR1AeFy6t2oiPhOoizAY1S2DbYV7fWBUL6firY4K+k6S4O/g/CIsN3TKZV3+aaRVt/VH9Bh6
nmkEVpU3gCtmIQWfUV+dtDx1yDXJj9ADdccbC4zCIdSf1gRUUSYQzIaGC51Ib1+CNBY3HlFmjqYV
+TqexJXOaMcwhSTHI9MEadd3neqiPdILGsqA6RzXEohgnaOD/SoIgbXMUhbJXnUfoUXtVd/nUq4l
lYcap7LR0hH1DQBpOQpASFhT7PhpBia1NczXIPV2YYLedxw7hGZmBae2pttmpaTqGOVwzK3og614
u6ykw24YMLFAjsonJSCWK7R64EkDyXreIL1CjFjgB7/6AzHqE4HD6zwNoJaKYr2RJPZ75KtuAbXi
jDGaJnlW+7BawX+LpN4sE2wpKy1pfg9KHjzFMTZ1yCX3rOp6h4jMZAOdHLiXr26mSTmYhAss01Ll
MNbQdPWhd+4S79IGmsaZgx6vUKKNLmxawrr8iIwjVOjVGoXwtORA6+ywEWDn+L26NsdiXXi1cJCF
cR8xfdYM9rjuwP9GJnglmEXJLgjT0qnZo6GoCwdWXyesiVwZyYiVKtDGTBLlVmjzcJNp2mfQT9Ky
jlAViBbF6davjVXYQbQV2jQ/DIl+CdvmubeKeM3yl6D6rgA6q/v7oixMhxp6zpYRcFc+CqeJLRul
8lvzcOyVslg5lppFJ4Yb1huFVF+rCH7LCLbCTqOGEEoL3GvjRR4Z4QbaBD+lscYKw9E9/zikZnv0
3ihBQKdBeE0CvY4Yc0AilKWAO5rRuIS10KyHIaNH2YWkS+i4pVXsLXs5OUwaxCBmJjhhLUAXLzBe
RyVYpZWR3DJPPFGb5lgMUnjUZcvvA6hzivAw8KtFMBWcRhs6J++z0tVi2gpGJaLyKPOd4Hec6j1T
fp+Shj0RXNTGEzuZxHUhgtMiGByYkYTuCwOyUjTfU6uWu06O+fSZ/lH5xIj1alc6Rtagzp7I2SPF
ySKbLLL9CApMVevthcClNynARAx6wmfVB21IyrFRCRGSn27sAjJMAW3HkbIe53gns+iGNUYzWH1j
irmqM90CPuJS0tFvFoAwmtHKd9oI1aol4sLTJPyBZdzvDa8/EZhA+3ayLlYStYcuj5+F9KopbfCk
m3D3SlU6iwKttqLLr0KF+NC0/FqnFKkegK/v04iFXqASdBDotFg1CK4Z/N0UE9fYqOpOML7EvBl3
MnxQtHslvyVNFDF/6tta2cYdL3my77Z64m9SmMsbU6ZtV8r+rvYFfTnWivesok0MDCt3h6l4b9Ka
I0g6Z5URvHWESlRxuRwC+Vh3pGZLeZUdYXtEiFWrdGlpIGIgEwtwJiWdETMd1g3dRdKU28tg1By9
fSSuSXvHPA6oL9DnTLOqBZwIR6bLzQaJreJIucQC0ayfR2uEf9IgrdCJcHfELpBdGSqgm5GwtmwU
sOfY1qNGi96ZqmU3heaP9LxH8O0DLatVB3N5tQHIdYNChLV1zHHIymSfQrWhbXxLBHsYclYuZUKX
2FJyVEqGTsBk8EKkLMuahPNJZn8vmQIWxSc88eFC7gbitK77kghcCXCXrqJYWyt9qbljqH6XovWt
JYOMajX9BdazQjrfLK0i0g9cDKOw1ElsACIpvygqjViLQHor+4h7RNOThRxhkAoQMS0lFb08NHD9
uNLGj9xK5LlgQS4g+tVP7IlXFVbFJg93LAWDSzahLWX6oZSQvAbNsZSz8e755NpzziGOKNX0mirE
ZuX+uBGI5eu69oUUjQQtsMV0EOSgNgTwuEIP17BC/T41pokGGg2iJW98rW5+ceNMiHpiTOhPQaQA
SeuWQo9C2TAqjviuBweL3H5guXQKw1omjmIMCYckFUyoV7HKHh17yoaeXr3pBIkuQMb47oxs9iFE
XzMhfBo6lp4gQb1V+zrWUcflO1bGSsLOJFASotCGkyIjsFVYQhvoIb0hDfObgtGtATIr0LgOyOW0
U4orDski5MxOvUn+Me4AzMOW3Ukf5ZTm7lk2hnvXo2QxhpypsJWrdTuJNj/5eGx7Uz0z9GvnJNXJ
2U2YKPW2uHh1bgLZxkUpCyYrMmKmS9B2b3LQbbigSt5J/3VVA9pqG5ZEsFpKyEq9Rgc1lGRrlag1
q4pKTD209UkSqb+YfC1HD7wvXCdIJSo9tdVqpJIqpNGmi5pLZk7KuRYUQm5NUgMHhbKHaNXteor4
0nooiM6gjTXLGilYVxxywI3p7aqLXim+U5+rfolUdUmtO0jtVnBW/bZf9UnVMPtD7yI+XTvgfC1c
gywNtzFRYEwYukv/kGSQykYmdDpVCJbRk+pySrMcDSuWv3wXmdmqVtoUq2TH+a+Hy7ZVn8Iev0bZ
yLsK9Xlnac95CVAw3SLqoVkeXLv5JtCz95KIhYuWcoBy1af7xTLph8YmE4e5sZZOluAYLWICnFa4
VUglCnBRjP5BRlSRArhE14UmqZ7BPQSpO7JuQRmtChAuAkdYXoSfQoeOxirvEsHuZTt+EFv+Xvnt
qvI0cGtVdqp6sgiKiRHLQpqXdMqNvdzRSWxPmly8DZ66xmq+SuBeTMyDrHOQ9WSmQooS9hwl/kQj
ytx5qzTrXJgIcOVeWSy8ufrs6/VvNdRhSec4OYihxgorihgP5dPwyNjVVm3f7ihbV2BfCbvIROQn
YXDz+xHEcnkLEtVHJCzcAE6i5S/bgNItVpkpCDjl2jcFVz8y9wOU0Z4iFsnRiaLDS7ZC5DpReu9l
FtZ+QVIotRGB9YbWp6tyxI+eIQGFQIJRJZ/e5PAcBKwUiuSVY/JdTYHJdJlCYJRevzUBEnJZ8l4s
L/oVg7xZwdbfFWPbwyw27J4JQFbJZaghDU/yqC7kSLpqI4VTahQLXSeWMyaM15gPXjWgvCJcDQk/
idYrxo7i24s/QkpMgqygQoAQtkrllQqkiCSe6Kbm9UZO8B5Q0OYiMxcmR2VHOpIAEqMmzzGnZplX
/HxiFr211AfJO9A9lpgKnlO+bJNOvxPB3Mf+hDCFeVIaXLPY66RZQ2AGt1CgrK+RdlG//GzN4ZMc
JcrGlA8IGmbtNIrrKhW0nSS5teTrjtHUlg0JiEvL8lsPvfdJJ6eiGmJ+p+TYRqbhEgS7Y80A2Wtr
WOVaUrWdDHnWVqd43/oysscxE1EBE+4IMY9DDfBZ1/Rrs9fwDub1u0eMkiGBnBInrt4lq96NtEOQ
46xVa1v2HZpHyixcTKMcjXLZrsNdVRS/fIOF3ETERUUmDcDKndVPn2KSCqAfG2spRvhD+vDTV/t6
A1XEpn53jsRR2kglwsESNpLaMkaZhrLXeUnRJcDXRHbZcVF/e6XWnybsF6nk/+rx2L6yUkF3TeSA
Fhqr3utfDNbctir4xEV7rOxyhV1bFQPYzKIt3wlPRT0lGPGpGSk5lAKhdCbfDd0n+lmNivdocQbw
w3UOhK4NihwZ/S3CwN43FRQl8hGeJz4o+h2C0r4Q3AIUZmOUbfouKkLkpMJvIZLbbTtxxCVzdUFT
FIylUeiIDR6qyIQwPpFKCJNPQt3ftbfAGgZYKvXZMsBWIozZN4pgbuUEoWaOW/GQNBwItDfKZ40l
7SAJzBwZV7NktJzVjvCauIa0COgeU71a3rkkQx2LO9Edh07AoTQRAyrg+hs8zDtQY0hR6IZ2LcRQ
pay0OZiKtrey4sLqDrn8WZgZE7LQlyvJoApTizNaxDLhWAXlpg648BwQkZNXcNWHhs6AXJKTmchO
VqsXvUfelhMEN5EUn1pEp/oJopWgN/+DszNdjhvJsvQLDardAcfiZm39g7EzIhiMoChS+gOjNuz7
jqefD8zqKUlZnTkzVmYsKUVKEQHA/fq953wHkJ1Bh70qjEereJANC68Jfazriss8pLdZEFwdD+C7
44esRvlqm5YidRYcEHlPl6CCkdT082ffFF86EyVZDblpxTnmC8uNbP1iZ4gU5X3zJRhkuu3Dc9R3
y6beT1s3sMnxbcgIS4n72QDcqbfaCd1dw/0Xp0F6ykWaH3LqA5yNequGl3DyuXxNsOm7OT5YA+K8
Fvg9wGPC32v/hx/NP6ZEqastGOfA07wmHSfJKGFTWLpWyoGK44JP5ekhAciujQ9u9Xks2RjsOXgN
beLNG2wA1XiVxHdvGhNgSx3YxywyHvOkObQjQT6pkO1aQVKRfmU9aLP8wh2RwdHsgWOdlYGgEnhy
cs41FQWDJWwHc/s89EgzCLBvT1ZaHkgRWA8EgwHOquZ1VtQfY93enArtqVcxlMswxjIJokJ30rc8
JUCdzvzHqUCBPs6VXHfRZG77enJObkmcZes+k94m7xK/APpP6Ny+jiB4injHXkd+hqG/6CIbXlPx
uQj7Hr5h2OynClJ6hW91P899yNLU+Pvq0DkDx5xhaybui1VlH1x6zhtfN+PLMJA+NTPi9CNEo+bn
ofBtTNbhs+yJ9Iulkexr122Ar5vBZ1l7G2KqsoubBXvGkndcCI9E43CfR689ZeU5Rlo9GfRgZyc9
0oNfTIH1ac4wMkoqPF1OoL2tblNZTAnJvOFfMG8GayTnQ3htvs9+VOb3ge/cT2GF+VaPKGvxy1WK
f6nsJgezZ/E9txXaSefbUGb0zkvsbEUChUiOlP5VhiyMT4zQJyswmd9hjcuYJe07+Cwre+xWop/R
msNJY3rT3VpTwNOOva3fY2lU7vAtc8L63sjEdHVa99o3rFvVWG1VDUTfdhbKmDGga5MunqQjUb7d
FQg7rSpAajHfVycH0N7zXuXegZY6EV2DuQuYva2GIJsOdlNuy7jP7tFmvug69u4Ujoumn8ATuR/6
uXg22+7JiV3cTM0+SJx9kA3ZIehF8lj2pKjElIX3ttBPQdkLJOz05UKnf7BZVgvLMS7MvpzynCFe
O/Utm6xwo4MbGnTJTI7S6BHy19xgYZIs3knjPY5Z9UipXa2H0DoAapcPRiKSXVSyV2XRx8S2zFNG
16S2ffHIM0wBvHje2WhWjSqpLjC1W864HOgnAJw1wRzwV9eDoFdulw9ePlyGmVM3G+tUjgdgftfe
EtSFqnrtiNAAnw3m9DM8T5AkIiMFvUufyGfhc4sQXnNO3xh976072pBeQYtCOoyxZ4xIaAWqSXP6
mTO8MdCpfXsyr7WMtkCxgrXuyYFRWb/zDC5Ps3d8/SFRIz4JRgxZ3Ynt4Pv0HVKc44mx5IaxJ8TQ
sxqXsT88obRkPFKF6jnQBFOXHWtGYh1jl9JLIEw3mIhW8BFp647EHbrprpUsdaG9HDp0Aghum7Gs
X0FZsbaT9rYjjOU8axNzyYSJZmYKwPiAGp4bM2y/xKWUazfMEbIO4m6WrNCFbIaHQX/pS9Ie4nn6
ACyXotgayO/iUKkS83s6UcYmM+PJ0HA+2vGPLra+D3N9Kl1HbcaU+DQvyCEzljT1cMhziI1HEkil
e3UD90CsC6kJdGh19ZH+GqnIVvvRLWUPQ8y+RJxKmbVk1kVnmBIG/1viLiT93DYOleHC8Bqg+xLX
tqnsm5Ssow2wM2/2bqOPmX2CPH4iQOBgOoPiZNzT+6yLr3MXc3SYk2DfA9gBF9vuysHialDugnTD
5NuNb710YGWWpL+4b6Pb0W9P30jiIfGl0uhZgdy4hRjBR+CI7aIZxGZHOJ5l4RsoDExSGVZMkxjo
ur94wr/yCW4RyT7aoVnt+qTd952/rocZklwg8xX3b7JOp/bRCJbJlQ0Fr9cljurEZBwGrmC2iJUv
3B0s1+9G8lJh6s1dAJm1Yz3MyRhturnAO0RaXm9d6f2+4sdufJfDZWNtvJEkN00ezb63H3OvDV/H
uR6wBJMl1qaI5QWn+p2XC0IL7RFAQvkQw241gE0QRDYQ2xeDqIUtjo3vVoj8pq8ziK1nBl5EiHjl
2WntB5sR4pTYPQReDrS279+SzPVodhabZbSHYL2i6ZNUWOkxcFT1hWktOSJteJNRcPYqXODSGkFg
2+59CxiZEjbemJFOD13UvPiet2HOMUCg5gLNS4YSAogdKUkz7jPm8yHe9MLHyOFg8/dItCdsMuDg
Pzp3ccbqWqTNBsKgt6EHBLja8eiO1cPewHA8TWZ16YvwlZGfQ7bP5yLRBjIb95L69rWS5skQ1q2r
EopMlZ7tABmDNOkFdcSS6fFrlgXRqpxMdBnEYcuUE6Aj+nZtEYBFeBDPW852ZEyrrrXK1yScsEuh
baJ2RfbaNUOPu34xl0z1tuOO2NVCdLgnu3IduoPcjR5RD07ogId3hx4yp4NJuCerxaDFwGkPZ304
vTZeeyaMJz1WGVr1YAnRwIMURDgsJMcuNY5IUFJ00Q5RfV1U4yyS6qHLNHMD5k+rMQYMHubN5y7k
8BRiWKpThis+LnYfXRJQEIiN+JmHURMolL8tfxoNECQhgJLMc+TgtaG1Rwjux5hXvkRklQ4dCRL+
lEKcEw7XsW0+Ckabc2h8KFqswGlpfhD7JsFJF9ZnaTGqaBKdH7q4ARfu3DQwkA9+inM8TOBWksGw
rapwG3hZj5+QQLQy6OkP9AGd2VYaWCx4ge5UnmeoJpulBDbd91letOZoPl16J2QoFrzBIIlW1gTg
0onWaWd723bsn0ZJkRRoRWqKSGG9CQcLbWPDoEpijUcXSVOTBHg0CFXnsgm1kSQkYsZs5sck6M7u
QFPUj8JobZpPNrKPDT3xal34+dkPm5B5kSkPEWVXJjFTINXIewRSQ1JchEvS28jxfgjS+WT64zHh
mqxsb9h6AR1sKx/ehomxM9RjPiJvLA69B9AbbGECdcCyCLtVaPFXlsz3TZrwnNV7iDyIzvVcboJP
fjK+dH6abMDzE1bktXoFNTINO4dd7kgkyzmc9MjpKvR3y1NLmMZilxxFDn/Pv7QEiYmGy2Bj7ZqX
Q8NU0cwmYqro8ZJPoncONZbPuntwiLesBTg+r34bJZQtzuvpBiJnfTSxdnQxnV2Qk9/VNMdbJcZv
ISnMPUc1K+7hKgScka2y7674BUpEUvvCJIcmluk+ZgjTF3W3agu8jS4A9sSwBkzRAtXRRGxp796E
sncRFdc6hLzLd5f9WngyWs12e0HMGB1MP6L49kjKqS+5RV+MJ//JtJbWTZjvrbY9dpa3a1KGCv0Y
8pyYpYK3mcabGMQwOj4juae99xT7TbVzquduBhS+REez8xKFTcaQaKZnndnPsUm7cIrbHYKCde/S
NEph9dw17psuzHDff2kn53Vi+oD9D/nOEMlbmgHQtyf6IjpyvoReKoEHV5Dliwpkw2o0luFtDgEx
BXEF2pZbvciem5FNNj5jLao8yawOcM6+0/MhjZxNzniZSiufCY+JR6xqbBL3pI+BgG9HDBQBwOEc
JkfB80Rsev6aYIYr8/hbjiC7Ji3haAEAh3iEzIHtqqEPuuFMfCgoFz9O1bmpp/6zHdpYshOBzPJA
Lab5dU/6gF2cK5GcoApxFtBPuS6uVmc2JxNTg1/zBlQAYl8HFodPPZIq6JIIUXTcTpRd9Z01lcVb
beAxK2pzY7N6HYxI7zq4HF6MEf1rzvl0LTrDPtglwk0nM0Ooz2nHIoCWKzEJBg/t+hRWCaWM/EHw
HpyOqPsghU/7wHFfO9XtosyRj9Lo5CPdObzuAY1hi7Ewo7155TOSAx9r15txICF77O1XEQGFZXwr
Ao7cISxINdifMhkNl9S8jvohanPzhX2C9x3jL4uwh0/23NFT8cxN4KKmSkBobVRb4eYlgaPgupYJ
vVjZdJyWNAsZujM8+7H1se0/+4wMjzMxqgTEdlfuomzXt9HaxYOWGjXFqbs0axk0NSU0mtnZeDUZ
6RXnu7ukjl7gSEijzZ7rMbu09Im3+eBvc7aZTcg4bxU4ZORMpAxApn9CGfU4+VMFP4Jghyy9TY53
7qv8U+uCH3d0vUpsE8VKMuZ4liiJTYgC9oQiti3TiQG+BYQVwVXmQ29x669NvGQ7TCvK8Hsb+woL
Q0gndTau/QjUIyg1w268NWNhbe02G1bKSSM4vMvJADvILk80BVZGpLBfEbwNkwimKme9ARskMfeE
Esi9UFgzW1lxYwvWvcneT242H7LQp1g1bZrLHWtqj+Bw1bqwstjw72cP66VB3F4X095VZv6SsC7S
2/YvqFGKu0GE056uQVNne7I3872zGOgSh36Goz0K+/ggSRgPdXsRDc+ENS+I88pmtOZnW5RXX7IQ
GkViQgGos551mY/bqmk3mRzUV7MLFbsMAcm4Yew+gJoCVoofOUFPtZ68kgZLyCM4aXUmOY2EF22v
g95hJbCNc1Nl3/3FD8hJehSfIBwznZuBD9U3u5v6Y+3W7cFIYfoUi0k+m4n9tbjGFriaQHtqnyKM
mWjgxn1BLE4v1zZsrt6J7Yew7REx0kdjS+UAlyPL47a7S0duS/JWN4yAOI3B7gU05t5NY3wrc0x2
VuM/m82bXDxl73pg8rXfk94IFY2YgIaKYmUqbTySboV2YtH85VF0iFTawe2Q3+cJakBgLVLlhSUG
7pTxpjMcCJe3D1kdQmdnQIiAG19tLeoPqTbTLZYnc1UL7pf3gVqPgDAY/eReVOM6IWaXHaSNtmla
hQdbt3i78GahjMIBW9GcG8OPKnpypZyZyPs3C5Lj9l3imVflKvUbc297I8xgMrxX72JLdoKLmpGQ
aS+5dyyTrG4NL40n7EzrmeZKW35oeixs/dTKfSga5BPDxXWATfo+DfC7hnSO+5rMIOLRg8P7y/Ed
l54kvyUt7mmo8Z0xw1HrDArv3R/q73lRDUZ9e6PZXZFRgC/KMKGWiN4X676fB1A99PQQI8w+qB+7
u3Z+iUucImCKUXZUXrESAIHvmoyr6hDNtnKkpiW+mAkDIlAh1oMNRhCwLUT0tfSK/TDwcDgGBN40
jLCpT0210fpb32AJn3ok42DbhjiiMdnEqznhRmyy7NaxD+NNW0SlxaK7Ndz8rRCZufG9EE9lr/R6
9vp4E/jTp0WJwZjG/TCLzkN1iJpzJetA7Vy72Hdhlm2a2fgs6UAwXsmvrfRtMtCJb+SxPaNDx60X
mp/zWYt75kV8qYbiEFUMiMOiIUKOGkabs7zzVULhRQiRY94w9XmbWAGWYnD4xxdieu554MYdGL3p
fkiiVydH8irFg9Mmx2Gir90F430cye1o58zq0JwE/KcNgscL3PLn2X2zvACaxyIZTrXaWTa4qFLZ
h0SaPwKj12yz5Ccl2pcrlYIuQLMc0wOr1KZC4kSZmVBI+km7QT5IHqqNbLuVw0fLlJC4WOS02+eH
mL77vZ/43j0mjjUxlqTqAZZf0ZNatLTh5HxJTXORMOZYzUm9YPvH7G625RtH3BdvlFAWMvfMBhiR
udpN98ViqPWKWG2rtrohnR42UebeNMcBmxMJkTy7LCC4Is3pak4TLIiyqZA78fSRACSfMDZ9nENV
EJVnvDoNeLMu8tEbp2/vymGX6uMPrfNEE3WnYn3l4EDxNL3ZyWIOaOdkibq8kFURQILa5l3wgFp7
iUFsK4gHxSUIlhAZPx9XDJrVfZ6vfM11Q3a6BYlbbTu2aMZbcm1oWpmlbdfb2kqf3p8q6dMNGcyw
2ZQiPBrKf7T4uzfvt+W76vn9y1wXTPZ9kr2wQbTG1a3wmdARF7hFqgyT9vQxlZrYupH+pKsAEVRJ
sJ3s0OcJRIHnd2I3NCR/dT66u0mQAMOPdcurrQvUK9VypwhfxEdFDNFaxPTGR2dYdofpUyit5t6o
Av4KG8vLOx3wnZ86+NXFnjmuVIX/mlvG2XfiaG+xJjl9dkvxJ2xlMDesySGI8LIPvpN8xD5Xx9QY
CJxRjWbb3qGpFpvGvq2WuztW9/9iuLZhoPbmxGHfYfgzgPlr7cDfVbNCeWllB1If1zTmQAj50Lq1
3671PlqohHU3fqNBzr5v54wY2dDfH0Cs092dYQ5MMg2a1VGgSFFdFjkzeepkt7EMGF7kd0m7I4SW
+DV6Yrc+YaCq+zRA/rF1Efvc6bLhcVMF2is34Yz6kx3qn7zjn/nGi73pF3eRFhbIY/SfdOUkvhc8
Tj/TjQM9dBzMxxqFevx9JjNhHduwOnOHYdIU2gAbeu5f/HTqHuGJSQuFqdnkvGnaeLu/fi380J9e
jLKkZ5vKcjmKmPbyYr++3aI8AM0s/xfpOpNji2ZxuSOfdm1Vb6E4IjlKxBkD8RMnEpIYauBRqK9o
BUE9k62VrxvpzeiW4b4R3J7waJ3IFcxPixKaVvOtDIlPduiU5X2zjtUU0n0iZ3oIvXztmsBRFeUk
5k3a4lFk3bdp1q4xFjQnX7mIKIm9gkjX1qvWiycc+RROQwLaR6rk1rYm3OT5oSSc9AeT+y+iF95e
miVsQ2KtV2w5HQ8881iRLaAvo1PPk73FEhCQMhaJq1FGrO5Dbx/ShKmBXVDbK5v6h+iO8kOgIE8N
sYRSmBqfIC7aVnUoli7KUBkP5siwMAuJG/ZKEb3MmtLSSfMN0hEcKmFwiAliOnSqPfiidC4qKl/N
GspbEBrFMbI42Ex+fjPK2runDYGtoO7lA6EtwbqsYbkSFN5siNJgx5w96yKW+WI++idNaMNHmihp
wMycUzdcITt+GFx4RU7DVALJrbVLUx9BWxF7B8IK4KJx8NmZLKUbGj/tDvGD3BaGeE3tmdQ/27up
Kp3PBc3odVsqTPNR2cPsjoF5Ihym2Ki/JH5OwiVqXzwSBANLMzVOdA6/sVVIKLq8zCSmiTjIzDsq
39qR9D2e3JxFkEi68YxS0Fhlyr5ggC++jGES3HlXdon8DaFBdGeH4Z6ppf2mET2uPbP8GPljcjKY
UqJqU9z3fnIK1cxGT2uxyEzzg2ngc0rn+BO2kz30AW+Dqq1FIajmlwwg/QpD/w+rNM2dyLiZ8KNM
6KeT+qN2288ylUTa9LTChikVZ+XU2UH52WO3/C52+oFmx/LLnBvqbJltuiUPC8aKVxFs46JVoyPI
tF+MHYa8wDWhKC3f/v4zoM7pGE15+Mc3Ctdw104/TXtiZkhd59a+Vy2Z8h1etrsZTjhzk4gILGR0
h9DW440coHqvJDK3saHl431UMfqBnEF0SNzNqgjcGc1s+lRMRXUuNBE0IomJ+ijppc5UUqhAyJng
mcyfmuGIdih7FJkb7EsH5F/sTSetB32XOojHwtY5OLKqt6ZRf6+M0GRnb9gBCroYuL2AhZAKfqPe
RFVNRlnFrd91PrpfQtq2QeFjh+KDvbSDT0DhkHhnUecxlbgCFkWz8Ib+vLjLyPk7+ApEVufj2uuB
L8kyLi+J/aMK+uHZQ0ljyzbYNAldOpSZ9jGKxTb1Mb4kXrvQMVD4uk5ML3Byv3hBUe89s1dQELun
xgjK89g7zDHluI2IGN+2ZY1tsQONNxd1uuYzq7e+InbcppFjoKnASjRv/NEBFk1dHObWQ+yI4d4q
ik2awI2Mrfq9x9RyRiSLOChIQmrHYTi6IBrWDKdJ2nTBZLjO/IUWL7xDEac7MRV7L/WitR3Qlvnr
xVkC2/9to3BtRylA/bYS2GJ/2yiSWpq+04hij6JgRekLI0jm8b0ws/hkD4RGBnHyveY+xjGTIhnw
Iize85istS2ik9kbF1lxUMpzTCTMWn7QTfybl2guTtifnbJ4VG1HOwoXr/Is8/e9zKsdmnxooPaj
jK1NE9RyNXgM8NB6mUeRwh3uMhKHfZZylRCy1KYm1altGY99PKyluKY5rfeQ9uGqn71219eje3YQ
q0WFBzFusCSNbuZV9AzLu4aCnlZnYf7NLiixDv/2LjxheVo7nhLa0vZveQOlgZReTGOBbCyvziqw
HzHg3TkcPta2tPNzA1q76E8BayA9rGoXjbliookgj9VnQN9ePqs6isiWf2OchGquIBbSGDI8YX99
S6jfkhEUWA5kHoK4Nula+k+fNzZEwy/8GiV87CCEqkjbbUrh4L4f1nlQ4ZBphq9jUF+r1qtfW+cr
1GYQpk5T79ocY4fnZ0cHMvSaeCoS3jP9klfuEX7JePIQcW9qQk8YWFaaAts070Y/48CSl/Z9r/CQ
2QxA78rMtXb9UJsQAbOdyZnihcjJ7/18MSZvvJZlgAYacGUQaQe3LFJ/AVgyTFyEEXT2ySyf97Vg
kvf+0fzHv8mR+FqUU43br/0jVuL//Pa/PiDuKLL/XH7mX//xP3/53Tn6WhdN8aP9y+/afS+WJI3m
92/65W/mX//nq1tM8L/8ZvNupb923+vp9r3p0vZnu/z/7R/+M9Ljw1QS6fH2LSMYOGraOvra/uqt
95Yojv/ZkP/y1oSUc/Sg/82P/XckiHT+QUFqOyB5tIXNnqXovyNBTPWPxQm/+PQpHnMI7ER+KCJE
hImNVYJtknxlbfpnGoiy/2ErGxu2JTHvUOHK/xc3vlyevX+tMMqzeSqXuBGBihGT2e+L4AwGqTOa
zrkm6J3XOYFnh6YNDjhMh1XQZfkmsyC8egTNtFomO4ec0lyIAo4UGI+m9KqtrvU+xmF2JpD+x0+f
5OMfL+PnWt789Xl8f3VaS+0KoZXDB/Rb+RzYo0rdsEV7hGe4mgvcVxpdAZIX+xCl8loo/2bLgqys
Iu7WqK5h4DoSZ2TQACPOvGiTBEhq/Lm+CynpTv7cMcuakGJZcggvnR+RNgaQagZvbBX+l795+csO
8tuHq7WFn8HDWuNw/fnzn6r/GsvyUBdSXWeN9r+ei/ihmhE5JO4SdjcrzNAy1I+ARjtr+MTsun1s
pXlkoBmeLESRxMil9yw1+YOLaNczEnSzrXzWiNeiwvDWeUYHMjKr+tD3zc10zebIbJmh6BJVVQr3
RLPo+jfvafnIf31PLn5iyRrJim7J39+TaUVBruPUunKj57u6AXIFeyXYiiE4dCatUTeUNnaJQW5L
WiB7n8X63pbhdBqVzzDXq549PINHN7O2Oq4k+cMfzChC6Rwn6kZZgsyaDK1RB+0fTJFfVrCf76bl
ofnzS+fZUTxRPFXWb3dTXuZ+RxvavBKYxZnYiG8TZvqsqu+YDvorN+jDY454mo58cu67dPxc0kdm
JGfbBgLxCBo1jy8or2Aet4TIZYzyhmgHEGBV8RaOiAPPRs9keHIbjZQsDy+eYW3aYhDHUGEsQNc0
rcib1bCUWK+5N2ixqZBRmAfp1pJMdtrM1JwVZoCTAxJccGLRzhjwZrnWxQ4KsUpVQcClP4dXTmjr
yifWsTO0PFRT8BBh1ji/f2F46vZOtuPc1VF1ivM0VtGBYV67lZRfyofCCkZg+qwLp8W3Hb30RtGd
Y0OlG5aKcddgeLrzYrmM7FoEDcuvhgQ0a9zC4LSM5mbhFHoQlX8opN55FfvVMDh3g5N8cGZVo+FL
5MaQeKSmuK5oIFLmkRbybXJGfcii5hWwxXA3j566hrLc2xl+oP+PW/WdMQIKRQpLiV8fP2/A3Ti6
oXk1zO7Uu/QfU6+ucWAzLOlSdfBc8wHCHcq/qXkOOYluksxDUxAUaOhNX57Dotx1oEsl2/Yp7eR1
MNZBQoqAtRA25lqftZ3rl7952cvL+v0JczQLs+uxJPP/v75sxxCkrtm1vM5gpFm4wxuarIvlJnDZ
HYQNFZAFLnzAYcb18rPClBcZyVOj34QWJraB6Md7PY+3wDo0QMcNFWLbrfJ5PTEm/bvq7t8sCLQ4
LI+5q2ZZ+H2N7sl5Tir6ONeMo9yjmBZwdvI5GtJTCLEbgn9OyGMOfCLHmD7nyUkG8XPEIeTw15+b
9WuxvGwWriWpmJFn82rs98f/p9XWn9yWrYmr1OX9U5Xgg68heca4eSPrLhRG9zHrPyVFjndgTs6B
OWoE3KZ5ef8op6bdRhP2XQATaj1P3SqALBebh7JCpF030l5HsXHi4gyoT/J9P2buwYx6+luqeMgr
msq+1NvAlwi33UqcDAOPkBGnr3FCvudfv1Xz39wiliUUJYV0betPK5mpjEJXNByvzRh9Vd0QHweP
pIq5ttx1Gtu3qUl+OIV3BdcXb+DVpJ9jxzrLCYWCGVkzcsC22004qA6hax7NFkkcObL0D3VurCsD
5Mxfv2Dnzxu561JcsGfwP5d+2K/3NGdTERlWj1auab21mZGkwSK9m93uazm1LkBExXQkZSrUuYm9
wUJfHLM6VofGMtddYj9KrPQbVYxfba/3TqhDyJ72is9KSMDni6HQ8qzkEJox0j/6kKbTIy1UL04b
eHsRWjWxIWFJqkYU7heHWsiha50RlbqthQUZVrrZqcum7CTA6+ugONJ/YI5getile4isMbkZWHQz
+B/wELz+oaIPxa7gXZBNtVgDzEcMpTb68G6VR6W8Gp17b8VdcI9v8Eky9H7ORoPmnlkopqPgNfJs
pOFrGdCB6o1a3pS5BKz/9eeulrXit7XENXkkBB4AS7Og/Pq5I570O2/S8qrxgsJznvvbFM6MmCHZ
7R0Dr76h6dhE1BenaZox5A0TR68Jhq+RYeoTygdrphiiyh1i5Yeus8gtUHQvYsE0JEaXGXjFdCyD
565vVj7HQCYV72ogQkw4l+p9PqmnIIca3MfxJTFy54OHYjnFsTgjDzgTQy+YAPrDGTvrdh6SPYOp
9Kmn5bbSrdpmIREII/sgXUO33GR2og90ULq/uUPlr53a99XDtegGKEEzQNnit0/KGM2ud8hHvSIH
flEVpyyvC1+TxYDUVFLBbDLIjhzqCuB/lmG7bO9CJgCYQcbySP8S+nKJpcai1/bX1/D9kP/zNXTI
kadLQSEpcXtC6Pr1GmZtYMYCpcl1KC3cUEOCm8CmMa+TZ7/CeFK7xgmpCFm/ZYTQk34p4Bbkd97i
nX2/fUsr6Rnd10QLmIZ1rj1UIlHXi9Pk6zPh7oDxwUmRLk2SM6mU0TZp8Gm3XThtcmsfdErcButl
cNgXUc/Ju7l0sCy57ZuRpygV/bvcmKMd7tVqUyhkTCNxmlOFvSuscASpBnFgs9z8FtNg0ZcWKt+S
I3LIMCbS4Va6tBZzBeEgDNA1WZiDYHGQ+ynl9JAkb3EydSdcXgTtqjW1B0njhfkxySQoTg/fYl+W
eEKDoV6FWgWrJkC2ACQK+WhUBHhyo/Tv1l+tfu1pKI/jkuCBsljVTAhdvzPMZi/RTJGm4GokQ0Fy
OJxbxH0AX3N6mIVxsu3qG/1WMjjmyTu0JLpoKw8/tLMBORnc4yqk6zbWyYM9dQpHkzvjOyoRmlJ6
w85g5AgAaEJsGWBEjJn6NQFnG0YXm0kPYKAbXHBtkjwK+altK3kDI/EMBUOcu+Ix1slF9ITS8oGJ
XRjXX6MOMPLdiOnKgyt6G3rTecpa4z6xEMCZsdkjHKLNS7ILKmQOR0UEz33iLfWKgNYiJrxYB/RE
lxEXfGK47CnAtDSFtEuV1Dt6j1dnFXsMsMuQYYvjTflO1HByM6bqqyZ3h5NFnurpj1+Z3XXM1D2R
6tYmiHz/JKNmI3B+Xexq2GQFoCfLqJG+pqgp4TZhs0eXhqxXIk83b3oe/Ou0spzulDuDv26r+EUO
bk3aQQF2B0fxnDCoq2fyWLJ0bnbh0lmq3OgShB65CHHZ79wYWzx/rcXwPQbwO/gcxnB13yX2GK9F
gXJrpOhFjfA61VIeOsI2V3MjYP6M5n1fYdfXpYSA1mwaWCv72h/Gq+/RSZdxFz8A5yCJx9cOyVMZ
8mOASXkd8j5t9YAF7WQQ2XZJV1kX1Be0EBUSKrhwvYWxb3Qx8UAwwxctPdS5/XcSztKjGJqHrE8B
NHg+ApCOIJnZ6K5q4O7h8qY7GkffZIyhtQ4n4zwPFYpc0T8gsrMe+zb+3FjzG0gwaBoJDIApn+7Y
MySyQudR1f5rHYfzI1KlrSqyaE2nDpqYMpAhMLwiXznd2kXzTTF8Powu3qu698QHFP8ow8R85LLB
F/CKewpjubdsK1gtk8DIQDUfl1hZRJKWx3RyHkselT1emfYMRrou/J3Ow5NXdN/Jb/PoJTQxtD2C
AEzHarbIepoHf4qah7RGU5B19cGTXnY09bShnVEh3mC/1ZVmBtkM2dkvm3MX0VsUilaZi+l+XZoG
hireFpHh08VLTQAcXlhiL1lk76ROE5ad1UwmEEYyF+R2mA8uvpuHIf1RpDxgY+rqvRTVotw5+5Rc
RdCM58lCyNHZyllHJj0dvG2kOzLh99aG5Rxbp+92Q71oE5K6voRz0FxUivJ7tpjdx6FIj3gAmGoD
/UUx43CrifGj4qdox4qc1oDhvYwG77+f90xL2zvsXOIRr5h4nOZpeIwPdk7IVNTyIb1TQroMmkCm
S9Q2YRQ8EEEJoUjZpyx03jo/iTa2O++jdnQuiJWxmhYNgHWbgK3Am5k3u1a5MWv9daIrjz/1M0n0
xq6PG4xSsEKWmFEYviCsSBeBlbfVYfvdbePxQS9f3JIktcqjKcTZzj36of+/2TuP5ca1LIt+ESqA
C3OBKS3oKZvKnCCkNPDe4+t7Afmq9Dq7u+oHesIgKTqRMOees/fa8b4bkh9Ixfz71PQolIR3z9EY
KIyen4mzvaCO8i+hpaMWdqrO1YLqFVyDeLJ8cQrIl7+GxAvQe0DajptRYbP9CKfpx+gpcp9Pc6JA
43TnqdAwRXGk1LRqOBXmS1CwFooRmTEW01aGM8n7Usv4UXirByW8erK6+oEXuH6RelB8ZAa+X6e+
6zAWciCwtkHd5Ucmf+vS8uS9zYdvJXS/pByCJyNGd0HYHxPE6c0MkEenpXRWGjLxTdnJ/Lk3buBp
CC0oNeARGNTbInJrQfCGDGqPNKZuo1tpum4si6d1jKiDTvkZNJp+aCuUC4gcVrXDPFXTxIsSTOg8
bQ9RRmgizIKYDc/68yqrd27vBwE1j9VseVxSaJfo2eWmQLixrHPLox2BcLDjabcogUyc3up2ERv9
vq0GyMvDejZLITkqZ9z6cgFcEsNbLXeDwtfaIov820XlHNU5/1VmBtvHwFF2i972B5Cp6mjo1EWM
F3GJmHI8hvOF9Kfx6BXIti3RuSUS3UW/AYKn2wuRHiJfGbfp2L3/vhusV2CJeF80WXus5ouF+9mG
qaBjQmhKUqb1MWW4L1nSu+EwjPjiFDjay8VvzYWK8KJJgu9W2lc7EMhAjZ163Aq8NLs+S17Qfr5U
Vlvt7Y7hHnynZBvZwMqTETG4HgTORu+08CQzdpYJct4KtuYTWhNtQx5GQil0zNrBPHRz9OOim1gu
/rg59RGxJEpprqRTE6lgYK7u6uwVE2ZGcYDUcLmYJGC9z5sEQRouSmvstwFsl/mCczF4vH9d83uw
PbgT+UsEe7jS5tmtxGw+aE8Rpu6D0nBKlolU9j0He2RUI7Gpgggu4u73QLefNaicCGDbetPF410N
I/IcIGNU2Di3UvvJgP2CWY+4KtWEuyc7vKi21a+acirXhl96m8GwIHuXvbpJ+p5UmSi/Js5zQ499
5zNc3ioiee+deg8gx0TIjjy27WKIRH2xg3mqrILCW8PMQbA2gq7CvEd6YAlfVNKvOCKR+6U4yrsj
4k2oMKP1A1a4cZMcqog5c+O7Qx0bSCVRhFPinO14zA6zh9YuOfcnSOjcMHsH9bDr7azdNKDLKCN8
ZGaMmsSQLGv12buhPFlmSEikh1ih8gvgmBopNKNen2gNuUtqbrJgmpms/BVuy+nr4Pjkci53RTO+
eXnccm257/Oxv5/7f/758xXMgOZg0ynB+s/3TBek9OfbFKVKCsU4nP722vHyGDHT37VMkuA55w9/
vngxV0XwVX9WNXAfRMD8KzmHJ+TJ2FY83Fvu73dZ/vL5vOWjLDdjvxDU/Bjj/VHZmFXUEnwx7KKI
PYRhIsJ6hQWSnTc/8A/slWHGCyJZ3AgHnTnMQMbxy8UkUFm2kaqvzajhgD9qOzEC0sg0Gwmmg87T
NmOWl6ZUT6oFejF2OlYchqAZVojvQRRah1ANzGNGXsEx7s05m4WA353SBE/IGdmTlz8vFy3rIASA
xMOIksg1J9NDY738hbOgCUY4OlVQzvbL45a7lovlZmpm4DpMc1PPL7Lcbyb2X9eKBNlXp0aQk+YX
Wp5AJU8UCKvldVqMtmt6KQwnpTmkcTMdzYqTp6eotVgnk7K20wkQ2pvfe0+gKWwoZLNI3jcB4C9X
MyIyp3W9iMWWO5aL3lILsk3mlI8cHishOTrZZzM3dbmAWPnXteXmkg2C5AjC+Odj7H89+vO+5XnL
o/94mcEn4s6pbY4xPaEWm1YKmghipnbGhm5Pc83+7Dd9uBOfocEOOJ7jcgG0i8irz9vjTH3/P28u
f2hmaPnnQ/wxsEeilP75in+8wvIHyoFuJYlWxwNCr+P3o9M0d/66OukDn+LzmXUYN4hm04NJmKMe
CM/17BCi/PJinw/7fNMlcuXz5v/2uGUa9vncv/3jy1/+eErvML8GI+boxR0AKA3H328+tDQ4gffO
XxOS97p5UuerXhqnqbt8M0XcZak7qRKNrzTd5Tf7/EWXm04jWICl+ZxP/fv6cvfnQ5dryw8dQs6e
aLLMT+g6Dbtahpp+r6NC7FRB3d9PTrGFtbUpWYi382GuGnsT4u68BQyTiOq3JbbYWQ4+VsXqSJvh
sgMBhWaGpDyeIdIZMt7fF+T0Eg3yedszfRBydUA4mmYh3p9MVhjzS8+HpyWVxhSaT1/COyVKiqRJ
qWCgYexfvtXld6kofHeizJ9Rv3QHDAlEY8w/8NQQtNdsly/wj69/ue9vP1GxbKa/v/XPq15csNmE
bfvNbv3vUgmZYplhfhpzvNxTa+PZKWX20A7eafAUgAKTOTzmcYwKq2DFpeLhVjByh1Eh99hAWwSh
zDCNmDxJiVhmW2DSRVbeZhiRWGxGYqoujCAuQynKL+ZdsTz9bGcPnkbCb+yMBx+CICBVsIdtoH1M
Mw62zNVnEyLAQTTXNlark5MaD6VdCZdGy0e4C2tzvBoyTrYGh2DOeUyJ6rLa5qKEEUXeJAQtSYlg
PEd9GeFusj9yDlarNkH6FPa4+ZWQc/0QOt/KKtOuedtLhGu6d1BH5YQcjtaYpX5zAhvBvogmt7FJ
k4KDsh0BN7QiVRBWNYiSJpyEbQaPSfUGLCks6BVjfA+n4VsG6RRlEh0oVWXxxIRJUBs41q6qSR5b
WNwQ+YaDow3fUeGBu04VZ+/5tX9X622A6SAzqofIH19NK8dbnMkfmZeOO5waDnQMXMtSdR7LzA8f
wYKV+6KLXrrUaLYMh7EGj4A/9TFHLZ725rvoaJjp2uTvaz889OwMNz+nWxXC7NmVYU4movrFHLGc
aZkHwSAdUHmr1TUbbRAdVfZdyciY7YqB5L4scumD3jkglSdjsgLcWck1QgZ3SKz4ASFK+tx2vk5Z
ZHwMYlRfq8RF2JqfckXKnaOoOZK9cd9a+NCbqUPsZfswKWNOhVHpHGudngG/x/dJ6ld8w8i7MLxn
CPx2TId+gYJgyqyC3lVrYjLNEs/1MWUOhK/ezl5t6JyK/jzUlf2e+Dj8fNEKV8v9BOj+umiG9hxb
HBRMrS7voh7blVlrOCM151zmqI8aZaDO9iaIHx2I9LZ0pTaMj2FQuWaLak7iTUBkSgtFH5lRpnZ8
8mf7q0wiFnqc6BRbEjiPNQLrFvrcDBZ1kOzbhkShKN60nWGfk654hcunHQy4hmXnJYCg6SGqJpDC
ygO4Z3d4U4Ze+da6SWw8kAXvnJMgJSgTP84p1D4U7LKkrDJOGGsf58+EB9KzSnKxLZO8xA6loCD6
WeB9dmhibz1QcD9Sxw+vkaO9Mr+hgmWFvtPQNbJ359ehZMOCsb3W0yo7aRVwsmJGFbxPjJxfG+dD
wE0Zw8x70ELjm14aAzxSzzzm43hhhJdeTRlxEHPU7lDlA0zNvH6thsp8EmV8SUQVnWt1+A6KBDJR
G1gX2Fz9pu2ZIzlQmyaG68+2kmx7NRowWUOUzOr8tddt0sjK4YAoQt2H+nBetEQy7A4FcxMIodWp
0yZnu+CwR75g0lANxU3G6SUqkuqZMNjIE8M91ndkKtcPNk7ZKreOSmgmtIqZimpQsvctBFJ4AMO+
wr64Z2hDxB6qbhgAPnr4wMr3ecL8oMxG/4SbcQ13BGwT59UqbswNLgfj1EwOGVcwcNAt4kISLUyl
iR7hqE5kx3qGfqKOGtZZKkh+LnUACBJ6ctZibIpwTvLJWe2TNFg1b0rekwwMdPOC+eQn+ui3oJA7
HpLtdOGxdattcSqHtn1EevAkKkE/gZsbbyp0pi1EZEr54SQT6uDCvrYBVJZREhGNBecK5C1EKS7W
hW6FxziZUmhF9neh5li/6+fGH+2dX0g3Nyfg78VbrlRXy6yGveoxa3WGr2oTayCj4nEbOZUHXQsY
uv5TjQ695lTv2pvwsumiBMq2qg4FEIHncPwWSl0/5J3xrRet5eLleGwgK5hwhl3Mnug6c7q5abDp
WMs+10yoV0waqkM6PtphqW67wbIw1GXTU9/RYQQIvc50C60xq9bEipQXTaiulFA0I/Ec6PbMcqvO
ZgnZm8kDibEKiaOjDd5j9NVDHlQ7hP1fJgNkPiCI5mp2BHTkObxkRz6REFCh1mto9JMnPoDN3SuQ
0lFOSzLJ6UetLJLwsrCf2TvKxWw3RtMWT6K2aWnpULLbPt3Yodae0+kj78fqwaZd14r+iVLO2vZM
DwboeG96HV90PTnXehQ8Ob4V7PHclseyrgrQ/33wouhe9yBBZoSTg/xnsrBMjt9DgbZaqS3M4iXO
kiZmo6UbmbGMhjko5TCuqw6Bs1/ExcPYcE6zEzIT2nnQxw4x4/keuoYQuOUeT/erkz5kP7GEJ65l
tLBdiGtXh+xsG6biTjU1lJhCAs49dpgijwCZ8D5G1BUXPxqgCpo9+wXMClrDcfQyNmA20b+uRzuN
bo3XEgA4pUw8nIqLIbsN0H6PZIARFw3QrLbEqa05MYBCxUjYjD8ss7mOBDes/DF8V9RKHvxsPmyn
9KLHjNjYiqKS0qtydkkDS7gdET20jTtRQ92l1eyPupqbh8FWZu162XDqNZSnhGxn2zB+ZWDXXgsz
OsaQ9hCKJOFjjaQXnIi/V/NougdO/K4HY36puwwwHnPqYwMhlSGgVRq7iAP9nrELS3lDgmrJwL4C
eN40dEWFdehyq3+htcLmqzTTqjL1da6DUrYta66V+nea8+o+iVjC25iiLviJEA9NgvTReLhW/YMP
FlnXp0PPt7AbtektsCo8OSoeyljBDEHPH2u4QcvU45vB2ixfGlA9a1UxK+wAEF2hnHzBiuAx0QNz
G/SiBqkx0prDxbwrPIKN1TpYT1Sqb4aRvHSzJUkAYna8stmMYW9RDwzPsZkJxGVGvOt7/zZUdD+R
jBbrSCF/ObQTt9dHkjGhcHQwvY+q9c7wTruqYHT5InXCNr7qWa3hsPF/+hWTuZw508NAHopTNsFZ
OvcBFygOMDTpPptyF9odrhAO/5QwbBXjdIMQEh0d1sp9I+vbpJE8YfnDK5DgmA7yFD57Vnvx0cCv
S3Oc9tPo4MM3XD1yfoTlgLi6Y3dtEBBtI1mD4GmqzTDq26g2iEk1flHVJa4jernJzIzNpQXzOBj4
ToX6Q1dCGsmO9YWzV7GNR7nRDHRVBYSIYEqn98CHjtVGE1GeOmbeAS7OiYCValWIUtk7UgtWCjCP
Qw3du9DVV7XMPmRRbJ2QdAUv1CB0GOStp8Jrz5MfOOcCCLxmSep61CPbMCHCsI5ZaYCKas8sxcGm
yAelnisvL3GJVon3BAU8TGVW4YyiXaJOhO4Krchnl2ixAxKywR3V0hYm5j5IewQQEQnAHsLfr46f
fLOxJq7MxCrPvdZt+n7wT2ozBmQc9KoLyc+BraTf7Sy172bW7z1JByPpwxMjQZdWNn0VY/paOlh9
Sg4GNeOYjdbShst1wABo27wjuNTHCM3MGnN/45ZKTbVsxcmBYRXPHhjYJRT7QaLjz3LEGVEC/WID
/1T0UkhQtY2K+LyRKkIkx74XgzMeY6F+HdKk2CQaJxTJUBWcG2kO1PQ1Jz63kMOP0tRuw7greotj
dSq9U0moDSrQm9BotmglqYqTjNfweDdhaso7vKGvhRafwrZQ9qomamJRJBgtpm/7uufjUFZFaCKa
7hBo6WM0Kt3BsVt83or9i4JHPykVKE3g/BN4u/5gcW67QdE8VGVPVdHNjiV7eLdqBjAG0ZQvphrf
UqM+DoNH2QT7cBdWZbyNG0l3STfZ6Y0Gobt1zQIdRlr8zSxG+RPY+ruRfw11dXi0IvWWtPrXHGnp
TTrFF3gG2rERRroVRT1Sb/YeU0CTcGitPeUx8LgA9BUsFC2FU8MKmBMLcssuvaLFOgbza6Zmk6zF
2iod7blLCpw1XsqkbbIh15iMvlT7Meb4m4wwm5IcPX4E4ovVSpnu1aITe80YiILNp1/0xh+DIOPL
ysGgSugHVmGN7uRrX/Peu1Ae1Udbt/a4/KarGqI2qIZ7F59BaX8tjV67CxJYV1pZFoSV59Nt4JdY
FXrlbW2FPr7ernIcZHtvbO5jQyglSVHH3HiyMKFetKYx14Ov5RdAsg8JBtY4t8KL4yXjukA1tUs0
nMIOvn1p28F+kWf6YSK2hhIkO46va/olNUOOmZAwACcDAwcwdy7GY2W4fnTwz5gPk7wsOY2mAflF
qiqv/Vh/1zAngz4nl9juXYC0WLFJAVvzLZBHH5I/oENRWbZxZLKb2E+h24X9L2SI+0AjZJ7hC9N+
hjWrQTCuDgdqStU4lW3yE5X+tEGGg0ma0fGR1E7ajan2iMP8NbCVM1Oa/EpKl1Ig1LRpQt4RRAOX
KTnfLxcxYtdLmY5f+li2LpVfCkDOdFO7ZH0GLQODJUqkxG7WgTGmUNPN5xr4bBO/1ZWBVNIBzudZ
hQf2BgRh37MGWcZOueiOUe/pl8grX/9qDSSKfvBj5ZRzJ24sHtftRuSmk1k454z1yCpi4byJOdm4
sWP/YOIPHNZqT2UdP5RxrJ38yDJ2XjSeRp3oAE8FE2DA4Vx7JbR/bVAejX78yfq6duEKf4gBuH+k
ZIHbBzkMVYWFu2m+MeCzD3YcOAhy1R/5BHRRTpmyw8RYn9o2ABnoQKaHG85EDE4TUxVvo4oGla6B
0TMz6Avl9OCNCvyH0YPcSICDky0yigM+45jePrgRPR/BoUvMaLkBsavO8m6NV7WHy865IGXnWtO2
SU4ZZp/tmE53a2aJzkIbMkFqwq0hb4AKQYy0zVBfbesO3qfs9C9m/gMK5VaOeQ9QE/Q2dfgXtpn6
VOuPDV2Nhzh2rmQ+FBwmVay6gTrcRwE7ogmIktdR9/j+THh0lBP9BawvUQaKk6wbPyUnWoXNxJIw
2E2FQ4nggVcTdF6PIsIA2SU19TyyLgJ0sVXWRviFbMj4YlbYIU2/aeYGF2FNgXT2wQh2Dh1mv1dw
uK0LVL8nXmwkI2Qtx3J0rdpC7VZhNlLmBknS1D+KsPMuQ+HfhU9ExZxdNjQaEuVM1U6cdxuiyuE5
h6wWVYSBx8zQKElxmLsOQsGtLhN0cma7ZepbXtMkL/dNrEdrwkzSraJHwyYH9qk04tEYo595z4wV
+sCwjz2zPTtp7Lgmg7J11mi/lFrVL3LO02ir8tb3fb2xwvA4sZWuB8hQbmYxPic8rb4FXgLEL3Xj
Og/OBSMvhJDEKzEfGo4QLfp7MEVHi/6MEsDmq62XolAulg6U05BgMFtHPSDuGC9N5BirJp3RSn5y
U8oKove8IPGJ7bqmU/tlaoOdBA7xo+8kNAGHlAqjFS+kGdDstMLnrsLbZnTyWtai/OYQT1wZyXch
HJ/1uHgqTSV0wX+oewEymyzBNn1oLSqShvg4j7Dhbe5MNZV5AYskye7IL3WSLdgbEvyvFGP1Kmos
8i3oPaxR60QbtJTzkqGHr8XIsxYI6GQHuKBEFJWLrfQsz60Ksu50jmkovrOJLXJktT4XJdEMsPML
1giML5m0F5VbBogvpxCxI7a7Zx28ILPZRmdg4IntEOHFaAASzaQi4dkbQ7Rk8eC9ZoKBhaFujJD5
nQq2DptRWfEdx8VbF8fKsTVF9KjpDEOg80H+Xi+WBNtm8QJUhXDxgiSrzvc/ABN0jBkffQ4X10DJ
fqUzOVBnSW7HmP9rOGGkKSK4rNuM4/6UqGRyhTBbo0jZdUl49CM45DLro7M94lmC2k7YI2T9QJv2
dv2iRJmzje1QOTCC11EzETDdeKKBUcDMvk4NeYybkTItbsWuyUONgZOxY48m2aFaPGqbxlNuAtt6
3BF550dqe1JjG78r6qbk7jdDcCjmw2w/GngMZVDs8658ghBtIwK/6IzwXXTeKQNfY/e7v6bWj5FD
RV0VzngbJ5YLsA8iUL7el7GowGkJ218ZSVHf9P7O2Sg8EwLztrRgEtkboM6E5sZf9TzRmOEiCMrX
DbvbZAwMETt1U/txu8cNGlYmVKewN+4ZWH8zJXon8fptHako9ZPeXJPB82TWmbIucxPZRDlSHeTO
QweG8BAXwOt8ffDokha/+Lcf9DJ8STNfbMgScKDowfjGS0Zx1NFFgfMPvM9TvzVaFG1sP1aR3TYp
aSYD205AKKRo1WM4GjvIgOG+QMQN2zmbdkrgla6QAOsZwTEH14vkUWjJi92Fj85Alobvh8PW6ChA
YN6lO9XJyV1KzetQyxZq9zpTSZ7xxqNZ6D9bJBZnLTU3GBjBCzioJ2A9sbk5FnjeVBlWPvwWlCk2
OYEhdOay1eI1Xh0KjA6NY12YFzi/6SmKvVufqTt7zoDpi4uYAvusp/SR0gj3iRlNP2KlgmaoQqtp
qgkEbRhCWWrzn4sY3hvsjwzY+JcVvSpCQUzb26v8k1tSjeqb1QMXFC/wH/pfk56vwftQTetG53ba
BwVXeGsmQd+vGpKLbuf3zgppNuaJvoty5KkxezMo0B6aRltd8t4+myAeH+nbYssNLbmhmnppIsIz
GDejHghN+4zg6KtRFNWp9PFItJJ8vyrxxCqqExAhZY3iwR4YfVTW2fKs9Yjj+sqE/eR1rcpk22G2
7/jB88hIAqku+pAMWHRUWuYGVXHr1qp2npLCuHjIogecKsb4NCZBQQJD5e9oK2H/nFuPkU+Wk9Lc
RTzQpVfGGAFo9FayGD5HlvLakfW2t9F8nvy4uNXhLF50SJnTGXqSn+wfe+exkJE8LReJYrDN1cAr
pIfPODZ+BqxREQ6jnlv1BPqN0ZUqOT9nuJK/xKFEdxpsCRTA3gD+6bkwnKeEHeHk187Wqp15r45p
xg0JLa44aG4o4eobxPm946kJx/itCtiORq++lU7yq3Q6lYi0iRNZXVz0OFVPDFmawziRqRjkAXmm
aP61WDmXSZuQHBXFD9WHAOyWhXn8wtlZO2ez2bsq94YioicVZf021UZGNpoxXhzSmZQprvdDndiI
OCoCBefeglY9skRRXLUvYBqHKAwD5h+qXYWu+mMIlOBUEq++j3XlKWu4JVpzAzjIuYxpfFDyUCK5
r8ojBrhvYdnCjSeOapfb0Ax7my4vWaKrnqJWGtng4nGghxUImOmwuWnYhO4YpTmHIM1zUYjMDBdA
pGNq2+uOBJANixFrQwTPk1rrw77Xgl0T6PIxk+NeB16k57Z2TbP4WzPNCpquqB+zmJyUvs+RnbbR
qQCqc4gyGoVamDcnDO37fBDqLcjyV74CWH4TJfioa3c94N/PmFCuEben5KdG1hqSD5FgVMR7NLoA
eeiwBJiRndIS5zFRPpS+swgqJWhNEvGyK8LXxifMJfCgBTSZ1dFYDckgI2jNT7rmnNgkHHhDm16r
+MPJcXTaIn2POJpCEyQSprf9SxE3/TYTerQjEIejkRXmG3PAxKH0mv5mdjSH4+YLKRge7FjlGXJU
ca19jlvS0ICj4HMPBmd6qDDV373hV8ZQftsFrC5o+Yx3IjSi2wAXFC79W6UW9THHMoY0DwhUF07g
B72M3MSsgCdosn4QhCDAwrhgOjIvlhN/T/0yOeSEs90Y9j/hlgfu4zjVdejhfRMrQDPoiXOOA2Is
lacaqFIdJCsFl6bbOY/0veMnRfkFODbfMzPs1iAWtMe+iM/Yz9FOAkpfE/DD1ga26WzF+i0y8vzm
aDK9JvXL7xuiY7tAkr1WQgR7lpHJk6IjWFWy3tiGhsGXzOLsORQ9G4nmd2e9MZtV14JV6AkscxfD
heipoETNipJRUb63VeSN4DnOZcfISvhKfu7H6Evb08lTNfWeM7CqwU9uk6Ekt6fQKjpRwl1WivwL
qH4jhZyEht8XVvXJNhsEtpYEsTG1a6nChAxCmndDNNxNnxWn7z1UgTbc+ARU6NBzk16AnfTyYYvm
d5/zY62pabQN6tDZ816+Tyn8qqFFwlH6GozSKv7qz8cTKb1sXYIF8mtgEmo3Di46RmVDGSldEI5b
FtW/jfTMDRRYTSStlvPYEYCD5oJ9qB2DuC7iGm8oFVsXSUy0KlpODjS77DmIz1llTUxZWucnFbgZ
+SMpI/UaTRaZjpAlT6UJ7roukM11HX4z/ic0iQ0c6ZaGnD9or13Osqzsv9PAjF2yjIOd16f2Wisq
uTLCOa5VNPq56LVToU7RjXVywVIgNNcQuZhFZAWI4dSn4dqY2jMN/Y5ONz1W15T9+GxERvRAxCoN
ZeB5qhyf+trkEWpooysjG7KYy7NQ23qTONNcwGgUkS045qO98SogJAUWmpFoq2cQZ+iko0tqCOw1
Om3e3i5+WnpsHBTq4mvWF2sacZtYCa1vOh5FCbxKtnrDgam1T9p88Eyl2roqv9uMN60IV6b40+JN
FYWVK3JJ/y49daj5cNEGJhrp2T4Z0iJkiHXM/TK6d/Qz1tZAq7duIpKykFsw07SuhQ1JcWLBda4s
gan+2+BbzSs/FlRbu2deMSOx9BZ1gUWMh6YGxi4wxEun5x+GKPurZ+9FSlRGYrIAKjyH+sNKH0Hb
Mues9pnZFl+FVLZwCZ5SQdih0lrNfcqhoJTROjeDZL1M5uKEXb3QetttNDiihgh9TjhCuwojOsnx
uTUQoM9YTQ6QyXjLgwGBltV/naFH58jxNiLXXYWV0jkxPhTkuHu/JSMacAmnzZZgZAe275hYwanJ
VY4cWuy9pkGztQPcIxm5lyvCBYGAVSHdEB8FczIRAVOPerHPUlqwTX8CLdjfn33ESifTgF4bvVI6
lRvEzBEn5Erdttbk2p7OqGTO+CPo6gWp9HByjKE/jUyKhtrUIfDE5aVCsLJ37OlD6n52UoWenpZr
uVlkpz7WXv2yKnaenk9H3+BiuTZMRPgNykgvKakvABS3Fmj2fWOiE6g0b1wLgWzMDn2U023+2GMf
YpK88HUDZImRo65ymc0Ml0l7Hiuf0FyJjb3ybWM1ZMFwqRjfL/ayjPHq0xR9R4h1Kw3P+lqzXgkc
7WsBAfxRh2V+kn2J+b0nu8ZSwKPGs6kgpBlY59NFwKd40KNvyBLNp8YgcA46PAKzlvSVGaQGNToX
YHyaX3mYvgVU/nvGD3R1Ua9zUp7kjtr2yMiM+isNj6E/vBlqymEOZMfGsXUWkWn0vugjBn+kPU3q
8mUyCOJAKY26vM9oZNo2+bsBEWFOBLeadIstbaj3lg8SodVboab4pTUmqBaT3bhSrVmv0pw6w3hN
yb1Hnuds4GB+j8Ip3WuesoGErx3NybwYnp1vQCaUBwfCSxSOLAxtoJOMi06wL89FS+plX2DjNXKq
br1psWs4+ZGZ8YuP7/1ImWRtGqbcdE85OzRyWv2WyFbiGhajvgtn4XKm2AXjQICrSQsruMBHt0Xf
be/qlO5J2OsKeeYBs+TiuU3sckusGwdUoK5rVAHhOsrIW4gBc6/qgYZ55Wi0FfvGw5YeE+SVth2j
vdx8CEMrQZ9qHqILGkjvRa9JEzQ52q8dC0UKgGF6o9n4jjS8dFXz6CuKdaGVRdkvlG1Yq+LFTuTP
tEQXxXlznzJ5SVtYeXBTYUpH9HQnk/w+OHouwiqAa0gQsoDGc9mR2qaqrpJ+YHTJ9x1RzwEN2RXO
ktqta2tbW/0+biP5vXfrvNr2U98+5qK62UFfbSpTSWAi0v8ELGGRQ9LBDIsdjUpbaLeyay6RgW05
zd9SWmor7ESS4wtAF1HIBsY9qzyJaGJ0CD50naTB92LJYTfATkTRlyaXIWu/D5FGX9KLD/ooX0qN
EUkpY2U1GBFucWit26YwaagyrqSSBppmO9qFBcpDRebnsTCrr76uktBXp/fGFDs97P1LbWt3iNtk
WKuJR+xQOh4DH0O9mqnMw5g/sf6bNY/9VTGkeqim+nHxEzSG9ozAMz80xJBeDSN6isCbulNmvQJB
SlhayxGXivLD7DlTpEFcbpXRcbDb9Nj0mDqtrYRgv6xp3v2qbE5hN84CUvO38fn/iSj/iYjCKBb7
7r8hooT1d0wc4X8Hovx+1l9AFNv6x+Jt10DiYVJ3VHyrfwFRHPEP29Ys4TgoSNmeZ8DEP6ko8h8q
FCTD1viLkNg1P6ko4h8w4NByQXSa+T18wn8yYe6/vZS/YTb+z/yv238nRWh/2pWJJsZXDYFF5+U0
S59ttX+zkuPBC+LWDOjPzFM3nAzDzWiQkjBNNEumZ3beBVeTpLqCIewho4VH12PcIuJQ963RX/72
9f1vH+dPu/f8caSwgKDMDlBL+8M9HfOlFKJIzRPoOnbkAv9SJL53oyxuavbuFF6xNu20WSldceud
Pjn++/f/0+u4vL1h8e1C/LDtxY3+t2/DiaypdoDRnKrB+5rbXftkDp5rNaRF9iq5T71FPdsVzZmq
8T/iBf50MPPmbCpwEEzTIsjW+ON/rwg799sY9VA8S/ToKwGhGXWi+Vp7E1WheCY+9YTDLM7lhMIj
+mGlCWbviJZRbTR7nZ4FmX5zxnNfT/+BMPE/TMPzh9NmqI/NGoax9R/bCXOPblSVykAMWVdMzsuv
5jxdLktP26U1wroWZvkKnwm43gxvWJjuk9ZPYBaLpyRXxkNWr1hP2Lt//4Mt1J6/W4b5XOwNmiNM
S7Mtku3/+/aL8wd98BAap+C/2Duv7baVrUs/Ec5AKKTLJglmZSfpBsO27EJOhVDA0/cH+vzHO4w+
e3Rf9w0tkZJMUWBVrbXm/OYYiwNeDc0+jtIK2eJP2FDyozCzgwNvcJdxmtipYkTXjvXiXK98k/yo
MoGIVI24ZloGTTj09waQ0O3ky+zBtM5hOO7ItelenBoU74z/nANJal0mT7+TZeQ9DfWr15JqE+bi
mC4z2uxU1m9eH9L/tcWzkTePvMlyWirVzuwz68kzs30h7eY8hPPTIOOfaq2w4trAqawCKH6Z/4p1
6LNpV+H1v79aFjynP5nkaTuC6PE8zNW+5wNb+/OrlVlMeDDKi0ta1yaTCwUcEXjejh6BwpYSpxxG
OcKnNVHuQdV9rzFSbP9fn4i1Eh0s3um8of7i9JYZO2Uyz+LiBv10JvbkrgTD8ky2xYES7IXO9MFt
ZgUMUrA5lqvkT3/47y/GXxk562sBqEG4NHd54/2V5pEygzA8smYvY5z8NOyj8AGG62E+iTB8FCmD
Hbv5p+Xt76st/6dnE0HLv2wJf7lazTEjfMIuBFFj7lF3tbszlI3sJXiEZGTsOc4vJKBn93ZP4iXq
hDsmFpRMlvMJ4cw/vHXsv683nunYvoXBFGTCjbz1x6WfqsYipMNy0AX0V7QBztXB+BngewBIGD6b
wfzdRQ2+KysfajYq6T1QyDtL18tJLVW6owtm3Q19EuBqct3zFMxYKLzi2TER0dQzthlolfEpICwL
wda8z2sWb2uNP2e6+Q9QA/vvK7dnCvYxJO18YP/1yo5tEIexl4sL7V+Kv6WJH7puVR3rpDxoVN7t
WsY2q/akdSHiEH4yRPFMbQ4Y+RmVJsmKjHqaIa+g1vukHU1dvqsZpJ+GybmMrm3QVZJRbGKW8wgi
jkyszhzHJHU6dd6KzZw3bqOYdYXqnwA/UNP+9r4VwsGcv16u/l/BCDkCJF3mDddN7rZHbTQlUjae
LmBUZDfjF4je9T8wpP5CF4ZgwjXqeU7A5I9jyN+IZLoJurrzW+eSrlhRHK7zI9SFR6th5h26SO5C
7MUHVDvB5XYT2Mgy3/O2Kv9hU/7L3sNGL6Apmn4oOKEA9vjrO7VJ+rpABWKc+zg39qDMX0QRIuD2
JAMUTYFik4G9b0CTEYAD9cFWip1QdQ6gTzUc6DzupOzkS2WN3T8wgdw/r6jrc/MDTmMORtb1AlzP
cH98EzXYlVeuXXhGAUUmc+FHltuDtBpx93kynAnRysotz+3O9IGWWT1GbaRQD+u+IicEJ3aLi1uO
jnGZ3JThoU6PLnL5vRW2F0bV4aGruYyryvWPegqikFPZJl2nBtrmG7MZzDMxMhdtDe5Vt4VEug9q
LIAueUQVQ/SOiJ9MGWwaGYRRpdxz30HaVVlgHnRCgO5tZpQnJVSLXO/bri4jjkc5GtPUJuy7jiyI
70capebjdEytur7892WYP+GfuUprKeezh/PGBWjteJz+/vwaVoHOhC4dcZbSotvgeh/NJVn2deoZ
e68qH5gETmzag4m8o1e05AKTzpVHqykYASHHsGbPWcY+0qJVjdKA8s2s4RSVzpyfMrRChE3b57Rn
WM+x660U5WnJ8olrh3Yi8g0He5znnEPfe9IT4ws6POhBcU8iMqHgzm3/XAUqI1llum8liIhSMu6i
RwKmXkg0tqT5bpdF5AVd2645Z2Awl+3Ncnz7XNOk3KkQC7bZOWwyDZoj4uk62MxNQqjFOEY34Ema
0GeG+xmeJ32MB1Kzq2nZx/QKLvYkqy2y0n7P8YBLaMovfaudLciNI+tG+uSRtnpoUTxu0upzgXvq
tCTVM3ZFOuZmclyPRaBd32YGmgzH1EtiExs8YjSNsGjpbeN5MdJrim6zFI89a+jDZPT1DjhNEuHF
m06c/w9tlqhrqZgoN670o9whgsGfVXjtJekNdQgaQbm2PjMGi7ftUkAmhDGzM0ujOjuksmat/cU3
i/UCHoqtM+qvik34pQDaVGVfHPeITD2NrKEvYLqlMDQEs5llMj/TZYC5Z7lfBzz6UaMyGrMGFP8a
Kv5BrfAM7ZsGeorROe/rimmEgM19csf7dHC8OxVmh0XXIxHJCuUJwu5JwmypvZjZDUjrkMBs8jnm
j2QbTld0ZkfbNZMTrpIflWaSgxSgjQp/hRnVZAKjQ6Ghm/TyES8ZccpINJ1CJW95NT+IoDqWMbQs
3+ZvPjkc5Pvh2cvRtZFkgATFjSvSuwhxBtP0QeStDxQOJnJAiLwoy+6AXrMnYaotdmlV/FSeks/G
SFSraUM9d/OSCQ04bt33HGZduNuV/JQ3WNFxAe5Soqjve1xBG5tQiS9T00m6NHdtNq2wAkGgJIPr
bR77E04Heit0wTvMOUMUduDfjHjrBGp+DsoElnmi7w3c0A4j3GhpTEbgXNYni84oSgMSHYPm3m6X
KjLBgB+51hx8AEz7DIu/jUOayCaxq4C3UjHtWjmAXUcVfOkqbNRlzJUa8pHVxj/DtFOXeqnfQ8ke
HIZL/UjcOQYUonibZAkP0slyoDom1pCBrBilvhm8NT7GzmtWTc9hntrXZeJk4VBJH5qEzjJRZXfG
AHSwndsX5ciDFFP82Hv9LpsVGV9Zae1C70dKWGDklh15OEZibcN8rE8MDohW9WnzZVmy95ZMPs1Z
+1WgJDh2Cp0YbJqv8RoLlnnhPY3F9pFfkMS0DG16bCPMDOP50pf1T0OM050cLHMX1w4MRv6qG9EN
6Qe6QFddpWdlpfMnEb90dspVMQz+e38l9j2hG6bw3+NEJajM6R5URRQ4LAVidCsHVebPcLKMO2Za
XxmfE3Lij5tyWL5Js1pN+rOK3NypD3nafUnNEwpg/zN9trfUIuKKzvyDVzNBlzF5LHMQ5nfkQG2n
ySf0VPEf6tqH2bDqdW5yYugK9wMKmoOJ3Ssyy5AkSzMx8U4a2RXY5aeOcvjgTkjyuwItEWqQ7yVH
ik2u8GVaVvPY5FLBXcmvZZ3GSDHxGdpL9WLqJN57oXMajeUtcVcpdsuAwDL8AgOU2MXt+NYRkUuT
FGqK8nGyYyRAD7aSWi3vmgbWcVYxkbhaPTmkL8SBvfd64qMFdm3edrWKuhW/ZtS29aHyj7L35YfB
coiqLsiMEpm+3qYFrRA/pKlxcy9zThnNMxmrwXkqGrLeS28KPyG3ru+dmBUp80FjV4npguowqmPq
02HvimVNNf6sOaEBmZHdsRsGfS3H8EMyI4Jo1XhwtCUejMSLbu6AViugipU7f5BXbY6croWpNr40
79M6zN9GicjdyuTeEtTUJcwFpVrjNPbWYxu3wa6FqAMqJrgzFgYOADtvxVlFZby3Ufxtsq5L0MwC
8D7gQyRR3l4KzosviyKJRWtBg5vV6SlHVF1Xmvl74F7mfHmseiS9nY0wtizTjvgi9YE2l3+RJXYx
dNNvcenVzyXUvG3WQyUAac0cydbO51FYjLrxaWmDxYnkUXYIW/1YcKLtqskZT1Uco4GnGtpMbjtE
VX2YqBl2CQrTCBm45iKxn6QBEsBzqSVCO0546+Jlw8AhoqYqPviGLq6Ous5jZxzDuh12qGUkM5Ol
oVps9KMi7bgTEImAj7hXQDgfibgQm9gY9aaX0j3ogbg8cvrY82GIRQXeO0ICEfcZRnnWqAsf7Ckf
NjlpzMy/wi+tmr+g8OqOwJsGFHTtq9FyzJZo9fFplV5kMpjdVYAJj/mChPI2I0P8qN7njMDZ3k/N
S47UfINplnQtgbYMH+MuMFznCvr/qfeIUg4wOaDla/Qeq+J1HPvuiXP4wn8XyiiM3X3RdMmlUKIF
ntsRkeTukbVj7kmoX5w5Akjv7IlDNjAaO8jkAsckFyP3kINpqkuH0O3QGA8o7My9JvzOoMW9wayI
bw4JW9RnWcffkfRXdApU/4L+jYWn9tpiFUQf1NBOtottt4zTmXXYrCiJQ3/2qcfHaefVPdr70Hvo
6rYljhC7XyYSFCieZV6wq92HQ/fe2g5+L2ZXRW//gjVpJSKRZ8O9iomnjK2c7OMxvM9ah0bf0tQH
vYY+BD0tL5teKpu/ne17TRodWLj1nJyvnF2i0xBAT1GgyB81QoGWyCnjfUkizt0MEMPetK3hRjc8
FJQvJBnIOeFdvaJBmBifhuaWTh7wSztzr8kyoo8sO/sqirND+gAZ6bN7QrkeRDEIkTvNDn7AYkbf
vQtMokNhRdGNYnYRwgYKfib1OJ1UIN7Gyntvmoxyl5zNKkYGBsTzGxF4hGkpHG2TMT6OZU/YFv6n
BELJvumcLiIU5Wo6jIzJ1tkhkXq1jfDU6wt0oIZg3+YH8Ko3GO68u2zPRRSSHSydsneI73UzJQjU
yi9DnSfHkVCSyMQwpyzvWZda7+PA9XZtlbx53mVthunEIViiJi7Rcn/qaqk3o11+C/zhs6tyaFDe
3kt1uGvqUnKIc4EUriPbRb1o3rKRAjCHVfFNBU1+KLWF+3kNK211fypCGe87Ue26GdVvDCtNtB2D
qUzdGXagj2ZFHJJFINyHEWHOptPOp4B/Z4s/G/S3N1fn3h630SnAwbspXBLG5Vh/JbL662BlR7K0
vrvRiGcDvCnIxHkC+UZW4lY04lh2n3BT2FskvViVXeVsO/fdLtyKSNMO0I2F7mso8o3mj1ELkgSA
4reburGJ49Pu/Tyi3p9azEFzAZjPaUi0rzKDP0u7EPBRC1h91dNotrAj5yGySJ2LHbRtAT4sc0ZC
BZ4i6VL0dX57bTXjTJw12UZNkmzcouX06+3qFS1QmELtprS+J6KKDPVx79uEpXa6fxmaBVl5a48n
hINo+UwRWltlEW0tplXnOUK8X/TR8tDILmgUth6Dw4S5cpT26jjbeDpHTNHG6OZRYyDrKpnywi5U
YoMYkZkwUkortYyIoq/uU0y+fpFssxCJtbc8tPm94eSv+OrfygTqLvgab9sjdnDc6sHwcdTFZr8d
QxZ0KrUdZ0TwZSoddgEy1qFNf1DxksjO4L0TMdLaTnxiY3jkLPqO+r1mTWLnln6z49w54XzxnwID
2Y6txN7p3BZHTftcVFaF2J65XY4YnRP6Rvf5qazxvQyaVc43j43R/phdSgynzpExN58B0YGToJXk
OiXHSmlYAI3tFzNhtSB+DdOzX1/EGspaOvkLVcV5mVSNbK7q0RJVh0o6M+uYdwyHJt1lyqk2bFpk
mzAqPMT5O4KSH5NG64gtxt+rOTvM2v+QxmQy5m3CRpDFUVkSa+RJeTUtp907vW1uRhBbWBTjp7KB
CxdMzw2HYNYP2BfCCL+PBkvl2NGmZ+wj95DTvMD4DvYTBJP74kxi2ZjkfE+d8+40mKqcgcZ56Re7
rk3JZLf3OsyjGOo3iARw8MSocK31HqE6wzenelwKxMFTaLi73I+k4W2npVrpVE69K0eXdPX6W2Gg
f+vJbTqiLs9HgrbAoribYgG7aLSRNVfqWiMDnnrrdbTJCPb64io5CG7zgjx5P1wz3RqflVYnnxEG
tuo+iMnGjiekmoVQTzZao8iIm2R9IifoMNATTFB/44j4nx8HQTIXTXdPbCfVOnrnMUFw77jA86zi
7HqvIKFNeAG1fpjHY5zZFpo3t9xmY0KmMBTYDZduwOuf39ujhExoUY4LmlWRgLUYUE2wVHwj6lqH
jHS1/goLl62ezIgyIGE9GJxw4yL8V5zzMVxvzQ4+StCSKFzJZwEma9PkuIti/DGRkt4169hdS8s9
oKz+7CCN1O1hJKHkaENb9L3xa+d+Kez+3QhzjicQQNjCyHcaCHsR2DSAclLlOODcrGvaEZSZmH2/
MwaSfKbk6JfyU2U2Py3J8jxo5FVTSDnsBts+KO4lu1xsI3PMQ+/R6GeYoUW+XWhPH8mPkVvbDJ8n
EKOFqsYrLdDpRYa1FVFbwC4J6RI5CxgMN6hqdh9EApZZHB0LhMzWwSQZh+KNjicBjjFAXsYF8S6B
Bn+0ZODTwtLmfjDAJBcQlrZtyyzan1L7oOv2hxsG1p3n1deRZfhspRy0d6G/N0cUz7ZZk9aKtuee
n5Pd3z4qdJXdJ7J8dIDynn7fj45/wmaHxkXAf6eiMlER2rwvbp/ebihK4Ob6Hjtu48AJGwR5mVqN
ZLyQgnnfOE5ucpod53MbT6d+va+73Tf3yTsWw+RY607eTyTHofMxz36byPvbjfufjzwnNrGLzd1G
y+CjM3lfROGMx8HTNJ0KhX8zkcaVmQ+fopK55o3LJYT5FHvVXrapHTVp0bwV+7oZiJcxivJYpeNE
mTgHm8ofg+1gQKKwS/ONqljvfGuZ9jeGITGmpiUJKmzeVZWtLr+sJ9x+fMI8FlbUPz6Gon1jGLRX
CDrME7wxM2g3ZDX+mV9prEhydiGI0Nq+69xpn0DA3BUMD1k4S7HzPdQDZAUvwNM3uaQ/5rLN5O7w
Atz0YSgS80A+3Z4f+0BTRm7ThWoON2Gx2TClzXEq2yEIzPmDap2v8Cm9HeXJz2GBbuOJljfQ2mNM
HE7/AJJLly71lpYojXQCW09KLMlzYI1XZTvJI1SD3EqTu0lUB53SEXWUN17XlXKakRqlAGBPTrXa
KCUGgYDQwhMODTKqAZoBzQiDi26G/hqoFivmUD0ozCP3jSxqLEcwCQBCrIrK1MC4ax2FPdk7imj7
pEyNUbGEqejUyQvTizvfxnccBOiYuwaYpYYN/OANsLVU92TmfnjsOFpsFuhoL4T2dGR0YYw1kry8
KLd8UK7LZi2L6ZiB0T7m+UzQxtTrg1+FnGga3qJJK2EGWtlJ1/iRDLRYql8g0JGvcujssX40aZWB
P61J7giJqsuWyLenzyWEiR3jDRd4bIWPsX1wU+KW4StsVOvDqGvSZB/YPGWsEMGBfXMCZfNYmcqP
EIZaTwBv81U3NMWp/Dyq8j5orORb3ez7QNN089BfNy24YcNGFsm75ZUYkeJICBepzHrVqs5Fd6z9
j5nfs7xPGnYDv2puAd3T7AMS689LkZ0KWxDhk9Tfu7ZT4D7r9LiMAXzRmd2V5Lm3cPQ/QT/D49BZ
JTCMJDk0JV5GraGET86Zg2p+6AIUeQw8UGlV8AEpbnMRyrtpfrQXnOVaTjJiJBmSougBnVFWvGUi
iBvH7ebnhuN9L4f2QoTBZ7suzW2qCxfuA5L3oK1eQuT9oVG3+8Bj/++JBbzWJf0TSVhrT+LGZ5xK
X43ATs/A45/nFfOA4OKjVbjWxdL2svHo0Z2hk34056TGTuScKLeDXd1aYnsrPu26lSdsnnd0iuTj
oCTqwQqzW+7I9lDSP7xrzNG8K0Rm3SmzIJaTnNO9giE7w+zjztvXTJU73gUvFf5xQ3jqKREmbDfA
1/uUGTANK44A2wmn/owDD3cMeYBshcWGcO263Q014NN6ZQuXWMxAa4lqJNmeSQDiTrojlTz4wQer
MSBVgix0lnre1hU+1Jby5zhN3odVE3dsu3Im7w9bF23RQzPBZg7wo2MGxe7Z25N5ajLKZzwbW1BV
/nodPwOp/2LqL5g+hx3iQbUVTg7UxRz5GyRI8xuN5hrPw46IR6Rgc2SuTi98O07Ku5FnyyKH+5Nk
ZE52QUr2Ll7+sk7eU4e0EdDitqjuGOeTmZy61b4kI3boHkIKss2EhazckHP73cFqFS1YMYmzRYFP
JsgxUIZ9xizmnUz5qUHIfb7d8D56XkT2XRj4TutAtyy7tFqWgMDgYaJnf/uo1msPv8lsFcH8oHfa
w8c3Kfp3oRPrlVc8cy53eVWKgJYmePnpPBbYIjzrDKcqvYyrXWyi7p96IuxqkAiBtXEnsH7wCpBq
whahwKB/EjhX3LvlxWRpNqWhAc0SB+kkOHrCojipjiLEnr2XefK+K+m7OBRu66v1YWq1exit5mki
oH6rWa4j7eqHNJP0pMYNIGFeZmfMNvVADpQUrF/KQYxsDBn+bsUZz+nhSQ3I+4Q++UJdjGViVsVR
feeVhPzmdKNbWf+E42dcWP2PdOGIChjEfMwDiB+UfLPnTIdq6Ioz9sGPzeKnTylO+QDCwyBaDwwQ
z1i7RhaNPasjJdnGLDp5Z3mk5jTAe4FHZJyyqjXfr44dHLtkZvopdhKqvybFUpW0uGpJowPMCUfM
7GEUmLQiwCuHn5zRsC9TYbwAo1g7IBvfkB64Fpr7gVxxmVP4YOY0qMKiexupJU8oqtFdFyxRIxd3
NsckjooIpGm7WZSZ74ei5PXOABWh5EXUQhtstuczZecG8+jy6FiourUCrpIcpCcwAnkA0JcBPR5y
0WWoNy589wjYI6GrAnxLaTDHcEnyyziTwBADv+mDFYwN5zUFUHMwiu6OWOnyVGhrx/AW73dTHBgp
BNukbMiu0N9pzRGsRumEhpuFMKRJuDoMlvbdpElUFthN5nZt+eiyj5Lmqw+H9z7RT0syi+OSm4+W
bEjrDOEYTFVwn5ZkpNQ2quHBINu2noZtXXeMsS1yM+xORjRDRqTh5Q4HCE4rb+B3CxJOdYREI4r+
0Ypy2AOYfHKosyl8iHw26s8eG8NeouYPLAGGLH4tQ3OKWisEklOOclPm8PlB5Y/bpcErrH3IG9TV
/DCGKRh7dm5TP415HO+t5puiGX70wulYJ2FM//VZipEoXzt+7zzjhysdwtrjgNzton1L0fPAIOJw
DW96lT1TB6WJfzbBX+5ZID7CaHgh1kJGEDpep9LDOQ+CYQ81HaKFQteQs+wfOvwzu770j4XpRFAz
P8VSvoadMyH1nxs8NYHczTPezBpiR1RRrSZpzZ4YM0x1ALIb7YhSRhfRQt2ulGPf+3P2CeMRE4+8
e8664fuiey7Fn1PKaaFl7GSnU3OJKwjBTPeCjKZIOkSL+QVzIi38tG358VDMGpweSzimoLm8HUyE
/EIB7+npe9isLQ4m0rtJ5NusA7xg1JJjOinomXlgIsyOV2jEWdZ8tWhR7JGR4fjDHj+pAnxc1+wQ
J1MNoQk+hw3i4LRE9L7C0hdDvM3m6LEeBJgM0iqaPVFHoe10W/rO026OBYsF7mzmwj/dbDZ3XdcW
kTejOqU5TcvDuiAvdw4MX1nj5/YdiRhvD4BjJvnzWH/xBPRZ0uzswdrnFk2giXo89DmALyONDHCC
4DI+GmX9FC7Y3wyzP6qekPm2GduoETOMCPOSrQdJml8rjzxlRkpXm0Gc7pCAWdmLpoS/TPXOQTu3
mzl6Q2vPOJPiStqirMF0MHmgLKD4nN204wpql1cfP/tHnETug5eMD8MYyidbxcfQnfIPJJIxWO1i
HIpTwZqAfzo72Abz5MkERF6KebxMnO1sXxKcWZ4QWjZXhdkudD9WQfDVK+rmGMw+ePnef2jIwgrp
0+8XrO17uFHXqbQpnyxVPOCrupSDo19KRoY44fsPizRiMrWq4CqGhPOV2E1OGB+WQYSHxueg1JQq
o+XkUAfbVEclfqwlJZ5CeYzz54pskhbPRzhYH3Hg6kiJfFflzdkYhXxxl/THYDi0cuqluitrfe8O
wXSYcT1GZlN+r5aREiNTCgpI8BXJlr2RjWN+suVCIDK0L7vK1bFJU4TnQcvAXT9WHLhIRaXzIsLP
9TrsiG0s6br+DM/L2jBck0dOpd/tmt+mHtGsB2XJyGghvaDPcAnVfe8wmrUeTQkgCTQh/oCG40pK
ZIc1QhsgtaMKCQHB0rEtK/zroCUT6CG1ySiYKdENHObK6r0mc0e0Zg76x7pzaxxbTjoec9Qkpy4g
l652im2R1M4B0+8UOS47NDOkYKcgrHGaaOSx4ts3VR6ACRgkmDZwHvSsBgvEmvONeXS/ZTz4hFhe
HJygyLazR6a5qTr0h1WfbTJvBkxghNs8jfnz0L1M3YYJlxZP0ioPHrahexA6iBe6nZuyug1EEhDs
XHLaEq0dyRBmVUN025CGz0Pnkj8vHbTpOvAihKlb1ZZ3lTvJA1yNM1odSZYNyT11NTCWZB5uJUDE
Q8mmGyezj1bdfoWzH28TxBGFrRt0BvnJZOXcktmJ/XyJcuAvJyCM4SbeJILwbEUsPQd15AOZOhLC
kpydCNq6WTDPzHSbfGpwFODzH7c1k5utiS41GhdCOVvIAWw1mGZcoId72+wASizIo8LFay5hkl2I
VTlVY/el88vqMK6zQWFOAVkO2c85BRTaTM437ebmcQiWsyhmKvRWyl2v5kOLtfDa5eTXBxoPgJ8S
mG0YufESt4cgd3cdMT9MhNCOeDc40A/fqLZSN+JakwywQ6IiNgCzD7nn2kdISQDRDSxtHFWdjs0b
9cxWgHg0Bj9lejbRbJ3CaGay1ivVbhOv4QpNYLHQBsUfafToKyy0Zi3ltQKDgNV0OGX4ZX0MHyAn
GYkb6JS29MYpEPwEYGlJ8Sl9EdkdGXn4R7NHRFQfTFRpxM3b98VEIgUurmqX2W18sFr4WV9sjXuQ
/kx5FczXDZ29UmUH7K4woeOOPOSgsqIsQDJopccyLSUTkHTdNhRK6nA6s4Hej0V/EJSlD67CvGhY
ijCmrtsWnkRCOzTX0evuRrL29hBNLmKs8R4vFvXnYvl0Dm4wJl67btYjsdRwL32pEjav2SLtuP3o
z7xVIDd+bMyhIdRhol9uqsuiEntHKjS7/egu9wOvHHqa/ix8/utGjd0GsNOyi2fJUC0dTuhijtLu
j07Y2lS4hrWlIdExeqB2zaAsbvCQQzWQyK7WLNFNkjFBwf2EDaisoznz58fJNTl0xiqIgqG9olro
CX5ZHg2vUpFDFYaxqkHYgMl4GyqBy7ax5gMR9iSg2b7eYaejBHWC+JyPn7Ktp0z7wa+NjCwfU+19
jYIkgcsxDC3eR0AS0ayZ5DQjM5OgHJ8lUsEXmB2XvON1a60sPpMXsIV/ESlj/Jzy8m1N6ZKtvnS7
TIaXSYcf3SX7Zg3JkXPhwNab/fHmdt/45wdu9xngudkRIFAGZm5EomEYfaP0r+jszMeLh9iGD293
3m5aP8i2WHGm7dBV3aFGohkDGjxndtadjcXqCQ9YP/99pw9679yydxGPsX54+0oVc50lPUP20vep
vydWC6Bi3cz0nu8uq+US12yTuVnzHG7/c3J7OrcPzRJmMt4DNpCqOf++aUesgH+40585h6Ze9v0W
DNDy650X13zuJjIphFu7B8NWh9tjv7+ApEaPspXkS8VI5tezteRCFuLtid9uiE/rzv4wXsc2zTjW
e/25tDU368s+8fYvSoJsbikFjFXJ2HPKvbtGGODUfwg9j1bo+tntLsIX672S4kWUWckKKnNQD3l9
Sumw9jThMZvVAGCOY8yYtS3lVw/68+3b8/Uv04igA7P7QQm8/eBUlq0RInm4qez+v4Xnw/xfQ40t
c5WW/58dPP+r+Kryr3/MM/71Hf8TZ2yH/wp9O/CI8gOyhb/gf9w7bBH/QpZqAaRz7dAOPQTJ/zbv
+Na/HDLMTeGTtea41qoJXZch0o5dHnIxtwSO4yB6t/H1/F+Yd9CZ/lkXzPOxbMsV9BcCflFgaX9W
TgbssUy6TPFjUf3PTs+SabZLG30gsAoJxIKhEvKZ1WfvbTWQJ5JYzlOHCfNk+f54qLsarilpTjIZ
l2gYGKuHrlu/dN2onpiobqi1mpfbjRxwv7PzuIdEzs2LpMi6G9zg0fetrAHDAoVS5eZ4/vXFGMHP
mHuRai5keQVNQU80HeXdQoNWFfWKCPj3jQ946y5IeoZWc8pBSU1tufv98O2j29fcPhpH30D+8uuH
3O6u7PgT5wfy0yVkcjRM1pfCt+4hAg0/LHy6szUMr3OnGUtq17svZI5lxnRwElOwvwhzXDatT2cS
JBjRymbd0ZaL2zvRxw06g/jj77tu999uft/XBkWkWjdk7eCbcHqr6zQ8ARjw4i3uGH2p1htF2/1y
+5QrDdBkV/7t/sDO6RnVDWkst6++3fz6vNY5j91+EMPEU1dMw5H8Ge5zf30X5MMTCGLiiDs1bsgs
VzjcMUYLEFQ3XNbFGAcXoesKl8lnSb/krx/Ga86faIziBFzHz6OuCqY7b81tvH2Evg5te6BUdlkf
vT3Qt7XECd4HezMzGOjnXfuaLkSLxeOIdgCm2Jcm30p6Pa9h3EiGRhYYl0HToUCeOGHoerWsNNxW
HR2oIBvEJwIjt/7UtK/a9ipCgIG33L5sSkmiqoXz7Gfob39/eytHsTUcSW/ZH1zYnYaVnunqP/76
NE5zcU/2CilYsTcevMo0QNUGDxiwYt4g6IE4vhABKsLgwbfq8IF07ZCl3eIYhAfr9/1DUsVn35ZP
t7tuN8OyhPS9STlKS4Jyb/clCBiZP+tyzxxnug7rzWi6ZDeRZRYZmuvrLw/cvuT3fSot8fcnTKhv
hBnlCCjAqv18+2xYRE/D7D/8mT98jv6Hh4iO9y8AAwCaDMLZ/f7KqivJZ3JH+9/kmtsjJIRFcctG
NfZp/3y7MTkYoo3yQaQM/fPQWD1qzfSpLcPsHZXrPeDZ8qvTpJRwTSg/zqp0dmnt20BqkuXgaZqZ
cUZjw8fajXw0HC7SbIzpY9IPMRoXuzTuE0V8Fqgn66jHOX38dVOQk1tBk/rDXeuDRtC6Wwj76Nz/
87XpGKaP77bWyb+/d32kJLsryiq0xmTi0RbuWxj3Vvhh5Bd6vt2ANDB2g5eI6Pd9abxcQwi2d+Wg
+2fIabBVA+PXN8X0Uk9+Slr6XNviGg5Ldc3Lw+0Tuk40Wf/wYTIrcZ3DJogkXddfj0zrt2W2kYwb
kcQIrh3rf3N2njtuY1u3fSICzOH+VCylUqjsP4RTM+fMp/8Gt9wtW+3TBi5wDsEdSJVLXeTea605
pjUrK9l/tFnhIkXRD2HDcw9JOOW6Uz8QJfpdmw1NOkT6+jqvGd0f40kFiTZRttSq1Gup1uUL1dzD
xVqI8+uhU/O1Vw34eeEIfBF94EtfkeCUFGvS1XtJuq+t6P12Ue1DR7q7KZXb0+wMJh/0EI2v0U9P
NqimUVabA3bc6enaFTXVKoR1MRfNWKnSkzOoyW3urd+gpmAFeRusJn/T2wT50GzUof91BJipPzOS
rwjwJSkev8jUxpEcT6IDeiImGD/eCn+egFdWRl36H5RFuF3evWQd2dGI2Nj839A19f4lSyBFyepq
NL6bjtU81Pz29yz2lb1qOK25QkxvroukfpGQ+TWzRM/xrg/GbI1ORrk0NpSBXjWO1E/IF6VF6y1D
rkbTxaDo8z2F/QysBqpTAuOgJOEmAdhig3kIvwDj9yG8l+t89D5HMDOfMeHpz/kAiWtqiUM3OS00
yY9GHuxlfwxOtd9Jz0ZNrgixKy4H0/ScuiBIucDYRRMW8ayCujazQjs9xrEhYXo3SABT5PBtjIuT
5yfhN0UO3qOI8BEAVbCRQWStBsXGb6815znCm1OAqG1dxlqwdauWwq9kzJemK6cvSoo036/6aD3E
lAuB+4y24ELYr7UtysiGA9IjwlzAeTcDIhCaVA4mo7cXLTHNrqihinM+eqgs/XKdhhYgmCrMtQS3
vUpf94DfqQkKrBfEfkez9NovroeDBP91jScqIMYdrp5wsJM+++I+dpbCvjSprAXcMJY/dWQ+/rSI
/I2OGazi/X80luUohqUbVNhhBXyvl7VCNutZVXrfOgvCSwyh4dJ6ynjWvGWECynxkZbSn7EuTqY9
JKvBreolzMrkmbBbvbcIN+FaH/Y7raBSS8JBYsfzRNqxFiU0k1B+hiGFS+rm7wFxJvrEPNG867td
ezfwu8m3PlaYKklFC18PFWvSQDcOuR5JG2UCy5Gfb0+JVJC20CX9fbCaJ4capr9KwB2Eqb2vjZ8o
ZTrzNGNPbSp15hae1F0poyERbWpCHPJ9U+/1VPSatVGtVazxrtOnC0W/o3b9LIKlsSdfGD4Uqlxt
cjfJj06oxYsk0px3O6uPg5K53wMpXSttkW8Sx0wIIHTyY4wRw7ILsW+u2oRmnYwQq6dTuGvHEBuc
rZgnugaX2jXKg3jNRVbCq8H40lMJDYWVv7UxS3y4sK22dHEsPsMcjM5yXsv0sSoo9Yw0SStFZ1tH
fgj+jQr5qU/M0yUqDxK7rdkm/n1tRzXCtgmH91uX3rfJwUJ0j5OXsVDLDlMyOZrC2JH2EpX5PMEJ
YScOuoaZrBvDTk2nFcJtQJyJPur1Jmjib4abMlJBDftAyP+5oTirVTR0M7PSPo9xV+5Nx/uuk656
7O3GeLWg4XrQZZ8xkemegOQvk9CQLrkMDQtXIMxha1/5Qs77wfVs9c0CM0xpihdvOiTqKF7br2KC
GsXfc8OonhwjKDb6oKPjkzTprWzstZ7DFXFcj5Sp6nRHM7LzPW+fyT2YgXjtpdHam2CFKXCDeeaO
3iECn3IYTOgcC0iVm65SvUeWxv4TES0sX335UJCde1IyyXkIrdYH98mgOLRSeYJSIh9E6zajALn0
JK765x5iBjEL93qPOvT0WacmKiUVKGIo4XFtapGm0zBT7K2Ef9gvp/1p7AZpDQ3KX8LDkl5dqGsL
tnHGgwbG+RWVXMpSlbeBGDWpFpYsW3ryo1S6dBDmqJMHWEj9xx/UjOqvSjzdknnRGeibEVlSu82+
9tf9pOtHPfauMRYQqtOeoDqDQYPa9SWP/F1LbAcq/KMSJGgzWlhpxMggxVCEsK1Dae/H9pjMqcJB
8pLH2Uq83ewo1rbV4MfbAG9aZ4VKj6wWRk0zM0q7P0hWtV/FmPz4hmaiVzUAAlCzb9yryiXFw50B
Ne5XDzmlWeIMRjIZQ3AgqHDeRNsJfP9UFXo168M6e7h22oWdH4CDLq16gMToUyV9GmUS4sPAk1Zc
gtGJi1nMqM/5SwwhKBGjT0t1WGiSGR5FnziYSHXXVSCTMZ8GjOlglaq3bu3RHbo/LE6m+MPPwmC+
MI1/p+6g0rd5zdy73pPnLIin9+43klEHRFXZaz+kbNRt7b3S8maTdp5NaaWmv4cye/S2he41hQie
C2hdo5vr75qtBQ8BGqWlaLpN9i3WqvKk2ZJ0tgzv6Xo19hLwMinkEfcunOxcyQcdq8O0+xT0Y7UV
TGqZ3wgB7wlPfW2Dfb+eoVvGulxo+uuskZbZkLaEhLMQ8rPTUFSBNWvYEJGFcryJbIOYcE+x/y6I
Let6CPuqK2ei3YV2sRhz6kLbBC838b7HY4lq6Np+1xWqNXt1stLK8vKJp8Y3MaHkeTZDJWhfxjFG
rUVZ1aqiQvQjptZSD/D6qCo/WkU9D3VjrNWX0ZHlVVrl2pKE6M9NfQCPEMK4TCzdO4hUpDgTBx9j
Npxm7GZ1NxAAMPuDMtqceAE/0S+mr59dvibzrtUsFMh3PAFF8wbZ6UPzW1vZpfloBA1l80Tw+0QG
YRoMFxT9HJBWg6VQ/ZUxNcVALNXLUDWH6zSv6lxKHGNw7h1WqwrKMVCpqn0OKVs8R6Xv7OQmeW2x
Nj7rwpNcQQJgANAHEp5ZlNAi9ZlHZoj6fbpCTBw97403ioErGC7mot9E78JdRUfq6ba4q2iJK4bp
rgl4PepD/r6LP5TaPDQQU4l5QYRnr0cWToPLqkR1BG9anE4HcSYOHcXbW4wf2MSJU1hJC8S3xkMT
IfD/78WeNUXZfv4W4Feoumwa4H1UTVHkO6pGk1LqLFHX9WGFvjaT4ibaqdQVvOLu9DECicapVlZf
fY160bAqnwk79E/dAN5ummRHg/qIQ/K36yV+TTETJkI8ZhgcYjteG6xrlvl0C5tc1MJEa/kg7kje
dMIWRBRRTqNDMLknKe5Jqd12a3dR8Jhlbvrgx0htsq4ynkm+BHvPoRjNDw3jOYO3epogpLYSm89i
hte/QQZpn8Q4z8FnPrt+FK1AwQYpGeR4Ozj+q105Ju4gE19VNtduqfEWM0N7T9FJjyKbZiXhDBdF
5ANF08G5a6GGjvUgmvpUsg6RFBdse3hq+uaVKGx6sYCqXiKP6mU/oiy2zUnez72w/aYEKTy9aVS1
q+aPXI47MIfFV6g5Dva+fIpiW/cyfrR9Q11UdveBd9aA5N6AjUytDXt9l+qnZQ3vMyTgiQ+DWaYG
wnzU50OP8WxmDsbJTb+osh1e8jKLLgUlbRgOGPWE8ITb6xgulQk+LDI5kJZDlrfvcECwNE20+ujh
E/nU5+MmltT2HakVWlqjLpekaxvYxBUsudwoH00UrM+SN1wvB1ldb+wqMBaECNv3vKHA1LHN4oD/
b/Y6aBROTZdX+Uh2ATdtGItMI49HGltPSsSY+fhm//hMx6minQ0hHJM2ZnmGPc6VsK134h6jNnct
d8AuOeznvaVpJ5Xt3omKPeIdnv9463IMIlwa9Whr0ScObthPZeUKmdvp0hi27576sDcZ7Nveg7z8
gMCjv57d+n539t/zrND5cT/nn7O7u0SBg5mhQYLfk89VKwGT96eyBVcez+KgJBh/GIRlFrc+T8G4
rUU3ilqHy8RASzhprieEz299lmFj9Dioxcroxm9haBWPZaUY/OV51DBrPSRDPICWXRXYFx+s3txM
/eZDbY1n3tjI7lppSYflzWS7eNSKtvr0308owa36+QmlQfeSeWybDo8nIhn3hAWzSKncr/2PQh0C
jEOsB9Quz7Vm1d9Nm/XkUCmfgEQgBVQt7VhUKLpwfDHXupdl+0xvVZT21KPkjsF/5NMBxxi0MxFS
TdFUq/oPO2jtDnlC5QooMKg0OtvnidJztxRFRugFfl5Vn3DiW4QTulzwywWbPrMsyldbVMZQuaYK
ZHj1cm9BS7V6soeJ3n5gZY7oxI6fTaVzsXCrYDVPVlReklBZZiTyge11+SQNlAgkcveRl3xBaqZM
mL0FjEGAuuphqEt9gAzohlj+EUkhTaQguGdEnImDmKildTcnjJot/vuLY7H167uFf7htmTpcMJjM
vO1FcOonIpnX9XIcp636wpt0smkqsn1f4zV6PbWmdqJ62d6dHB1sDebB1HXrF00x464vNrIcCgA8
KzFwN+/WvF2bOdS6JZGFZSEV/hfNdCG/GM4HIbogmVc6xg6+5ZEA1ytGpylwhOa9UtYn0aW7eb/h
SUqUexoUN+lk3Z1VdqA/gNPpL3JedOcsPhkhFFEcLflv0ysb0PLTBeIm8L0ptM4Vbydu4vfx8Bi5
wUYMGlWDNirHpyDO1RYn3bDdYZHbon3kIM7qCuYH4BWyyr8OpFBZ8PiYOk3+VOZslNJV2eB+qJWY
XIHmaJ+teCroUb1Lk7TtszgU/YeGRvzpOm6CcE8RyO3FGAkNdomwleKMPxYi0/PA85V9XGryPlaK
H2eiTxyiafRusugTo0hlrM1UA4mky8t3MlVP63SIz4aSE3X/5yAGR7uhqjXTh3wn2rdhOdT8lSfX
ONQPziRLGaWVNr15oaulF9kdN6ECdNye3rRUo2DXU6fH7voaBlG20oi+LK6jcpJhmNdMVvYOfI/p
+rZI5LPRrORpTMwiqVFugPuQ8xE3+d2nKu2wCVyKMMQVYYJhqN0b2LZjerDPwPzN4yGSPiqHAl5f
yZ1jp0HQEc1OHaQPtZO7OTvDcd/2anpM0vqzwPIr5qg/ijPT1aMDAGjK+nP90VBHkDpiIKxDZV6Y
1YT3AOR/O4grSio0bl2yhRNho0QI/upOOugKLBo+z0Y8Y+I/MvXdDr7pQXJHFbSNWznada0T7cSZ
OFSSC71EnNpuEq96/BHDxo/3VHFv2cSg7LT5GkBB5+UykXU2pVkQIc30+uBYNX95uGac865Nn6ra
hx4zqPLy2qya5uw07YzUswsrPy3xWqNykqp+JvtO1zymFMtISR0fPN2YZGCGPXNrXXvrybstG6Ma
16KZge/DSXaIjoVfea8oxjEoivW3eBygpP96lUkMMCo1lpugj8pcrb7w17zFICwAPp1RY4Kg4SHL
/PylwVpDTKC8B3aM75qnPnDaHVXAEPp6J/+SXm9g55K9SHVn3GXAX08NRfgzcaHr5medeo2X1vXg
cShuvY5S03mFj78VExAQB3PJdai9NxtKzaPE1dvnzrGWtitbDyFlMytk2+nnfpHLWfR5wAprxZJZ
e3Dx03zV8f8Vw6EddYvIBDBD4SKCNt/otxYyGhEZFUFWEW51iXekVhbg21VLH14ebfwqT14S26l3
fQY2WPSrffsN15D8bFHh8lgWEGpaCjs/UEgh1qulYz3t1ganY49QU08WwVa4qEasnBt9L8ZED9VE
+TqenJ1EE0n1Wdd1c6sZkr+pAk1bRbKSvU/ZFvG7QLDWzilUqyhDLBS0NQZs6On7CUGSp2mWfiga
f9SNFcobHE6LJ0P3v4kJqQIDKcyptZGh52wlnUyc0w/+p9pQrl+E6g7BAlZLeNC61DvKcZGyE3fa
I0bXIwtNaswrUGGc8Hy4ngzipJMh/v/ouQ4N8v/PnH9/BPdJK+KZLAtuHyF5qvGH17L677eyAzVP
JuwPgwVs1d16ysD8yknMpn/R9dE+RnHD8iMoPpRGSVet5Uhr0aQUdmGWKuTqkkKRede4xcfQAYTx
pJb6PXSNlJWmzkGSpBA5xd9nMIIdVhnojcXZdbQwH/57aUFQ7H5pQeTGQKhA8Ypt2v9Cl7F3qIpc
0d1nvexWWZOwGy815cHS2x9ntz7nN31inpMdXVQJ+DdTKpqztdwERt9u23Gy9Igdd9uqOV7lY6jB
LHDJHDW8ea7tkeceNnfLwO3jj3ZiPhF2suCoVTY0gqfQkmJWZWa6Cfwg4fFMMxzab4g5lZM/hNqp
8INvYpbkSbARbCPZiGbpPuOwab7lLYuRa2AE+SnqbD3I31QiAbPKr929MTUD7AI8zS2fvWTUz/z9
seZTsrdxoLQwIYk9H/HQwfPPRZwBd/3YWba1t/B2F60hahzsQegnXo0SI6OgIcKWzJqJTslMPqoG
Yvttsrg+QqYpT5de54pr44a3sehse1AogafVq1zDpsML5IK1Spe/xb5OTWKYQ6mYfvTQcS4Yheqn
NAnalxbaveg2R6TlZdv0UQCox/jIk+Az9ZHJ12AMP/Qy01n29zgC9Xb0oBMwIikYfA54T7wEBsK1
bjIYE0uj66lYQ6lDxDerDM0k8+KHuC2sSqXJ3fltKWU0lLDgKupPBeoJygbsiViP28+54581LdA+
5wZi4ukF/KgBkHz0CgpqxQD87EfSt/WLI6dT/r3Eib7jgVOFX8V4jBfYcoxTaavXhFdr9ItLjeX/
YxwTI+gUJ/+sOuGbY7btUx+oEF4rSUKtSj+/dbA1dfHuxYm+7hoLWW3uSO8+hqViQuxG+VLttHIb
hH74nAYEaKYLZQ/Vuz2M9mHywjtWOUouMdC4JLgCpZXOqlu5UHkTPKUSwzmFHalt03VfKypxMIPL
vReDvUHuKcNba1n5fih1nB+GdHgDQRysKKJP12I0yH02kWXgPYpRrNhafHDe3GqyAwZtyZaEe0TB
OK4HKIfUawXjWx02EcG3nETQdEuMkpaNrBXPUtVJJyvNnq4fTB3kxnL8diEusnWkILVrmxuXN8UB
vwmy8QNyGquadk1BqL3cmtRH/mgWuVvuCC393BSjQUnIQVxbJ6r6EhTeM7b1MyCiVOmTwXbB/U8W
V+KUV19rkCYo3C1uWURE/jUmpkmusdQiU37wpE0EQsh4h5xUfnQa6qJYAHAixXhpMVqOM8X6RI0R
tjWBhYvP4BpP0Whfrv2E44m6hcPernsimZ7/XfRXLEnmcIujx9Tr41NS52Sl/cH+BFWunyW+rR8x
UukeUzzqsGxEgAVnAkC/4iyttLa219NgQgOKtlt7mCW540VWecnOIAse0gGOTjUpZK99RWEeAnmE
rTM5i1qp1Ruzqc9TzkMFlI2HBctX/A7aMPhC/pR6Jzf43nbFOnDszEc39wWoRQxsqDmyMwZymEXh
qsm88Xs1uCS97e5L6zvfxjJTPtRRx3DMBTjSTxIbzBXdPdw3YGEk6uN50poO7yHZ3bcdvIqZOBWT
xFmlUdZL8SGy6+lCqcy4ELc0d5+Ie0g67GRPGv8Sw7frbDRO/Bon/oKbYNowOtJzokbecpLaPLLH
lR8qSFCb1AmpJGFdRr0hLELJZ61sj2X7CQepo+uNsjeTFh5eRwD78bAIsrI/eNNBND0voUhrrPEw
YLAe0OGaGnKytuytQz0dCPYhac49c+54KLkl9OMqtz9Be2i3nl+9K6SvTuJA6Ud7arwESJ4p7USX
mGr6yL1cva4Wt7mWP6F3DP8hDksysurgHdWkHuGymAOiCWxn61Bulyp2Tc+AG1SUn5r3Reu1h75i
DT1roxzRWWx+paYPKaKm6C9O4P24U0l1wPVOWUEuWzMlSt+l0jgQ2soM1E721IhZhh6SboQ71ndF
sKosSZuJEQtRMUnEVA/m5JCJmoT1AyfJvp/OgOAkey8v6wcS1z/O/H/67kYz0gFL2fcQvsNLcIiN
AtmcTn1TlsFQcRBNcTA0O53El9OkoMcSYS667QhCSabkwamlYoF8VPxmG466tfUGNyAzGT4y8LHU
ABAdMDR9qhrSwpk+DVDskS86pyGJiiH2axk3yBP0/iPuNW2ddi0GSFOzH7JNFGTGM3w7CDw6wJe4
YkcLrJ5fNavvLKjcT72pBuiK0RIqklau0jhI92MpRTsNIdS6GL32rDjjMPeRXaJqsdlITtEkbwo4
1R0MSTst325d4gy/dn0RlEhrZIOIN9lFBBmtzaa/ihd5ikuyOjVFnziMOSsXeBFZP0fV+WSWSnku
CYDh0FY2K+SAZKJFe5zafeV1P9q8xf9ue0n5poNRYscpv8sVeJlSTv9ig7gw1dT4Yucqq45INy92
o5or386DnQlb5NDYfYercV2+NFmKdBLB1PfmSxxH2V+pitlIWar2CxJqEvhuXB+8rkT3ZyXRGuBq
cWHXCSgoKeIv7TgsxVUK6H1v4GmVDLz6ebT+KQlt/FpwZVkI4YG4EBZ2DAMQ9v3qmhil39py7n6F
QjnMk1HzdgmxPk8u/lIrr/qCpnT5bjRO9zXUibFEwQEjl+RBwVh7LhlKcGzUfiNpXYQUwSUthSly
EJbVpnEWmoVzW5JnCNjTSxzVx0zz9K0Ml21LtCCHfJXH86BttPWoy96SXRP8CRkVodHHMo8ObheX
xSoqV82bQsXLoh5GJG6aTFmepBNO1soNUVUf3ydla8KZO1myBwYrD95VmJltqr2H3wvKw7FLeqEU
01nrNrAo1WyzPcKMFI6Qq6yTsnmRnDE5UDJkoCrFotluAGd3lSvtrPCJoEf+KBwCjQF/LzRdJEbB
2+3wGS52hhVMzkdSt0pUW1lgiwKzCU8mlwrXlUSROU4pWHaNxtdGV9MNhdHp0iI+jrMeNbdEwDGq
KnPW3kazcccgfoCNV65wLw1WEXXEhbm3Ad5ueingR64ycjyRMYvwkpn1iPyfurHcY8Ps7Qefd75d
8QtvVWBEqULaV03rfDVotgrJpLPWZlQDyNLKbmN6BXVOnfo5yqL0AT+/Ypl6E9NKoiA88dT8Euoo
9iJVPSTToa55lipBc7Byf94lYb/tu8bZKQmiwLQqWoouoX1EYcTDY+I58BkhbrNFuRmMYqFG4YsJ
oG0zJs5OC6hLJ4fuTErur4lcaPsoq754vra2fNZMZpGF6czFH21LNByBebIHVvxK2lXberVsQVcy
2gWrlkl/5FBFG1IHnmTP7OqSve9Fyb7gIT348sVv7GZXhm7+BIz12TDqBP3pxlQA8hO+PnaRb77z
7N34dpSv4mxn++kh08zwDZPWtWJ1mCtPqIWMdORZV03eePoM92XpZOY+tmUtRawRyv+2bTHmM7ej
rFEW1MjBKvQhtVOfccDRJoDpZQAG4GvKXW9S1GcZiibd2OZF+JolbndwcbGtInXY2ErpAl9Tzzb7
UTSkWGkXDRhcohNPCtrmR3FQUbShzYMUxH9B2q4qZG2nDdWicjVrn0d41HcmzqwDJbgzBfxiDekP
19bJHxjEg00xUW1hVop5JFHsrYRX6gZzqQ9c1anEV3uclzS+Ri2UurmqGcOeHX0MxhWkWltOFVij
DZSIlewiUa15IGlf5a5YquS7qTPv+4OcYtVT8e9OG1haDTZJG3uAjhilTcyi3V8SsHDWsWdli4yX
k9mj0FG19g+PNeXX7TZPNQpTLGrsNKIG8K61u4SGO2I+6JRO+i3gF/qWDdlb45dzCwTqkdptiU2X
z/rKRo3vht5Sb438LzfPrLXPG22feBFS7ijaRqTyG3x+tv7I3/Z/hwTuHAH4ES2daABgRUUlE2EJ
s42fkg2KrMZlUuTh9z6XLIwRwVF3cnYuYiU7YBjcPagWmvicONA8Z++4ouZ3Bid/7aaOjIfhuPN5
0S0TYtQrTTGp+E06ti1BnZwzGS9kqN7qapyetWkExw2vAA1ilwHbMfPf6kH+029cncoffk57ydO/
QVcc9qQqnnECPP7Tv0eFoBzlgaF+45VeziG3RcekjC8OFlxbK/eiozi0gxIdwwDr8Awb9ZXoE3PF
WVnjNc6er53fDfRFV29af3i/6x/6MnrMu6e7bnzuo6Pqhfs6G/zd7f5iWiWFaKljTbp+uui7HrQ2
WlZNPflI/v3z/rgiHR9UDMRndwMpFswHAkw/XXD7MEnBQC1VeIlMdxP9AZ5XW98u43WSFi1FyD6H
mv0+OJupfX8qJrjmRIi6P/1pLg58BYS6+5tN7VrKpYWZSxPQhbW6yaLrIM5gD6t60x+MsHkKeu9J
80o8NgkizuyuyVYGpRHEtbPJDXkaIeNp70VzIJS1YrFWzCKCtjMH6/WXSlXeRpCFF7Qw/aOVWeS5
pFH+iAEuzZU2wjPYs9PnPFZ3op9UP2p+Iu/k/wL2T+ZlUNEmm+hlQJ+X0kLM+s1dFTwG//h3+O+y
LgfUK04tWIQgLbtfAYUZ6dYONOc35Bd8w6bbg7BsVPsQdeWqdstoJ1pZqPrywleTeIn2q56Lzp9G
uvAB/mxxEF38gQXyQldtlp0OVji3yf3oOdc5Vc7bagihA2MUs5Y76olUDL0Dpa8fQZbZZ0KJVGJa
FsCG1DmLrrROqy0SWFbvsA7OJETscz6a5SoJpWQh+sS8qLabuWyazVr0dfG0qhv8jT0VVKRKZ+zE
2e0g+kw4rCtKp1B6T/MstYjL6+nvrvtp2Ii64UFyKKsntXR////5cbdPLyrsZwYTnsW/fzKnJgRA
GJ7Aj9xLexwYpb04C4LqtY3gttz199O0W59WUouLmfhUJImi7Xb93bwO24V5CaticTeQZQUIG3HD
Cnn/wuanBefyT6e4o4lY58FB0cMbRN+5UafvEMuEu9HBPhNz6pVU0y8GbaKF5Qx+rnGdd7sCHdDZ
deVheg39uMntMnFPX18H7lOsJ/Le5mdZylLdvdaq8aFNIrwIuX2N4uEzYQ0YMIZfrF30Uqfei5el
aRef7AHldzyU1Do3hbX3KxYn0uRP6ZDEEAIEEzNvog9wX3tWog9WwX42DcHpxoV7VN0RfpSVv0pV
5R3zuP5I3Kx4Db0o3zfkWlB/0Wwgw2xIUak4cUxzkwYecTOGk4tu8dqVG8naJ0GGtD9tupPWhywT
ZRMWFqntpy5DXJdasfVNdj5Cu8dCoAAx7ErBeLGL0d60od2ggNOmSrtmvOS6xcszhFUt+oywGk9D
QJZtukB0ITtsVqkPyNrzwvEiBiA7nB02Jgcxo+0z/oGIbZaeW3Rz0wHA1U7+novrEw/kUzuzXPQo
g1IgKuB5KA5i9PZkvA1gyb0yVBRyt65O3OT2QL190q1PzFb+ub37oGxEPR2wfurraici6jxV3l3b
U9HdoBioKxX3cOsSM8QBSOq/qvTEPDEq7nx3u9u1/AriH5+mK53/hyI+sfz6Za1gUPRsTv9TbYMq
sLsiPq2Mq9IJo+qrXnob1QzyfZy76qopWA2VziivjKLK99dTz3mrWSFhG+LKX0njPYNgMF8VHxqT
2xvOrnKs6kDhKc7AJWDMElzszgJcj4m02R7GXnOezUSFdyzb74Bv2e9YOnx4y3fea735nLuVeYoz
Lz57jkc4xDn/9zpv0ib/ui7Cy80gdYVdmiL/2/QPEwdb7VU5/WqGvT4vw968uCDhR/YfJ9GSZZbU
KYoCQv0DeT3g7xBLKJIWo0lnlvBDEvT+jqWvImxBiF+OmNAMhUttHGe51h1beUQgMrVQIpvlTJyK
A/VGC3Mc5G2HHQZiQdPdFlJLcDmqZTxD6/roBz2vXNQBzzAcvTl5XH0GrsCH8E60a+Yagbf3TA4o
nKSdOBN9o66Gm8YibTIN3k0Tc5uo9aqZGJbK6V5B0D56Q1C8sAgzVpYdpKsxxNygHqAaxLpbbUVT
15Q3SXKMo2jJ6qLox/rV6WVIx8V4FtWO//01KffyburZRUmiabMgp0zuXkTkSorcsw2XvgSSgUFH
Kn3S4jY9i4NLRALhZHjix4S7S1W+THg5ZbdmpufACNNzSViTgtBk7kiFC5Te9cwT2Nw2aIOB7MFn
o5Pco7gXZiApUpWJQqWXj7fPwJBo19ssuMT9RL8UlC8eVnZ1pFI4l3sNX7/r7BqCC7ssrMdV7Jrq
JQ4BneAY1n0GIgxgMtP/smOQcbFpf1Y708EGxfGehnCsV62Sujuom1jPl6W9APn6eJNp6iOw5UZT
op+lm6V5wRVQ2wvpJl6vzYFimt9eFDS1TDiHCyg20/bivpLdN4fpU2o/piAyH3Dxun2CIRWnwOhI
2BRZfSGr0xzKoHwMIrm+iC7+KMAnUsu7FE2ldbIV8gYQbotisMy97pbfwSvhYqIFzhmCyJPY1Zdm
Na6anrdfCsLwHSb9Af9zSFVUHR5L6jaxEKC/TWCk6UBUcE3AoTyM4mCBogaY0hBjcPFrhck/VSdl
3b+4UYv27clXWw1o398H1dW1XdwYTjEFcHE9M+KF6BNThjrRdn7lK+tIpqK9DLPmTf1aWq32JtfF
cEgKmXzB1JQkXApKDYdyswy0t5IX5IyCEu/xxzW4kesXxfPNNSaWxaOtFZRg8c/4WpmHUc7lTwHx
+c6U4G2UTfZkDhThy2H6qRiMAfKRpG+trh5eyE884OaYfgKMpCwlLUo2UAyD9xA8gJif+IrFX2eu
s8DicseYTRd/pJDDHxBYNVdqxtf+//0Pd1TQe/eaEv7qLEOoSRybcNn9UtzwurxMmjL7AndWAd5o
m0dlOmCM1M/rBDNH0dc1sHhmpaw+lIS89rd5RGK7nRu7+6LT6p2NRGHWWL2y9obGecM8eRm26vg5
dBLY8LLt7XWMP7fakG48SS1PqWHyQkrNDSGW6iS6ap2oYWtUCuUzf/eJAWM0+QOO24PrcmVROrDp
kwwvZVlla5Ro4BCQ8XU7LLd1BOHwHUTT8/KwQB0zdLvrqeg1zQqc008TxGmeo8UMw56gITeqp8N1
9nQ1TLNxFrqRuWt1CQETBPAnvfeDhyqy0eAMqXzxcIyZpVB35gaQnlVYZf5eHFwm7oc8hZwe4CJw
6xNn9jT6P/u0CDcs13y+zRJT0a4Oc1tuwRPnlYw0uLGWRBPlEGCghTOH6aqgqdisuNNWxszrVeUq
oCOmrsGKs6OUYOg8tURX1abxFsEgPB3VxcXcoiI7Y1umZdXwUZSx96B7IOCb3Bw+/MDfqSynnt04
0pHjaqS4p2l8McYstSnMx85cuxC+u4h+KBXdshwsbyOaKjscMvYfRoi14gSLCzPMaYyqmrWD7z/X
06FVlj1Jjqdrj59o/8fXeS25rWtp+IlYxRxuJbVyK3Ru37AcmROY+fTzEfK29vGcmRsUFwBStpoi
gbX+sAiQ/KNCI6xzgrs9yMzmoA+t4E9Ao5j8bdKwj9EptcVzHQaIfsekb+QoFhioDqhjuVNYOKzG
OIhOyEeIfY3M7KbJk/ZJn1Rkjl3b/4ZVwjJqTP+nbVfvUMXFe1/31kqdT6pCpV7agT07nGJGtdBF
wkZJHsoy6a1BLBxnsLmMSv3e35SxGFCUCitjpVumCzvU2wZmk6gbsLU11a1sKzmXObKPZBiDcSMJ
mUgI9TuEKfYuahnvLCLAmk5e+uiH7vQM0eiEUqP2SQ7ZegCZNaxA6sT4mkzOJTQb76hZSNPPUUWS
7SKPXLVYeoiXn9w0gi3oDqCpRtKU8sHrYgq/bfToU6L9LPxlfw/IOJuG1TSW+uH+kJb9kWU89eiM
LrI4KnlHZf5D6BX91SligCfIXb6mHgTsJsnCT7OwfziJWn4finHfuZkfYHt/VZJptnUnwODIP8nG
rewMGxNsaJzOMm4DimL5pyLXPiKoC7vbgNJ6+qmsOkyUSND540TjZtpRhm6TTgjDzbGo7XpbOeXl
Nm/uuo3KmJ8H2b25kfO4xS7yUsOsVyjSYqWFOHFMlD6fZaNBmUOO5ckuYIb6MU5mvZ2IjRwLUP17
LLXuVUatn3fPlYi/WeiQLzUDak7pWv5ZNl4V1ysXeYiHe19rJ8q59711kNX28d7vJKiNK073k09S
zrpasQPjWZ7B0bC0teyUk9W8i3cizk/UhJodAg3px4gAcgMe/LmA+nRp2/ib7I6pp2ySrGnXMuy4
0dG7C6OzjdnUi9coCIJzduM6xR52e7LSNTf9SAacxMYk6teuFrDtswvtS6EgUViUPAjyYfQuZU6h
hHyi+ArmpFwgqxFcbVtHTsDoff69Xb9GTjJCaEwBQDg3CVC0Es/3f+JBmRCz66tg1c19mRwO4rI9
JLbeHLTSSXdtqisPFWWYC2g0wNlCiX40E3Z8zfAd7vWAAUbUnou4tmE8t7zDsDZ4wzLmKmdGuvqG
DYH7amnjuFZSP917ofrXtQIX9dHELi9OP+GHDOqpwh+AQ3NIDITh5sPBjDYlFJSditX5we6+t+Sg
F1CHup0T2NVrlWE+bKc94ljDJF5VP2oQL8cKhmWreC1GDK7cEEFjOepl6LVOvgXQYx51XJHsahvi
igzrjEeaqQ0KPj+Mhp2aH9uOdYoMc/5gTkp1NJjAjyNHG/70PFRT/J66vOqTunBd50vs5yjga27+
PNW18mD5ms8932G95IbBtteWervU0sQ5VTiTP/Reob+YeaMtGqccv9aNemghPn1JdBMrHSN4sevQ
vUw4NcFcjSnbKMmnb9fZo45W2UuhRt2D1ZoBitwmVbggHQ8F7pxoyh9lo8HDvR3JsNWc7NjPzX2K
4tt4eFmIfk9NMK61PH5QkV06yIY8cHMwQyTEF41r17jSucpGweoCA4g+PMum8LJo14GXvnfJo0kR
ODJEhbZVsqxZRSY+TpmOSr5lJi+4W1UH2R/M/bGKdGIyPg8dtZ+e8sdKBHgdhOimn0ivFid5pDqi
OKXd+Ht0nEPZJ0e9FImKHiOkDxPxzaU+qtbJsAewSRAzlwpAxW94fyEhTNl5DFos+/Ss21llpT+X
RvBVn1gBI+O0Db1GnLAeFid5pJP9WrHJtpdkjvg7KS7DcoSiK6TTwIJpNZ9yH5AnjzXC0IYz5hs5
IPtuV7D06NlhibYx9fro8RpDOSs6x7KCT1n3FuIiQwF/DhFARPhdKY89hvL7YhKYA5Z9RX7ESS5T
iY+Wqav809kuL2xIcJe6cRBz1SKLsgm4qxw7JDJ0eMmK/wwVYfdrTB7KY/bVdwtu4iozXlS9iD47
wwRmkKP0ZTapvR6qxjwUqVofvHaMNimF9asH1G05VTbp4CgsqCxW6Rlt+bc8ylXK10SyCzuU9Jw6
LfqHGByucwuKOl8Lw1mYVCDU5y9WVI9uaYdPWt/hBQPEZ43UWPsZ4k2fTXb7okUdRUAE8Jd6VnWf
jZMqi6GNQPXo9vTc6OYjPsKQofIiWwPbQ9RhPh1azEJBLf1aAY2VhHoSFO5e8ull44S5dwvlQCHp
9vc5iNWHq9zCzUZpzWfdjNdd2jXvUC+UQ4YMytLHrOw9Nvpy3YeKexvlT6nhtNA7Rzmq5vUyNzL3
xQRreMkr9HbQO34ENUWNLi38C+Th+LGwYVnPkeySTZ5/joNtnE0EfC6T4pU77AEvaoJndqVnxc6v
6vpNzyxz0WQCZ845RI71azP21klGua9vVbWKn2TkKg+BM7TPOElFeKhWK6O07WONiPFxrlh1i2o+
lLFson7wFwDP0of7RDnwV9g6hYFmS/mv690v8tfc/3bNpoKpq/ZtyDoktUBdBBFkGUylIhIryQMO
XO4ywoDpQU3eR7u1fzQdPyvTwFOMZNq5itKZ1IGxxGQYwVM/361dr46HMS3JQxe9ttZGOIL+QNZ3
0OB/4niFuAZPkS+BFZ9FoJQvsh+E8O/+XEvPFuukJ7372mRReKkG0m5lOYhvjVWdnHgI3iy/ZrGe
swerR3d8E+Qf5ATFTuenv4mY/hhrR3tqS34f4E1yazbr0NovmWKbDyJ2i70Wpv2TPUCKkKe6cfwj
0LPyeQhqY2e2Trquucc/p6JbygmGwF11aKaS0pzpYFoDbiWf/1V9am7DIuoXFPriBYSl7BAm/zRS
ly0jtX6QR/eBv+b9FcrJVRQmS5di9kqedr/AX9e7f4bOgh7FHFAwkQ17yCrGYVtXY/PpijVCzcmX
2jaQpkr5M8Wam3whybPsfGckF2pMKA1UiE7P07KiOXokUV58O40wQ1LURdSM4jD0jjhEalIf7mE3
9yWu0rLAmQ9lfJv455R7X1kgHl4kwl/9t8lhI6KtsCCO4VJNOd3gLtA97aUFQQxeMgdLQCRGaI5J
j2lto/iwtSNeWUApm8xZyoQSX4+FCUvk/yvl5A7RoYrs8JZkcj0yb3Edvd8ySPcTbnGsBGBomaxi
m4vSuBWitY0+ahq0IXtHPOXk0dynmHH1yzTKJeQP72jYDtuSuZHhvSkCBOka7ee9569ZkzlYy6lB
xHreLpYgj5+SWbNmROMDiF3T7mWoNYrJ4jLxVl6f5y8gRnP0UJTPuEcoozIm3POKVHtUtETFOdXL
P9NK7EOQqT8wPnsz7KB/ywPbejBFrR/izFEf26hSV3U6IlZUZspeB3C2c3x8inLDVs622f1uBtN0
oXjYaF5raXCRA43SN2e1XctgjE0fHecRJgJJuz2UE/y5AtxCAjX5qTX7MvTSX10U/oxUl/qNkrAr
CCfwLJSm9mLqs83k9uUTkkHhcuIF/S1Fkl+exBrp0pSeDWbOjFcezqvn1kbgzRhMmDcCkWKvXoXK
1HzD9UEqkUUV7ldDVkUne1bb0ZDLHPEUu5pK2i+wJdG/NZNyDpvEf9WayNzACmf9mmji1XT9pzq3
yy+DY71OMwdOMtZVx2WhAKpzI0M5oIgan+iuO8kuVLupZVMWa4x3dsugALTyh5bU7yLzEaF0avSY
vWDYq1MyndkaDss4GvLv2PC4U1L9yFBsxjhES66pr1Q7/un45lI+fgkbzObklHq0N0ajQXDvS3sV
YJdwnDzdPfa87lZtNzWfVpdt5eeSEOdGZY36BPXcfqhzvz8N9vS7KRAhOWCAjszhP/2eO6Bw3cUo
71Vsm5b3yfc5Y0+5oBg1f9Em1jXy1Xgj5cNZ6qmrcgiz7S10gXCmIf8JGU5ajOGsn057GWJtjL9e
rXoHkmnhm9VQ7a/AUD7K0ajxP0hIOycepdEb2+BTOTjt5XYhys4BIJoneaJm2Au/B5bSjlify5d3
hhhMD2hvIV/asq/tY2qIwn68d8l+xGt6MGJdYwc7Nnxx82SKNtwgo/RVa4Be8TpOq12RTt8R9Jq2
rVpnZ0xSVSS7DEqRo4YPVlJ7P0ZKrvqI1Sa/vfrUkkn+EuW4VqpT1T75/rwRxMvxaPt9fsAKId6U
Wt5cyaqrSxUhqFU64ddm+yPIlgoNtDs522vTnarC4pRdXlSTp7WVnT2lyY29jQ/ttDFi/JKdBjZs
qwPqTYZH2fh6g6u7PBy9j26K11Md+G+F74SHvkbs1Uwm2Hb66K313AnX+hx6ve8sub28nRwVRvqj
zE33JE+1UtxW8DR8IfFRPhmpdZtkA1k9lkYyLeQ5RWCn2zzLA8xeApDXLE2mHlumvhg9bT2Ws88N
TyecAGtXY1cY1Uc1LgAHyqEC17uFnG/IPwHYVHxV0kxHIx8Evta63R6LhKuMClgm5//sv0H0ZZ+e
pr2ca8w4fdklEft/riH7ZdcQjf2RVNVroWYPcjNEFUt/6Foqyo6eRe/DlN76M3XQH2wMV3b4uEbv
/zlf9neiKF5EwJYDM7pD27Wou81HmP8pBz1FQ1NJSJYPozJti2riwfRn0WmZFDemvjrILheZkou8
ZYW/b6jw7aqyUgTllf79/1zeyQG9sX6WtRayLvqP9eR9KdgmvUbuuU0Xtf1B0qT/JAOORaMVw4uY
wzDqz+RHWQilsf4Y1JR6ZD+eMdzYYuLdhhPkS8c6X7DfCHTjVQmzCPFZXI6VTFU+E135IvzOwtfb
wD/TE2wE5n7bZSHH1rwkoeUBsi86e9+rMMy49Uh0/9FTrDUHV4dkBP0+Sy6y3lAuPn6vMpKajGWs
ijXGwsNK9mWOhWNG3NYPGrBRoBn6RQzCeo5TLEstT1Qbvl7rmaS5eqhsAxxyqZjPcsqfEwZEh9gq
xwgJeWr2MmAgNem4IgG1Q5dR8EwssvgFACPcs9rZdyiAG4scRsopczIf+c/sMlizSnsR7vM0bQ4d
psmsH5rHcQanyUafN16J5Xz4KB/sZFc8b9DCubFJai3RJUoo0FDCUyYfo3sEQ7xVXrTaHveqx1so
84dmUj5Gpa3vZSQmnQeqO0tYYDXAIsh/lg3CQ+/GgKxIiav985RgD8Hi3XkQc9j6rFjMUvliYmmC
NRy2d6yuxoucCw/OWwKmVW5XM6I57+zEFhrPlfIM40J/nr4PvWqLJcBzFbOZqNsPTT87I3v2zozf
AAiav1QfDUnPaj6CsAxWDu7KdlSbKz3O2F7DOaOIYdonDIzqq8hNcdVCcNpzVw515DajGRrnJAfl
tPkk1weZ7Y7llh0ggDJnhpE52GiLVaRFz6pQiy0LGqym9Bn2IIdvMyttmlZwECDB3c+Uk6wg+JH0
OOYiFQG/uTaumWmOHxM41A3pI9yk5hAdvy8wFLRLHU23WVpDTs1tkIOL2CjODWsabsapQ97qTx+C
E+GOCmmFvHBjKrAUpkUHRSYeYpaliIoc/MEODzKUzVQEOWUlZH6qomQpLDu1VAnDtTxMQKTYS3ko
z2zW1DfLbVPb1TYNu/oJLDa62KbT/QAoxIHefVNTFTCAMGBF+G2/DzReT35vA7TrlC+UJrofeqzv
/US7Zin8kCzI2mDTdhYl9IhqPyyK8JFcHQuqrsVPC8Y+1he58dqhLJillnqxctV4HYiSOZJjPUqY
ckydZ85jpUi029j/Pk+OaR1KXX/OM70UFl0IhaFOynppDDkVtdFvd2ih9RteA+VzYeARW8zgHluB
705OMLabhzaLzG89KKHF2Gb6RYFTdcAZrHjQUJb7UrE2KycMYIL5T66Sy+g6mGSALlGqmAc0I1za
Glsh0fOjEXVo7CNUfa4apigAkLl2GvfnIVCit1AjbaL3WrHVGrwLgfQkLHoBY8dVZu3rtPt9NNjF
1lfwi8Ueb4bBzFPuo/LofhrochWdVz8+sVxfDJUBrNzRx02ZJMNm8FL/Y8g0OKpm9pXXVPOgaxmi
MDyeX/iaLjYPvgVUh3RRxVP34osQqFbSqmtvVLoXJU4gV4ToqcjRTq3RCSYdYeSO35D0quE5G8mT
hez1CxQyEsGqOR3uV6odVNWK+cLMn9lo4iD8pD1m0CFne0ZlWcqwdvjjzw00fvx05eFt4tyZKPGb
xp20kf33BkLPFewZEvileOOxX/8Sc85hcpIfLHkxR4y89KW0nQA4KW4n9RCpB8x0Y+xTh1MinOHa
Odl4HVKsMCyAArJLNtbsGRjW7VlGZLCH621UnhAK1godNtn3awiPx3daDfv7NSLTHbG+EW+yK+NR
ctLKHpDQLNGNjJpzwJ7FOTRzcw8zJXiPVMm4m5W+5QDqc2qzRpjn90TZWSd+gohohfsXF/j7qv+K
4yh4qnTTRSh+5s0AqcUSR1HfTB0Yht1o3cYPGu0Nv/UK6M1g7WftqN04J9cDHaRSmEfFOs1DTNYc
b9qkra2tQjtPX+Mcw1U7xIhv7NX0FT/yEJ9DQyxuYYh6KOy4VxlBUIFVUolmOXlJBS3CqA7y6N4o
kUuJRMYxtSz3NrOefT+h8+L3Vrb44ijti+9hHp0FTf8a1XG9F5CblzKMbSs9wHOCaqlmwyt8IlBB
JnbPctQZFBfNEBxHUtvqX/vItR5hy3/P5ygn3XGC3vQmx5oqNc5eVF7kiUngG5cxCHGyZGZqRta1
cpS1HCvK0nnyAxwA5jEPIs5zk/+UQ4MZJq8aT6MgjsZlnGCmnZkvcl4+totYkBGVn+1AMKPM7q7C
tsY7obXzV78fse2lVImmXfE6hc27Wnj1SY65MaBYPR6SoxzkZ54tM0/EezmqOOgSmayotzIsOvIE
+YC5M/6e1P1L94CAXfRY/mczjqtO7TU4IoxNrSjJUJvT72mxhq6p1rarNoj0eiXnqLHCnKmZpm2q
i+vvUJ4ox+XZMRaJaz80swUZGW9f2r26ZzlAzolXNpAeKzXwLnWHpUIxHY6y4fGnmjv7SvigMOUk
zKpWpjqRXOz16fHeTEOgPuqxiS2lpe+0OZKDsh+b3nZEn90Tmx4z5IXszDXU5eH1cpnbyUUUPdSi
nRc0yq+uBN1GyRfcaq8lq2Kw06NsJKmnq6WKqGzdtsFgdh7Pqvwpwv4Snwyg1Lc58lCygRy+7MIZ
B5j/OGbpUVDuKzOu36KKt/vgWQH5GEKhV084OMYXGZnQVCajG59ZvbDVKI5JUCGnI6pi5esUyKNJ
MeYnlnkNq2Rcjxg/IZgFj33JUifHVh5+T2Jyzy0zh0p7oFI3u8WaQL4gQzcnM3XzKq/jlrzAc+hp
8/WKOGpO1ugDwOYjZBeyoNN+TJpfsuvWP6V4iYS4Dsp/hOzr3AK57S5oH8IO1pnmoclkzvupZApg
V8KZSzAJfGzmzZmYG9mvYA0RIoP1KKdiL40xKd/Ure8+TZ71Z67sz9yxwv+c+74to/GLPzPHtEL9
GCKUwobWa9bx1N/6A9+ePlwxNVtLrdq1Z+J/yEIlRJku7pdNVZmbFnmnp9HJ+qdQ24ZuY15lDysU
fUueU1k4k+enyzhXVWpKVr1TAqd7MgHxXTT2/7dRAEFIZEaht5Qnh1nyswNYu7LbMXlrh2o35Jl+
Ndo0QfDXhsbBg0LLIvc1/Co7EYtrn0XnUHzhhHyYWTR2c5BjNuv9s6eM73IsIF37qOt1vmibSH9y
O+stmMQP3S+6l7gK7OfSXtdK4zVLLgex0Ee8aB6zU3yG3KRotnJq5xrTBhORmocFo9nke8c/19HH
Wl4nTliv9hGS3rWmn415Z1TNu6UyN2CE9cajjAK1IReE1SPmlWyWvMgXp3m+HETBw3pWa+vv+eRv
+wc56BuTwEfTPDtZCGgpxdpzcgd3b5dYb5d9aT7xkjKfsBGwMHP1il0jQusp1/TgPJY4iM6Dclqo
DeYK/9x0fT/L6p8LJFWv8hy9NNrNlIzW8n4SimVPrq/H+EvySb5SuNjc8sHmfNm/PliGQRwfExG9
2nannYUl6pUKl+sNG5NfnjCmn8hoFoqRooiOIrjm6tNng9c6aBUD8BGvmXWF0NQhKXwSawqboAKE
JIa6Y7NEuMJ688tsCxkeW4Yhe67nRgQ9DAwFhExepNmz57KQ0CPrKCM5w6lqZ+F52EXLs7wui49i
9L5BALMwlEavCMB61YLUcuBeOibut0mYnDp30HeZ051BRAzqQsg28rHl1tRPOePWhVJLcpJxRZUJ
ZJx60OYu2Y8CCTYWMXKfatF2MGwhDMZpUn1OtSFWlaqNe4xS/fdevLiZXn5OiPih5te0D1aUVOQg
UygiCXaQYaCoy8ory6dibky/URfhFJY72WdoGglftkGtGzwhF1s8+SRhQXcU3UKOyVklBgzQFKpH
q++MszE3Fp7by95q4rXsq1H0OmPyYJyd0LmycdH3967KaM1TpF31mnUBXDdOL4GK84NHGyFLIJj8
mOzEOspGcT1SXfKw6CoOCzMYVxm7o+V9Uj1gzy1D6r04vf8Jw6DdDVRmd8gNfue58RObciqeAxpo
mo9lYK0U3TNC3FhEu6r/NbedDTQ+TFg7b63Ajf422raxyJrMeh7DxMMX27GPsVFr+8hUuxlWHVwn
EvqxFYDTslbGUDufYZq5ay22BuR5CBWKd7gXWe+u4Tu7uEOCtUgoshchVhHphEaWlSrGO5aSrxDu
rIs+5PELvtpr2V0nYXxQwnxYyhBdHW+VdZn5/55klEmOlTIurAPJ6dmv3g4tfVU2jcGvAYmFAAkO
gvKDfeWnqYKq6UzLesJW9ii7BcqU21GI+qGN0uojT+xhUQ49Yhv6EL1RibmdPeg6aUQnay+pm+0H
ijGfpGJw1gAntE7LMfg0xvDi92DyFB6jZ9L4GPHO/bjQaCt+GHNyM0BCc1r3sVV+hLlms9CY4lVY
4MWJGxHG21lxVH0SKDCyi8dOQ3tAmavbYnbqHTsjfgQ5m7zwejnIMreIwm49uY21kcVx2F7LnirP
WwPq/TCWIljJaQZcGFhgIj+bOGxcx9H6kJetiiTDMy4AyjR/SovXIRJTNSoGO8du4gdZWcfw85PK
dk/us655ouJOLi86lXggW6ADdvX4zerUeFxoxvgcJ6GxLalNFptQd8NtDgPoOFnUEZK28TZqE5rQ
GpquOTUdFIYh7g8kV1HG+91XRI8N7sXFPMMyu27NejjZKfaoHERZ4G/VZ95LVI3K2fLSo4wSw5xe
Zi+Secjt+vZQFNlsLxrDrYGwdiwEdfqohc3na6bK3VWEHwisfS87S/nh+/WSYkUULhoWOm4vxu/4
f6TYRPTWm66hfQzAqAKaOyCUFw3ieVKGEYurCiuIOewgcl88NVyNmtaQ3jZAa+YQFh5Cw/dPJVIO
zwHQKh7kT9HQE/Ro/SQG5gNyTAnL4TE0KyiLDIZ1woxE+5F4Y3JMoBSs+VyKWsgoL8uO/cVUZea5
bFUpJCS+6kP1K1fHDF1/imoOC9xZskh81bphnbPpf9dEXW4N0wLzNhj2pyhIudb1V37FA0I4iJ7z
aP2l4++66dwKR8YOH6JVbYw8gVFwU7TB2csG+gaATHnIRA6L0UZta27+Hv/X1Pv5RtN2v8+XnfL0
27BoyBdUuX510XBaDAhSf3VUYCEO1o+L5ORWeD4A1A7PkaeEX3X0UxdVZ3ovooLMDBJGPZMe1zCG
bRKc0QSO9HEdLgzVTvcis/yrW1ndJkS+aIlFo3+VfT1sCKQhsN/sEKBewGDgPkzxxcnLqdq0QJ4/
RmF/dXE+uggoDM95ZmxCHhDsVttpmUw2SGSee0geDiSJQDG0R1+ve/dxLIExeGG/skYKkDnYj6cG
kMRWDfViC+5GeQp7fkMl66ZXI9FcfjV1Rm3NF+9TiT6gbqOaac2h4imLyi2i17BXgJh2zpPsbvLB
26GXEK581grvvOORAveNbitHXc/6BUnVO8lB2SXDpugPJrr0r8OASDRCge6D2bfaJxmxx7ZD80jP
teDRCeuXZHAdRIu6eAY58OG6NssEDcjbziEYO7EVfo4w4RxCTFD2ik8lHOOp6NWIyuCkheT1FesT
beJ31RpRWKlzfQ1WrHio+QJeUN8ESeuIcNnVivXiUpw4mWX8mvY17uZNP6wVYRxby2mfuxnhmWMc
A8A3Tg7jDBLF5SnYTamagB5gVM6Lm2gpWABeZYSeJfpDGZBLt/KugITLPTg7+xICBeC+rYfvWlux
vcizL74Zhw+s7Vne6K56aksEaOSMErc3pYi/N2StlrVLPd6fQHU4wtFXk4edUt1iwK5MJ7uKjr6o
8w8n1kLQYkm7tww/++hNd9nzGnptHbs79bM6V8AX8dGllv/ASlTfGGIUizAgP4IZV7CYNCAuRRc+
pNgkf410DCMQIlIQ6jD6/VDymuH3b73ogRYsjKosr2YaxtvMUBQ0frTfDTKKTxZeGbt7fwPyMjWR
ZB7zXoeBMAyfylScWzDOv/wsWQlbTb/nGDizmQfsBAcxWXct+0R1UPuDPfHBqp7ZT02p+wsdQ5Vv
TqmvY90afxmBvx/Jxnyp9UIs1THwjpaFfI6CDg3CEL14Q54s3mOZMyJORyhC296AWaFKN4d6gm9E
mPnWGnyaeKNwW6wczXG34zxq6ySMbLMiuTOPshiCxdvwl1BITrxNYF6RJk2u8kolNtJ2UfcvwHTG
F8Q7ZsQbH2Do+RYZBPvcDsNXAF3tL9/dmWpT/6QYnC2GRCtfbeg0D/Vo4mCOesreCvGTRg3Nv6rA
JZfIkBRfE1ds4eg1v7LK2vUkWr7EYSCWeSSma6JHUJyVrNnnZTg+mghiYEPR6q/GXKp1oW7+tNHj
n8/mEfADZ3b1rUlTBzCBV3DHwRBPoaJuBsGKyPJAAOuxs7Zqvkdg/N1eyV8AjWrRrnIagcZFU5PT
GtF+WcazZots5NA9RLQIUJWLn9i/zslTWBVa5SlbXh/FScwN8q/pShN9h6RJVZzILwFhk8Na7Sb/
GonY07FiZ44chdXy6rGTaIZd4fIuvjVWEbA66pt11afgVeeBvvIBZuS1/omRlb9rZYgYrIs7IIDV
eYpqIR1H7rGj+KJFByrioljIwzHQ5sMprzeF351uI1XnR4euQ8d5LQ//NT90z8iv2VfPrNcR2ZF3
FEzyR2qKQMrmMEJlbYuyBulKvwve1VY3ViRNpq0c5U1dLaai7R/lKEV1HLUU9dkaq+p5vuTQaMqb
vGTUTs1ChvKSPdWvlQwDlje3S8oQrYSNZVbOlt+guq8bslUBdCzMw9QI9ZJ/+uRR7/jT3urFkN1G
ZOdfc/5bHwuWbe01j1R4TKj1r02ZQY82OhdZMse9uHC5UruYjvd+cxj0RZaCmZAz2N+6l3RGJTZk
YqlQ/XOqLvhqkBbqF3LesDcNirI8n5NNjxTNo5iPNDf+fST72Cr9Hv1r3n8bBZTg3q5XpMGjj8tq
MiviNQN8wlnf1tm7Hvq0S3mIVCqrDnl4myDnUszTF6Hb1bdTZZ+Q58vDf51EucTZl5rVrMbQySAK
KGIbdQB1s1QElykLAjgbGstKAUynyhFhvQ+g8RucIJMv5bR7v5fg/crzArg9qWp3IYcbU38EVdwf
7vOUWI/2dTR+DJbl7Bofw3WnVoe9nnjDvrMwmkf/kHhy03EfqQXKdvdxs8wZl1Nl523+LdbNQAcX
CAgUN6YFSjm5m09fg8IWD2qaN3s8CvpnXWs+ZL8vyoU1jkOtQ1RnmZfqQXDNak255C7OZtzszUrU
tsKyIzTqLaVHhHWDATPYqWrsAyjL22x5CotLFEjLFxlQ++MslNzXHiWuR9knGwMn8wUQXp4qaugv
Oreek6czS3bR17lJkifx+GWhytn1CdTUYHz1jay5lqpeXdMyeTPLcvxAQQDt13UVlupr8yp8p3ut
fYQkm1c96bpXiXX+fWwbGEJmwXSGpo1qp13o694odfZX2BkBWfopjNY56lE6vEQChGaosnuKYn94
YakbbFtW4Cs5qtRF+lhP3jc5mFaGxhLpAC4BPbloEmvNCM7G2IFoNCvvUTZZS5F7Yfljs+kUL17c
4vu4PHKqdquaqb5v20RtN40S+Yi+kV314rI7WGgJ4XLsK+1Bxs7cKY/+6nNTHb15MpMsxAwENXQT
vI9rRMemc4Jz6/a/G8vBxneIp2r91wCEAdyYKlfF0+KfM8jvBefMzONH7pflX/3ymn5YPI8oV+xk
hDpefxQ+ieSZGyQ5PpPWFzvLLNC1/If2I/stNmlQ0e5EIubsDObdu25HLuyh++Vkn7zmn7my66+r
62Fw0Oyq3prDlCiwmZGusPx26yVZXMJEaEfKdH1R7Dr8cjgklkc5DqYLI42Oeljy9Jk13K1Z4t2U
Eu/Yc2kdUmk2mqDOCgsZbRUrcQ7ofhaAN1k/oMu+qCduFLDK/O/EGL2POrdRbnbZgwxz3ypWSJlU
O3DD8buhxT/1GdokBxPriV+J88oc/0KB8VJpSvQOltHb2x02g3JSMFSCx1Wlg27g+vys0yV4yPog
Jw+h/ygoR19dDB5eYYuCaOMaaL4J7GLt6PaP0k32csqXG/ShzD+rxE4uEtLAGqW+0gODJ73ckQ5g
0P/qKbTPOOmSC2Dh+oaX+L+vc/uc2vq4X6MfIIv9D2dntWs5j63tK4oUhtPJDAtr1UlUGOY4dPX7
iWd1re7vb/3a2idWDPHEJPYYL0BXPoh8BFNAoDk81qo/2ksA9EDD5gJmY7vKp5T7RF6itdUpIj5l
EFZP8qiVjdNksznHjISd2zxI9keNjpr+v42Sh0lGRh1DLqC5/5hEdj9Oip0wOYkDgq7uMfFEs+2E
90KAVzmG5mDVZ3kYIVEOw4rGkQuSmwakBtB+DvY0CkRH/geRTzQkRl8vIjqyKPLL4P1sXT9ezWHE
ciGTjjIT+d+TkrILQEB1lCMVXBbavs4PpjcgFwJBtdJnNGnN/vyczbZhj/rf7kbtlf7ytzpE+Ecv
pIOYhhpQs0qTYdlXVnIctLgNtnIKWbTG+HiB2CLLcvlbfcyAns+AeEzWQ+qc+rv2YVuWcZdFbevi
HJshcPuQu1cXNso+cuqM304Y97xJzXuClP42VXx1+dmGqKu+ahKHxOs8lewonNpfjDoZxs82VbW/
eMnUHuVMsp376qoBPw6NiDMNrYhvilM/Xk821SgTk54VT/IcTJkORJF0BMCDAfJ+OZyMlvtV53uz
NDQK4+jIJoIX7mNKtbZIds0DRj9YKSWSgMF8YikHyUM/IPGoxW6z/lyIoaKpHj6r/4sF2/9/SJNg
2gSgC93Ojo3PBL4hEEF9RSG4xgV4Luz+Foy4CQge8xbANNqqwnkjAmvuZc1J6vqaG1p1dbzq54Cj
wf6zSY4YdSMFSTKVOyT9Ud/oSuWcGDC+/bAb8WiATjkIv30a+sxep6Xin72203am1qQHHWPlU+NO
wdYo2vqmmFa/irMoe52mik1zZ7lvqRi6oyJU8FEkSFxgmhQ4hWWnsjpqeeSddD+gU3Tmn045Aknc
+GSiu6eyMVZTK74Vc2IxjmLn4trdWtZkoXAXOKRG+7MbgyQGhhr129KrGhgLvr1q7NQ8NAFkczyA
lK2JAPdLp9RsWnP92FpgCklp37zo4lhWcpdFwtP43mKpm7lOe5W1R3vgHdgLKicSENPMtWu++nZk
HeQIrHXSu4sp8oLUtbUznQCxTggaQBKaOtx+zq5mGHT2OYnzz7aiSZX1ZKTZSk4jJxSVGLek1flE
8zuz5mLIk3ZfhiF+H/IteKrB2sDWXsxmGoOljTLFOWy77ed7FraR3wrCp//56fphREAmAzQ/v205
HH/0x6f7bPr7CT/fQWwi8WzEgb17vGTOdgOgCsuHz9eMHWeE7U4G7vNVu0jx11Dh/nxCOWEd5X8+
4ePbikIXC9750z3m1q2A9Q6fTo6W88tP2CAj9vkm+/kTZu3j93t8LT2+cXUy/Pl08mzVsQ5K4IKK
mr8IeXaR5V9jvbYOn9M7pB0XQ63EK2B41TO4o5nvqpbn0hbuE6my50Z3vA/INyjO5T4AS82v3gst
X5a2kl0KPB7W3uQfEKEsrtyYrOdcJyIXTj53mSgh65ma+knRjG+yUxYVYAzD8sbH+LqDNN8SAN3I
fGgfh+LklsnPz/GeRvyQZz4LTlddCQNtVhMhzQ1eN8OqiV3tKQwK/QmBqJM7tMo5nmtj5fSHMOar
lZ1ymO1jLsBqO8StkSE+ViBXzcWKeJ5DFnpbDuusc8p/a/OTZuPZTnN9vMoYN8T8fX0hX0ae1ZpR
Q+aqzA6yOmhjcwHc/KjJs4YWOaPKrjDN/Pt+Q70HfaC5N9kUI/iwQ0yiWH6+X7y8fxdqiqr8fFLa
xuHZ0ZvHO5VNmm0RBx2SkGwfH0i2GR9J0InHVwLYv9yqcQaM3/g6eGfDz/MLIuIQWMcgusojK82g
TvU1djBzh2OlWINUOgiEyGzj1T9Ge4k67GvYjp8TyBGy4BX8fPzzCp/NdlLGkPH/9QqfHYgk/3mV
AhIKvu6sh9QO72I1zNZAmQlts+jY6JZiQKkPkj3LeUymJ284knV2SbfX1QULPn89qGF7N0AXrMjn
2C9K6KIbbOTDF6vpQ6wEjfF7XLTn2u383whWLzTEz1kTdmSVWZoFSGzrwKfU8AdGYr9aJ8DdIPNc
1LlE/qrD61lluIDeoS6xNUWv+MLb1bZ22DlHB5+tvZe7NZK+/HMN1J+3gdWy8tL8H1xcI/q1mDct
GllqLPlbo8v2smcwvJlxlJNLXuhdNp4erY7hLQYeBGsQFTk/QcuvnC8jLKxWmqKlG6GxPFlW+ZzO
1u550phPFfpD26gp91GtRcRMveCqeuBBwBfj8GR36TLRs/Y8Nbb6FKvNq2x3g8RAtbduD9xaNTiV
xiovHeUDPKu28XQfB7v59KE/F7rAGrY3wz2XhraWzewQj301qC/x3ZpCFxqYnbZYlGLtgmRu2RGE
JOObHvvBTI9NU7ZwlOfDSUe1wrW0Q68FBfHFcBW5Xbmexjx79WzSZ2JQvCW+bulrqYzOASFVeyGr
nYByFRfqb1mblNa94lh4lmei+WI94V6+RMqWZ/FcuPkOZEn7Iit9Um5xVG/v8twsnl5NvEEussYn
wS/XD+OTHJr2gAAFofo94QPlJWP/uedSKNWFWTYRsXoKY9CiperkxnqKoj9tUwafa8HWBKCwRdhP
DowH/V/d80BbTOUB9yrwxn/bS2sONOBzxY10ekuKYABWXaXvHZ6IW6/lyS+rRknM04jN4IAqf/rO
GuBNtar4Bl19ehPWSg7Sci+9GmXH/5gZXD2Gz2RrrATmU1LXIp2PB9xO9o4aN8femdyz7J3If4ND
Cl5H0FV3y2gvdZtm76bmRsepjRDbnacsuqnY2GAsNvIkq1QVUL4Rm4csJ/PY+f4mmBmYsojR/ywW
XpRlx3TmYcpGAywh0VGkYKagrp9jwlo4weh3kRg1nsBRssZaJ9rIzn50/St5xkdNNtWiD5Y5evl7
hPXqZ4+U9lFr8XMwhpIEJLKgr4oIYrYJzEQg2NvHkAtAMP/WrOY7yg7AfnC6WCWmU94Ss7K2tj/N
nLkBEUCFR7Yn7Oa51fEZwXK7/NY40Ke0OY2uCWspgC79sP0Kr7usUF/L0CbVYuo6gWzT2/UoRO09
BcMoPSqjNcqqxWuTzkZnJB9+EF9bPWaq8mSPpZj5LTFhKthCNZ9FS9SrTaPsbKgFmbtkCHaR6vjX
0DGKlYtM/ntkKz8zx7F+pcP9MU/N5lVpG/VDWH0L+KpT7h6qDyt/moZjPqSvUzCWL9GUli9dYy/y
xMmfZFOMc9asAQ2yeu6sRFbhd5fUa9nLvTE5dSaS37K3xPX3pT1+zkU+bo5qJe1J9jtelq2Fw59M
+cg90b2MXbaqsBl+F5arAb+IDKw6qBql5WzsUFTI8LfNOzuxcJklA/QJ2Zv5GxIf3bPmZ/UT1KpH
82Bn4TEvZnT0PCotuOagjwzbURXWsVfadGFaSn+e9SlWahP2S9OehrNskwVQhOGczsUUt/YqqVGE
lB09QrYj2FV6ZF1XESz97JZtshc5ONBTuX1UmzRein7yL40d4JZROMNyNCb3GyG4Q4CByVs52fGu
8JtqCycz+oJO+BoXO/ebAqF5leMrcoo6Lb7lpG+g9erOtzwe3zXTQskbPHfo54h0R310+yyc1j83
LHSOkBkrd5G4XrKfFDtcyCFp5PwZHERoEJtqfk5sqE0Lm1DdorLahutf1tldbKqMryey8vHWIGh2
mHqgPJId0I3pj3pCWUkyB1pqQHpC1JxgFYxe9EO1RXSR7IC5r51H/h/Ok7OY1jALo0dXdYIqoDQk
4n0r8Z5CPF6f3Ab4iGvfZcuoEvRBJqddyT7ZZrvtZvDa6SprqZUku6ZHuSy0Q5aktt/cEK0dzvE8
WeHr7mYC842dkf0UjgME1ihjY2K09pNeTO49dYC50CdbGttSMFvO/VVaNKg2xkm8NiCAnDVQ2W5d
x7g1JPWbVuR/jmQbNCvxPA7lcjbE/er1vw0s+744Jc5bDgS3tWz2g+joOcIk2cvdqkEudlVlffQ1
ntQfUPa7e5iI4jIao7OQ45scSyBWEv3FM9Ts7uvmL9luebNdVFPZyNZwnXludZLt3FtbtDMzsY+t
LPiCA/ZjHqVH+T5Fgk3a9c7vzvr77vreHdbF/C5QmDlWwvnz7jqWUste9zcNUipx1Re/Kke7EpEt
vkxxYa3sZFDPfutVx6pA7LHvo+R16oAoEKcpfsEGXybtYF6FoWcrYRo+UpeBcpBHn0UmlHFrd8nJ
s4X/b51yrKmab4Hphq9dZx7x1ta/+EOFDlmehOdKE9DjVb9Y65jpvA96evUjV/sZG7hpknd+NwI+
Vl8XyjE2pv6MOgXMUTNsPsDK7wOW0T81v/yap5r5qtZKvsEsUjkYUate+mCKZtFM/2uiBGs5FDkk
vJ28snkpYH9vOlMEBxUq+xX1qGGpayMX8WjiC1WPPqi2CYtRI/Z2bDCS5SwW9D7lGFH105h+tcro
e5k1/nciCZcCgY5flT6tVW774cLrzoieFJha28jfwBhZQP3YmEVW//JC9dbksfhudNGvqQutnWJ7
+J85U/bsA94rymfkIornrq7YgI6+tpFt3WTWV4hju7zoi8cI5AqDJRaUhDG62a06wsMD67UyskAx
z0cw8ZuVSItojb1jka1DFMb4BbxjrZOU5vHKvtGqkqdHb+vDS4rdNlo/bNhI/DPPv055tPGtPk6R
84daoa3jIWo3qdspi1hJlavv9voxHQHKJTgUfeviN/DHzve0Fv4S6W3tzA9mn01kh5f13CHGHxk8
5G+x3cfroGYfYI9AVEq1R14tiZ3vk1nCyBDhl7JPuk3k4syolJb65MZh+hgxdPaLAQfzNcrNYIc+
qAt4z65fRaY9yymQJMoWiPoBOWuaeqsrkc5XQL4IKCbwuuaLAyZ7p6RZuakdc+eIJHxD/17fp6bX
r91Btb7aWJ5ETj6++/Vg7lw9BVk1t9fq93aI0g/RVu5WAD/aal5kf02zzPpquEQUsElxtpXo048x
/S77EjjOG7bVxq7CaeN9NLBUms/RLDaqcZPpxLyG8I2A8k6+BPEdZxUp0dawU2VZW6FxDNhLHOUR
tlfG40i2ycIM6/9nSG96JnwKYa7+ce4A0v6Aqvuy6ZH4k0Udg1OuotL4t7Y864srbyLekinQQab9
a3A6d6DW76I6bf38R7veQrkNg/b8j3Y/KPKzAPHfJfa4bGAtL/u+f8+tpr5XM3PRRcPn+LcJ1ntz
N9zp0USWrSaIBCtWYVsbmqO2KvUiuweFhS+5OSB4gsXSpjTM8uyx09vBih2OasvvSVrc3we2Vx6z
Iux2DSqfZ8tHUadNSjIYCp6eCVrItzBu0ATw6+A50zoUYmMWo7GuXoABFNcaI8yNrXX+Is8tn431
47tQxx0aCexMbTu/yjZ55KeedYAZdJE1w4sDpIyysDo3JKQiHOCvj7a4zrz1kKl4Ro+j+gwZPDi0
Uw2A1TfHir1euAQA3d9lr5ViE+NERraVVSNx+1M5Ft+LOlOfGxMfEsQWT2ngo9qrxxEZXSvZyapp
av0iL2P/0Rv109b0Ev+J7Gnw0upiJUe5E+uX2mQdr8JWBPiF1sxoTeQJez8+hbXZvkUYASajgRyz
Q6RwMjuxllXRJj/hxo83N+uSe87e02pTQKKeaaxLPJ/RveSkLObiI2OyU3FS2zq21Txh13YLzDQ6
CzVtn5LWis4dD3/ZJ4ugb+u10MN6bdvalAKEFjfTstVtAIJkn0d+dpWFZlbJSq1sZQVqJn+0Re2U
wVYKwo0a28AZ58GyTR7B4Kx3qiDB+dnmY++2Qu1FW4A8LKd1lw7kRmYNnswT2SGG1LRNqd84Dzm7
TghuUN6rpxv+7yg98MBwf8WV/1sXg/qW1coELKkJr23RuDv00SO0Fm3z0mvwd0ujrN60uMRfFgL1
L7C8lmF4v406fsF6sVbxYwKW+CjazEGhrsvuVVK4m3+0d3PnP9qIbVgwkxapFf6urKDRLx54ZigZ
6rQ2ARaci8nQwEbGvxSnGFF1GcejPPosMHLJtloiYFGbPsoLFCHrEFiP82Fs1C+dToZYuv/KJlno
Cjx92fYY/Hec7P0cPNQaZtPYnu8U2GhbTWOJNRGSftc1RUE7ULX2cRNE72GSfYtsr7ny4I7ezTkL
njZvge8MhIazZ3nKVDX6gZRhj9Mag1J2sCC/YHsQheWZMvLYmHqYRdbgGK92bGqrLBmba6rp6U5T
qwz8gmGfqjhNN2E9aE8OJLFlD53ko5+cJ4LsM5Cf5RdJq4UPkz3yWYaEplEvoTu2T2bDEySrNPWk
oVV7yF0l2E2VOl3LMB9Xo18Fbz1WdYvyC/ec7GRaJSmAuOkXBLjUZAW8NT0FM03KE1AhF7IuCyB5
MQgHMa1GtAT/9Mg55HA55nGOrOsKiq199zE2ZnYPZ+lrbeiL05BXV9kUz00gEKxz3Ldb2SSL3tTF
lVjBQp7z2S6P9FkT+9HGiMfQv/MjDbZ9TKhmxOmypLni1VSc5Hh1ipSNb00NQCzD21oEto744VaH
Fi9zQvACL78Gq2bwbcltHPG5ZuMyPhej1ZIwNqr5mVsuXNcIVi524xhIm9oRxRZEDDCyYxdft8lG
NsZa7laPQzdAodknmjYe1VEHgqaxny4C0Tx3fQoS3PQJVmdqtlVFjzDiUJr7MaurfT5HJmMUGTeT
V6e3UpGhbD14MdUiW9pqU32JIY6jE0posUOYFDYnrnHpiEs4m6gFwMI1HpVIjfl4FTnuuLBmwEdX
KdGBDXizklUnFP4CvoRyitOse/s7TDigC90BxkwRGjjpzMP8xvZP4TzMYzbZLmez52HgWv59GKsQ
G5zAlJ6Stq1xx3JJ7iej/hzZdn0PuYPbbYjLua9DCuhQJDjUXqo/O3au74rAgsk/D3axennOofbM
Q80yK5YaWLedHKqpbXoQCnBtWTWd1tiMXqXveoeUELJB6nOGwfbS8qzkrQzY9YhJt7+0MYthfn7t
WzIhJRG22k8l71hzpQhtE6tYuIS54kVQb9lm4BgLnmbdJFl1V5TGXDYCqnkdd2g0iYzQIUmAb5DI
z0UoiFvE7i6oC/c3+blXf4irjzKzyqWjVOaTAUpu06KjerbjxNiLMTN2oRF2FzkjUj85olw+qtnd
EH6rC1anPLvm2PFjxiobHzOaHcbp4yxSaAKL2ss9zn/bBf2jjYxYdQgzQtuTtQshKcaFOeT4zYzZ
OkN/CJVuxSize9SWxWslqteiN/TL6Hf5K++yANxoEZGZOycFR/XYxZBX9jqiidHvtLqd7CXrUaHu
5Nsb2UsY1to0xLqHRlzA0FTg3430w43UkzV7kNgO25PA977kpj3LjUbi4sUNwMxO89metxDCkqpb
NIbT/po2fqCUv+o0HQCIIImllv0H1A7v5Cv1n6IVDV6IRYqH+392/KNq1w27LciRsn2KCrRDPCNf
ZJPpncKWMDTi62xaY4sdfhUNP1mRIcg89L9RPnxLezYBXoZOMLyi/hqng7Vr4OXAdXHLa0ZCeIXM
tr21zdFb8njja58LAcHgaGsuOnKDgV2fbCwcx1v71ZiQmbZ8nl9TtIjMwDz1TeO/+EE/Xyh6u5fV
rPPqdS0sLC/mwbgE2NvJMJHbmKuh8PC8HRPzMZVTeuISKuJVnjqxK35C8GjpzEPtVvRLlj4YhbGf
gBcZTMmqTNl4FoYyGO8i4/bTYE44DtjbEinB+SFCdMBalcnY/1JL7Tkny/jN7+xmoTu294afF9Zj
U5A9q9jarRGePnqZg05gOKLZGk/FfgCJg/KJphTLtu4OLDVc8Oz0ao6ZbhXLTVdF4ufP2VyMZBbI
NNxli+oHJ8+Z9ipd5zC0vbOuFda0yAX0adX2sxUQoV5dyf56JCJcdOgVN8I/x8Tll5U5uIs8VF8S
B/aVjSTDdiT9tLH9HG/0meMqhYPimQDbFiUOjXgOYwjcHO061d8wxXxDGly/yppKCB3k9UsC6+Wm
oTl8qIu8xhPXsT7GrvjpZFZ2L71GuSAPTdLb6rmO8HmYo5F3ssmYZIbip8V39sHDRSzcBFhAbIho
iWLzLRmD/lJAYlpHrguS2HP8Xaz1zb4OoFv76E2OeOdgt6NOJ66Wr9rEDRIfEB0X7S7Y2B4IS/Te
op8eP4xRK9ou0WJlRwDw+1gjbJ6ZCJBX6KH/4bKgEJnrpfNujqa/xeok39pVKe6hXZ5Tf9Qx5TLY
+tfZD7VF2YWgc3hz4ureKyE2k0NkHxHxRhFyLqz0GpTfiipsg0XQwxctou53r29UQ90OUeV9CQt8
wVtDrY8uGwiMXO1mGQsWWQYKDps68c1rPYlg2ROLhC1UxShFe2GyaEXiQPtUr4Ympm9a0KC0UBb4
PuIlzz9q3BSq+46jZffddSOUVXoIZzxQ4q1do4ziq1aP9ThwrdoMux+BNW7roCJxJ4yXLjc9WHrK
PbDzXWsitjA6iI6Mib5sW43oSha62wRN8mMxNMPOxjban4p8rY3ecUobHBoJehCIEcOmiwx7U/ji
S+jk7VUv3WjR5GP0HV2mm2tVzq+SiwcpZ28ZIIO+8ZS2PSD9evDgN18YkKlYPXfhJR/BpWNFfBqC
ML7LAoEy7agkqNLPTYmiICuGWe2a3I527p1RO6t9+WVwy1tl50Tji/oF+nh6RdhZfS0U7Q2VQuei
x2VzHq361sdAecosjo+R9ytWBc6miE548TDuAwcFFOD9hXlSLr6AqRja2UcPKmMLNh1pprmqjPZ1
jmw92XrXX4TdQlxXALWZShytalWER90TZ60VLpr1M+JwBiaGHkcsEX4mZQhGakS+QLbLAjIWeHo5
RNa9sPnKoj9HRXt8HfAWulZp/NpqRXMh0MqVNPVk+Pqme1PdPF5Assi2ddT9dMmE3DNg2edhcKA2
mphfstooThzdZSei8f0dXwTgylPynbA+I3rNGvdeNPs+y3qkO8NibDCyBDbdrcvBrd4qIxZrwyHh
Lau2YfP48TT0ZYMJ/ptXjsu+hQZKlM3Ij49Dh13r0Tdh+i1nUMUxCcwnUsHKMuwxIQy9Q96Mt2qM
raubgWrt27XpGT/Z11ULNW6/96bV3aY2I+1UIPNZRx9TzXUYK/pyFHHzuzefe9dB5ScJvVNFmmmB
ClW3wpbYWYg4xSxFEf4OozgCTlzOtwwlz1s+H5GGvmV6WkHipEl2dgVEqR5P7KWsqrqZXRSt/p6A
6inw/XqpE7XjGYQslKw6UTCdR5dgGc+5FzCf/VMmiiU0CPulLFT8poEJkDj/D2+1aa6mCf6dXWh/
+2/WanKE7PB4POyNkVf/6+DmoJQ9RulvrEjdw1Ch/egK/G1g3WS7yIRhBT8TZnKNNhlb7nFjlEZ1
ndzagWypCmI4wc1rq2JXsFQ/5i55uZDLf8czhORcgZQCgofTFVHmYu1HkfokpsTBZahXX8r0Xtcs
QLFpze5dF8e7zqzrfRx47XWM5uSLl9Yfup+f1YorPUmHvdCAMxHlMpa2Y2Q3Q1jmTviTugMrnSyr
Qk/XmuVUew371R3g7vmR0VdkplmXwlpe62pt/3LL7FkbsQlqClXFtkZZ91Zc/maXdwm5F34EHe+w
D5MCiaZI7OqxvbhcSttEd/vtYLnjTXXcYIUGtP6ukqDE3Dv+ndtnMllAx7mYb/bQOh9OiM5p1WnN
EwkmsanStgDrUoONJozFmqu5FY0p8O51ku8VFsRhUae/VByJwRxH6asNNHDTIX1ynCYDlRYLLG/o
9Ro5/fGst6b74nqexi17Q5Sr+haFFvROV60Ovtk74An7X1qQcKN0HaD4VmMDhBcx1r9BvCZyM14y
zy4XnWV9j7UyeIGKOO40hFO3iJ56r+zRkYrMgx/IWAAgzLPxaczMHtpPrW7qvBPv6KIe5IjIxnne
rYjP6X1TbMXQ7FQnSPdoQth7jfzDid8yIfXX2lekJ7xVhJD/WgwE3Uc9Gk85Yd/FEHn+i2WahIPq
4TBjT3oEwo1qAC04tOk5AqgHo6Zu13g0K28B3+XKxv9yz8NFeRPxFC7cziX9Pfc2wsVxxjJfVLXL
n0g8sChqeZDWQCoMs+v3QhC9nlwt//BS51cP0vRWebF5K4zwZzTfc0luLUpw1Et4fCgseKq9x0Rq
3A5dkj8F+hy5LkTzw0Y8K4uE9otdzq9KjZzXCumntaYlH+5Ylyvynt4tmwswyyipkjva+djcK+h7
NNpqqsEshX7t3eRAz7OB5scksT/bSmWwif5yY5lnkcNS4ko39zH3Y7LUxlxHXIeuJ9isBOHaLcr8
rAQNBgRTivBTZ6QnUBdfHQCT58iw1kXYPCNBHS31ST9NjXc0M+K4judq57JMUEofQ21lte2w89JG
3+NDMl7LuYh2+UjIBZRBtCsDL1qZttDf7RE9/XoYfkOGm8KeHTuyVq9YOGeLpvWKdY9AErfLNJgO
ZBCWoalYGEWVxk4dAbGlla0RqwmcnZ8o+ZK/PNerln4JPR0ZGBcTGEMtx9MEWXWZGaSjY9sYVj3m
8htXHR0odUJ0i6QVz4gFZTvZ9lnACvvXkMbV+3Xv9MaC1cjZJFXw7jY9wRbHjN5mNcpVl1nGLfFC
bxNCzvYza0tGajpBMMp3gYXjTa9XKP5E7bmvjewZRQXW1a6K1pJuDnvZpmVAX1CXBQ6quDe2As4v
TScMNc12ZO4TTsHdFreJbyoO9IfQLKYDeGy+HZ8MRgSp/yTAHrEQTL4oDWmHHhLuukOAeZdVg3tX
sfdUHb1j02PYAMVdYqURe5wwwvU7yKITmOF8H00ELFxgHqvKmfSVEXo+4i79U0A03LNsUvhTrNjn
FoSiD1/trhRBcWctPbOdsY2YbFZNuH7XrzZGAOdhClnkIcT1issXQfTEfOH/Y4PRWaLwnt9cMfv0
ilcHMvKNyGf2KCry0qsKhbD1OI+SHXHV+Je2/CErGJ2qaxKmycpx6umGwpS3MLR2IMtiTLdHm2rZ
Wz11TfCvDJEd7BbMqwVEcm4p+zhZqlbOAlgR9WnwnOokRPrnKEVqAYVuZBgRvQakLMc8DrkT8b9K
1W6T8iQ81xbuvopqldtM83xYlRT8Dby9aB3i9/l0tmqbB0AW39tKSbj8uS2ygnVwhEWhG2MTKCS1
5dxlW+sWBBobZEtjV2eb1Pgk6YjqgvrbTmqer4pqvAjkgG4qygZLww+De8i73hKaS8kW9qjmB9PN
BUx04qJrem2FrqDJY9o3j16pZ9s2Nj+6sEvOYfeTIHh9ScVYbjzXn92ncSBqfEQ35RGaysjkyMPP
onUuQzWMhE6xHxls1cZowkGvWkk/fFRRvlrYWywsU2nfuN9ryzb2g+fKrXFqi2v/aqv8KaIE0Z4o
OdoCb15dWDxa5qosekQ9YEF6xVAsZJc+ELfO+5XSp/rNaJ4iKc6k2in2PHzBD+0mlXDcHlYY6YsJ
Qgi7Xn0O9WHgJgWWZFGFGsuC0BYbLVCNh4BT3QrMSAcdfaFZwkmO6/G1Qi/axtceHYEyDtKVcDTz
0Ebw9T3AXC9aaDdPbKcX6pAVLyg/roFJKvd5oe6LRns3Uq861VlEeG6uWmWWLeOxjzcIuOCxkneD
ssa8VNmmwHSfGrP4AXUCjFje9weuNXzEyVTdrSIBL+el09byfABXtfIW4m311I/Z0hR18xKMY/1S
ZO6tREz4UgZK/eIZvbXsxlFwh6Xqupq/JUURr/zWv1hF2Z+7cvQveWz/RJ8zfg+yuN5HalhC3AiS
dzshNkkcMtrJ3gQeNRh5UmWy11cwrsoT5Vl1TfWJ58dONg9Ol5/SsADZxEYTgOQUIt5ABtMymnQF
H8J+tdIEAW8d7XAYVfZr1hD7Bmimrty5ao2qti0LHu9K4livGSwlIKFaupbn6l4XbFH4FuvHuQLk
ME97A4VfBrPCazbF5AfopDFV0g0Rou3wv2RVx6RyjTK/upGD8x5Muons6KNXDZKc0E1Ybh/nDoO/
QvBH3crBBmSKVR26/qM3tRuxcqDZ7+RgNeoBPXVzGla+7hQqS7Ntky240Z3leN21C0Znk0VTeXKT
Y0GE7gW3r05T+5eZSfOS1cMb+TnvXKAssEPhAXV9Y+ivok33UNq9o2MoqLHItlb7Vk0wsx5NndEn
FxOkgq+WeoR0aW4eyY4c3B63aTk+r6N0xf45wr4cdxMn71niReSJ1TjFto7cRaYNP/LS6r6VZahj
E25YV3jp8S5CN6olHXYTVvIqVKzCbC//H9bOa8ltXovST8Qq5nCrHDs73rBsH//MOfPp5wNkm+0e
+4Sa8QUKOwCU1RJFAGuvpZ/YU+/XsTcGH2q2jncGPAc7GdUaZD9g+0NdREQLE0hfU/QPQeQa77sv
TZUFBz0sIC0f2LaLM7veNEpV70Eu87vlBvN08pCpsLax5fzspqJralmlr18lvOqamVbuElHtFVhP
/jQE723+exQtTxsFGqD3Bp+2Rz9FiEhYijWY93EwPUkrnvPirgKdJy0wVtbFQKFnFY1V+H6uIXly
xxG+czErAp3GTrBrbWJbMe4nX/3RmMrRUYbgfnHzwF+eUh8wpUha/KkJ52I4Rfb6TaAIYnVV+dm0
X5JlCvsRrHVsuOZ/Xc7vWTBataa9Q5hgR3339MmdbX8zt95wmbRcvao6212dDnAwZo0cTpBNREJR
SDaVkBWSvdSwBA8GwrCzg6KQ9Gm/emkhDpl75GnfBGSyjMLai+iHmFkOQ/M3gEcBIovtDIj6NmvD
3jKwJw6luhVI5k0yzfmpaKIfDbWB+Ymd7/wke0tgyVsCb/L+i5RleuBmEN7L+Zdx0lxyliv9Fylv
plrG/vVV/vVqyytYUt5M3wTKz5f/1yst0ywpb6ZZUv639+Ov0/z7K8lh8v3Q+gl9xzB6kq7lZSzm
Xy/x15Ql8OYt/9+nWv4bb6b60yt9k/Knq73x/X98pX+d6t+/UjcIa54OjQLR3olHu0h8DWXzb+xX
oaQJGZVzRngbdbM7Myle27cBr4b98QrSKae6zfKf8perLq9aHVCh2S6R1zP9p/n+0/VZzLD0HsyY
p/PlirdZ374Pr73/r9e9XfH1/0RevZ3mB6sa+t3yv11e1RvfYr59oX8dIgOvXvoyhYyk4k/+xicD
/4Xvv0j536dyvRrq3Nr4MilWdO6UXjAkAjY7p78aGUmmqTrpxoN0S4/sNXLAkmv7dXyW4ZoDpKOX
IstmDMFTYXTmOmgsaqtaS3ksohQCtXZ8YRUMka2w0pJKwh58i4jLMXNk2idO3/+Rcen34YnazTWM
WNInm2aELcM2AYG1kO1foIu+h9Qjva9cJT0Orofg80Cdr2sntwaGyvRa5jCQiiwjSVCSk9HIUYCz
Berl5pNhPTG/9wCo2DnroJaRU5XhSJ1zqavbW6IPq+SmsSIXnmSL+pJiRmKHlT04TMRUd2GClqsL
341F/fxQ3ZtsGnBuH1PdI8wpcqr7Skure03rjH1gVkDX5ejeaKaDX4FseDXaGT2AyXn3CXJBZpQD
G7tElshqH5e55NThYDRsagbn23xRVnWXOE+h5f15SZmWj8N41XmwuKWZM0s0Rz94aj1SxIxeUCAE
7G9i9dAjU6L+Sri+U6m/mqdhb/F3OwPKDS5hI7TspeC9dMrhS7gCJ+IpnnnKhg5UhVtWFJ3mMH0U
zrGsnPBmeFrkgYYR/hI4LgRXbF7dRkjnMkxx5mTNoUe7fTXmltlM9XZIs/z8duCsTeGxi5XHN3NJ
0yrsKzvd1lFrLLTqU4TWZnUI7qIuC+5kD7BXgG5rHex9ILOcaxNdAjJv8ObkOlNZKlKXkbeJjP7J
dZOUfdPIPMlmZuvshDKyeZI9BNOmY6ZkKxnMfqVJ0zfNIKfghBEFxdGIzSqr3lOBl6E2FkI81lX6
Xa8o2p309ojJbcHUGmsZuEVFuuwNs8qWtx5cZO6SwYmTvVNKKD3Aa/zIXaKJFj4jMqSzYftb0JgL
82Dq7pfFb4Mn1OHTygtOeXx1LyPLxTw0DEHVDVCYiFf963XdzJxSPUoN3a18EZYT6LwjdQbDluuf
ZGMVBYr1t3bxDomNt6AmhN1CkZuBbEH4ekL5bk4H5dUEZlWyYZAOqXKb8Dbo1YT1CNerAkPDRocZ
/WyKJo7L7ixN2VuaNz7q9KCNZSG2XgL/0wTLsNs19NHbFVDb5Sx86vGSsUREAVnPHkI1zB9iK2d1
FSMoIQPstyVoUCNSW8CRDi+te6IUYM5X0gZ7+sPpWOELQgvqTvpBj3mnZcSSW0thSzmNHLvkvDHL
YKQaw2uPs5p8Urqck4zSgsnNjJPnCIDa0XXYNFD5hH2oeuMgMyjg8lhze+GDI2DseUF1XWmnNZAq
Bwp/ASfpBZykmwD1lHNJKZzsSmcrIrK35MghzbhzRuSbllTp/pMZSYjKMlOqznd+306Ps2c9mG02
vFQsuE+lqdfbqU7zL4FpcaQEwIqtswmSN3EEpSb+x8oCuJpU0K/FbeuvlHY6SrCxRCHLpm1cf21Z
XrZdfBK2nFNVt83Ab61l4AZP9j0/3hsuH/1XoOeg7ZMjzItfb4kdVdxNBGMuAlf+yas878TK1cxX
sisbuNgtIAQNmvY3b00V9Fjp1s5YMiE79ZHhFDmcGyETKxo53K3aCIAl2wKl3YwwhuYQqqtz0CKb
EzV3dQnvs+zJppwyqm1zE1SH3/wIJL96aQDIASZncy+TVcNADjoJ4URtneZ+zNP3se85kA+nQE6V
dEI35Kcv5ijrXgZC0fubPxvz9+mvOZL+hW3L8tJ6ZXKF+z+5drWzaTy2PiH1+uGSwbkaZvAkjVYe
IaG9qLM7DSuZ0wwgqDn3RBk+9xLqA8VcWd820V5208767kZ6sX/lk5eK/ynhBb/IvsKW6TgaGUR3
pnfKRDPaGoyUiy176ASjS2I3h7d+pfdOf/KNVuifFESf0HQXObdZpVfacoxs+onSk7WMVNWkHjhV
7i1bezDNsHzfst8cqgDZ7TQ037Hr0dpd+T4IchUF9QFcv1q815CQv7cG+1mOiEs3vdYlD42lyW6t
3XGjMSm5Pod56J9lLxvKz1Pg2jtpDVPln4MGSDI/7j9T4l+9xTcAM0VgxEd9QkSXwG2wnEfO+OZy
LdU6m7zNBCf+b+OW5B9jIxUVCifaqWFU7KvZDB4VtYaFvvLSj+zefbJGU/sHcW3PMjn6dYP4OXWS
9pPXJxzpxH34FMYu90wrVs52a6fnN/N0kH6dw6GG74YP8UVTG+c4KCX7T9AOrFrEcy4R8hLTtYMV
cNfHQC/BItj1hzhRvG0KW9fKYaOcA9Ms2Q5G2V060XBY97pZfDJFU7VtUrvKcfHLAYsp06QvLw37
MCceWm2/TWmV8+srLOONmOOINssefMuiECpF3MGBlXwvzVQtszsvS+9AziblustRswhC1LZCo4Xn
a0SBSzOicQWp1sDB+W9NgV4veq8W3N4rGYoHDR5r2S2DDBXYim21V06/KuytMcSg3Lym20VaoomS
g/BZNp0JgQRa94/SCioIcJaMQaQNZETO/DODpybwjxry3lqVNxuOHYNrLUmSqjblsd0vxq10Qp0Z
XidJiJSKJOn8e84yZslpBO2SDMSxERxUsHowCJXGO7hCEl8r3/UNSnQ/jZ+RSqmUXU51FMUw4r5n
BMU2hsphLW+Dy12xmGDGDUVg8d3uoyJgTj4b6eK2KptlqiWwDFumWpILBJvYr81y7uvt/Eyt/7hy
OXE/zQl6MXrmBJy1UlKUOn5XrRu4SsJOfxpFEGIMd91pILNl7qjY1jlqhN5tYfQVxyrR2a316F5G
o5K/SJ5BYy5Nh5P5OzMYhZCQ+lxP2576mAYkHZCFEnk1tzA2fmeHxxyhi0vmwMLFmqhMNrILsfjU
rNwCZCdlqPWunfKxWVWG+iP1Fl+Gyt4QCQ6GibWKNNllp5ppBISXKMWTS7Xxnd8a2svEoefaSBzz
CGpKewlrx4XtPvBRnC6hClPNYW2L01cLydejZVTfqll1Wa4KH5jGABBYVx9ncQ4rGzPQzGPUtt+k
1YkzW5kbUbrzx1wx5zJc9uS8WqHUR1i60vOYDBX16zxPabwP92YNYEb6eo1qzdbzvf1cFcpdSZ3u
dmp71ObGoFyPTaadZtmkDQCnQsgJrqTjVUjEC7g+TkHW/+jJlFfZRhJ9zAu1PoDeqU+6CrHkL7VB
KTkozSIqzhyLhGfpaqUqYZNxdGaruaDg/6lPKJNrm8o5ZdSBHiNZ+GrEqJVny3aC820CGVlmmXPo
rje/XsbUNxyUz0G6tqLyO0ep5TMnUNWzoqSfOevvL6awNNUaD0AmkbISGWWlV89F1G2gPp8fZL5W
zQgRj5RIyaBi2c2j3rJ1L4bLQb6fagCO0Pq+XcBNs2uWW9T2G2W5HtgqWdmJV5xlMiiC+ahPVArJ
66MQoR4nl2NJiKud3vjQNbVxdRTgsdJ0AkiV55aqHGlWntOsVDNxrnmgqB9+jOl7zbgqGTzjfuUZ
H5YxPMTGD7qO2l8Ip2XkpF8zMDj3hWg4wtTuQz2ztqNQL118MpCZBToJCSo/0pSNTAnN6HkEnXha
XLJHzehoszmzzMPZoXvycyh/f13ulqlTa+6PHlhX8RJkMzomDOp5uB98pT1brD1L2Ab09qyP9cEe
gungam0LPS2uVLcNqlakLbvSexsjh9sNh4hAcatmG87gn7u2+MOAQqXmM4mUg9axhJBN2gc+qCth
N6qi35yUu/wIL4lvfLMY0dmd92OwDJtGqu81cPlvp7ZSz83Q9vxt2pLSl4Mxwd8IL0i6SVCc+ah1
3sAvrYlIpx0UHzX3HaTIznuIzuprEyMZ6Ixp/jH3p3LrBpSXs8SG6LlWV06hahtPIPORgs7PlkBu
yp70zQDRgRWLiGyKXz1pQpNG2LNSaHkG8cNbDEeVZ+YLvNTdgxZm/YOuWf5mGFC8WXy2WgXXpvT3
0jVQdAnLrKB0NSZ3PEqnbGKIIfY2gA7Bc909LI39HLd+8QA602GpaFHEWTS1B+CeC1axrV4zCzQb
JaabGHrNQ8lp9fuu4R1qYgvJYaHETP2vs1L9rj2bwhxaEKxUCPsXGbXd8MswedOdHAoC9j6r9epB
xlyz3HemnT7JWKS0KxA46Yvmad67AflhGF48W3mJYMp7ALDZnAsfRKqwMqgNbr3OSxEh0PrmKAOj
FdQPXu12B5i0eB4RyUugC5WjqpkdghekyVxwbMGuCwCmLLlydkTkqiQMb6NvsbAGjqEY2lYJAn/n
DSE8BGlQ3MtGtZCGmlsEdKWJoPGPQFM2UNOoarBbknMRRXJi2IRJCfXcr1mSUSvug1D3tkNXIhD0
KyBHWAO7drHiQMZkKjsbpu0j17GPuYZqjCCnVIXUHrJcaAVLWsvFXsIIF0J4Ke2pbatDY1K8HCbz
vuD8H5anoH/wDZ3Pm+gZyTVGA/CeM+UfntgvBrHrwx9IJohAX7Y1FQyASdkt3vpKSp1+7METCAHt
cfBa52ESDVW5qADX7I6lWuQ8hJnlPFia7+zbMXFWi8/UFO1ChdNZuuRQmQuNzarN9RCMIrPJoBYE
0e0yi2+5jNdTcdzDTXP2Qqc/UphNcXpazh9sHrk3mdmxHylMFzYqyvbNx7FXmufEdPaBqs9gTfrg
nIIwXUfSNJ1km3ZBc5DRqBq/xL44qged867i0yuz4FaB+J4FIaIVTF01Wr6DliPaS3OOK1CUWuhd
panVID6V/ENuhN0dv1TpbRD6LDAPw9SwlVmlYSmrugbPL83cgbBTR3DbrPjY2mWB0gJ0QMemdPI9
N13jmcMG7uQQCfwrsqHfhhD/KxyB49pB6vv+Ta4JTwBaLOTmKSrvPD5uKN71Nq06G+deNLInmwgp
qrNThX4FBzoRBbjVqjeSFsJNzKRungyvjT8MSevFL2XetR9KtfuuddHOdarqsRxU/YWydOCRdcOT
YhQaLyNoj01gDf5eRiOT9T6qJQYADJInlL/PiQ9MKhHJNXuID5SAn2RQjo+rb6nLakh6wjL+FNQK
DNciWykh9p8hllctS92kfNWeZEPxlWqFT4PVl08Uc87sJamQXc5+kq7dlOVqbpoQo/7Kb/tib4SW
dac7+nc/Q5BsHLT0fii4U/I4CTs+aMT7TjQyMOa5fQzG7F1rVz9dYkCeu+W1tuP1Lb+zg1McztdO
UpQK8nnZW5r2D74ps/5T3jIsjvn8F0o7bsw0SMBK+zDuTCYVw6LmVG9CHcYgGtnrS85JVtJ+EwYL
Gh3CyL9I/20GOeRN3uJ7lVPC1bHj+/BdUyudhwwu/OpKyxDZe/tqcpO9oZHHutVfE+WMy9wyzwgV
a1txV4GpG42A9eDCKs2nNil3luCWljbUJhHgYQCNi28YDTSMXtliYCedcszS1K4Tn8pyUB4BDlrP
fZN/UwpruEiLLVd9x9rM2vR8bp4RDjlESTFe8s7VUMmhUmOyYx1901y/lz7Z9LkFyaWrF1tplsoM
drfq5yN7tnz+uzp8Dxo6okJN69AKLPKd6U3dNUkajzqVKDgpgvmVSdm4BiAUznUABj0I72XP0vm1
KbQOduTfA6iMsXvsWx+k356zGBoKkaKl/zQDB0lyjqxwQ8ghRp3bnGKjIEtt6G1imVtPHBj431KE
Sc5ZmxZnZ4wfI9PK9vEvl/RXdh2Wq7fdkYp2vLzRt9Ey/irp12zS9/cpS9/7OXtbBntATu5WG7z8
2qRRD9EClQYlNSaryO7D7zkwT4qI/uEv89GAG+vDrBXtxtfc9L4oYBKE3E8/THal3ds8o23svivX
lO57HD608yU0gWfv6pBSIqdxxs0rp+zKxggAqPet4QPXArMNtlufL0t4guK+W3U+bxO6yV+WQAQ9
LEpsaF6qWfHEry23Y+hIpUWlhHluivmTtGQzlKb40Az1Vm+m4kn61AgimHp2+XLj8hHN5qg22sqY
KVzQn+j7WTG69eLLstZdTT1g9WWiMfnqa2iX32alHOxEmVy8knNIX+7BLeunY7yTPh6OonWlR+0B
npH7opyQ+EBm6an37PEKb+Y1FhZl8tXTBAv/DtK0eSNN2bCH/x2gfMzuJGlpY3n3PifecpB0tVRb
72E26Nc1xNDUCY8TSDIfacax1O9T0PFmOUd3rbCkXw9t88yzw0larjqboBT1qdo7SG6tpPPWNKp+
7+tIhRkdTHPSFw6qcWdO8arJ6nhre0p1F5UWp7NQ8x5SRzPu+H+7AJ4d7V1vc4Ci9mb4r6nU1hlk
KBRz9+YpN6PiS1hRuOrCSgXZkaJsk7lyLiYMJSevUc29w6bIQ0895AYKFvWDVURfOeGq/3HiPYoa
wY77TL13qJ576DzdXhdVgM/uOm9V8Gx+6VrvJKO2ksB4n058xNEatQ8qWMhjisTNxtBr+0LZ/Hco
FUIKKDQkvYVraRafDZP7oVA76s3JkH5lnMoeLuufw6jd/H+Z7k9XlT7xCll36dsApHwtji9b0XTi
5FU2FBttYgC/l8UlMwJ90nadrvIHFbnSJ8dLk0LQJ/Du1lFay7xUyeRwgewLyqVOHbByIbOcvVR9
SrGo8xkqe+++4YRtavLqUOhqdJcPLdW/lmE/shuE8pTnQ66EDukKWQzr82h1z0PCJ1gZm7U1cMbJ
Kv9841d9RbUqu5OX6du6MimVEcyqumHRyJ5oZMos2Fk7sWsdzdk/s15O99zRoLkew/4rxSqnirLK
DwHkRnvqy/tDFfkxMjbqV4vP2CF3Heh3Cqd4P1KAtPfcedpKsxnbfotQU76Xpj8P8Ua1jPgoTU8X
5FcIXZwnbpXvA5isKDeCeqtSVeWK/jO45hz6tUp19Xejlv8wa7HfKk0v8XyoyPofUWlmD6W5nQL1
ez/PHsyvtorqUGqC9W3zBHT0wArG1lAs4T+zyZRevUpLNlmYCSIL/Xs8GHm2HZ2jbrPRz7aBQTmM
atx64mGdwphq4BCIQjMZMPXcvEX5qpmUKInstLb0bakPcM/+CnuVZZQbOeNtWiprV1PuK9sWqZh1
n/bFyUoydAKRi93M4M+/qhYkDLr3WZkHaztrYXTqajd/NhLjKyKe2b4MAnA6XVBcZeP6Y3sZ3Htp
TE1VdZslaCiBtrZqJJbGrhoOEBq+9/OKYkKv1lee7ih3rRAM4TQguM9T2JYszXjlL6s8MFeDC/lk
1HbsG5AmR8FA2x/nHqVLji/iT50OR6VtuV/aIeCHLinhie+py+iGtoczovC+QBP0RSv7+tk0puTE
o5K2heJ5+JLweJwa3heTnTpOaksVLKyuPZmz+12OYx3AzzdlJ48jFY+cR3Qmv7uRdaMkU8dnU7O1
z1SUot0JROQol46yyVgKhU7Jz5RYTcomqij7VNsKgfDccWEaLmfnWnr2Ri5C3VjIteXBWvNb9b5J
YvW+aPxPdRRoR2nJRgbjxF8N1MZdF7+h6+alK425QqpSbbz39mzMV9uPplWvIio4QzK39fTR3Usz
U6x3vV6sUWNFE0PQ1phaHPKu6eFF9pI5zJqV7AaBmzSrJaS6LYuWWgMZzpBXiT+6yP6tzNb2YHOc
x0ssmoBdmHxTG8NHp7C7vQygvuUjfRIVH2wzp+KwrMOGv/UAekh2Q0G7EwtRC/GDc7k1gsnnZt+S
Oo7cNLS+IMQSmGmJim7gc9NYfoYOGqPwUitsFaPnOuuHVmj3NMDl+VWPjUOb6fo7tfd/RKG+i0/T
gDIczwnuilq64OvsJPs6Ns1/YNg/NnHHJh8kDSwf/aPdOMWD3MhP9WpeqUEenqUZaGG4rVSoydzE
edeMM/pIyfzZ9t1yl7Yjm4+eU38U/qLSp8+UzELLykeY4511BULqVKhj9NF0E8iMvealm2CBzKL+
u3S72RDuS2NcWdnBZo12grkbpmbRM383J2UchHwh4Vv3lh4Ct0I6HPLcX2PezHPL1pAXyFfLnIHn
PDrUQezr3BkuSlAMCN4jZWUN2n2HlrmJmC8+GU3UcbjIpqjzF2UMnH3SxLZ/lT6oQcDQ6GW9kiMA
mURsT4tZq3xODhrnPyXir2h9U5NUpsMu+VXMxR/QmVcyakXxp6JRu8PcajpVDWJEFLacBJV2RJXe
r0RZBQalj32x2i8sY5MEasueB5qSh5C65RBjr9SJvSvhM4PtWtfUTRC0/5QlW/lKWqETSN0LlRUQ
YUixd/6v9LrhR+CVTzBkvAm4uUPx6zKNzJYq8bK3BOT8t6l/n2bxyZRlRG7BrMJ3l1cTiVcTCXlo
mb28VivUnwIzN1aa0lQb9hiKBxTG8gdH9MAXUMBk30uPbOYQFbl6sJ1XqV7aTqyHDrchv2YYqynj
NuZ3WzlSTm26an83sZclXWbWhyheWCbbyFEY7+bYCryVxu/qtXSHrSZNOS4r04LjTNXcqQFl45T5
9d0lAhG6vDJ5dep9HW74c79fAl7b9eeGTcfbyzBVIQKmbBBydh4ztp06j41S3arcx7TxzCu4l5OM
qcJVDA5EHcbE05EwZaAtu2Fba5630WOew9es4PxVQ1yoQTu3HP6o9zbkPRc5C3eF7hE1myUO9q89
wupyddzk4EaddddaRcrva8YRqNaoQHRgNriLZ9O6kz03qI1j0LbPtzw5JBjSf+V+Ph8y/hlsfDPC
4StxaBsjWtliVpm3TCVwoZNTFqfbJTW4MiKqsjaDOG0c+i6gBK8sD9JE6xwhYItSJGm6GVQfdfeM
YIB7Rl/CuTVvTBmQvt6Lo105hTHMg2D/jHhIV+jb1I9ozNWPUcyZl1nqVHwNU83bTEOdyWufTOZX
sN2kA2wd0pR5cmwb8+xhssF8G/tmvqYJ233ZUIutoXp+Nov+R+N1znngoYESeJiWKKb6GRCS5RVC
CNBxWnFT1Du4y+GcgGaw0qpgI2d41ZXTymwZ8WEQ4YuGNNKsIh6F+CaSmGWGJnwbexdKptlkGyzU
0sshUzc3mypU93LLmrwABgs7/PoqYslBhRgP6znLb+oEeQxPeV4xa185z1QV8nxFYyWlggwzp34Q
+ujaKRnL6BJR5wr7vHGKs3QXsMd5iB3Kquaysk6c2dqHwByeFGOgyhpW5JUx9+2OBdT0OWEXgfrT
6aMewInAJ6Td1Wl/8+d2Pd/8Q6a/8sv8GTjJLd9MO+WKqiKULCP0SUNV3dVCXTdNWB635RSdZqG9
OzhIC2gI6O0aIbZrsHA58I0KNzIaQM168e2EHygxtson+0FVokMncpE+cE9u4L+HwnR+bOzeWDU1
rD1wwa1g7Da+GFqHPEbQR9CZm5S46o2+SmMvueujMn1Gcem+gk38EzCrfGcHjQLBmld+8qhkZv+o
pNgPjXYO/FFNzK6UaNZXqKsREKoQARrc+uYK7BCCIk7y66tWK+ylZcCzZbLMkQFpyqZ0qGP3AxR5
glBwviyJsqcISudi+LZML91yksU3hNHnzvmUjsW8q40m0HbVbFO0qLBc2yBEWq25jzY8RomQFSfV
ZewM7uKZF6c7NpCy1f81CixVfDI8Y3ObRM53SzKT/oOmGPUhNuLobmnsAhT1MK0XD/RI0R08lmgl
zJH1wpZkcJS+JUX2mtKd176mKZsloE0uw9g1DfZWn1F3KC52c8puUYPsgL1pY6Tm61dhOGzFdWX3
xa2T4RT4U3/yVOdHI33SlIHFfJUSV0q6emX/mkaZfXPtI6u1ltFl8F/ncsSFlbYMD2g2H6H2mPfR
6ISrWlBotTD7QwXglptS8YxzHnpQb0mqrQTSqGvC+c56siI2e/16UlG5ZIxa8EeZZv0sU6AfiGBW
QoApCErrMKaOw9NjrXwaBu1I5Rxs3Go4cvgluMuFv5qr70YCU0cUh/pd2ZqnJux2g9Kf4sYqvoaZ
2/AraSjvotisNmOjDA+2akV7B26Ns4v0xLpLpxJpOx3y+7b9kjVO/M4oFeehoJA4h+7tnc95zEsR
nGRINlA/AGlWG3QDyea54rFpzBWau98qtIJfEkPn99NQ1tKyEDN6cUa+ZG7SbSaetTeOsbKVKHkO
wq5/TsYs3riZ3+7TzO6f1aKIr9wB38ugbMbA/+zytHiRFnQczr4xqd2MVbaF1kzmisk8J/wx2dyk
3Z6N4OvUtRz4zQXPMILEp081B8yJMGE+2Tqtvq9S2ICiSBn4Ef6pxCOFcbS0gdjZAl+6BKqm/ILM
iwPFMrsAShZyyjQmDxJpBcrwvmqz5EGCsESsEZaMBXF836ipuppanjocqy05LkzUFVj98skpzOKJ
Z2mKJfI530tTBoyCOuE4du6kq7H6+qK3zsstXwwKFCGXGrDoSac+TteD2X6NvaA7yxROMtz7drbX
ywBNbdcqN8lLo5mrxOEhOCmj3oIqOPWPXqbcx3WgsFgC+HmHZFl/lw0N5/9qStGKD5Xn3nCoWUCj
qN77vmbwJvrNurJCjsjEj2mqJ3Abx8j+CEs2MliIjCXt3/umHhW+saG4N1G2he3CTsia2oVuZDvF
mXsex7C6R6OkWqPSmn37zxkZc4y/z9FpFZokRhEcqiRtn5tJ+ejzGi+FsOq8Cw/zMGprRTGbZ6MY
2+ck/aibafIkPRYaIygZWsNOxqLJc+7MEZ6koGkf01gH1lyZd6xNUebO+v7rwE92aCnxx9bxjF3j
GdGxSFT7ruNmYA+uf675masp16U7zp6ydUsAkKi+u9Bhzogtza3+boJ66Wbqva2/63rfeWUuUZn8
p7E5e38HOG+zWW8vsvFUmA/40S2gcvzpkz21g/GCrWCfU5BcADynDFldFWbJzc3ZCTRp3DmHzDbm
01zCji1J2TsUkPhNcl56bVYOU98B1c/16JNaGWtIP8OvACeBg0XuO92JkUgsweAkPcSuRnRnDYp+
l8AgQ3ETX5NLFpTbW9COW+doB+qHkJIGjnr890XDLcKz527fI2CzKbzZeKlCszlz/NGvpKlDDv4Q
NQkiPbXSrQ3jg6aX3bOM1RAsJEoV3klLK6dy7d7NEbfyBzhw3POUKMkaAADyIpM9XftqNtbILYVf
HcPZ8aRkfejbElYRHYYse1LC96UQBBMJcmQihEnqEUYnOZJH6+jrXFm7fHKsD8MwlPs+2YYB1N8z
iOH6X1GFzuHUasp7ux++1lad3EtL1d83Xau+A1LXPXK4dk3TAuXvzuckU0+DtTT1fMj2QIHtLTi9
jxn18ceqtvMZlL0yH0pQ13rK1pAqGisc4Zz61RszmDJYDAw7GZCNVqb2Lc+B8OMMadh6GZ82HKIg
f9Q1MED44c7JUdEa3Y6VcT0ld16n6twxU+0JpuZhnZSNy5s+B6vGqU3ouIxxXbpBcba7qnJv3cwv
i7PmWmxBOyWMjMq3zoCdmw23AqmhERj4xK9UYQzI4nTt8Kz7QjM8M+Nvqe+v2Xrs/sni/sGEjOrT
PPGFMY2qfGi9pDz0g80eoZbpd0ZcqZtQ48Aezu4vctDkHktYiL471pCtQjWv3+U9Quu14/erOkAB
nPPBHkZRvnPNZNaHNrG7F/YkhNYY2HYZrYsw4JDH/CaDThF4z7wxMiQb5M7fo9/tXaVl2I27NtwB
xJmYGuriP84lg5Uyu7/PFSF4YhqadzXFYDlXrL8EaWZu5LZbb3Up6kZR+2O/7pXdj4q7zjoYhxrx
bN3qcH/M8MEc4IqwXlItdnZVnyfbVjxr93EN9a3CHbgXpjoa8x271pz7YilaqT+PyaMcKCdzrPKI
gsfAbx5xBIIqqrUy7yznUo3xz1cK3pVBxE+PEfi3JtBbC+homES7rm+6lYx4ffUjLM1bjpo12hGc
x3EZHJesLAL4g1baZHAbrcG4nXUbbTNgrJwFptxfhcsXtOdqqE0Rskx0b9lZBLhW0eLTDEWe6mqf
LDUEZtx2/m4IiumzMcM99dPdVTDtSrfq/NH9W7acJBd7er9lS3cYx//yCriNR9XtD6ycrH0CG/2L
OQXferuevkES8qRAQPTe1GOL4ipLpXKzZvnTzfNKZkCzuBt6j2pOPywBtHcfjFgb1wYn8FeeJmFe
VZW2uEq7Azc+CF4ob/jGozWyXYX5Tx6Ud+jKuJ8GvUbtqGJX22E/dV/Ds3Nymk659L2nb+diaF4g
Nh/glWvGb0VtiBuP+Q8bQ3tYh1dd7s0vPcAW+ElUMF7iXbNq4B5/8P8fws5suW0kW9ev0tHXG7GB
xHzi9LngTIoiqdGSbhCyrcI8z3j68yFZZdnujuobGLkyE5Q5AJlr/QMeareNUaiPvoMWbG+af44P
MYr6HP8Zn8d383jPZry8vnxDfx3/+bo+1/ltvPx7fh3/H64v//5q/vvtMV8PFFAeddf8CPS2/9ai
Aj3FCf4wzgImXYjgv5ntSBmIb/infx8iwz4gctux4DTNHepB0cZzvPENvTak2Crliy3QPC7nOObF
4xuKPEvjRzyDaHeNz+Mnx+h2ZE+aRYrhyk1txFW1SFLFuil73cbAoxMr2SMPsuOzKc+qWmfKb915
1B7aYEBvbL6qnDZqvUmmLFAfsHVGlymNxWvR1U8OVdU/0NtNFRu9sXbqdwMeNcsBGZZNUrgV0n4c
8NOqjrIpz+RB6SmX+0ZTo4TCI0mBolVMza08xIXb3IbzQTY9czCXSLw0q89YZbTksWXbV6Zooxv+
tJDz5BTZMRaoysLprJD3t9XXbtKxeqv8p9wxw2PX29o1PkZInAyJhZ2miiMJewPj1PXIv8RJeijt
Fhf1BDTX1s0w7ka7XTmS6IU3Z0NFnvRZ/y6bHoaQ7Y2bs92yxwfcQaYHB+8CKKUd5otzDNrNiLEr
C47QguZniQvktvGhGVwkcIFloHzsVuXSHxwYBYk4yV4rnHlWoMTWmh5MDy1CXPNumMVks9RV3X2J
gvGLhi7hH0l8sVEy9BeWBT5imnmCyOqv24R1i8iBHXRq+yZguPVbnOeCExJQ8xZT77HyRYlr2Kl2
ADJAQ9hNLYuDbA2kRs7yrDzXXTlczxWesStTJLxnA0AgOPywhlIf6nkJM/G2yooh31bdyJIZQb0l
xcnh1oS2laEFhdKP3n316nw5FKOB3m2hrH01DQ+x1k/3tRkhOYuw3G5QTXftNEG9cQYcYzXFH56b
eBZ8bLJgL6J2eB6dSFuwAczwYaB3KmOeKBjgGWk44FJS8sT4ccAE8s8m+6PooLglevRoAZ2gQXVP
td0uWYtQNYk0bhuxjyfO3IRnj+hdl62iQee/pNuzumYOlpgU/NoqavFSKLOHeB27Zwpu1Y0BugRv
KKWDLxkEGy7eLMoGdkTmOOJOHljcn3VVQ8rQR7vsGkd2wFCKSw1y+y5PIKaEYkJ2+68pRlj25A2D
l8/QhEjnTtVJaH9ehjopxjY8Ga9Ta4Qpl8nUZivNwwi5AoxzG09C/4IUf+mrzZfcFP7JQcxzIcNq
LHDQMKwXDVVL6v3OBgt2cFMxCcWVIma4sprtq7hylVUbVeyR8szYTJ2Wnp3Yz66HFKsTjKGRwLaA
opxykJVbVceHzazb8Zz6nQX7RrPfkGjeFIaff+R985JX2vBs2Gq/VkRUH3F46495k5erXrTNY1em
3ooSebirtXB6Jr8AjMavIF/02vgcOO2bAtYEmiAt1TdZ36T9g5E1xqMKdoqPd3rOcOa5BJN7LweV
81cGzoO2sEOUlkXWbhV1iDelgX4f3JfhSe/co8Jz991y0MHUB8A5YYjrJJRMdOmGvnkvRyh0uZ04
dwPKYje9Bg5gBKn9XpJ80127+ILyfrLzbT/c1o3ZvM4lIzkAl140cMesO1SdEA8iLJ9b8q5bn1zA
rpqFXxtX0x5nxNEmruzwgLcvJEjErJaYfYmvg/JHKZTxO4BS7n7wxe8D1w53ehHqO6f21LvGR9sb
4bHpO/ghBLSUb5XvJOBuanHxbWyr687GchaoQ5bX0Y07K0jLgzdO6hHsT7oZZ2jFZ+x65iAy7TR8
oa495jww0HiLbd0gaP+4Du+NhREq9mplkQ0Hf7JJLf5+KtvyIAxjOKjQSP59kNooKmVnvx8OZlRy
FQCMARghpBJUQGZ6qHUnvwrNu6IaukvkvkeGjq16kgbZ0R+9e9lnu415FxSduqsyMKk9lIJoGZuB
se5yS6OGNbd9VGaX3JpzZN8Y7hpoPBbONi1R+RsLoe2mipI0ZHabdbBGxaeewH9jYNm1l7oOgf2r
/Um2ELxtL4XlkGHOYrGWMXmY9RTwKtBOGJlwKRlrPPGSakpzuI4wX0TqH8hQTGiJdnC3crAWeMfM
+MdS2HdU76NzorqYzATOXaqX9l2Wms0BT+1wIZu+PYgzboqk8Dpneq+1/jAIkC6KG0+7RjGMDYsO
9RUAIvKnyr4elDsyT93dYJfxwTGFu/A9/w+jiOcl3+xhbT5YJWuThrrZYkBB+UnEUbKqvbLm9ROM
AEAJ3to1CxbbhrKuppVz0wZqTcU2787ebFeAROz40LagBEdDSV98H9tm20aozrJQF4DnfVd4dfwV
Fz9/0aUGxh49kmqxUwvMICKgGXaXPiIXixdWG9l3LYm/9TgAP4Q2rm2asoaNAfBgZ2VCv+lY9O79
jrfRUed7hGo1O2Pq41vo39yKrCE+Y7XIY5FdwN04m5mUfjE9YG+mkh7BkG2wHRPtlUF7wT8hhnHI
j9pGyLYJ7PK7oY77IptF+D0TxnA7YXGQBuPC6jT7abKwxw3bik21X8GQFvHKrf3qBQQSzhB6jviw
blcvRbJgL+S/jKqVH5ESSZZyVGLD+dYTB9uReRKSLysnyZBFFXV3Mmuv4jdtVVihlsqzE7iQIl2y
E7noHkxfWarjMTBPXVKEeNYM2UFgofRNL7LvpmpGr6oGfDGMHHxlNYu6a5JMAGUtpC5SvzpJux6B
aL9tOWWhL9S+7s7OTCOTTFrJuAWL2SGH3907Mx1XhvrYR50l6cTBdZLiYYK7eMBkuluUVdztBjBx
G+yR1HPchCH6FdpJtkDKAkyZDygXNtsYfWKekL4RrUu9FwulSK175FjEYhws761ryzMuEI6/4FFr
zYK2vOptmMUwR8os3GR6zpOy12MFcFSCp6uIbIgZjX1LmkqfVj6EK9aJ7fHaLDtPbBoTQSaHsjQf
QxRtnFhT1YMa1/hsITO6SIRX3spDOhdvKt754RqMsx3qNcZRdqqpgfoIObJ1aWLmkTigQhrDj06J
nm4sBen7ERwYP+PcuESdq1+CvCtPEAxRdf0rVM9nDQqT3jDaN5/xIVaMpVV3xUYLYx+daAw7d9fL
cUcEuzOa10vJC2M52h7rqv9Dqye09Ycg/0hPde80H0pstgvDKccHp5pc/qdGf2Bn6676Jv/KCsDC
RYMScqdmAZUwKHay+dlxbVK8it06u/0tPhituorQ1V7JYZ+HPCeFYWQXGTGctHBWw6i1S2G42Xrw
Dqrwu3t5CBzeWk906l42USrXUPxFiWeou3uFb+E9MpfZ1ncc3OXnWTKGmibsdS1yD3Jc30B8iSdv
c50wD8tFkG3qyRtXclZfGd19VanPWJLmRxkaHLxmuzo6yUlg93LcRoJdQYXipPUk4kYN50q96knG
IsvP3VO8Kn7qbwxL9w+klbV7bULeVY4Y7Por2S31oVadal+Zdb/xGryC1Tza13lh6pi8CO9UNvD9
W9c8okqChCteAivTmEWqsCZcIQNb7clbOi8WD5ewsI3nINSiYw8GbVl4lvOiBzW3QrWK2GXn5rPp
YX+SOsGyyUHMa5oT7+tU147g08JtFEX9OW+aYo3aqHpPtt5aGnUdPZdlqKEvk6JLb41vCoYQ3+ou
2hexrvNsc8Zt6E0evBIObcDN2c1Gwe6GbLzlIayfjK+emTjLZnKnmzLu7KcwsdZBMRFHf2WrTeim
mpk+vGaCrHSHrKtHJgIXcp0SyDx9zIGFBcVQnNtiqu68oH+X0wtHWKvURJZdUL2Ow/SWZLO+d12g
5m0xdCfdtrN1gNvuo1lqJhTWLHyvLdyj5Zan6vdh11t/IHLwZFpx/hrmeblUa03cZ8Pob+QVe7Ye
1yva6LaelLTHfGqw8sdyGEyg/Vr4bgbdrYgFmyiumIGq+K5R8Rq/zd4zugicVyvU+Tx6Sz/qaWA8
BD0wjD6xX3sdKIuC+sDeQEX6QfUTdpEIFEyFmmHolV1RdH5mtDfcOdqlRNGBam2XY/bVc8oQAyrP
WVZaJXa+S7PvEsSS+h7XZPI1YKgbYxsqWITL3iFmhxYAyV7KXr2E1G5DLcTbz7xRXOGs0Cz2vybB
moe/9rVstQbTrlQ9mmGdnEfFyGaq2vA4I8yKXOyr2hqf2OsXB19EwVoCy36Nh3NcAtF+jResF/5T
XI5XhqKiIpmaOzWJ/E3qagEW9Hr0FHS6sm1j9A9sL4qfeqEUB0tgfil7cy1R2HeMPJHmXtcVuKkP
ye2kzUWcpv4q4R6G0iWHvkem4BP9IWPUOynH/0B/KIORHGRMAkRkR21SF6gBh9o6QscuDm23zqRT
RlYi8Vo63NlrYWF5Urw2OF4/V7OAPklAFM7mocmHGW/aHFSjzBQYY2uc5JmYzxD0Pw/KlBxk6DOe
Z1az7X/Mkh0UxP+c6jXmT7NEMH2vptrYCU2Lzm0a26scus/KLFBZlzF58KE27ETh4moFiedcV13L
AhfuHzwvY9lNccf/8McU3MG2btk6N9dx8lqeB2mymYkrPwUV1bNW9gTeoTXrUFl1Rl7tKoRuF4lb
Bxhuzq8Q8wry2vI619nzKxhFZ69STyPvpLfunTVpMO20ofru6h9FHg1fzSLTl7wN6ZnSsnkIMAjb
COx2z4EWm3ik1fZaSV12llqXPVtqBzunFO1umJuZWSG9HDvVQfYi5tABZQr646iG2bPZpm9u1Fsn
ON3ZsxGxledXdWgCvjZqwqvWk1q8guFD3igwolOkuOkDzKGzjJtOnoPQgDQ84aj0avfFanSt7Bnb
d+Om6MM/p3spEmMhKuon3Ur+43QfUMurNeXX6YiwGze+7YqlneqgMfTQW8Yu2Z5YH9kLOG30pW5f
XESNnpqqVi5+QiE9daIvrR44B1I8DZ42RfxlYNe6Ue0atBSfycJVrHorRg+HOb0KTkODO/uAPvSu
HrFIUvyxWzVBYT5PofVHkeBOUSZ3UJNZYs8kDPgai8jKT45uDEfptCv9eOcQ33fsOMy/LHp/hKoS
z8I+jTwgrFW7r5LyPkKdWt3CCWh+auId0+6xirovWzU/BXEFw9Bz05VuGCggzoc0bd8S5FL2Y1di
HDg2UXrWUBxfRrbdbmRTjlPnjnQUFBErPbteoBqqlasnoPA6fXwcPLIIkV6/4EBYUiEfzRVopDmh
gOA2mtzJ7cBD7dlskkVsxs2LoVvqwRscZSln+b5ol6mJTbTsVV9G5P1eSLSExzTBSQ2Od8PqPUpX
Y+0VhzpUrRVpzWDTJTzB0RjoLHiM7MBs43qaI9RdA8g9gh8iS9JR/Y+DOt3rs0zOirW3s2j6iuc7
GmVLso/Rk9PEILPwSv1Ia5B6nvU9AoZA2tieHvQMG9phMPwbw4TPhlREuFZsOPdmleNXNJFuppqO
PqL5tecuTGnQR9oS24Tt4BX2Hu62dapDt1y5YyJeKmGe5QsZYbCL4UJiDceDtFAnoAa5F53lmVWX
3xUlsCkE/hIvq8bFwB538ZTU525Q2HB2qtkdO6vuj/KszaI/z+zeVG7UEKg4Az7Dvw3FHb2/9rbd
rKtiFSQmY8pmcRukOxcrq2vZrOcDui1F9CI7ixkukoeLMXGSR1n8shXjnaVSdiu78A/IVgJ/i63s
ZAmSXK9Vhq5ySAfKyUEs/AsmduYKoyagTSFsdhnz5jPy7mtFFZSLcSm8xktP1LuO6u1CjvickIRI
S7n2UILS/OsiYcqf4oSI/MwvI+NyVtw5xsqNsSOXHT9dnRc0zmGkFndsJdqnOnNuw7EDCTK3HC19
UtTQPcmWXeffvXTW5BjT7snG0R2vyWI6mnOzAM+8KA2nBzrBTBXRmqXw3e7Q1lP3FHfBuEzxydvL
uWS8sZaMjGkn5w4qN+yxD4zt9W/QUBjxOlwT5FyHItem1dVkI3v72DOBPs7+eiUWnFVqYaHY9cWz
Z0W7SRX2m2Uo1ioB/AB5KCge4Q9ernFUOVYx+/mjOmTNvWOIdxmX1wnHGnVOt5kuVgb3umsm521o
DY27bVOdgzB2T5YwLdIQGhqCTTqs6gFbydIJ+gsszP6izPT8isfkpLpAzn7ETWEGKwqXJis0RsgO
39Qwq8hQYJlDfqEqLsKu4znDrORGxlIjjhbcMc1VuW8iwN8aq/h16YpxH1PYfOzz6a6penyCGnKB
o113j5YNGRGHgGM/t66hADWTCs1Z2Yrgq+FlnvQ3sjl6Ubb2k2DceDEYRKdtrU0mmTtq4LWLYj7F
PH5jVF0wL2GItTO7RwPXW6yaKACEM+NwtSnepu50yApbeW24pZopK3K21jtERvl2gYh8bVJ3h4la
/sRDor5BIXZ22CWORtC3EdcbVXsw+ywPVuMlKEvtJmSZfaPDk3FaMuSCm/bC7IfqPlMydxeM0bAd
omR8TMXwjdS/9S2yuI+gl/AlL4xk44C8OJBMDy9I4CInY8XWNye7t9Sh/doILH5tz0pOrgYooK5B
vSp2atygjVAvPNY93OZoyoMX98bNnJgB7j8Hfzp1ZVRvy3RDfRjNx7m/MbV46c5bTZb3SwwJvCP5
a8NZ9bYarkJFsVdt2tgnHLxb9jwRv5agKHedrtvga+jwzRrAaGcOkBS5We9kkIqWc+02gwCyiWt1
iwGlrlWroXei6tZ0j3euuZ2NpbDwGpuUu/HwgblLhU1DNN37LhtORFZOsiUnUD1UV8O8VVWVok1Z
2LbLMqmrixzi8QzbT7lmLXTUgO/N+eALxDf8LHb3sql3fnIK1B2M5wuUe9L61bOJ+oK/gDh/r/In
vwZ+HGOXFOYPKtyVtZpiMVCgyrK3vSnYs1vyT4kb4odE7uUh8EtlwQ+/eevK5M8rCmogf12xRjdr
606ZusYqVOwMLUbToqq8F4SYPypLry4BTALsHt1nGR51lfRKOrlbZx5V2PrWFKH2yG57wvRdmHzW
xDv0cVcDWO4DzlT1S5au5L9hcuwHS2fLC53Ozgu42MnwcxN3S2VBEcpapuOE0VJvVMdIgXC6GefT
brYCkodaK228QxhTIIDSLGTwc4yOcu/WLFJ1GWakHaUzsCbGXdZQqIr4TS5MMJpPo50I6kATPGA/
99d91TjPjTV/g/IvGIu5J78P/7i2AG3ualZ7q8Bo8y9jmTbcWr1s73tKuHI8r9soJbhr4eLUlXY8
qby+2/KVzV8yRE/aOXFrQIFZxUWM/SdCtHemb8cLrM2m9xYkKU+wNLkTcZxQPvVhK/6QapRnUnDx
qsp47WGjzSrX23yO66I+XYZWqi8zvPn6Nusv43xISoc8ul98tCkaILIl47ofwiItR9ai6C9fh7lJ
VZ4L80WO+gw3IwscU+Tp7rOjLEhgRTYARnk1+Xq12mngXfUsfi96f21wazgl9YDPVTuG9xlYnqWw
QKGOFQCGPsjLN01rnjG9DD8ynWqoaLnruto2a7WCLaDhH4RTYyqlmB/6GOgvbjkGZHDS4VH08bDK
itK4dEjAbEQd1betgFEiemMmdPbd6hMv3wVDu3QKF4oeBTMqLH1Q38ruGj4ozjD9R80GcVuSDkaK
J4+xicvvptbCR0cDxpUpBbn3WGD+htEkn3bYHFrweC8w8+TwiDzLPu7qYFnVfb7jLoXsYh0Zq2C+
4cpD00RFcG3HZpVVC72GSf7Pf/zv//u/34b/43/kF1Ipfp79I2vTSx5mTf2vf1rOP/9RXMP77//6
p2FrrDapD7u66grb1AyV/m/v9yGgw3/9U/sfh5Vx7+Fo+zXRWN0MGfcneTAdpBWFUu/9vBpuFVM3
+pWWa8Otlken2s2a/edYGVcL8cQXldy94/G5mKUK8WywH/FESXYUkJOVbLaaKW4qzHd4y+kFmeCd
dS86ylZfe/YjtHfwRtdenZUlkpdn2ZGLAWpVmaNr5iDUZXTJum304sV3QmfvTEmzkk20BrNl5aTR
cTCK4qVdgahOX2KdYlAyaclSDlLjrlu5pEL3RhY+ZU52mpqhumiGV+xcP+8Wmp5DH5fBrHSgqwXe
UbZIqVaXSlPGdVa78cop0+qS2937338u8n3//XNxkPl0HEMTjm2LXz+XsUANhdRs87VBOQdMXX5X
jFV31yv5kzSF1zMwRdlkWhtpMR916rMcxW4iYTPNjsDXso9i5szIg9lpLZ4+8QfQvOqOj5x4FLeH
H6PMOVPyI6T6loEqr9ouCz8anhN0KyaPcoFsgQ2GjBI+B03S3meTA5mXMb7i1afINMiKXP7Lm6H/
/iXVdaFqhqupuqHBwzN+fTOGyksbv7fN98Hz1vqshq3NB/ZPLYs3zkwkijwQBn8FS2cIVhVFjp9i
cnRLjf8mzhUDzvg8W7blWTAgDqxOKSnESUcgqmk35DASFgJWfKqCJLkeuiGLUD2XAcixqoqcAqNk
269csOF+dyPnyPh1CIXgJ1RJfHQRak1d5GYGK0HHrvTv3yfL/v19Yq/mCOHqjiY0R1fnH/tPP2YB
OHTq2FJ/naq62WhGm24M1tB70r3JU9TnZ8eI1PfMSSlEtWZI3j+IzoGbKAvZUTjGExrE3gO07OjQ
pe64jocSO8KqecCkFWvPKQnuuyZK9tdmMJdYZJ1FJXG9bZUIg54gaeGq/uiRtZgR3fu4x9LtszIj
z4Si27efc+Wsz4v+NJj58nXliM+4NwD7RWKR+wKQl5siG/0bG0Z+fm0HOnafvFtb2WvNQz7HISQY
XGe4csZndxKlmbXsdeH/l7utEPPt9Neftavbmm4Ke04yOLr16ydUq1qN7jsk+E4Jy02fqi4uS+gk
OS7EU9Ix7N+xkDtFXtUdi8ZFzKDLmxe7FuGNnnTZXWhG2Z2W4JKa9K6xl7HroYMh4wcFxq3zOBlD
BDglx9O1W9lsRyu76wvhkGxOms0oX9zzCorfedmtoc54yIVA544NPWsWQ6WgX63HnJYwD0glO/Uy
trXi6CYFfKGfThuEmXfR5F08tYYVEGW8431i7riHWcdpKOPt0OvhOY8SsQZe299F3DlWGFbGj35H
Ko9shvesFD1UvGFSXpMg+KqogPQV4RzR5Z4e4azdV4bW7CYAZKSD2/giyAlf5Bmcou9cAAXLH6G8
QQwyatJnw50G5zqhKH0YrCn42c/5TQf90iNdGSrctfJZGG+y8jJ+J/0EgdtGjMpXS3tpmD1+yMKE
Hj2fxfaEpL08rafQvQZlE0C+cWj+MGNq5P4STHs8p02TtdsEQL3lwY93hjMqe4rAMUrfSq0vNSfA
KgGxgSNWAd4xUZruhrw8QgG0ZNzyK/YaP50C/l6jWj8dPsfkLovblWxbwvoaGX699fJmH6pF8BSo
bbEyqVEc88lwTi519KU+FwXadDbeTMwXHsX5hiqrsce4nDqy11LXrazxSmeQDIbB87EydKC8zoSH
sXPJR9fAsmQnIOXo3FfoIpjeVCyNKh0XoxphEzYP1huXcnQWvtm63Rwnt1dPoEr/PGQZRj3kBOwt
+/lJLOouVU+RBnwRefuNHGdpH+rYBGe7iZ3bMcPCfvCs4M3tYcfEo8m2rKvNiz2gd+fmevhWdTkE
Lc9JwBEZygPluJPRed4Tuatu4UYHamnjSfEq1V93eGxS/gVu55bFWVfgVyDdi8V4OpU3MpaBeUUT
VCvOZHSe+gKNjYqdur9mK0wCDAzsbkTM2V8XJotbJQM/IufJKfLMDSIIRwn/m89rTQ7C+Qk/lnUS
JLyxERi8tTF5wcpmW7HWGsEKB3X9E2yQ/Mb0Kutc28I6jxGow79/csjlxC/3Jd2yddcxLcfVhOHI
ZeJPTw6zjHA3VqziXTGibGmTFdrmZYG3KECm185EwQ5du+fccdob8snoF8xxJ0IpUS3M6ZxMinfx
TeN7X1gjPrXsX1hO1AdTDOqXqCwWMh54ergjG1psZFPLsAgFwfFI1k4/GsFQXS9bagUL8kZNT5MZ
pJtEaD3GC0m4EY7vcE+J7S898kbxDIr9LZ76S6No8zd/jJ11jzHQPkF38Uuo5leAcYRW6TWOm3n7
JSGfLIG+v43PiEvAsBsqEToON2Hl5A9zXXJVZKGxkU1lbPIzrNRdTL6rQHhZwPAOunwftXnxgEE2
FZam/hhHRVv//afl/NtznmeITSHM5PMyBWWMX58iVVnrDlXM4L0LWpygtfzLZNXeXZSW9qnPq37R
mG3/OrQB+AHftWArO9oTGjmbao6b3ZBsnVaEW9NIm3UdgHTRwZfcaPPBobJ2I5vyTMYCU1Crse1D
JOLswnMcSReVBVeJF/IFsUDsYgd+NH2pFkdPG/tjgVnGUzOa56CKpjOiRPmTK8wP6h3NrWwFc5Ky
KYL6RjbTNuyXlWv3+2qeWfps1fxJt7eyNwQ3vtbTqt74rkgPwQw5AwPZHruZT2TN2vHtsqn7+ghq
D6iljMi+z1FlL5ARd9gtZDVKU23Uf+dmZs31vVRY1MfIbd5zfy52cVSTTElUUhixylA97uahdePv
bA9yZu2O9q2NlNu0MI3cvs0r41Tl5rgv5w7ZK+NaY9n/5YOXH+zPP1NBjtLUVFtXDTZr2u8LvB4p
6q53ff1tFH61yq0CRK2p9NdDzBceNRL3Oa8ia8OWIrq1Sse6SyeEd20EFmWLOnhyNjsDOChb4NlU
qlvnnhEushpczdgjZSYPaEVlJ8fmnuY3hsIiC89xB9UpUi3DqWOpt//7L7Xx+yJfmLrK11lXYcLq
uq79tjSKDbN0dC3S3mzN+1JDar5tuMv8dBh61PngO2osUCZ7kSIufQtqpF8ZmedeylTkm5jtPUZK
aJCaWe4dSie0DioQml2XTNOt1w3VpsCa+QL9rF/0+tjcFKFGLt4o6h2ga1BCybR2vNTbG+D3DvKs
UKPuepb9OPtPvZ+xz3EU1uL/cqv+tx+/MF1LOJrh6KY7b95/2wyxMJnYs4/VW5SmH1l2Jj3v3Q5R
ZJ3CGcsj8TmmSOMVikfm6jMmz+LWEUcNg63rhBKNmoU8jaYZRKyX40ZeQA6WHSjZzNkP72akaD3+
CfXuUBgogzFAa8Xpb6/wb3mqDvUs1TQm654cKLgDCKMCQA/cMFGfbaljMsfssNVur0NAfV2b+jzE
R3NlgdbsiAxsnV2qOn0UjmkcpNkQTsTZxVfNZmciogsBi6Y8yLF5Gl/HpuD9nYVZBu3OV4ZNH4ka
uq/Taot2KG9ByjtvgZpgT+8AxiNDYrOJNV+MxnffrN5uljAXUBfReudSJYixirkDsSHSwXmQnUHW
+Odi8hDdnDuykbVL442YgZtBftsO6pweoiOaii8GgMi//5nY8nfwyz3AYjfsAmy1bQcQov57ZgDJ
ykRDy/bNGkCOl3VI8gt3gXWk9PZzaXj9yqxraxfMTaUHw63qTXYre3l0495LVngsTPMxY+kkw6MF
doqH21fUQO3nVgP/4eSGupSdrsCGxeOnwmHudfK7oO8fcScqT2Zp2remH4pli7LyV2DuMKr08WWq
C1B/uKbss9AvHiul+iIHdEpWL6x2bO6Qe4xvAn9K1ok3KO9NuJADcpG5q8INxhuvyFx84j0e/fOl
8dN7ZH1rPbKK0XeDruBGJomXTmqR9vN7Pl9kjraqFtV343yA/vNnrMqM6k4ekEr5OSYHf85Voq6+
jvuMiQilJNYUv1zr9+uXNqggtkmC6vmDbaunAE7Ia6JjLxSXQ7bPa8V+6SN042v7tWvg0CWdWqHW
5FmvdokdOJRFFqYduBIMRhA5Iw69EmpCnVmXLhvQvE6ghrpuue8KCn8IhST8THQfu2jo/hH0uWrs
b1h49MGzmzcPjgD7IvL62YUgcDsZjfMAnE1f9y7ibiFuxA+jX3XY3OF7FCFdsWThAsJ8aM9y7DDh
4JVUigdrlbG+RjGsyqdkIXuvh7xZGm403SVsiI7moOlb8UMoReqd/CZ/8imygpH2tMWK+fIZkhN+
m/9b87fLtTD6VqUprIWcK2VWPq+XYjl2UAssjXK7WXd9rl/MQmsocPCy+nw2zDHZqxauuJ79/bgc
zfCNq1Jj82aMuyXh7vLUz70nvbWMawe5ae3oSoS87HXm0fKsGHzAKYyLqRFNOiSIibUYKGo1upOH
3GsQM/DCdDmjaa6xxjSmvZ3NcOF5XDsf1KaF3xKL8+fUyG6Vk5jaZR+NYo260ZPhuOOdrU71Uuu7
eiub8jBkWrvoOyfdd00x3cmYlgIPViA9yZaMF6O7z51ivP0MtWaEfn4bXTLdbC5m9uFplIrrBEcj
Uq3jC7ZeH9Qb/YuraMb9oAWnZrSHF7O0dNA0qDfhkPLzqD7mTgO18jSmBbh8GIPLaNTTcpn4Jw9p
s3tXVYaH2o/YRVMy3PrdNDyIctSPM//QcbusJD+JBxQ4F5CCjP3/3J3Xcttsmq1vZeo/hzbiB6Bq
9xwAzElZsn2CshWQc8bV7weUu9uWe+ye8cG4NsulMkVKIkHgC++71rO6XLIwozA5KfGtyhwBl3+8
ZhtY3MpD2i6F0qvL893RjsPrbCzd8723Z4yl4uq+Kq1xLFM689kjA/Yyq5Xm6do+VDtWf322ISbS
3Bi66Ovt+YHzl6RH9rmyDW1mWfWVc372+ZHGlI9BUpQ3ig08u2yM/hiblnLyWgRJiEjLLwkAshSs
42Oeptk6g6e4MeS8uCf66/r8hE+h6pu7wKylEBodvg670Y+DZQ3UVMbhEgtsesIM4Lw9Q2Els5di
/fDPZ5yf5hcZKWqiQZmsyxaL5cpidxwQTT4Yw3zMkmqv+EDkg5S7iWi8bZb12hJaQwlZk0KFOXjp
Fw2AThmL4ZmgIoTFRGredJMPHidtxMaL5JGx1zLfnpJwzdnCfBI0lc/uiqssS8ct83EKseKxxelF
SN8AALDOv36x57v//F6R6nyMs9FyhcLNdgJ6uR+I6nPP5IC0MuHuyQgxozI3LwOZaflMDJjG5MZM
S/VQ9BzlqeghPkNt/DRZs2VJkYZTKlOq0gkTUXU2qSi/3aJRyk/4hlAfBXaOl6ZtP2LNFUlWfpoQ
+a+9eirW57uJuisGD3nYMJabadTr1fmHQUK6OT63x16SwDt58bg8fz+ow00TKcZ9McndLul1Y3H+
NUplnuSEMpiX9aADWriTiSF03ILe8FEnxtgpzXNA0TReE+T+6fx9xUe7jb77HGwwfIiHfTA/XW0k
eWMT2Lc8P6uQjUu9FrR8UUAfNVFIEDv74eNoNCAASicmb83tY8u4F3JrOkNTTx8av45JewrHz0bk
41uv1Gctyja0SXxEmNJrjjcyolBxWbJjDxza3Ks+T6uX2E+vpaHTric/zHBMG8NVhmzexTDhreJY
ndm+UuttRrXJWesNQb30osSp4Cde2oaUeY6m4BCsOKSrOPOh5Ecf1UC22WGVlXT0ekU6DiYcsFgt
9+dv/fP75//JvdfzplhwvntADzRpOfHH1tUgSOia4ksrCcH26JJ3P2ZagqLZlq7svPCv2eFYjoaF
g04s3xN+n50MNbimRXmIZK3fa4OiX8qNb1ySFxLPWLbl+VvnLylCG2JahnZHK5LKbMuSwZaV4L6P
EdwifYlRkbThPaQO8zLuSsYrHhRePNz62ktehuF9IavVwhpTMo/soTkO85dCjcA7ZNVG9rLmKFsm
X+b/nR88P63UtcI1MPEtz99797wyGYi9FHeYdpRDpcrTvrfTkgCdOrqbBtrgPuKLl5DcjEb3Xjoj
CB0P9BT9Vn9a+ijG3n4IA1+5ihLFMZBK700VcKyCI60DWKl1G0lvrt7uQpXXD2MNHcYxlzp+u/sm
I8CgKrhMIiOt7kuMgkuCwYK15YvyPtPAWTKqm6TFcFctdYJErRzo5Xw3NE1zE8CSds93rbYrdyww
o7e7EBXtPb5E9Efzk9NJyEe18J8T9c6LJ/kzUvCnCInmx6EuPcevDPMuqdR6kVsiuMb9l6+ifpCP
g1QOFK9HeZeMfEiJKECskOfjClltr3DYxhuZ21YoY3PClGcs/GpU2GR3z4oS9K9cGlKVJK8RKzsn
JhrhoQzHYFkVSIRfrUxNF7FIuALkSNiHvlQ3xCxyARS6eMjKTNsV3jhezffKpuBI+UF2jwo4cSRF
m4CYyum96etIon2p2p0ftZUM5iJceyTxPKp2Qw/lzp5W57t0jaN1T0FvOY1Zeg+PSnfSVooPdl4H
l6qqvDIYdo9hkOabAp/NUgCmfPRzW6HsV8hQWXjU7oKDGjT5TZMxghg+YJv522apV3vczOcBtXts
4N0ui6GW1+dHOVmg3CdVgj6LX9n3iwqZ0oMORu/S7PVv/i6mwHR5/hmtHVYq8YxC7uobEsdypMkl
kV2xCE8+qMWFVaX1I7j0R5xJnJ9R79Lxtr9Yk4dQa/4hA+/JeggMosLnHwoslFoascaPU5C8/ZCw
eteqCuuL36cAKsyovvHnv5Sqwbd/CRFc/ZhV/qOQfOklLbtv/hKu3s0kCYex1EAlOjfjzy3685cq
bVY/3+Qp39dCOKsp8miGYrDNp/j0Q5sIvTWUByrozynC6R3eDrFnZFjAq4+APyXoboHCeE5GX80R
fuBBWE9Ap6sWHQ7D+kXFwVa+a1qdXw38d6x4tq3omv1eIzBQTFA7Mwie7Xg+2U3i41opf+msYC6O
js1i0m3ixCIUYdZgvWpS/NQ2zXBoSaTe5rq1LmUT/RGo9o2Q1GHnEdGH2ys0CVIq8a9PuFbaLvjA
XCOf6ik4xbWpcBJ14TFt1WTdQvwwlm00wRbym0cpDz1HLaK7sC1vm3Gyl37Rp5DTEmNdydpjmACU
jHTU4bqIUacrRcHWyG45XIgd21LIS8Xvtmlaq25gyJ07+koFE8ykXDnfrQTp1XVv7n1KzPAlUods
13aBIejVbsJgbYTNRzWbsHAU+c054VT1lV0fSrdokKOHWOYnFMv+kuaYErSxlfdc//om85tiRSxn
tDY8tdpH/rKa909t+0rmyGVXdVTbq2Q59vjUKi9uD6rcNKzdbeAQcrFvyrY5JuS7Lcjdal18kbET
y1a46mrlCkiDRAUvhIhaj9PrL87G75uW58//fD5Sd9BVqg7vNCI5jiyzNPzsOTPl4aojIQmM15z7
0+jmLQEpCiGIhuWo89lZlHlwbVjRryqfP5yDwlJlVeN6UDWdmve716BIZj3QNpuelTx5gh7XHDJZ
JKjYyWg3bBRpaZm7mM2rYzrKaz/r/G0wKgMZmwXbrD63VqGhfgGA0B4HoLxI0EZpn6BdiMZMXvQA
Mg5TD370F4dO+75Uz7HD4SwjXbBUxbZkYb6raiqxlw6Mn+YzWRZg5GPjs932KjEaCmIkz4fcbgrG
0Kl5MIIlQt4tJm3tU048WR5lNMXgHa47tehPUlc4/qzwQgSUOBGZPgugCXCVVB2IoKXchaUiL8cg
36BDlRdN7e8VC42LBypR1OkCTovYDv5ULwpqi+veUkx6eQl6rhQuKRCo2U6cPHrSkK3MHtdnQMF/
X7JMXZaeh+LLD7sDdjHcyH6m0vIDfdrmEamW0fiFIBo2H3Re3Fga2+XoD+YqN6xg6bE7X9RRV9J1
Ge2V32qrIDeqa61vUnr0ibkc4IOtPF2Pdn5j44Uz/H6jQyOjrk4cVqUT9+wVVbmyo880IIK6/IJ9
2TiWCROxJIEJViwApSXtcMeMwnE5Jz9Rkre3vR6+tivSBoBbmEW4HsYtVr9iU9QkjaDzkdckTSs7
vHoh5sQnWQMfjBBJqzr4XXkTbMVEw1gHuw5lM4RkGZAh1fsDRCqSEW1hZLc27u+N3bUv+FGk1Okq
HOIKhferol713mWsNRVoW9bnO2882GoRb4KyV0gQ0cPJYVXnGmXijiDWrzSTSB5sLIB0ScchadRG
8RASpKcTPw/xQkn3cD275ZgpC79/xdSc3ta5LjZ6V09u0yQkFChXGOlnnBJdi3xq6l9MA+8Kj2+n
so68xMTdaCPvf1d4bmXP5ro0vWdRhcG2bDuSSU3JXsWsm1aKHLarCgn/SQijIzlVgSMa+fs8oYVu
o3AY9O62m8GGdEjuUj6Un19p6g8DhKmbtmFDh1aEav4gZNPUnuzeoY9f+rC9ZHui3Co22+qKnYzr
MW4vxrZKrhpU1xuc7i7STirf2PrcxjAlR9Kgh9e1kn8arJaVemxqLLai7tbs7+zc+jL6Y3Hn97J+
+vnL1uz3c6vJ9K5qwtY0y9a58r5v5QklrEn1NJMXyUdgN2Hd6HPzvkkiJi5sUisxqIMTSF6+pTYY
Oz3L71tcjVdmYu8yRRjbSCWct5PJ2qyH+rLKtmoPlStvDTJO4GA4Pqs4s+nro0bCeJTWJK1ZmIkt
nQIeymx7V/WT7GhevQZB9DS2YAG02BoWUVMdo9Sr1qlhx3dpV63Po0/TDo+/OAQ/LHY4BLpmypZM
uU5W7XcF7SltUR4McfRipWq9tGPhM594tJdr61oLi5gWoSKW1GQJvgFI1Q47aayNfTpUS6qkGB37
4KgNcnUwCG/FR6t8MAHkX2lEUkNG7KRGf6CpCHWSohCcBy90yjrpXEmr0A5FfnmaMu9TK7cMah4Q
Mvpp9x71w33V4nn++Xvl/Pnh8xb07yxZtThJhSLeXURVnxo1wZjZS2IQusaKvT/RdbQBene+uQ1Z
9EDpjxe5T83envxbvQlevXIi91JWjVWi2/7x/CW3I8p8coNYwugXgrJu1LbxNUOVty2s+iOo5+Eg
mbvQatJlKFUnwM0DQo/GwgEanHRe25WOsDHk3NoQYQU7P5F0kggM7RRnH0Nzy8RGku8ALwLdXWZr
jlFYtNVk7b4UhJp4EH1i0sqAn1MzaDpSVZhW45aE1ow2fGEyl6DU3nh+FLgtcBKn9rMZgC1re4Ts
aeaMupCAp6RIjSgEXiKbyA7NrK70U5voWwYKkI/4DWhaSw/SmJSLqM8uabbnJ3W4a5op3PgMyA4i
SJrHaUZ6WdQlLhtO1Z20exYoNHbq/oUQ1L1dVjCDGK0xHTvCEvFlwqLOmUoJWCtkFSed/f7CqEAi
l9mJFaS9t0Qe7n20A05Dc3KjBN6wIxX3dQhb1WFzpey8mRzrqdlLAJpwXyd65AAnGA4FNBCvhH/Z
4CEYGApXBssUSvErr5MRx1mBcdQN0N5K1xFNmZf7oasQL0fJg9Ar2Jkz6Ve1iH/xShKmM2VfB2N9
1LvXuiCoKmH14CDD2aIp79dzwMEDBYWdV6XdLh+/WInkHwqbhPfBxz1cCVtxohF1o9ZY8t6Yv9CJ
dSDBFgffK76g8Xup6DdvlNw4YSDVb/QWNqOJa6vH/3ZJVtU+GIz0KWuroy5wvzeWf9XD87rClOXW
SnoDoSJ/NX3mQnHK48h8zJRJOGPdtftMVk+Doai3oxKsR6uIr3p2PGirx2bDsJS6bOx6UEUBHbsc
ipkIYehgg2IyLsjiiJjK9+ysx6Pfys16suz6yoez9ov1pfnDGtcUiqEZ+JtM8lN/6Kx3EDA56/T2
RYCpceNgZNmTUv+17JYxlCXDpWWVnJD1SoUZTySkj2AIev8iAAC5FuH0lA6hsU5ijO2RgcH5k2L2
poMc197Gke0aIJ0xj8UHSJQUnZDcM8T5R2pATiyyHsqMJxxVox3r96O1UAgbda2UfCO5/hQn2UaL
gvAGKUIOqJDsA1SyxirKldez6ozq1BpGirY1BqIBkEnHH9O6S7Ds98wibbA8/60+DY0VtTd1TZGC
HpQf5vse8W48c0Wzumpv20hV3Km7Sw0sRUM2REs5Q4IYTNnLYNXlUgxds/a9DtTifAp7VXjqom48
hsK4aqaiepNL/p/v1On1Wa3+RNAZGTRB8+7uf97lKf/+7/wz/3jO9z/xn8fwqYLc+tr89Fnrl/z0
OX2p3z/pu9/MX//66hafm8/f3VlmTdiM1+1LNd681G3S/F1lPz/z333wP17Ov+VuLF7+9tfn5zTM
FmHdVOFT89fXh2ZVvqIJg33CP3T881/4+vD8Fv721+Zz/zkM/8WPvHyum7/9JSmGfsFmAym9xsRq
/PUfuBHO3xfyhaoLlhm0+A1T1pidsrxqgr/9paoX7K5MLJEyAzsCAxYqNWxUHlKsC1u2DeYstBmI
0akP/P29f3UYvH1o/9pxoGjzFJefnQhnywEhqDTssV4y2aNu1y1e37cqZdjbyZziod7KRSRtkjFp
SUjJ4cdlCnbyWHpM4Fk7RZ/tlabV7y3iEhyinsZdnBb2GkTwA6orBTtxRt0rJFWayLphh15s0cQl
jlOZeDfBln7d2bXnDg0Fx6Jptn2rpU7GPvamt6TsoMX1XUiHUG7Cjak30m6MA6gkXtIvJMGq0JYK
Wi0whsgLkTaM2zWha/WGPaX4ZNm0V2GCmy6JAINjQfjbhI1MKELWmxuNvI2lzbr8ahqqzJEFsYl5
AFksttrr0u8id2LeXrXogJ2mjqxj0/rLqRb3ZRbgWa1vy3zY6MIrlgRUGVQhSENv/c0U0YuwfWKb
M9PBQwYAlwljxblUuTKYB0xY9EI8s5PpdJC7W1P+rKvCga2nkz5EZG5aAPPsJfGlMcZHi674CRzi
tapXxWXX0BZJYFj2ZZxe0yNItlZtgmeObN1BTWvc9EW00Euzeawt77UsyBEkPz5dDRqTuKwnxTLE
glWmyoKA7nqj2u24ROwMK4eIj6jrW3iw8AgGr9tGZknMMP6CPB9e87yPL/tW+iCF8lUNxucmNYYR
O3Pt3xKRsWpMMbhBqRfHrvIVyj6JDtFUfsWj2u/DQH6KGlucKjMJFt4QFQufosmmnCZoHiarkIYU
tyI3y6sUmvIvNkRiXpi+O5GhI5lcHLJsW29rvW9Ek+nErhXTg7jNSlBiZHxv6P4ZSxgV4xJQkrc1
lKJZ8neDNIk+ycYMbkhnaTqb3bMepqPvsJByxVyIPl/3cadcm+zEF/XUaVflHF7oY5otEOaMlr8z
i+46jOVujWp/XCYDHiYFp3nfKqdEiYttoRuovZt0N4xAzPrSxHA3sQsozZCKKPbgzmbzidVUlur6
BIFlHYwsf0SCQVg0yZNZxJ/NjiJo3cwGP/OhI/riJiiUZTf1n9Q08xdQdn1AbAKxspaT7Dze1LpF
Ba8lgtP0e/WuSgiIzTQZRQJKtNtvBrmvQ8m3ZiVVnqsl3x1xfda+mYplQYLTjfe7pQLhqu/JRXZr
YjtekMBhgnUYl30XaEfNZ1fuGY8ZqQyXyWGIi24fjdLVUHSfGlmSCAkryCGF7OcUbfVktBRxkfEx
tSppdRjnRV2sHkMlhLdqqUAu5i9+SRwJk/G0rIte2UVDb7iV17pSG6FfiPItfBxrFw5fYLrEu6To
HutYsjZREuIgRwtMfjpZJVb6gJjCoXgQ3qtFruw5StlBUjVkmPR1Ezi6ml8OV4ZFWok+qGsoC+FO
IEFy46zvXDOcFGcyC5S19SFJimydtpO01pEsg0pdjAzxOJIHEJRW8RH+qHUlen1nCyvdEDz9nIn2
0M+1CZPBbYQbsU47hZSwLMofRr8/4E9dGKlsLhH6AR/Tcqe1hmKFZBn4UQRdBkKjvR+perQ9fKsw
yDXgsoGOHFSBfixOiTyFYJQpIWmNsQ7UfpuGpqsA1ltVRYcsNrI/mEb7lE/hIQ4071Do92mdh7eG
3m1jMKRuUrNN97WYyEVkmBboacgeEPF7Qr7l1pc3qd2uIz1b1E0GS1auq0WUSKeOxirey8nYF0K5
B7Z62eowv+Ua/SjKYvJc6rBf2YEVb8KwJrsnMFPO5nEvT5XqqjhfFwW23zKJ9RPBRuasopECi5mk
45KeKG7vy5DdcaHmO1MUC3Ll2q0OE8KzaSrA5hlWpSlZu0yLQzppRctmRDdu0aZuiq4dd+PoH7uO
/Fou9OdGxKpTqcRHtqodojuIn7KghvdAV2pHyS4BSHzkvELJhMxSneJDaVSLACLAHmz/Vi2m7IiK
J1uNirLyoDysypp+5jBea0GqX3ltiNPZM9asQ6dlOxq0qjEeHc9fEJBQmm3LHVuScjYPFxuAFZlj
G81RT0BkTb31SVNDf4UbB8l9QRaQpcYbqt9wI4x6DSRKd7JepVUma7bbRX6802rwFaoP7GWauZcT
tTA/9g8BzFNHtYqrRtRPxDL3v5DAUcL8bhgwZLy+NttoRKKovWa/0/crCOBenud3pnQTkVaJKxR7
tJqxOrfNyF50xrSdbCRfcWntxqGnbWK2tos0JpDMcMvFAps1tsf9EE4G+zUurzTrHvyqLlyF6X3b
+cMzOFXjNkx3aCpQAQBHIb4rocdkIZIn6K0wlmlRNOS5QA4JtAbKQPFhsPV4UdJU3fYGZzLwldDt
m1E92D7IDmGuA5rHxLIg3XX5yJUDxeiIHUXdLFNVwZ+vZS/C01p0ca3lUFZvnLzwuv2k0oys1Gwk
6ONQBgNM+4qkSD3w+P1DGC0NWaWW7MJH+jKkmr9JZT0lHEJftPmQbKjl7cD4A8+APLwk4CV02QiN
B8y4eJobSV2OXFgHVFG228hUR6IWUEouEn3d4KVftAOCEXxAEWBiydiXo/zQpcGnrgi/0Cmz14RS
0ugW/j5VsFZ3vrJsDfBTNSj/oBHTClqqtTSp6bt2mPW7inplVLCDmriA94KSouN3WrcKvaZ3QgVd
S59phUMbHIO5PbIuM2J/H/p8vM0QUeoYkogBIF6zYXEDNQR1YxfxsRmEuqjyJHNzsnEPlh8/5xRg
1uVIkrMdrNjfgkfUpPpGjeT2kJTiTstcytPpQcGuNJsdDu1k+lfnL5uha3/RRRHfl7nmk1abnZyy
JQQibiyd35+0fanUEqHF3k3tDfbC7nx774nChoqG8VbW1YeiSjeU1YebzniKJhvhlQHwGD8W7Ify
s+xpaylL4qUkJ6yC0RIuQjVXV2BEhkPax40jTTcUxqLd0AhpDWrmWjJArVkZwDjLRt1epGbmhjZE
Fh35bljW6dKw1M5FEW27tlV1CKlBNJeQdfEDVNNqCgfsMz4+2FT03pqX8UWEvQJcIZ6WRK3A/teO
3XCdeaZ1wI5TuyJDSkLBDdicl1QsovnQBMg9mxblZE7KBgFe47ISFAejX0Jkaq6idEiJpUrMtQlA
sQxbafXzVYM+7yf+uWg4H3h93ttQF5YxLhjvRgvSIOtKCXzzJhETwr9IGU4l8bOrD3qLZS0b7Gkt
62BmoIGv+qaBqRTs8zpsD4Wh6DOsNLpJ81MWGNKybJJxNYaxWLRx8SB7srHvSriboAXt02zJZ17R
nNxSjFNWydLcq8WqqsdbL/cTah5F46p5bRLShls5N3CWQECK7xS0OklsfcRlnO+mLghcEoQzaJWW
g+Govm18r4ZmAn2MVfKWdBlv9/NjROn7XxwkKujUDSiAqMSfvTs70yqsJr03blgjMmNGiAtD5Roi
Vrurgk5e8zc/CDWKXdEhcZHbaWC7EnUueg59m4KEgI6IrTWu24a179C7MKlY1urk4hVmUS7BVSig
SpQ9hpTpSPA2ae8oWRm3M7G10IvsAIQezTJ6zFtZ3+T1IUi7g0wO4aouAsIbYHmh82hXjUjttV2b
X8aZr8CoON2Z8EKqQbO3hQZk0KpD2IjpQims0ankaCKTE2GFakGKUaxoPCU6g1wczoCXEO8a+HOi
X3J9VzaZdUC2FKK07NvtmI3EnMSnyA+DD2y5sTOGj2doRNjqq7GNMfSBgVy0Y6DfyQphMFo8iX1a
U8NhIcFAsiPqvXMj2kuXnUpGcND1/VodVrpEnlJZK5JrFxEsqNL4IHouy569zpK4VYN+XqAjbK39
TZ8CJ44yoezzrarIoB5s4rUkFk1Xit5DgrKraiGR2nbsq9FF9hsu6lwcctK6b8JJXkmNhxSvKcVp
AmmxiMhmPthG+KHVaoaNmuCHPP6iDkPz2YpVN2xm5rDhWZuUNWHPUvwKYMgz4NoR7pzT0CFcZKlu
IHSq9PV5BtLR4FsMUAdw8YS/S5dJr1iXVSlVKytI8qWuLqYsqaEikzAjS2I3K01I3VZ2RNGg4wth
jJvSDkb6ljwV/0GLcRKJMRyvsTjuKkEvPxzlRzjYyn0/UExLqnqRDdLIrlOCTauCWu+6rF4R95ft
I8u8ajBbqykitZJdjtoEKxwVULNrRh4/Xb+pOKn9ovBo9zQJbTdO+hdTac2FnFPdLMIKQAWahzst
3AWhhMmB9JlVUSehc75r4as00+hJy1PgZQOrOC4ptr0qTDrLLjlnOOw6yilWSwm1bcyP2ggkG/iH
gz3cBs7qy0cOrvWL7gKD2fur2NZ0tqMk3xjngs3cffhmR2pliBdrasE3BpnN7pDa0aIwWnNXU1E5
MSndTGLOsq4y/dKMpVs1mF0MpJMtk34o1yPVZleB4LM02N0NmlHttUhvYQxfSWl2TaRIdmcQGqo2
0zVorGATaiOCTCj497ZV625oCSLV4Miuc7W4w6hirOWaefs8zmoVHd8wqftt4AEQAf/cw4r3njur
u5EJz77z/WyV8zGfutiLHFWJKliLeAKZM62lUeSFq3bWsGaFS3fbllqSrpRkhesLOLIkvI0HAMQd
AjExgHsN/mhzVUmjtScUx6KsTWhXm2JmL0T5FVJvtOSPEUvJ1mlWGmZ++9Espm0UxdOdUGZHtC8T
wTyohpsV113W4HqT8uBeIx17E5MRBdpqiO5S71bY87PlCZUiQuKtrdfJtp3pxaXH6Cab/jWqN/no
oR5HrIpW1ROhQ6eDyoehPdYCKkUwqvFBQCbedoGeLnycs0u7NZ9Suu03lL4FEv0Qc7tGIGGRb+jH
9HtlXs74EV6ZhCyxRdEN5ayFkG4ahZ4wNYR1jYTQCbGIkevbwp9jQzcoE6v5UCpXSdKtMxZ7Tmqm
3kktczJzZWG4AcSStRVUqdM0Unaqh5i6Ri89hF0OLH5unKN/Y4wTpMi1LDryXDX2mXonywHqzLwD
6OO1ZDgCLF+2IliEGvk+gBWE07U2AE1kKiky5IpTpywbUstaitG2nzmBHz0GkQ8AHmfLImlpAGWU
2Z08sdnD1t6hi8R4zXHA4RI/9SRG3eZiRs3m0HjDIqsvRZI4JnmobtOX6RNqTWZc77OU1+PCa7gi
faVPtnEeahQUifbR0/hEtsMuT9rkHkHBFwo2CtIC7jWlvbf96aYsE22HJle9S7ImXvoK7HQRPpAO
jPoe6cKVFwC1LaoY2FUtZ44npxYfoR3f0AAc4Aix/dbjV6/qv5ztd9GDSpw9OoZ+Wg1ogrX8OpSe
CWACp1sBTQ8SECq+mWnrsTPoA5DyeK9PSbqmilgupSjJ13HPvotp4EGqU7FApVcfiKoQCw8hixYw
/w51ShbxlIZ3yagWbgOyYusb2T1S+XbdQoXaFfJdp1UsebBKf7S6dFNWx2byc9IoDGvV5M2zokXW
fkzVamUSbu1Azl2RSB6eZArc1z3BxIbUiZWvSxnDazE+xB6nHYujIGimD+UwcvLEJGakhpK5I6M4
KMUM43v2sRhS/PQCYacaGYeOsAVc2/nkSLhSkUFWty3dpVVilxIKEhvaawvc0/YoT3bhwJqMENSd
Dy0zCwkGxsDVua1lp+s062XOli5wDFUJoOmbpYuqx7yKjIKaQ/VMnUI9AchAOh2GwBbjYFrZZiLW
eqfXbgPYKPQb626TsTa6meFaUjaRdKAH95HXSLggNwkt8U054tDBap7uRTGyDGT/5LSS7m1SySKf
pMKWqUVKd6MUKwTm+VJuaqBzsCSnOQr+ajAonOpdlmwJwQBYo2vejsiDigMFusxUgElndagy6oAj
asr+1s+T5Kha47DWunGXpii3z8vm0fjcJEW1ZfN+i8A7dsfRjtaZNKqnMFwk9rguWtLOoBKvZKjk
B7Ukd1UisKUnrMnNc/gwYvQOUl9Op76LfccuSgxuus5iVlaszaRoH7HrbZS6/mgqpN7L6ThsbYVF
QtxEwo1Dsz8pEcJ4isWgz1IZ8E8P0FuzOWj2FRdLtYvktj8lKESpNWmvSYmkOCbr5lEfs0u/ClRH
B8qwN0kruokrsbLtBwXE+AeL2jl0ekN2hqCtN4K1+9tM+f9NZ+mbJtQPraV/NFvmttCZ63SX/8+e
9Pcuzr/+Rf9mr4pmLXuJ73pV5xd17pT97HckuPqa9pl2lmZeAERBqDZjB5I8879+X7KMi5l9RKlX
2OcbrST+0jdH5796/z9/az828H78PT976W9dvLmbZZo2r/m33r2uXBjofQ2N7vP5xqLt24Ngqhem
ZuH4VdnY/lnvnoag9vai3lq6/ziR/jsfvn2hYWkB7gQsab69e/sAyi6EYRCbhgb16+N/1lFgl/e+
W/vfvgJosULfMCjznN/jDwdBNi4M3UQIzr78z3r3GlWV370ENOtC6CqYCAXLxnyjNvbtJWDJF0LR
sPbKb6eA/L91FJ7yNmtmAQDaiOzb/jvpRP/eMPDuN3wzCNoXxmzqlufW/7dv3rYvmHA14ELy28H5
33rz/7VeQf76gfzGKMAgJzgHxNxLnW+8yW8PgiUuLJ2CPxrwt4OAPOHPug4Uey488pp+4yDoF/Qy
wLmgFz/f3l0GiqJccJDgPxjifJAYKv+0g2C8vabfOggWYyHaFOwm8+3dmsBWL/CgUG7jejjf/rhZ
kdrL29n5GwfBvFAxEKPM+3o5/DAp2oyIOH1t+eup8qedCaS6//aZwMCHoVGos/HofPt+TDCNC1aM
Qtcw05xvf9yZMK9pfndMmMVX+uzB+ddTo2kyOyDXssyvB+mPOwgsEuf5/LdGRl27AA0kFPvva+R3
04M5r6E5U85SnHlUoDD6h42MtKvfXtT/fFRQrQvKumhlZxfBd7MjYyJAQR1/39uY+OctEVjX/psr
pHfLjG9WSCqrRDZCWE/ervd306OlXeg6ekfYBX/oUdAQVv72VoH9kqrhIJC/XvDvjsJ5kWD+P+bO
bbdtIwjDr6InIHgyJd4EKBwUcQunRQ8permWmIiQLBqkE8d9+n67s1S5lNwEHl3sJjeJ5SF3NDuH
fw5Lm05eyaMiipYp2NA7SRlav1iVK8afuTUzjbjLTA/La9qsREokOImICxlpVjmgr1cFZZnQL5Qu
8zI77nKqEbKsJGqu6aopo1OFCEGmNosFZpFWZO63Op716f6JGGmnShESz5/ozgKtXuq4uUyTDAmg
VcSHhjNfeVUnPKYqrph9JSs6s1hyfbXSOSjqBD+5tnW4x10GslCBImbg+9S2uxUdiki8Z8f86Vyk
PKFyv+KSqfLsiagL8IWUpoDU/zy+E1ExtVzJBZAkmglR/aDGbs2twwq9CZwC0iKyImyPyDrQYm/r
GVWyUIAWMloSaRAmzOHEGsCdcrQ0Bb6W5R4YExeKKlPLAlygPnTJSNHjdz3VC0u0I50odma+sCk6
S5lxRadaFtKE3gQCaVvSNd1+nWEi7XUBI64Yn1qswfyUR6G8SvC6Ac0mB37KhapOcnpd6SvwQEp0
XMizpW3GUimEEpSA/FJWExy5NZOFLAVPKoksmVoYnSpIiW2V+8csMNnSTrAJz8CySpa0fNZ4kqIi
5LTFpAjTKzspWfft5wlYYcG0cMChqfADm1QpNgLRkO1HFyvh39faiJlYaWWHQ5BeOu5yygWyzDQV
4T9aL9Ku6Dyjokh98vf1ESM+Afco1jWQqexyHitUKEqyTOWYgYnOGjIXOtPGCqXdpZti5W3+3D8s
E+b0kNbOI9w+fRxKTVCQZiNdy9hokQGbqAiOAmaAWjZAA5+Hju4o4K5UamsIWsz0jQLE+Oj4TbkA
hITHZPEjLyTxYeoZtlorC4RC1ZIsGmiMWxAMuACovFxSccDlWW7FJwsFs9mVXLAQCnUFzOU9z4Ul
OBrHJU+9bajj84/oglPLQpkApRXLjPsV3TrxD6uEmRgwyg60wRmJyUPiqghtqFjmCT4gTULW05we
AnKMqEM8UHxnt+LDCyjAEZl8vW9AeABYQMMBR0FWyAWOBqC7LU0YT0F0QkCHlzpUZJPUFeAfeOxo
dghWGM+UDKQd5TdyKa6jUDCOQC0LKDyk4KqgFGfc5fREgClTqkkakitDR1URFxfoXtMrBPILBdME
KO07y4UsTxMqULLMVznEpA9x4NQRo02fUH7i/Z+TokyqDpjisrIoq7AnvsDRlpNpfQPCY+a00Unl
ZWAWMtmqAzuKwpZkuSVsj0gWbKpNvhqFccA3AI1lXpAHi2cm0hoHlC9RlWd4TPsnZNL6RsAHjP7N
+TOzBxRm08pdMUbDW83owoQCLa49BLY4H4QstenUUd9P7cGS2t2a0hv8R/l5dA4iFrtUO4h4SCh7
SpRfOATOHtheCB9NxccFRimogyXcZOCxnMliovBmCpGgGatICxyYonzg+/3E79Aax86X622737ie
l7YZJiPZvvmBsTr3lIBv97A9HbaWO/igHdcmpKXxw/77TVCm5OKhyQ/H+Mg9x/+63+Dpo4Nnjbsa
//Nd2/SmXzPEyE2O868pY+B+2Js7c2+mdeicQbTUf29yMmXuCCR/g/Cwm9G1mRg13b79pzuEhF3Z
tJ7wzhwGM4yv6Kbo1bYWWUv52uzbj11/aIO3lhJfNe1u3/Vm041v6RqKXDOJnjITZNePLXP2A+Ku
W0lL/G2zZ/5g30wpS7mvmrIfhrjoPi6uabq9vwvZLvW02qf8CNfbTfB9UkVkMRQtZWZM9p/CVyZQ
sIWPWsovT3x8eaDkdx31m43ZBgLoq9O0L3yz37eHrg1PpJQ8qUkfNq2ZaREpI1JT7p5CsZC6HC3Z
n091k5S6qAlD4PN69zzKl1N70pCpJc2EkHY4YbPUI2hp35r2EGgPUi6XMC+3hotFzWEzZQe5DIvp
6V95GMyabuPm8TGQ6Vzys2r67ZrxDSbsKZPcp540toALCwLJ9rk0Pe1haPn78NCOPHYeVOZSVZeg
3n3u56Rt5kNNujs8znSIr7PQUn7f3PVm5j35pJWe9BcT2i3fgKsn/LR4Z+4fhm0bmnXfu3EJ+j81
PZedj9+ckxJJ31yC+G3ztV0HZgws/xIW/X3ztPi763ez97b4ovq97eDlxbVhKF0bWjOug7DFb5d5
wFuzm599yRhoyf+ybUOOCwSvJrvb45GEUY2viVST7hsuBxsZ60RQoGIt4V+5Z3t43n8xszAhFyhW
S/63bbdpFjfDiW0TjFNL/nc75vusIPpK/cs84FQQPTqpJf8H3G+GoQlcCl8yo6f9NYwqfQuLlu6f
j2Y7FUTfGaQl+6Hp77FsAWWBQNWUWyKbmXh7eFFL+i+D3eH2s/BoetROTZzJ94sP515e5hao6bfD
umMkT6BWfB5OTfu544aAT8G3KSje/1M+hzQdU/an+NM4DeXcr4Xgmv3Eet+Y/s2/AAAA//8=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05FB998C-38D6-4EAC-9469-EEED31EA2C9A}">
          <cx:tx>
            <cx:txData>
              <cx:f>_xlchart.v1.8</cx:f>
              <cx:v>Profit</cx:v>
            </cx:txData>
          </cx:tx>
          <cx:spPr>
            <a:gradFill>
              <a:gsLst>
                <a:gs pos="18000">
                  <a:schemeClr val="accent4">
                    <a:lumMod val="20000"/>
                    <a:lumOff val="80000"/>
                  </a:schemeClr>
                </a:gs>
                <a:gs pos="67000">
                  <a:schemeClr val="accent4">
                    <a:lumMod val="75000"/>
                  </a:schemeClr>
                </a:gs>
              </a:gsLst>
              <a:lin ang="7200000" scaled="0"/>
            </a:gradFill>
          </cx:spPr>
          <cx:dataLabels pos="outEnd">
            <cx:txPr>
              <a:bodyPr spcFirstLastPara="1" vertOverflow="ellipsis" horzOverflow="overflow" wrap="square" lIns="0" tIns="0" rIns="0" bIns="0" anchor="ctr" anchorCtr="1"/>
              <a:lstStyle/>
              <a:p>
                <a:pPr algn="ctr" rtl="0">
                  <a:defRPr sz="1400" b="1">
                    <a:solidFill>
                      <a:schemeClr val="bg2"/>
                    </a:solidFill>
                  </a:defRPr>
                </a:pPr>
                <a:endParaRPr lang="en-US" sz="1400" b="1" i="0" u="none" strike="noStrike" baseline="0">
                  <a:solidFill>
                    <a:schemeClr val="bg2"/>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200" b="1">
                <a:solidFill>
                  <a:schemeClr val="bg2"/>
                </a:solidFill>
              </a:defRPr>
            </a:pPr>
            <a:endParaRPr lang="en-US" sz="1200" b="1" i="0" u="none" strike="noStrike" baseline="0">
              <a:solidFill>
                <a:schemeClr val="bg2"/>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C42245C4-93FF-47D0-B69A-2200F5BC0CA4}">
          <cx:tx>
            <cx:txData>
              <cx:f>_xlchart.v5.12</cx:f>
              <cx:v>Sales</cx:v>
            </cx:txData>
          </cx:tx>
          <cx:dataId val="0"/>
          <cx:layoutPr>
            <cx:regionLabelLayout val="none"/>
            <cx:geography cultureLanguage="en-US" cultureRegion="IN" attribution="Powered by Bing">
              <cx:geoCache provider="{E9337A44-BEBE-4D9F-B70C-5C5E7DAFC167}">
                <cx:binary>1Hxpc9u4svZfSeXzSw8IgFhOnblVA5LabNmJs+cLS3EcEtzAffv1tyXbGZtHufGt8a23pElpLFGQ
mnjQ3U8vwL9vhn/dpLe76tWQpXn9r5vhz9dR0xT/+uOP+ia6zXb1WaZvKlObH83Zjcn+MD9+6Jvb
P75Xu17n4R8Y2fSPm2hXNbfD6//6N3xbeGsuzM2u0SZ/295W4/Vt3aZN/T9cO3rp1e57pnNP102l
bxr7z9euyfPbm0bftM3rV7d5o5vx/Vjc/vn6yQdfv/pj/nX/8dOvUpCuab/DWGqfOdyxHUIcdHjY
r1+lJg/vL1scn3EisLCx8/Cjl7sMBj5TmoMsu+/fq9u6hjs6/H82+In4cO3961c3ps2b/cyFMIl/
vv6Q6+b2+6t3za65rV+/0rVx7z7gmv09fHh3uOk/ns79f/179gZMw+ydR/DM5+x3l/4DnU+7OoL1
0Jj8YZ5eABx+Rm2bOFxweXjwp+DYGJ05DqMCUfsBvLuFcYfR82Q6DtHjsTOEPv11kgid7/J6B8vn
pVSHiDMqKMeS86OqI8UZEcgWiDg/0XuMzu/lOY7Mw7gZKuegBSeoN3+lu2+7bPeCsIDFYoxihuQd
LOSp0gh2JigiBCN8B4t8+O07pXmGQMdx+TlwBsxfFycJzPLWVKF+WWDAVGEhQGWOWTNBziilhFMk
fgL3WF+eIdBxYH4OnAGzPE079lelJ5O/JDD0DEuCwcnTo8DYtn0GGuVI5rBjbuYZAh0H5ufAGTB/
fT1JjfFu012/q24f7Mk/JwBEniEkOMMPLgRs1RN25pxRJhgltrhDbkbSniPRcWj+HjnDxvNPEpsL
0+pa715UbdCZFMC7hDPzMNI+E9IWoFDoDhX6sCLuPMyzZDkOy6OhM1wuTtWYJS9NyyjMvgTWZd/T
LvFUZyQ+o0TajuPcu5mZzvxV/V6i4+D8PXKGzV/XJ6kz7i7VP0yVvygJ4GfYoYxJ+56d2U/RsW15
xmyOuUT3zuip7jxPpuP4PB47Q8g9Te35dFs3rz5q4GkvC5I4AwINYaf9C6aGACPCiUR3YScCA/iY
qT1brOM4zYbPoPr08TSVyaSm2n03DzP1AuRAnIGdcxxE8dH400bOmUO5IGwGj/sMUY4j8/fIGSju
1UmCsv6+i14QEUoh4peIY2rfOf6Z67FtesYcSThA9rAO7ijBbwU5jsf9sBkYa+8kwXhIdb4yP17B
Qmuzby/qeEBbEOWcO8dtGudnyGb76PSeNsxowf9WuuOAHf+WGX6ee5L4bXVd7/8VhX5Y3C9g5CCb
gyEEEveoyFkEJIAuOAyDQt0bQfbw23eK9UyhjqP1ZPAMpO27kwRpAV5If3/B5AEWZ450HBuTOTLA
swUnFAtyNJ3zDEmOo/Jz4AyRxWnm2dZpqnOj64d1+891hqIzG1wQBWpw1A2BzthUMOL8VKqH3753
Rs+Q6Dg0f9/LDJv1aWJzVd2GL1rQIWeSCMjYEHaHzExn7go6Amo+EBY9ZtS/F+Q4IA/jZnBcnWZA
us6/v3AKR55BICoh2LyHY4YH1AogKyoQk/fV0Vkm5xkCHcfl58AZMOvLk/Qqa9O/oEuh+AxxyhxO
6U/P8TjrKcnZHg5mo/vrM5//O2l+AcnhHuZ4nGZe4BxsR3uTjA9G5J/7FMLPHMwJhnTz04SNcEBF
oAJK6b1Jm6nIc0Q5DsjfI2egnH85SSXZ7nR++3KIUOeMQCKNOg+1gVlzAJNn2GY2BVW6M24zYH4r
znFU7ofNINmeZlVgu6vGdJd/fzlUoClA7hXFmXkSzs44gnQakfdozHIyz5HkV4A83MMcE+9E1aSu
dzdRW982zUuSYnwGaWUC7TIQ2D/2JhyKmwj8CXRA/WTLj6nXdvdMeX4Fz5Phc4xO079s9U2kw91L
tjpB1YZTLiHn/BOFxyiBm+EEAVPb87X9Y+bznyPRLwD6eS9zbNYnqT9vbvO8HtNu96IlAYgphYSy
zX3NDCEIUB7jA+kzQYTY90Ld4QM04bEWPVeq4xg9HT3D6c1p6tClqZrolburDMT/u4fZegGmBll/
AjlmB9Tl8JjxAg7Rv3CozSGuOTxmqejny3Ucq/n4GVqX7klq1VZD821tmhcEijIgcNKGYvQ9EDOV
kvTMlpA8g86ch9XxkNN8hizHwXl0GzNctqcZee5TtKat9MMMvYD+QNsm49AccN9Ti2D2H1u6ff8A
51BUc+57bv7DE/1eol+B8zByjs1pVteuIv2SxTUEzdCOAypz324LDPoxLgIqBUgCKvieIQADf+yB
fifNcUzuRs3wuFqdpg0zefOiHVAUamZAm20JPZuHxwwSG0F1hkJtgJF58Pl7UY7jsX0YOINk+/4k
Ibm87V9tbwd984KKQugZxdCeYdO7bs19d8ZjRbERO7ORgO4NAR7nsYo8T5rjwDweO8Pmcnui2Hyr
dnXykh4fNttgDtDwe2TmrkWeQUPhvj36eGva5e3vJfoVOg8j59icZuLm8rbbvWQVExptCWykATp2
X6yccTHbZlBnBl4Nlc6DpfsPzfmdPL/C5W7cHJWPJ6Ex//N2kzvLckfInnzyf7lFDbBxYA8NRw4w
rceGTEJ3tC0IBq52F+mAoXtszmbbxn4tz3FsZsOf3MJp7Enb2+TVLitgZ9pLdqVTcsaEw2wgW0fd
PmTUHDBxGKpqd9dn8cuzxTqOy2z4XHVOk5vtb2pzW9W348Ma/ueRzL4PALy8dMh9m+bM3XDoRoPG
GtjBeqc+ckbSnifTr0F6uJ85QpuTMG5PpIbtt+9vhxfdPWjD1g0iKBT775Rk5nHAuBHYpAYJtft+
tVlC7bfiHMflftiTm4N7+3ySkLwzLaTQvF3ysnkZ4M8ECmdgw44m0ACvM0ygPd1mM4V5rjzHoXk6
eobQO+8kEdqbkC+mSl7QqGFooZEYdjzN85rOGfQBIiogHj084PpjNvAcUY4D8/fIGSiXX04TlEPm
+cXVBjarg0WDoJLcu5OnbG2vNtAjANnMB3czw+eZUv0Coyej5zidpvJ80vWNyWv9smU2BvA4BHZH
3z2eggStgdDkAVGOPN60+SyRjiP0aOgMnk/rk1SjqySF3QMvunUdSjeCgBbd8+p5kU1CEw4kbhB6
8EzzFOczJDoOzt/3MsPm6vwksXkPRVA4ceT2BfttiAPnBgAXgw6oO80BQvY4GoVeQUIhGKW/iHqe
JdJxdB4NncHz/jSrNtcRHNzyal2/bO8NnGUDGzjAet0DJGcI7eNSW0A3J2xlPzxm+YLnSnUcpKej
Zzhdn6aJu6Ok/wc1auiDRtAKhR+Cn1mKWuy7DeAcCDh54A6pWY3t+XIdx2o+fobWO/ckjd6HZhc9
cKp/nj3Yp0Qx4ZCJvteWGd8+nArBYZc7ZjN0fifHcUzuRs2Q+PD+JJH4NBo4uyt8OTCgJRoUgWH2
i03tUDWAk6BsSoE53GnMw2/ftQw8Q6DjqPwcOAPm02mGPh9vqwwqiA+T88+1BLZ8IthSCP/NTBgc
nMYAL8mg0HZ4QNvh43D0GZIcR+TnwBkiH09TVf4Pdq+DKkCnLdp7kMNjjgzsbpeQngbv8zPz9gSZ
Z+yn/wU0P0fOsfnr/48Z+/V5dz/PBPR2zc4/HCb46Mi7//nq4ebhlMPZ0PvlfVSn7uZ3/f3P17Z0
INP584zC/Xc80Yu/D9GYj7nd1c2fr639jk8K+9ohL0olhjQQKFYP5yDAJeiYYjaoHGDL4XgPZ5/Q
zveJgT9fE7YPnWDbG1QtoNEX2uNev6r36UO4RKCMBC1xUsDbUsAJVT/PcXxj0hE2gP2cjvvXr/I2
e2N03tR/vsY2hvsp7j64v0EHOA38I8jhNvSrUCgrwvWb3TU4BPi8/f9KXWJa4JaunVQIl2RUemFW
n0fa+ZhSrtct1qHfM3pDpgWvXUZstmay+sKHEvltV+tVyMZ3gmVfaplGHptEpYwpibKt8ANUMLcm
6/WaTO3gY6LZJtKpJ8Jti8bBj3HWeXEgqepa/ikc42EprdiPaO0VYSI2TUjU6PBp60UiHhZWZgmV
2qOzwJgkvg6IWyT2NzG4QYzqC5Trzo0yNKiGx47KbNKp0vAfSUfYu1r3bo+ph9s4ukqdYJXWTeDl
bVq4hRypigfkLDOMFcAyuAwx5PMxekNzidcp8qsk+7quiuhDUUzsXJRi9Nqyr1U30ctMmOlNrGPb
S+oJefXbiPXNhSXiSSGehTAbiVyZdDPqJF5rE+s3k2O5upeFa3A8XDnmCg7oMYsmbmNfosx2YWOL
VDQLBjdszW3u8NuAk3RZVuazHHGmsj7Pz/vpfJwmx41MjlyUdoG6tLu6X5t2U8gAn0dVva27UjEc
kyWPx499ht9lFiNenkWf5FTG/tAkdDFmVg6wNtVi6n8E6XDVVMGbNE4Cr0QJWtIuspTuCuZWWbZK
Wk3PWT8pp0Tyiktau1NdqL7Fheqo/SkwifabHFVukASLINSLirFyETjdIists6CyQ0vTO1uIfRai
DJexFJvOkHJRRGmmhjQOFKmGcGknIlMoL5knxmh0Q0e+L5zcUWVVVUvdGy9kRbya+vyrQcm1qas1
r4uvlWi1KjM5XQYW56pu0ORNstLrUdaXOCw3Mk6oy1iUehPKv5bWSpZF+KGOlzyfPBzmN3HZuG00
XDeNysUYr9o8S1TsDF8jYZCbMtvtM6pVhuyrvg3XIyvsVcPEZ1Q57SKtusRvpP3dKvUHWfuBLN5X
qTAbnmZwXzbf0SH+QsWoXdYCuqVjdrxLYxX2Se4FwgqUtiy+ykK8zcyYuGwKgnMUe0kRJD5O2ODy
pk3UUNIvqNC3E64yDxvdKVLQRW8VqqFulqaFF09Np+LRikHccNfh0FknwRsrDgdfZuPnmOAVzthy
xI3Xl45WTR3Ka551K2LdOlOEruvBuel0SpdJHq7ivP4eRFHvJekYwYTit3Uv3qVRR/yPJhbFIgep
VStYpFDau0PL3lQJcXvj2rXUnsXL3C2T+LyjfeOS2BgviG4Su24VpQLsR9G4JSZfaezEfhf01DWS
LeyicrmdGK9yAgC1MarPrw3ruyWbOrbsWv0xamMvZzRWAyh0hNOPBaJfTMrdqGrOQx0qWTS5Qn5v
+i3ck+mTra3FdQwa1whx4Wh8GVQ8VtjpcjeXtlZD13ok7aslTohnCWvdpfwttaRPw94dyzZeDbRs
1VDbCk+VVhHKbnDXx2rMsjclb4Q/pvp9aEWdF+J+G8rYqCy3sZeVclB2l7Run/c/LDINykrLL06L
IneyfWJV8UZY9GudRtElrap18KVkQx+pIWIbGrcuaXS70sOYKLtxfgRtIhROh+A8vBZFkKokKK13
FG/gsKLvaR6LRRbH1NdZCqrTZK4JaeSjsExcibp1FqQbnFeNP8jwcyJIvgEfAMucCqFMVzmunviX
Ph+vh4GgvVL26yLMVdwHZBsLK4e7qWqPwAIl3bANceO4YyG1iycTrHhkbJVNuVass2OwZXpQmR6+
9qOVeMipUmXxb1RvK6f6njh96IZJoiZe5J6p02xRRdheAmqDnNJF1sZXJCnTxZjEuWJhXXlZEFsr
kYTKrpFcx3m1iUBVVJ+EWlWDpS+aaXQZWJ9Vkpa5Sr+bgSdu2BtlQvEGa2bUlCLkyQQLt0x55xZt
51uwmeC87cNr3BjLqxOrW8QBdpHjdYW1HdE4eUTr1NWDdsPCZhueFY0aWZ0uBwdWhhkusqDeRiLE
/oSiwhNppRcDia1lM46+LSmFBR1Zrh0Z7aZ9FC6aMvsYODkCZza4TVRrnwQ9cYeOMWVNMfaMhl+I
qnSBM2ztBjvFqyE34GLhSEpfNvlVNxRftObiQvbN5VCa0h/q4bPVpmg9tJ+tJq/dVCDjmdxyI5RP
bhFFwnXshCmdXFVhSM/BGIBRzglxNe6XTlBVbs3A4kllqiFZxmMl/a4aGi8lzkdhwo8ls7hfdpXl
xU4WeraTExUHpljoUTCVtJcpnA+47NMk9HpmpQqHya7Q/YfYVNPHSaxqKoXXEh26OPE70q/yMG5X
WMD8NLkTwppZibEdFB3Kq7ybUt+Rm5DUpUdzvmXGAo/I9CYQZFXl8JQUetXrXnuDLT92LPqgpViE
DlGaySWihChRdBdVrEHUNgRkJ8co2HhVqQjMLg/Aq3ZOAL+KHZidtPP78mMpwL2wQAZeMcEHi8ni
bpdktgrwJk/Gd0mOr1gDMlpgSFQitLXSHfU6q6m2rGxUmgTj2zFjX8MymGBN9utJ2/LcCXtvMDJR
FRrdoAJFNihd2kUbbYOYXegxay5qp3MbZFZFHmiv1+VuzLwsxud5wO1QFfSHJAWs/HFhoqj+EJXV
pggN2NwhVEMvjddqibzWiq7w1KVb+7zOQ1A+ZyDbYCIrW7dsLYA1CQMTqlu5QlNwK5tPWexQt3JM
4aI+WUUNcYMhzdZ20ge+xcc3zlU7wsJL7PIrQ0mprB4cdG+NioMx8+KqmFSTDYB+opcYFlwftBXY
FvqtAkX0UtR+7ixTu2NaLFmbMm/6zFHzdTQ0u0CBeGOAvZ2n2Vgv+oGG504iv9pxWSxKzIEB9cn7
2LKky/deuw2Dcg1ZILmJYQJ5QDufh3Xgkaz+PFkELSNabLk9xPDJ92XSRQuU3eIyqcEZOkvT1eug
T3c0yYxXF+BJ8yREYI/AWMFpMfGKo2ktqHyLsRxcJwUmqOn4adSk9HjdDCqfylShsrZUjoYBiE49
qrDB67iyYHm0duAGkUg8HNmhK8thPfWO9uMmEoqaYC34pF0zTcCZoBFmDSywVZ1YDwRQT0YLligR
keoy4slOtxdFPWmvcezMq6IEe2EgVy0E725Gik7ZJNqlSdS7iakW6SQuwS8NPjdk9ELOGliRsEDT
PPiEqWJT+74bOukGdY+2KfeDKOaLLo+NR0P82eFl4efMUULUwx3nSiztjb2AqY5rWLXBprbiwiuM
sp20XWWCXRSEx+uegQscUWm7UwTMoopyBadKtcCXiPZQm1AvKHwriK5k34XgwUYQqUTXU1qsmqC6
jjQJXWeyhYrrySsBhKpu1q1NPtVtM67tuCgWcR6kPiIMqETPPasrude3sluljbOEo16wxwBMNxuY
9EcSpmtGkZ9Mn1PgLssujhsPD1W35RP/amfltzYIS6/Kw296an3cBbWyY5EvhyQH75YO52MbSneE
kMPNcPfDrkOuwrw2PuywYGrsOfNpGe1pGwW6CVQzoMOXzvTksv/Rk2I3RmxRGrLNMIuVTkWsopZ8
LkW+apOGejRuNkWqazBuYgEUUWxKI90Gq7qKi0XdF3yN7b6CYKhFXh9N17wcBi/NqnhBuNk49fA+
6YrWG4oyUU5Dc78aBIGoo5RuhbpUMZ5c1wbMu2PF7ybeOV7cNKOSDVDwDMc7jdBVDmRl7w3DhEtX
p5KrgZXIzdf8u+Ch76DWVp2Vg55UXiJ6tGZpd26y71MkLeV0BVdMiHOIXNH7sV87ulCVyauFNvUN
cKWvwPTyQZQQ9NDWh3yT5ySI+9XY1n4zdB7Doa0MDgPVMFO6keUwhVnpd6wzC1jWQdYVCkHY4nE9
XoQjWsd2y7ZtYJjb98HNxHqzGMHntDwnfh5nzK3rRdoIy7OD1CiySKKOL6Dsn7ljFAH5SpsrSkvl
TJ0AE9dolRjrPAEFXFcEX0Wt47hh3HwSUZSppIu/ZnWveGwVWzIFlcpK1inHyTuvbvvzGBzj23aM
t1Yk2/XAG1geov+C2l67pJpWVUF+pCR915VgSpm9FVEKIaLsmBsb6acJugrrBdK8WdKgvshZAWFM
RYTfY7buxuoi0MHaSpBeipJ8DHlRqLLtzZKlKVLgQyeIwhTvzhm+6kLgEiHCG5IPzA0rpP2xmbzQ
sW6IWaIGqGxed9Svk6zwDSzkBQ0Cr7LqZaKtb3FvxwpyAaEKDHg4hwAngWDH9lseRQuMwg31Gwjm
mzHaiNRQVZdlp4DUgj+3I1tFQMTcJEw8UZeZKvOEQLQqYhfc6Q84s+wyqvkitiO5NEkxuMUov2iK
P9koaN5Jbl2j3EDYX6xSKqkbhx94DsglOugXIYTs+QixSXlNC4jm5dRNYPgD5oXFqDAqdnaCI5fp
RC5YDSwrnnIvpi11U5O8l7y7kFpWK9PS95aMSlVU42KMFG3R+zgmqh6GHKa0MovIjs5RqxOVZVPr
SlF+HEeSqnFsCj/Uzjerdj4UcQyw48/SyWIviivwe0CjiO05kZ37fR9rzy7MuCgT5nUp2yRJWHlt
PRIVOXRBErt3O/Olqa3ANRp1C9x/7XVkzg2YAp0LsYwj/E4Mg5siWryn2bJDWPuaMQIU4Q2qBfe6
qQGfl3iD0yS+DOvINfFNHkafYlE6F5Dn2U7WKBT4y8H+Ia3qa9gGG9GgBa2mcikg86Jw3fs4I9gN
7PZCOmx0LQd0OOop+JDEVi0WoZpC8CgCXFRYv8mTr30zphe4rwt36uNLjvrvbf4D91J6pp96hdrW
DZykc52+d/zBKt2B0dybgr7zpoYvcjbYfhbGnarNJWd98DawehXxodokmFSqtC1ltWKL9OBD9Gb5
mYVBQ4W4ToMqWLW1drMGokpRIghPx7ZfjS3zTNpcNNSZwKZCjqqO8gWUg97jvuRrQaZPGV8YKwnc
LAbjYgJ7m2QNXjXAeFhsx17XW+BHQxGoShSXwZ6XhAHETSTNt7Zj0WUjRhvsKfpYdPJDRUDTWPOR
lWJaEIZvehPCGzGsZVpe9AKYQ1s30ZZBVsvB4TYrsvcdAhOlJWQtuhZ0M4vfDVHZqzyCtIwbp+G7
dMo3EIuN26aE1FBTjD0sJ4Sv80l/TjCqr+0oy1Sc97vJWfZ1XKw5IZ8ZGdxtI5t3eoreT0QQQBQM
mKaF23Sh2dQtYH335+F1nH1PWmHWlm7iVWlNflE14Hb2TzYTSwY6tzy8SkNsNqWdN0tBgzcYNe6Y
cbQOolxucDpZi6BFV51GHJSkXdcZtdeBncEtjEJPsJrgzz4VywZyb8vI1mDJknZ1CCZFReUiDQfi
Rqzu3kZ9qcay/5GTOllHNqv8EEdvao4/tnUVeoXo8hWB8M7uulE1YJFveusNi5z2W58W6zKVTHW1
k5/X8JeLWlZBiqMfFNGBAMkGMExlCvMZVjeMD2tmTZCwcFqwaLbjw0znvp0JiJpxcrVXVxXJZPSt
d4hHVCHUvyEB31o9Aw45Jq2nw2KNmhaSQLaGkA6tSN2M14FlBiAnfofS5tpyyhswRbkKCdtSkW2S
Pv3K+v7ShFbvGQu5VRJeYn5eafqhJyJZTrpFykSBygpY2oXI/EjiyUXoq7bBtGdth2CFiFqNAl+n
UmCv4cUXcA/nNmo2ZRzXKounaQnnq14ERQ6Mzkrosips6fFUXCYN+yIL/LmQ2XVZFDVkg7qbdpCl
6s25NhlyKbPbZVyGo6q7FMOiB7MyFUGmmJfAokVvWllt7bELFTfchvxsoHBuF6oo60s+IrJy0vzd
ZPlAyd52jpUsTdNYkGbtPmckcjkJQtVnWbLp+3ad6jhUJVlUeeQm3IlSJcopWIZpcg7phEvoSrkY
R6tcOB0tNr0kjRraqPUQ74oN/vlE8rzYkP1HDu85UVC7FhlyV0yB2fRD1vlYWDdFluINm8KrGpbS
8vAqKLMPdSa+6Q6yJmWd1t6U5q06KAfThdlAKR+DkaldkbZsY3RCNs0GDVWxyWUPWZleeGQoP5MU
gXyTzMDp7S926TR6NWVgqfZiWcPUL/UEsd/E7QkSIfBe041pCkFRJJY6JMuwS74aOr2tYqD8whHF
5vCUJaGBSfn52gagUMyi9UHEw9OYDzBvd/qMVxTS6WsDkVFDYrkoQ6/Cg9nEMolT1Q2ML6qg2oY1
jidX75M5EG2W60Z8Oigj4ZDRwl21ovt7P3ylHYYP377/bZJoSJCGImvPS/iR1Mqz5eGOHd7mewsJ
83B4nUeyWnA8Xjuk/SY7fN5GkD7pa0DXaatlEJU6A1879JthokCnIB5DqgeJIBgL+w2VzbrXSbO0
TAdC7iU9WJHDS1ORyRX7uKnaW7WD6BVJP5fgrcDFtPVG4tZtWUdXUG9pVnlgfMHB/EZtD7QRt2+b
OqCLwYktyI9mWZiqYQSDa0mZL8pcXkOlIt90I11FhemWwMHAJmRSFqsoniAt5WSbMRusJWF11bs6
RudIB/TcrlqIyIao92WV9BsUNplqKs68bBqDBBx9YjaH35nCCmKZdLLBcCTNhlu83jgWcY1V4xWz
YPejC8nFsVjtGcbB/iYRbjYyry+b8QBhASn/UgIbTaJyE8TwdPjr8HRYcUhbPyY0ZP6YR7DMcAgJ
ZoHS1Z2qHPRl/4TZCAaz4Nwd68Zs2kLoVMV7Yy9hsBJhzb1Cxy2sfBK4eZ0zFbcEiJ72aWLWxVhG
EGE4t1nY4k2WOpcCMgULNLbd5vBEeGV8pwGV5zztNqQoBax5MnA3lhXkjYI6hHw3WJtm2ugaqDoE
V8Zt02CZDLE+H8CxeXYDUc9BGQ9PxX49H/6KtFWtmrDxrCpPUuVIXWzCkpm7p2m/NG5a1oKXtVtD
NmExkE3LPqA8btYHHHAq8ntEIJsjsHVjdQ6Egkx/K3s5XkCoN13UtKmVE8bVMkTThwEOF/ccnV2N
liBbtH8qdbRoLTwu6jr6iBwI6QYx3l+zK2vpxEys+WCcizTAnZos5IsCAqYMMhIXTECmK9VsefhA
3g/1OWaNOlyzs/6iZsGPnjZgM0prSat+XKKkaxTuw46qMKu6JQFFU1WRZ5cdJasulfWqhmyo3VUG
DFTgRNvSgRyEM7TS75P9XZnCg+zVO8gtQAa3ApKE90KjCmpchTV1bgZEYxsNEJZaHby06PRNji24
R9JeNJyed3W+SqZs28oU0he5nW+D8Ydp7eiC4RpySJBw+2/Kvmw5chvY8ot4gwD3l3lg7bvWllov
iF5sgiDBfQH49XOIklXdsq89E+GAkYkkq1VFAonMcxLxxHW2SxuxDRPfXosOu+dx1K6O8YiTE6ZM
ehqaPljSEAkFN8uPPKunbV9b2YIO+brDFisOQutrnQTYTQlEOUt5CFkRlnHfsHpZKe/ejloREyXf
Ko1oj2fnr309jSuvwsNAxvBH2sg7mZWIOrSD2PQ1fGz7mIbVtOJ+eiQerQ59xPFl6spb+qQV2J7w
BHlN3aQLmzrycGsCRf3YCSeyLNiRDoG/5mF0j8CtXcaDrvODJHpR9lMHHyQZFn2KpS7syqWnKd2H
rUXhCqHnCrqywCrf2nYuD84U5tcmCBHkjDw4Z33wh9JBuuSeXKVR2calTugetTbI3vTqWTS92wBv
K7pXrKCLDBnThRmwuQvvr/Lk8mZn7mKMXZJ+aRFfX9e25e8HnDm1p6VoC+Tl0I0CYm21y5e55Y37
xl4Y7a1pxjK4XlQ0PkKTnswWZHDgoqlgX3SdHYfTvJIgTr5PmB3ulU2z9SjtbcP0ModHqFs8nGNt
J/HQdN8RXHFxA5It5LiJRsYPlcYbE1XOCksBfhdMj4lj7W0snLsKs+qoMW1Ky80RlB/9RZBk44Ho
PHbFqJathDNJ2LhzKea1zsrKtYdZIAbd/4fHbbze7Uva5X8gurIo/e7VKWu8XmG37sv2Kc2wx83C
6GXMQrbInSrG97hFuLU/F4z/zCuXxSrI+cIZK6TemhVtpW9imHsny9/IeBJ6RBwDkbTBb8KlRfMf
yq7rlYOvLG/aH6gT1cRht4qU8ySiV1cjMJ56rlh0rn7Gkk3jIOroQo+IdJXNYxAi8RX6ApGTDvts
Gci4dDc1T5+4nU8LBDO8BbZHK1XKl7wVa+ZQRB6dHossZjyPe3HbVvgWPITbCnEXtnzPcj5n2PjT
IN9SOYSY1y6OtspFaMtLSS17WUn2zLr5ZS9XtpuvMA9WO1IoRIdqOAsTXxAR5HETFNU5RFibND7e
ejbsQ5p3hzksO3v9jlP9GVgVkl/B1q/FnaNdb0kDLKVT3n3HyjCuQ3rJLbVHHv9OlWozCv5aa+TY
ovypQ+IUDxbeGD9uxuKpCRiPWZoli6nEE4CZchNFyo+xdagXDhOXCTcbEF0sVIPvqEs3bVUiYpzz
uFnZrXsIMCkmXgy8UxFPlT7LjCKx/9R2abMcHHo3YQLEG8xWDTa4C1p3CN5O9qlm7GtHEKZM61VZ
y50KFb6f9FuFTEAg+bos6nNeIptj3Vm02jPkSfwov6/ZsutzEnesOINvGpM02HEV/RyC4lwzgZTC
kH4DcGOl+lVfOQNWtHsWhtkia51VhGMsFxVxDlbULCydxJKXi7FfIhqx7MNhQxDyK4UVu1G18lx6
RCCwxFbVPo1s2PQj3E/HXiELcUT43KXqnP9p0WGbtvhVveaHqqZTWOTLbEwOLU2+ND55JP6RBd7P
xjlnskYgjGJDOiK4hgTyrlaROGjLV0sP1TDiaXDIAW87OZieaXonoQcdYi6VXLxVEyliHcBly9yJ
rwFCeKEeK2Ph5wUi/Zwjs85jOU8ByDnUeMd7exO24r6vt1EI703pqNnbBV57v4nG2TmD3LbBtExL
eN0j7aI4U71aCEQY+9GtsYfDzDsmmfOVw/eI805TbIWQh5v3mYhV4MfsEC3dN3ND+YiwVKUF3s62
WaVJcO4tsUwdWu/7pGz2KAuSISlUhAgowC00Derv37dyatZVh9BxnM7OnA6dalq06rs/2WKRS2xi
gnnHMQzVNmSB3vCKzXCCMs5dBv/bDKqLaGW+R8S12pO5UcZDk/bQLSRCzQtZC0BP0mIhBN6VglMd
1y7BcljgHc5Io/aWb+OHR4IuBsphMRSTjDEFR4uBeyNFHCxN41HZBTK6/rhP5kZiy7O335zZ3+4m
6zEs8JcU1rzkGaNGImHA/WLBqcBXzYN6j81am8emq0TFdqpZkSxnqzZMXujY4c+RaQNv0Zv/YnX1
HpEMcnugMqw8cPqDSuDs0V4iFD97qE6ra6waJfYzN7kg3s4ek24TdSOyvbePF/M/BIk9ZLoxt9h4
AGTmhgu/Zn4cWXazNzrTM41FcXYtXn34R5Haw1UJtirgK5ZPXx237bBzLb54A0kPWAsIQnAIMpVF
gCRd6bC46PtXu00REh7mZCHcX7+3+z1Cgf0+CZwp1qmHJJBPsBrNTTLhhU0stSkQG96bxuPBKmSW
2HbmL2xx0N0yh8uDSICgiy6xEMYiIl2nlfOcW5gWVypXY0yCsllWjY15uh8sPADwtbH3wnYj9ZNV
22JGRRfKvPW7/dhFjwaC9g6P+w3l9aOs4Lgk/P3A3g/x/zyVEv+ZI2Rvyvm835uEIoTXg4L/1QrH
Ec6g3Paz0fyv+bjX7bDaGSH3cXLtJ8jd9Wjh/wWP96+Dv4H1fvx63O5fMNUZy0ZdYNf+d6zepwoJ
N8Ceue4dr+f7/4OKTQ5KN36C66Ec5/8gNBZEqLZFIxr5YDO9o/XA1HAA8XN85/3k4fYK1SOorgqK
DUgBBHVUIiAv/n+geg6ZkXg3pB6YPDjhyI5wlhENwEyckX+/IfVyIpqCjJn3R+2UJwAHnGdV53RZ
8SnakMGnz5g1ATSZmmhjRu3QItdR2hTOdTTPs/fRf7rW3MoY/9O1JPqWJkgDJ0NVH0wT5nldxTc5
Uro+BHPzSSeSCcmMq9Jqj37RqW3iTs3x1uRV9KuYutI6lBnwWZHzklS5PML1TBbWLNa6AKZn5MEG
qSP3hQbdz6zoxkuipphwvioDZMyyadRvXlUvio5EL0Oi1l4kuo4Bkze5y5xN7KB1zQ6m5wMxhyR7
4jfxTc4YcTDvizjTdrJyA4boZOOIZBmOEzmonAT1esZwHozM/f5ilcz+XmWp2GrhFkcx8fKYzw1n
2B4jjuIuPg0Y0TR+2pTHrMqsFhtjdKtthNT30YzlSlmrhCuxShI9AFaCfK9om2GdVCxEtgW9SSlE
KCNMaRXZlK3Tfons2rrrkBfZZBYSYaoayvMwNwzu85kFtY69qhjjrhuTvkICx5fLqk6ijdN1Z5J0
0zmpLPeR4DSIOVWarBvVeI88qQBrqtrnWkq2tLntDQ9ZJrDAY6H0vfahn0Ok+DuGbZGm6VVnBuZ3
JY4QHNwZ0Z9o8vBvF5kb5R4gaU1Z7kYFnz720l4fxjD7tTG6ClCBXwaMDhG55/ffPHTOWgxbl4z5
pXFS/siY5W0QzCOLxvX5o2o1sp5jq5YC6+CmzjrnQAgFkjIYAUghdXr2lPBXRTiVDxRJ1wWCoPwl
y4MCy3I0HKqihv9GVb4QYyu+mF7+0WtHK73qbj0wW+lW5NxfEUCFFiQovE3EWQ9HfJbHYvA2iYyS
7UB0j0QQsllWO/LHAJ77dmqGepsoO3yo2gEJY0uKn1yNq67m8q1jmiy5a6Unr6PsmDhzHr7TbI20
GGCxFUMKFpE5L8ZDj6RrTssz17w82wjsnPXc1MHoAYDVVGsz0ACCSfDeYMTiHXACdfUDoTf40fkb
FXLkgNDW1n4Wi2IYkKQKJmvv9OUbXk/8QR9iU7jNfTvtiDPJw+R1To04gUsOopjxQh0qJ6yccWqu
yuu4aMl3v5J8G0hAKUpu+QssqiLcINNpAXRyygDiOUsVLULsX6YvQw7n0q7TJCwQ6oKPSDxkDhMv
03fR5KlrU7hLXJH+qkkU9mZ1M22YC1Os4wvlUr3JgyS9L1lJEVFo5I90TLZK9OrFa5tzUNSbbJ5H
TINZjx28eR4xojSTyU3GD3hhMyguaIg4dgORJ964wRLLzfSKDfXRb6n/k6fTozt56YsMo3Fle0wc
y6mRpxTHQlxN4RkehSvLl1+WwneX4VcgOA7t+LS6AHFCXeT/3LlwLhaaTzjwgMi05z4P/8j8NN+l
JrhM5/CbVSH81mUU3qHpfpY/m/4i/637+dpWT9nC6pS7cp3Jfu7r5KH2tLrINBXP5bhgspULVmq2
yuef2TTEB+aaWTI7Fnl31Utacic2o+F8hbIatjJ2t8s+rrjpPToBYG6u+O/PqIvmVBdj8ajDJkMa
pRzvU9ogZ+9zgV1UV31LsmGPpFfyRUZWunNDJtcJko3fhkOXAgXXyrJdd2kZbv08a79YltxJAArG
qXtUyVTcWX7nPUjenxId9K/a8/h2QkX9FQHk97UYkGiXTcsv0muTbZMEZEEaIuOo0fwNQBa9QIhP
HQeAlh9lVt8Fs74NFVCfcmK7OvWKl6m3F0bfR8D/6E7QDZMZfyPdZdQqeGW6sLZD37gro0Y4cteJ
Kn1OorA7dO6ULdmYpG8OFcv/ePpCFPf5zbdB5Rgc0Uhd5C/h4eBR/N23mYQTtgDdpz8FyZCPWGDp
EnY2vbn2hKyqpvAZKuY89FOIpbzUb/acC7SSrj1OSLg/8MR60Xhh19g1i6XOWXZsHDs7yqp57xmd
Fco7xH+T7Se9sQVqWSEDN197GxZ+fdc4Db7xf7id0dkAj1e8vw88t8TOvx+Pdie9Y9aEYiXLKXnt
fHEJ5pfbY95dDXzSizGl3H03HSb6i2kZ5MHP0nLuRCXJi890uSIV4cCAdcDwxpZrTVVxF/bjDq/k
ehQusm1zz85dgGKTHog30/t99LOdpYBOzUpc8btdGbZkTxsAKsIiso+Wnn5toorshOM3u0/6m23G
KvtoRN8rj52SbJtmWiPe9Q+3MzqvLC50zNXWXGpubPSfL5OR/WBldMZQZms25foJi6dYkJA0r74G
riftwvF7UnWnKUt4Eousi9PUAkhLAqPUeVHzQFKJ2ItXPBOhxIVymz5/SFOUOM9pWj/TQYoLmaV5
zEgUK9XN8v/pumn+hI+73D4vwScY6WPs9nnz2E36+Jd5RR7sgHNFvIqk/BRWibtQHi2RbHCTk9GZ
3q3JzECSg+lA1LvdPxlzxdj239/kucrdry8y9k6oeesGlHo2jUIn+PQiVwCKBnh6w59WkgNXEXuk
piuzpSjJJu+p9WSELNuOXmU9VcBjP6b62yCDA2tFcvL9Bv7Eh1gxG/4EgOfX0SgNmvso0UsbM5U3
1fTouHmybSubHr2558w60zO622hZMQvhw7/sTA/A4QcC9MVxDCJ4rwirrTsA2y/ZlLw3ZqDsI4Xt
xF86YzJhekZkEQOVlysvbubrQLB6v42xNoYAG0Txv3/HAbjMn79jB0eiRY5PUNcJG8vfJ0uFJBnl
jWP9RJrysZua8D4MhDi1GQPQZJ414Xb96AsnvId7mZ7qD30IPTJy7/phAieqrKk29ipIo1/sjd5J
gh85+5Y20UPU5VMfYwIlR/bxKl97s86e2nolUt+NI97aMJwnDjNsGvNGm54xhAcCDIPj4o5Geb15
SBiC2CCfLK0SG486z6q4GKLiUM8bD1nO6F4bwFIj2kWY33cA9hgJUSLvESiEKk6VBObBewNwahEy
7R3yumsvIx0Bl0kz+aPGTySYr94ktiKI7vxl4Xs/mbdvh9CfUTcZQos+HrybXDn/4XH5f/8VA2wO
XZSAcFEGGnv633/FxBtSy1bc+ekVXbJo05Qc+4/Gb1N8i0buOhfeYZWswABp9zdVXeD1ylNwcCYk
G85WmrnnDOE9gSDfydW9e6ZzY/SpQMg/0sRdfBowoypCKLUB9qzrI6vblVMa5Ge7HBA/pfK1VinZ
eaXXXlrVtxdn7s360vX19mqbCTe7uH0Ggs9AnydaRndBkB6asXKenUyHd/NYDdjFbaydJdcdnxA7
1CukKOodALDiYHpi1O+9/KN3G731kjEQhwwB382/v2Hh32Yxj/qozeWF83GdYEt/esM6P7WBLy8Y
Tq0qloQEII30U409i42Ni09CeTBi7TESe4B3LMsJXnJshj8ZipAjZXU1N0ZqvoexvJmbWxrR3DKs
vEuOZOU6FZ0+p65TUWQd8v5cHYxmGh19zow6qARbJyNIjzleQRrfxhHH6ucUPeBHJNXn6/D7XQj2
1XHTSG9VJkAjhH2HPWTfHIlAPgRMBnRN01o5O8hkZQR7dJvjL8Y3Mz2PcHCcD1a+wpGruJ1RXbus
TzGxAiS0Zm1entqi0Gskpas4QDTiZHSm8bDXQlx4tgnH4FjZutn5vOPvupshj7r3OxhdVIEj8u8P
AHH+9gQ4OMbVR3EjlGudi3/Yv7+dPOAsF9oGRakrptZdBVUEapK2TnlY31WWGnZGuqoCMhM9ih7Y
exy5vMiv8mxtxkWW6v0YNDtdhNbJkdwbNsgg/HIbM2BsU9CFl105djGrGgHc8GR99SiIb1UDBggi
ZLoL8P/EuVO0qN9GViXIGBb2o80ntSpKi53qyhY7JBuA3ve5c8rgNa3IKJpHRxYCaVqevM135FmA
XG1zdFmSPYQObzauVTlxN9byB7jqm1qN+jUdJFuBADPuSe6zO2ORN/54zoUQcWfmq3l+UoirHwMz
aY21rgApTvJ1/zFyMyxpny+dZObbjU57HykkUmrFHwF94Y8UPNIlGDxAdM+6D4tO1dmSKPZQzwEE
8BOLNWVgyLSzaHRpHsh1HcH5D0zIIfmQC2zV742h0VmREMuJiPbeDNzuJU3kokCSl7RWtwfOf1V3
YXHuE4WAyNwLqCzPMwn1QOpk9UlvLMzgfKUxvV3kzVc285UftzUWRm/MaKqutzWqT5f/fts2Kv/D
aQMm4LNH4eG4aWy/sP/HA+qEn572JJqEB66k9T1rQWBF7MKJrSasl6Ts1dKsEbe1JBwidQ7fjCIt
KpiaNUVLkGSyaXq3Nzpz5ZRO6jz8wIM033Vepa73+v3+1w9NRfBngCkvU7K9l3MzBA/cduu7q+c3
u3/Ygt80QK1ld5U4uj1dKMxC91mXe4+RNSSA6iGrDtKM91hMvjj4NTDGZlQR5T3OFyCB114vQMQV
F4DWnLdtsTEeqhUBDYoVotwaMZF1v6Q5Kbf2HEzn7K9RE3m/jZrIuxm1Z+NP15LMLp5BiJe7qVJ/
MqRR77jNi2tjJcPPCYT2nVGZwT7Mh52gzZ+StMVdbtNpqVBuEn8JCof0a+Eky2H2asTQZgtNtXep
td0fgtZDMrFlyVsbWIuGced1mtgySepyw4C2BC2n4WApOPyRZGAEJ511MSqVqhJOVsWXoycwxfUj
BdOwL9bcAhrfI2V0qUHguwRzr/IScNH8Kd/dBlQWuSegjhfG7KY3N+m7YvhlALHCKXZsC84GoHbT
YWhqRDcy+OSiKu8AYvnR6UC96qEE1Jt4euNXlX5lfXnx+3B8yDj/j/cgQA7nN8caUTEcDWnjEIgA
aRvncy2EfmRhY9eT+q4aRPrtuFAWWKeu8k7w0+4BXWAVCNjun87Ao8Mk7OERYdt2mwVyXBjRNEP1
5IMo9mAEmuK5QX0ItjYimAPeKRHevZF6VgyPQ8r+BFW1P9DBAvairtxrnAsg2VU5jtbBxLCusao8
jPgaNIxscbNzTBQrAsoB6MGllSMfCydMRtjvZFVug8UPT6v8XYx0JGeM8RppL+/k5OWjCe6bpsrk
XTI01dlIDD/BKnfAfLpmA0Tj3+xLop3FAAcVkA7lLE1P+ip8qkFmGec4jdG7OnP3UcfCJ6D6P+ud
0cZqKNJmMRI7Yf/hyRFvzorBZUQhjDkn6KKshY/jWR2cihu6Djgtn+KaYU0B4G798nsLQhuQXqzZ
dbI/CzCpdYw8PfjLoLqeTK/MinbnN+0Ze43W2xvjWZQjEwDKOA+5nQenqEzltooivu+sUZ4CMfmr
oJDqEX5UFDdpKr8FUh2yvmqxvuYhKDsZ/RloLcAa9M4UMcHTzDhDhCvUyCthQaonG9RrP9fFXQGc
QhRMm14yCkQJzdI/aJF2y0JzCToGHK1b4/O0PYZzc9MNBTAeBIRQlCQhqwire/dQDv6uYM1WUuW8
OIKXS125Hip+WM4LihccGY2qhz7X4wNQfQdMgdmXKrgEwZQd8U/JjqZnmnBqNLiUQ3co25xsja6J
BmSIaGJvrls6JJ6e8qplm9sm0Owbb6LZ9Jk94YetURkL36pWqBfR7doq0YdbA/aTPshcbuVM7HCc
pKrj2+hVBqYfuBc27TwxuheQxZao31CfnFkyqg6rzsHu1MlImGPe9UNpp2stbMAJP3TGBDmcN9Lr
djMixtt8Fw4wGGOn/J1T+Nh+VTr5Kp3CWSB2qQ+llsULacRVXzJW7jQXArjahH91yhaxKACHLq4s
/Hvids/+rPeweV8D4MA2BYioSCJpDo4NqxXRh0GN/mMBetZzV65N4MltiRFM/MjlIZ9HjJDPZglo
RnNcy5ih+kYtIr76d9/YsVF95tMrhbkxoCjHTudzDuZDdn8tGaOcsaiiYnK+S473JXDt8GgaK5zE
utZ5F990Lu/0AKxy825TgMt2xJvnfVxlbD+Jxt6zNfj7En9SUHeP3Jr0XgwRAqNzoz2wGlx4IjeV
n7Y2iCa02Na0dK9m3PGztQ8u1cLonDEDfauO6rUdoWxMpVqwnFUdPYHWbq98YJnXRqwmt9lmQKzC
68SoAOPwQMqqAzQVYo+qzpfBdk9GyvhUPiXe9UKjkSCxMyGCuyRKfwhbFgcJisK2dxXYR7PLqmf/
85POnnXZ73Y3nQXAdXzNtX26rndCfQBGCBA8K/naZzL70g4DqBqUY0nRCTsByTQsc/Awv9pTsrPB
p/z5u2kWYPVxZ1OvHoZlqtS4CRseIPMy8HM4NzVA0EcbtSoARuVn36ulDe4gBow8huoMX9/dWQ0F
n8XoosHj58bKUPCD62L1y3W1RYNNHgIHUHOeX5ype5tw6PkX4cNNcyUCN0ZsqtHdBBkvVkZsaY4K
CeHINlfjnPEFzYfmYMTEql/BNekvftKQLzwD38Lx/ujBQwfP0fEetVenp8onr2YVMyrk5g7Y3qSX
oIyCY5K5Dy5I7gSVRuDrEznZcUUQEbw56jev3IxSVPRYf3LXLWaXO4UaI/toYph9OpBF93XqAido
g9pFQ6TcdXtw5ibBURhIGKI3lcDdt9VceOkvlekZM2NhRNPYXdAeGCMgcmYiBa6/DzcU1YFWZZmm
r34JglM66ekEJCD7EukLGBrpq808dphYASzYLNJIukuc+iN3Riy74jAUhD2IRnxlrf8tIzpAfR0G
FCdKCj93PD80+aDfjD6d9dS1/1EfYO7Zp6huAnwf0qHKj1CmaRZNTtRkQ83ALW160wFova0me2e1
NsoV2LxcY/EDOX8Wb030ITLbA0audtONGU2w9Z2h6LBuaipOU7pjVY16JZEAHFGBLO2APXdS2IWB
/zzWX7FvBF+G++wwIL78XPUML3taf3UzsAEFzbs1qjlVX1Ee65RiZX8MXR5dL59ms0+Xy95aGj1c
JXflpeKY1qH1C/zBKSsRCxk4ewN/gCdALi2w50bSRdCBCQ8vMeyT7BL0z6liQRgjBoXNAZKNSwVi
xGoQSGAZHQ48QQYjeI768jezwnvNRux8gIW0ontXP0wI7oE7HxXWEtzLdA3qDn+0o5rNg/WMfWCD
jxP9PnBVd1fn6rdksjfHx351ulD6EQewRr5NcFARaPifYpsBSkrVQzFUbxUqNCxQ2cE/2ENaNCDt
EbTXvs887zAElb2g3HcXnhm6Gpiha9N41UaMACUi+VlvBlnk13QCzpEBwxXP5spsuUAQrzYg2+Qr
syEDnfx9VAyyvAeseG3wCwbPYHp92z83QZ/ubvobFGL8a9DYG0zEzSyyUc5kah9KCtRxkaXPmUDl
hUFOr5SgagZPpYUIR6Nfo3FSMUg3/JxF49XMAkb0BJ4R6LhzFB3ehb1mHtjatwj5zRP6FG2/GX9y
pz6JtztjnUKNgvmDbjelajiCRxZeItWdTV5SpuM9sbLxxW28euUK8GwjK4uOVqL5yrKEfG2d5py2
SNP0JkBcJF3ywLCWxqTq6ovrwfcdqb3Hqq1fndaT21Y3yPrMojGjgDIdKzIUYAfpGmFtJe9uz3Ki
5fNQKXt/fZgdv1JbR2KPa0xM080PPvfLZ9Dh7f1Nf7M197y+NJZXXu8nShTaaifeoI5Wnj0gEk2W
qvWiVRV54sE0VKZvk3T1wUgMCP07lr0awVzDA0Z3The1AMvgmn+6jyoy+z9cLADU//YCobA9atkC
ZOTMQehPu5ZMZa1kvKzeOk5BMAXj6wS2fHJSrZaLDJuPpQdKbLs0yn8aNgNd5X1tWxecmHmj2UWX
3k+GByNkDSo4URbyjREt1ZOTzdTDdZObZfYfKJ2XHIcm9LaaeCkqwigPtV6iPlk6NQoXjI32t7Xo
X1JsfVZlygHgmabo4rkjAYJ7cl7CwhVAJkPnz+ECVCNDnojVGyNNGnVCgLUDtmkcqvZBl2XrxgVq
Ad6HfFqZf5SkiDzYmc9XZrfMyp7fI5G98MtkfDQWjQvaRonyATsj1oEf7sc50GNE4uRuXGfpuMnd
qThWrlp28JbOfqX1eao7RNUJt8dV0lvdgod94S/NUGvZb1EVulsdJdMiAVtyW2qUgEiUIg88aMFy
R3DnIcn0sFRzT8y6koX0ZBm3PcgIONRuilR6zu88TpE2mZu2RpbQ6LHpuzPSlNor5LGjQ+hnwd1k
DV/N1NGWybRG6Sm5IQ0w/X0n/B0v2H2Xq/ZkIGsdLcCmjhoUL5qndNNYkt1nWdCejHSzMJA3c9XH
PYxFmoD/4eCNj2/zopnsKGn5qWM/P6mNGAyUnxCqMsJtyjTzoxlj/c/bZGl6tXsa2rDxz/NiVYUi
O6K2JSgDUG594Y0nm5QAy4S5QryPo5iT7YkvPXeHWHZ1+a2W3V0EuP2ffvd9KDSqzFkEVS2AIPzZ
duSt8KPia5L5yaJAvHtfUWyoqeUEJ01FcBKo0nFKvbbcFSS7D7PCmZZ81pmBInz0OXzAAbQ/bMBV
IhYFquVtbqE5VeTrMhpOeAruw4S7Pz46eSKuGvFXZx7qSHBBpYzs4Nt5iEIhbT/FY4PQYu9ZDbYi
UEYECM5l3TEUzhuD9D4VnrevbIVycn1n54vW9ZKlBdD72jgHmH2ae6FBqwk3NUBsx9v8F+DbWMPf
kyhMNvsLQ/vQ8dBaBQQwS3Bt8yfYvxLm9t/71JfxQBDr99yo3Qc2mFh1gxRCIFEFZ7YA3Q/1hpom
O8m+D84+Q4mBrA7ozgpLLLph5B0q7FwPzdwY8dY0tb0ZnZzvbqrez8bNzLubvpCmBXsJ1WUQfONn
imzknUKW9S60wAQiago2Q+Ci+GEZimHNa3BlzbA7G6aKC+w8EiQya7EJUbEGiH4n2oi8mfYoQlAc
86wj6x4kivvBdd1F67HgpQ68H2ryij8q1CYJIsD4UONCb626Ud9R3KgHhwFVozSC4nE4gJNVWjyO
KPXv8zasH0vRpyvUL8rWZtBJu+DCLNQ0mAeNKiEF+O8ISO6MaKHsIQp8gfcox6yby2bkz7lwUJ6j
Rl27ygMed123Nuh/Esk/niOVaLs+Moama5Smyebha88GgzOuCqQabzZGxHTro2SDsvYZ4xTle9wm
RVVV8Qq6VXQB+z26DHOvpqm1sLNKg0gGccxKtWVNYsXYvQSLjKWYVkKlXylF4kQFL9VAUU1QVe2i
QIinlq4AjbUAg7v3qHgwTWI996xGHUkEnR86r1Bg6DVvt3GncVHMplJ0aXSoafEtLJWAoxCMWm1y
Dd7mmFT/l7LzWm4c2bLoFyEC3rzSU6KRKFv1giiVgU14//WzkFQ369Z09J15QfCkA0SRROKYtb81
FgV2AMTzQ9SrzknTQGHwSRHf/2FEEajapi/Md4PHs0uA/9OYHRzSiq3gN2vuY6dByHkemWvK+mbN
faNtJz8FTtz7NG/jh5acuev3rUxx+g94Qq/bdZl4DD3n3jdJ2PMLcRobTXm13HpZVVP37Ct1d1G1
bJ+mufJqZtZwKA3qwvp5VFz0DrXPYbGWvWkc1ivKM8kuBoOzkEvreZo+aE3728NB13f5tvLjzyuI
A0NsmyCJFzWF8Idh0i+toNiN/0yUwkoi0kcxLMCQ+UC47DQUubWmIPdsyaSKqiYeHEYNzvt583dt
TEcr33Y6kTQfNMtqgiGxjvQke6BULSMVVunPcbiXLbfm29BQs8SD7EiFRsFTyMZZ8bZdQW3ELspV
fY2PvF6QXZr+rEku03L/pyPciAhB07xYqUfKvtZOh6HQtHtHAfqwZJOorK6JJml054H1fFEDp7rr
AnBOf7ebgxEf8yn/EIEwLtx8gN0a3rP0tOQUdHpRX1ykFfvOu9b5/tUvo+MEXXZtmd/Jzi5ovLkW
GuTe7MOJDLvZxpGjr+Rq9liNsDOhmFquX286LY9xaXqECv3KOqgmkZXK0exF7zfhB9+9RypbgxfT
4AZWQNcB6pSXx3GOcPE0va0rJfrhpAaVWEnaPvlToGzbcBx3ZMh0F2ht7UIOiRO8LWSBfE17hf9I
F5K8BhL5v/jAzX/YTDqq46A+anLDMLQ/nsYM8joDzSvSrxHAI7sr2wfNUOpL0ujJXVHD8yOHprnI
tsKpNX7003YrTdkxGfCC/nPWoGi7Mfca5cmCjwVZ0h08qJFme3tBaF08Gio8TLxRRIQdo6nv5cEX
VrnJLfXbpCj1fRY4Q0E9qV7fq/NBDpGmmTXMky9vk3+bI9cZxgr4/78+vcrYfv5byEB3uA8B6yYP
etYA+/P9qiu1Dnth9F/0LhMbEQDLMub9hDYf5CtQkdzWI7W5VBEcPNkGUsI59qVFB3GAeusoBhC4
uREsogsTznAOSefwCJQHPIza2vmPV52e6te24e9X//9xvV5tGiuYtjJOCdjWpdwZx5p8LJZmYMbJ
vQxMSjOBSfybKXtvg29zm7xzF38MvpkQwThRCutKHTTn4OZ5fnbHZCfmQL484K83lgLg+RYHbAgN
ycvOtkN1oa6WHxX8Qwows+aROg19VyQ8RIaumfBcAMMzBor6I/Hhd43VDztpFbBuQ3xXaPwk2wX8
aXdIs/dg5CdfCQdtK81scJ6V3MkeM51gHJljJ8MzxHtEZe8uVFpKDaQJV2cBomo89nE3vhrZzxh2
7XufQtg2THf+ZLM0lQbRKnfV+k72jqay9MKsImFUHXic4ArkYqqIgo28gqtpes85dKPH1svKS91Z
JxGE1tqy4mjfkh65qgbHIqRR+A9RPOfIJmX0wZfjS+TmxpOhxsbejrRwU1tx9dV1PpTGCT/+mAh0
8u2/fP4RgvrPXwyL3E3XQT3K0FWDJDX3Tw+/qpZZ7kRhTcYmobt2EDpl/BHV+r0VvEfCI/ecQLbr
VKR9mexbZTsgV2eDa0fbKFEWvnsqVaHkFdgnUkfGF1Gl0EWZnuWwnIIQwKY0+SFoV3U8gwbdiJL5
oSnuJrX/yGH//hLFybPMKlhkJLw4re9+EQIqmU4w/mL6uOgEdfiHJu2cO60u+21TmdNDXmrBSh81
/W1ep2v86Nc0fa6jK+woIU8ERUGNU2hzX87j7uQb1E8HlP/qpkZb6Zot6R5BC17tperb9iRHyWZp
jlApdmanfpPtskl2ysPYUSkOpNleXs8gG+t5yVobukWbZcFWtv12MhcmIL5iSCG3CxD8+hwatVxZ
fel8XpQ8lZVRXK2n1MTLZa5tcoxiVfkK3km3ko1/XHXVd3iMSXjaZnVQ7gO1fjDSwck2MeyIZe+m
RJ8S9p2HuNC7+zLR/BlAqHT30s7B/1L0qkVr1xjXKY7inGzNZFz2nhvtHLsRT04bOsfJ9M82+J8n
2QT3RVvAYbf2ERy9J3WgmF4xxa/biN5Sf5VZ7KwpT+L2NM/UbeHsGyplFnINb147xWcE+cU6yhFm
Wia7kk0lmyg6ZRt1Tus6U8KH65mEN27ECLj5ukZU7v14IhUffHydDBfZqtcueDBPc9bXFXK/fDTI
5botCtuJbz60ta1c1YSadYrSAJITEZFl4zTx0iv8cUegXU5qAggwQyPe5HDZNEy8j43bzZ5frhVC
rHmnaNz0pCkPZUCRI+Tkg5wVuIECS5L/ibwq2Wbo2V3mqC48PdaIzKiC1kxZgHxvxsH/OocXDy4F
COeqnIOAJvGM+QBpHM80MpjrxoYYQW0Mu/HIEY9ySD05iAOAg4H/rOdrPTYp2+42o4UaGpVU6QaS
E7UsYBBe08nfaVQnfDMrv17ZTa7fG303XJSu+9BKP/kWZMC8U8otT27gJWfdn3i4mzvgAf4C3Ko8
RsgDULABfEyeoLPgv3Te+5h348lJlXbvcO9Yy5Ok/nNeeMaXoRnSbVr03rYm+eydLLglWXn+Rp/J
GPjBzIvS3PdxOZXLdojZIedWDLjYUZ+Ukbes6DPiOEOkltQSzQzEIHuUvZodQSONlFlpgMEhch2H
Ok+/Xpeq+AzDBhcn12vVJ10do40P3HwtTSqB1HMcWbvr2GZGdZXalJPeaHyXqzmFo2w9s7eW3IS1
J10ZzIsggjif6dpClB8oQJhcL9WF1X2HZ16FxcUQI534mfB4vjXYjQ1AlD6vuTBb5DKmcCuvo81V
k/z37POae9s9w6fIrtc8fxyo3rOoHpmXTK1yOk+Os5OWPIu8blPvwazMI/7tmuWAoQbk88c1B0ml
UluRh+cmGxAgSKxtW3n7IiGZfK20hX2nKKTvQHvk5ZhSWrRsG0qWI8fakaRFj6vkOR+aVFtebYVa
+0VsuSTYTQHT54m92mQbPwJoZoRg92SbmsFfPMiX11YeX9UFUVA/AzOPD0kfjeQprktcA1U5rCo1
Tp9IjEyfSvHm8nl6lANaRzfWqptXa2kWaqKDJV7JgXKKSEeQEWGfbWRbPWscwBakImTc5126/JzG
unXYJCu7LcU2Anf0pMLdP4+avb2NEOUIa1Rp4XvPF0LAy8OXh8NpCbWPWC0XLKdWweAsyA2v97It
G9T+MJrxl6mc2r1rlOlKU914azaDdacmmTgGQ1Uvg2Hlw3RxAUK/IG4hFik8jJ/htEkzp/41ptP3
XhU6EHc4ynEFw4RyMHdPbquz1fQmeBx8dDZwfomvbI3vs3kSbpAtvwj6t9gyyEVtJnGRZx7G3LqL
Y7IgKMfeFq5dbRN9cu6bOPxp9Hq5Di1F3XW2ax3ZysCeLQJtrWS+tRoTWMUwv90XpV6XplmTwd5r
39xAPeUQ9cGYqw+hO/Amx0O5CSM9/6G0wfdS7ex3e1CTpdmP/lMdgHJvJni6rjF9njvIQLX8cd6o
DdxH35qAh4dh/9pGODZ0zf/jfH0ZOeEir4uNNxbaxubBbVM1OLv9FEBo1mnQwcZO+6ZARvY7vf7i
1ZmzCatx2KlJnr8iwnlXinnVytPgE+YtMKxOO2eAhxbXmXPeWliOT76nFXeOmXRrOUFkW2q/3K+m
HkL3avp6P6egPU+e/SD7yVvMlpVW9qcQ9+DJUXD0XSd6weOkmc4zX7tmP6hhAiy98r/60J/mKyHS
CR+xnXj2VdvpqQ+r9+uFiMlaKAQszsnYd0fdAa6TzxOiXoEH12Yg+sNxp7u4FeEjtV9wHy3kAMWY
yUe5Juby1hKnwwx5nGfWVt0sanYNDzD+2oPdqelKdihWvUGHZnpreS7dukUFOyUZlLfc5D8/zyxQ
LFhNoZsegmCKH23g3te3iy0/jiK2fRdbcdt7X6uM65JVLPjC1eGXZrKD7TAV1c7u3fF1yvW9/PsS
YVjsVIUg6UHxzlkS65CJMvwPInspxz5bRG4pdnmQNNdqBlnSYDXoTfihLXa3MgctcJ6UwdX38920
gvR/KeaDm7K3K5F1WMvbZ0SWw6Vwv4eUDl5vqHCEpi2hXmMpJ8lRXRo+jWwnj9Kyh9a7G9zZKZbn
+pZtrnYHSG/hpMgLpaaiPCZBca/5XfA2ODlvTiLQa0CF6a2qtGHbqoRbZK8N5HClmGOH04berjd/
pYWrnqQ1r6j3bvCSzSt2E0iGeZBVct5JVBYxEjI5krXpduhHqJZ7aC0Y8YuuHPRd77Rnfe6ofFcp
V791K0Ox40ffJn81Jq9HSwTZY5b+18sxxHfbTMOPQPvam0G889tOLK3cMxJSD8KGkpza2JZkYVL2
G6RbHTbLqbZycZkqNSQ1XkUNSQ7OFJIrhlasrraeGcNCL8tmT7YGi9XZExC6+DGNvPTSWxaqAaH3
s7VT+vQWwKre1HzM5IkIh39vi0bDHUiSTwTHbdnldvyWBooNetjDKzabZe9bfAqS4iDNwdB3EfU7
F8j9cwoxAYcxS96CEP+4Uaio67hq8gbF091WKph72QtDHo2TzB/3srdTUfzJw+osO5VgPRnq8FoB
zXggceRFnkdkZnknL0rM61PK888XJXtFpV0vSlESCLhJUhKpmCut5hos6euTZtZH48LnSebq/5Nt
bjjXZbmyjEuODBSfyop5kHOtxPp7oesguWY0D7KAZBOuCNbjNCxb4cVPgSWmF9LA1ji724u0VEDl
tRlZj9JyNQPNLzW5WqTJHYwg7x9kn08gMh1z9ywt8gafSBfNr5ZvGG/t4Ggn2ZcF4kMLrejkTNP0
ovrkG9epCX9iPr2rAhfiu+EfZK8GuW2ReWNzuJ6khdgbaakLJIy5Gfd5HN9mdX/ttUF9RXrq3JFv
ob7YRAionz42dpUgkDHmz5PtxHAzVFi4sxmkanN0K//dIc+PTzH8/WD01YvsVBtOlRu1d5fVSv48
JKDss3io5+qy/BnNHHGgRpnKfzm3WTmJmz7LoUQvkgVOajbu89AQlOnaoN5zI3u9Gt8lebFp1den
1JjZfaiQrCglrk9WmUOsaOeXceh2CxJo/c21sQwp9FqUtfYQCyq4EbUa4Z3Ma6gl2DFcIFRY7gm6
TNss8bMnzevFCeDlSVU0iHEVDNNFrRnOXvZaUd3c+yCfQfOX+ZNsw4H91SI4e5BNEXS/nXwQIsDL
AqMGrVLPa359WX3QCnvjh1O7kqacocOVSDr1Ils0NHPWo5VS1DufAMZk/9B243W4HNEPyIC0hZXs
pAmSrDvGeXeZnOFr5nfNQTY3uHQWfEA7NFo4b1CX5p3PHWYhTXnoK/3ZaNL0KM+EvlC9IzDYLG8j
0PsZerHig5I+9Oagrg0VcSB+acpN1uTOSk7sCC1c+p/XvxbthWk1kuK0katQyK4jXx5vdZLenuRw
K5uypa5O+uflu4HJM5D1Rn1BQKRosjdUiS9lrEtGvdBlUEnAcO9uTfJVMlCzr0O8kNa1qe8UNK6G
YRuW7WdMrU4ig8ylsVsOAQHiYnDWqRm011SiW+TQr92LGmX+Z9KFqCl0gI7/Oc7w2n7TOg4SDmGB
Ek0SaFDS0+ZoJaFYJUMafvf3slLo1q+a3b/2y/ncmgUPf2m+ER1JZmWUmwS3TXilc1DnZspy7Jsp
E1zzeXBjqzPclILsW6+cW7duvqrIttm7Q+Gda0P7VYbG+G6DHd0oVWVvrYJtGLu241il3qVhFypH
+bHzApqRrDDRextSGZmjay/oizWPUKLKRxQdXsM0Gd+LOHA3TkElWMut8z3kzcJzCNhezUkYI5JS
zpGUVKnEIeSxJUkiwkC3IdEcQUmAwq+GsBvWY5+TB+t42YOv6PHeIq53vLaVmdsf7aEhQcOrwnZf
DJW61smQgXOpurxpMQUokwlgL+vcVeN3xovsTeBrLgtXR4GoDzYD9JhlofS5D/s8V49h4q21qhkf
jPkwimh8IKPwY9SrBPQxlmx3W/1zqmyTB9VWBjLGI4fwUtJRYktN7kjKw7OVzLIeZYhwz2yaiuZA
2w+ipezNzZgoZGVS+kanbCpIL/UMVXuUll+E3cIbKdiN6+D31Yj4RUFlP8rwg5IcWz0jRWmOWfTg
rfaeD470FrOA2pYtqWXGIfR3HMNLjk3V6oTKxek20R4HdSFNebhNNDKLuDuT+vlMkT99nklOiEXm
73LdddNTxj4h6wlgKWbg7BQlm6WZevt/vWKHT2mF/zqpDd4jPGl4KUz1YlOl3JeddZBWOyjWfagZ
36QlD44JcjZWM2NriF67dJ0bXDr8qfNkuYwfNcr87Y5WVPxMYjmv2ISWdaBQJLzY4cZS0uxABPlV
l39SPOrwIkPbRUOHt08e4qq6Tw1DOUqLqghxGHrtVVoVvKNDlbvTNqUA5gB6TrseyFT/fGVFXrtt
kvKLHJFq5We7NOGfLy2ziI9UPTcLyeCaSKiH/qk4px6W/1mdO8QM58pN31yg5YReSN4TtB60zxlx
7P2aCn3X+Va675qouRjaZD6aydaf9Poisra5OPy0U/ePG0UOkG39gOyoYhafk2qqyB8dbzMLh1lo
eiZ6dLCazDzJQ+8NFEdPcbDpqpGLnjvQboIjM849ZgfNz8ClJsfJXqWvn7vM579tJcMxQ5YgsGz3
vkcEgpQOCEML2SHtuVfxg++uFSCAEFJyBVtef7q9ChSUFIu5TQnoNRPv997buJkxTaDtI5xTVnHO
Dgt46+MJrUId1r+HuALtFQXzuM3qYkcSSfkl5DFJDIX92rVseIjT8cg9t9+mZ0UXUJ7tJA+NTtxm
ojbvjQcJly0Sr6q5Tb6SbbJXjuu7KvyzF1DR59wcDP3S60N9q0xGcCQ3k6S1ELblSA6CbLq1y1e5
3QTH1jXrrWcl07OZ+kelKIcf84uE9Gn5Iiw/W5zKQOkkDjrlyec/0cZteKdU2kMKm/oUyf+cfFkj
bUqS0djjIOF/as8H2WFMOjlHf81w+UtPthAUvIPbq3YuTEi0NIdm27ul9sy/UkHGLshW0kxrqzlY
uG0W0qyHhMc0dgpBFYGlNxR9gx5M/Cg7PSVH44Rv3r3SGNqzXLiKy5mHiRnaLOxl+Np9PLzP+kR5
vEW5XhFCdZVVjrL4USUFqDOhbhawu0zjTY3j6X5W8yGXNzXfFDvDW0uWLUJapfFWFfWX0TLShwD/
5/M/TFK0UV1luW4fs3alkNSZsFeiILDjhYIcjXzRA2PlxrWzDdvaoMmSbUfhC/zj5FRI06hNnqzm
m680m8Yrl5MIy8dxTE1y3TxlKZM+VbXNCb1bAqLB2L1p2jEzzfFdjgoLgmdV4Q3vnjviQZ9HGZ0i
R8nJ/zTKUEoo3Zod4g1JujeTwup5haJpP08rzT9Oy6g6RS6qVHptNeo6eRx/H2Jjm+NTIUXsr2ah
cR9fUPNGkodVHGQHZRLZqW7z9qAWHRAmwXeZ+8wLqGl7J8bS2iSmar13pFKmdRV9xM6sg1I07iF2
HP08dKaDtBkd80y/ipMXaBSfMzXC13KmHEDJ+OfMUhfGdWauueFHmRISzdFz8+Py25ymYvnhL1L5
8L4Unf1i1cjM5l2PnCac9ftKGfQN6dj5E54WYltOBwgEyoacleTjlzacorcGZ/wqs3qqN0wfYq2F
/84HuH2Ja4oqApGWHxG1cvjuo1+JT2aAUqCuF3klmo8QqPLW6fZuhbSR04hVCRv6kdqCbhk0o/uV
DecuGtvol2ZphySu9C+Z0OZKEisi58XXdwCR7V1uaASJInyBlt4PX0w7P3oe91ZN8b+03BBazfJO
fqnlz50T+ajuJOlO8/L8WSVUteNugZalGRbP/dir54ZkO76y+bMcYQ0oyk5j+iCb7Mqrl7Hrhns5
Hgy0tS2FhgT1PAEnPqjDwXmUp5JNbggTudHbR2k1oQGWOEIQS64dRZWysfPYWknTDgBxdkHxVY4d
clGdRGRBSqfkgdyqSDzjujp1aZZ/NSA1r0yKeO8q1y1ftSlDWkDLv44+bDM+xXwoikx9L9QPOVzR
3GgLlnrYStPVNk7e9F9yA5wyQEkSVOZFxy5dNWYs3rJK6PtcD8u1XLRTrLucLyNlqI23jg0A61We
XJLcdNAzzNhAOF2XLPPO51ZYcq/Gm3wpmjw9h2O3xivfozwcVO3O7XqFAOls/x8nX5eaz/aPC2gB
Qgdxk+9xeOASbfplrCO3FGtZfWy1wlrI9oyUQATAe+M6rMqgQv89rHHT34fZbJb2oIiqIyqN7DcW
BBF/IDLiLWpHaw9tM5lvZODjGaijV1X1wjN61OFimn9E2R90Ww+FwbU07dKyFgmOgoM0feOlC+zm
NSSr7TSIAOjbvFiHUKJD8XdSoG9li7H9XqNKq+oZzgm2//cxPNivJuqIM6dQvRS2A7AzaZR736PK
qsIntzGiQiGhU6vIP0vir1bXnnQ5f0LUFy256keRkfw3OE3/MhhVtC58D/xAMbaoOkVkEfl1cxaj
0q6KJPRfCRD9FHEX/grUnaUbXEep6S9u6g7vzvzdU4rceIjjUtsapt3eNeEUHusus9YRMNNndf6h
IIw5fCh2jSohPjEzQGAxMVR/NyrUxTe1bsxwXXdXlDghpIlYmr2DLBFfTUX3jZ3u1cnV7AO+pSJT
0pWax+ZLqg5Ey5Ep4f6K2VjxgGnn18EO4epdacfltdeugmYHnJT3dB4c5g77vDREyHE2C5voCbDO
9jrX8Aex802Sp2SvQCZt17oqed7zNaPugjq9pozX3nSugQ46Tb32TmiNbwmxkwE2r1w5BEKi0jCu
vdSHW1soW9bVDCPV2KqNbV9N7m3admpr9zo3G/ppCw/du/ZqnT7A7izNRTrW+9otmh0pWC9aM8Bo
LTtRH+WBf+/nq9iAEDcNhz9HyGFhCNyMQB767/PUuqhRawytdJUPvncWpk5C8dQs067wz1RckKyF
xhaVn0GIlsDcKMfJQ5DHH05kaXtpyU5b8XH9in4T/+fQOMUXRfYijy/zaW6HRlef9Szt725ro1Oq
3Lsh+CTq+Elwmif4ceatysqHqDovrAl+fEjwyU/CCur728l8sP73pZI/JI36+6X2CTdVsvbjtRx7
O5mjJ3tSMYvDrR1hX3Fn+8qrPPNt7ShD4hnHmHZdw3nyHa3Ap52014MSme0h9EIouwWUhL+a0zS0
moW09UK9vbQIpeXceAFooCWnkhZyuL6UQ5siVRZhU3vXnn9ZrklRyfUDQgvzKcd5HTtoeSqStjkq
7jLIPJgtscveDDFTr9e8fRnwKZembSUOz01hfqSABNY/xY6yXYNLuy8rJO918PbvWt0A2ard9hgW
rfki8AbI9kR4CNOG1OtfF4ddTYwkgsGPf2IVUGF/kIeiib1DNR+k2TRk7ak+2B7Z1pclQWpi/FSb
AxPFM/VXrn2C4lbrGdM9N2ET39jcYfsOYjwBXn9bJuDL3HvZo1HaLkffcvJvS3m+9jlNTrjOrQLr
DrTHkLI3qrfjqCsHUhpS1xSweTiMZpQd+/kgX8m2iIARurgqkIH/7Ai5Jf82LVZgEajoZP3RLheR
UwmT+5uK7fL1jP90MjlXqzzyRNXZM4frNyXBbKPOxfuSi3QjJ11xSqntens7UNeVRDHdxvRGoC5V
T+m3eo2GhkUhzpOiV8HeQepsi4p4+hr5yaNBCdX3qfZjPhbN7yO8sPkvI3ylbFbjhBCJ7+ni4LUN
zqsmyA46sq2mEZv7W5OTxjYZvn8Puc2odDQZADQf3XkR2X4djHgcKpYCgVmrbZuHseAOTfIlvkZ8
Jx7hvsrZ5WCgFuVoNQ/XxiKj2l6nhFO25XNHXVH8yzO2upLLXDs0h7xUapcRXCdrXhK2BmVUl2nq
t8tb2xXAJe0/KV1/kr1+65fj6xpi6h/L/bmQtP+d6SUvTSK++NZxY5dT3Kwclt0GNBRJPERchgW4
A8AQo4aSNm+lel+iuqAaIabsaf1ab1dBU1E8z395IxvtyjZwi4xGvErQYi6Mvr6U5KUuwLmhi+kl
uEv6KnnU3XfZJ1tKz0fqGs/j8tZmW5G5iLJ0Tp6xqktIrsAlv8jh8kDKNdt21XWu55BtZohERuKE
9U7P3X6nCZUcGCGoeoj69Fjj+9iF7fhW+rnW89l1OcoeOYYq82ZZa52x0ubRssOhBGWTdwayS7Ou
X47GaP3si1isrVKlYsANnqBAD180kfCYZomGOHRZbYaU8sIRLe67ES3WLRvH4AFgJhowiqm9Jjw6
o05ojj+MGHyLZ/XBIgWf6gyGR86SqS2SNGqfFZ8gXmdU6al31HSvpkm8V+Z9l5qX+doYxuG5qGHC
RDZJmJqb7K8rwZDEueI3P7qWrx96ISd/Qp/JaIp7w9KJ4zqonhMd+suWr+QBwfF8Z9bGySyD4Gj/
fcC1FhypoVAOInL1rerWX2Tnrf2PsdNQhnNu2z+ucZsaJm531wh9Lde+tctXt7YJvTgUtZ5uLbeh
tzZ5Mcl01BWXwrr5YuUoSv6ibWlnDsEHq0b/GJ0UxQmMzeCKeg0oL19N4tFzGutJyRv3ucj0h8IZ
k7NKIPW5brVpMTlNet/1wnue/LZe4XdxeA/oNeve3hhs/ylFwvTG0dtTL5cu5UpxV2lHdGi+yU6L
KrILooAr9tyHKrGKvRgDym0SefQjQVVN0pHLIG35UvAhuiOjtbm3hsF7Eb7zlS9lD/cdS2+1J5Gp
/flqhSaOLXd4uFq2sxNTrj5Ky0vwkNipeckM503V82kt+mY6ywPlwSDkfUMlRYG2rDQ/OyoyKkEe
u+66Ua0WASTZo1XhIoA9uLutUCYxqWdBuM0APx5u7QgEeevMIPvS68tsRf4hwlIwcR4akm4ezNxB
kQBoK9jqgtSS+WDgFTkKQaDK52mEXSltSP5skbEG7D5bcmwcmfqisqNkZ7dx99C2KztWhoMaoYgl
8Gx9xCuene2Pqm2Q8EwEQFalcE5jR1hNdpQWv0xGrX7pessggNz89AR1bFKaUPgdQg6/vYxnBR7C
uvW0lIKFQDiLNQ8oqGKDjGiopXiwrap4hoCUEzHLQPlkZvEs2OBsK8RUVrJXOIN1rHrxijM6RciV
2ju3jWpQ+URnUWCeFpbTQysKPLHNO4i7aMVk6l0NxO96SLL+d/NDmWyxzDQluMcrFNzLV/6Uh7+Z
suOPtnSeUbhZnC/kFG1q1vy2WLuKONQQhkQ8RgErLlSr+y6I4kfNqrpFWNblR93Zz96gGs9JO5jw
pUx/kxad/wb1HLdAUX2Uk2hJ1hqbE3wR4zgQ7VxS25adhyhU6y01qyPq6JX/gC6tv9dqQM9mrSPz
Ox94aipPvWGuyhh3P+o/aGh3dX+SnXIYt+ifuK/jO7mGPECSJQk82BCmIi8tNKdXJKY3gWmMX42i
6NctgXQk0dt4G3VkhPsz/iM24uiUI8C3BEZm44nAvHWEsynMhtQnYyT14u8ZCnyRo0LiplNmgDyy
2nk3Ar/nqady7qm5K9769sOemyG+2vt2dg4SJSgXZDAHO00VysFteuVQgOg5oLdjrvsAXonskG2y
19J4zKXCjjGkw5ZLD3KJQmnc2WvIEHcdM/pQx/RSlyWYYlK7kGAEMJ6WmfIOeXUpB0CbSVZtmZgH
OdPPSNUJWm4QippdhKYS373m2niNRV0nbPNzbFv6GY8kYudCEb+1yd4KVSV0CtFZHb2xS9YJT0bd
OLh8MJkrD1aV6icvf5aGkfMDsUDfGOxI7vxwqrFN1uy707XZuGJ1m1XO8wOEgRf16Dtb2SEvxSf3
YUEEOlpIHBQQFRIsUb0ciyY5dwXQSQL6OJyradw6Ze2s5TDXJ0SAlgD33bn3/z0L+G350rb1QjH0
7gElmO6BaoTuAQTP3iOSdLi1t1FGoHiaXB4HGSY7klQFN0lpqpwk2/l7R8RV+9nF5RhnwBl42HvX
flMt9V0gYv8r9rYgyZyfCjrqpIa4xatTK0i3e+TXGUHY7OvM7XZkZhlnq6g/Z/OOvpM9/MsI2p8s
Fxwh2cX9wp1fOqUIj6FVucvIRzZTtt06mm44o2uhztRAkoFr9yixP5LpQ40LEn1UBUlLts9NcpQ3
hf72GvjVs5yEvxnSUYy6/6iIC0nC4ZM8UD6jrGLgvBtpki6KR8Avxy0aad0z1eyHWmvGszWJ7rkl
6o4UYDvtZWeERM9mCiHryF7VSYd7kc3C7PPUSrThZSSPS3bKJiotSLU1x7O0LB8fg18ffB5vMgSH
enEnaQMdCaUruPz4ImZUwY1KAK2Pt0zawzymLqm3n3wzW6iOO+wrSFdPrgs5Uld0d8OWd3pSVLBd
rje8jLMlm1Rdf83KPD3K8TUf2S2QHu468wiXNKLHDkVv2elRTFHpKzLF9GU46NHJBpXTi4FfnyJ9
HFUkxCszOhKXUldcUP84WSh8AD/ld/NxqLqC5EodoKIYwSUq3Tvp1u8BCPmH5M7mx+bRgSiUjiPR
1lQ4W/iAcFtQjtqYeUqSQKGQpG8ry/B/6Dqz5UaZbI0+ERGMCdyCZtny7CrXDVHTzwxJMvP0Z4G7
jzs6zrkhlAmSZUnksPe310d68kQ69qy5Kn3yIwZ37AnGH1g/frM7fQbRZFu7mq3sbXukOciNGmka
B1PwtWbA5UJlUT9ckNYn/sQsTSiWyBlT8qhH2AfieLzzapMobr4qyU/u9DT764rIBwIX8/cDDB7r
i2ViQvpmptHVy7Liwv1PdajKf6+AsmepW/EZjOaHP8Q/kyz2jxH+0dD4NWJbbIeZJVN+Rcubk87F
UayCB6+dzpmS/K++2HnpDXm7E8ylTB4p8fIPSf9oUl5MIbfx2lvGD9xGvEBHEbaz+4hoJ0WWCnOY
UJ8R/uA9FA4jdw9RgirZLR3+r5rs9Uff1zFyIU8YmAs4f9Q13R7Rs6tdJNiuHZkOLKB65mW9yK4T
ssUgqbv7nnA8ngbpn9ypcKlsrG4f10aDw5+GxaiNwBRmVGjKFKFT+mGIfvnZNf0xctJzuzgPllT6
FQvaOGByGvZ+qrClT+d/ov6nqso0ZO/7N5sMPov2o8L+JfOrb0OJmMSU/cGi6thErRaMStaBqX2L
qzx0qIzHoL67V3Vi/6SUTMj8YPHJVL4iL+O2f3WWCTvHfqcaAN/nAl9l/H90fE8HQgaaNobmUhUI
rJwfZmouCL5ZU/ppDcZ8mD9gW+1lxQQ7l0N7bmR+SwXK6iUmb+fk7UFNNaWc0fBTG6vqtY/+afyc
QKJq3zDGlqwTlpuENYJJXQzDbiqYPBZ3pxvmDT0m/8nSZCdYvjMSyfFvkcXqZszWiNfeaz8MxpuF
ZywKylCLkleDupBdDVoLRKlYI572uVbVzV6mSw3R9HnJy9sIf3pvUCKzX3K+DBK9WHGjJ72k8dlv
ur1rSvsc4QVO5cv4BI8AG2TRNcdUJDIYhv4R6cfOVvOICtm+GLWnBTq8RZR2/YuLPR/hoHrZAf9Q
lyQbzwrz6986VgPAisNM6/XTOFJjVtsVwld0XVHtk+1P3be4puw963rvUg5Oz3Aubp67NM+ujb94
I45dT31yleqAZKYwqTxxWhbqGGy4LLATKuPCttzDzhMiYBNBraZizW66GRWHjk970l5YRaTmvpkb
CO65mBScVh421L3hx/h1bjF1OqpaDEfUmudaEuhCHcml26sY2+nPF4grBcjeDMoJH3qKPfC0VLbC
zQvKyQSy+pL4qXlwev1BN2VzQUi+cIelnnoo2B/vWpB2x96c/zKJCcpkFv+pxWAs1FgZBMx+8UWY
h1zDtDSSuCAmhffnuZr6j8xjAze7TRpU5i8QgS9YVgUmOb1zbAFNcLPht2z5ehJ/eZS2SC+6BPJP
Bh5KS4hs1n9QBf4unXdA/Zq8VunS7IseIbLq/5ZuTggDgAbMMCn3i5Z6D4OKzuXirTn/IInm9GpY
/VvlAD3MpPzoqgLYRdTy5ZUGmodouNdFMpDCJ1FttPVLmw4/YmV3h8LBkDsXJFTk2B+iQVUh7ze/
liWmsykfSClLPzBLZ7hvaj4so0hey5G8vtmwdYmSY56Vh4WA8kkk7V1Z1uqAjdrbCL0qyaLysngk
14rYl2Q080NXR3dKqpcZO7e9bgyPMjK+p6ZLqKZVV539Rtgvw7CnctG5aCbwicTI7XOR6ONOdc0/
iVHXgQ06T1f/mBj1AHnIprBpi50fxU9dZRmnrLyouHd2qglqt33Ri+S9sfUUSunE1tcrb6kr8Gyz
RoDWMdpU5ZdnSuLxiPXy753yAZLk3hy67Z3EJcsTswgSv8KquJTeoSbdc+uRLKq47W4VNc3XpZSH
aGINRd2Njl0nhCxi+hmIUue7VcdUZBFyekh0/zQWeBN77aXW5r+YLZqYsH04Y/mcO9Z4hquACD8h
XczkPIWzg5yvxkkkJAyNB0zFz99dK9KLsrlmY8cY7E32QUTCDHptGneAFt6LQmLTmYMunz1/l8mh
CMac4tRkzK7bAdNU7G2H4lqUirojygmR8Q4vXk6BBZElKJxa0Hfqn8xy3p1x/q3MjhxYat8hxr5K
qhCBtYKXFBCwrUh9a0ENQ3gtXr20d25wkCLsEgp1knGLG/mMDg+iyFNC4bfdl8W+ZFG3MynM2oGM
wrbLGNHSlviWGW25b8wVUVN7+UmVXnyXJWTZ2tFKr4tfOueIlRosj9y4ZKNFhWZaLdc6y8dTNWUz
vibCOmJwON8PaRmzmKWsFXlMcxjGEdfluTX2MoMiVHZxuo/VfdNT1mMngmTq3DvPvmRJXDVWdUqh
QkBfKPywy3Xy5jaSeCdJnFdh+WM44jX31ranQRNpWFWZ99aRtA+V6/TvKku1AKpi8s2aByfIUNR/
Wxp2TkYz1N+1hpyon3fTWToYQ1Py2gYdw+X3yaHSJ6Wu5TtlxR3iZLQP6FThafawqZnA+qCjVOv7
JPoeZkKif69Tp4fFgIAzdkr0zfUyfieezoYtb4bvhh/BBkIl9d13WmKLi6e+xzVDxBQVzXdKyKbA
GGz1GGvWJZ1ZIWFT6BOQcKPd1sySxbxVGlVEU/p96fIVdIMlSTzH3aGxJyZZ276kgj0x5s/DrevS
8dbyv14nTx0QnLFXZgLaSb+k1LJwnXvW2kSU/EdtUdprl/ORjXY4CN6ljLI87HN8YaVm5Ps+ttYo
aI9IM1HIfuOWX8hkG6FAMn7Qda09xB3YlKEgxdwC1m104Mz6Mh+GLO4AkksRNoRIQflYxUPjjG4w
J7m1zwkBY4c+HM06959g5oyHRd6GvJlPfZtFt4X/BdrOHZrFtyKNkkcCqQC42ESw3ND0ByPuFbf9
8ijsmQm7VsBRdKDiQ7IuqiN2svqQ9SHFDN3BwqA87vESsHUrfxBjX5/9xfAuRrpYu1EuP+q+PnSq
Xo5NO7KikP474uBdr8aMwhfu/2hB8Ts3XsK/ItCGeCNFI6i1oUxHeRoHUUGgFVfLmSGfYqwso2Qo
iShZwb/xEW7JzVyH7rggcCXK1UC7KneaVA4Td0LhAwGBsOojJ+z90g30siYRyfTQ4fvyPEqfoLpT
HtreksFYE9So/djb5XUsgpbM8r5Npdhh8jZcYBuK+ywB/yDzBd1CS7jMsBlQK5bQYEOzu8pqEOla
d7PWOfvBwbWE2o4GnyHX4Z09aMPUnIw5vyVaG107btXAjeVv28US2iHLeBp06y5NM0LIs2vscSet
j3WcFKGdvbXCaB7jeTIDImo/GL3JMI/JfAFfOcwDRjdtrD2AHuhvk5i0oCJdfw+2Aigqrpu9r/uX
tKOerybMk3fqkWg34oYe4U+tfPtUOTI6uoYBhwEwRrDah+tGfqO88cBPYrp1LdnGHFXiJY68KixL
777QWQXGWhEMng7zr432lpjnwOi0S+fXb0ki3Luq0/6qiS9qcgzr3pZNtW/n/E9rod9RuC7s8v6x
7lV2VwzjhGX0DL7IHx865n2X0nNgiaK8lLod7Wd8GHfJQKV0H0WXapQl1C7trz3Z4xVuv3WcZBqm
/eSEbcLvpJdg8sBuUQJqERidp/rszcNIkU7d3EGku+mKLZWFVMQCEWVqGSw/qgv3SSmuasJdGg9C
hen90B4pst2nEwxQr0mWU+kULdJK+dq19ZMGODP0etKObtt+GElhhpYybO6wgpvPhzjdT1TJQdn1
4uYm1phoDyppP676JUrnZ2AzQyj9NLlQo6STvVp+tK2FVo5lwY6bAnuOmVF5maZkJ3r/o4gqO+jc
gVhHdxinQl2nVsB07abbhMiwYoA9FF787oJJxobdlGEGEHOZYsFmeOADwo3zILCX3Cdu8V6X07Rr
CJntC4WivEhRE9ZafFtKU95VU7rs24gpqhRQsdzILw5aNrhhV2bQ8aL0SAyuuORLdRa6Ka6s8TGn
dbqTDcrOMgztKLmRgmh+LBBwjGWWPLXsZ2OHRDOGE8z51JV0TcuOVQcO6Zrs7KQVT8dSCmOXIbAJ
Ei90newBo1uH5U0LOBSF5M5x86fUT67C8dS+8zvQaHapHzABdU6Lq/tU/DZYpmA5G5hDXh5AT+2X
XtSHlMxzEGt8ctGs71vXUwHlysUBSwhGkiiJ913WfRgrX7Dp2/HFKAkLwRellNJMAt33o7CzBLGn
KJt2hale+Kq8FfP3k/BngSWC3MWztXMLNDIxQTnU+q7aj4XKdpOJ+aMFuuw9JT5DnWuooQ1E1N6p
cGBJcWgciKYNJAjU4XX33BSUcFkkAn1y/mpCQV9M9hzorKTt3ijW8ecXmIXxmmTFkxY1SzjoRnSf
tNaHsMnDL3jOZ32enKHE24GtIeeqyWZI9+qyy6T09DpY+s5YCIc3jaEz7kWUzkXolPL20sExhRhW
BEj3myASjn7U4dZdhsZRnwdnQQVh1+WwgyHwFPn5cqBGcwox4i1ZyGrs1KcyQwjgN2cjG/vLNCbD
ZXv0dYiF3V9wvCRi03NnTi7hdvTtx7kqvCNfrrxYhS4vgnjXoVtwop3y5ZI0TAwZbumEZxcsL9cX
9zqSAX0xHRsSjLbnX4leeAGh/lti4CmfN9W78koCKJU9qtOS4nLERP3D9Ir5AmxkvoxWX+0H3GqC
WhglEGGnCvgQ7POgFQPhheM0L9WFWaRiEzRFe6ev3wUO7pcO70len1BL68BvtutQS2tsaGYvumwH
lq+sQ9P85hB2P0QanvZLj7FOMTpHxXB4UVD9YC2wLA0ahQAx7363XdV/flbbo+1jShfHYKUSLV5A
4DE5RoDu2NGyz9geeWtzYsfB971Tspp40xzEFI142L9R1CQZ6PZGX1vsLsjK+m4G2iaujLDVm/zc
dQsJ92WHm/iTofnZvpr4x0i+OYZcSRCs4Ns2ikIGqfUNNADl2luuMVwkGefzOYJspUeguIvmNLbN
SrONvACszdhRl6ixWEMGO1mX7R0A8yAv7C5vpO3khYlhpeqsD0HZS7a/kYV3IyJKUCGUf7/Wlc/W
arSJ17SecUHoYF4SasxD6VLH1vzyluIXcRePTzaa+OWajsfumHZlDgHeeAnQHL4raU71Ra2Hrbkd
bGAe/Mz/v9ORxOn262rM/9rDjOWyhxLakGPYDOKDzUkPoLEwxV5oNoCRKj/hzeqT1OGCWHaXBYph
gIttoHyFPjNxGyR3HAYUf4f5TxLBiwJwaGjdHZZe6bnQyjQQD72ESt+nw1MVybucceBSlVYRFrL8
OZfYOWiwxgLAjNplMR/a0sdVZNG8vZsriH4iIZ0QZ8sz+L+KsXspcUKNn1yyYhG0EHd4U7pnHYc1
TKA7TnmZYj+YlDKvs7HsKOH3R/elV9zD/uChlyzrV38rg3QJIcYUUg7jWatFzq0DPzWZU6A0rtay
aiLO6ANvaIbiArNbP2Elw7KKYqwrH80ZFozmBAtZ50CbEGl5lhnkfmy/TE5QSZlf/Hr5w5fthjOi
1bM9QqvyzKzbpaTIzLHzb2OyWEeCypKqsTBjC7FzVFs/6CVFjQPbqDAp4Gr3RVw/OBkZ57rGL7Cv
jhTaLzA0EaENdRoF1pQYod6SOl7y76j+1TWqIMlGsDV2rbY0dzngDMuA5ycZZg/upLxz0cXDk6+x
U16cpfs95cnRXbrjgFjmxXWT+sgtUJ0i4ujvdYV9fJVpP/sVmml7xoBiNClums6+p/WHvSzS5GeM
ly6RpLB2J/tjgBUqotT9WybE05gXzEoTD0XE8qWKsyZQ+nxq7Fb8IjLvEQtgjHL1rj8RLHkmNUiN
S99QaEW0ZFfHbX42NXKabmkvpz7yl+NC6mCHStPaLVrX7lk+7mo5Zke9WeMdAEDbikhrl/TihtAf
MGYyPOPq8GRldfoR4dNMJTjJBPMll3q9Fq8AxLTE8tyO+kfXGt+rsWuu0UDBJNl+8jB1Sclz5sMB
GqtdnFP5m2R5SXFrPjNI7bu5LK5NKaFkrtG7GanvaKnm5A9Ke9PnbJ/4FiFVKvZ2UV/s4bDGbygF
fyWdt9zbCttQS8fucB7A9Xp9ibLRqdNDoSbvQxG/Vr6Htr6N5iuBzxgqMjilITbrkzUToa7YULX+
aIVu7hoP7ACss5Jpe2ypPQOl01H1Tib8r9JPtuNnf9TMD4YQi/Xk14WEmFLaJx/LnycLh/Ow05Lq
dyH/ghVIyZGmMliU8F9QG+PDl7oUDDdLxYI6Xx4IMfyZze68zEn3Mrad99QDtkgr9MzzwLRQpIrh
aMt/F7zZy5bzzsmlFcFX+/P0duXWubW3w3b517O/+v7Pl9hOiyXaxvnILLUz7hQu1R8ps8rnw3o0
WESv7e3RNt8Mqc5FW/s/Hn6d/7p869sO/9W3vc7WNxtdtbN0OQXs7YoiQBIsmVTXh7rLEoZw6r97
rcFmQbCeLzQku3tzPb+1P5/6eUxm0oCaox3iPGku20Gu0+xoYysZbG27nf/d1hKfVeSAp/psxs+O
oXM7eKUVIiKKn7c+WQpG98wej1vfdtCpTdfTMbr77CpF/hgzjH09qRt9/2ybyHy+nlS1iyK/w4b/
P/oyDdKuMejnrz52nNhqCeuhtgtjn3oyPjoyhmmtNc5Nl7Z+izAqZeqbup/KM95LhMgvpq5NlyVK
yr2oEvFUzwvbp3gOQPTXHymKi2NmyfxEYoSqZaoTR1BzhukPu0EVxFKi6l7UQ3sH9/noMcdelZhY
Ii15caZy7Jiz5b9Wym2PwF3eKlW4q7eHvtfYdjGsxOJ+7KaMFb5+n0/dBRhKefVH1p4Nm5sTKqoF
sh6ozFkr4cfVy8/EteKQD9p/IaB/X3VK/4C3Vu2SUVR7fTEgsSY9W8xehqLOJ6xQm+poq5pMjw6Q
yTAplGPpvcuHQX9r3BHBaJev1RREkorSQQ9vx9b3TP6x2r5lp4ygsY+d92W05a6kdu65SIEUyKn+
RSwfC6G1S8Vmf/Oh9W+t7UChcHxoKf3ebddvfV1vvvnOoO621pDWCxmm6b7rZh+dWpfs6jIfn6sk
qiiDTce9hrPE89aX1ix2EUfdtpbfN801bcq/YGj+dcEyOS44jAENyvoa26E0/0lHJ3naXsaXS3rW
MagNvi4Yerku71Vx3voa7tu7TotuPr6v9YxLBNW7j8ZSYpUNUfHgevEanmDY3vrgEz+VFRnUrcup
hwW2cP17G9e3rnRc5lCXhnncmtnc1s9Qa//1ClV+0EyESpvmdRO5Igd9zGTmnrKW8RVky79Ft5+X
tJje2Eb07av/v68jxI+Hgm6Zh+31vi4cjPRlIhvHzgZvNQhO9T3IQPtsTSs/p8EndOvbDkOt1/fd
eogzDaNWc15W5hOlOf974utiI19ckK3641fX9gjf9/r+q8/Lyr+6r1j9qNQPPNWCoDVJGSdT+q9H
X31C6xARKP+yXaGRYfq8rIqb4qSZiGE6MwKdL+1opbd0bzGBoH3EmuGwNY0E+Dl7EuquXafFWjBa
RT5rrHC9OB2T8pQlYIS35pj08jyl6ExANbH3SsSb5Rfo27Dj/WzaJNVPZotyvxt78TZVajxh39fs
tovhx+enTsl5F9vUyg+dcC+RYlEicqJzumYkQNIK8eoOFVswP3nfWk5p5C9rnmBrpV4kXvFag5LU
lU9bV93HrCZKudxtTRRTdphPzkcD52FnTgB3nRRTIq1Ptb3j+96rwdLopFcs6rZmDeoF/hqLnO1i
i+HikQqG63YyQtHx+s3kZz2E42xxX0n5qK8vmncsdzvfr+62CxuArmE09z43liiCrW9k5tkn8PQP
Pvt7P5UDRTRMcdM2sW1zk2e6EeHOdXvVDZSLhJYwl5NbtAf8cQq0n3F6rKCFvMbjk5SqPPhakx+K
ceVejuKFIIFD8tfo9zWqrDctH4hOFfo3nFyY3eeqfHOMaWadzyjnu6JgLW651yWl3Nldm4OGE0fv
R+9gd4s3JML4lfT2cWs1clSvrnVmdEz3YmmOLqogQMWmT/lWbpymKkre2olIVtGQkqKMxjwZIHXD
hJzAGuVzwwGlyz4t7P5AGGuNjXks58uXubcq2KtlfPLNnVirUIU+qKftYBYny9YerEp9600thczf
zA+8aTAc9US8umDvolmURWYkj8NYSEoNTRiCULPqn101PEZRo79mMaRJFDeBsv3opSSulTes1XWt
4fOZDdRF62F7lKxrDFHb93EVF59dxhSlF80anrO2+C2FZ51ay6JU3IEPN7PEvZZN+Z21d/vbs5Pb
MJXGXwW/Ifdbh83SQzsvAQvyihx21yGXcHDVM6FPxav+GnRrEHuG82Zn7TlFyPvbKAHDaY+F7zjP
pqivytCrQ20Qp620rNojYJEkvdNvLPowoQFMGyadnwQRlV2PNgB5AgEi/a2Sn3q8iKPfGqs6v/Ig
zBMjrHDcw7DWI2iro4zFtwD7x7F6HftsrS4sksvWxAPyntSLcUflvXiM+pk8VD821GpY02Oq7LW+
LGsPqIKzU9vACHG06mQNeRVmhVAngn5qb69l5ezMrWeW/vz5hRwkCYodIqh9ppHoJ6mFRbjZpQRv
RGCbT6PWPccLI5DFUHuII7OGhFuh+sJj4c10u/YB3v+Tw27tbVg846lrzcN2Driof+2x0w0m8adn
cH6zE9d/wcIqEMJ03gbHml8WqP7buQkQHLFmPdxaOrzF52Ygcr8+DzfN5bkyq/3WggMvn1s/PySR
dHC3a7Qn4vvH7VzvO/qTi5PhZ0vazVM3Lmdbz3XwFeYpb4rlVq6HTh9x6OxMwjW0ZN8Oh8HTBCwj
U9wm03DZ885lQEQHZsDWieWMuGUOc8w8l9fSxK5CHw3ORnO37O0UA9TP9nZqO5DAtNt6uG2Nz5cq
mxaIe1sTRi3H5DQOYLEZjGt8BhyVUDAEOWxr1usfIAkgePYqeyZrgZyI5tSZXL14+nKGGf762dzO
GEoOl9TJb2UxfLfrrD6XRLxuw9D86wAB093LXDThf50YdX+6N3krX9d2lmtYEJWNJkBADlpkfZW0
Ixg0mRnAAIwjH6zcmw7JQDGlUejxA3cSRQJiWOa7FHnV1rdd580yftiaXmM/UnFHlGF9/lf/0rTg
i5TQ4DLGiqVcZOySOUqoOOVQZV2FwJgSy7GQJJHXvtRm9AQEFCPnEN1r6VRvMmqS29by/TlapZUV
m11Ojl2mHbVRZGykq/5VF5V5L6T7DcVIh+iFK7COQORp4xpDI1HkmEqVL3db0+iQclCMV2CFw1k5
V9k5Gn2Uw2sTjGf5sIzp5x/euoQzh6kqYpx0uMApR0KsI0yUrZmOuEEJew1Eb39LOPJCLYbAkoaL
C9N1HhUluFtre39dbJ4KUarH7b2Xq85rcjINRxuub1Zh0Wxid7I1ZaIv/DSr1eBmfW+iBIOUAYJa
W9urpdHwWEhCvCSWSa05RqWHWtOqiyBZQCB5bhirbRDYuiAzFAujeHMnxugsjt2fCIivikcJFSaP
GDkt/xC3eJ+JhH5IGNYhSfnkpYLrFmCpWgcD+5UbCo7iJGsRXTprSbCm09ITecjqVAPxfDDL7L0A
z/YHK1/89ZLp3fXkn6qsRVDb+XQxZCoevAz1DbGf9M+ZRHxLBJ+NgRF72a2YqgwlThxfSZEes2l5
FUtlBeA4kW/IQtx3S18vQdkY/Ly5U4eifNgOGjYED0RDLQRVP10Ij+GQU4HujQ35tLgZEFwhPaeG
Toex2VPF4nfTFbH8clZt80u2hYapcTm/On3Dz256NCJlvosl+V0tHh6I+f0wy+iQiORv05f5Q4qT
wN4oXO1Amb7+Lp3MYNHaHQzPFG+JOJISK75ZyzIeLC3N9p5WXGPN/81yXb9g3/HXTutf/ZTYpHca
92SgGCXL5u0zCWhsUlkBgYniBz+x8h8jSSKsHDykSA3JSpcbO28mf2cmpJcahADPdX0kIp+R8sPz
oquyl6KDTkyWwPjWLLF/cnwynwjfi32TgMe0XcRKI1r4th2iO+eHR9X3bayMZwvcOYXoDTZNFcT6
moiYA+6SwMtEvFdnba5c62Gafpgdi6SnuhPeaS578IcTAmUVEmfUToZGXo2apuZA7bwJHiSyLr+R
eui3ggjYDr6S2FWiCixolWemRxCbIv5oSk+9LCaTNl3mg0viHnG3mxAx5aDZU3I3+dnvudLS+2mE
nbss8p+FMhjZmf6PuI/b0MFN4YnkrQFu3kkusVMRlU+lt4sr3XpH+fkLi2v5jw0Fk1zQ37TvsQd3
E4L1tQQOMXZ9oAOpwzc3Hp/12kgfG1QqW2s7NA6uMxTOExxbr9gOkTRRukz+6hwyPoNRMZD9ZSe0
EftMjCx4DFt/mUmt7n2TXPfWdAAp3srMv99aA+rCl9GiGHsSw93WZVF9cHRT0exaLzde/MHqUHki
IFpbWxcmfADfuiK/bE9YZ5+zxczM2iU91Ua00j5l/zJHSFrtVD5trbo04n3hRdVha07sbMhXd3iN
calvGv1LqhUoBNxh/uwzZ984D34lUPJyyXZgUXLg1igftyfEnjbv8wY7tO0kq2pcVkyyD+uraeth
Ggn8aRQNnLcrCHWPl6iGAvX1krhAXYCv5p/vGW+6Okz9+WXOCHfMjmG+tJELW04ll6JMmOnqLvtH
dAKuNGunZzcRz8X4R/qL9UpMM5wtZ3pmnrBe5SR/Jzmgie0cIVo9BE7pn1CM2q/C6NBzDf64366t
LDO+NDhqhtvZUSfTo7epc4zsR+Z7iRhGzeXFT1hBUIqWPm8H4Cj1vsmjep//b585p2UQNz7wbmGm
z3M8ofKKfNjf9rFIUuvFq3vrJV80Bn00LeetmWl+fzYW5CHbJcYorBcmsNkt08/rq5Y08gSl9STW
pzexOiB3jwCiU9vWaL37vB3yrGW0a8fp7MaZ+9zBRr9NmUaZOcZqqCBjqqPLhTjP+gwigskTLDn2
NFFXhah+2z0f0LRH2Pyv11P9P3WpRXsq+xFGmbP2TC2dedCMtv9sbn2drXbKYD7bWnrc1selQWD3
2TQjnrWUxwjhxsPWhRcW6bw+00N87eOXrW9eootRcWNsLdVpw6lzVM0V/NHtMIj5QSIOuf/sogry
PLL+Dyy3Sh9dj9u8g50lZtMOyO2SKbbG+Hk7+Hpy1GtruW2tKcI+J1XesTaLNA+Xdo0Cq8YNtrN1
yixfOCahszbPDl99lp//9XWdSW+Q7ZORUlv21+0PztTqz9uB3xEEj4Fs9VdfZI9vCseIO4g++vMQ
R9mdMsT3rwty9imQN9r2+NXn7Qj7T58v2g4jwAowQqEzifkOI63HDuOVG3NgiaN5eRkogrhsLYG9
FNZN6wm/SJ6Nzu7O/9G3Pc1p61+qi+KdIZsSkU/lPm0HTxEldCkIoEKdPqlriHTJxahxl1Oj+qKy
SL5EuSS85mfpcesr04pYZYbEPKlqGc5NhBdzWkbn7WLb8n7ENZRiy0b+I3XR7QuGWZz3UvWiFvnc
ESi8h/eKE1cO5NZOViMRykHxehivbm8PfACcTJBP7UikopQyhHrRZ5U9tJl33k5uXZjgGATvW/9s
zKO8zfZ0FSrBdmUZrbfWHuXFn1SPKmiOy3sVy30l95o+yl3bumpnYJyC8AgHIHv1ehlW45ZsiPK7
0tb3jmi+tVZUUw8/3EVyuHeGGGJ7Qk6KuoRfUZ8dnATgQe6w06lZAfjSaE5Tit2yV6FgU2d9iKmc
0BI03fpg7jrWIGHL6qPyf7SZWQYLSuAQp1cKSSNm8y3bhz6G6nobDbqujRcUE2+GctNjzIRAgFtH
ko5IeRjMq77AmsOCyiK5QHWSpx2LyXxn38Vgg3phJy39VvbFedZc7a7pJeWxw+idy4ECOMt6y9ox
Y/vnsU9G7VkOifeylI4BtV27EO/oCCZadVBWc0fNVKBPVg+Thmg95UTtzpdDHnQLcySb4Xt9eDKS
1n9cIXwzRQxibmzqHmPrzm7xO9VGcMF1+g6X9ZWM0C7tDHmoReddhxIXMAIBPPw6zCMEeGE1V6Bl
31BYTOdI74aDdJMoQKkR3YbqDy+TXMCtWAHc5zF0MWY6zLVm3JWsVUtn0p+sglcem3LBpk1/wYbF
3Jfasq9zk5o8fGpaY1QX1Udqr9veuGvd/2HsPJYkRaJ0/USYocU2dETqSlFig5VEa83Tz8eJ7iYn
b/e12WC4ACLAcdyP/wLzy9St553a6p+DEf8AEFPdPsCxt1Ln8skC/vFU6earEkfVKUOt8RaZRHAl
fFP2aeO0t2VRECXRB/hbs78Nqqm/BUhw6moEGds62eZ1efSy0TvnxlThzw0gyu7NEItcuBF1352s
akEEBp22NwdczAEI/0Cq6Tu9XHYyWSXfcrf6LXC4bos6GxE82o3dKMD1kra90diikwBcCy0JZuyd
wdfesGHbqD+qRJ/g1Zn1zQDQ4KwsAQ+jeZIRtbYMqxmi0Iw61kHwpqzQYkUyIhpa9VXPvve2cp+m
8HwRR9mm8RPo5T+za1QX1t9UvoRJjeaaepmKSvtkwvAwafYs99r1kIC/caqtkYfRbZdXwSUYGWFk
Gu/vFBZb6J0lcnvD0npLrPIYeqBJ4USvE/4AeyMhhmpXdX0M7emHu9jHjy7u4oQC25BQ6BXs0EBw
q3vbOQd9iCNEAJlGQ5dTK+olUvIZIkC+HeLoV5OVF8LI5olveZ8AKkHeqj5wQ//UKRYxI2F4Vh8w
5Wgr65HAiL6JQZft/Lh5xm8NjpnbGLzERnEOa/rBWDHx/OubbdkRE6jzRzRN1ds+irTbdtk45mSx
VA+1I9+EeuDvzQ6kXqjpzFAUp6PvtZp9kCTuFlDWISqCXworDygxRCgKEcr42VtD+dYia85H+9Tl
Pr4nLpwmPWANRB2hp3oMj++CBiDP/MSMpN2y7lmV5n09ptlGJQaZxmrI5R1rgVDvJsjFD6NHgL3W
u4lV4eATwip8PtsKhJKPUnSJstTtCPISK2mwWQRjAYyrcHjMluD1nAYH21vUZ6v+V+D6GQJlBvBG
V08BMZg5wEP/GM4OevsQ5jedBpWp/T1AGoyA/e4bDzhfbTtEnZ0NPl/qFqHpYq8WHQjlTsGARVMV
5CPRiwkCn4WF0n2equnTGNrNLaHGbDt3E6JoWfsAe/kTkeZmY6Enf/YmXPwi3bfOixWs4vfeRUl8
92ItOB3car83rndbRnSzZqPQjaVVdZpRWGq18NsAEPVYdd03vA8MOMF2sFfKZLob8Cq6dQgeFwuB
OEj159Rxb8A/TIyyR587OHwbmbUT3QiAL8U4xxkdZlUFJIosrghUtIHJqltpnSq3KjZWgvUc0PUC
UJxnAbrhY3CAzHxxchal9ALNLaRjn0urc4nyFNouieNjObXmsa8r70vqvcBl6tTW/znb9Q7OO99S
b4HIKD8jo9/mVhZc9DEYt3qlNjtm6t6pB3h2tMCBgjthSUrxmbx1EO4dLAE7XzV3jADvPAx+H9MB
jSKHFGIyyb41g5c8U+ybdVMNhXNN2oz8z3YNRayerXvLZ+zoDRY4RjcD6Fl53sEPfG8beqivaXR9
W6bMG10NeBV907iZ65hlU0Yfv9Jc3+e46V7UGfkmhKKesC/9bS0OUVB1brFAl8bI7IwP8bJZxHPM
fMRO2Kzbp6Fvp/s2XnpuUl4ZtE91xFC3qtNjGThquE0dHiOYsLPSMv/o+pSRhxW9JamOzqFZPFrG
aB/GPGL+vWx89272OnhorRbvm+4pdZrkEjI9uKS+E+2MAgIAbOzoxrLNJz0wYG94Iy0KC/cBxBXx
vXg/KPXTrPsE14jB0P4RONOyk2DA7GVFGqowsETTWryuQGD+s1E61oswLz8VHnYZRoikll+C1Bgz
ryXMgl+Dg+z5shCgzFhs+xelwnALjkS3Tzw41kEPGmsKhokZp8+xhEZuEZQ+01CLm8acHtVwHqF2
+PZuRJVmOy1JZAqmbW/ysMzUBWjmhCm8kg7pyVkDXeSZxQ2IjNMwwUgBrnTfmd2T0uL/hMNzstO7
CgdAwcyFC4HfAn+2d4Yph1Mwu/djqmkMBbvswWNp7hI31dsM3OgVrw3QhsX3EHP3VzXHC8Zrf7mF
T+OWKIGzhArqWWemk9KgHM/V7mQz8QkDYOUpO19qowEeMKiUrQLY0wcpMNW5eZHTFLP2EtVBfs7i
ki577JxdbcXAQ1hSAARXzNsCxbTIKXAnVuwtZnjm3aBB6a0BCigdwKqk4XpIjvh3MQHWUzKHbyFS
cIiPHqbAL3eOg9HkgpzbAdDeJRpPF/3fVEF9q/7DvKa9aYfsWI81n0lQgYmT+EcVb1nCjlAF67MT
fi3y0viMhDyKnOMnPQmsUzoon2aCAAu9VT1W5mI8EH9TO+MUe2PIav3Oi2cPs3nrPmYpbZvqyJe2
ao7wnwFi3L5xTX261dL4ZVSZpYZVgIxiCGV4MWmqfHRtkobrAQV6uypABFndHWwWvMFylfZVOCKd
/nSDoz0D23WRxlYmJgIm/bS24OrztG92RWp7j7AAnAd1eplB8D0agBHsPMDvNk4+lwwMkK+MgFaW
LKZKck71jDFfmQHQVJRj0rkh4ycjBf5i7fKgM7bYi/cn2BHFS2fWzWmELbKVpI63NXjj2tqEjdJg
rlvxf9rO3ull8GuylelYxOl8g/DHYz8D9jYx1X4IkHJ5CBqtZmUYKUynd9K9VdvVsYQGbgSwM5QE
ibmMn7cwNdwBqWAnZJGxCDbOPGZ7ZtEPBnEOevFdlj10IWAxPK1eMC1rz9mCmSkXXF0IwuJsOg/R
ghutjUk9A4wIFySpbCY9elMUw9/H/2RJvlTPlteuvpQB99VrodNtsiJlK0DPRgc5rdVVsPMPk2ow
MAxf4gakgP88NkF6CKDz2q0Bt2gYnxEqR90Qz7urroZghAQ3lJlMGNzYQcm7af/CGnV+Ckly/DG5
TXABl2XNewar/BLZlTfaquCSnWQ3mYkgwcLi7w11AdrXbXUUhErlOC2QQsayAId64NZBg9eDv0kU
bYkjkBuAxdqzqvLVUfJdgsfr0/TL7AdQzMuNa5Yzyt6KT7S1RJ33AlWUzHHOpuwkNbHU5M4gi4g3
u5S1y0lkDzf3aWM7WbqTX5mgNc0CLMJni6neMWjUoyiMON4WkvtwBsP5s1ue32hGzilHjVrWgGWT
yP2X3ZgpMktaGN9JMsuqY1gqOv4zy2/KwX0GOGyc5JLyM7zgIYyqAXGSvtp7ZflLjkvHAI758hiv
T1gyBS+F633M7BLS6Jo3lnp3RGoFTyZAH1fsr7QGaLesUI9TOu5Vvf4ueGDZDMCouxp+HfFUJEey
arAxI6qclD7ebfay6H3FeYVq8K2Hubj3mpAnaiMhemiT5lmevZ24DwNxn8NcG3TrFi7iZ8Jxy0pZ
cUkdpn8tzsKAJv9+aGCHdSDUTbCTxyVPQ/aw52RZV3alFVih7rOu3G28os8v+Dp6oM9kd9lARKBt
KMdKYxaFvmAyA0QA5pwyo5n373blaAdHCpDIrpFfrrtz2oOGsqOTXG9sGmLUzS5uk8/zqF/kzl3v
EtTSTWGl007utdyVpC2Y/7ca4isLBkCeiRwhe5J3bQ6Slo2R4hjSdCEQTUQfh+6TPPhr05Rbs7YG
KamJfG4qMOw7uRXyI/W+5v60QaFviaAzyrWqH+1iG4Lc5fX+mrnTzwCvjEPGaIBW96xVeQvTNjzk
M0TnVp8+6UvXIZ/tLLad4xzMIIFx3duo0DlRwm3QE7KSvPh/LvzuN8gutleQ3fVQv9a8Pj3UZHKQ
Joa+ky5Avu8dcuMnG0DW+CmFy3u9uVc4xbu35h2o4uMdNFjGKyJYk3ODfXeuzfvYDb8pXabu1ztM
J3jRHRdK99q5qP1jhonlQX5L71cPqT2rBzQa+3nbZOFtO+gKMI+lH1peazlS9v4zz+vKGeGAMNlJ
S+jj9MAQhqnL0hD0EWknE4712nyWCnY1U8HUtwMSbCdpwWNnDacpt5iWVPvcGTA+chdw5X9e1y7S
sx+CFfZyA7jCAkhZ294c37n6AmA0Crte5G3o3pZuWVqSJNe8gujP0iNZ+uzsfacawKykj06g0EdK
fdmsb+u7JnrdlfK58oaT15hbaQnXQ7AVOCpvbcMCgfSFTNibIwrd5/UNX9uy5EkyWFqh2veHBpDe
MXSig5SZ0tilxnr8xyYoaXlqsnc9RtLX3Q/lkvyQd222ZYXX+7XrwVaOBf7UPAdw5TYp8JgiBeTW
2yCclw+H7kE0DXQmqpN+wIeCdXrGBfLEB1vHGNR5yOf2yWFswPzwVidiMavFpoU6kQNKGeruxlqw
qvNYPuWD2x1Mc2Yo0ejqTg0KYjc9AjMbFngPwiyY8sUu0pyHehdE5YOTVe8evFxV2sH1dVrTkrk2
k7WtSJViSNtTj/2gNEbZ1Et3LXt6An3JjOE8yd2XkxTgGScwKzS73odWv5W3BFY7ubL7LndwjS+5
hYiSzFsmXIP3kOq+2sKlCLlhXaykZ+LgUEPiBd8wJvpr1AN3R8ZkL/dYNvLY42V4glAuc+Qp/ZFP
+sWLjeygzuNNYpYIlHndSToZjV67hbNbop67C4vg+gUw2l+Q8rOznFCevOzR07cLG8aOhl/z4D1i
L+deMct+Yj/7eJ4dcmkRa2egaqpz5rj19+ntqO36CeL9ehfLzKEnTZbPTOZm1s63oAsJqQRewBdw
yQYjcQ/5UanC2hqUEwNdlFGz9lcdMxlsgdetjpPrnCeAOaznHqFHolEc2dsMx7Dr6Oo6i4q0oGDN
TdeunTBc6vvaSIyDnF9+l29H47nVH2Yjbw+qaTzJU10frezlXfczNqZoMxYFSv9QyP+aoK0dhyLf
fklfB3ZMT0scaZg+gPHfa5mdw85v8+EOQXbzBDStughrZ4i66kJb+FOGWXZ9vvIk1j5mfTB8oH+n
0DPNyat3FgRpZDGw/I7VgpfApQffoRC4L7ll8mSkWQcqsUcLeLBf4BvyT2cuFdYefX2S1wa99Pfr
TVhLZU+q/P9PxVhthL10J++TjBTkx0jyOhZf07J3zZwjbD8Y0CLMIANdpbNPKh6LUkUuex1yyS4O
m7xq113Wtf+C1V8/lPI7340yrseWubsFFnDLgiD2GHzoZfzK4giha3lN5gI5mG0wmd/QWiGeHPbJ
qWjCUN1L9euuv3xBI8AgeIdfx3HSUmVEt27WvGnOWHLQUIrUgIktgzD5O+vmipKU9Lux7PXXl/MI
E+duLNB169lvgKcfbFap5i16vQWLUD9c+SFmfdFdXT3LzZZBneyt937NYyEIzesAAshaWa6+Jtdj
ZW99jGvBer4Px0b5a4dQB30YfaZ0nEi4gS2StLx53PGEafxSfv3xc6kVm0gZ1HfDSHmE15Y3fw8g
2p+luUa66gCaXp5B2HVIbkhL+fddOfraVQHKaU5ume4+UkECmCLrFO4DJ0QIHlK6FqxzQCmQzVpP
koP/c9Dq/Hz99UtLvpI91nfmOp65NmbJ9fS8Y/3kn/dO9q61ZPdjWg66nvVdrY8X+HiUorGw0dov
2ozUrPQr6+hBjv23vLWKlF7H2bK7buR5rEnZk+P+86zvpjNSWyp+uNS/5X0464crBUuHj9Fc3YUw
+pZXHA9n1iqq+TpXlRdeNoRSIGdCI2LyvoTZ1s2aN2d4gkK/o07VGuxeK0l3Kydfq74rkV3fDEAI
sQR/bdHysqxv/IeXan2B1hdN8tbD5Ij/zPtw2L+d/vq6zvlC7i9i0H7jzsWhjWHtMhaWD9e6uc5k
1/S7WMW/Vf+Qd51PLKe9XkHO86HO9QpD4t1qyvBH7bxwK12DzEFlb/1GSx+yJmVvHZCtlT/kfUhK
Pb9HMKD/qdVIIiSFDZGPl5O1d4a30oSvu5Ir6ZlQNtPqrMoOulc8r907YCpo42tamRcauaSl52cs
FBBRsjLLvYaO/MBq5610D0T/kWRtUAb+i6527TRslRiC9C5FOUPCRPxtJ09SNmt3K0lpCo5M+tc6
azNY8z40ofU0Y9CkhCxcmF6DOpu7ztHTeSvz3wSAAeGiZHwJ2iE6XN94uSnr5tqtrmm5Xf+ZlIL1
1ZVkQCDlr+5b0h/OIHlzloCd0BJeo7Wzvw6sr+XyfNYjG7xKmLxlZ4vAiLFESN7NHNdqcqxsZGCw
JmXvQz3pRNe8d39cSj4cMniVsp+NO1CBjzVUClwDpAaRckMDybF8uEoc8dpn6br8LMmyk9yZMunz
7DSrzqbJHOskT3h9otd3/10w891QYa0qe/Lwo6InonetdA1y5Q6iJ0YcIZOio5U9zF7JcgxqLtp0
L6/oNU4pLWCc9bj5Ii/yX1GtWg32WGezdNKwOJjn2TlBIhiWOKQ12dQNq5WbNe1bgYL+WWhtykV3
2JktDMjokNfIh6VrwdHU/RvhbFssAEQq2jVyV+W51BlUJr0qXsoYnonwyfXlAc8tojvtNZ754fbL
TX33iK5T1+tdlzmL7F5f84jFydkzp73cZbnsupEfsCblxn7Iu87qpOQjmXOtKcXrX9LDUN/aWOtt
sDHEKi7I/beuiMejgRDgXocxSxLqGQKkxRmfSUotnbUzw0GmZyn1PGCeepLg3VQHz5GWHbXlHGpS
Z3dlULcbqTV32XhS5tLcqX0GSG8Yik0T8arLxstcc2t7ADw1MEW3aeIe1Ci08j2SQRguM7PfE5UE
NTw550YPmgc4Waw1IxoL8TxzcC+K1dvUH18WRPunAFLKJ/g39Q7VuBFVDpKSlyF4lCUsT9QjKhCx
XaWfYs9BWdDs7qYYLQQH2MJBZ23/6Fn+/JhWzU/4jqfe1Mq3MTdx1Ur9b3nJkLzGB/7iBypI8ax5
6b3Z+u4RrWdl1w9YcNBa1HGGYRM0df25nsH0MiUvX3U1tbco6gCvipDtUovFFsAklDznVoV+k6oi
ZRSzyNSU4LgxYqzux6WEUBJmAgOOAmGiHZvCLu/nKanuZU82WVE46J7lOcLCBOGtIg52ZYX8kD8N
X00Wz46tukj5ZWplYEeCEsduCQBvXJ+ZW1zEqF6rED4NHyNRFQXDXZsVYIK8dmA+3BTuBaQGy2se
wfYW1a+pn6LHYdlAdIkefTX5hqymcpasMsOkG91FVLkKhM8Mi9UaJ3hsUMN+VFkJfUwVTdtO4xgw
g6Agtj2gVanNvcyxFMVDdjMNQ3evJZ33MC+bOgO2Z9O2YFdTYy0I9SzdaqWDK9rA6ow5YTY3jjq6
MP7vKYnm+2sKNAfKvw5tbj2+iizvAZWZaFuF7QbdU2PvaJa5m6YmR+MNMH1haObFdoA6A2vVdrqt
J+0GK3hkMHAAL72wvK2g2t02y2ZN0j6PSUEMdUDayIabVuqXfDZTY6uZhnaRTTEFf2cWfaVsJw+W
uxemBJsRNXjpfQCjrj32X5Mh/2KwlA4uHLo/75YJnxlkImiFokIlpp9/s9z5OcwT/evUJKAVEMR5
CcYM2DU6WA+zxlqyNSXWTeXm/UXv4/aUpnFxzyPQoPy36qdmVGhcWWreqUb/UqMadOdGycNgVw3U
V6X+FPcsHDmIPe4lKQUshb4iv57v63HTY9yxmZbqsZZiyheD5VqOYwWbLEeBdkufsXt3sJV/c9LZ
vJFT1Y2p3TteeIIchlNnhizagQ9OtVt/QRskf8JwTq7nrY25fWi6dp+ryNpsfSyW+yB7xqhwJmhf
NMyVbfMGokXzCe55f0/o+CwpjHbbT5jWQYbKRsSalhqS5xjlx4MS90V10ePCNRCgNrQfIhbLrgKD
7hb9tP62HggrlylqJ1LgoGRxRgYzAc3GrdBNpT0itqltJSm3J0vV5VPlgAlb7o89jgBdqmWgFx/t
8c/176RJ7h/tooZzttw/BKdB5GWThwM9bWYcTJRTZFc2VTDDcF/T0trGFgnJd5lSLCUd5I7d8ABw
BgRegM41sfrv6IfSKen1l7oOwlNvDwEa72H1rSwPUh4PYX1IdVSbqllxCFgrLm7hxAPPTRAFt92y
GRJ0T1zDP74r6PsUO5m3wLfjPRSG+KYcMzwMl43sSZ7JLLuAFICiWqxFDX6D/1FRDrnWXo/uRswB
/y+HpO4AvkLVjh9P03YFIrdP432pEg3cfvh1UlsuMhWl3tym7cKjYNnRtFoYsChS3kXLJkdg4k6S
k++jWBj5A+R1NSa4vhSXKsrlm7WS7OGgd8OHr2MdmYNjl6hKWFYenhiTolycNwsoPspSUvrhUEnK
hVtUR08OQuDXQ+Vq747IdHPflQA0PhYsv2oqY8iOT3Nhf0mxJwW5NLvpTTtV6Y07RgBONJQ3u4x1
RpXVin1ShNqzWobDravXP/JQU58Hu1Cf9bC+7+hg71mbhumC6CBfv95A/8upW/3GBlry5macisWc
8i5FzeAtqpTP8JGDByk0y+DOL2L7UcpACu9TCHWf8qXmWL8lg2a+aH5UvGrJWarwzcme1aaBfnkf
1ul02wdaejcuG8T99GFjJjW7djNv6LNB4y1JqQPRlIUc3/2tJgPupS6xS5hL6Vvm1ehoa0a7laTR
N8PJwDV1V5oWivgb2+r6T5heIV1kjfo+glD51vTYIqjw9Y4Lv/INKFi5szPfPI1YZj6W9vgChKb7
apXfZ7dxP1uK216yMkI6yda7r80MkEJ1rPwRER20dMP+T+DY7VcgW/pujnERtxv/RQN8hoZtO4D3
ZC8O2/2MNSx84b+zoEX+VfghT7ccULHZfFsOXr3Hr61EYc4pXjLFsi9N2k1obvfFiw5j+hPW7xsp
VICxvYDA+AyTV72TLNtvWF9wh/IoyRE1ibPmTclWknXsmo8zq3SSkjN2g3qnovWmw4i+CaYZXEJh
hcZNjVYMtOjaR4XNzu8IusfdDiwesp5Iy+4rf3AuUtK3vrc3tcGi3eF2Mvv0PAjGRG+9WvVbOD7R
RZJOpNrAFKL+RpI2RkT4QOr+rSRnZfru8s2/l9TUZ4/01/mjEYPv8cfgFEaD8pRmrXoX+dCIQx+7
qiGvHgH67JGd6J9Kr31N4la9AawwPOl6y6sSoypfJe6tVJB8dBEPpVJn95IlGxOVo8iGwFB3Ooar
Be6xmR08SfUYOtpjbj41TXFwO7fCsLDeI2Ne3tiTU9xEHWS5RSy4vFFUNk1XucjMqtMu9nDR0u2o
eQg1ByvwyXpBISz9qlqVt0c3szxJEo4OkHq9eCvNEUlKowdLsFTT+snfoOkHqiYfcVdWW4DiVfoV
FHV2hI7vHHTWPr7alnGTu4r1bIaZc1cmFgCLpVo7qb8n0JJnPm3aHcM6DTci9txlM2upvyWC14Df
/TtvrSJ7ltL+rnpdO/7b8XoLAKaz44d6nJv7UamASxcu0neguky+RL9z1X81x8F+a5wRfaBcL26z
0LBRNq5SEHHD/Lmv3CepOhrpbR0Z3pe6ydWdW8fWXVp6GLDUNWop6MK+Qkf6qSB+tY+LrQts6FYt
eancMf7eaQDELMNtHjyzCy6K7STHKA3VZ1RV6o2c3pm/qKXX/OxYNwJGZMboME7GiZhtiepuaT15
NprjvO4OwpZavkmyukAZF42q25I+9dYuw13v6/GlRpz8r4JrHSku11x4JICfkfHfqXOgxjspD8E9
3srZYscl066gE1aOeb4mpVj3tGQ88GpH15qBpj9ZZmIdVXuAu72ewnLMGxt4+cUJLWWfaoWOLdXg
nCzwvme8bppbzTCdg51k0+OEj8uub9XmlbdRBfrjOt8YOz+hzaP8abwXd0gYko6FdXh6ttvC/Akn
EbFIk36e1sdLmyUOJJVg3tdVVd/HelufTKMaLpHbWrj7+iW2BJ2DPhZgVTo+mJl6iSyW3/tf42B8
TSJT+a2AtLxeKMs1pOIK69eUDt9DRXG+aHaToXaszc+hjTY4Q5TgAQq1e8wWUXFV8dObPo2tI+GA
9MGFCgTGubGIn9GR2f4cfqUD/gb5UPmlB/ggg05ihM0gPAlc83eGMrLe9S8B1hxN+6nvwCyjU9y8
eC1zwq6vtAdwGx3wHByW4F05O4Jrvn/SdQMPqtFZJA3UNLuZtS67kT3HqVkCRALhrkuQdcG/5pPm
DN5LnnpftClW7sze87gHyPfWYVpfJNkZKM/lTtyd9bhHmEpjXHbuSqBuReN6rwGE9E01hOpdX5X+
a1TPX3Ur0O8lNS8IcEe3HqSqpzk3kWb5j5IK++DYpmX6ySx0/9WfWUssrOa5NBzn1T+OfuZ8jflU
HttRbY9OOwTfCv1YD7X9rQSRhWVOVZ+GYCi+YHO37a3I/cQ88haTh+K+9hXE8wPIG10faptr3lIQ
Faw446y7MFnGI2JHEy8RwmtGZPwWu0MLMbXQCbrXtUJj1MausjvrMGApeN8tGxrGtGvwRt5JUgpY
sC3umxm3LSyrbwA7ceWgq0A3YDi6IXZX3BvLxkaK98ZVjLvcqeZPRAG+dGU0fZuiBejRwudABwrJ
vVT/Es/D9G2sI2s7LvnRkv+/67tILq31fdfnPMDTtk3gIvj29/nX/P86//+uL9fVqwHmtmfuzdyK
twMT9qdymOon3TH1o73kIZdRP0lBzuT3midVEIpsnsol78OxfDmRs1K8Y6zzTZSNtbAtvapRD7SM
7K88FftoLzcPazUpHGPP29Q1fIOgfFCy1oIwCedr1Ooh2Du867seHZtdNmrFg2xGk+dV9G/6Rmuq
vR4m6m1QQcSjk5IECu3qbbtsJGkbCqT7azqrdj3TNbQe/y6V/DUpR0ge2nY3eQSgbc26nmlNp3R6
8+g+lNyu7z32HyiSeV8T+Ew0qjI/ez5cUn10Pk127303EKAjWugND5brYjiaoLdSpGrE6itsYojH
56ZUDobuzZ9RZBiOHWcVwdM3aFlnuUaYAefrq9a6w+Lau/c7jYWu5dyYVzzo3LVXcCMWrgOGcdCb
drzodYhm9z8OO1dzHSssIOcy+ZIC2fRode9dQFYw0XvnbKZmibhO6z9lTqI8IRDd7fSTh41YMs9o
uhhoxyBC7pgbhiDwYuKxPipV1h+Z/CGLb/ypzPYbEiPD5yjGCT7p2v4hanrtpMZtdvbH1LwPAx1P
DKWc39Iw/QPoMPvDwSF28BfFNFHHwvr3CT+ZozF2wX1VNM1TsWwMleFhWCCXuFQw9IWK1ADZsNry
XkvhxSOZrO4Hr+jupb5Uw+Bpj2nkhAEa4jTJ4skOZB4v2T55ChDr2ONLmT4iOoRBhIUxmtGp4wEf
tPreCrrkWEGtuUsySBXGaM63jguyGHa8feNkQ3QukDK+8czIOhP2KC7eNA+XrBrHs6JG5U1mFBj7
+H10mzQ+Ek+D494m5YTXa02QJOoS/xC3rYoDg1ofXK8YIboiuowAVP/I+kS5T2One/JRe0I3GOwg
PQ5ooKrvn+cOqx/MnceXyEIeuTM3fRcSlAoK9bVhDXobjqrxNrouWt7onn7Ge6bfVNE03vn4UCFB
nae7agojlLDQj+PbBOHDT+cfSePuffzIvrB63aBrEy1c+zl6Bkv6J7LV+YeSGD8I/EIvtwIC5YGr
H7KWj7M/mMd+OYMb498BDqzE4mFkQmVPiHQCMflRgEvUO/O7B9aAKWA23KCNOj7WiaMvavwzomv1
nWdNHVLIvAHMjMpT1mgIySDeN97HqLUwKB9PualEL77iOfeOBptWjOBDs4dyZ/nDqU+H6YtpM3fS
tODFLXhTtCkvkA1Qxy8RAMB9UA79SY7S4+RcG4N2yR1t2BFLLC4wgmKmqgsy2PIw5PDbzTXLnBBE
lCqy9y7TXkok82PJWn3MRJ+QC6znkbyqcuGhsYC3zXAMvLfKFivHVuneOgwsL6OvZshXcEsy9LaJ
Ww4wPZYkinbefmoLfC6XpG5OkJZMqzhL0k9rbQM7Md5g8gBJznaYFCwbPQ/xeyrNqbwZvaTCwYI9
2ax1ZE/ycBqndqMDURpy0Fj/h+NmBKNKCOr/69ySfHdpBx+BMyOhzbu89RC5/hiV8yVLvzRTGL7Q
5/qbInass+7Drehz41n1HP9oDKGynXMes+MV8aNdFSdJyUGm4T23XebdWZZyQrpovve6Bkphm7ef
+9GpNsbgBN/bQHmBUOT9MjXtkLt0B+iAbwMt1yMqIMrbZfEfghkPqIPEP6qojvnsNO2Xxe5+m1hd
eUec+0ZFxP0OokB1l2tVeEDOdN4kplrdrQVSygDrr3omljxF62zV7g2IDM7NyxnkEKm4Jnt7dDbO
ULNm+c9FPpxaGRP4Qrr/loJRRTBzuch6Akmmg3pi8Su+7NxBcW67McCACOtQHF+UPoRCojuPJkqO
j6m99L5aAcLADN1rHkxfLJVS9+QQKrhzVIxLYhWp/2tyycOpe7iLlo3kAcHU9viisQqylK4FUk/y
qlrNDuaAK4AkW9vI9xGyMLsungjvV/WPCOKCV6j1Vy2YoL/15fTmlEza66nxn/M573dAxfonvYtR
w3TG7ME1EFWJEXG7m6x+OBWgalFwjMDsY1t1tlIPTZClFx8cNbrPU7U6ZMx1H1W0dokYEL1OrVoh
sF5kr/y6cEvM2/2c2CigWLNpfsNT9IvfpPbP0vIvKoHMACUceE1JnTCUfi3K1ka+jyADCxrdn3Hy
bv08L34aTfxdMYlS01sCoAc1ZFk9blgmUgsWkp7ZnA2vfj00aJozgZDS0QnLmzCDCiilORaet34/
NxspjdMww/MSTTkpnVo7va8V81uynIkVj/whratnKYtNl5gTQkuMyaOHslWV+xgnIfYDa44eZE82
ahZ8nXW1Oq9ZsocbariL8fG5HrWWqk7mHGMWojaS5zQhcpNuA+8UcdDtWm+9jjpkd41Z2Bd/1qk7
x7hSwUR6HhOvZInIZ/FES7Ubz+20GxUeFZz1SDumM1IxUiCb0UU1aKssdWpFmarDeozmKz/LuUTZ
7p/TvKtiOTEcMjn5erYem45t70zl7npeKfbTmEu8qznbirLFDsvcGbYHEWw5vTLUUARhsL47UAqu
l5QfGGaqf/BM8+2aZ8gvWC8+eQlN0Hc69dyE7e5f/9Na+6/zar+yAN2G629Y7oLsvfuxy4+7/iYp
uV60K7OHGGFXqOJHq3XVm2KpJhV8sybMI7tSIptJbr/smm6HdMPww2NF6E7phgOjDezUxuauSaJq
W2NgEURQzYIm/24VzYSGHpjGXj3boT8fHa/7DSx32qUIK6rRz15PsI40bfwoPPTBvKE7h2n7q858
78CY6cZFwjSq9Gin2dMiZev9tBUssuNuo9R05AjNmsjhux4xxgZ3K7dO3phnniDhvZpN7216Xjt0
PaaX2q8AF3evWjByMmh+KGIn9/3/sHUeTa4y0Zb9RURgEjcVyKvcLV8Tom4ZvE8g4df3Qvd1f2/Q
E4VK5REkJ8/Ze229v7gZ/ssW1RMNnW1Bd6sW5mdSTxeNqedcE4k4g2Bo1oFfrTF0yPH7HvARs031
83OqGQ+dzLV7PWPL25BndN9GZ0EtQrzc+tKkRmxSRX7z7zWDEJfNUk/l8b/viunkhWUHconcVO3+
+gk8aJ9ywXHVyhEr5/LYt499Iab7iUJIuh0s9Iot+bQgGQFelvGHxM9aQ8gKCTnEHrSDC9lBqo3C
aip89IZ2cTsaigSw9WEuooduwsdf1mc3nmxU/zzUdIsDPGZqZ9awxq6vVRAY9gspazRM/+9rw0Ih
AdLU3Lek6NWeHd2V6wM4Cr9x23vpgGsqJFwcRQ1zv6wPaWE1B2925831Q1YQ6z6DRoFhqP/30n+v
9454TW1pna4veVprwiVTC3Ghfb29vnZ9sMzIZEwEs/H6Jf/rExDzrLn/94uvL9tmzXx3rqvj9Rdf
X4uSaeP40grl3DGxXv/I6yfTXK/OtgOAcH3Jpq1+67paOMVJ9lA32xpD8L00jPSBmfmvStvoOBnW
DSDy4qIIq7q/PngLrH+wVvbuv9eKeawIcYPMn+tapmFpjCwyr4dTbuf2Pc1++9/3DqmzXeqI9KNE
9kFVeWzaooKMocVuvP2/j0lIanddXYgAnS+fTxrbPK/Fc9Z7d4tPdTAuLbOidhD3vp9rd3Z6jtcP
rDT7nwdld+8DXcvTLIp1W4jfh/Q/hBn/fZ3KoRwVC0vv9Qe5eu2QXZHeE3g33Db1HP47o5YmjdEa
yw1U5P6u7sr4QdAkezCz+rGJYnW+ftn1gZLM3BAL1ByuH16/1oCyHtotyvHrd11fw1FRYEnIb9jD
qcDXY/++qCz/Hi73crKs4SOOOigh6+umW44kSWWbKPNw/l+/DALmkcl9cnP9Ciq/ez01rHO6cP7V
cyoPWuw795hF3XsSxNqtkXhkGajFvb9+wpDAPfWG4cz1w+snAKaI27agYCR5Q4Mcm0hGyZYVjCnr
bz7al/++NqF3SphZ7+4Ls8123oxiApxl8tDghgiJZ8m3lgsZLXBlG+0s34IcDr/lAdRz+iBkjzfU
yukfKPqhnlUQKrRmmVwfqF0W0rJI8zQXRbXRxMThaYSFRCupLwI8/D/P1g/h671Wkiw/sjV89Hdr
tEpEOPTp+oy45pL59UmuLqFhlTBen10fpqtQcn1gU4tw8voi6Nph75tMvFUG8KWen5J/wqtV561T
dndvurnQZpHsYlfjw38P1MhYHa4fl1fXwyjKV7Eaj4bVSdOtfwLZRDiPnKv/yG4Bu0GDpCkAd/d0
fTBbqRYCjrqVv/H/npqF/5XmJgyMvgL7eP30OC44RK9PM7AzIP/zjDEH4HyGdlD2/h0xbyaCJIcz
knkOI8TrUfz3aWAv57Urs4d9QtwBDjPsC2KrzZaGxW74mQfxHUGLKOp2r4j/Cm3jMSbX8VQP45vL
YT2nxIHtpCE+kln4W7WqanN+TO2fWXHK7fX//e9oX59d3wFmWMlWxBwrjZS0sz6YYZfH4iAJajs5
Vt0cHTYJeZt1G00f9pNwngv+a9tWOPQxdei8w5wCRkdN7gGkXzQ7zDpMzKsprVoV1+76Zl2flUAb
ti1YEO67o3HqIVvErcOgy2og8eWFuvyvA4NFmePm+D0IRdcINK2M6PfTcGsT+0uUiba17Es9derU
J87078ESqTpF5nrkyvmjNMz2hOW3PflVC3T8+rTy/NHYXp9eo1evz64PuRu1qJ18aBirdr5e41ga
q8WgQ9Hx/z2xGt+tjmkJCGD1iK7/5vXh+g//9+FQWpBlDHIzo9XDtKwaxevhqK+e0+tTudDwqkp3
Dv97Z67n6X8fXp/5xkS8FQZeFu8aTiAP1ir7++/BHkSyH4R9zlft/fU8uD6k64cTI47dkvaX60tN
ZBPuEHtUI9dYg/GaaOBoI+/vWNd/CqPvSB+1Kjxgq2vs31N3MKdjDuQLkzzHdOVDtIIYg+vD9cMs
hUJspNpvR0k5nQmGlJuld0dSUbRMnV2vDi1iumSt5k1cEq2bkE8d6l7LLsbUoz29n2+/UE9Gs4J1
qUfIja0JnMNKPzM635rliG80vynrNtnAKGNQujTJxUELcxNHQ8C8vd9Mc3lbGtwiKr+1Qx/K6llv
ZcCS0TBCp7PYtMMR3MC6tV30B9z35mGZSBByPDJp3VfZyWonGMKgYh9Gslj6eJdKgihJAtfGkvkI
MsGQGy6LRnYnTMMJZmPWtpEmiYUZzR3sf/B0y7MlimPVNPTviCRKe/HeTi2ZhXOxA7+Ubm2MfrUc
Lknc6RtujjiTk7oOewwZyXAB/IqeJGOkq+mMXuOMpgpeqgAoW7qb2jUjWlqocGlRMJwOlsacyDf2
+rABUdF79BpH9du7HBhv9IlK4fuX0b/Ec54FKQFbUZXpcE2JKE0N2tWjDvjWIv98JjSzHX+zCEe2
jpIqUIvt7SNYN1ojD9JMOAhw6FLhcKRFgle8nwS6mOnF99bWJUGQ1GP9t8ute11bDAN2jOscq3xv
aTNGYA29/zBpeyqKJWD++EHxnGy9Gf9+ozk5bCJkOt5C7Snw5njg0ZBv8o/HlT8fcu9BgUA6MPHU
L4hpSc/wSGDQK97oBpcunvkhBhjsxZ5O1tYgYE7hekq0XxmRLdOpm/UMMjNH3hTJ8mPzyaDquVG2
bLI1N7qtzeGrLaEjmVyigTGNhDXNE/PGxCUxR89ESEP0Uuc9CbgOPjEc3GFBO8ESmMKXXC8CR65I
EVjLG2XK14j7RQjldUMuM/mgJSMcj9/ltH4KE2IZA1Q5M0Qv+2ZotV0Z99HDDHF9ab2/TUGqXqzH
n/Oo7aTHRnAyxnAtAEfHSs5o5Xa2n3xrcFg3tSKb2FDLm9/SsKABaWg/LhGJcI2s9GgZdPL8TH+A
uOAF1lyEUTI+zYa3IwgX+UiCFEsTOtNWdkha/pW3xrBbWjWEc1I0O817SbSq2thZGW27oqI/M1Y7
29Hqy5LwAydJZzA1jLtYZRI05Xwc9E92/kngz+64HbrHPieqtSOvi37+1vGbd0OO4FkAJHkWocdy
fEGRawE7ypKAFM9yQzVoBAv81Y1PYOpGzqrcZG5ysIWmb0aQXU4mXgCJtQKRJJivgvqo1cMqI33F
gxiqG8PBsGKbz82vsT9+RnHbAXWqv7PlbTFz4GtF8oU4twx785kIxecRvSRTF2ip09kHmbrONqQa
vJBem5oHl5YZImAnMn9p34Awcd6zyb6tFUP7wr8Iky8rjenG0qn+WdOz7UjqsGz6S7QMBMhW8554
Xod02So5zH9JzqZf/ZRXw4cxECivy/leZFT+w7LiemsagUSjM+gTrNAVkMkBzTBgw5hzIujqASBY
9jlykDZdQyiwZmnHRlFkJcJoA7nn2Oth4dLwJ1LgbDW7rrSjB7IN5ZbRThao1n12VBla1cBCoIGh
LYo3Mu6L0PAZePedTDd9X76iF8XkKNlDqzwlLwn1ptMRJLzmxKKMVtteK16A+T+ATvM2/evoQKBr
0xzf/XT0UvO71vLvMjW/+tYiLLCDzK+zh6LDva+mYd55JcOC1EDL7hXoiJI5fjPogqoS2N801496
1t62a6OqmtdB7I/Vu0QvTPzBCVLZfhQbuHfdVmnOandu7sYk26S1Q7dkFeq2sTrWBjeFEo2QA7wP
1gurphMHmXHsyvTORYixaYr6tszr39Jyj23rfPYpGy8l7hOvKEOhFweEKvSDIkleyxThq/emkyTN
LAZVHbYo0LeDlUHkmcY8dDTS6E1NzhvNrlQYWdqXB9koiUaE6Km1FYRKmdJ19rPqnoh5Ywxdij1d
gL290MlMqudK6TtBqvfOSxz0w2hWUpvTTKvffL3OTmMQJ97KEPszWgm08eJlXmQRwp8BF7581cp5
Nev5YXQCs3TanROrmwU0Z+5AnuvJnzQc56YGY+3VPZzB2mSiJvpjHkXItJ39lGqhl5J1/z6nzYcf
F09OM1yUg6ZRn14SWRx6NDi54pzIZL8DyQaaZrwkgAMRtAFG6wo7zBt24FoXWh3XJ1R5uzi0fT3R
xJ1hxsGHBhpAdkVsf8xSfZBNXW7cQnvuPUA2MjXf+zL/msDpWa16x1/2g2wXXay1X8b0OIjyacZG
HhR6/acZgJencJjGHEU1x+NRECK2rxkDoPmz6B31y54BJDC1/hgPwwOZRmQIevTHJ+n+9KIHTcEd
loxtot4rAfIXgPJGExORl3oFtqm4mLJ6yEHzbIxlsrfC9/fK8Y/vZQ+gD9rQsVa2hLefI5afkUck
5GiSxn4mFKO+xTeMhM8Fm25yRTYRnR26wtL+0kt5yfXpbeCPYuv3miLCgPRZvPiddmble0Rc1myG
weXQx7cGyfS1be5lNh1UHe36Qz9Vu57DwiLBzp/Zodow20up/ydQwG5zm9KlOkjy1PSeYDHlX/Ia
1udg5cxTqt2UcvVOXvRTFEQo5+jTKtW9OoO8mL68H7wiIM/hoZHxh12yb8RCRnTDVLy7eOrhk9Zj
wGiGlAdB9OfCucFEAGx8RdnQGRMVjdp6lo7AeNgL9hlHn91yXd4SPdpRB6Q6vSoul+HVkTSVl8JT
Gzg8d0Wm+k3rQgTUBYIjq4yfaqf4aaTqNqUsprD1BxIjMR12iX4cdf+Pa1FEzgnk7Coez1ZPld0M
0ccgue6Wwdw5wLzdfryx6N5BTslDEHeOVjANbSNQominQO6+wiBE6BTTQrPoHXajxUF2OYxEniws
6EYZDqbrY/j3vM2YTWVYPvYljKgx1/SdacFs6Lv0DwHwMoJtzw2OSvLB/9bVMFwMQGTsxuyDF8kn
TcxgN/3hQ0hI47OWonsZPrre38UjSNE+JaPYz/2woEXQMeAoEMaHla5x8VCEtSIL2piOwKDrJR3r
/FAuo3ckZPLVTYH3cAcfxubbkNTG88TlWcPXydKL0GoS5iYYihmnS5v+MVh+QtxJqJrI71nS9hKn
9S8ho8lGGANjJes56j2CSqq/BuQ6b+lwSRgkgkWpRz5ndTPE7dmhWIxldTv6DA3JFwF1dYOB6IVa
+8VjaBHY8ZoVYaqv2WYHkHujuvV8bjXOHObesCYMcjd3CJDKejiq7WtutlwdU+B0i35nj6WiGC/y
jfCowZwC3Uac/o70s+XZrldClq3gvanp2a6nrWHaisKK0IzUhe3gDPfapJpjquX3VkxBTiZtZdrV
3qIz1bbLREGbjHtM2lbvlCENoWcnif/Ct4KdmqPZS4yWK4CTRvul6feZ1vkxcixFMrBkWnlbNmDM
QNyLTYHa9rDYcRf2EDH9KQuyxb7pBh9t6vBjayeili8pwawVTWiAj2jv8maLlfE+G4XY6VX7DmTh
NFQLxOd6RTR/tILgauUbmPXr5LkRLpUQGiiPJsGm1WPqzjoFM4kEvfL2iJZsoiHdKcgczD3OjCvE
/swGEJDjNJPZ7pg7Yc1Ppu5c2owrMOEI54JQCaaSP7YbjWEhIQ6X28Rw9qmjPhZ1QjnzXKBI3ZAL
0m5Lg+NElPgtTgxkIwv7dQevkpzXFrz9qkHmW7VtAfSQN7M/a8bOIfBo49vao6jFbgRwuy5S9QYO
KlaoGQH1fqXLkf6Rs7Bp1hl04PuYWH9NR5t3kTkCS8ZCCtGQ7WlRgLejIrR9zv5awztAYUJsYoJ/
hRpfpgmMpNz6tRxZbRxFu9+GmsS6SQvRBi9o6g+pp5tQ5dwwJ+V0o/mcJa5tftJw+SFDuTmPOVNr
k8H9TFRRbhp/APaVIVIZDJSWEep5ba/fsE3pEYemyWDfy/fChktrKHVwjdGjDsiaANRcDz1FvmVG
C45anrWUs63uxKYvmuesqLAjOSfAmOFSUz9P0ifVlybFximS/UTiONTO5dZBwt6I79nwv5pyyUKE
bA2n6fDgVtO7209fkEQPyzwHjml81Cq1oSVPIHoxX0Sqs+GTTFXAHERvxOOYuw9D72HLyMqb0RsY
oLQ6g2z/PbMlifal9RTJP4PQQXXDECVBjMQd3Y1ClVQ3hS0uwnC4dGNJnhNzjE537xp2HWNdTWGS
6vcEjjybI6mY/lDt4mT+k0T2iBbQfWCgQoBLFsFsXt48/4/naIhEzJXFV0oVSJlRYFNggq+Lw8ys
wxmKLTHnm7EbmDcke62pbqriGWyez7AzOnBOBl2TWFuVGezERoMvNdNqq5mOFXinPgbYSdMP7QLZ
4P6A5qRyt1Orv2lFwahlMPeRgrmnIsLwCjBorTsE8Si/khbpvW0dqS/6qqDAmNyNTVXJ7mu60/Mj
lbQNdbggpSr1A6MeHX4NeQiFrwUR2tyqtYzA87Lv2U3eEuaU8zyUgTbCBsx8cz6682st0mIbmftC
MJCu8KHiQY23DjkwtRje8ipeO9Ts/KOMd813uoAbArOSzqDTSl6dts8wkc5O/qwUd2+bVO9dM1Fy
jI5kTNgzHk4IifZdH4bydxORkZEnza2Mk51FkMjOn9W5yc2/hYZhN8kgv6+8oVZ+oUh6ZiBe7zQ0
KpuWK37ray57Q59LaZr622re+VCA55l2O3quNozyGDpbjS2wxYlQMNXKerx/RUQvJE2/66i46K4G
1DxrSBaKbEZPaX9IAGxsEC25m642vycL7FTxbDhuReKW8eEa2sFdFP0THzWP1XzXNahTeN3f8GY+
qainXWsmtwvIYci+eR6QBguFYLnrEiJc7xV3Uy5FDIfVJ5IYpN/jL/mWt5FPxHLKGmUQdF6O7otv
qPPcASOBM0eWvNXdjZ34rHizQKI8pLlv7rU1cjlp5kth61Df02rYpSn7NJ3av2mmF65RZCCI6tfl
0Nl28bzn+5iCDzHg2+RIrNBzbphaSALW/gUjabSZ2gj10LevXlvPeqW3/eSWA9UmwlR7QXFGdDXW
iXOR+2xTWaIii4KXaxORLb3etkNe86475kdroKUq0UzQsP1Tc/A21WQ9aEVOy1BYbyNzSyOexpD0
n5Wn4seXxBZP8eIcjIICXcSE8rE6UQFA2mMP65mwW9vBQmgMSZiG1b2fxA/NDwtvxORnwlmpkvGh
EOzUnA4/TTYRiyL0t6QjqGE2a/KgpicApMUODdd95o4XxgoY/bTiVhSxDNkEXqaV3Dpbj8ZnXHmf
7tC/9DonZm6/kH3xaDpVKGJyCokAhgJOkOx86juuFmxdKMQPvaW/DdL+q7kjfWWUbr1Fdl2m04zJ
uP+7S2rhmBiP7XCbt3DAWQCQwa3wZuM9WjevnhZfFkiFILUvueksNO76r6ZVu9bVXgoiiTduYk3B
VFN46zZqhoizhSpmqGofq7jQN7YoTnUk/1YCC0UyLEApkT91w6NbiLNVOn1gagM1VYX8XgdQrTJN
C8Wazzv4xhYrOFH0Wf2VlMkBcMWpS5OdntvfidfRp+qYApKkSpRiujfn5jZ3CBTt2uLYjESmDnqz
RRX+mRs9clGThG473WY5g+dMon+LKsDB9pY/4Twkd25aIRKeLpVmwHdyjGSD6TGarD+RxEIRRb9L
pT2ZRAkpp06etPwDZmJlL2agxTpqrMm8nWGPhZY0vtxBHk0/fawnJus4AL9ltB7spPiYjfE1r/BV
k7YA/armf06n2zmfbuoMeV4Uf1JCfBKsmmzcetzZzfwxNKsvT+dGrpU+isClhj1uorajNl87lWrP
FC8JrZnWrJ6aBMCbdBOSD98mkSLvq0tZEKdU239KbxJM0LX3JZ4uegtC2q9uTJZw4Xp7WddeUE5A
7iq5Taf0LS06Efy2dvNlW8XfqGnQWpr1QwmtUboli4vTkbZkS/B456WathH58aic8GobzRmf0aOp
jYjTcf7isjjME1jChGzQLNNp6g3VyNmI5nwRVqgzU4XBFeMFqaZAD+SiMpIS03y3xO4ZB+WnI9qP
YlnuRjhfjNWcG66QVyeH1qYNoV/VaDC9eG92WeBOA4JjjbSobLnFvHSCWrvsW9va2uANuP8Y5FEW
gWdydY2LPh7IdICijwxceQOQdf6pxvL/KJfmjUs/ZWNR0XEWVzdW8TKIPCRA9b5L5FsyMgJfT8Fl
JmIKYYm+ix1OFPwTt0sR7emIv0WuvKVzexcBymeXgA+taI0tKUTnQpSPMjHfS+UINnoJZS1+Ks+H
8iQkN8YqfbxKBWKdpgzN4+bAbuyRUO23RmZf7H6fcIHKI9h8MpWXKMT38mY3l66J3ikP0GMklCgR
jfqLxiCnMwhbGWY733qleUBlRFsvmy1KhjYmH1K71G6j3bLXfFUlvd1lcHfkZVdhbTsTe3rl78oF
FM0iivxQdTdVrTEg4AdsvVz7Yt+7mfFCiDTyDmrR8E2WICsJyYqVF5/GdGLTCDmB2b4WNJlNbPFs
7+e+NE5awQSrxYnAJMJlo+YlOvYMYz/PfnvEHpduupkMJmVY5R9t7oHGu3m/v3747zUw9BnXZV9E
oYuFAxB/Y3KvkoSNu2VNlsGa/qTePJEC4ybAwnHVHLT+fKxdLOmYnD4c+siGQH/qWoN24P/ZLQaF
6iAiOn1A7NnavCxF1+9HKvRu4h42djQgU/lIvvDnIIvV2cXdZ9GmozBGf+9Gvy6ZncFcGJ/oyLjX
9MjdMl3E5BwX79oAULW2KO2dyfiJKo+Lhgq7jKK/ViaGgBaRF4INEL4FxFmv+J8cliWvPaXTWrIl
2jlx0fBF7lfim19jj3x7ZhGOhugIiRlAOh0r6Zuvfg702941s3bTrr8uXScwloN8aoJ873sv8PPA
HlYkSyxVMM7ZZdGdP2Vz12Ri3GTF9FjFTJ8Lzzt2jaCl6d7lJm5y1/vulA3EP27vZ7t4yNbRga+V
tA1VdxZ6PAV9Z3FF+KTA4yo7kY9RhW3cKmb4MqS4nrisrWM1CgJ1bHZvBytOBLAJlB26A5HAcBuY
qLnlQmiMu21mN3ddNr6pcg1aVNm4j6zyd0qX/kZC2ohpb+s2O2Ur9rnBzhbzAcva+on+ls7ujR//
mr3FTLYjD81jw9mkXsXymD2W00tkpdCFPPZoSWzFGyzWGyVhOahaBZ6fsXd27WnDTHWfpbrxmvus
1rBj2d3SYlEl+VBGehYD3RdnFLfssZ8cvXztS6/Yap1IEVrEbzBGsLB75h43kx4g9GAZXEWHLrFD
dA5pUg3B2vbcjiZmdZP32FynrYtGMKSd53uCTPku82wxC9vpnvO54OQvJ1qV0chwBYQKFncm7pNU
7OE0cpe8qvCC3HEMHE3jk1EABNQtkC9j3SCromFlN9951sJ+qaZDMdNnNgrbP5riKEs5bOaYwVS/
0Hxy3fxzoMnH3abWNhWih76ok2OcjWsBbb7bWFw2dCtjcCequ9fLksGKaf+t19FT9NHSYQmMXKN2
lZeeniUy2e4UYw0cKEYeIoezsqppdg46vpPxdsRfF6BRabZ+ZUNJnxl7OGtizdDS8UuXYWJexgkD
GSHfdwmUCsq7jery4aElMz3siTdagfxn+vI3sd0GxUDfRkHUMCbamtRSzTEbW4gf3BGSVkRBO6T6
jZz0XUlNuZldnNPpQmK50O/8Rlh7oQ/tDkLkcWkzd+Pk1TYxCWxZYm4OcSz680S/PfcQuGe5enEq
RKa6fGZqxvtfLUh/6MhGaZ+dipq2OvtWOLWZQ/TKuIPFAEWirdKLdJmfth1N+8ZSGqZYeJCFX24X
aXEznvo3ED3byl7rzxpr3DIe7ZyVtEjrl8pZrINr1qiZRT2fRL/OhDrkNMRvoOFz8466tiBPHO/G
ViScFtokMGD3NAK50NhmOfZLWXRl4BpVFIBcqdBy4nptsoDItgoA1HpJ3hWKX5HPXMJW0dmBEGLN
U2gvtshepcOxjQzpHLI0R8DEZY/N56Vz+I9bm1+Jn4hOTOywrDGScbzx1fZthMV5eQH1qc5x/aDT
QuGMqjYR78o2yXtw333Hdo/fbTTzjqCRkakzVZbLrGfreE0dZPF4EGzciRcuiVgdRLVnWGzBiNn5
402dEN6CV/ZTd4T8U5rRdszmV2vCdTm643Mf4fVEBtTtK4JoWKLlnUoXvkj7FaQE0daJ/zaWM4Su
N5xiZqg0Dn0TMEo80zZ3mm/4zRyiObsf9UEjfNrDATN6xG5UGBPaBj2tSYfOJGxkIGGz4ky2I3Br
XEi4/psbMUuWG1WZR0Al9UJZYXPOicb4VrH9qZu/o1q+Qc8QbgEo3G7vl97RIeNE9KGjT+BbfLcw
nZ1e4KBgZAi9psdkQt9Dm8bbiRmzQ4pPlozbPtHe/U5428HoCFxL8/qGyZ+7LRaPdDzBTIexV6Ab
VDrsczD3UrGyr90D9hEBTIw85LZ9zKxoPjmRzmyDrY+okOS4ca12Gix4dMiPUiv0Xefdw7igMNTn
l1EZh6XX6Qqr7lmOTEScSQZmXPWBmnyDQrFY+Ovjm6SX74XDiMz6Ncf03mO3zyaYu+I4KqRGbAcG
xQA68TVq9kOHb/wuJo9EqwmzJtwpnHrtu6vHdysm16uIbvIBbaUYviePhn6T0YJHXfkkaQqQ9+bD
/a0cmh/W8xixPcygN2wx6Hxqq3stceezcokuKLPsQRMN9Hx75pRbmnpTI0UJjZE9n7sy8fum+tGt
6a8cdSoWZzoYrD37Fbo91cVftBukV0I/Zd7Lzth0uz/8RxlnVZLRfrGLfQICF7FhmGvZodQJdO4i
677t/exU95zbVhvGHOTN3PjIAxmCG61vbxM5TbeNt7VQz4aeEqRtDJ/zXN9xh82ogq2NaLDPdXWF
DqTZzdlq2JXsOwhtQyC/NN8ZJiu2CtmjqftRkLS0XpPaTnlG46SI6+GucnDmal/02qcPLT4wfdVB
O4nbsWfMtqjqy3VXNotga9T1COtG3hVDX/axv/R36fpg030rUdKeri85RUuUEZ2HJnf4b/s1giZS
hxL5I5pck7WUYHVP86H4d+McNi3rcNQYT9mQZpwH+msPXiI0TNMNYuvgOY4disV/jdNE4HKjp133
5bTtIjYy5YQPItt0qm6PreqfRrdZ9mZmpduxK24VkjFmx0znrK5o91w8BBt7Qw5HWDGrZRJHCcca
i0sfTAXd4a3V9cPt2Hh/iooDWi3FpmyM7lb6siHDe+dx0/camCyS8QbUsbsummny02aUifo7DQYU
cZexfDYYL5aDsrDpP5oWkguOLkqhcut37l3JRCxsFtEHFK3bCOvgyIgVZs4atDH9ZN0cRs4oiS88
5d2gdoC/US5Gt/4S38QOexW2ZbvcbJJg0nL6McZ0MsgfoMhRPyy5wKNc796wuod2yGnDOPFLMTP/
FNyXYgjSnTb/KvKDs8gyblPbGkNZlfFOK0hGaA3v17XRaJbyRckx2ggwyIE764Hbz6zP1vItlHfo
LGKys1/X4QRdyuKrVXhrdVdS+2mEGFVzfJ6s5rnLEVNITi6zf8LHcfY7FD5xlGyjtIPiMZgb1xdf
q+OEQhw6Se+bVhCZ7sVEeV0wf9mOsXP0kfycMCo+G2vMeNxoTNtrDoArvvsCsyU+oprm605FHlCb
rCAvmTm16ZJRBAvk5NTz3WgxPbBF9J7co0BhVQmiadkOJtL9sbuZh7zYI8s4zmN0R1wI1hd6Ebmh
kOq4/Mx4nl/Lyv7pFnUjxHBHlQq2ODnnEV/B2akhCOp3uRg4u9fqjDnKnZMlgnK2L+mcWIfWlkdD
kYNeqkdtXoybAS2QiQ54V6eHsqPElb71Y+bWsKmc/lWr5UKfK+dmwHEzcWa2iJ46LzlLZmn03D5N
IeXFICw2S7x5p0nph/1SB75IOFvShwIyQxCz1tfdHqzSEc0kt/JcN/H3Nx+FQ5xYpCwSp7Wf2B4+
c5H/lV2ycPab+6nlfREp4YXkre+cpf+ILZqQWbba6TMmaBYZT2btxYEAUUaHgYmtzWEeu3GH8IkV
9pTJ7Jn3/4/7t2s6P4zpF9Cmpenf+/pGm9hW2fGP6tWf3nR/mkK+enP/yBQiCsxMg5PvEpzlQ5Rq
I7YDwljVO8xRNVKDHYEkm8gDbzOUS8uWX2fq7EbWGVDaXyOavKCt0Imt06xKYs9np1aExO4cR+UA
fzjN1rx3uYKquN6XLNyRo71ZQ/oL3Kyi89yqfa0ja8P+nnQ/ldu/kjNFN7qq71qxMyLunKzp0JX9
QylG6MfVXzP30Kar7eClSOp00ZDLgO+0WeNntBmBXWR8u+YPA01vmyz+jUKSFlYGaASk12mro+n1
k5OyF2Pzf/g6jyXHlSxNv0pZrRvWUA4xNj0L6qBmyIzcwFJEQmuNp58PHnkz8mZV1wYGl2QwSIf7
Ob+IwuBU5AqulUZ6tGCrxVmZbptRqGtgc4LdRb9sM2ur9YOP2lhRYsFS3utMjMIaP//Y3FccSn0Y
nbg7BhCv3bJhhd+ORfQW5OUsOtXcGZnC340rp2kRxWF7yyFs9kAb+2dtCtwDkY3lUOM97ohQWw92
9hgU1dVoMYJAppq3Ea76FKyrQ7Qcvrc4WTFHoZJ0+TIcVYyrjPiIpt4N+Deif0NBxmogiTFg7gRy
als2SrHui0szqdohS7tNnyn+qozZlBX1Ls809q3EhMMs5L83ZGsnmE5hygLkBWW2Votm7zsYt/sq
tgsgjjRXqdduokBX7j4lQ7WuupotQONfFY1Nf5/l330SemWEGaXrK+FKGfUvVlNeTLXZpW4yrhuN
/W7SxBbxIAOyUIIii9dfG9/4WpgH32DVxCfQJh32wwXjkJsCmnvnvuGR8oXgl1k6z2RQtgM2cHBa
DgaH0sBnGzH4+gXCyiXo1UvYt6A9tLvCT9KNRnjASq3roLszlIftaFFipDiCdS0q/aUewkcQlmxH
0aESTQdRI7PO2WQ8eEZ0b7KmbBy73cbVtHULbe/xJIcsumxzEmRYU66jiGgkjp1RWC30cjBWwCgp
OT6bnQJcTJ0SNYfLHebBduy0jd007EoINrp4FiwKJTmaQ/Xdi7rvcU2uIpoWWnmflG3LjwbKn5d/
0gPreziIt7bL0evXV4aaFFvE78mXjQgrlJzareArIVkS9kVWETxTLkY+PQbCfo7sYafqxl0ZsFVV
Gv2I/A50DxOMTssDUdROuzj+0ExlXaoFDwykITrX3IiSJ6zaf60yZAPjr6Zh4sMW3xHUvVk2kbik
yV8mz11V42Rug0Z7cvFhLUv3NWhnRHwYHJUeIAVAO1wg0uEoUnxPc50Ad+o8qai4tV5+QfCoA3nV
PZQdsZjGhwyb29YJ4hiGdl5xn0JkWLjTeMxadxVOAhclupAxORropJBmdTbCqe4NkX6parzKFNVG
ax9Amto9uibhZcOFViCch77R2LCJFUsuGWg0EoDhmk8xBp3QTZAXE0b1JVPblQJKtcQ1dAj1i6XZ
eIaiGxgRc28Lbzc/8sgLvExZLBZmkMFNh+rjleJWGvVZVIOzJNfIsRvTuoVSGtektep1Bqand0A+
Ds1Bb8kG+6RTKuUbSg5YPRJbXfQVCpLgUnWbf21PvjxJNM6l9h0heNbGUCt4rk3bVmufU5UQGKpI
MyN9q0Dsrl2LTQkbxR62ypwGRE8qRHZC9UeCA+x+vfpz6WibtjKPrW2jh1LgDBmzZiNoYecENNvm
1Bdmc9LysD0RgJhI6/XKDvhIv6iVYrhLa7O4j0wlvudYPd/LiryG/4hOEY9Ny0ML0gt8bVkJtd7+
bKajMnRrbA3Li6wCDkAeQpivH5NEvR+xjjvDWkx1cU8cprwHLvZQqIh3yCoDe9dz6aq79w5zrwQD
0w3vNlh9TEQgHZZ+ryt3sh9g6+E2lNjXz7PKC9ySXQChkrQ170zW1VbdLEHYCWRc/qpLQmepIepz
kT3Q7hpBu0QEtEXcX8yh+3nhbHdzzKzf/1FvsjdASqcnofVXf620ULEwj+RJ9fNHdYK12tkHYSQn
lfVJPmI9FYgrZ5FNoZfeNcLT87H0AE7lRd/sZdFy83j2gJvW4RC1j27lJwe9JJaY+X3Lk6Nxbngg
LBPoN80ys4dTr7L4yqFj5dZLH7DenSxGiRttITaYq/eJfa8/4lVI0Gx+2SpBdS7W3rvKl3Lc4oWs
i3mSr9SHWDZOnuMTkKB735bpjuO0spTFEObpqXf1p7RUeB+qejFKrX6Q82iMJJRRlUc5kcgA9ZWZ
621kaxOJ5QimF1ZNkt/kRSRltYkrflpIZQXBsrVytC76tF7KZhDN+Y0XDHcVHsys4nOfNJwCUFck
tT7mietx4DyQbQlS6JumMcILIfZgk/dDciUFPyMHiuKGRJ29yv2wu4+R1FzVqCo8jFVpLT3YN4/s
vaql31vJc0P0jd+d6F+CCT07OxH2p2wQ2SJR2vyzWRVvmMpCl6yyF6eL0m9DkUEbjIzv2QSQPXHy
H83AjiIlp0KGI192asHCMalXb2BHs6iORKuA5Kao0JhWBPwAa2K2Ox29p3wbkAt5IxFxMJqp/J5U
9s0G4f817KNXJwuqLypnAnZvtfuqk7tdxFEybsLCxxrF1cobZvLoaiY2S9BsuCzr/LiAUjkpbH66
srzJBs3XbBYJr1jLomyoQoJDkZ8obHeY6r1f4Q9rC4jZShabeYLc1p11Nzgo6v16Dbyec+DT5NFE
X+bBcqpsdaMYGirEcx85v0tOcDuUont/q7Ihq712m9XktGQXOf+gqOD8u4B8f16CZ4ORvpu6GLtI
UqAX3ILSXVuKCEvQIjjxM1PWjTJED4gYhMtKE83nNFHOuih6nxzxbXK84EeZii8AvN2X3tIdLJAb
aLO9nRBVccuDkuXGwdZ7Z8PhteP3n+rkxY3uU+91n0SOlEsg1rAH+AdN8XTL7MJ6HSw9X/p+P927
WphvXCtFbietuz3ofmeLa7N3wda0XhllrD6DKIwQTAqupRrfZ5Oun40iRWjBsHpSE+QC2zgoz3xx
SBT5eXyOOTptDbQWTnFsJtu2RCUlyUhwpXE/nmJhNFsjA1WQmST/W1NLT1o76luUbfyT5urWlh+K
fYxjiAA5Cy6/sn0G6GRbQO3fGSIKbuxG2NJptvXNT/boSljfG87hi7rxx3vZNRSTQlTmr65DV//R
1YDmfK/i8b3tGsHq28YPoKeiI95n295D2xS1ZcIZso6A57Yriz5Y99iFropKJevn9bdUr3FWjrxp
rYdTf5MX7GXtpYGcxEYWtbmf1sHE9Y1CbAuWNoy7I2LZqPr4d3pYDu/jgoigsqN71Z4k+PcJNz+E
qoj0g/W/NoWL7A08JU6Dzi7HRQWMZQ8ZGF7CzUBVeAVoZ1jLuj53vBu7ezD6KG6SE6KfrLN7Y9WP
yDPJUh946RmJsp0syYngp7m7CPc84MzMIS/CFB7GzfyGPurAc1akci39rv3Vj/zHSkfa7iKrCtfJ
kHSrdnmFhfqQJM1K1XvQFQRQmo0SmfzvsIMM1rAR4WMqU0wsS68vNo8FgABzJbHJePlerssKAT7i
uO89ZRHhfEJN8+VjCtmQC7+5WKTU0Zx2kIHp64vmjepOBu4zJeFN8MX8Xyp9Yak7RSPELwfKjvIi
G+Chkg6eB09TAXw8dq07fz6AlkFlnDviPxc/LYG1oBr4mahhTZJH5Fe9QKhCTPBx8paEo2Fnb5me
u7fQh3jjlsTTZX1quw/IfagP7rzdLUtoMUrQ0j/LD3mBKpQYcZv2xqxcy/o24ETUt8ULWRwbcaIB
e9WI1GUqsJzVgl451DbfpoW8bUacS7OhQ8pcKAdZVUUxrbL8fitrP9o7F+Jakio//qiXxT/qhO5o
d2kZr3uHGCq+V+Mh0MefF1Wtb2HL3zqZ4MXTwBaftAjygVrExWeSdt+FWVhfFDt7bjStuTMtw9w6
WhSs3dRA9QMN+Gcz10ifwfDIdIf11NfQZaqS8AXHS0yNWTBBZSjr2hgPDipb3hgZK1DhrH/ZcB7L
Mn0bC0Q921r/5ItaBUGaO5zYe2Xfv+x0rUNWVCV1v1B7w995acbRuoHa5ejpl8LVXvEnV+4RzM4P
mY7MYGhPABKGdlOmRfLSqSTRRiXRNgoUrs+Wt2SCdN2+dJVf7LWySjYqBLG7vPXTZ2cc7whGZl+0
3shhPXneIQ266N4z/R/y5Sbd4T9YDvnFztPu7PlkGYZ5wPw+QFCS04rABmaWb26Rk/waIUl6khcj
G9pTabbAa4WDxIHCKb0EIHky9NAcFrIPXM75Fpg2HDjz8LP4awrZPS2KlzRN8t3H1IkBLNhUumbd
llADhmG6Q7fFPctSFkNAsztk72UxqkCxAE+96536bJMQbO5qIiCgw9RwmZdK9TJ25FWjzCxf7Ym8
dTgk9Zc8SV+AefTfsGg+texH3+rOgpKV+TjY59Mid6AJLBQO8nM42vXht6QDCBnHN2e6fQpPvIGn
PIvL5XaJwpyuFYsQa+mtLH40xImS4oMMzrIj3H0Jn5UOG3EDQeqjYwWlu6kLIL79YNV3gdHuZUle
ZBcx95PFcmYXmb1PvKyxb+GgKneZA68rhaXOKb1DREGHfLUK52bZp1I8dZkkxEQrIejDY/UbR3pl
/z5E15Jlpfvi8t6Z/9NZw1lCVMK+QRhikl+v8T6+99KKbxavUQMpOAxF02+WDTjsez9Os3tvPnKE
agVW51edU7fNKiYEBnQHSTiYK/q1Uh3nWOpRdYTL8sKZWDyq0KrQG7OuRW0jKRuBJ7f5Ih5lo0DV
fgUOpNipBTjBpjOKbWaDd00aw38KvdxeFx3iCHo0wKOC3ol5TgfVbUitxykBZePmvvK2Ib/mvWUd
W1KjasRjylxrALLxcRBGsCqiBAIRSIEHopnrgbmuhjDEw1R5BE5tnRMmJDvO5oi6G2YTLWSrbZDp
HBvbO5KeR2A0DJNzUVvV2QaxRgq9Cr+Wdrqvskg8V0Zhw6nwkQOZ0vClUAggzB3sv48kl1oTVHeC
r+BF3kdarFjLYqz1K7klIu52mTz2CQwlBDzDW+R56EZpTU6KJLG3/Wjph4hnBHCYtCWjHeVH1rdm
O6aqfTb5fNZ2HBu3PMH+LlQV+3GYJYvQ412Upels69abxkU6ezC09qidSHUmBC5R3ZqrMhD8p2K+
vPdrKjPH20L5OUK2NOOIQ3JvelgQQm4nx70GkdjeW0YbPBQWmhUhQm9rWZQXOpi21d6zs59ZQAgP
fXSQdXTQTMKBRED6O89tTZxpO/9gZUl16oM+Xcdp0jzrYfRN/qs140co+uB7xHeVYPqI0cU8xkGq
6GDOYxKbmEIVmfXzZMzpg957M7P3MZmbaAvdSX+OKS1wKXGSHaBUuQetGd0DKU/yW71OQqKMMn8T
82yocMOmKZNNf96yCTZWShtukqFMW0wKTHh8uOouav56VJ7xUR99RBgWQnW4ZnPFx6VJQgyAQb0+
ThBp1+2A43odDsYxz/R4HYpIeYEkf+n5Fn4XYXc16954gbeQkRav/6Wrl7YXuXU1g+FauOHPrn/M
ak4qHut5GRNG/KJXmfGkelXx6He/FcLui9ZZ+nuL5v7W8ueYwi36bV15gFCmssNZvFYHnrEw/kmI
quZa3sYaggDhfCncCIVJ56Ki23Wo4vm8Jm8zNGgVPFX/XivLKMNX+8kgZO2Oyj4T/gHKiLlNSBXv
ycore1kP8Z3gqazU0sFBF3nuTdLPzRayV2tprdjJDrWslbfyUjqCXJndRosC5Yyf/WXLqPmfW7cK
DiPr/NXnp7FLBgJzWlpmVy/Tsqu8Yxf63JBM3X/UD56v7RyDxL0c+ve+oE1/9m3Q7l2gcdAiO+z4
J3kRCH3yPUrNtV2maJc0LdxvefvRpx5Jd/zZRzZbqkCspcNYJgRm6D8qiL8fsqxRiU/Pt7oC4kve
yUvt8+wCnhQsPuo63RnL00c5tqZ4E6XomMnBUBxRavpjHsKVJGnq2mK5csiR/TYHGyd7mY2DCr6m
gKuFXF/nhleEDLKrrwbZtUxGG464Z6zcUU9/b9g1HQJ+H7WFYdgrMq3GSg6UF6SVs2u9q+aesqLu
wYdZbDm28DRSnGZeJtKNJ8wQyoUsQmXKt7WB0pIs6iaUUQWu5lEWQytc8YDUHwtX169xaj7K6j5E
u7Ux8ZCLxmx8qTVSvRwh7DvZqgj1gpPmdMMo23yos+l9ajcx20MftQV6Sgwi4zGu0RXiPDq/LS1B
TTAXinHu8VV60T2cSf713Zrzu2UbFmzIJA0vH+9WThnzbtMageYSlv5WKqGnPC42Te6Di57F0t/V
0Wc99Y9iWQcw0VwgNLJVNkxDwsouy4mavSZaku1kaUzLA0slFJ9EW7sRe11ogWF4RdttWNXEs9dD
bY9AmYJ06SFUcM7ZCmGd5AnSDxXyWbL3+0DbCMBOl87s6xFehVKHV/BmPkeL/hbjf3FEQP7QKoPz
ouq8/OgOsI5c91p28VM9V2cuPJsqJp3etLHzMjRGtCQQHx5la2NFeGKM8bOvgZ5uTCx2hl5xXipI
Y5usioaNHKXrPeHINorOrpK4z1N0lC/pKJ16ROmVDOD8Ul4UkcitMmUri2M8vk74zqJhVRePte+t
5Uu6DbkxbcL5uu0S/dmENRaHzqlJDDIeqgq5GCOrE07Z9qkvBbmXSLM8cKHmwzgmJnJDv5oHBQzD
x5BpmkYWUST2BY9WQ8A6CboHP2i7B4yWCB0mgEM9nyKSNxjI9OOXjx5a6z31kZGcZH9cT+qt0UG0
lMVqnnDO4s5zyTF9lYolmiLu1jXEtmnH6jJk8O3ZAAC1rxR+rSoima1h+d+DWxt0+Xc8nFJwgv7s
NWDCtp0aB6J/Hz0Jq/7qGkr2PfZ04C9W+cnQRbluUCY8Eo20TsWklXggufbnSClXsmvpkOfTe9W5
nxK84UY15Ekiqv5+KtxuIV/PgqSYdFb5xSuAKirlwGZMicWhhlS5zkPLeQE4cJJdm0h/7RwVDqJu
abwpIjryb8i9vlzanKP++htizlDvf0OesqeSf0MFa+gpzMqvwHe7jVfG5iZR42kHOCBd6Qh7PMli
V8XZSg9U/cls6p+tk+sbvxXVWC93JI3SDWxn8iSGEj2r+KSv1FGtzoDh+7tSi+sdssnoiCphsrLR
zfs0jt0LEGjzh1Mf6kSZ3pqSZQIR8ghCOaMn16vONfHMvEVwoTeyL31aBlv0slLk75K+OBKZwzJq
vvuj2CLyjM2w2Sw5B9C7LPsRdgQ20F6TWudEM9beoIRH0kbOMiHuupb1paODBYLonB0Nka/zpscy
wm8ZYbghxi/u4LxP0N8Ztomrljbb69m2ejRNsKBzqYx8UDx5Nb43dlWgrauqQ5FgbpBdZKvb6fmB
BAIq+hEJKpTANknli5NJfPNkzRdZDJLeOkyYS8qSrJc9tJT8EUkfG2XqLIL6Po/tczyOApFuAlxv
llKAHabrU4HQ/0PoA5isNXAWUgjdnuony3XiB9LpwXt9kdjLVtPrz6htwDbvvqM2zjMM+MvNL0xv
5yMdtHWCJHuIe5IcjaJ2341eXSIA3X5RUW1aIeOonZFOxQGtTcLNUCr1c6VqT34V90jqYJQ1Zu6L
iPBQiTQ7PrZF2eMBYoyo9o/+lTMGZOzMv0Er74+G3lg3MV9MHdyiyG9jFFqzolh7AoJ5gP8H1rIy
4+pOn9hWfPRv6zrcqA1HNlknh3UBKPwxbNOtLMoGNazekK0X+49uNkgqu87TC+RN65aUXn1xOmX5
0QFlGbZm0fjtY5rasMttM0Hqk4NkQ9uGwypOAg/KBRPJOq3JBsyuw/ROFrvcszZZWICGUPHGcX3x
4nCkO/QuIABZrMcxWKNUo+5k0Y7zp4Z01xUylfcAQ31TN614KUYfApt7rw2ReSJ1gQS/r/4AhqVu
o6rgSCPr5CUMs/oI5wraMn3VKTc23lQVd02XvYIFhnruevpKU53ovh8zcTX1ry2xBYgz2FXcIWMG
5XVuzKs8vlfNUF2pZIfWsu69wStejVHXDrKElKK4utlX2V3WhEJT79i0/j5PlOQqqIhGWVd210Ek
bepXHw7V+xwcLoBrl9Mr5BdnWblkpiNS/9q8AIXovT58lDzvvSTXqgGVi4+27m+lX+PkIverpxxH
zql/0Hty1fMC+Kvn++vNbbPgzr8Z5w4+6Ee/v/P7MT7BbIxPIvbu23TsdsixxKePenn3XlcOJMx6
kA10/6jOKlb6hSzXU/ct8QHm489w8lKRn+SdvNTliKaKnrQYiP3V4GlqOPxWNu1wl6t+uo96fCjf
p/mYoauVca1Fs3bfPL+8yLnYFHSLf/7jv//f//02/B//Lb/myejn2T9gK15z9LTq//mnpf3zH8V7
9d33//mnDbrRtVzT0Q1VhUQqNIv2b1/uw8ynt/ZfmdoEXjQU7jc10oX1efAG+Arz0atbVWWjPglw
3U8jBDTu5WGNuJg7XHQrhikO9OLVm7fMwbyNTucNNTSzR5fQ3z6We+1M7zoeMMBrZRd5cdLSWWYV
eN9yoYS9y0YFk4Bk40exea4mYbxf0kk7myyte3LDfNaoJZlnUPnFVtH8dvHRTzaQc8NAMw+RTC5C
gqIi25WZ059Elg4neWf8upt7oJySsY0DdxpwNDl5unbXhG1+K0KgtJ45/lZyM/VOBO64+c+fvHD/
/ORt07As03GF4di64Th//+RDMYLj80P7e4WN68nS0/zct2pyxt1ivoe9XZPfmGvKtRhxJgO2MSAd
Ml9+VkeVi2xgWXsnheTmKjVVgeDNUN/c0K6QUKBu8CwBnFTtAlh9f5WLtvpWJlWL+0zwXALXv4Rk
w59V/TmJm/bJgDR1H4PllrVO20QnzYNiKIuJRlJlMBTE8+cxAu7B2k/qCvJ+K57BWiTLyc6Sg2zN
8vi3+Yfit/kVQ73r2wqipafheup5DWIddXci+vyfP2jX+JcP2tJUvue26WhQvkzz7x9062QOG1Y/
eyMi0qMXw+cnP2E/dflQBVIWEPtQy5Of8UdznyOLWmfZ/r1fULcwhdER3QfmVB0J68CHjfnCpdbY
Ypo5V3bOjB+Wt55nzre2/rNXIay3rmTfVfqFe4dmlbHunGb60jSLsSYePmEQs1FTvb1rU9N5FJ52
le0ppxwi5noBk9OzzhXyxsu6c6YvXh0/DsSYH1kD/pgwAX5wr7oGQMPlkKBbOonh2tl2cGz74iRL
iASO15/13RWfZxT4uiLzFp2B8iMwF2PlmR9dGNqY2ftQXTGr1cT+ZJdHoDwCpEOQsA+He9UrH8dB
0zB464glOc38t/jKJ9tej61QX1XU/3eAhaz3ojWG5wwO64PhYBIU5iLFMJXR/27WeXhloIXwn78a
uqX+7bth2oZtWfzMLF3oqm46xh/LHzlltNXIFT/jeZpOz6bmmJs6iICF+Mmq7VrvoFiGdwi68hZA
kNnKkqxv0tZG/XJuleWIdDWw6cLY9b3JZgIVskUGDgYqCvA4Is5TfWd0YrgvS6u4Qp9ZInsz3ssq
ErzdplPQn5VF2WDq7oNVtfpRVtl23x1rvL1kSV4GTyvg2Efqhnyvu450z9+wf7S3OUFWKAGF8ZI7
s2iaSmRBsHq+DFCjFScdn8IOL9Yysjm6dtDKtyaOJ2BibYdcEOfEIkg4J8pjZNjkW9OsDn6LWIZI
/XQbzUlk4uU/LyAzgdQmUAA+GqBuk8acR9jzCNk5K6yvmuFZ7KEKglKd35YHdbZjaH7dVbJFlnEf
chz0E2ygHDjnyo7KoJ7RVrtKa5h4zIKTvPu4yDq0ciYOw0dZnXvAyj+6NhhfHSCEQxIAuIGuhKM8
o0j62SQ0f5GltrngluI8wa9Jb6odXDAbUDDGCoaDys4K2FWrPGtjG26ho6zrXrO6+5I9/P0EfvhW
8w/B90c8YHMsHsoA10/oLuVB1qWFu82bdNx6GGsfFE9p4XyM3cFNdKdYfJTl3UcfZ+4ti35snQM3
XutIFuMnrhDJCsA97wOvePp4/so7M2gBaeZ4krw/hX23/q2fyImbQxictsj4mBeNZyHqOo2+Nuai
vKgNmZvMLG45SYv9WInQXjQdHhcVuPk/ukUlmmYqgjPdvTp55iGuq+AiL2hHxWdnvMrCBEXOWzlm
8Jy3+nSXTX1qLmSLHTrBSiPJjCk0Q12+TAeHZw5sieie0A4ZMyADslRg1Xb04/BJluQlTdxyA7Ws
nNkV0b28mAVwvraA/h13wSmrxu+11xlPCL05siSf8pEy/VYK/irVyG0/4XH9W1vnYVjJRihd+YU1
7SG9qHt51/TD9H4n6+KpR3ugTzgtt0m5t4WD5GCueerasls4Y+/3MNvibYruC/T5Tr9zSnKoaDgg
KIYW1LZURu/c9umE24Xr38O/D1dmFjRPmWBD6PVV9Dp04VvkKNE3kWl8nQeYVxB0UGMNR6T5oHza
sZ+CtElQCi0V56sV1D9QoHI+ZW6OLGWhpU856//Kg3Kz/s8LKnChvy+ojmEgm6PPiyqLKc3zgvvb
fjK2vCDry9p+Qn1ZXcgdY1+0pHlhL+zlZnJQELggzJTs5T5TtqZh/bNV1VCykq0fY2UrUk530PWL
278b/zEg0Buf6EKlj4esRCMyayB/prbpnyINDLq8s1psl5Bj7bBWLweNJHvkAsjTw3qphG3/VJCW
W6LM3T+ZEfJl7bhSFP1immHxMjnhtMdjVIUzSNFDGnvt+CDvZdHybbb9ZVOepkbLX4TIl2BcwQsJ
0n5+E1g7w6kxq+506wku870xVum3scGIz2nC+gHVSLGrfchqfhPZT7Ar7kPFana+CMwdlOe9WufZ
q1AQcGT/rp1MA/1aSNNi7eZW90wY9tmudev7r67p7BApu0Iz1N67OoiO5H2hrESj2yeTjPO0QlQQ
/nzeHsDrzys/8r8nXY/Sk9H0zlc9ne4tfpRfId2+2cFgvQKWahdu6k0vHvuTZWFZ3RMCA/DrXL19
SCIYk2VbDTdVgaaJgqZ5yTKCWb1dBWdyPep2aM3maPWmvdOVwd27DtlIQ8nxHul7FbNEHHNGC31a
N8zDbTsU9hmevUK8YZyuqJT56zzHdSqL8gREpdM81oSml4AZ+mcWLgMCxaB9Cm0Es+qiV4CuTJ/4
S6pvbABOJOntN9Hj8tLmwd5nm7Yre/6cjuTdZczH8pYV5VcYdRoOL6YKdV0r92TY53B5T7CK+nRo
bDRq034zAAN4DXyxg4oaPPbtBRe4mCP5GO0I70w3rFQgo9Vd/M0soaciXP42loAQW6stSC4n/kYn
/H6AVk/uxRfpGvsXH99g67l3p/ZNiaNN28IQtvJI3434vqFQE7f3ae4ZG6NVu4MdjTELol+AOw4K
9Oeg9SaQ8b6KctpoBYELZMHQLANATQxdsd8vsgj1DIxqJQIMB2nQbI2gtLxV04hb2en91p2Hg37M
DnH42zSysxM2KKaqeXKnKzg7Dz17XG9W7WhRV4Yw4qSPuKhAwFbM7M0IXvspmL5lPJjZ1WbqTS+n
bAeAytmZiq9fFURQZhWm8mvtV4RGGZM5zo9WV/OnIjXjTctX7yCMoj8pWmavoHkOq9yrVB6LUQq+
YXiQKDfJ1TPmXYqsr9rp4aPqo76etAdZegfIJWH9Psf/Wicnka8wdMmn1CC5bYWOWNmq4T+2XVmf
mxTWqBIFj7LKEs2+jrXxgtVC8Oi4VboSCB1uZWMknHRvRigeyCJM0fIht7amrUb1sgbSDZfhbCQT
+K9GaZDXwDwBaZ9PIHwQztSQAOmcYfzE+SQi3+XWlxJLgge99X/r1o4d2Dv3xYjtcVcQkMc1heOK
XjqcYcT48yKLaTzy/+NgvBoty7h6Wo4cXbhXhQc3TVbBzP1sqG7zsw6fZuh8KBJBu2YAu4zi8J+f
J7r+91Oy6ZjCIThB6EHw49QIR/39eVJybJ/yKEOItwmMkhCoMRb7fnK2Viv0Wzkf1yekN12n+Vma
2z5Kc5vs2cyP9eFvPf91nOxJdtZ4+vUKv8aFsVJt+yqbFqjaFWhztTj3We5RrTtxGhxrxPiQGnkZ
k2LcKoTQFn801FbCKWCswunZcVJ1BUQasKfwTtBho3t+4AgoVd5OluTFrNFkYKGolpoICPl1jdPC
GnFGUMmoIFu2g7FR617sMfT2oRHdwixyL7JK3ikYHK5af0J86leDJkDaQIsEgenWazBsOn4WbFjJ
s2HvHSsYrdiZeAjAJh3YP8QoKOpfq6lPHkPNeZsguT5VGvpbI/yvvebF4gx9PljpiV/fFXnvIjbt
39lGI+5Rcyke4iLbxqmVv1hZHx1FixWOLAJX1lm10Nuphqx4GSc9XGKlauVFe1aSjGQHKbsVcgoW
P/Ne5MiEYt5Vm+ekVmAfELmCOqb1+Xacpi9Ch4c+xkC6fBE6T22h30uP1bSzZtPeqHrAmt3akRTj
4fqvPRJUdBF81YDP9IW2mXDAORAjSE8ROjFrdB3TZ55l3yWYQ9df26atrwBfbXPn2ag762YhIJUk
4tonubaPqtBG4KAWn1QIsMEg0m+aApZH9uDdq/t2BFdkWzZaiQXUoCCN2YIXxfipJ/5C1sAWB70I
w0+jsQwVpz94cpviBa1/xCrxOKh+iRQzGPZGqWc9ZhQ847HXf/iaee5VO/5aIb6GXL/rvThwdJds
SuPHsQu1lccfc01Ct9lkrtKdRJCOu6FR9f2IDfXBG0S+yx3QhABhk01U+eGN/1i76owRYLCfWvWG
Pfh0Mv4/bee13DiSpeEnQgS8uaX3pCipVKobRFl47/H0+yGpLmrU3TM9sbsXhUBmngQolQhknvOb
YhgXmZppW0+Whs+IPs+tvHeeG9ctjz3VPNTJ6dddhHQ1vydsenD1BYTb32FyVED8m55gFCC4Wo3e
ngiLImSdI+cXr/boRedXqGhj+erFXbyMTZtURIjBcqxE7tyLG/UbOl6xJ5vfAxl9+RGLkbPpOequ
qsuAD6sWL3g6nhIzMr8ncfwzlbryySqK/D8tfY1/zTNNjypH0XRVQf4dmRdF//CoqvtIsRD3HZ5l
I3HAG32ytYYHbwoDzmgnw9E4Kl6TIMxnplQ35xY1tYdeVV5EfzRGcK7QT8xLpPbyPtqKjYhoBpXx
vilGzazeF0H+4Ix2fHCVoFv5ZQ9lh5zmvCfb8aolIyjVHLaXY29zwyp+VWb+FZqi/SLZCqX+Tkm2
sNJ/1XUl7yW5Shd5gziXb6XXSnfUx3Lq98npQt3Xhi8tQqEQyTqZ4ovY0YM2wPQUsZS52O+L7T8y
8/0xgP27NbGhrcEDyHAwDS1cW3HLytIAS37EyKpctzkEpY3V4RFduy32VylJXYw5u4Nou17WHbze
aFa1i3bWhwERYuYmU0RgDaN2mdg9hRjzgq5Y9VCmevnQIMpA3sq8SGFbPfjwVg8ZEqOLXFblo23V
kGzlaTMky5M1ZND/qLGcDgAt/rLs4hq6tvQ5AUUwj8JSuYzWhH9DeGp3nw488G06v7nbdNPw9F8l
jJZRG7wzqkvdxgowb0W2AqwFwuCfyzKAlQhicS3h4P7Zt8zXxsVSKyiwM3VwwhLdg5PamzjCkVRM
Sgd2f7paugfk2+uXINvompt8dgBS7wfTL1E3odlLw6M05mdRS0xL92SFRvHkoa2z7xTI8KLfS72z
q1TFk4Z4e+pAzoXjuNLrmiU4K/lDNXTvD/c+SPDdUs9KbSZC7gOi2djYuOR4QyzSrqJ0qCbxgwPZ
aMlyQ+ZFOWmHY5WKKTLyM9izJrsEq5W9xhd0o4VNc/RLGBiy18IICxGeHZKwv6Ib485zO62eUSly
Z6QHm8+yj5pKgi7SV9WtrrWfZ5BzqtWAUjm8PGqhhoeCqja4ZLA8FG0R7t6jLlV/b7zgUWvHNPyF
xCPL1alY1VfRDqZM9CBPrcwOECAwowcxltASY9pUdPo9pk1F9z/Pc6IS4/suVfFxBcuJ5iA0pows
qT4hPacKzC7LfTxVBQwUVWngtnFeuzP+IptHDKK2LOO9XxYnvpsFr+RC4ITjoXmKnVjbyRpAgCRU
rUe7pB47Ebh+opXNt58CgoI22qim0tVWwOqgvxPses+1T17BerNQ4+E1K7x94MT1sZIjbW2RyZuR
+PR+gblPJmtkDDxes6hWXqwmyheF3YxnzcqHzaip+VZzAThGUowsQEgBOfYrZa+VSnCE7xYvZfwl
XvAkhVTDZxqHBvKM7n8dIkthZzj4mBf0PGkKULhe2WoPlh+hMYvo8Ter+8KSGSUTzLKw40SbBdWM
Pu/2FqZGXer3cGwYINX3dqYrQz+rDQDU8mCYl7arX8vc6T+34NBXVqqTa/TK4XOt6AtUbJynIe7Q
9LGzYC7XevC5ybBR0Pjz2IimM5Zgs73uiihvDTskesSePeA7pcWbpAbVIaJI3pH5lPzvqdE1J50a
1SrKEaXKpxWbOcbRdUSWC0ReoFIQpk8c0I9boFXbnUUL2geUOeR87QxiUxz1xi71LGet5xVPBhl+
F3Cu5gnwlTmDsdt9qb38IeSvw4O0vIQ2lPkzxFP3g9Z63+pRwXfQC/RneTzdFgb4cvCg/uSi+fmS
18q4aZIUJYqp6TjIcUnoBu5vo/xYXeqZp3+/Tjf/9O4zNY0EMY7NluLIqvUhj64gVWIOZiE9gX1D
6NXFkGwoxvYsd0m0q7pycuLysycXPzkeY4n1I8ebz6v5Et9jB4PqxwDZqjAIB+4GV9yPZ3mmmffw
RMaSWFw6llCXucVOlzZQZsR9sVbnqPxbMaxyBFXjON7XZHx/Urne9U0WfamrVp+DaU8vQBTUTca+
Y4PeLNA9e0qDItr4JRnCvceiXExC+DciC2rKeFj5txJzbiTBE/TCmShN+zi7PkW4nopitBj73UIW
++PYNK92Kus/VDK0P2+UoJFoBm8uU+OfLn+ocpG+cXUz760nTZXQtG6GKH+JDWR7/DFadwUS3CCS
xhwNV07LRqr29XS4jaR41s5FZxdXSASNgz33EqPH62Q8qpQw93mSmntxVv4++6tm1xkIEo41PjM1
36at3kw2OVlrP8K5ZtFpt81ekQrrgCoBYk6moj8HCWqs0y7oZ5Ij3JgZP8SkRAqYZKFMjGbE2yTc
z/la+rb2bMU5S/34rKIV86PpuqWtVnxLCqxvwTekPwPEDC0YdJ/RkwYsr8nGFVyescyiwDzWkKw3
Yx7J20iO/KMxGNlKH6HPOL7+ycdSbRmjLnUgRYdR2pSEkZKxe0oTrBdkbLx/In0U1jp/IBlZXSoz
SIKg1LvEfehtEonw4DaJbWvxe9KgZO5Pq0TUtgR6eZuEnE55mLZNtzu5qtQ9ya5JicQO4nWrI5wG
sd0PPo2191UxbOXQaVG4G/PQYbFLlrFyWctWfe9tRA6yAMMwM4rBueUgEzxTpv3mc47/RidHMkon
ClLi7a8qbocvwHH6VUk+ZWMboTV1F1qYXTw9+oyEnHuiOFxuq0p9SevePYkucRBNJ4lXJN7Dw4d+
vVLVeZN05TIdrlEDi0mURKmAlAdxdj+Ivshr802UHnhC2S37NvkxRacbAwjXOCgTQNwyW7xd7NTE
jApoghgdGtk4lM6jV/bVVk0i7SUanRVFOvNRxqj4ofS7x1jtKYLBzN0oIFvBH6vaUmr6YJXlZbrp
yL8vxLdWsYd04wx4yoqmGE1MiFfKsDby+pcxbc3wPKdCK4UmXTSlUDkWEDavbvZDGyzpUOFodBQL
XF9ZBZZcHG9rXtXGzoLsvNouSE6znEF9e9khXk6lxH8WSzJ2mR6yZL5/yEM/eTTG8H0/OtKHPjWS
xynewDr8VVcP8aDZx6SW0+eowapPfKIgybcs/e1Fp7XyxhwN/gMSH4paXQMIjfzsWapRGJ9ih7TJ
twn54XkXqc3j0Pv5Ore1cCUKhW6UaECVddxB+JW9pOEll5VhKt4/3dbtY5Fri1HD54K1sbVL3EbC
S6xmexnWxWejji7elOtsw3xnIi/02kWwTCGaBOcCu7stwibVOvAc/RqnMbJSuTT+qHEkiKpfqSsb
r2l2JRmMRN/vEwhrH3reD4EySaFTvYtJi9p6RWz0kyg5gKaeakRgFkVRIa0oGakBGstitC23dZEN
32zUswf26i7/nXNwcfUpRp710ABCXsbolL82SQkGGTXkJINp4SjArWMWSVv+h4EJgmR5Tur2SURg
IcSGNYif6xxxLiAIATLgTXFtpuSbiLAQWsuNdjjmPNMW2ElV53I6dLLZ4faWKAtb8SF3RmZIp2Vq
qD9a4XPSBydNjYuLePkg9M9+n3qy+Ludxu4t+EvvWr/nodrb/oeXjyNbf37/W6ahUflRKNQpjqX+
a5pOMySguHI/PI0OLpoKBspB0ntzx9HbBcB4c58MFSpF05nXuGyAdDUOFmHlSrMOcPyqSV1jh4lK
sVDITewLlLionstPkRWhAMmjag2xJVyZLu7cd75sOHrVGQMXpDxz4CnyWO1NnqyfAIN8Su0IZZGp
JXvIPKbhUwRh8qKYqbvjuY3yYWoZrwNIYisxkofcqaRTNLb9xDdF+NqRkKaK+ge/bqtvid/8MFAE
ey3JrGEb0g4vIdJKWFDEl2jwulOGpiu8Ijs7lY7lbkKlq7Ylu1PUnSXQDkX72KvyeIgDPL1GnCyG
IlXnIX4fK9OhqpDzrvvhoGKp8bvbREqItYtbfxsQ0bsmegJ7VvfAAilO+VXh256qufWiDzqazLqZ
rs0ibx58Mz/GYLFe4wRZnKmuJNedPx+6zL9YYfHQSX647fvA3LupYdwOvD69/CsSHqwzPV6hWRa0
vzqV9y0VmqBwPvsglpe1Jpd7GLD1mZIYr9ImGJYQKPH9jVz9XPJ0AsJT2CucSCg+2I6PoEQTWVfb
RYpCacavigfxKJu8B10L0W0WF6tMtl8Qtmy/2XaQzYqurJbh2IRr+GnKnCdA9+KY0D1K3W+/e8aw
Lr2i82eN9tSmuvPLaKUHdtKbmur8YrAcbGgidV7XCpIsiW+voRw6+wwRro1pS/i6ZxhPQqAaY/wb
ZCgR6MogPdcGmrnK3IYdeFqf1dwmj5YOwbcm6i42xdaflJzI2VjOHFk3DG5QItuBQt85reGfCEjQ
o85aHzuEsQXthu3yZM0sDkWBAJQUadd26ookqUSEEOaZYLB1gvjW5Z97O7/gL5s/tVn5pJROfAbA
JD9nkvIp8xTrpIZ5dRyM8tKFenrIEXFkC/czlJv0IAfeFTnfYetZCYblZZDpB4ncs7Mc8QZ77Uyy
xpiilSvRlAbzbOdsD0217U6NiR+3h2nfqy6Fk3tH4+9VpzkqdWNvgYcoBzd15IPvcFb42o8o9701
0Me3fjEYkcQkXTOFiLbjV18kC53G1h2eqYyk5yIOn1mdVKcBwuWc5ZOyQ/q1/STbPKlNOU7WJEl+
8N7tHhK71Y59b22MWPfREjBLEnq6/yAG8XzpHtresnb5GH2jxkhEpxjD1gkipCxFO1DxaoPBGKP8
hlxpTmb5E8uYZqlZDq+1qWlqJpIejtJsU2/MV4GTD/OurqSMUpyW7m+nYMfZJrHiwrdw6sXx9hrb
qjT3Yd93vrNLq+FSDKFxtpN6ze4T1y/tBzZvrPDC+lunG+1lrDH0hKJSrsrgdSz5HobsdIYmrH51
+iN08u65inznULgj0pvoTS76CFeaJuSRHkiNu5G7IJnlfJ0vWAXll3Q6s3TlkvDQ34suMdiiE7nu
4HfPRRNwU3KSlPIbsL19NvFcy0hutx10URQlaVqBN5J5i76GUmo+Bc3QXRPE7uKplWfYKgZei7KB
3EvIZnPIrPTtLI40HAl98+u96x52j3W0vKC0wd1/z7SwIRiC+BeiJvauL6pwazeusyd/mWwCXfGO
XRBUa7/UohOlRFRxc604j3ZpwZSX4S113sXhzbzJkizZp/ZY73y+/psmyOyDlg24egwYfvRFjVYX
uI8rsoLI8eid/JTHD8i3gTqwxwSpkzDctHpZbkPPqc/AzVGpc+LyVXXTo4xH9k8EsbeNklZfwhKD
FtPSEkTh2BgCpJI3bd5Ec/zC46VCFnWrYHO/6QxpemVA57BRd/wKGHapyqX5086TR4U1xLwiqXjp
8GnuEMf/pWvlyedZ+Oq1fMLOj7ILVgbNphzqk81XaR2pdrfGJ3G4yJZNbsH01RfZqL6pZhL+Ss2j
jHIJWie+eTGpPb9aPkpsRatU1xHljVWBRNjBRqwcHw8YFJ5UXdBZanAvpRJQIP2NVmL8U0b1AiE0
1iQmgkqrFo3A/ThqxhE6o7LwnU75rCNmQg7EplDpKDyyV5UM4SXwjREhBLnYkaa0rmnV/VTA4HxD
/CFhR1yZD0nVhHstQGLKTtrhlDjT9sUwvoVK7j05UFY3eO42a9NjiaQEw0MzpN53B5gcAqbJcB0S
qChxjAhJmbbNC+kJCiREBNPC2S6y5AHVCzhofbWRLS/eWiNCFcoI95j/y2g9yLV5dnSoKUFXeJBY
AagOaoCWWd5BMg0c98nQ9epiwf+M8hDKCqpexaTL0dfxMRgLdU0FuV4KcBcqotnC7IJiK6BfTTiB
M0BinsRo1cDNsgz9SZbbFMAjRss5EtZG2cZzTW+7bdPgMDraSvrqxNZPqi79pXBC/ZJp/o9geuYa
OMPkrYTpr0oeFhaluW2Ddlj3bZRePbVzyFc21XfTQeUWkYmf+BT9LOTAei5kfUTzJnq1BxxCssmF
PpkOgwI7Uw35Q0XwUZXQMUHCZSytfOlP3vQi0HFMJChC3Znd+3IJ2cjS4MEyXUWExUZvXuzbtW8X
i01l7YFqaLvxBbUOvHizPAVsTAKQ1Bfr51aLD07ofLEizTkGGvtrv3ocNRw91VE9jJWz15PS3VmO
DbM7j7T5iC0f0JO63zhxpSKaHw/nfDoEm3RI0hWb42CTs1NYgP1WX0yUCLWy739RnxshY7NQYbdd
SjFuSbWTLTty3zwuY2/Ee4EHtS4ZDz3PkY08SOEiLkzl2Qw9a+NGOGjwJ8/3VYk/g5mJF6NdseCS
8fUZXdAjiWZYqxA3t0WHgTZ87gEv36Jp2hkluUcDvvxG9N0PSmX/EVLZKnk1BGlQfa0Qw66qF7vC
Gji19OBTW2Ld3CaGdokcny0qWAjg/OtQG8dDr7Up+J7Y23Rq0WHjg0ZcqbEFJEP1mFBnmhVIJ2xF
H4YP5qwdEcIB/HdBB9j6SS1qgZx97Xr21dNYJQeq/FWWpAGQcjbudImFIAJgPN2HKTVRSB0Lwegz
tMf4tZN9FQABIEH0OWwS4P5OttR234yaOY96u1yamAkYfkBB0kswYsh7fM3xqGW/JksI8Y7II/qO
ex2s7uqZ3tExTA+dqVAiwRI1a3THsgfyadkDa2kUA5VaWowmqyav9spnpGvDI3Z7LPLiunyO8sw+
OZH+xN8PwgrDHA3p9GI3XnS2GpI9Q3ppQzu5HQp2cYuipQA8TFFiIAQFf6rz76Jh+r68zKwumkQM
xkvkufgEKHW/bnxtvNz6ZMNcq7EN9mIKEQPsFvSzIR1ET94hyCQb+MDUUgNMwrGKQ9PEb2exlkfL
rKXuCoOhmqTPiLmd8iTi7yqW21XMm/BYGphOoOWKVpTiuEdx4M/A2Ta1dUZccDwapckLIAkfEDfF
2SDjsShEM5SxRzua38zWmFQzRF9tZzs1gvCXhbaK9WOFh01sUoXvcWyU0XXOCqhvuqtd5GEw5hpi
gQ8+n3o9WEO8kdhaFqo3XmykQkkhnEGwLlpD1nlNg9x0chVN1lDHda+Njn77Y9AyCq0NhBbHJnGb
B5G1q9yKtdh0BnewwppxOr0fautElXdYtU1QL0mbUqLILXvWSfGrG/nRF0MiyY+oX/2J570yr0PX
ewSLEixRqHTPpswfRRB9ZXNFAb5Bc1RtDF4tU1McELoDVWs4ZAdmYkjtLXOH75zUxepFq66BXnnh
XDZjmXSSdQ6dEIlyGYc/nBqxq0lHBU2yfCQfoEdGjNSlpD2IQ+ErLAt8s1mhy//WV9YNTJNeLbZ9
XOq3uE5BWbonFYV6jbPKUWdDwUPRdwhxjjPHHbInxTera1dh/tEn2ZOOzbUTydLDtFB3m0p50UCs
HkgQuLemkSeIag9duErUPESioe2lZZ75CNHLcUwtNvuO1nq2D1MI/nzXAnbMev9gwCXDHC0e14bj
2vuolD75IQSwDlsKvSmrJxRNy6cMNFKOlOAp96TyydFwdG2xouMJS9OmDrxWWlIzbu2e0Nntjm0O
/DQNzR/KOIYvXhKW20BGbrdwvAh/Iso9elcFGzEa6T3ax76eg15h1JWMBRkXCdEnXb7y/gDGQndv
tekh9mEKmGw095Y0AhhsDW1jaBU8Wlc2nw3qnJsEABPe45n5nJBK2IDElxfk9RlFeXedZ7zepcgy
SLH4JT4WSrwUc1Wn9da5kjfL29wG0Blve/J8UzArvAo7ApDxYhTf+2Clw2K9NYFp8cJCGGAlgtMu
pr7ZY5QjgmUPe4wSreH1bW7f48lDQXstgrW2VhE5td3baGxWeCvgK4uXHp9ZDrCDLVpKQuJHiEaE
vKmwRmtEwTeG5bTn1husFdKJ+cGO9qBPgiecq1tF7p4kxWqfkrL/5MNRPmZ62m+KVge5r/XdGX+e
LUIczt7SpMC89dXKV7QE89Otq4U4dNIpNrsI2uANxo4ZoLm/Q5yhO4trpCVUX/bPwdpO+3mCgSRL
vMBCryWM957XK9dE6b+nJKe+5rmvzkB5GOfENcJN0Nu7uh6TS2NEz40ceS+mk0L10vEkDOHavZQR
irvk2oeVGAU8gHJkETs7MZrp5WNSZe3FC2ztU/O1KhJvo/oQDfMOEXMUHvBLlQp0vUOKnIghjcPO
yVHVwTLH+uMU7cdhpyN0oc7fBbw71RMFBfWB9IFnXN2h8z6Z/HgUZIHx9o73SeOv7cGNs51oSUan
n0NE9kQrHNPshGfXd9Eq+aEPmhXgNdQj2jWWRbO3e2p04qphPULUBJmyCHGxPA+u/HbQpa0ldd75
3s2CP9/Frvcsgu79qDMoS3+gUvxhIPNCGYlw2AL3YBFCPoK9jmljovfH7dyWDaNRKspzFFmroKuH
V3s03cVYA2oelFQ+yirpLrDTCztkj+wPpY+ctZ+dxKGIce0TZ8hi2Xy9U97hVvnWh03iH6NZgnRR
C6FEBN8HRHA8jXaN5L0bjSFLUcLuKrIS5F5vV60qFKkrhLLCBvl8EizDmCJ2G7wdYOSnu3g6iLP7
wD3uPvAh7h+E3C8/AoiPkKjlxvd5onmPud/pH4R8uNR97t9+yr+92/0T3EM+XL5CIPXt4//tne6X
uYd8uMw95L/7ffztZf79ncQ08ftQ2qFYNX5wFV33j3Fv/u0t/jbkPvDhV/7fX+r+Y3y41F990g8h
f3W3D33/h5/0by/17z+p7YEZ0lwtm+fD5P8STF9Dcfg37XdDlKKYhS/X26xbGzvB7HaVW/s24d20
v7yD6BSXej/r7z/R/a73GJm684iB7L9+nv+b+7OZYevd6SGr8/sdb9f++Ht43/u//blvd/zT76SG
A2EUHY5bv3/a+6f60HdvfvygfztFDLz76PdLiJF4uumHPjHwD/r+Qch/fykw9Q1qLojm6eFQnZre
t5YliHgsPGjiYVWdej2tQO7QBKOFNmZhuwvJrjK8l9FyhDLlsKKchkVgP3hg4gCvIENSlzs1q3t9
IYY9PMcw0T2C+YVBJ7ra0Yn3hcMqMFdzFcNW9KF0iko4NRVzygxAL0lO7w0SrvuuR/VshkI99XBs
bt5OjX6McJmbesVBtd4m3rtus6cIF58EaV5W8Vdc2KQtGuLGPE2SaE1NinyUnGRXUJkbvUjrk2ab
6VUi+3IwnPoixkRUwTcXeeSyXyhThAhT0Q6Z+SRbdiIEqUeWSClLU64qAuI8A8Olh4AFp5uIgX94
dxROL5ahuiRR/+LOzuAdWtX95qUaGbiJsj+CxAIHNtH1RRsTOx8as/M2fB/Qf4eYukRI1hOCwvht
mpgrDiLO+X0VA2PGVaZD3sWyGQBiGVIFEKfiQJbQCqHOMHQ/3IIi28arvR7W7+aAPP0j/F0vbH2M
4npNxuGv8lP2mrp5wpwcjcTpLK7iWduiZfqhnwVRsGB9yt/Qhwl97R/ayFvdryEixCFneztrsFVa
3/vEmR9b7QYa5M8P/eIieWXvy3w0d2JQdFlxt0rkYZIF6gwwk9QJjemgleinmaVz6xeDol+c3Q/A
68y9aI5tkMIlmq5iU0xxy/BtrphWYay6CLQSp6Ik6VdAABC3DEfVmZlYrF+YR5IEYUSJv1og1KTt
zH4VOll96Ty5vpRKbu2s1n4SXff+ehyfEBWy2WsQKg4JcOSVqXuYl04zRd/tHuJK905xH9vyhtt9
xICcj5/RBKrQ5oSmK878wX944+t+oO6aYO3z2W3sdi44u4K969cDaId64RS4WlPD3cm1psVowRVJ
tZMKXOSLmSvJ5b+c15hcyXMR7tZl2+9rBSkBBBLQRw21N+50JDW4ycoTjfp+0PKqXxlk80XXu5CP
zGsx7oU2dOx3oZrkdmK6IGIXDtLRbhN8IXuXAzKGKF3Ftrn3J1AE4vjylyST8B4poDj8jvBNRcGL
p8MpbvsB9BMlgM9XotMa/ewA/9UgAbLAyfMNG1QZyAWaHpWjKbfHN+UaUEXd37N/lpIlGzOu25no
y0cUX9lSxNeaatgtDqhFhzVsXS2MKq8esCBPVkFdhgvfCBHCACmYAgfBtadznfIh74YSDXn6lKmv
gdTtzytytLe2GP5wnV4Oz2iUetvWrLpDC/f54HSTEI9oh66v7W0V2xccERe3AZJP4AF6q/nma3VA
4V5t57Lk5Yv7FZo0fLvWhz4MubS9q54+dJtyIK0lFW+a3y+Pd++V29sGNtE4J4egvHvDiBfLv3kj
3V4ynRvIcw/QE37etTV3JSqmCRLVyHVk+BmVEeUVDvHvswG4fTW7t8Vw20W3GR/6RZMddLsG+f+5
6hobUWSd/S7OeViu64F0vB9St3pr6l49a4CJHMSg6L/NbWHjzL2xHJf3aWTV3UWbF8pcF9IeeP8g
Sgs6faHqWhAAAlaQHreqV21Ap2JXpxZW6WHKxjSoim04xsU20mJbvnYGuQMZUc+5iCmnwEhQFYZJ
+rWh6rZX+5Posn1sCFiMdpI7rxQ5mTtI5czG3ho3vOaUM2RW9SzOsMpbqCNWMPd+1eBbkKjGWnQ5
MqDamdLnxhon9w6KH/PvB9J6/CSgvheB5EyVgWk40PEEUn7fTfRV0y37DMv36W73D+CX6E7ht3y7
27v+NMauEd8aGKzqdoyDYk2eGh33JsEsWsKaQEXNyG+S7puNqt68hNR/wXTuLTbQrPFDbGd9LrlN
XPgn01MoATSV7INrr0gnpd5GQ8S+uw0XZkBGEqTDW18GsSrri3glZtwmi+sg909Sr/DRgpyuVWbg
KBfiimbvb0TIxynTtaHWBnsxQ4wiQL6IVcvqTXSqJ/35CvcP/uvMHyYujbkSFV99M0TXw6jic1FG
1a5XfSyb4Lk8idiwbz/Gyu1oUKYB+iCpCHtaCq8kwRmo1FaCDBPRnAgFMm5lt1HBNhCjlg3QQYyK
uVlDHfJNyMXlOnOdOjlObLYKeVgnA1+An7o3xWiBBMltNMnyfVDqAJoqZR0C8UDuB61/hEpg8Exn
94F7nz+NguBQ1tj8YTw6xYlDV1tvA3A3foxU+Mauo4h6nyBu8eFK4hbDZBYsBkTw/d7x9KFAX1XH
AliTZumYnwzA8QKzD1/hQTn1IL96/AIoFgb6EgC+8loYCiCrfHgcsg5+nhTFVMI9RGdS2aL4KbtH
Lx7lqxLwBztNF1dN67Tc9uR7/9lVXXydlF6SLAtr2GRrdDbG2G4LMxt8FjZZUnsI1MB7Qb1u6xVk
+2s7HJ+yIpv3tSJ9gj+XnVTkPXFnJQrSImtnE3cWMeogy8iPwiXFqLgkrLzuIEYDXX53yRSrVHEn
u85+UFLAmNzFTllXreYqS1G9bWzfXCUk7D9JY3AS7+F7RAzwc5sHlrHyKwPNRb2VUDBDOatYi3Xy
iIHQXsen/sNaGVIlK/BRlrW9Eb6NvvWJkaAq340MPa+f2W2pTsFngw8JbkZoLeDUhoqOXu1wN5O6
0+8mRVHvKA5jam0hR+dHU3LAqvV2tqkUO7iKgwPAI4/A4okW2hYqdgD1Xmv1CsfrIenXSdO1PGSZ
MPL9v1rodM/rIFDWWQhHaD7U8i6vG+soQgbV7U6mPa7vE1R0hTc8QWHViwlQmXGrNIrgFnO77xid
8yzzbxfRlLI6+wOFT/EpLGD4G6dwjZmIFQdQ0/ECbFO30qfLj5KNfpMeeY9SvJBDuX3Mmqp7xAde
nQed4W9EXw/i9gAq6gcS492j6CoyHamgRD5aU1cHOh1jJpNV5NTM2fRhxvZZjIlwHcHxuZNA2all
V98NifuKdki3d7DE2Q9uDwpdnIoDj3dJqvf3gI9ROEG8TRUxoulmtVfMRFvmL3epGhjQi4n3mCQL
B1zIf88Ww0Y5vF3sdgnRzhPrSe5Kb/0hxKxk3qie8+wbpb5zGkff2a0UgB0cZU7F4d4W4yJSDFsx
YqK3SNE275G3IRFKQWLAfBudEREkriHO7rc0R0/S5n95NxHJHtWf+Ui4rfG068+WKUULTBmipWi2
jk9fq/VnhLpwnUODYvVhwO1iFGzDePuxP+t3fp4oWGyXuEiLi/T2ozrk3clTvRpwUmKtHHaWD6ac
lDO3HLutaIpD1NgoQLbhQbQK/FMeGqNfpJHvn7Op5eie9wAx8z6lQIXj2CBN7g6oxM6dpkZlwEm+
KtC/gzkaLyNfERX5VTF9unGv+92qChJwSkWJuFjdPZSW7D9CBABX6T6KgxaaNQgiw93FU59dAVQd
R1TjxCjV+uaceuqu0J23CWoLhAFLGL7kdEFFS5bW2OYrEQ/2Nj20mfXrHg81EHiXWT2IgKIthrnX
+sNGNMc6bwCjmcFcNCU71q5p/imJ4re7oQNekL40ra2GPyaom0wjaWNPeotqAHIkRxd2IVVxdhR9
AS48PVv5P9r6VoModxQd7jRJRImmOGiBGYKjybzFh4F7ExVmfeUbWA+VnzTFzo89LpkPsIopNqHr
NjcAPi7qrhpXVOH9RxcP1gc5sGdomCd/GhVz9caZidhYs71HMR9y/8f5IsLX+f/6cIff9xeD92sA
Cl5Rl6/OjhHAD/DR8IoQH3ZnJuSdoy3VS5gZHkICRve9rENvF04Y65mIbswAd1Ff6y/iUGulfszd
aqmW9XBJTUgeSegi/jr9hNHQvrqVUR5uLZsyWiVh1BKJX8fvUfHpkr8YjUmJvZvbTHNxpfEfU+Tu
N9SqsXRtsAsto7zcARdEWwoA7LX353EwFfynnkwOnZ3Zp7/E0C1ocnyKCztY3ud4mKLPhtZ7u44Y
kOP/z+vc793/58/TtKM8x1WsWBaxgZdDpa5b1D23taux3orbVjsMBZdh6RVrh9jUwl0PBTidBkRX
J0ZvMSK8gJSzVGoHLsk0RUSKa4um1I8yEAEPwac6Koal6BTDtzuK8B4S0hLyFTZedoAzr3iO5gM4
n1mua8OmGeulrOOROCepoe8CDOKAbvPMrz1eeQfRdsTzXYyTyxnsZV7U9eZtXeP+D2tXthw3rmS/
iBEkwPW19lWlkmzJ1gvDdrsJ7gu4gV8/B0lZJavd985EzAuDyEyAZbmKJDJPnjPGe2T5jDv8QKKL
32U+dAVakLS+2UztcOMGnTkNm+0FmHfs+TQvpy89c6o9zadZNMHC12eFbwpoUfR8cgx97p9cpgzI
Eozo5wDVNbAS9Wl6Y77+MCQH2dTkQAB5Qmvtf4+lhbM4+ua5YERr3McKJN5LOrMBWpnPCm2rMsN5
pLP/RZzv+dAVB+mo8LP1B24sGjLAeI0iBmD2jTOL7I3oo3c8WhmgBRlUE1JQnJ8tL6qe0Wu8sO0c
GOfR5gAwJ49cmyEMkkLmBSlRGjo1Wu/BkWQAwDyVz8xCEh5ZIO9MXrzRz2tAktG+TzzxGKFZ6RmH
FD9byMYGAZJ6kKoyt2XlPcjQbfbvhtBW2/dQdQROQwazNwJZ2TVxbedEjJfQ8rg6indHIsEMNc2l
jI14bdYxW80smGPipidoxcwTaBYdfJ7NU2lE80cnTdYeoDSryq+hztp0altaMb9WaLRadxXyZLbj
QBJH20ID3OdV6co5hBwKC0BFKCgOFVM/uwiC40gN86vZFAczEebZ6lofWlPPCr1i11a7VNcaZ8sd
dy33gniJW6g6pAb7e4600awFdLpdLumatw+TRR0AIYDFVMCwH8metYFWZp3kdl7q9mHITR8w8bL5
g9yWK5+tIPX2RQKZ4VjvGElFzo+NfgeoP/q2brp0ZLTUBNwt7RcpHJhvRCoGpSO9wbwtcXPcbLe1
J73MhN8pBG/GJ6TQntFQaXxqSwVl2c6udm3eZFAcAWcZgI8/fg8YY/8+bCKkZYgKSJnok+Eg8iIy
QFO4fOXW+fuhrYcUTF4Kvg3J+2Fu6QKe3gJjvSRi7zwFHmgM/S/At1rhIbLaCr0LaOjMmgoM4ET3
jdwuP1O0HCFm1fDhWLZ/Z6VjHwQono7oJMV/VW1UINgxhhI8ytrqcxSVkBIir9IhdEaHRqJJavZ8
HLtxyw9u/6OC7Db6onUcLUdjJJE6tEKDb1lFbrmI0j5HGzQOfLKEsRtrJOwnPEeWvQNC5b+zzM6h
41dUSH3GeX6UQEQtoSQDWQc9SfpZsI67Lsa7VeEZ9rmuTHStDwodgJqMWA/BGqUugQg7sfQgJ0Ne
x+yb69Sa2RkNeM/YdZZfulwLdZdx+Nx1gCNZfamewzp2FqBkL55DL/MXZRkFT52Q0FFx0LPbcXQ0
oWwQHCxPC1xrxgY7ScJ5aBHVQwXeOfLS8Oal4P/t3CyL4qU3YEve6u5P3gEewxuIScVx4J1dzXaC
8hlQ7Ao1w+MQ1WuyjYBcTlBv0W49Je9LyBHoFWw0dK0DizVrvzGqHehT/HWKtt2vLE2eJFoMrmZf
swsUF7IF2SEzb69yyP3tAw3qRfszXs2sL+FUtwf8AeQKcK30K7rb5EJGQXgHLOD0UBntlewRy2vI
KNsOEmO4SCzbTWcDTtSCZ/M5fuEiGf8apihclLitXfuqnXYxCH93pp1HD9gOAkPvFlBMf2Et+E8o
EvRm6uomoIV5fbMG3yQ6nwolVqCwyNADlSFr1GgJTDKi1SBbK+VlZ6DxvEtRQyPBiBw8zd7OogKp
UrLFb2c373yWjOW5K0COFUfuVeDtdY/vIr+jA5rY7TsnCc2tm/FSyx29d9AQmqfXqsr9PcXeIgRH
7sx1gDmFvt4DyP2KR6vJknVoAvZfSjSOJUZVLZ3ey360Y7KcbDW+RBANXE8NxEFuEVKXSP5jBPFE
ZRBTzWOhXuzIQMNHAarNLdhtcvyKDFNcQr0DkSLwVg7YlKHk2wpkYmlz4ultCPlDCN4DHegcA3CG
dhA2goO8QebjRwOJMmVUDZpC9J7m3TS9NmrA41E25zZO8x+sR8KX10H1oABMhAKiwTbjVBlPyGDN
ERxNP4tcgXjITdASVaA+bHFDPoDA/BtKz9YRzLrtA3gU1V3kjTte4GMvzVKVG7CfDyuKpQM3s2+g
sIO8gJ5ed/GEnkpw9GNTeo/N5bKfIM4GQJy9apU3fmkl8nAlR3Zkkq36DAW9FbVAgx4V2+FO2Cvq
cvaZZy181wXBOyjnIbPdG49xqNQ68o3SRacMaHHpIFzTPBiOPgBrnuMuglNga22GloLue457IyoF
2kPhuqf9306LSIHkBe2w6Hut1XiN9f0aZF8OajjQTcYtV7bFzylsC2gzRgoErjhMwN0eJwhWZL7y
dmTiPMLf9kNIkfDxmClhLyawcKxuc29xdBalcpu8LfUhLPUvRmDl0OcC5QpLVm3urCA2XNw7VYaN
pp1C0pFB40ayGDtNM0PjfGdOe8duvg9VHmxYb05LYphPx1xeydYG/bS8Uc//q83Uc9Hhh9bUWwyt
lTVyWHZgAF9R4fFGED2XLd/VMUVXuJtwGD5T1XJ2z9zR/zyfy5s252gSpiW7snM3fdl99uMVyC8X
Dhuz86D6XqxTA62eoK7/OEx1lzH0NvIT2N23NHoLbfV9jG5mb3ZakUZkp4i3eLJDV1Ve3uLpkhQa
vLg1CJgqzVpNh7IK3bXsmwnCcL9sdKb5M8+sDEBjSzGOD15C9Ou/zmv9AU1BFDmkdXQeh9RbQ3Hv
fcxtxRbEa1tUo/5y+9o91LVzN/89aAjWK7RF4w9w+xehyjaHkcknieO3qfOQPB9syPh+CyNooFkQ
WlrLFnc2YheoJP8LgPr+EgFaDAwrKPk1WbmM6hz6PeAJpSia5EU92Be095+TWpmeX0slVmxBfd4u
0O5Wperc2FGpFmnljtDSwDiaUOfvFUqJZDO07X0guq7XuFtp+Q14yI2csIXKIvJvwF5zEA8lP21U
3vZGofg9Haa291beADGym61Bex1KiGa0yAtIEebQK18NYM6/0AHZamAkGuS8izEEg6NVBhfhpvyu
GV8o4J25660N6GzzJdluayAnB9yT9Lx5DXK4hRWcWYRXTX2p7u16QAFlm2myobjwuwPvHD9Qeu2h
p4zPQc46wM+gsjt8+QK2A4MSKGE0rRpIDZsrZyX6rD37IguQrNX6oAPIRAF0SLz3JgrVEwFWduaJ
v691W/73tVTZfgnixDr4TCw815EPdEis0t5GVthBfA0vi8u2BCkSmwJ735lZ+9D3eXDf50LnqKZs
OUSDvQ1NRM9jJK5Qiy+s12gP7Tj3JbYyH6Nv16MZpl6fbMoeg/sR69Ooq6znOBfPpGs7Dnjdq1Mu
9jSk1p1g8qCaCrZH6uHJkwBiStaRBhQkwEyPXkb7UwxBv7nRB9HhNu2BmmocNIMtOx9gaUvil0Mz
aC46kF8vdVtKX8pDEvdMYVDiE9ewQZ+fXsNE59VpwGXyQFe2IOMMRSkBkAVw+vci76G7kqkjmehQ
gdVp600pA5kjwmb1xARxptOpY2p49aEe7cSrN1bZuzvaSqT0iKNTOoDDMVy1ENha0DaFbLQtobOb
7Tbjg40WsFH1W5h+2a0FGkABGQIt2DvSMDSLevvGzKDEoOnE0O76ShhWqmbtOAwUmb1g+cZA/+Sm
0QXSKa3yDdoM0k2tq6k3r4rYj9ECggYlvXiJPiVv/QEmT0PyVig5zt4bGp7g9KjSinnuB8e8lPam
E77JQYCHXYAuoqp0niDB3i1DC4z+fm85T2HHXkKwLl3I2bVsAZI89qnOoe2hmNiSWeQ+O/MBfbgj
i92nsTTlvoAO+Yq8TiSNdRQkqKPpC4Re/XqBecnR+3ABFBPfXSD2pb8BlSlQr2hzaU+OSJcYIu1C
w9wBoE9ZbJml/cFQhX/qQhWvpBNDlhiNHBMD/2nnGPZmYKULUosy/TwazZUCAKD0QHYR8ctt5oRG
o++1hU1wENpfsil3Nq0T4WvlgLUeqqfgh4nxtes12OV2IFsxIsubBMX2Zg/iZtjUAEoizxWj+eb3
qTQ0CEyp56JPt3w3Vz0kMb5MThc11aLT+hR0cMsOiSo6bRJAsFp9uLnJpqYIctIDEkHk+LjEvA5E
KZcjstArzhoXimq/DkPXy0NfAbr0ZoqARjrxEUR7q1+naDnsJ/kupmzjcZu2wXfSrgFXMjs3xqxz
M0vXuFpPiOx1vqUgstAZaQpBaoid8W5zM0cWz8BphyLrb4u+W+9m/23RCCJvfSFj31sydE7pPQVt
QJzQd7fjmL7MWxRtp7MP+w80Cn/p3Ql4Wh0BfBnbxMmIbLEe3mI9vVot4pd5B0TeeT/T18MKACf/
mPC8RkqnaB5lhgY+05jQjJLXHniEa++TctGZDsKav9O28j9buH8ih2eFpylpmiPjAEKmvccf8Tcf
FsJozb+M9gI19vCnnuPU7HVOaBnhCVKizXFKS4h2DWqp8hK7YmS0X1rcnxc9SFwujexB52FG2H2J
fHqRHrgfwBeplpkEl6M3qHKFikpyAfR43Lu+MrYMcndX3wpq7HzQh8UD0C3ry6t4uB97yb58mGS1
jQG2Vbu8tg14D3zFvL09BCqH6gReINEf1Hib1Cn4U9qMd5nysx8pT9FJibe3B/BrNugxRYQwTP7U
DP0d5c/+FPG2xr9GoIkN8l7oAl75XfoZvBQQLtYwiG5torr15CjZoAFMfCJARSlM9zCCY2uGOeQV
B9QTahgbPoK9qgPf7rbiRQ81Q5sdCAmRFPG8KM1vV7SoAlqSFiUMBRo7vXnRzoIsWALREkCL8Zpi
egMkeuviBG0D7ECgWDUP0UMvr8Qba8GE3AkYVrSJ7NrUJGZxoiXe1iFT4oD3ODEs/JlB3+8C9IjG
K5B8RKfJZelFOr5cdkIUPzq9T2+D4EVB/XqVYaM1Rzit2S8EQDoBkHYbVyZooHrLp4IOQF7KKrPg
8IyFovzpzeiAB3vRWwa2LjQbRZt6wcD5oB/IkbsqxwnpNZXnF2gjW+izBt9bVycjAFX/dDSugb2E
dkTIqM0z0j7At1g7oqSyT4yDh/g8IlWVl9KUj6/5nYF7+WZEgfo0VhYYwHplfmvT5yRKwEHUC3MZ
BwoSm8A3ndDAfgso+njdZAbwfEbib1XbbRyz9Y6uCh1vhXRJuilApAiUkRXP7thg3jHGvwf0Q2m6
ydB6t88YmtjpXwaY9ZoD/f/cjWD6uNnBjbO2s1Q8/yHe1XYWByWQjRJcZCXoPbK0wa9U5yRpbPpR
s0DZ2NnpZ8IyqKxxYbt5C7HLmj9LVF6aFklIJAfuRNNVC2LZVH4KSisDfIc0tF37P0+qLRvgvEKd
kaQqQX+rDwZ4KgEvhH5GO/2yaUcibBeKMANgTyaUtMBuXFl+fUogS3kV+lCMzlpWJdjd9YgOAPzb
scRLp7YEkIm/dKgV0wgcjuDjALLvbIbR8WZKxiY/Dr35lUx0cLug3Psma+eZMm7Evmicn5Do6Y7g
/oSMUTem/dGJym4JInQHNaahQr5dG8lDkXQ2h9PYjvKfRWaawMuk4wlbJmtdT/2wIKylNaD7Bu/l
8NCYYuiMDmBJA29BerqZQd8LAGfVda8TGlmhf3YyLynzIGVktIGHe7LB8JfrmnCt6shfJSlXn2Qv
kEd1giszgeUSYwX2UNcyjuScBtNEQ2VZb8nr+069y0MRLsnr41FzdpX3DZ3F6pMDLuhHyAGUTdN0
y7IxLvUAbjGKLB10Z9cKioK0Dmvw05HOoNbkZbKDLDv6XcGGiU8EHEdyn7DqQMtSBJCQIOwz6gca
xQWIKLHlrE+0GnJWHUjsawUaLbc8xTaEpB2rxzZsEuxziGZWFDxi0ETFg7kb8EXec9DontGVjVtz
E1WfapBjLMyhjr+X+KOFSPhEkAuSKzNKxl0XFQBc6NQpttNQR41FDVY8DHNWCr4AmiE946EEvpbK
RrONYXurpE2sZRbmvwUKDyIAYZ1vzKKOF0Lr0Bm6BBdqkboMOaCgH9s7MpHTlSCwMQN7gCgqIsjh
diByovlkuy1iOR0wunl3R3ZTGgMkaaCZhX5969R0dbGrRHgNJ8MG9RdRWkU5A5GVBY7UKUx+5HiW
g1xFe4QMcAotmHTjNgWAT9oI7maE0+kcCupKSN11KEsFTbgKgmdRtupySwEow0ZbQBgbO0ockCOW
9rgGiXKzwg2W35MjYxI179J6BkFGdvDKssCNL2BbO++Cu6qFrkHuxBBUCKdpaTZe8twOfrnwpjz8
Vvv13TAgIb8Yp5cKGz78VcsWHSR9/TO18ydnSIuXzsB/LfqX1WfsB3KIXmby2vUlEgK2A2F2MU47
FXndoTaD4RijQPbxyuVov7+yo69siOquUiXyLGX2gqL9+yv3XfqUVLm5TAq7v0xxsQGJGdi4J9vY
2qUyvvEB3/OgS9kj6ED8NSj+gxN6/vsD6ujWlg+JeZ+C0Gzpybr64sjuWYO2Mf9vUBuh0jml3wzL
MJ+j3ktXDD/6+ygLjS36t5NDnCbyPLZQT3eCqfzkiRCE0cK2vkNI4/VjWPgYRhhF3zuOJOCHj6Gm
4B8fI7b98reP0eDF5szxnrzsRvye6wHyFShC5J9ABVteeYvbih7ZgYkDsHwFJOrvyIS3LbkKJO+2
NKTpYgJWiYYtH+fp6Ov25FJPRWMAesxBiuxNdrzquXAew9LKr9hqAZjQOo/QE3Ae+0gnYSCCdCRb
E0Ua9au5rkBy/AiEUX51w9fpkARDPTF2kE2wO/PUtfbrQeqzFPB31+iBLtUjN+4n5FYyjsSp9oCc
B6o9UAw2wVK5IsEG20J2ASWQ6QQ2WGjqmT/ILCE9eKAo0qmhqGJS6lTV5hXvLeEyrirwYarBbk69
ZlChA2t7SGdCSWofg/5xf3NAGgHR5lu0Gpt12Ya7tsTOmSN/tqfiXZaC+woMEz7IUIGzJi84r4M9
VfpyNnVLSBAs0CMfrmfgwDQIsYCMsL8tY6vhK/T5lHeWNkJTwd+aHprglT7QGXkZWNwWrfbWLbAz
3dCW+wIkYZdJ8E+MWGr1SLnmJ6KwJZ8e3Xw60nyL/H3e+GuVijccjWSAhYWDo9ZpCw4legWc3wbJ
OMYVdEL0yyKVyukwR9stR5cvKuy3Q6CgLqwqvP0Owt0ltsEBUojVC4BdqyoL0mcVNxVa/WAnbto0
DsBkUWez3VeaYcwP1Yu23+ItZv/E69uAexhyL6NmbKdDmzJ0iwxdjHQbbDdvpONyr50AdqDdYpHl
4i6y8OBq2wGdFrrMEwRhtBp5zg5U3fHK+2lS8vlD1OAlurZ4yLD7vxr4T+u4i8KFH3v2yi8ECpy1
3uNzOV5rhf9SKmv0DHs2Kq9By9a7ZrbJH8GyszbwvIFmitOdjAz7NVKqYZmF1zkm0ESkdWwg+1IA
mi7kkbwtpMoVaCseokjYtAaZe0iLnkSONWhJjjwY8EhpvshFmULBqhOPlapr0O8AqFTzWDyWIO4H
WYu/nEawzy5r3kPTMAy9TW27r94U22qaSqY/zdcR5PTQYLd2oEkDEdjGayv9T5EzgblX2vUJ/xQ5
c5abjmhO5J10ZZy8qI4jWNfNb176NdFQeOz93D8F028Nd7X0NByL2BuXhRsYn4xI/eNMjezVNryd
fYgzkshYjLIZt7JI+VGMPkh39JcWOIgHVY3q0elbfqw6BVVy/eVsQPfNsXt5Z6cvc/grfkjABTr1
5eCa68r1kCACiclxkoIdFWtdSCknfEG2m+NPQ+QSoGJN825uXkzuqhUQrf7gsPT6GZ64q9bnkPgy
LHGhQ15mn9C/6gHx+MtEZ+B1C5bglM/WJellkrFKJGhTXB8UaL9HxwJg98z9fjNzFcW3K+Re+XoF
zwF2S7PGBUsWiWxNM27BrpE/RkO+NwywbKJ7KVnU+ZhsoKKMLZDns307mfWdqUu1hsiDo9kBYqAr
vXjSygcJWWXILNTQbdUR5MilvbfQQzZPQntxt5IQN1PWFN5BjrRdGFlQfW0rlCMdlotjHvbVM/TI
ZnujoFIEQSJ7XadN/bXCu6plleUDL0KwFeUKSGNt7/V0dEBFt+k1JFcfI7d7gshFuYL2Xvo4mEi3
0BnZBm1T2kZn/z9xRon0QmGCunwchbUM+AS6fX1Hc7ZTr9ovNhPqqExglsmaZrm1HAfcUSrBoV+x
7iaQYAcQ4TFAkLdpZGJtSehi8vidY5XmQ5qP6X0s2V9kpig/9s1tYdvqi44yA2/Lc+BhSsN+xLsm
upkd3ARQj3ceyVYKsRrR5HjlDvRJEgdUsB5Q11uKoAm2QrpTC8A+kk1P6F2wt855AJ9FMUB86Rqs
3eIZcOlmH/YNWwud+vJgd1rnvb3EtuhFx//JPkwZ1GfrcCFG0d2lxeBvUtaX67IQ+WfQGPIddCmD
pQjb/PMgGjQte5G3MAIMkylEUkLrHFGwxcHn0+fDHTnTKpkeUpCQRXh1GqCztcqjkn1i3RBfB68d
dn3q+ibScG57qPCwzBaDFYV7m28tR8r+L3IYJeiujjkb28McDtk+6M1AhAroqRosLFM13tlx2T23
K3e0h2fTkC0Ep8YMaiYYRlWnGSYNyMDqIVRJK4groJWFhvkIBbPIGR5RmQ6ufueeyYy/LhiKIoDc
q7TBkj5U0HIIwezI61nqBSr17SbNsL+7PW6RHcnUIkaGBFoA7x7D9LS9PXzDca2bet8FkE+QAguc
E2Re5mc1TWTIQccgQzrZYHfHHtKCirqusuXd2D7EU7hpOxFdyNSZPvSORfMX+ch0m3Sz/T6pHaf6
aHXDXxT/f50UUwGQrtJJH3lSb7wESQSoRyUHXn9XTXQ0ErxtPhZhW34q0vBvS7911V4TL3y8TJ5B
J8jnofv7kLy3YGSs5Pk2HFJ0nFlZVK8CYx/aurN45P50j1FEfcb9H0fcK4rFkLn1AyAhbOnkgl19
ZqkNZKWbE4jg+sMgIZYTeL68IL/MVwYAE5+nGkIaqqyb734t9tIC3nZRAs4NkgIIheb8O5R3xBeX
eWyZotw2L9kbmvbRK16XHCYAlrrBeV0SLeWnCN/duJXDF6NkPagZcabQg7eAzsHwpZC4Jp0N2vbH
uJJPoIkNQFi6HNtcbEgbLERa5ex6oLioQZy8pmHTNRAKhyInKYWRZliVM+/8ZidpMRcJDDyM0wTv
gme/gGzwAid2iOfPAlId88l713+IMQH4OfRTzDdRx7uVmLxwHweB+uJBzrobyupJWmVyzsAQvRih
6/GFwmIoPe7BEQydTdtbVKwPdknKwq1As+IKjcn2Oh4q/F9X2dSteJlB94PGqrU70IrY9nqEqBB0
Qd1pzU1vCyzTX6Gjoj3x1gN01V7o7M1+M5F9cqw5nmuYCJkcfTbCjqdqtCc7mcj5X+0f1sd3/N3n
+X19+pwBITre1h6YswnQ1baxDBdq4W+HHkS2inWXrkjB+14PPkoXRfK94V6YroFtR/6n6UAyoifM
MXxKIPSSeFCFSXCX/udSN8vbcvP0BJS+7phDIVyrIdilo79FsloGlp9tyEbaCR2YT++GzFzwnoEX
G49SbkfWHqVRc8aNDX5mLxzpd2cPLPOf45q/PoCT6jVshpHpsKAtuzNYQ9zP6a+wqR3/sdrvYTS9
DCP8v7n49vMJG2MoMF3ayoEmPa+9ayxj+wq054D+YXzRS/OUtWC2oEhp83bnutwHVyLDpkTHN1MM
qkPRgOuWYpThuItGAk3HUGOZY/QVwL7svLuCuZrDsyGcTqCNuKdoWnYMcN/ic3HIlONh9IBasUMj
32XQwXwyK5QkQi+MzjQE1d+2ydv40YAi3WOu+ErpHtc04+zsV7Jc0HCaLL4DGbM5e7NRAAgzFsWO
vLSkgODGmYZ6SZWBk4+WLECvk3VRe3aiELQoRoBkhVgyypvog2xywMQhB3eiXEoXVRM08eJoQ0Mr
FcORmdAs6mtRfIpQN3q0szmVQgFNDcrn23Qpa3MZeN3aajlUCqMkuI41WtVYpPIf1dCDdsJrATTu
erA//DNi8NtjM+JR/yECyCmkxXXJ4w9reNi/r8aYQx8e7yw5WwOJg5SKy20cJ0273yfGhoj0Z9vs
B6k+SPbrBiywTmFYW6e2UZVgYDVFOa0+eTREyWQeEsKGMDVicGbTDVPzNonQOhT1ZqIRhb5NZGhH
OIkIrdQJKy9dlh4hP+g9AhrsPXqMPaGNqzmDJNaDZHntr5HfHtfkbD0jOCukrFrtJFNRZHellzGw
0mJ2GjvJGi31zYam+6a0sBNtvs+z9SRIaWwB74/vyWT6PV6qQPy8pU8w9n53FNADXpCX1mCowRUm
669kGioDHUSDl+7oI0Bduz44zDUBAPn1icDsA9Uv44EsrZlD9Wn6HiZxv6cEnARB7naqu2pO4A0x
b+/woL2Sk75kqMZC9D0RV/qCibRF28fv02VeVSvhMtA3F6m/j/EcAHbX37dBnX9yWFJ8yvGexMd0
vEQ1x3fcYfbSYULuyAmE9LTjIEpY0oS36bhf5SBxVd7ad8vkjvNHAk0wPIRWgPROYN8B331ao6jc
DGP8HTS439wO+j4gGgn2uYAao5dl1gsmkp8mqsrwV04C0EyxMsyE7R0NwbeMWu1QFrc09EJeURd2
FmHVZBsfrAUDZJC+dGnMwXaaoYKhK4utlnLRdiBr2Tv77/GoGZ5Z0Ihuj9blERDWFEgFnfn7kAOs
vLha8hgFjZvjXbKwoUygN4BVs4hxD+/7ElwaQ3iFild4dS1UWfB6HGx7yNhewRGAnL+L1q/BD04U
wcLEuh+7b5NynGSZBcLV9OE/Q29wk6Wj2YEbvSTF0hq0pFM30OzTV6h7huRtB/XusEfTm97Z4b7k
QsYvavc0bJi5EmCF/Rxj54HXln+G0aOid6CgHeTtH8NqvRoBmd/C9D5mXo3sdFGjs+XtorRa14NR
uU8HACcgTLZtpzQ9QhcsO+aWYW8VUAgXMZSAsZeW/9iFSF3XzCm/slh8jcVQ/awT6N2l3igWfAQE
uhHlzy6ovypDFF/zukggjZN6j4rhx1wZIrtAoOL1KrU1vr+Ka8fJGnWwBvTHLzU3X1ljoDQ9HIHZ
Io6Yd2ZoQ860Mn+y0SRNweFHFiQ2An+dIff2CJGY8uCgOgNhHsd+JFskv7SD3T8MFh4HgQPZ4WYC
F9YtHtJXgDRKE2+pjdVc58Nz304QLS3te0eN7oHrl1UX2I2NlaoEZexJXlBsH53FB+MsHk9GriOT
tX0Ype//VabmyQTLye3Ec63ZEvw6+S2mTAL1FLf1C70j09syvSirHmLzMjT3ZB8C/yK4D+xDNn3t
IsgO3NK7lAbWdptB7Nx2ow11HqjhqYqgVAGpCGsVo84IyblkuuOhNJcU4ARPaVvbS1GgWb2RUbaU
kxltptix7wwgbueDFTBxCqS97vMQ6S1yUMgAuaVlgR/Zhmw9+v9WphNHEKbr5KUfQBfSOum4KQuJ
v19dGkhASnXAS6P6AvZcDxKVjnHo9JCxTR2M3nMF8pqj40O9T2jtaCufvGUnQeE/eUYBJqzqZ6W4
8aJP/LR6PbHAj5tKCII4FqqLhZVZT7XftivRSfsyWNAWSJs4P6BgAEaHcArWFYMqQmKFxTKrQL4T
2VODbyDOOh9obwB5MDYtFP2S0bTW/x5DgXRIErCdCB19W4zORP6tKNoA2y1+oi1nX4rpnhnTiWTI
0oSpe+2jHSb5GoZvi96cvvn+0zzwoYDlfrRfGsgyLEB8JB4FD/2N8oGxGUBjeGZJEK+7WlpPpdF9
y8sx/Mli8ODhre4H6J75YtSTDPZrEsC34xkNPQmYNQ3zaRrHeRJkVedJTYmEFuAmRtinx7h2jGU2
DckSOaf0GIUjSNrJ04aJej0l15SaSKA4+XTgIwpohW6rLA00gscWhNehBRafghAMGkYumwfDTqpl
WUnxovLh4jno9Vr0w7de+u1PtEz9LXzHf/IyDh5mf7QvqWem0H2S4oC/bHVOFWdrafveI0vkcxxG
20nXj+gwlCoAtkagb5zGGUe5OHXGg0UVqHcxb27hC3WgUWtCcb5VwbQlSFA5Qqe8b5DRmxFCGj4E
SpY/26QLBgoSpaZgihvf5hLqiNajuH9dD9xe0dlP2xP4N9CeYnrG6pZh6W3zE1jSgbnRSZrCBiiw
dFxQlWl0tD7QpBDaTuubbUqCO8t4qbHtPsR+UGGXbBoj/obRah6OQ+5e1JAn6NyNA6QLQJwU6wM5
wGQXLrhTiO27aLwtrxqV9edbsONpYu+0enwXBiH3eD06eQMu8GcQxARnWVYOX7TIB+wDHj5XjIV3
SmLfsgL8fuNykI/NIei5mhZJHBq4u6h8BTwRRA1u96eRZRUIrtd0Y2rJbqvOviuyNl8NOpg8YYYK
3MKUAAgmcg7+cPOj1XPGLZAtoi1dsx26mh4xYgX6MunUJOLDm4uMg5XYQPUBm6GnkAbeuzjRW6VY
UaATW2gP4pXH98weZtu8AlfVroFMmy0WeZVDbsKy7Ps4neqdE7fZvuCOukwQgoRGXFJ/HSH36BmR
8dMf6p1bMu+l9fJxSZNyN6l3Q2aBeSTo1IVjyXlSbrpnuiPYRbtDjsidJ4XAtd0HiVozKPQtct0h
4OpOBTpUY71E0io4c3uwgKvRW3twbQjQX6H1AISMr3HYNYG5RFY18OZI+SzeJptlPGyhjwZ5Y5Rz
LsAMj5c8Heozc6FQL1nuQnwHPCpm3KhDGZhXGrnaRGfgLcl2navbE/RUWoQchRGlG7MC/M4Lm+J1
lSDL2hXrkEmNLT+M14WNjeaYMhAS3i6F2hI+DRA0O1ptVMkuTBJ5J0GqsPb9IV7TL6rUPyszLh7N
oWInGjVh0J6LugPvH3x0CGpzWLtAXKyTMni1oXP1GpaGP/8W0VVbnKuJXyiefoogj5frSAz1+rbQ
EMp7DtniM62D5DDoN5SXIMkESpVK819Zafy3HBLv3ukh3i1DsNaTXbqOt7Qaix2bqBg/s0RsW+Vb
X7PBgpJ10agthaUooWcWNvbN1LPDvy07MaNauANouGjZPByKAydYYGN0fIeuwXCdO1O7IRYyGibI
rb8b/g9rX9ZcKa9k+1dOnOcmmnno6L4Pe569PZf9QpTLVQgEYhTTr++lxJ/xV6f6dtyI+0KgVErs
bW9Ayly5FlNNoizTqzJcz71hh6CELn5FeC08ttAUOtQc35KaNkO0PHd9FCKo3sRRHJGsAC5RNfUE
2MNa0fRTEymD+MyLhk/NaOj0c1RoP6eZkPG4JJH4Tq2odpxL2+hP3jiOj42omxsNOmLUxwyLXas0
uFBfD+TitRoscAbgimDUKG+xwNqFIFh5jLVRA6Zo2FBf1prGnQvCQBonHVndD028pL5ijOIHN/tV
4Je37RJg3WUo2vsuExy0XGl7dBW5E2DD1i4x7QJaOuCLmlxQTVNajnNLrUSkJjCAsbGhZmv0+UXw
4EItGiSwQF8gQNAeqUlTer689XjyMCjak7St+J2moraiYPYWC4wWcjes2Peo3b+QC5Iy7AINiv08
oMlqfYtCACAo1CR0kFlcT5NEWdnuLUCXF2CYCJDKLtxFUgZAMxe2rS1MzWEQ2aqDlS3H8FqkeXhF
tWS6iyFvtNDJpzRRZicKeaFeOpDzcBBB5F4nJ17h4VLhNzDNywMwJekOj3bzoPlaQl3GSEBhG3Dh
rFBwBQxJEOnm0cEf53MtkHUx0NrU/vL27+MhXUsPQfCi0beJTNudi2qh+4g57ywZsx9CD5A58PLH
DHRpf3LglfcYDHkxOeDF2+6KAZsuNUOKzdKdBx6ZRexC014YUXH2Us16NuvNGGbxc1H25aWPI+C0
lVmKjm05gOMbJKOs53nQRxOr9QSRrHHMj9ObsTcD3CMxy1HeB3mkLwcZAvDG2gEqv+io1LuVziDz
7l2w4YmtPliRJTBNrHN4nm/DVEANz7EDyLqm9dqpzeSxzrAUjJuoec8Rq9JM2/5VI41VeEPy4jQI
aqTAZ2OnLbE9xPL7YBQViu3U8BBiN9Pw0derR6Q82nWSYrVfKSyEq/ARdWXjdenJC7U8HWwKY8Pr
pTEYwHeoXul3H71RhHL50smBmFJDP8cHfi82egAG0xgU1ogFoBC+VTUqqQVaFdwg98jb++CKwl6g
9Uz9VXYP1B+C221lWsF4pIGpGthQccvYP5RpPBw8VVZRNr64OOqMmpEb4j4N25MxQmsbLBzgZyzz
7kRu5DFqUb5tJMhi9wAfyaXvZCUynoM21QaEaZIvYkPvrkbrFxdgXzSgWZE6dbsix++zUOKkf42w
Ih7cghAQHOap/cOr/fpILydZxcEFMmjbhuFNv6zMqN2ASa9azUs9NcDt0uZIpg40fRvdtwCSRni0
Ttz+NUyLPYh3tJ+GY5wgXDq+1GAWWHqo978Bb5a2c6Te7lBeCtSmGuQ5qFtM9HI/9iy/GUNbLPgg
2DlVVak8Bjy6gyTQ1Pq0O7Uj6lXWZQdhgUtxJpkBLBS6Ppr0wK6qiwN1pPh5rfPURo7fDKHkKvXh
XIIh7Vn+KjpDPkdmH4EjF6xoQRlYzzX4vzaJ0fUbcgJr68cY0y3tZ+OHHaW7rhTxrSwtdm9mFoDx
qQ76qiqJ79M6r0544rxQ58hYcQZF9Vn0bnqyBp6uoIwLgUXVDCTegAs6pUOoJXiEqZ6h5+jxINyp
hHrcNRlb5w2QuPTWHrzykgI/umjaQP/Gql5b5aUp9tTkyFhAHbN75IbaggFnu2BghvkWJmUPbIXu
7z3mJ0dUnbpLLIcWktf105hF7KxrQwACXcAAICTbrLTcjw65aiq3WrnpUcnOiFdCEy2qkAwDCmsF
Kht2oOanm6FmA1gM3GgEKhirN1R2gGGryL8HLmLqKmKe6FUHpJX0L30g8hMq4tzVpwdSEigBSLpu
6SqPsAGlPHlAkyj/HpUfc5CHBsU5cBGBIxkPJP2uQTJtPZaoAenz0rhDKb1xl9bBpkKU8oY8sjix
gDgI+gWiU+DZ9RJ3XOBpM+zJ2bZQmF0PFTBXGEojKjUnwpHV2s67MVsWrrbpW+fFhKbWnoOOadEo
ZhhnDIsjNSFSYz06sv5oRv0Qb2KUKq/6snZ3hYBgGO3VXXzrXZ138Yo28tRLTdqtz85204VHBHWS
BWW1GrsBVXAi2k1c+RpAypk81LblH3WgtqbsGA9BydUjw0oDyE6ps2ro4+0ADNA00zzg9zkRKYIq
4YozLHvMFEA3lrX8GnC80frRuy1DARMwBMfe9F9nU5u4kESws24ZNalMlh7L6lWiNXwztYtoVJzl
sbWf2kaIl2+ZiwtNkWcuvw69xP5QDQbebpo/RYktSOr6Qxofs6jjJ6x2Pg6jnwDs83ub5QWY16sj
2WlEEwYWaFR1opqxLp4Cm49tCMFgD7WUVqiZC7I5qgP//nwpAIpazzQgdIYwOtKoQNqxOLsfncF5
6GvAZIb4RoJy7oEsljbuQR8hr7UytZZeLpJCekfyEMhIrKoaSmiVVrlYUaFUsi7BIUVDGaRkDyjG
ChbUREmscflfruRZpbzGgLhUyMIHMnVQKT2W2bFRh7i30JYDy4AZGrMjnVF3bsse5MRWD97GzzER
uVM/eRZjAT6f30+pX6vacg0prXhrpxFfkW74PlPVYQV+Jyuz0ruzBAD/7KQpX6W6aR17N/9Zh1ye
jE5+HKLElieyuT749Rw7PVLnqDwk2BoQR/t0oZ4eFXSgdAavWqbdzmmqsfXYUR/Kl/qzstxGmoFM
lKaig9aAolJ5UYtcaeDImmnglNH6a655+r/PRfbPK85zmX9dkWY2hbCOqMXG4xMPo5Kj8pYQvP5n
E9sd8zFp8FiZe7Gc+NqkXiTEWWpWZ9vRunNv1uEer7ZDYyZA7JBtOvUBUNknhnEgGx2EW6CeWR1Q
ZgCS0mfWYAcB3q7aGx41wO/9RHsumjJ/E5b/7OOH8AYq6OkEeNLp5G9deth7T5DKOKhuoUb+L1P8
f/eBBBiqvMDfvXak45zK3rUXRPSQsZRtKujUTuwQlgdll6LQnUuDr/xk+g/xaFrPfxoU+mY1sUP8
66A+KaznyLLjUydQfCkzrb/SoYm9FFqZy9kyIhB3dWO1IOdMib7qis1SFMbWiLFHdTtj+DI0lUst
LPNwmrI1wNWh9yoooa6gYnrXMmTGlocggiWbjQzlomo8AWpQUaxbMJHuQ69OnwZt3IrSBKhV2XWL
B7O9i/IPuwfGtn0JfN2Tk2MP+Wmf/f9uz0vUr1H2akp8qewVKC+hyTxMybIStLUnGVQPc/4sbc1y
2zp+v5zzZx1SmIjCxv5mTopJO3pJI7s/kmmys2UeoqKMcm6jFvITs4qH+dISD5xtWbJhOU9The3X
qaljMNJpappIB5XzVbrmcjRQIVi7IwKDKSApl7Rw3aVW1RnqAPrwMvXgCTXsUdfymCkb+VVmCAVF
IEi2NMM0lib4nKUDuw8KmtSknwcsT6eZZtM8ZxnzLd433pE6gQO7S5xUnlqU8a/6zMOKWy1kppUH
XnzFYCM1q0w+eKZ3eTqAqks1abniiAi5ti7kR7K5PggOAAq/oc7JTc3rIhW+mW3C/DVPqw3+12lp
UKAhmJV0Ncc+CssgmrYFozV10qH5nDassVUYCqyq+kZz9kWDlR2tZ/wIOAhq0nqGmq7fdihEQmpi
blIvatlwv/CTH2HX06KCeBv24/egwZYo8vT2BEJxrPGo7SkjndEhDgUkYnm1paEhWNbx2lBDqD3P
EOYg+Lfa6u43+zTzl4sMaRAvPF90G4Q42n3vRfem3eqvHoRYg9CJf2QyaZdVn/gXSAA3J9B4oJxw
yIPvRnkmBweqxMvcA6d82RfFWUBHZEUd7taCxtQblJ3LlVt28TlgUXZhI7AHSG3FP1zzoS2M8buF
ovQVdGyFWjaHW6SIEXuoIdyJd+7wmul2vYi5FV2FcO0LdWALgNoK1aGhxG7qKDTwL4cm6ij68uAZ
bABtkYJA9XV3R7aucYCyG9rhrkRkcGNFWncTpsy8MSr9tlaL2gSpJGp1jcY2GhjzoQiMgpbI88wD
oip7KmqZC12oCXVn5wDy86mT/MlOhwGppYMTu7vf7WpasENrh9xodl/8P+tn+KixIwpyps7fhqN6
F/ljvZs+3lxvQ26ARIrjWKTbeVoTmPpz4nfLUqv7s+siodMDk3/Thnhdo9Asvqt5ANhvDsWGvgrE
0rCN4tmrK5TxdVX66vtAAXSd+BFwkCcJV/6StlhxnnnQD71DMijBLiWtl0Vghb+QOgOMO+VvffyO
Gr3y0ZZyWDM8Gk+lLvKjgezqZvRtLCpBPrCIMr/5YZnRUhvT7Bc4uJ+kM9jPgdYjuI/I+8XVdH0P
VVRt62FPdpsIv112jW68Dna771wj/aV740EOQfkK0CYEusB+6Ml6wbp2vNdNkWxDu+SH0qv5je2z
aGUEbfcKJP12KHj6Ux/YN5kmw1Pb9QN2n4Y4BYa0T7iz87XXevmzJxEOVK5WM+5jz2fHsoqdZREl
EhTYTn2MfWO8b2rjHjwdzis0mqHmFNrNCfphxR1o2t7Iji+DqExbdmcB2rrbqmYAUsf+SgtQXAcC
zOiiZSI+lwbDZt+y2rfKWbtJLH4AXAOZLOVg1u6wRQ0lWycmF1cUv4hrHqLACwGHAvF6J7sa0F7z
F0WGTzymN2RCDZeGzHQXWGzRa/ku0ppk0ynQB/7V2q3pp/ECYePuYKn33tQRolpgDPMrtZgb5ufM
ZOd5UJrjrT+wGCSenxMJJIxXuJmSjUYQESyoPyYmH48Z9SLzqx9E9jYqPs6Cy+HYZAvhKMq3ifht
OpIPHb60iz4ajzWwrtLwD5CwWTguWDzy1LpMmIUR0hgIDiQbwjhEwqzPKNB4ok4yucw4m1b74V8D
4Y40WeQctcp3lkRHYefVtzy2jTsTQbPTH+xtKb7aE7P55qT1h38JANCS2Cvwu/kWhIl510eoppoi
WSJs6w9+VyRBTp4LblDCJFCpWgb+haZqwD0R2lf8YfLHFpJMuwYl3JtmsIxvIx68kfTYG15hoE+p
uXYapDPeQKXaB1EGCpLVSOR088dejaxzBIYit5hGkoMTogiMRlpAVNzIBKLj3l8j6Zq6B4gijXSY
r3+rAT4iB6z0UHsRrbOosu+AEE82+GcEp47H4BuGePXOqq0CeQFmQS1c6tCjtkCvapn8B6SLNkPh
jRFqEtkaHF3Gj8RGZSEQs8mTM+rdKjA78ybvIm3bjm1zcMtmOCHPDvFxLy/vSjzmUZ7XihcsIx5C
DnDvgt2NsgJjWOEVSlXEfqk1XSz/9NlGaf3LZ4sK/ctnizUNIruq9otKt1hfZ8vaYs1hKs5STQD6
mwOVfdWmdoc6knpfdJx3C0RWQSFH4Tq/8sq1FYMxYDK6SNuu/Z5pC6SxBXatjbfpIWa2ZH2IvzoZ
6zzGOzpyTqNS8erVQUjd29QRxM69ot9avScOGiAh586V/ZnO6CCTHAxloeuu5o6yDN/iWg8XWeX1
GyuJrL3vFezOH1RJ2wCqXyBPTijxLJ7JY7AtE/lN6xHVP90SeuzRocejxJrT+l9i/NMpOY1wohSA
l8TOpusZtv1goxsQ3HU8HzUoYbouFay4tupmYTRABraABT24DiDSNh+/kVuog+bUKQpE4FrsNeK4
aS6Ncmsj1PKp4X9y63HnbwWgiJCx8uRjlWVblHIjr4c7b2M6bNxmqtmlxTKBbsgzF6V+4KYL2XFt
1F90p/85JIF/RaK5vwGbNirWlb9lBO6ylh4yV2raTIot+Q+J9zFtjrjxbsxQ2Q5qbTDsbnxgxpbI
LsZ72tpSs9CTZD9tfFUvKjbiL03EMuN9UurIRJeoLvUJuBrFTrswjNZZByLQTw6hXfGSaN0NyjOu
H1eEOs0xahCnSUezOaHIBPQSGYiqTxDoDM1NVKCoPPf6bkP9dNC8+HviFua2F6ZEDQsOsYjac16X
OUr5UwcMMr7bL8gY5/WHj+VKuSzqGtlf5U0d0ot68F9CaYEXSN5Ca12eZRcCTAh9KZDKQaKx40Dz
I3WPU6y8mg0Y35qFj9BkvyBjpXrozAdSZp+X3s1sLwwT1B9Tr7RWRgGgYY+VgYPX+LGmGw23EDs3
3MY9R6fMvy+sNIHCGeLmdECOKu0Q0v2r3YBfSIDXnyxfRlJ75LEBzfIlzTWPgZAQQvHqYGaetbb7
1E0voAdrNjq4wC+FEVpnXT4aCu5FBzLT2cg6a+kmg1jHWKl42IOE/mmMsiW5cLINgaig38Ps9TxD
FeuP2J0w0PT5Uiw0qJIdAnWgs4g7jQCTggsj9nPBmqzNWNmA7yovx7OhdF4PO/Ihk+3kf42mKec2
+VAzzzPHXs49ruHlK8OFoGTVIWHUifjjkCAaWaFeHu2090sQDkU/J1tKPeTuVF6+aTPtF0UgvwQp
eRxD5YeBPL0Bmv2EvePXaOZvwU0a7DvRoxZrT0BBW2dTAz9gZ7EBSvFDci6HVIB7SWq3KEIzl2XD
TMR40mgBxkjx3kd8DZCiAPYjhnCNE7KfMinf8shtvlUD8vaay/Q7LHh8cE/WOv6POd/jpdWCBadC
Nb/H1y5errgfHIG/RdINp+lUs6R2MCqsqQQvUUmkeujgdkBmDaDF67EbbGITRXugw3gB8PIWYp3V
vT8WwQnFgtWS7JoE+WJesfKGh9Z4DZwe6xc1gIErABmj3DnaqC9+8HPI6Xa6eIzysVr0YOQ70WHo
tOykq8Nso6bsZL10UnOTjwCEd6I+126UPwZAwd7VfrjUzYoB17KqXJE+On2TPyLyCnhjIe/IMcrT
C1BS/g21qqR670U5TJNArw60qinDfajmzNWGFg+ibk/NdHTGFbBA9paajV8gPYgA94aaQxzW2I1V
/spSFwVXaLxHdsNaUi8y8dqhzEFvQb2+28bnpsEKlXr13qxuEDK4pU4sXeNF4Qz6LtM0awTbMq9Q
kFEdGiwOEErKeHjGbys805nWFd/Al93tTCN3xoVZhi0C8AOY4I0MG8MMyszqjA4RVAEOYYzD3PyT
3zyMRpALDZub/+9TzZf8barfPsF8jd/8qMOrO7lvjfuQQWRZg0pIvqDT+QDiD2eVW0W/gFBCepw7
vBiU9GWe/TWE2nO3r2acm3T2+wXSBhlJwwPL4f99GlZ+fjC6Cn2SyThflYxuVdr5wrWN21HG2Lup
DzEPoebkQqc0pCiSZyhvlnvNivNrA2lIB6mgk1CMnXQoBgcoEC0sloNpfdg6Okv4RoOo0XlQdwCw
0bLeVJKjVuJzLI3IE6Dles88z/ZRR+32mOJJRFedOwbQ63Ruxy/CZ1iZS9a6a17EwXK64ufEiFKh
cBsc3h1dO5UCu+TSSFbTVDSYyZfU69jNNFUqjWLNYq2cXAItuFggIdqCYUIeXKnLw3Tmpe3H2R9s
5NL7tpfixsY4OojPs9nmqmnmWaljtpVgCV0mNu540LsFd0XrgZuKgUmdmqHDgztpQkK74+YNUx4l
5NV2rHHaJXWWth/c5Yi3ZGWnn6dBnYRSIIp4EPkCRFTIWtz4lnUBTUr5XozORXP14t2W3oV5OBGw
+GFSn7w4BTdToId7r+ofCZBOMPRIYdERCZjss4k8yJ6V4w2qzBf6gA1B6iRXEOjZt0mceBc8kNbU
ooM2gs05tZr3dog4Mn0NEHlFUNZL3w3BYuBl0bFKbbWfL92X5vOMJ8aHjc7a1HZfGBvShZ5n3svU
G211I7jnUvJbx3H4LXiv3VPdjEcyQRyC3zYA4t+EeJZBNa+PluTWtrcMZExX8qJDU9U7buXdmVp9
nPDbSuTPuSfApKFmJlNfg7PC1cxoP9va3KqWfqLzLblQRyozFF3kKOIhG83JSsiJRo3NV/NVI09a
W96DgXqeL7JSc+8ZPfBaho8PnOSjf7Td5paG0VcCLqKEzGnxZXajBA1vMn2E+Stw7Cg7sH9dZpMI
q2sfeOw0fzLphfHCAE0ialLxByPf2q3Chaa53pdvVZohYKQm6KrIhQ7BCA6Q2qiN6VvRpF4bQHQv
y+RyvqzeCH+nlcCtz9+0rVrtoPvdt/kPhwApeP9lup8/XS+c4CaPXmiu6X8Y9IWKug43U3Ms7AMY
NjpVTNPtPRMiCVqe9d+Tunkw04w/JJBsPHi6DoSuskPPztLy5jJiHQ7wp19vGlAZ7f2ssB8liO7I
SXdNY9m4enWOLUdbaU6eLSQE+O7b3njqmkGcO9Vyi2DcACsC5uQyMO4rt6+uPkivGp8b92RqDVB7
RVkUH8nWt1Gxy+JcX04DHDO6741NKKUBJk5A9LCubpM9TQ5OXH5AVMRYUJMGBPixaK7R35KpHRFK
TPu22tLkqDbJToklflInfVwtNo5I4UY309UbqwPaLHbXNJnv8e6i28WF/OkQJMn3nHvGiVo9lofb
0DNb0IngC41aH90CqbKiTjLlkMhc2FXYH6jJx8LaeTGCdeRCH6FDZZw+3pNB86DxEpSjvqMPAFoP
/RDJHltJ7Km6+FmPrfZ2tD15LcbuPeyC4Buk3Yc1FAGHXdSjyaS2AukWMJpJEJyKKoMCHyqov4Gn
0AYlbtYcizYGdM28ncwtFPhkWYIvBDGa5ceOGxRquwmnN2PzOVIfx1YUiy9APSupISZuWHcaPnYR
hc+Uv4508SZrmT8USLLtZA2JH0RpgwflQKltrAHf7PpVQ5DzLXEAgOSd/Ytb6U2TDuaLTJoBeqCm
uHWtuN36pdkfwtLliFNwHayBdv/AByjjCgh0/lDDoVFq/4ox3MsQDMZPNNyEVoqfRqqjJEHVkce+
BmYLg6P4LGX9EzQqwOUM++zWqerzNPCQRkRAbXJzUXtPbqiO+JhtUG7zbHHyIySiA0geD6D5RnmH
tsiG98xjQJcG5jNkh0uAEo1sV/cNfypb++QVBntDPU+6LACPvkjP1M+5MSC1Zg3x2+fILoUYBY3M
3QiwbcvSV1qSIEEUifSJzkTk8ums+4PtT36Rbuh4bhbplzyb5lrDEcxguy9ZvSnH5gz3mjO6e0qv
Tb0esmRrRytRZvKZoyNnmiUt6x3Z+yRdiBGJ3UvRFsXWBf3As5kVE5+Vm/rGmlt+tQcKCeK8aT7x
WWEtDXvSgEDbDLQn5e8jToYqNcAUHBIQN4vOXCvs/JK5AXiwS8b/h3a3TOQijGV4DDhkRwCV4fkl
Gx0kXIxuRR3IE+aXGBqC1ioZ+xUwVOFxdgsHh22GKPWWvY1qzg5AjaPM2vaBdaZYg6Ws30zNEURs
tlvhI5le+yA7YwSBa3qiTjp0HgjDUNR1Sy2arefGx2y20X3MFllatGmlaBDx8k2+IM4syA+dOt+o
LtSq9bTeJUFWLalJBwR5QcwZ1Re7DADYVB41CMSWtpISIdsf5pg81IC/z/Gnq1gltF+LFtyTbLCL
e40bR+JmCKFOuuOotVr36qaARl+sYtHdTQnR7nu7G486xF/XeDh6R1ZHbNn4o32qeW496aBLn2jr
pMgPYKEsVhFQc9/ILUxL+2To0dY38xZF9e4b3TF1DeGKEjGL20bXm2MTtf5Kj3j8JrNzXlrBa8tB
uzo2Y3zQs1Tcq4HUX/EcGjom4EJWzN09TzGPW5vue4SAD2NN94Zsabds7YBduW8YEHMdwTJq5SNE
lPmHrwNFFgk5RrEykDxtwdAL7g9bX/V0ZmGr2gnpI1yAs6lXnVnsu9P0UHH3USakDiDFlNG2BqB3
6zQ2krIST6IGywjw+3vjNsBz5rb0kFpXfGnTP4M1w6p2EXSl/2XK2uQWynJKg+vqBLrzmoJrF2KK
3as59vpS8qSDll7U7Rq31XY6Mp03HUrCl8jLjS9l35+IQzsQYO+M8+5VL1PIQaL+QuuS7EGg9B6l
2ziLqgKyoXgkP2iJ/LDNvXQmdL1ed6ICM5CNByVKNLIDfeTQTdOTW1bfp0+svopbgOyLPDImd1As
SB6DrDjluRY8JCB8OuCJou7CbnhV9lTH28JkzD64HqhS/m4fkchY5EZd7vD4689Y8Pfn0XE76EPb
+ZabRbwo9R4iBNTjsXhcNKXDtnk3QNdMgw6CH6iglmrONo+nww7Ytuq2VYcaxPrIXsBGTeqYbXnt
1ZsyNNslodwI74Y98K1nu+Ge8G2zXfOScasDO7xIiaZ1VrYKrOoWubV6LSSeHpFmmDeCO9o6VmeR
O3ycke1PvQCWgj4HWMltgl/PwUfqYFOPXvFYVeLdQpTxPS7rDQJx3auRhXwF/NRwkb6PyJ6R1xuR
eu7SFKO2CP3MOPnEiECBYmo7iMhhnRMdyEQHT0WR6QxpCmi5FiOEaAFe3SSeRLWyKrgjEBfZQAAA
/RvLPSOQk18C9fgV0nwxoSy3S2wHj+RC6/ne1jW8JUoODfS2jmyI6RjJe4i7wjdd53sRsGRlOE52
CbjuH9mY1+teColab9SLQ83z3a6zX0PeNg8+i5ttGObZPsocKKWpychjtKC4HtfOd4T2k1XojWLl
6f6wA4UgYdTpEAhRrkPPMdfU7FC8d+d+ONiWs3WzDHDxobkfRYjSfh5ne+Q0UGAIhYdbKIN82Erv
rIXJXjB3/SfNitDCq1Z1jioV7wmmrwBZ7LR7RNfwV+jiqFhR7T9H6mqHXK+JV5hX3YJIsbplCMZM
NmpSB9Dtzc5aah4IEFq7NR9RBt4ebLNQ3NQ+wocVpCHmpgsCRfxdrXNiRUBI+26w5IphHFKtT25d
Rfee06SnduDhkhi93b/sMrfSU24peSZE4Nfg8k0hSlgscNsab+DbkMD8m+nVk+4Arhf8I1Inbu91
vwLhkHrUDuzDt2VgNLZMye6YAfJqGSKRhb3h+GrrUObp5fAMuZgPOwExwJE52cl/FEm4jrQRNQZN
w3d2F7MNkhzI6/kjnovIlYPdBkUhPE13Bs+ab+TBmtjeJhDnW2CxlS0n6vlG0/vtH9tEPI98Gapk
HD/YmS6o4ZhbQ/2M/qSy+tqkXkT8uz39/cu4+5fe38bOzq2aqvQ1uR2j8dANSLpCCr089ogAbERl
WPcCkDDIHIvxPQ9vir4Lf1pj+ctyfP9RpgZ2llEfnoACr6YxMiu0tRhQqUT3mz7Y1TbRWI7Yk1oD
SbXg6dQhDUZrqevf55rpua66AJnEPish7mOj8rpzsxoCxYP8qMSe/aDJgLV5mz3aeq3jd9pV4KbJ
rE3qAFwc87I4owherAF7Kp8qz/hBpY2a+wOPLf4+j9Hjka200HmRLv6ZVLUGhHG5mZtB3ZcbyCOz
TepF0ckZUHrl9M+Efs/zFtJ0LBwuvu13J1NiIxOXofG95pOD1d/rvbFAtqAEQgS3RI4VJsLCdnEi
GZpMNR3VpF6rRW0n9WKvaD5S75/Gcpchc5EJEKhq4oJlAtaVEKA1y94/llLHUlPZu8oFYcDQvJTS
z61fknv+HfRoV2C4jbJbFqkCBhmfwNTt2D8EaohXoNWwb7QCqn+D5vHHKM2rNZSkxjNKvtKDW3B3
Oxa5dbWSwlm2jsteWlPcZWlu/0JhP/CNgXxn5V/DPSYB32i5CSJ/vCvAjxAgFBNkJ6dpQ6AH+ie6
/clu2sLdekU1qQ8Fg5ldUdt9FALCSLMgUVawZutIBjLcEYJEc4dR2BD80K5gsAETVQHUPoIri9KJ
uyM1myH/aFLpId4OX3uHvzepN9FRHvY/js1HYHRKka1AbXtyak/sA7XAAhoRimx+mbEztemgXMJ8
FPuEe/HJwOKT+AwS2f0MnZxd3a637/SRX4gMwRKdtQVsNNmQ15CNP1GlF12xtp28yGwOFrz6FF5q
5fo5F/grJi9RF+5G+rW1RoQSAOG+0p9jC9xwuK/DW8Fq8HHj4X9GjQxyUGHLEHTprPMIqDjEEWvr
rsnrZpkbov+WBNb3NvD4T7NsMFzloZy0xFZJ5+9uAKHVPnJ0CLJFuKejGtwo3YA0SWvE59DQvqda
aE8LypYb2SlP2HdaptEGwUeV68K3Wn6gxVpg4zeIYvhiTWxexOsl+zA9axVeFYr5i+xNL1Haoex2
5y9nV7JDpjPFiyEoFyDsHbcomsmePciLC8Nnb1mIMmgPXGyXJGXdxUcBNaAGDXtLIA3g6ODeML04
3P59JDfi8Soy61lgZXMGBZM4Y9UrztiBJDun1558K46PVhJvIjMr79M0aa8u9wBo6aAM2iPmsqxC
Xd9Rr9Y6zSmK/NepVx/c9xrFH0csjrBrcW0NkpeIkJEvHUBct3E6od1QKy4Dd/XPf/z7//nPH/1/
RD/zK2CkUS7+IWR2zWPR1P/1T1f/5z+Kybx//69/2oFv+Y5jg8PCCcA+4ro++n98v0MSHN7Gv7EG
fGNQIzLv7Tqv7xtzBQGC7D0RYYTatKhE6Dawd1agWBVQSX/X8AFluFJ670idI30ufrTaatrHRh3j
R1SsbDmtsDrHaXeAmjnpxR1ZtvWJVw5yqfaCDWW8nVQGedz8rY064gsDEGZeZiTcSVbIxmQQCAEz
ER0iHn61kXOZpSsdv/ED5ImBnlUHR2T92VKHPmmqTY6HHhiZ/upNK/kNZPr/zdx59ciNbFv6r1z0
O3voDTDnAsNMpi9fUqn0QpSkEr33/PXzMVKns1Rqcy7mZRoCOxyDLCYZZu+91sp2Ri+zYjcysyYe
ye7PTcS5orHoADUF2f37R6+rvz5609RN3izDwAdt6j8/eujxCmloLPOhHaJphxM4IGpKmb1Ml6rn
OsFpsiwnhhkcdGXr9a1oYYJ5AqotEyb2563q3JcOWWi/6WeQF5oNbewQK5YOhtGEz2lUq+tYS4Yr
C0nMY1XCkzHhm/o4Q/rM4zW/LU3hnybGe2kq+yiNBOl0Ep+ZUk83XRhrB11XGXOBNFj/8F462vuH
o8tYfXk6OqEhpmEaPz+cwU4qm9D5/OG8SDdLA1x+oX/EQ1HcoSjb3wHV/yCGw6jJpY0Y8kR2aUW4
Vn43lWgVq6Hzgg2480wjy2FNY2AK8waxBsNoP6ldfWUta0Qmxfs8losnQyqRDCoHmk6Ffmys21Aq
6lsC7Tc47I2HYmHTr+C2he4g8Y+iDMqwZNuW8D+KWnFCHY0bY+Hlx2qGam0d6eD2tGyFcSrez1YO
a7+fA3kcfTgztCGpV40PijBsH9CuNx7etdWV28ZU9zbKHe+W9kJhTu0M57BUCvm5uQ9AJw0YPVj+
yidFj17rwcke2+WApbCsjRgCMDJZZPZuD/TwkDll/qh2Sr2RlLnwRK04exjS89kF5L03Z3ujXqqy
p+pt8oZcvm+tZVRW2o2oqFQ5/Ic3Qnd+eiMMWbYV/hkoZlvAkC1t+ZzejFSMLOoElUzwYDBFIR8n
j9eDAr2ywBlG1UfFadQXsQjTpX48BYY/XkuhwxJNqpGCjJMrIQF7VokV4rFneViRrJ2yLN12UXuL
CAJEe6eKEZdJqqM4SVSI7F+WnTsL5MTfNo1NlM2k2enOGmblKOu2chQpfUy0ys2jiWgrHEXyTrfj
/aX6lzbnAr3utv8w9vw87C8PEwIoU5dN21EhonPMnx9mEtaykmayf2+NzYQrNnNcBfzCrRpJDkHf
meL1qZM/F7LhibWuaFHXISi9QR9guIV4FjdiaYM97stdg59hGWfrZXR9cwBkdNV3iLfRQBSj8YHR
SQkxpwVzvqoTBXpXVc7uFCeJXGFsERVyJv2owDsTYSWA1l3Su3wVlyVcNr6T3pnEufz9U3GsX14x
Tbdkw1JUKHdlXXv3VFhR6UHepua9jFzulbYIZkBtkhDCZsFbJThRAzOO12N5F5lzun5DvVwgaCDo
kkUZ/HkAY22o5AW1sm9NxMGNZrtu6liCiztrViIUsDCg50AKOTgaS8RgHGytrrSeLq0ak+g0S0a6
cVhMQ6UfQ4oRScFOZLulbLBBKIWT9kuZaFcupqZz46WdKJsam6W2Lj3XC723awWz/sAwjK6IGsQw
dZnVXtREFRpbfo0Ml6h909rRmwaBXN05hZ26vALTZ16nchOrzbzLDQJVlnK5GE3GCIyKsKaw44ew
3yYY37DdvnHGB3UBkJQAkXHdslNackvdMKGglLaY5ZAIC4Mc0vlB8feIe5fXXRtBMz+3/tHOrE9p
3rX3oqhg6lqn+DA2IisqlBQIlay8/P07ohq/fDoOehuOgriAY+jswpf6N+PQ5MhMd5NW3Yehslid
86e4qaMv+UDQoT+a8i2en4jwPAKA4dcLv5QwYuDf959L3EobdFNhybDM6PHnM526l9nATCcnkyIw
rnCxmENcY5OCrlZk7Wj2wrKbH/rQglUkyDfRIqxXFlJxBU0soaZLlh1Gu7OtheVmyWY15KOVbYw7
kQVo9KNLkUUK2YsINfNsjbdcIIIiX228aDbbN9Br0OKsjOr6DBzCUDXvUx2o2xl6bWQQSaAEppyh
16jNFTe+ZryBXpfB2HjdkHXnS4jrTABziPtWE+tZVa3uzlSd4Cbpwb+OgHietU5FKVyWsxMRCtaj
ElR7PyyVZ1hF2g1jqr8VzeIY/vMSX9fQ2sQ79ewgRLmpty+XbrVgxgK8nC66LbsiwBRfnppOn4kb
RbpxqvrwEc51nfgcrHW11eynBo8AsAJrBftF9I3lU+5mc+V/SPpZXfvSmN7kxIbuuqJX96Ino8UD
eOlpkLPg3ilHwMnoZPX+uFIRjcM4DTbZXg6i3KjbyWsMrVsp5vyjTFSIdiNnabKsnfuwoy0iVs2N
HWBByfUu+wwB/EEoQ7ZxezTG2XkmiNFcxdYUgp9APtVqa2U3RhjsFVXTuAM7+2xHzaHx8w+AGZIb
meHwbmJjhOYFAtdG0T/i5wqQswuKxyKbG2QCyn4rsmaVdvumJ3BcZBFh1m6bRt7EnVbcYWFX1oWc
WvdqVaQ3cmVtlWm07kXRGPnt2lf9eaMtZapeNSh3nJv7Q5pfq2W+F8ZaRINgN0zNvTAYhcJDtpS1
o0VsdC8DCGexZEPd9izlyl1UGxj1imav+XX1vVeTFy2ebTCvjb9im67fVorWbPW0kYgHmqFrAMW5
KaOuuP+zftJkP2ZltcVg0XtVjyReHpX35YJGIQwSleQFiJJLBaKNTZrzSVEmDgbCAaKtOTNK2VGF
T36cPtlFsZ6nYvoQJwA07MpU8LWwY2d1qwPQKJhIF3JDIy3XAIvGw1C3NR64oR+SqyYuqlWjyM4d
/KThVrPLCMWZYjolKtZ5QhKtB1PFUWAWof0FTJWXZoH+PeicY9/ikRGnEw7g3OlBGG0JaJo3fz8S
au9nS1YNuqzJTAymoiiMKT8PhJihqlYdpR7BeAUT6+DjXhKQAeimbp2wU3ZQhWEREWU92lFh2z/O
rVkheANLvmmVyl3c56wHhir7WvBWElymP11aEMMf4Kj2o521UKwInpUOklX2P73jCVKVLoD8SKSQ
cEQYdxU0TXZeR2hEH686fUquu7BVb0WFjAfk9u8fg/J+Xbo8BkNm3bD8Z5pih/1mPrDGkThvW+6u
f8S0W86CJOWTl1E+hsQLM4CmzvBlXj76NNDW+qhV7wcDcUaZEuQvvv6whM8OT1m8+vtb1pV36xxL
sRXb5pezGTz0X3aeIE0VhAaj+Pq8oJ99q4YJPYg+YxNOF6M8bDvJtnJ8efvvYjHH1wqhVL8WB/A2
notlrYs+I7Vxad3ErbU2oiqHo8kTZs7McqIPqgGXS5F6U9hAHIzLY50nSngvBdWPFEII+nrogHnk
gaKvpyV1aZcjkfcP23Gxf7hYQgzmdLbBOhsLzXR0mfzPr/MwzWNUz0aym3ygXsZKQ5Sln5Hatlho
YkCy7od5QFB3AZwMXXJL0Fv98dLCl/QZ/5A6ukPgo9qoAmWIxhEppxCC6ZQ5BxRoET4YclYdhqVW
ZMUhwBE8mWNwCnUZrao/zs8HIwEnrChf5OH49++AulgXfv5z+XhtC5YQXbUsMFk//7lALbIJT1aw
O2O4tHJ1tshg23eu1CDHcQmHSr0ckjlo4AGnvJ9yMG0QVLuJCYtj0PUQ88kWZutA1bYTXM4h+wWg
u2/yl3qBCbPr89v8v36yYTXCpvW1KKc6CsL2Xfa/t6/F9Uv22vzv5aw/Wv18zn8zXfHvb5tcRV9r
Jvzv7ftWP/XL1X/c3fqlffkp4+WsQKe77rWe7l+bLm3/bYtbWv6nlf/1KnoByfj6r99evmVRTtQ6
NoKv7W8/qhbbncK8/+Y3Xy7wo3Z5FP/67f+kL19eMpa3594up7y+NO2/fkOL4nfbsdkCOraqq7y/
mFiG13OV/bvOJkhjnFCBSDBW/PZfsFi24b9+04zfZRmEkmPL2GVMa9lDAZsTVfLvKjKMjmMwChqy
5ii//fuv/2GJPP9sf26ZVN4NUjrd2HyPigqviMqr+u57jBXIeRsNm2ibtc5GtTGMohJ5xGdZ7Mpg
o2RlvmuqQIYMOMtQ8LBQC+5xNb95Zn9iIP3T27AcFvvcDbtm9d1tzEoDymImnqEqYdrC/2MfW7/7
YjXyNyeHOqmKVRfMgeR1CeJrLRzo6xB+tt0/3MZi73r7ufI0HEXRNB3SMT5WY7GXvZllbB0Pt9Nr
/k6u9XKNGBZjpyKpe8lfab21H4biU2L6MFc4n9KplhYR0FWpZKo757m0BQ7CNB3hZ/6H29L1ZZb/
+cYsDbpqAyY3W9EsefkZ39zYmDRGhRXK31nL4JABP9nqcXUDral9yiyD3d2oj2vko6RDPauya02j
sh4XgkO3arrE7XsTvmbspFvWD4e+RHsAEvH6ZFlE34I1aggT2BlOBmJX1U/TH4e0tOo17o1kXU42
+GYszavOCcebuYKdLZKmJ2RmYR7y69FF97a4CiYpYbUkv0qVbR70OyO4r4ygWzkjcHMTOJI0D2j3
KPl3x4f8Qtcgx6782GvaZmdVKf4MeOtMWQsJBU1aIBnNt350XANWthV/dn6FcvADIBd/I01ffdbS
GmuwzYi0fMDOZGi3tpUWa5jNjkGyV2zCuPqeKFa8lpVUXVvxNyxst/A7hcc0SZ2tU7ULICTFaa8O
j37Qg/7tOtNrEFyTgG6qak6sCkq2ikO0mWHtbBMnZIH66b4OcwIumhQKNlvfqBZ0ZeneDpVduizx
E4IWKhl5txKNEkD+r8ianC0ZxHhmBkDsse2y9RwA6jXjYI2bhB04ArX4Etp11NrboWf/VU3Ra55J
bJEs08uc6ruVz7cFvqqKfUas+6o79tVd/JCn1ZfBImys6UGJQWC6rhlO2EpO7lyyOhx7Z90ExrQy
2NqtrBqmiAzcjbQATLt5ciVd32i1ejv79Y6I7wDVQiRCNNPcqkq8h8k73gZ9PbhlOK2NbPiAZWd2
panqPAJi0wMktV9MRd741q0yW5/BDkmb0tBUVwr9J2cEx1XCnwnUQb5rUR4m7OZV0ScdMjAtduuF
dbzRkOCQBwSic+tZgbZYyUbXyaGLiuUvAVvOVWKsLXsRmc0SPoBR3mJXf0XtcYWyfeo2jaNs84yQ
lJil3QYezlXm5+NVNynNxkZ06FbP8nmdEpKg2FO4RcC8dOPM/DoFirGa4AldITn8PTXhU0yUyXfT
DvQFrhx/3XRVtoV7pN0gjovijl4aVwSRn4xk8HFFN2D5FbXeIRx2KDrNQJNC74DdctAlRABdkYSA
rTtcDlkbwpMZR6UryiQDDa0oxZuwKKCVY3hD6ImxQTC6PYgidmgqtE9LXhwwa3yAKB7duj+aiFSy
nC/OuFSIsktWpGq2sQQOGMTuRiCa1D6aiQzWnwKf2BVR1k1zfhApXZ0tT5/SJzXMcZy0UpUfhkgv
Gni6OFk0VAbiQYvaAs2wVItD4SggbUWSV8Yh3rGTiASWlHwlTjwXno+iVeQkNvSLmn4+qf6jJ1E7
mx2MLa449c2dTDD97fxJ8doGSLcOAuZ8h5d7s0G4J3iellsQpZO4edG9JUpFkuh1bpchBPMncADd
ROPIiJ3XTgOZ0cAnQbCR8mWA7NxVdT6ewCCIuQ6qIyqU9qaP/VuYZuDsllE8D+o1drzhEI79Y6Q3
37IOsowp/mia6inPTOBieX9nVfNHiDS/t+PAtrnIVo4hpQiAhK2XTl22Q9Bwdvku5L3EwO4quDSv
8YrufDm41yVT9YwojN3eiu9jzXdjU7vxE9nZTVV7pwY2whx59zlNHc/q8NMT/KOvAUPlrgFDylax
9eswn/xTnn/GIYC4n52s24VBnvF7cH2nfG0RG15Imne5Fg0rX63HFcIyBMHKyoOTy9G26Eu46Pzw
MIfpXu+n+ZGQSuh6mq9wZnlzpKteDXXKKjOKhOG5uoMVChEwvxnX0OF2bqSVsCg6sbGWLag5IzxJ
6wl7r6UqIP2imOGA+MMG5wK7mAzSwhHi0miyPfBcKsPvfCMZymvF90v0xY0ZdsU6At+3ab8lVmCi
qWyWC2oxXqvh2Hldu0xaTrHqTLYQtR1s7KbrNpVbjHK7yYiEwNQaTeukGD9MwAtcLVdR0GGB5zLB
NWNo3MJCsBvUyV+rOmD0qPtWD9mrPs9fern+YEh1fi/1Fs4wydk5CVNdMETlTZ7KSAYEjbWSgd0f
9e+s9xzXbye3aNmv9eB5VlXSvzQjfI9W3SkrzYoKD3boxJVr9QgRMIOxjNgFX1htJKu+hau2nxVm
0kxxF65xF6kUTG/Ifaa3tsyeTQWQC6FX+D0q+kNWKUejrr6hTo1wX2B7ZXVDxOanyFG1tYqu796q
Otg/O8+CKuTJ7F7YtKpHBQpUNyKOYIeU5YOChve217OtpsCskyvmF/zwr+aIckkZVZU3AcNYSQ7c
30V5VEyo1Gy0zPVivp6B4bqz0biGiqTEMNblSsa87si8AWqlbRqY2JXY2E2GeiIac8sSYyfP8MLy
Yt+Yajht5ID1Jiob5U4tNoqqEn7Tjx7EGJCbtYl0W7Ca2ffj62zxeiV+MG9iTGDs9j4DMpnXcJBO
bhDepVH2lU98T0zNXUQAo2eVUCfU2ZrIxA9+i+gm8jyPpnFd9Pe2bnj22N5nfhe7Uq2+1LhftDDP
PKm0Qfna4ScN8RxTRpFDzufRc8qbeE5HfoniCG3FQuK+SpzKxi2mpgg7BrdyaPHtzfe9qd1PWf9p
8KFlsexxPIY+lCfwFqxU85aV3z4h4hB94mIHHwbylsF4Xyt6tjGrjil31r47dsK7pR7HQuuZLTNQ
s0Tg25n8eawwy4RO+VXPk9YdrAqc/xKzXEXMYkn0gNp94Dp9r627bW5dmXBujHFDFKVRoeg8Oh6h
z4gA7+WsPaiZfWtbFS5R7O+jBJ3TlDyP/nCFkeZjnTA0ORnvIShcG3lM4npvIVHmQU82KAmYi5X+
EbwvlqUo1BkmU4KkJefe8m1GlzDUVmHQeaNlMAnXU7M2CnVXWv0TZNzGCt0nN9aILOzhqXOTagMt
XeFC1XUyTTC4wToA7rsLx+lktiMR2ZJ8ylNs0nPfHev5Xp1D1YOQJnDZ4n8uNSK8O3zucRtk7qBr
j9Z8tCOFX9GHyVVOH6fYfLVH+QXZ5ETyP0jwB4C4B9Q8EmpYPARE4xPZPJ0I8/iWD9lTAXeAS2S8
c5wwS69NAB1rLXDSa3SfdNnNpzEjmN/UvChHqEbUiLJztZKarKVMZMaL8rFiktlBBfdJtPLLrPZK
iO1XE9P/tcQiZqvKvDatahOcR6jPJk6y/HrOnemkjrpLxMeEUdfwWlXCHFZBgpuYTjavZzN1kRjn
a8Qmtrag6nXlirBWHauub8vfrR1Be9NJCyoLRGh+X+v+Pisb60prVetqUFjpYdcdNxZ6klGZqitz
ZkrzZegRFekxsiz+wuVOdLmdPRO+d0ZV9KeTXsaNpyXuAMP9uuwMg+f0PWjn/GbUCg5jHbuEkr+g
L9uvVEjF+eGxUCf26F91uHsQPIOhkP8XhcVf3WZXTqm+wrAdIl4zfpbwPKQqkDUCrE5xO9r7TC4I
ho/MbZ7rV7mRrCuk56/tLIlg9yu/g99DrEQbD3Mb3ACgJewF9MW1AiOw5afp1Rc5JpZcnYu9XJh7
0AjdATgtMU9Kc4101h24eHlvZU12KlG9CG2p4Vw8TeHyI5ZZFm+CNPRdLIrFamoUaDmwZ6+QedlP
teUFoNzggDWPHaFX+7Yqkd1thvwayacBRMJ1E4fVTpmqL1ERHDTdb49OPCQH0An3fjdM1zo424Ni
VYcgS76HJvfoJFut6blMxpuVLGHX2K6ulH5aluDGU5Uz7hsN0DK1Whet9Wwb/CppPZbs/ab+GqqC
fZ/IO+al6RDa+U2a4PPLWQvje8z99TxXKJA5klcp07TOmqI6OlO4z1t7gCOJA1w7r4gq6ptM5kU3
54+pM2WusYuBJ63NlpWLbiXTSvb99pqQrS9OMA67yLeTE+HQ6yyVy72vzt/sYgTa8MXEBQfi9CAO
/ZKSCmtSViLZdMqMbXAp1QLk+6yKHV1YISFc8kCWVByaBSjkP/KiUC/rMnVFMhT1bOR/tP/TwkZ3
1ok2F27ewYnThjxts5mqg0hFalz/dVY0qZczROpyrjjtkhWpS1e2jr7jmMKjIi4kOmD8Jo4FkkpJ
rg+S7NQHkboc/rLMxkPFovFPzqsY+KGvT9a+Thz3pStLhUVmdcnDKtScL3fu63KpSHX+3VIXcuH6
Hl6VVrbic/s39YHeOYonOk3APv+4o8ttdV33ubYnFSGcupVXxXLNBMyG6olkCidSGqgf0hmGe4Tj
bkIpT1l4aukTEUXbtgiUm0FqHEjyp4bw7jLdxwHBk3kCLiW3bH9dYSX0kiC7DePgLoKHELEH3uou
RSfKzJDH0YvsauoswtURWNgQ9pRe2UgfbaQQJ7vIovCRXkWIrbNrNcYNNPCglBrtI2Gq+nbW2Eqn
hq96ejoYJQwt3S4igntv27Z2ssDYzHL9YE3uEOrxruvr9BSHUXoqEXZbyUQ7E45hruah6fd2Ld/E
ltMihWBMqPJxezisVLBoDp7EuThN/eEDG/H51OcIV4mUDfBwIxUOM+1SoSyHXLMPDYuHfVNFP5oF
szKfNBNKbszZgZtr2wo9wdNsPEeZmUNIXqA0D2ej1yRwLZeav7bbWfHkFqyHZqqHPvWDU7scFGwX
TRwYUA5VhNwPurlOr3VJulLZqRyCvNKOanCbMrHxjOiQ7TzTy1yMJ0bT8WQE2SNydxbjMi3qQBpO
iTQQ6Z4ESEWlJnYgi2BDy06xMIzRR0uty6vZRmk29v3EdfT8K8SIKqhgePcdkEB2qB/Rf4BsrW93
fsUec05NdMHRfdmaY/TiV2OxaePoU+2Y0Taw0XyVU1s+iZQ4aMMEtsWQ55WaEqMRG9EG24+Ep+EE
XadarEWrEpqdDZaZ1FVsxzhWWW4eDU3Z5bVtrSfF+uqwnT9ZRl0f8qD1pCXXLW8K+wvslLrZLzJr
P8pCRJiIu3CbfrgvATbgMsv0k3ixRAo+lGATGyrM0Yo6sXBsT9CxmDsjm7WTg0QJmiHx0+yA71gH
hLmiEmAtVaLeJAYbTA+aRSmLPohWsNkOXiAX894o2VEiLHYEAVG7liFZLLVs/0QIkHQSqTSwbTZg
Ue6BxrqKshMRf80u6gB+EkIn5V6aVk9zpx5qeGo8lXhj10j65ER4agL1Uftca1tHB7YtSgNpqtem
hmAEof/xyfqjpWguDpZ9jM3uEXt0summpD0Qhw/8YmImjpYfK8wgW7aXZ9guL704KLjlAB0p8G40
JRtBAzL+cPhxkKKgR6xhyZ+TkhRD8myyw+2k+aOo6JZTirjrfmooqkRvol5kLTmCGzbRlPNlLhWX
q4qySxaSCdyLHUveS9nloqXWZIepe9Jiuy0I4YiSN7deBiZbAN3ZvLm/yxUvt1eJO097LGdwtRkr
UTPwcjl6LCMtwp9+ufa723uXFY3f3YY4V7Tr2+hr2lVXNXw2gEJSmXk3YFdQJjBLWCd7CLt1ViPx
p+NFuYV8wthppfYJnQjpGghTvgqw/His0qNVYocGTK3JZrCa+RoGCDQxx69yLaG0kzh8DbXRrXFu
KYciVdUTxsfbAATyjlU9uCOAtfFTY8nbFJuFp9bJV5V1LkqsjsMgxU5XL2xCOfk69QB7bInjfNlb
hp/tfBsVqQVYrrG9YRjngx6p8jZrS95gVdnqnf3s55N8BeDpU8i+Zot1g+2oNkYrsiqxdnPrWg3L
QcOJbQI0b4N5Cq5mP4dCdrKf+vClbMNNWY/KDbSlWd3XO6nu7/KecRaydNR62DytZruvvSRPnmGa
StkVzcNJrzAkDZ32FQnRr0mX6vvF0uH1cDK47Rhft3r/3Pj2bWbI5gZy2yBMmmOsPLFPM44p2jgz
v5HHeO4vUqKYVO2hOFawseIGdB58Q1aB0kPsIGU2DoCxWvtTcGTdTxiaWaJxg3x05ehfDMjXgIwN
+5xP8F4tEgMLepit2qBOto4Mh245QHdbU5QX7YA1eITHtYm2c2cmK7WRvwxV87mVocLRJzYWs65t
ovLTHBvBQ9Yk2yUEcsNLcjUMTP+FHt/2cN5v4FRB0NO/7icMOnzK+iHdzSPShXYkAcQ36zuEYzzg
diXkjlK+81N/OBrzDBfKjdSazTaWfVTJdPM02tNM7K8aYoDuyuv2c+yb9mnop/KxdaJDi/lyX/Sx
7qJt2KwwfhnQfSnxSikL8wYCCJCHGYIpejNv+r407pU4AILVmm5fmFeDNChXvuxv4zLTELzNx3Xq
hyB9ouFVRUBpy0HzWGdPu7EdOg/bWeJakDBs/Qz1mMaHMbY3AmnPggSweyh5CFFD05yhohBbkrIB
QVu52MigH5tCMJpDh5J7hpWjA4RodKUKB1v8XQ9tgoX0wiE0v1ssbRpGvmELAKHbOBJqjWEqGV6X
Dl/Y9SGXac5eYhvqvsrsfaIQ+SgcT/8jp+//iz/3JzfxX3mP/390+jo6nsE/EB6/On3raC7yn52+
4pQfTl9Fdn6XgXsQt2jpOFZ13P4/nL6IBv5uK7p5jn91IFG5OH0tnL42wcIy9EnKz05f5XdNJZbE
sTSCsx3F/h/5fE3tnZ9Tdtj4aYpj26rMDf0SgpvBZtyMiTmc4L3ovAgn2EEcRqA0ByVS5wNYc3Q9
yqBfOcvewq8aDmJjIlLLIZpTdA2Qox1advLuNIT9AV56YuWWFMH77JvDsytA+AiEFV8ciAL54Tc4
299FoVQl3Rbt2z3QbvbVxfQYFn0wr5yFc01GuKv+JKvzSQ1bfxPbWn64HBT0Q3D8LIXZDDDSxVL5
JNwWwt4vzPsh1kE8k2dfQMUCNMCxu9adqDyIA8irccbsVpO/JNXU+RolBGsGTZ4woC/Vfc+4fm4Z
Z/k0r9IkntYxWE/XFHsr8cTsKa12iR54sdgPibJzNXFYxyY/jPJmyPLyYEx+cWjNvjxcsmkaphjf
pTA+ANNJirY95HNiyERJkgzg1cPtuCTFQXKU9mCPlc62DgbY1Vz0SAQsvpnLgcGBPz8gQCHBYcnj
N2b2ybj3rXWHa+4QQrd8sPq4RIARg0qKm8BU8p0oFg0urYZa/WgMmuTNuBg3U1XdI2BXH0DwNAeR
Uv5IRZiN5dW7ajkafcXTtDjbSKPy6Nsde0E48nmFln5EXu3FJvVSden9TZ+5tmw1p7aq4PXMlPW7
q5fn6qVTcUuij/OVRPJyn+LErNxi5ckPiZQsOyFbOack6CIPmpFmoLCXpKgWh2pOPxP64XuXIpHK
lg5EyoCqdZcjAv6u/HKC0UAmWJRbIvGLw5jbPPkmqDme06L4crCWd+VcLwr/NP+mK5GMKrRcE0N7
vJwiUud+3nfx5rq/JGPnm5YNxf79Fd70lJqTCXWFCqmK+GP+5kr/2ZUvN/3m737T96VepMThTfWb
pKiKTLTf9FTbWEvQl2rz+V9eb5H6y7Lzd/G+OkqhiH5XKBV8TOLTmay0m1fvrlAifCZ7hFzzM+v1
yA6YIe1yzqX1u25FhTnfhVFp7KGFKA7YTIqDSCk5Q8kl+66s0H28R+Zyyi9J0VRUiZQ4iI5El5es
IfWMgCKfie5E0hhaev77q4uG4iAuY+jho9QN6UYUqUll9p9Eso/DXvbiZla28mBtNcyFB9OwCfOb
HZb8cZdWCMZTKA52quJiOleJVqIUYL0xr6y5YtddxTCitWhAH0XVLCNf9iCSMvaJ4uZNN6oZyMS4
KwmCjDCauue+JE1342Ndo/eQRKyQp1S5cqQaNlFz/BLV+rM/l7hYlNpFEFVdjXX3JUE7b1W34wi0
5xuyqKsM362XSYRzT2WurgY7OuLsLb10zMFrxwC6D5oVfNXmvt/kTEHuAIZ3RZy15b25y/OfMSFA
4EL9AxH64htnOclB+OCX7F+WNX/UnpssZ4hz/zLrYFdiFv256/+gG2CwHZpm9k707IjJVlzpnBSl
ohtb+N3FBf7yTjI5OoS4pLdv76bBzFOq030pZjIZ4pCDk43ZQaTa5YYvZe/bXKovbS5lZWViULrk
/6xbta+ZP8XZly7+Z5cR3V6uculGlDlx8pwldn4AAANJ7TJ1qctsKlKiTGSZwW+VWJ42l/I+bIib
FU3OSVEVi3lVnPOuR5HNxAwpqs8txUnzclmROtdf8uc+Q11aT5KRrmdCkl2rkAgaL42jIn8ORymD
wwUM+iBDTJ5NBC51w7ht5EEDgak42CWbNfQQ8nr2QWPAaAnVelh+SXpzXtuTgwGhLVvPDK0RaeHE
2cLRfmocp9j1rbJ1SrlfJYn9WdNRUiujQ9J8NiV7ryRlth+gkUMYSQWRad1PuYYvUkb0Wmqqr/FM
mDNkYKkXaVBzBtgcKgCE5WgfkjpV3DSqHmVL0rdh0XxKI+lrnLHxnZTO8QpoQoNBtgkFAxlhPDWw
42ydCHuEMVgrKBAwLRBTkAK469O8d80FaFKFXxMfvappMFE2kAB8+IMX6skmK8Ho9LBpbXJL35VJ
dYvA3/ckh4aRHYdMEId5YosQuvD+mW6TJC9Taleugcf3GLEiXwPbPKSq/JRpyXidReVJnhpi3Kp2
Dcs3qsZFvDeqjRPWGpS6lUPImDR6ejsRNjBE9zCvSGsTNIT70ucFDq0OKYhJktnSF1F8ioYZm070
ghFa85ThWW4euqC8rXTULapdkcmZV1rLOAfX0lxr2F+mntVkJCdrw/Zhh/Rjw7Vm4P932OF2cF3y
9qq1utJgZ19BkPEZpCJkBG0gMSwitzmF2p2qfSMYXjtkfth/SC1MOEk43WctBLxR9YwK9bjusPl0
0x0UkodYLY9x+X/ZO6/lxpWsSz8ROuDNLUFPkXIlVZVuECoH75EJ8/TzJXT+ruozPXNi7ucGIZEg
SIIwmXuv9a3pV1MaRBu0IDqdBhEaXrhhbwy4e4uEoPqoStITXqqIoW53Zap+HgcuqlD+qz2eurAU
QU8PzcSq3QbfM1SUG7M3faTjZA+5bQxesU5PiWd+lQnd7I4cy5T5eGtDo26a4WAg9LFjx9sBbacE
DrQ2bfYi5Wu5oDWn0f9aJWZ2L0WzPIov/rM+CXnw0nmkOaf91NArtVWzLxL9tQ6W+tBFpJfESRX2
i/VgFSjRKnKuG28zBQ05ALBLCH4RoWySBQNoV8FZIxEYqNY+qYr+1AJa2KRZmmBB6wjAa+WWXCNv
i618N5JjC1hg+BrnJLhSi99a7SBIJL6X+lDu5rl37h3jktShzIPo1liDe/HjCGdukYZT80Nz42g/
BsUe3yFSUgKIgbEb56BvflWt/eCIyNgjNDlgmuvifmcDljgE+UObobp0kKyFbp+hvaJEHVplQ9xx
lKbbHrA2O46ZjQ15Z+PHkpNnMZ4AXtJDMFy2A75vk41fh2V6dCkS7fp04VZpIqlTr5ibJNkmRNNW
df8ARKGh0UnEtbFcBs8juFn/3Ocl/Wo73/RZ9kiIR7lp+sK/uEYCGtAvN7kOzSEwbRjis3ExsywK
+T7xzo6N75PTFbtoBN/oxHPzMFXuaZ6C+UhQub5tfCvEbyAeociTaJeWpFsNdRI6Rlo+IOFLNmi3
7RAI5ssySu7hnY4GQkSEGlixcWgd+5MpJkg12fDcWQmpEAtz1pSy1dw1kOdrhwkZQ+g2j/ur7sMY
SJzDZBUP08j0T+b2vKtr54XyYrXvFuBlY16fJjDmEs+OKub1u8Yf9ksm321E+JuJECig6MZCaFZX
k+uxKQezA/AIgsOJpz3mKkRIonnRRO9tnMGy76JWZiH2FIvBiGv1FddTaFOajyHL7dhAKokWiinc
93a7N/xLztF4cnAqCkduZ4dLgtM1lFVF8bkm9c8aKb83fLKtZffXdgyw/8mhRciJXm+pDDwrxvRl
GGQZOtlIcnfD2SiTn8jMf1Z1ck3lcnSz6TmqEKNEjXPwh+BSaK23bzAAbwfNQrJSD59qU+OgiGpY
zCSyHQbLepYWppYlDU5V6tPp0Kb5YcyQyKBUPkjUm8ABi3w/KD9sU+Njwiy1HyJT7LHkHWIaim07
3SCcfUGlZoR2TiBRGZSbmqDm7VyZT63XvHL2ZVS16VONgQ6Klv+GINrXI17ZOU+pjS/xJSPsb+p6
zLpzJcOpjF9STtODsN6NGpnFOEwtNFya9xSenqcoyLeeTPxwHpArYe1RCbR3eWx8MsgUZ/PyDixg
UETVoTGTYzDYSuxaIFftymcrKpcNNd041EgcoIZYHCDIOM/YnaT0zQtKubbVLiMnGGcaDcIsneHl
eWE7N2LTl8HFnKWJ1Nn3d7H7KBd0y2nDOTlGNErJHjFPk/NAwPutnfJu23oce2MufAwC+SkfPneM
okJujXrE5Q6E1xsTBMQRyJyDIQj2dYQa3QFztLVzJGUDQdA7RtKnTs+2wpx7AI3pbs7s7DGPiS6t
EIws82xf0jqJtpx4WxF7ejiq+redZldrOdTLEIRCEtIqPBt3TPS6uOT+2VPwOpv6Qr+2VdLTAu9V
9N4J5wJPqdqOuPxoH7s/y67Qth6xwyFnCvVnZgKbuDGfqykFKhWlHTazi+kmOtrSiAb0RPrZkLT5
LjNSMqdd82vrI9oLujIGycxDXaP7BLZpeGar+isVtfK0SEZE4K72muO+THLeu0b5gmwMAbRfHVEW
e7QeyB9JguUOCMnAbL3/VAm72whrMUOSt265X4/Un518A1wjCnu/UlLZeGdV2X33pGMRvNFp2nsZ
+l/yUfZeHo002igJD/JdinQXRxgEUswLlkfoBRM8hwNaP7cIFSm/m2eymGYagHZ+oAnyGpVZcV4y
7eYJ+5stp31iLDGo6kQdGcEGmEC3X2b3VndacbABMNbufAfXEyKgIW915TFZarjyjQP192HcVT4R
GJaf/miMFO6DzUABWluLmMCmN1833QZ1mBaasjmIrPrkUyASXI/Pbhzsk94g9Ax7NLxHU+xsFDQC
VvcuthoznPX6uWfk0LZutx2G4QGyWLeJpRXC1m/uHdd8RfVyqbEyu5jlXStnxJo1/Vbom7LNn0Vu
3LESP5v1ODlgZwn4vktNCfOOt9JpBVU6iha8OudORu2dYSZPJLtIjlEs0lnyI5+wkOc40aZfxajN
YeuRj4yb7tQr7atl594mszFllyhww+mXNXMBgclZb0zPfvGDxMN6nNwi6Ws0ojRjQ5A6Ru8qIwmq
0tIwJRD+1DKE1juivxtway6JVsdaguf1642nWSeRIHIQSGx4x3ARXRammCi2dmvppJhO+wUH8ZFr
3K40guiKIBZ5o/wucPLY4E9pv7LjkiLFYKx1jHzEpU1cV/GYAdYcq2JOTwFk4rhHmDgalyFYKsbz
bVhk06Yxcy0MEMQdmD6Epv02Amq9J+SSS2dR5XTmp20p5PdKpzPtJiF7HJVR7H9ixtYwrTvUPTl6
dM2ZuJRPE/yfrVY119jSn8C5iq2lV8+OED/iXiK0bPRN4yVfigwZhE+MCVi1dqenpjgm5USS+cSl
OckSsr2dG1TEeYJ8iaXnS5cmAUGzrbvLcpCkGsrCwiWY2m+yUNRBsEkZKDR20ig7ik10akACTI/w
oB1RBehvcgCL4UgIzTDyDAtXc4BJvCDTiE5mfBTFMm+JSUHYuibQEmK/06V5n7ndA332YZ9Y2gky
XHZtMnlz0h+db9660XQ/WxUhQum5QdW5m3Jq3Uv2c16sOhwkfmt65cnOdxaOUTrdmmdTMSnsDUM0
zJxge8KkNsS2HQ1OvhQlZpozMnk0zLEOs8i8aY3ybA8dle6odjcZ/GZwOqTEGQWVhhFPv9BzOCz4
iYnm3I3xfI26RN9XcfE5EUt8qLoFwTzzHyQfzcuAdtm0odG0HGCBIZxtMVLumAYyXPLkXczpJz2u
3W0Vjb/MAaFCII2TMctfbvxCOZ6GcD//GsvJenXIeUBp2aiB5WTtRsNbNpmKkHK3mWEGx9iOLlof
3zWDXHaBUJxg7VoG47dg7vMrlSOAkBbCuImomjxtw26JTzFV4SM1+nenRqczDouzkfrJTaLl4AXi
Z+M3Mw29XaKn37Gvd5vWdinaBCmyVjpxSTH8IBYr2IPPvfhEf6a0LreGy02h8YLvrlZuUREgBA6u
jofRvXO5YxYDbb/40e/y19qMjqPhv9g9nA3JJHljefOnLmr5VcWLEU9sDGzCxtPzm9SJnMhoO7cD
pbsu2wGNfSUl4j0hzBX92wbWKQhwIu6anHSPWiv6DTFAyVHiLzx0AT+ZZjx2SviMfzaCEt8W5B9f
bC3wtM360DhJ0CJFfv14zPBiZEP1WJ5+vypWSQZlN9HRVltan5CL9T4s3rRtBwnYeHnu2+e+sMeH
0RgPgweqlIkq0sUll5sRQAsfJH7RGhnDl2UUm7WEwEs5TJspvTgEs6eUCG7SAJg/qMVckBgJr6Uq
64sXj8jp1YJy5BJmuIL3Zu399Vjlzi1t54RT/t+PCYKh8F2k5gGc5qb2nei+VAvBwdggU+akMLnk
AyCbShMfk1pQmm2O/owoa/23HxLrIeu89H6kW7s+9Pvx3rU/pwx/z+tDvtaaD0UzLdty7Ovd73Ut
M4JDETuw09QqfzyB89xi+PL7EWQ9COjnujqtb7w+ESXjhtGYtWVy2mzXh9Yn01yvLkg0yTTlcztl
k948T9uCl8oeqRXWiCofBsNIH8d2+jWBvzyNhnUlHKy4mybHflgXBKaJsB5coCD/fowoheoQ9VYR
5ngmtU1D2eXO0sQ5d3LnIVWLdWVBIMJSRzlW8aEPKxUYs4mK2EVd0fiIuNT/Xb20e/Iy7bBZ/08a
x2RkND1kvX+/BFxDyLsfOXeE/RAEuXbvpJdY/WMxvflYMLUC/p8s5xlKv8YoRJEvKhIZfq83Aaw8
ogNsPzbkIcy9IKR9KJtS3Jp63n4cUbjaUEQlRP0WpJvUjL4ebc2PH00U200UT5d1tXXhtjWUXb9q
juu/67qGj6vUITtmt75qfcyczWKr1fm1ENMUBnocoG+zggd0o0R1WeItjrrgYX3c9Ep5DzkGXbiv
8z3UapGYT41HzOm6BrPABz01LMo2HH9k5A5HLQ7cB/yt3kNTJe3OgB63ZY7lPaxPGEPWn/RG+cXU
eusTUMrsG6ru0MryQWPgnwz7nnDXUGK+xDTi3P1eN2lbHCx57x0Kk2ghf8ZUSDh48thUjr+dIDTs
LC+q4tAbSE8g4VOEfdumj0It7KEfTtSUqk0yTX8h+P6/iuAfrOOOE0Cx+D+rCML3Iv1Vd1X6H0KC
j1f9j5AAtYBByx8Hr2tbICTxgf+PkMC0/2XrYA09fME2Usrf7nHb/JeOpzwIDN30fGXr/u0eN//l
WBb6AkQGsJUgLP2/KAnM/0LlMEzDVbA4jOrYnv7TlkydsKb8JqYbRFU0oLXO7WSy7yRGAYK4GZbX
9lSdhE1OcZtyGGqAZDbGQJEojcSzhOX9qdSL7zRj7nD5JoR6VLfUpZCVUFMzq/tSJ+Ytsue3VPMb
8DhwiydImX3QvIy+P91X2TzdB4Pv/gN1xUGg8affWl+pK4FCNtiA4Uz3b35ruyKxGbiKvEFcKA9j
kIXmYH9f7M45JkNc3dUepg+DcHNGSZjDheh9aMOTccPZ9nNIluYSTPK+djFMmAYQG1IAB8Dc0r12
ebPTx048eMoYE9hjfuTuKDedUiRDYPtBYSI96lP1VHvC+OSVdRcaZi93UdZIsqKr4eDq1S9qTuOl
c31zM9vIUKsWyo2ssoslUAXmQy/CyeNaMCO43bmTEV2sZKTYrPnbHsbfC2YfUn89ZN2EfVRafKpm
X3t2VXZNBfYxjOlB/8M+df8bycb1FAsvcDxM/n9DehHKmCDkm4cbyrqBHIwk3QfSFjumvzG5rTpG
XmgX2sLwjwJNeqia7G2oxx++HfeHNGjNSz9QNcXkeC8lw72hHgSgcooVLdkNCrKWuUX+hFCE+pFr
vgQBpfMucr5QyZE09F2qjKRcXDB27GLbX5D/ZQuYQH38lNeMlRM3e56KpHI3RR4zvgdltVmROOhc
Eyp3UbflpMN3V/vFvXSirS7kkG3x5ceb2RyNT5bHvgyWBx/F+etM+UIib9kOTpNcc6O+J0by7DWM
0tN5IbXddJ7y1F+OWTKUryblFEe0dyjen5Fqj+ffCxmkE7qKLP0gevwH0ONPKO1/Qep4NrHpHOUo
IF1rZZf8wRTAcxmPWlP0t8r5xuSjvvh5h7dVZhqaYoFYOTLTi7Qd9zpJOz3ktB3Bae5aM7lALclo
TDmg4mz9LqWEYCXaIRi2Qdvqr39cFP8LG+Jv6AMioz2PZp6FHRHahbkCkv74mI4+xTbk4wrSj9af
AdVeK7d0SMscU1UpDf7h7VbUxB+ohfX9Ah1fle27Bmn3fzv1G47/pQW6dtv2mpHca1hMcR1sNA2a
joET7zYPOTmtUDKeW06oDdPxrRuI+hLomLQEsQLeE7P8+HWw0NDT+OJy5n1jdLwpBrJJ66SgkNGR
6VBHegVoYPauNVAjuprMg3oQsNd/2H/qA//nF+JcMx3TVigRdTf5z4s0LJ4UwF+Z3hzbevOKJLl4
CQf/5BM60yRxG5Kyoe88z5G7XjbancWVCB+dMPeZ2z6lqRlvpZ4wb+RF1szVsG+Mh3WR28FPoxq8
k5VyCs7Gkm9HnXLntFRD2CfdHvQrV3aDbwe3YNyPgn561I54BumpUDs3zthDjbOetva+77zipntR
y2wi8z7jLmSGmwBei5KbQUSJsRkKHx3yEMYqmQ8NZ7+PmxFOucoH0cYiNAaswpVBmJThAQzQerzV
PcUVrUOFGRETDOeJ5F6f6hKtq3whXqToL1ENHItqfnX7v+93RzFL/rbfgT2bUBJoJHAjUTfPPw5c
3RVORf9Ku85+OESTSRXXGR99p/syJhoXXpkhB+j8EX/y/CM3/OynhYaJAez4TlqGAbbTdjHCZPop
HzV5wJkXPWWzNm1Sta7sEWlr8w8h8hul1NNkutlbVvvzpoRvcE8TbX5oyX7DM1xwJapc+902ImVy
frJbn9l71wc7mCvYTtv5AdnrSI74IrbM3OBzVMbzaOb2HoSqfUxQNYdLq1dHzdHbfWVPNt4XF8lx
NR5JqW53NuGwNwzxGxl1X4npae6ZenWvtvfYmf302e8dUB7GP2BRzMD73w5ty7a4IiD/DgzKId7f
eC1u56d6lwzWlVoMM2qjMC4B1diL3k9MIOLUOBSL6x/XJ9bF5EeRRi+DdToNfsX+92uMSPveLE33
x0N/rOJ4mUF2t3rh763JvsxC6eFg/Nju+nRUZLzFH2surqaFdCCAE7sYMdeXa2MHGwR+wx8vXJ/4
eMv1AyaQY4k8t18/HrPWT/D7zecADw/EDaGf+mTY/tfv9Hvtv7Zr/Chjn7mD2lPrK9a//viw6omP
z7Q+8/Gmoinv4Q4anRQHZ/App6rV1hUieqLax55fn1kX87r71z9tTtm8vSXc4w+GBB8RUdnRrOiS
qlKPA7mVwo9UJSCQ29YuU2WhQZIiPjKOfZXO8msphnw/Dy+zNv6StW1QSrPuMnv5pU+QXyV1p4H6
U6EKUUk+fWtK3SESjhbW6OHOpqAjAr15icj9zHoVukVCMN3r6rOJO3xPJ/KKZJIWhBEfRFVeuOFT
GFMlsqzSdkz3rQ09JZcGliqktQwTcmprpiqyzUQQqqJbTI8iLUwAewTFjzQ4Q9Cp2ib37E3sU7Qz
o458Dn16Hisuo1jD8OX5Xo0N/iejsyVsVfmvTM821cBelQV76oNu+oMm6k2qsmFK/ZCfjbYAFUW0
dfciJhCQHChvow8VXBxEB1tPaNgdVElSFSchMTwlqlwZu3LP6ftmI1Us8WA6M33cVPqAYFSpUxU9
M6qfci2DqoJoSWW0USXSXNVKVdG0V+XTgDrqshZUrXNuebc47pMLASHlpoDs6VM2PnaqT1t15p3T
xggy6/xLHukwHCndGsX0I3OaZ9Pu4He75lMWd9cAouAWZdfTogrADZXgVpWEgW1qVfQJBEW0pXIW
1tSOK2rIIAC3nSoqU8BcuanWvWW/IRcJI1WAHuaGCro1bXxVZ9fc6uCjYL3UOldGkJmqjN01KoDz
0qnyNndsIlIpeFM9p/RNDdxRxXCp+FbZ9D1ti6fSq7C7EV8Do9zCnT7tkQzrp9lr+602cYDR1ACM
MdyVohYbiP6nKaHShigNv/9wBGrA7T2h1evMB9y30Um0GdqwvKI0NmAMM+AzoTtImKeLjNFNyaU4
914M1RxYVjYc7cZi6kLN7IEzLNQGgWdNYSehX6guQ6n6DQuNBxCj52J6tZ3sh1vTvZw6uXPs7KmC
lXyHFBx6HD2Mmq4Z8SuQ12lvWASg4iWgr5s+DdznN0RH3FU0RCTZdKo/ksIQ2BgjQQR2cYw0Cv+F
8zrhWL4fGypA5I7wk8mHbu27MNNbaMQkqiMjapfeTAcbRHVratW3SVUHx6OVI1VPJ6C5I2nyWDR7
dD+N0QPQ/xGqEzSontA8Vc5msLm0glT4sdjS35iqh4QvflE9pUZ1l1raTKJEfmSPmPwsYsZVJ4qs
B7RI9KZQ12PgS0wqIn58Ho15X2XeN6nF91ywirPf56+z0HJmdg0CXdM6z9Fc7RwaYuXaGVM9stSl
plSjP/FEtkui99LVBsxxOcfB5O+ZrQ9nfW726Inmm/zkZcW9NSY7nQsiwp8qCpcFxXXvi3HnYPMR
vW0iPKGnl9HcayXzQQzOd5pXQ2fyOJUnClQL40sKhPULg6098Z4voxtn5HjV+DH78jSY7VeOIYBS
le8frZwUGGqF8B1g9XKDdr5qPvtvogW/axoyYVD1RBAg8B9N+Z3vkjTjFcgnamE/m4xQkV9U1VHq
ZhqaWqtts8D/OfYt7QOnr9CQeBemQ99QPoe12tOpg93E9rVXLaVFAaLgs6ThylRsChvVg7WXg0NL
dlK9WXAW6L5p12aqb6urDq6jerkFs6JFdXcL2rxS9Xt7Gr8ZDWD6Vik/AD1hV3WHG9UnjlTHeKF1
PKkesqCZjL1mpPsY9qrLXAyfE5rO1Nj9Taf60J3qSAe0pmcKy2unWvWss7V7rfrYifs4LKa/s1SH
e6DV3amed0Dze9aBhEyFbh1sQ2w81SGX96Pql5dNiFfXeU5ppMdcD8NE9dZt1WU3abdXqu8eqQ48
8yLlXqoOhvMmaNGbqlefV9YnB2WRF/ELL7Tz/bWvrzr8SFqeTdXzn1T331Q6AGm9c4JJ3G/pS86F
M5yVZiBHPJAwql6UmgCrKRyxPD6USnagFAez0h50SoXQKTlCrj8hZli+VvQZkTindDnQLmiIGDrE
DHQ6dg3iBqFUDh5yBxJW4bcqBQSwEZo0ShVhI4+AC1JiGkcxUSvthI6IYlRqCoGswlD6ilQpLRql
ucBo+kkoFUar9BilUmbQ6offh1aDwsQD3Y7nDBFHjZhDR9QhqvynIXqIRnI6YvUqQwMBCA6PSmUw
c97ZqJvSJlEGJ3FtlXLEVhqSGCX14FSfXaUuWZTORCI4cRGe4GSEe6uEgt2eC0zaWPb3MQWFNEfG
FxPh8g7czEjIQKDdqp7k4XWNdbH+my9VfK+7yXQhJpvWrnqZer3BjvkOPEzxdhbtiVSO6YiK0DvE
eZx9Sgf917qNfpyv4IrF55b76d4udbrpNGPuZ62oaMiyjcp/lGUxfCMfId3WjpHcJsJ/7gqBA9sK
Ou2rhPyxbstbynlDDJ//aGpTfWIqVh4EmvtLllR4Hb3iHWVB98MsjYsLzvKLZhsVsBOtvqPsMl41
PZm2AeKmN5Rb+3VVdj2xaKgpnpFXz8zexvyULEv32Nkcuh9bk9ds7ovvpqeNYaHr+r1e+VhKEk3u
UZ5ZL1ETfCG0o/uhCwIeIpqws4DNNOlxcjeKwbnGObeMxkY1tMQFLT23/TF5IA5m0YpnhjyXiVnz
bo6o7UtpGI+6ILJoXU23P1t2Y3+be00PLSz193M8GWenH9r9COMda7j/uq7pQO7OysT8LGJ/2qXe
hCOcPuEt2eYaIdBGILU3mkvbunW6H36cIgRyrew56DrtYM6zefRoEj3arWmAjOG72NCzOr3qv034
C+ki+sm98Org7M5RvlecAmbw/qd1BxlF+8Dtqv1cOMQ9cR6QeZW3MGK8MYOvbXbvdY3sUW21cVHW
2Gi0npo8Ko5ubcsjEWDtE/nv/LJqlYDRrp/40bvmpMR1GZp9Cyw3v2haAXrDr53XiNzWddVYxE9j
psoGUH13XePUl5Lj7tZZJRpKV9jvQxH8tSN9bSSSt5JPRrT0R3KfmqMxDvpTVEtwJ+qNRzRWjfCR
FsRsw+lLdyuMGUS73tq3YZ5m5EJl/X20P2tLYb7LSMUXyk6/gyI83Eyqgx8rVNoF4n3xLaN7vNW0
LrqTmpbcZj5jGM1W9T2omV+OxrfSJSrbtsf6OtsjdJfaULo93oKMFtCJ33XXIGIIBsE1cr3+ive9
hIo3e9+gBH18lE5QXR284OqDbr0ajei3Ze1zT6andRfJ47oWQz4nHHivWz1p1t26go6N933WntbP
40ZgJoEJ6jf0+cNd0JM5Oi5L/y4ldb/1AyWLDOsaDeTcGNkdYPVgWw2O/+bxY61rUIcAie6X7T0X
T+eSzCakuXoe3nq4ZOu7OMFYhkw6jfuC6TRKCa+h4yyjrwlH5bqNvovTkB2UPMTgtS6lujSpyf1X
F+TXugaItGBjBhFCqBi+w1LoJoHYRfK1msV+fRe4Uc7GrN1jmhEullrtcpZpFew4mMi2mBAxq+8z
wEZDS+LmjzAmAKBwz927rpZ9kXF1WreDVlsBjrrpsTe1+DzTPtw7GacXw4PzukYeIxVNOSUel7ax
TybUxX1Wu6EwPVrWEMKBCE7vqZ8HW0ef00sLxenJafXvo5ZP75w8OvUAN7r3E0b78K+M0FMv0M3i
jrqk81KYirTqMrGJEpMI0/6yvtB0smk3UNc4cz8vdshj+r3rVy/rk03tJxRQGxfyjT/cpsYpP7aa
5Qvoal18yrreRQRd2LsaSdO7OzK4ceP3YerKvdCT+kSsdPtiUuBbP77uDmNIWcu6VnE03RtFioZZ
fUwpp7fB8fJn0VvWOQVssFsfr0i6LPph/AphgdFJlQ3HcXLM1wVF9/oRa2sm6TKeDRBFqfXgQFr+
2KKLto2xXuE/pplrXuTMtXrdpBsFWxPL+xeYY1AstY482cDNv+gEGq2blBPcTX9JmbTrXfQ4zHhH
ApdJmub3Ae1EYwDz2hoPTZ9ad8swauH63acmOVHmWV7rymF+ZkwEuU7B8rXRGdrjyXygzSEIY6Dv
OzWdeaZPWz4LX/v68alMDrQIMvq9njr21dfoC6xP9Mlyy2OoaXJxm9MQ5MxxJ5G/D/jc1S8vlhEK
eZ86CCtqNChmRI3YrJ8+9k5PvgwMyp5reeTdnKRPPrbaGeJlpDD67BljAROoGD9+wEK7mNzo33x6
xHvLqjhkptp98Yn/WL+kZmhGuB5iIh6j+/Wwm2Eev5nZAarKd+Dh2lNs5NMZjka3I/zryxD53qZu
kE0NomhOXea+4RRvjqXltFcCzBiaVJY8uHbtXQlkdPa+h/e8lZK7qngik7k+ZZ4FYU1nsmrYxmHU
7WTTBYgMGfn599mwPM1DZ19rdOa63wR00AVC4eWbO6O2MFMIhNYI0UH2o70lsmbe0n558/yG9oyB
7rAc/fql9oNTmo3TpiTR4jxJ/9hVzAFTb/CunsWsOrYF4sCUxttiymetsN8oY4Cf9Z1X4vXi0DSl
PAp3MPeJxznaO820S2QnzstA5BKJMc3HIi5N0IPUk9SPVp1RMWJyWf+clL9GSPPSTW1y8NOoPP9+
/O/rrSuvC0tZdj/+FXZyiKvlsr5s3cD6+LIaadY/fz/IZTwIUXxg4bczXLw9ittzLgkbtMmqllpP
ucDv5yvbqsPJ1YqdzKtXnBTUX1JmQIk2IAf1B4LJvpR0uBgQE1fXKWttL+zmjBahOedCZ6zbSMb8
VT6ejagfz+OQsnN1DRsDwiEQDmJfuNgg9Pm0emvrDrHPYqPEIGZJcBOYsp0v7z1buB8rEKj7lxe3
/LcrN7/oFKeO1mQ+58UYQqnoz4P+s9Y0vhAWPhyCakEGFiKLAKNKPJr7YBx2iSgJjGnll7SPkcqk
TAAiXKFeP+5sp70vPXhD6LwP6+7hLOt3Zo4Uoc7xO7gaE4aslS/rl6M62pzBdpd6w5VjrJfzYH/L
4UdeNGYqeFDSF0NiA+774ZOeJVMIFqiBpNCxrwCjI8xByJUatbZfH1ufrRRmFXLgNgHjsiVMLUw8
8tarytsyUIibwQrXD5ZYWQAMklkc8E6+MWJSBBvugeHYpz7nYYwxD0kZyV1typudpQgFmVoCCd+t
vlzfxxbczFZ/rmNuvHWF9SdyRXSO8gS/idWjIFXHx8fWHUT45/X/MjWCMJscuE/2cDKi7NjTMjwu
hqh2MZcqWixkHSGVEVti8eptlhYaXEYP74bM4EYM3aOwK3HQFV4Fy+F0MHvvzoVwg5qHYIsNXWga
Ik2g7ZdufE1tGBd16x/rOAjOTBbtwcG2pgMOg9rZnTs5UYSUqRs6Pim1EIdB8zQ119/MnNGAWKRc
T9H3se9/ZB4cPV90Oe0162bLqjl0tXtfLBhSzGl8Xd1yq19stdCtf3WrDa7TRqBFiS13A4kBsIqs
V1Tv7jUipd0XCEzqNrngGWd8mDX+SfDSaz9i0Sj6wN53rcY8PXPsXeal2TY1UnEgq+LYCxeGIoJo
ZLn5fHAM4kAsaYibhhnjRNrP6+AILBeZVVyq3m6elrnNt+kcu1fHra09YbEI2YCXhDQhvT2GKOss
hWGdownZzjwxtlDocY9bA3YDzYKxBSPQh9sBXSqC9sbIumlTNPOfYnuMHnJgTzurKACZkzv8pFVU
GXkfCC+Cmm2eZOkZcDNyW6ddNsVoGMemLMxzYgfXeWi8/Wo+zT3MKBtBeM6ht/JLxhT5vC5QJj4E
vY5ovzbvfHUBS6Dh/LHIFbh4rIOOr6N9j/P0BczCEDIAi+DWiVcX6EefTzQbKIh4etufsZ/1eOrf
sG8Z+3kyHxLLbM9e7zAF97NjYjHR2bWM/DmvZQo5LGcHmUZ3GK36rhxm8/x7UbtoBJaO4AutrL9F
CVFyVT1XYeL6H59/7DkDJllYG9FA0W7STJzXBSUncU6916CWE9K1ZjgPQ3afVoWzL0zU4utD1b//
kkGGDsNzXhccIVQVpxmcHvE+Z8RM/ZlQXG2ne9OXmCCRA9Wah9JIdc5Ecs0L/F+Ug3vFo1qPc6TN
HYwCTTEhHM3CnbLo2PTy+eKU010OpRxyYsTgyOM22haB+Fis/ypGRoFCgWdQPvM7Yzsf1TdZF6Wl
OduIRHeKXUl0XtQCVkWxKyuwO/+LvTPZcVxpk+yrFP49f3B0kovaaJ5jkGLKDZGRmZcznaQ7x6fv
I92Lru4CGo3e90aIITMQIYlO98/MjlkmfNFqlpBczVvYsspTH93//RCY/j8fRf/zI36YQ7IBLZ+q
6AEWgzUcHh+58E7/l08f3zAhJpSZqHdxI+Th8eDcIRJ5U77FLpS2xCI9+Xj4L7Lef30tADG6yJLY
XRoPkIYDwCAhbriAQlQvWA7euliQYJvJLwZs9g75nUGYQChcEuUaQRD4I3kCTpJWDWk3DApyBiVd
lKhujEYD1nbbHBhDI4Ham3mQ724/M6hxzRcYtw57iVoeB4uckp5YL+K7BmvAL9pCRkco5bl6PBDA
ZE5optBx709JV+Z4oouQKeX9XfH4c3KsgNuI47ppQOoLus2Y5j/NDuKW18erZrJo7XqklO97CgDy
DD6YGSKERM+M13DTzk6xppx4PFAANx4wumAND4cK8ii44ywrqQ8jq8cRiUW79LnU7MokI/T4PITL
G0ddsbeHrFqZTNWWLoCGsgnJ87fgy5xIk52yebN3NrhWesWrTRJ1t0eyfbpfK4/l4PHRf/taLHgj
gvdCceV90WkZrulFHc4g23Dr3nl+ucyrE1phqBgyY81OgKnNZjxufXg/qLscxmzp3uBANRtoJsHT
KOxNxzH3JxoM3XywZBhMQ58ro2jYD41B6iOyzt2YdoyAY75Oz6DwZ1BruHju8JVNOibNj7C0iUNF
7a30WozKvVOs8mviheNrpebwUuExkI7RHzKMgjh40ZZcJHGgJ5baTtB5n4aGjJnQRkUITtgMCEk7
rpU9INMUfcIs1vZOlie3JbVTzyUZmYDde6lXSRkzUs7uxxW89TheBhDjvrkeg8Zc9cUwvPiexzHK
MqNdIqaNPRvVc0lScRLCeY6CplraIdINTvw7jq7+tEKX4HxzX60zGNIPipyFT2xhUdWz+ZsYV8cz
6kxgr/oyDm9Fn/1uzag+Pz5jFs8WULKokAbIl4oSwY+xcpd0qls/Oujoa8e1cF/YZfoxkhJ4fN2v
e1QEO7H2wsnb97Zst1Jm3ms4yK92iu1VmDvMlBotdvaEAcaevVtteu2Hi86/r0lVkD6q1Ie0Zo8G
vApR6P5d0szLxgP+DM+cVu4yptigsBIDXiv7aOIc7YcvgFgFYfjduBavhwO2qZT51jR1wihnk5bD
+Kovj/rtx4Oj6hTzxBiCX8xxStTS+qmNFvNA6d3iLuo4GLDxUF4xPXfI7Zw93httBO9YkNNdRbEZ
QgrdDDKhkuv+0ZTOJaRfoNKtC+kaqT4/KMKEL0nRErvBegxJYZIrvF+ap1o1y7HIJvICNMxSQhod
/JkVqOimdm8mnr1TVUFyqjMJqdT1e0gB/bJMFcM2l4Sx7WA6CwK337Bv0AuTe+V3H1/DvN/FtWO+
j0F6AD+ULDMRNzffHgsYtH27xMHFPNm8QPPx+CVocc9AieORUzO2v1GfgeKMa5EXxHwzWg1IlKmX
tim742jJ6I+Tk2hVj1ZYS3VUWTb1e4vA0QF0eHLnDNPX6FxEWL2iTNk32ov1jeBE4WcVPm1No8dI
6XnFXyH8qdxpR1enx5WeUlpzTKuND+VQT/wfXjVuddVrURXd2bFbesr5zPIx7Rlmg3Ljkwxz6AZ2
ojl52tFi6H74Y7FtZ1l+E3qYllGfxZe+GL+asYbl7CIuU8rr7/3As1+8+8PczycvY45emi61CJz6
lnbDmyzMCk2FZbrssFaQ+GuHVRqJ6cUB6LPvk3tKyoH5KjGLVBOCth2x94z6yvm0GVbi7zWXfm0l
34FiKxG1C3Tt7gvflaCCUHkAnGgkDEPGFqKhQf0+SmBUWZ8QiEhLl6HY1HCIkD6m6RfwznUwJ/NX
GPY4ooqkhKHpdKvalAqS3aSvugQY2zVz+muM01VQ++KPkZEbhHc+xACUiwD2jV6zkCVfGCDjTRkk
5WHo6OPrJpJ/3vhhhbHz1nhmioDIjcBOTPvNi5p/Pn18F4UTkdRjqyhV1FzFyOI8Tu4naZ5520Qx
lpX7p007fvathePOHv5SgEAvfULWrw+LpwkzwDHISPU7wNcOniAgzdSyXIo2RitNJ+YmjHdN8QsY
OHviIktuboQQgEoy7WKT2rLZMu8yjIRR6MzDrdp6Hk2Bpu6/iecDyqomwrHGWD4VMbukNKyMRUkL
17ac8gyxgaqBus/e3HT8MnOZLbg+gp+2Cl6awG7+DEIizUQRJH25Y/hDP4UiWObVHsuyLBiRevk9
7B5DYPKFuEX3aGDGjmBr+PRoxhDo1s7YD09pYVE1Hs97d1b67M4+KZesfq9Z2cvMfeuFGK4l13zl
uPqJfAdQ/ymw9ryJoI17AaXVZk5dnuo0Fn7hHeteX2VT3KzG0evMmX+QZqFtIrA51yidvipDWasW
st8unuv+g//zmbfuSO0ZF0aLVExebiZurplvTdRjc426wQcE2WDhqmWuHPHpoPCX1X5sTOvJadSW
pLy5adwICB/NHw6jpB1jpnTpicHdVX1l3u+vcm3o3FsnNnOZRyEaqjAHxt6mciiP9FpWtn9tJ1Iq
SlbiUOR0ILqe9A867+I906MZ/Ix3znIz+UpiIuxzYXwnloFGl42cXak5Wk2syL/U+NsdBzTYwanP
juESKm17C7R39z4ad1S5LL1T1qkfbWu11yKu60N0n2+KoPV+Bl+jrOOt0p51Gyy7OIa6tF4rbp4L
VtOCnS9tvTSz/sxqa2VQNrUQNIisZxqE95YNOJB0e7ZVM4O5QDaaagMngKcfcjrTQbFFFuEmZsbT
CasMc4VU+lvUL3l2u3BeeK5xzjBpr9GLqd9snXZDgpQQzd+voCYMQb/cTZT0dQQEC36qNNvgRja2
3kDhRyDvz4rpXJs8dfYmTa/HOkLHtQB8OL03UiA8GhdL99vHZ57oIwTWjMwWyQsp5ipZIG6tPD91
fuez/E21LVhxXn1Qa+nIMcL/OWCJnRc5W7GlT2LiojVCRtPMb2rEeGEFqfsV9m8VjJiTGIIJQ6Uy
zo7plke4BncrkXlUMIP/eWjl1je6PygZhMBpLeHEydYCqsbRoO+zSKzsjT4rH1vUlCwSAphPU96F
T1yVE+Zviyw9nq0/owcdNUvceYdMlV0LQlWtCg4t+I0DvJGrcmLehQr2aS5s4ltVDpaeo5iisXo5
RyBEQYDOGztp7MXjMK3KTh+jwqZcTIXXwjIwwKTpc1diexhFqC4sUb6k+WXgWFXf/0L8T8a5idhg
NcM6G97gk5Kd67PgorRfcq7ovfc2SbZ0mszUrVj1HtGYtFFDkimt+L/aa8IDP+4tN4ePlEPVuz3G
DsyRaj1GTf11Vx5/pklTrdxsEOtJTezQaK7d8NcUZ7ce+oVmvnAwhklvvbr6xYT3SRep/TLkVOFA
889WtQJR2wUEpTyyYgst1KGij/adaq9DGpdEQe+XSa8qgrBpM77kk/dt1lTjcIQfXrDYl0eXrf0y
ov55FUu1JRJ5/8ujt9gZcRfhY/0V3XeUxrgThCGAoLhLGbw4DjGYtu/77+DOkaGrbM28qMAeZKXP
c3/X7yODtObcvRnUjsG4T7nVUTDizTJeUngFY7PKs5OnnKvro7KI1JifbIMKqwET9i4Ox2hToH0g
4auf5YAI1LXlX8xoUNWohT4NoKwOtkhfG7pkV9Cg5M4L+mFZOSzYs/CKo0u/LMHu2N8bZiF3KrAs
nnvC64vZGGYKpum1cxN3RSVm8eFVJiMW5vWVzrnnCx1+m9wszCQurzUNKa2vzJXbi/AptR1NjWbS
HyeZxsfSiqn5keipdoeWJfqvUjYx4m1ZHEff2qpQcw9L408v9gd+4QjXt0GXdq3OaeasCwCWwaJx
KOW1Mw/qh5mjP1kchfiz+aWct1hDzM2r+KXOcmvNr16sGWBZr2WTma9cwO1IbhFl1HU5+LktgGys
4mWVtGsjVflKzL3FupJE2wSqz5b7B7aozm6PTqPbY51yl5fttI/ppN2y44gowbGLtVkVLU1gsj22
wdgeOStfDIEnK9LD29gWZxiSzp69SbWqXOgjc5Y4R7ZZ3N3UV6Kb7HnsvOZo5sa5SOz8EuTQVgwq
bM9MvqCCFGZCCQ2J9lKrIzn7PRh045lKGYsGNS7lgmnYR0vLRFZ17zrepJTKXDQQzYvRzNZeewmh
Q75U5hZ2WlA5dl1MF1LS1F6b/g3mioW9NPzo05YSmuajH7cjo5NXwOwMgEVjb4E9Q/Bw83UgmZP4
1k4nkgumnle901bb2GCrU3pbG7nihyNQfDPp/fBE17xmNas9JY3i22woEZJxfM0n/w7fIUZD62zW
9eGm8US107EePzS+pKwaw2VZusXeMFx1zT3esMgfuyCMlVhIL2b0VzoNbpfqyrPBUIr2yiNOGGpe
vnV3P+46P8YYAnI2RkRg53A8pGkOwJ59joSYvmQv0xIq7XCQ5xUWO98+dsk4E/zgmcimbvwgeEL8
Fz8FApM/frBnwUgZta+dSztRHecvnCHANVRtuBaSNiqPAcZ9dhCfHw/p6PBzK6tfhbTuta72b4+H
nNHuZLdghMvxYygxQzVZnG1TigXjWECTHgzzEMEoOauI27FLSA5Dns53hU7MA/AEe1WWqv7BpOpZ
O9Gn4Rk7zuI9WyuWgqzj+Bp0QXGpftgTy13WxffKsEBuFHIOhpTCwLbVF9sJdAiv7JTf9IxQE3IS
6BtjwV3KukS1UTKxdzmrp+XNCHN5NJnWZjHWbc2BhgwlHYudIjRbt/XRNsjnpbGJh3xwnb3GtFdp
yzpPimMm8OuGvYmRbTHZerwnObeNQ/FC25U+Z314igVhX7uTmMxKBGcDU4vv483WdQM9jcF3qLjQ
8t45uHnK7pr+pjVDzPA1oGchLOIfyvHD9076YAbZjuARlZA2Rq/avHPIr0i3FNUTBpN179vDKdla
poyfYkAZb16SEto0h3Nj39XAUllPbez6+yaoPq02sZ7wsRzpam32DjDkN7+yDtXYZAgyTbxOp5Ei
ziBLv8fpoLPtENjRDRz9cLNJp0MI/42Opc8GnUkvnIBL9L0QUEhEO25ZSknYJ2vO/oDwaqrBwZvV
IUGY2l9Wyk93uZzaBYtHsdM6bNlg8CCIsy+0M9I0bpaU/LXZjj0QruhxZHwm6bTxB9O7JVo/xZVb
/gxtkECNjSGlja+1MxfLvsvlF+xcBBzf++Mgs4sqhGrjeOzivXDbVEF2oBXNOjOmMs8lUssZO54+
DK0B+b5ZV4ylvvweY22jk/Qo4+hDMxPeoeAx7uP4zsz5OYUhGTdOeYu03b04tBV6ZYVKzz60hDr0
k/5C/HYGmnFnmZjbUE338IoZGTWl825Sz7JJJ4Pxf+7ByBDYBUZoldehtBjVB+o3eN83v8amAz1k
5viq6g2itrthrkf1eHRSVh9cS78+J3m5ZmjlHUbJkGxqwYh4rHQLhh7s3szY2dhMdZ7G3ow5E6gP
oaT79PhSkkBrr+iR23m1ZGbIXbNI4alyW82Xuh6YamKzPE2298tlpLWUnfFRNvN4iLpmeE7deHy2
PFpqQyKAKDcdJiLU5MwL8P2PZvHOie9CVKlZtWlHzC40KRXCeLlDfXeYfFASB5jnCUT5iw7s+DwQ
13rVzDNINBpvPnDbWXnuhmhatnEMh8KsLj1icK5fhcfFREX9yjaAo9lhgSgyMZysGKruAiuhfC+S
9soo5Js9F1x8c/nckExZu27IGhtYbyJNm10c52wYrHuLz1TvUMUwIwKbXMtojs+FG/7zkIZteMir
uSxZp+qfZWmI4+PBIDy+TMkFMnKhSwk7NmME2Vwx+1svfifznZnCEa7jQpTEt9MGA0TKrn0M3BcK
hBLR6pfs/tCUi8YAym74DQ2OqKorCyjYYOZfFv0yAHytfi2m2TpodiuMup0MF6eR4bnp4oVTZhXQ
hs5aw6rzlu1Y209pS+SctJ/e9QZjw2kwhq2aRn/dMkklwFMFdCAmwQaGzrUTfnBkpB0cQ/LuK5XN
zdoQhOfnXMlTalTzVWU30GLFKrbSYNuXQ3vDGsJBXml7aWj6FenpfHKnZAZiP4JULjBriECVICGS
Q1jfXTDVT2qq4vPU31FG89Q9DSkXZmS+OX2nz1GO9SpvbGNvWPErmHb/MkLsuU2a6z0lKPb3uZq2
vpmWK1axGQ+cbn+ETT9/jYIzqBc52ebxKQaRk5AzHnFGBAv6+JKDPVruU+2ANXCt2V1WXv3pKO08
D8PvYbC651nFRBkkbqCOEeyZsySgRBrR2XMWnE7DZgVofAc4NfrI3LHf5INp7u20e+ZCQ8m3zX4F
gb5nXBH5W+v+Vk2oUUbTmQ9D36h11N8F7DRyj+PjYbww9aG3CGlV0h3i0/UcdQeR2+alHFK9aofq
vbQHgudV4HyJZt6VsyNeGkFwQMq9lI747cYxvuIuG18pmjuxOwh3Q2pit5V59oYcGF7Su508cNqD
17K3DtzQfa1AKNGhsGTSmhxKxlEtrSh+lOGFdGpK6aYRjd+ufqfNvewyVZciG2B0xEm/txioHPyu
XziuHb7imwbtnyfu7vEpZq9+5RPNfZ4D6zTWFZ61HghiHnCtOIZ5xs0s10xKxRKIv3mWZm+eCxrB
FmXGLdGioPE6dl+lYaevtq/UVbJFNmL7qxKm+ZYKnorYqP756PE1ow/o/Cmdra8N7JOErkDLhmfG
KP3XPDHiAo6Iscmi8XSkk2YRS5YMAF0bwqgdEmI8/WAwenWGdrxSIjswRs8JAAgMy91Qtk+estNF
VszOcla99+YGmDUnKfQnfxLCWJrJn50O3tqYuiMu9W3izcwXTf3czcRPkFk4tutIzEsvGYPve0rW
znwc2klc7AsTz5NZYd5hGhfdXIV32qb2zk+K8eKYhM2SVN2TA7LYE7KF4mha0SHfFI47nLKir6gN
6qKf2svwxtfis888fyO1+D34TH4tOi7O0saARfOF8coIGTLOTCcGxsWPGHHyWM38iIHT+F5o7Aky
NOIX1k/s9jkxvgK7ETNKpALaJ5Pr48GAo7GI59A/wAVqVrMfzquh9lPKdHhIOwSOJnF+Pia4CT5L
y4hjCui6PzZL5L6JnzWr1y43xm6XMX9FT++DdSSQmR3DWEuUNuzVFinItMlws1vlFicWxZpRiajb
w0NpMO5wwAMRGGhfb83MYP7kGt5WoH3tqCBslnmLjNckIUcglMld8E0GLXzRDLiWqgjKLXKAWrOk
OUvpMVCGDeHdx8ONO9iLR/Tw/xMX/i/EBduxLFLn/2fkwuXP8B+HP636M/3rP/6wpdTT/vd//uuf
//YPc8F3/k38l4CI6zqORyc9UIN/mAu+92/wDMygQO1grOAbleTE85//culnEOSUA9u7QwMehQ9K
dvdvOcG/GZ77JkgBm029aYn/F+KCBQXsf4+VutjLMEcGj/YG37WC/xajt5u2Kp3Ow58BpaRNJuM8
a8XFEWLFyZADlipmWIsHBAZXmdyMlgprIy3Lg0LI6/KoucWhfu1ilLtMZ/mpUlSrp4PmMN/CGhpx
FC6zQmYbNRKADzrxw6XN9Bhhnm3l6G0sCFXMMAVnY8IXTSjqrfOZsWQdOUGAOgEOzkOXrpj9lRtG
jeXKsRnmh6kzXZufkZV9twwPX5RrY3xQ/qUqacmRbf5uS7IngxE2x0L1NJaCeUDeM4xNMsDmxan3
DP1AX4K+uAX1fAY1qbbtCJgsJn1nmOY7jWHGOsmhCFMO+hde8hUFpDjQYwJEqOMctTBAKS7rLlLb
mDNqn4bRravcX8aQ/WicUG4lWvJzkxFAgc+01wVTOKBsM16ng0+YA8MC/LpzS2WbtJ3snLUGPFOz
VatASXa7oyw3k6QHBpntls2Wz6Sa7bHnUCHqNjOHVPrK2nh4m5gaIdRtA6ZuW3vgJ9cCfw6kGxId
KQNdKc0DeaVPjv7lAmPcrRW2vUj8m8QgjUEwPZWJig5UHxjQbreC4CrpIjCOd/8TARDG8X108yza
Kg1kXyJ03jIDJAHFymQWfK9ZDEO+zJO4asn3L4u4YplT9g83RSEElbtEgtnpgWLfDm/EQmmN9a1Q
S5kBdvRH2ttqfjjmqmPhiC8ddtUWNI0ctHzFOcDzVkLhU22PvhOT02JMuRD3/zEI31iTkQWilVk1
ghZfKxl7rLSnnrWedqbN09GGsG/VCAKvd0nIte+mQW90k+wnze/pOBKoDSiQuZvf2XDRVzEX6wBX
JrhIv71iwuLoH51poxenINcntlly4072AKE0Ys+KmQmSNIOvfFwbo18BjuTp7cs32x9f8agJphO1
g+MLY3QID7639Bo8LU8tbzqsMCfcWCmHzV0+N8Gq8w4ymRmj8lYjVrHlPQzQiqrSJeWgeg4Ousz0
Op454rL9xYMbbKmVnTdzgwvRwt/oM+W0JQZHGleXgnKNpynNP6v5SbqBfyyaFPlJFxdEvhEnob8Y
RgssWNhkZL9S3vP98C3EZ51Z/ZUzkmfN2f1FpQWrM3hRhbHN2iw4sR8sKCZKPjuVGQcHB/wC3Vvs
XYeKitJmE5EBI2v8fOMzANqO6VDtENnTpWgqby8RMGLeCqcgMrmja3bvUda+4O5lmGthly31i2w7
exvZUb8YXYWptMTaXxTol4kwVwQxahwjxiJ06JZK85yJvaRHrhHLoebNw/EG0zVxRzS6tqxPd3ky
6eGgFg5zqgm5bK07saLumW70YgX85IelvZfWYSFJ2+I6DXPMiMryl/HzVBoddphKXQOqzFBu8a/4
GISgNMlNwEu6MlX3R0ic1yCceLN4/DNtD94mN0SI/42+snHALnJnK4/oDlGRqLvZlmVROQtpwdWq
3fqF6B4JrmoIlwR8vtOekke6WX/LOM+WLup2rjgDRB5jxtnk5c1avBa8Ch0BhtxbtNVobDx4TobV
7dy/aCBMN9HA6xyECAzEYGa/Ja2ShsVp0sqBRkezWuD314IR9IItM8ytlkFZIYN3Q+AdZfc7v4Cn
GAbjT27mb6BWgpVl9Hun7DVZXAUggfhSI/8EsmLTX3nYhYx1kKTfaJPVQiSMQvLa3gtlMZmX+Xer
jHVKTeHQp84K51vPG9oC7lxzAbV2/kSLOSDJhPg9Qz/yxR0CQDoeC7y3a3H/R2MMb3lEh+cQjDKI
z4t5LqNfKG8rb8hwHe5I+DFHc2xF+VnnMIdocFDE5S3oqnkzONMpdHgrVIh6ew4Q1Jil7j3x13Rw
VULafiFJD0OUrXDoRpsOW+tCpkO2LKRSqyGN/yAF7bruvqimvzlKnOO6udc0cmqidWWtgkmvK6Oc
VsM9u6NGF7HB5TgY41J1ySJTiBZfcpOQqQDosBFp8FdK/pZDnt1v50p8qdoUp8ZSNphsrFcjU50L
lLat45Zq3cLVWkyisE5ROpO1w/EFolo3zzZ4QXwUSKNt/UJavH7ygTieqiLeJlC+ENkVQJXZfxk7
s98PfPMUxM2Buon8pVXgwTPuKpSzc6iMjeil1xMxoqw5IqnlG3gDv8nCHGJESOyPybhtOvuvmVn+
KSr5IyqbwCDKi8JNXbWHOWdp0lyelU1HmpemDkGk7qgkcjRh800+e/e3wa5MaG8dObOVjMOXoFiR
94NqE2bq4k4jIKKIfzc1rHX+gUgQ170Ul0Tg1nJGKoOj5Ju7fU+wl382lv11bH+StCpJH89Yw3rY
Y5DfaIikZm/py/Q1xKp+iLtzN8Xtlq0Zf3CavCn4LBvC7t0yNkmsPS7GuUvA+2ibs2u0HinCW3lB
jFqBUge/lnYo2p0AIX0VdhxuRRFe/GicNmH7bivDX8JuVospJunastSY/FjexUxK0vHSocDsLBH9
CtxHu3eQLh3wm4tqICFpuf4u5PnEoJaZO6cnTA1iSTjdFafUFgq+vdQcqJfAK36SPL1xG6KzXTs0
oQZ3fg2kuXXgVgjiJFuZzBkAPauB+nJl/cWN2bWs6ZJ1k7FpRXcpM2s3kXsiPq6hiZTtl+No3his
tnlEisvKp40b0Kw9T0SvovxDuqF9AhT6uJVRX0+rO9KqUbNB8obGp4VYLX2rKFa+aW8rB5OSldC0
Pmj8YajxiyA1Nmn2pVKTmWRG26fukht2nIszpclmCCf+MJ7cZR5NRNalAWOzdj9qo88WgyHvgxOP
UHzw1M66PUvL20yJfTCTZKlY5NibGPels1onIUFxchiWvRIuIlQyQZhQPM/4g/xFTTPVyZgEL2gH
UdcUjbN2g3DYc1ME5CpT+URKFksQNRWvU6B/BbN7FXXUMxvMNq3KAs5jV6knYyHsVB1zKx2OA+PY
sPNOkntzyb0R0d2hoSLXIWPnwtnGepOaMHjL1E+fa7fpqJyeWVHvYwzIjchlw60NnPDELOx3FjGi
yuntHZV57cZDpuL+9ngY6uyNWF12GXykA1hoYskNt9/hSSkA+drzJp4jc1vjG1mmROVQZ+arduvq
hbrzpQcWFKmcxsXBSXkimsrZR7X2mAOY3LS96MYtUV7cKDI3cQ9SkNpiHwqr7e9z3LPLgLZ4fLAa
Pg+JtTOeiy8xeqgQ1cSpthusV/bKi7DEU2Z6k3eL8nxDDFe9/P2lkHxkNQCmnKYahL/G0BhzcRAQ
73eSNOpKDQhWExgVXNnQgrpEj29EgPONVUTZxiv5E5LR/eVNGPYTBBVhAzGsm1+qDj1O4HZ1rsya
mkoikxesjYeWxG/vz6ccs/E85FyuSJ4MIXHdecu0By5dmXvIGTPGtjlYYJpMglfLmkmEC7ojCvo/
pdNCnK+tzWgz4vTzJ78boqUxG4d6gFsLlzlmio7bbR70zQm9ZdgoROkx9QEz0MgY9uuhY0Y1d9An
oip9L+Kp3bn2kC8INic7bnHpZhjoDEml9UE+deEmQ7MtbE4AUSc/BZnPteFwK0l6e6cBts4TihNa
aNY1W9pQqxISPHetvRWSaFsY4zZ/AMeT3V2ZgORhLCy2C3j4bdriK+elovqxtHB/NWFvUoVB5l8z
VXSDfp3Vnb9JAMtsGAoWjLb9WzlWxQY3kQ+DRDZbr4w3bRoCfLGt74KFYlW6mniRQyloIdxjx3Wj
q4CulWquN5h93IBnxPIwA87ZZ9rBR2tlN94X1maNhAlpHzwI1n29ygYaMM2x/539UGIuX9iL+MT9
zC0UsZPn3IQXqiNQqWyl7zuU3qhPre3fqjJsnhoQ0l7ifbM513RGhCYvNUhSEL8qr50XlpsjXAl8
tvZAw0agq0UI1e3EaWq0hMm+x3aYK9uaBCznSj//q0wGcEiCS0AwczQze2t7ExYVagZoceZw7AR/
PMG1YXKaxNBirxRs68Cg6LUcXkaEnh0xHRZjBLYE57X7GZN4c+JUbXsh4FKodm/FZMCYsCnkxuzq
JdZnUPOKlHku1n3pL5wgdhdRH58Bu7Nd7IsrwdsT4dgfkBeCVTqqa1/BkFOT/h1z353h0yw1DYBL
FLPPoOGAmtciXs84AhEQk3yX9v6Pqe45xY52t9eUIUL1iJ+FQeo2LEpkQeIey1Rwinh0XdtsJPjr
YqZQdtad0rlfxYPh71WwKeLYeW3Ym3AbBBk4BOxl4/SvOpYbW83I72lEvUchV3Xy2/cHb6sLid8z
sEfEEhLMPr8xVjFu3cRvBjokCKNjEeWY5iYcb8Ehrod7+jXsojc8IKS18nY/zh5xtXyAszCC6e0I
TtrcJG79HGwjE/NyAPFpF/Ulo7wQYmLM3Nwq9dMg3S8cZAuRJvaFKLWPThc/TUVh7BWutQju3lKI
ySdZbNdLYrbl0zCLp2bk0Bda8ifbg18ozWRsOD+EdAuPct75MBlNX90wow5LtnDtanBh9Bd5B1DM
s7jkXeMdYJdxD/NhvYFwt0xxGy6qEuQYyGd2LY2Fqc5ikVQF4g6FB8sKnt/WyuG7Uy1SUvVKNm+2
7bOakcG99lugIh3dBJdoExCvxFRc0SVwqWzUd3aHzT5MWR9wSJLKGTp8CkxYlzDQ0mXQGDtps8vL
9VkYzTnhfrTnHUlTUEJVreE7K98S+86KgkVlYcmZjJprtAvfLNdhQuoZfwj7fM/GmO9ZgFHyuWJX
FKwR0tQpmJaM5EEZmjev+RW0ROiiuat2ZdPgzPBKNgn8cmZVbaUS7bYHyCQ4yODuvY9hzS+7ssLD
GEqJvcexN3nCrTzu2DW6kescK1c9xzatCE1bfMmUWkVBNXgrcXYTZQpep06JnWsykS/agBqhhCCy
mQAbv5cC9bPS4F/YZ89xS6JlXTfutJjUsYBNsWQXZpmMCclo2u0q7Qe9gimz8EkybecwidmnUHgi
lXXOm8J6uSA6bTm4/g/2zmS5bWTd1k+EikQPRJw4A4I9JVqybMv2BOFO6PseT3+/TFWZLt9dd58z
uLM9EAINSbEFMv9/rW994Mr1Mi68BD/zH/HcECcniJjp+HGH0UCJaqJONZPG0FU40PqpEIEmrKei
DSHmWgzJVxHrgTE/k9qDsKmfD7pOBa3tSwYM6w/LKDV+icnnkAF4qZERxXDkywjkIbBNLuyPaRV+
BlmBaqCMCCDJmUzYSJU35mp9Ay6xGdIBb6pTd4GIvyJd1zeGN2vbAfw32r4ZG3SX7NeeoSFTv12F
42M/Dm9sd3jq2+ri5HN61BkKbVOr6wH92w/r3PNrJ4A0iJv0Q9IxlwGlbiDYzsKznQGGq9zPqyva
T9mb0hI2FKU23uaO7Hpq3+KeslQXfdZNHgBIaYkrudrqCB13vrk+uOXo0ZtNNiuSw8AxHCYHUbru
EfozLaGctWsXf1fOdE+ZUXaBvjJoMvHgTzPl9ihPvxJI7geGoBSzVOmlRNcUFENINIJBmERWh+8W
cA/BkhTPahaXNgP0WPMacjE7rNECp65HXMX7rKYSXhfyqIwY4+Z932JTnyvXB2k/n+P1cTIo2+DQ
0mQZnnMfVKUOJEaU4kpgNNEerB78lBz31+nKtwiYOtMzex/C63DRL5uyhibWll4RpRqoUPWxEnmy
ibj078gI0DdO4YynDm9lqoFP6idxtmLmyKVBE9MrTnTVNd3+2C7ELGE68okagjbjoMuVpcplxFEC
SSNCmOE8+eDYt9lEuwbdvk5btXm3eG50GdLiIVwgauRxQ7x2V9SksoRvciZOYBUWlEFh9G3CQ34O
u/zJGpZcpho99mT8DiNRCW1HOjmSWH1HlQTq6UzRxQcS+LYwk+ehoasmpxp5V19QX3qXyhniYKka
MkT04RyGBADFhU64UU23aiVine9Il/rlXbSUoGt1+/KfDobqN/ybDobrmPBP/7mBEUDaaL98r35t
X7ze5y9itAD+bFEf8m06EqYhaZ9/di90mUpNu9IFEIFziezpX/sXZIk7DvcUvgAX+gsx2vkDuKLh
ew4WHtPlQf43/Quext/bF0jhPc+F10ivxLRp+Upq5q9UzAK5X8iAnAoRF0yXguJ56gj2tH+uve6r
54pz9JJQ2p3UurrV/3VsDuH+IfhrNr8cl4+nNtWi0nFdGl407aPJf0DgjbKJrMTHeHR7RFqELWYq
7rLrujmAs5cEaieU3vKsFjVAIFBO6kZtCWhCEnzLs7pVLu9/u+kvD3e7ze2wWiMjkaCnYfoEAhnn
+s9/89t/nZQH/nZYrf12m9dnRgGDMBuflInbbZjGPQt0Xzst78HSt+OhC6nzQGFtz8IC+BrgJ2Ai
ofaqhet0f9vOKrs9qyMroyAdhdVJ3VvtyoG6nvV3av12Q7WpFrdbvt5c/ttf/sG/OvzbvqisvH2X
OfcxfvPBEfXp9khqzfTBIIjGYQaEjX42s2YNbrb6VO68bRoIm3HDYQV63TmYgmwDv3NfP8rbp/jb
h6o2S/X5e5GxypTFGjFzTV+9tWQyrfyqpRaxrNXsJjuMnXxr1Ze0Kuo4aPVavN5Q7VN3eb2f+kob
uGL3eq9f1fd0UfvU4QL5TWPGyJvlP8knJl1DwlXql/uqVWOyHpzBnfZq6/XHIZ+R2nx9ULlpxptZ
167KOkuEBoOfm5U2oSJ1GvIvpTQMU2UjWbzoHGgGcqFswWrTkgZMJPPUKaQPGGly3B7Vao/Fq4oa
HAlxUW4JtEL365n8qORi6LB5Cz59AlCG5Oh6cCvl/uTnLUQWHoyyFQe8zdU5lDHkOPrIFL5tm22F
INkpPxkzZAK1UIG/as3MRX3W5UJtMux6XpfaA0nJO+dFdPP90jrOtgRKhJpg6SXxCIbAPSoHvXLV
R24Pq++XVTMhDQrnM8PHZptVOUeVHbxQq8oeThTHeLKLByKqbHS14l69sFLlz6tVzx7gHuQFEzW4
QhQfDNco3mguA8o0dY6pRQTr7vb0XT11t0aDuNaR391avh3M+TCqyk21sH6ugf679zoEVLb0HvcE
9GGNWi0MUkK+R2h6GcYtHYZB3gUoBs1Zran/JgZtOc60ClO9hSwu8eIpADQ8DwuBNZObFBtrmKdz
lDSs2lgFt3UGkjHPDJew6cYlDbPWNgvqK0qq8ikhaiLKOk75hlZQfAP1pNRnYmltQLPVOKpd6hO6
fVbhHk9Qec5JUSbOPi8+1F0ZAXiXmwS2NeclrbSgDSsLaAO4yyQk6Ed++6Q93Z8bmhLWikOyogov
bcnqmFqzkNoZVi7BlVioNYEjW635s4yZV87rJta6nW4O3z3YFhRPYpffSaYxuGrlqtou1/RJ97J6
b4+QQ7TRLOkzytUQTN9ZrSEyS/gyRXfKRKxysAFsyFqzDNtWsdYRbIoNYSHc148+KijAIskAau22
6a20Y601flG7hiH6RD3c2cXVwFfC1fABe3lBcke03g86uBG1K46oMSVOdcQu9lxbOef7ny/WQ7rH
i/25PQuKv8as1dvbK3x9mWbc8a3rluZc97pxQvZK5knzy6tUm+r10vNqzrTpABe34QE72RIIa0yC
W1g4LSK+hq82bfX6q6YOHHcyjqlMKx9mcPmDkWa7X76v6ttRZZ0PIpmykknKM1Hj6hcsF75k28am
frjtsqziitbG3hutxhnY5BJ/W0Qr6aWunaw0tfmXlcc4thHjgwI9TNL8bcnL9iv8QUBk36htG3kP
yr4x3cGh5Yo//MzNFh6ECa1pxj2aNNqho+lva6Ovt678zjsSE1C45MmnBU6Pti7ns9oXlstnt+pT
dNfY4tWChIJ101dwJqa4gAi92j2yIq6OM6zWs1pzCUTNyStr51PrPunTAqWv9JygatbuXBcFpT6F
l/AlY2KcEcz7Yi52kdC5fitcgPqCv25bTU//ionxJo70LSoBflvq42/lB6kWtAjZ2VAU2hgNJdFo
dYkLNVywOaZMle81Qfo6nkS/rxKueH/zzt82+9ZhYirgy3p6QscVtahaRJH+DN6CrkTFj11IsoZa
uJImdNunNqu19LFMyyPqNurwbVPtM9MohufnXNSWxRWaPo186NdVtfeXx3ld9XSKPj3nPUC8NFO6
5s74GattdLN9Et1jZTgjHRnXou2SyYplFKHUwj8/lUWGF4HvWS6Hkr0cSHV6yVnDkjtfV9VxTipv
IIMin8jJCCsl+WCyQSi1KgldraqdagGsi0GkXGiMmhlgyq/b7T5qc3xE6pO8Pog6pPaqB1ocec3K
jHUExOvUDE3kdiIf5PZIMfUI2nw2iHsGKLA15eFKjWfUKnpWLsZyJxlcIE/kIlPZ7Lftf3kY6+5f
t1R3AvvBL+b2mOrut83Xw7/9t/R2H9tPq0M/1K/PQN3vl2f5esPXx3AbMEdR6BkU7LnoV7O86HUS
WaS2Q8Oi6hn23es+dWCQR9WaWqwel0x1Y7V2u6/aHNYmPuf2Rm1YkcuFVa0K6LcI+eRDaZa83KrV
1723x7n9K66IIojyHNffz/93+/dq7XbjXx7x9li/PcXf7nK73ZxwpvCSoyF/rIgc/lysP9fUvtsm
sDsCU8kT3qgDhrygNXK0cVtYNjzS0F6+q12C2AQKZ3JodrvJb5vqwD/uA/0KGWjIBJVp/pGpxgu/
Pdbrf/mXxwfSVoLGQRXw+ox/vlD13NU+6KGcpNTq7TbqcGumfx253VzdxtYj+zQ2R7+eTLTLQHjl
A6uFercmeGIrDdKp2GuZ81TXZUfI+zBuIZQwjizG8R4bnrvv5CjNlgMhVw351PZt8bqzLfVwQzyK
wYVJjgtvx015z9eHVA+ittXh151qWyygD/SSrF2PmL8Y1icoYJQbfCv8c5/TfxWajeKPhuDGa1OS
rO0WzERTuy6plhpxiOqyR1L09ERy4tZdmu44EnC6HfRWcL7it4Q3AXqKGkuuaqQdw4kNvLZNNgt2
HrQzvnX2VwEeUq7FTQEvQK5ZdCoOTPUJtQFW08nxk69GVSkaY+JrjTZYctpHgXbRDc7/hRriQTtp
ziSYM+RK5PU7kgu1E4qZFoxGZ1Gj1N8aMVjfHLwK3N7YO+NlXihIe/hN5GJA9HFKUDxjBO9pvTJr
UWvF2J3SlDEDiFcBeI0FnfL13LWmvosq+6s1iOE84n79ZaH2OYwQtqZOG4g2SYLXDJtt1ZnamU5J
HOQa3D69ST+uLQnJhboce/JKrBbdao/I459xGPKy1Dthy3GVemPUmlqoAznEIpI+w5IkFKhgrwsj
j4/d6u1DdW7s1Zl5leWHSZ6aU7Wq9ooyuZKj6+8XWo1nMsJQqeUJrzfCgPP7jXV5tlZ3U0fUmh1v
apMPA4UrkcE/F1j8ft1UB9S+pEERpPmzvUXdPAKKAKnkpKgDfalpU/tuB9TaLN8qfyZgFc/zn5+v
WrstRvkdUJ+52qc2e10WfW7br2vr8Bhj29hnr7MF+YDqgLqzul8SudfesfT9Ki+5g7ywMjYsoUP9
tampS2SsJnudPN6g8mWc9/OmcVLSwxOLD9ROXk3VjXIzOSQJmsmRqapPSmJ3nJdhPOOl4o0ngY3B
kV4z6wXIvGWCEZM84VaUx+vhTi0wK6HeG7yjK1AIBJEERKnFUFCH2lgWtXQx1K8n8AZ/wp8nMnUm
wh0272o8WFTuveWc09vBCjadTTlFAzUGvfDn5rDSjdvcttWauo26tdqsQ5Ef/1Os/Z8Ua0nQo7r6
z8Xa7Y/8y/Sl/fFrsfb1Pn9JzW1qtb5p6o5jC1mQNX4Wa5Gau55LGcMh2YYDN6256f/hmeyAhGjZ
rjB17nTTmltIgmzB4+E6lGXc//6vvwWCdb9t/xoQRkbR32u1Umru6LpnCd3zPZ7eb1LzLB3jVF/9
5jhmJPt6jCxWfWxIPPAYkYJcSwrgk5G1JBuTtGIuHtro7LiQlkd9nEh+xplJLDwiVVsvoiDVkFil
oK+ILcacm7lI1ShNbPYC486u7vroMpYEKHgVI9psNLZTZfTAG9ogz+K7oQNDqUU002upFO4dmQEw
EIjHKN3E+bbVm/iL8B3v0LkSDrwUp4Q0isSx7EtGLHEsLDTCSMKIZP2RVTDwrQ59EOSwNCBydDeW
3Udrtq9VzcvSaWwP+WeqF942tIbDPDf9dlkowxHY/WExRQRVILx6Zot5BCXcriVPbEd8MqrRUJr1
7YNU2T1VaX4RUYvOY7D7AJ72enEWkpVX64BvpblvdTvcITCmS8QQbkBo5gq451aXPRhR9JmWq/7k
JVh1M+8OxlB7LpB2BQAR6ZQi5AKCQOEC+qZJWSawUq71sm+9WSPxCaECvcbKJyDEfpomo94xUs6e
wsj9lNR7rPJmi/9n6rt411r6j7V0ESa79VXPDdLsOQNyjuu2RrGITdslnwfYEWgJ6X+3dA4LfaY3
B1PEmXaFTyof10G4Vv2e79BLNiEdMGt7BofTP9UgnzaOzme/F0aPqyzKt+uMFNYm0iB28GN50Xdb
w3NbhgXg3dh4bEfj0c4GJAp0qLbTEJMgQgL2/k2cGVcQddMW59QLF79t7p7XUaDc1avifkjSTWEB
vwlhi7id0yA+Xy52nWA3T5vvurTu2g2ygYyEicCmoYZG59FBmCjpSvfoZRAzGsYjcYibxXShiw/3
eujLTNTyaUx6wthDAOdcH4N5qvHWZiVdd+wHRIw8Gl5xVy34hcXXti4e6iY7z1x8mKkAV05RmEk6
z2ffCU9L7VyJqlmr7JSbJuCL7HNjo5hzq4qk72LnemX+IRvDYMZe1pOtYcbxltDDdlu42nEQyFgT
GQQRvqFj8gat6S50UwcFIK98HEBi2pgiO6ykNVXkfTEaXLWbVaZ90wFc8qMZafWuALoGfgftCTTY
TcFvfFOP87GaJjq2jXscagTTvjbNJ4z720hmsemziUa7zMnDwIKyqYHjJmn0DvjGjA8dpU0sihfE
dnAlLt3kNbvK10lb0c59FGKdal2HILSnoe2mN05b3BXCOaDJeIKs2r8FRwsSAD87fvAPZp3v5il5
QQ4YFpB/8sk+hh6CL8/umzed4x/T5WlZzG6Xz6jyoWO9GwA45MQP5VkYkH6TIF+pp43w6yogousO
voe7i0ymH2khSp5/AxCD0WWXcarJ2jE51V/bnDBt+wqJqj/7pnZ1Oensa3luA3dK4nQYpdtQf16m
udpHYnyLMhDSGdf+0YUcMSyGt4GlWZrIzNt2GzoV4HttwmvqNI8Ng/c7c52TjdH7oLr7JdrFZtnu
yqS2DkUVYdtdODuN+VuvwdRQMFQmsafbhxlKUXfo170Vizf+uPp7xGlTM1RBmMRPVdysEAnLJ0xu
zSbtixeyx/RDvwI7XGL9m5uctYI6zPQUdqisF+wrjG90DbOQ/uCS37X1l+k6Lo9YWS69DOAwTQTs
NSlSaPy/Ed0DldewP+DIfEqQd2xGg7KxPYTOxSGt6pLOZLyj496NHkKzqKbWn2ObvdTGWuwnnoBi
eSiqB5zGbNdr63c4lVtwnHtzmT+kOtQFRwckNNrewYz6/rgMySNe8/mAkIeJVuhx3XBb52IY9J/q
IYLk8aGVJ35DnwdKQDPp2DnzskKI/rhWycWiJokgNfUDvi1ocHJyAaMlPuXeeKgylE2Dh4p09DiP
UvrGkQMiJShDY9yginvB+ykpO7QnGbVrlyTv7EM0Gg8awu9LOSZ1kGkoPeK8KS5xPoiATgXpKo6b
YuZZr32ql0eELvfmjIaVNgE6xxV5UzSDFGr87M4tzWd/WFOk4a5/WUZUaCag3iqFTpWWCzlDreVs
k95CkSCfRSsXaq1ZX2I3dc9qo+in+cgX7fVZluSeEWYFxLOL+C3XxnlcGjQ8r6tN4py8/oPtg3+O
HPNdJeAeaUN8XHSolK1lPM5yGoD5aJQAWnIYzLNaK4k2PFva0m361BZMeseXgmivfbVgOjJIEsjZ
Gzr5AcAg7TDDqkH1Wg9AEUj68PF9SIJtRAnxpOfYsAZ3Pkzaet/MwvyP3/HVnfhv1AIGbHlGf/88
Ar1PyvJHV/Vffh2C/nmvP8egnv+H5Zm4HGnGMxBlrPlzDOq7fxgoCUhgcIRp67Ycnv5lePT/MD3L
tF3LBi3AYJQ2/p+DUMv8wwIQaPu6KbxX/+Rvg87/1yCUf/P3QajwdcKqmUW5Bs9PGPpvg1C6oH7R
W6W4lAKeJRTC2h1b80KuimXCpvL68OLUvfkjnGNcTzWzMo/RWzhglWtSo4heXN2c7O8idirtvRU6
DXEyddt3LxG5GtWX1TVH7Tv0LBwm6dphhTDXDm5WPaL/bzys/40snWrkvODQ655a212MrbCRDSdG
SdJW2tXxcGSA2GRHgi6wmQHlHcNvdjwg6cwdIzIuRGHnbzLNA5seTlrs7vH697TZxDAzsvX9pro0
JdmkG+HFSy0v7KGJSQEdx8EYxnDZ8EoAKIohLz8Lz9PIgoeG6JCHB2k78NHaWpumjKxEHHKt13/A
pMm6AI7mMgczNSrIws3MkHlkMNvRs0N/d7fkQzYSeQMoadZ2EzkyXcd/SxfRneLILjl/pLmd6F9c
mXh1gnacUtfuciAazZRl6YkGxtQewth6a01OiRtlRZ6EWlPvydOgHL5vqzD7anQTlh7N8vP4vo/G
gpYiQmSjPQrLItuoWEmch4zi+OEnKvKI3ETYMVrpbBOe75Loy9mfZngTIzYLgdCbnAIs7rE7vTcZ
ZJhP3NCvvzvxHL+P/IlIGVIKYeNnDYyptCUqat/bFiK1xTb7z06cDeHO9KfwyrC1IiEhNN+Vug1F
Q7fLaNdgkYeyVYqKkf40G+fMQkdeOjnFIF00VRPUILXgzUKufU+lLJz25Ujk+aM/GFwHCGtN061h
LEI/ty0vlU6XmWXDFmuQJZt7KAcQ5nV2skucxUA51XS1s11Mg3Ebl+hq2cdDvHYLhXTAW37eaN4L
GUMmrk0fRTzWoj5jQFpUfjHTJmldtIRjEiXapeDUvnCxdrAoWHW9evWWaGxk44PfET024jP2DqkH
Um9D8Vqzd6GAVHuNakYuxzTpCmOPjK8T17oe9afUqknPmDJcIpzGuwjY0hzN7gfksb5xXBrf87AA
kydsBSC4hhX/naj5VCaCprrp6iBl3RlLA4TDGJMz3h7tY20Vy9PomuZbHS0aRiFM/hBopwfhLtEd
vwA69b1tv0ExwTRgBif3Pcch/E5jwHiYSiM+2MaUfG1G4jshK9pwUT2EeJ0V7nyvwENbYz9yKaTj
gWPwhY+I8RVxZ+bFavXmPsHvHKxlab7RMhC1PvCPd/RojMOUeGQquY17N8ciO/gh1JlIdx2oyxZw
PzuanpwmClF62kuAAwcE3GDSIw0j+4NYGpCcsZ/Y1241f1jFtHwZury9WtpoPVZYDx6ncTWCUtfL
x7ociWI3ANRQsKMzX0XD1zGHzgeTxXyKM0GtMRvc+N7LZ26YN86hmyf9Y0Hf52hiST45Cz8VJH7Z
HuJ4dcw8yQ0vPBJRuiTKjprfLruWrJu7qArx3zaVnr7NOUPiv0nLz+Vspbtm8BGQO617GCBv7Fwb
CVSCV2wHsgJHeWt0R2vAfuKbnF2YFbX3RLGPh1HrGIKumf0wWqH2xYDKxENV9QdGRP2Dh3h135ba
soelO75ZUxATTkpeXhg7fWDbifUgmJTEmEjo2sKvKLdxmoqXQqTlE/D+7qrPXuwzEuTqxDylME4g
f7VnUa/dPa4GBKSw9xych3FWA9HP3Ucfjt1+WWbkxGbhbiMT40ZBKMMurQxgFrTqu50psDwaKT/z
Qe/nt6tDfowTmjr+2pBZbb8Q/RhGhhcQjIAnsfBMbFc2/gugteiyBmbTk72W3wbdSPmGCE63Yoif
xqp1ru1sd1dSFSiK8/kcjaS2T2GRzSej7rW9laXavo5N84wbez4S/2FvvcIgpToF8unUyDW9Phq4
r+9uy9B2v7WI0XHmNsmdMNNlX7S1tnNBOR0IgnHAg/kNUlWnvXotDrdpqeP3yDyX+3hAUGMY8Img
Is2HHibPzq8K82x7iNbTgt+YYyE0zfkpHYbYcu/zYvE+eN2QHmYvtS8YA5t7vGfiYKzT/BhCjrry
HrickkvQonIqDy5LJFuQX44sKxs7n97bYWkbH60HphFRQHYvsQFQnNHLE4yvBaNA2F+JRR42AKqH
M4AoYjNye9r3nDd3c4R2XVSjflyBgiJmiMY9820j4ILgHWZ+0XsLW9ShIScjCC2R3fdLa3zPo6m9
2ikF1Nq1SbKArHrwRJwEdZZaW+Y5CKUZ2p+0LMFTSqQqEnez2ZkuOnRnWcZTrDGRLIuhJEXIJHlT
uOJUDKn/7LqF8z5rPeONFrrDlgume5j8FJtm39Pr0DLCGleTk2i/hLscyF8AD37B2W96L7ElIkiB
AqTxqrVvPW9xNsKGhZROnbXVR71h9rya24zSE85gxwFL5qdnIC3tNh2H6Q00l3qngfu86pw5DmvI
PCkHnYX9eIwOqQUkv0zccleIddjbWpwiUTCT+ZhEJoWAMkrPY1d397WfM1fToS/HNOuwxofm1qyA
XvvDSMVmzaf1ElUM1rngil3j+pTnnJEoDUwdpyHFM+msFHXcPofp4qftbtb5ZRRWCfq4wNw0l3i2
vKRt930KltOBMY5cWgyHeCrkBYSEQsTa0VaPkJLPNXP3qUijbT6HQHiQVUuHdZ/CJACUUmOxu0uW
YXiraakGWnQtyWepnFNPTWmv2TMfewMVmE7GvOtMXzu6JLbtbD8k9q90hsOaOaO/sRZQlFVbN9tU
jNahrGYT2/A8TC4M1Dp+HB08hbnnxeEm9Lr2uR6qdY/pvb5aUIXyfYZ9xN2mEcUxhIZdF97PCe6o
rUiifCDGwfHs4wxEbyUOxAHrNjer07+jg1bHe8aXbb/FCjhB33By6l16zCDOsRaU3UVjDGQKW74O
5BUcMMQB0NARsitxNwDW+0p2imWs5fb/Sxn+8KO6fil+dP8lcTLfqnqBMh33//33TYbof9Jmtl/6
L3/b2KnS+OPwo13e/uiGnLu+lpjlLf+nB/+kr/yb+Y3r+swr/nl6Q+pP+eNbn3wb+l8nOK93+6vG
rlNI94XucLp0pB6aScxfOBfzD5epixAmb7ru+o5/m9+gorZtnWh58FF/B7pY4g+K4VTmQc+5/Ah8
/X9TZPckNQYk9xJVpWTP2PAbTGZQwrA83bWFMH6b39hIWXynSsZjm4tj3OM3gc1yZ2E8DWLkMJQx
+o+99pK15ltPUCdUbI+SbAB+Vw7GeS+3GC52APC88rkGrSd67503evimyzq8jM3LPOR3o2d1qMic
a1Ix0xcJDCisPFyuASsMALl9mGwbd6SqnFf8lhapgnak6X59n8iwjUVfr2QaPJJ7xBnXdL8AKH/v
+sZjzjQQxP90T7G82LgPYmeHmHJAd270hutIpPMk2wLO3bTn4vuFCkmNsyDbivk9Vb00IA3t0V/e
jjmIE66T2lq+a1HBxVxlHTv9Okw+Nb/4fiJlcu7RnHCFynSMaHVPBO+AMhgkR/txjet3BLW/HcPm
kzyPLnTNOoFRjpC5D5YZPwzYBEdoLYFj1x9xDb9UUQ9qoOJtdh3KwLV9AUGNLIj3KYt4zpHbfoQj
DodqbxZALUKQ0lN5BRG5E7qFFM26jn76kaneIdInI8hWSLxR+Z2h2q5tvVMieNvCDt0UCa/wTuya
iHtsKj0UBIqLmH2WewMi1caB3byxsiP+clKMCsx8Dc8hH6mbizRnnlRuI4OQaKJ+drXwTtbsfA7d
/lvYcr9kZLIEJAfuSkFGQWEHcWh0G0d9UzRYN876mbMXviC8gVlMFDSE1ZMDahGLnvVIoOzKx2kc
5QOnFl4y9WmDmf5u1c/RwvtQE1y6a2bvOR0MjIkphDZEzo9dhAISCSxjYposcIuzGkYIE4btNM6b
zqKOljAVGEpKy+Za7oaGq4gJim8r1ug9Uj/gey6mHupvL50JGzWHIgi4+Jq4fHX4O/SMxjaD2+lB
X7nPbe+NFzik38IcIE8PEIe6YLlNovvIrDZdzrUrHiaEomSsxwVeJKsnlUV3lwdt1L8Z7Tc9S7S3
RhduybGJMavVgoiULfyiMLDDs7VyCW9dmKAwbCcPs4/Z8Vwn2z2Rd3uKR8rG8scS+j4e9HjcrY1u
wfR4oRpB72kxHwF2J0Er/Hc4OZ+BZ16zhM8XG1Ah7EeAv8CA9QhGaZnsM4xoW9gQGyxIvMx6H6Wk
MC9hzfgxJ7AwDNCaEG1cGlTT+3YTvUVW1wfCd69YivB9oi0Ycv8HIPs4Kd7WhsxMWw65JV6c0KFv
AMRmEzU0GGLUgTSirvOSvcxA9zaGwbvSGtWzPUlsPlSijF+CeNal7jqkZzPqDM/BNTOn55cx0iJg
wCINwqQwrVP0ERC6t+0r7JCSDhu0XftxSh19o52wTpToY/iJafzoAk8wgivuQpOvQ2K+c316IGOd
HSN9BTfxNaOSmHlFAM+KtgvPQujRC1O17TAx00jeAWbf65n+4MU01TyXH0070mSPi3ZD9+7UWDMy
mCK89KbLgCnmuOOlX5VXi3OjR5E8/FiCxzoOfISu5b4zWpMsC2vYcYT2BSiXTUIUBZY3WEnESibA
RyYC1eFY+2730c34v8r/xbkWIMdy53H2zKj0Aqt5KGvOQAUwzH1DEYR2ZfEVdKBFYF5zKqhGbUqy
MgK6Jrkh476YfG7o1tI0iR16b/rbAWZ0kEbNcCy6tAYTTTTH1NLa8Q35mx3qZrMkMChTTpZV234x
Kv+FnJQs0Lp821HM2YYNrC2McofK0i5eh5G8j8yHLF7PLTFjOwixCc3KDx3t113mwvVfJvMOKkq5
KQdYS00HL8Pvwb+mCS0WBtkmbwQIWe8+Ci+CbpcEdj0BJ97NvWYFQBU2yCKrrUizF7MqQoodZbUf
Y/s6aXyCo2V32OudYTMSBbiJF++9GOxjBQw10O1Ncy8K2qDVkCJUKmgs+m7F6a1AhIZrgRgoUR6m
sLeCORt3ow5cYMw8YGCW/4DJaW8xbZdRIlpY3hl1+A0lOjIKHaxAnX4fyvzJnPi0MvvjhHOTlOxs
3Vd0sA7NUn+tM6ioZWe/G7n4Bo4Z89PLvWWjGTSOLax98lwSdcbj0mbpVrLRaKs+iXb4Pg/z+xaE
x8br6S+bTvTgZt/Vt3z2j30Wx2QtgMJ3DpM1AbTv6BXBbH+TQNb1ionTbWm1p8akP6YuWHTMyS3X
eKKV1oXB2NEeDH1G8amdfDXH+g0Z2V/coWROUWBrHD4hnG42up5/Fxq/xQJCehAZlMwsw94lo3UK
OzIRPR9xF9zyS5MCTpu78GDP9qHhbL8QE6RFySIj/K64ze+nSQRhSj9PhKMRNHG4GxKbCRKc4HAV
P4TTf/BWONZxvjyuZrFs1rL5lAz4+lUTV9MzTuUzAUbMRGkyj60s4oE+73AxrqXH+CItvogpe25r
cdZXvPSgdDyg1bUQP4CXpoEXkqlLesUmw1IbkMprwQ8JxvrOnsCzV4R1tna3CXUC/NoZ0szkcLLx
M+eEeTxlctKXe72DJESDDM5LF2ioyvCQ0QUcYD1tQEq+68aVU4Un8wwG43EEp9Xg69+v8gTpgAhA
CMeVWJiEQObjpZnDTYNzFb8+L2KCI0k4G9E0i+WS4XQ1XT5XaJn7wsXrri6H/HjAPzHiyOXoC5vR
Ztb0AwGPEIUi7d269B9B09L9JUY5KFtOtrb1iO2EXEUR7/2BK2Vs3tukijF+Y9ig2fWTNvFaYv/e
7NAI4jYR27gRJUAXhGrkasuhC1qGe5eC7sY19Ouyio/qm+ObtNo9IgkJ50VKR+yVO+PEHrjE7a2S
YMFsBZnTat2baQyfQdwfc8tuNtHVd82MLxLqLXt2e6a84QMFgHjbp8CTYmj7kNniHdCUTZuUP7xJ
b86J7dSo6MF+Dra9G8eYoNKQtvWmatwPRcVQKdMYZjnZnoka3WyQcfCf0n2vW295y8uj4Tj9pTfm
PxfNUvWXdhq7jb2Q2Na2O2cefbShHcWRWj8yAv8UN6TYE0MNC7BQg+OJuqqv7yaSEXJBIxECMg/5
1o7dLxGsib1X10axCVuanlHH4nVb4PfdliNdckNmWcXkQaUgM7aDKZ48D+eIyhlVsaOVu+9xDe2S
QR9fXVK21AmqJMWbaWqQssFwT/Mfaq71dfrpx3CgBlJtmFb8Wv+HvTNbjhTLtu2vnB8gDTbNhlcH
7+Qud/VS6AWTFJH0fbOBr78DVVZlZl27deye5/MiU4QyQxFyB9Zec84xRXxiqXS1nBmo2OpL9NyW
TtrUcHzN7E6eaMFP9FRbE41YCI+x+bgYRWzs9cSxN3EWxgAOmtTwU3pI9oUgkG310H++k1rfyayp
yJ/t1stZRaxfoPzA8vsEwJrRQBNfeiO6mYe1SnZ9PQGiepjnjkmH3WRtGY3LC7W1AMFQKDbObERn
cBzneogHv83DhqG9i85kBM9aJfS9GVPp4+aDQ42yuY0di94NIOttWT6G9i86l8JHliQMYN74VVXt
eI6lPp6X+zzG7tCAwDKRM274Ls9O/E5PoXNjhhCCiDoc8z7Nca7yhnE7fSL0FK6NzuunUBwYcZz8
9+9fYQvErDfIZQPf7jFdTZPfEabvz4C/2CVBaUlC75RWCX2EQv4oNboHGt6s/jI4b+zwul21yprf
XZuoXh702X/9mhYUsXXK+Od37SZpGYkGsoqYNHCRRZcZsyOlTxAUkVgNLQSqnccUdKkuCRhzsL9P
LgXEhTgTSUK7ZYt+g5Dif/+K5TXHKS+itWfCSRWMLsXW3x+69T/+xy9V/WImYbhzql5uOagAMkPq
PWEaMLZC4YrUpTOy+SZwg8l2CrIyUbgbYjgCgtrkuY0uFN7YJ/xc9qkpSucfn4VWCyyj18zN9+99
/ydITIQNlhv6n6zt9+8gBdonpyy5eNt68odOvzVM+zZU6fir5i9bTyssoA2h/+JAu6iQuP7Ieumk
GoW3Q9POKXRCuVjqMek77dIXSOaKmrbGVPmpYQ/3pHUlTed0me6/f2kv8cUkELxF4tBWP7N4ypPU
OHcLerkaWavMRlHvcs+NAqrU1Xu9RHvAWtk9zPqMAMD0oxgwBNSDZ2/zkgGBnNqKiKJ5beCnHUvn
6S/7hbt/HMv/6on7Vhv/7bRuOSYGPIc3i4t1mdP8X+LLuacJiqDb4dAXHaJDuF3PqkkGZQ9U9tNA
UpFuB44lI45sK+Hp9T/5/paBIupQVWrq/7Yt8GZLzBiuhkMnp2d7aS6tZJjkIGgm2U+GfdGBXRwc
MADGsv/P33tNZv9f/3Tp4AqwQOV7/w6eZfjXrGQph0M+c05cD4zd4D1N+WyAQoCoZOkHPe4i//u7
/i/L+L/ZfWHx1P/j8uv1V9f/10vSRugzf9P3//g//7n/kuuSy+SK1//wkv5r/+WK3xzb5MUkhu+w
yPorEED/zTF1Q0d293i7szz7l75vyt9gD68cAcfTQa2zNfvnBvCPC+g/6fvCXgnNf39fmY7EZGpL
aRjfHoS/X1LI8CovCXUdlbY+wUX1qxibzueGee1QoE7KZAee1xXhkWFg+oCoMWvnDG7+BeEgtpyj
GrgAymjPrErMFsBJYFuFRkIn2tWO/EjS8DpMermtSOVtUDMZvRpOTrT44fGPwtvEOdXzghCr3wgT
62MbeZpPF1G2DdXyqj7wkCIrDhDzhuXgDrUKJMR/pTNFt9Xa8UqhzNibVGw1R3qJqqNlaXRXzDwf
Rak+ZBQXZ8tVu9QpI98IpxOd9stZLUzYMvMCWlKuxYjJzEDmyQ2XZz+3P3yYRy/u4n0ZlrdahZBg
pdhrDfE4xEUSmNkw7ohe3uaAKe8mzA1b5AWY6x1Wya5PWyxllPbWPaLYxAbKt8ln7y164khra/o2
TzIsgmJ6zAabGHECL5ab7lyCHhLDRzuzVbTgZ19TD/UnFxKcOltA/OYUQdS3rcLrJVcLHMAtiaVs
opUk7xE7CEnyOgFJgx624+yOHk5DB9b96ckcQfFBnuqAXBwnuy8CYXe3uKQ2xqGoxVPdj+qsx9qT
IcCU9B2V2uretlp/VM6uYcfgtDP79CaoktcFOj4smG2ja8D8vCuFC7cj8CNd1h8Wj7CxnocN/dS7
PqO1U+vd4/pVE8jxGvVlndG9q9SjVLnEP9wXHuKiYV0YnliOOn23q/PqZE5QKBOD7JwWA4/vnRsV
EbGczfGGAEl+Yh17K0b9Lam67LzMwgVqh/2DQWlTEjelyUsLQbPWtJ1nlrFPWdUFsDkGfIROj7TD
LILRalN0YsTERq1Rbxfwfxppnwb6W99g/8MXOvVStrzhoipoXL0PamNR9M2AqpxFtAc4Citq+uqL
6EkXPCwNRlMMZ9mtaKFLhLr5gBhzzkL7XuTetcriyG/UuxXldHEY6RtCSXtl87yZQO4dNJM7OyI0
BNDJ3Q4IP1tOd7ukNRyOObiwOxufXL7CH0tjnwEw5CdJAnKsl42FiGrOwxw0lAfjtqTxY4jochmG
V5HTkxeFQIaHuA24E3CZTSCECTUD3gnPMIHvR2E3Ac7Sa2yq27Br90Y3qqDCg8QMBCiqkO7WwPOY
dZYOns4jOtMZG/JNlx6OFv1dtM32vXqOnyxRPyRIcYXQWI4QXEdH/ok5ki1AJX7abnMJ8R96JU4J
gzUlYPE2Z9OFWjkvLVEft4/flH0X5k7PMjDRAohUIKFCeYhHn8vmLU0f6PslkKEY46QAA23YF9mm
zQ6lxW/n19KYfs0amah4pC3ZmaB0tWInjWYl/887mgaqIJ7Gu3lmGTFUjIijK5ilBy1I1XDg9Nbs
nTC6b6kL9PTwvhuvLHWXbevF/An5RZaVzQ3AMVkciXrDdqvxR8pSWcyaMNjswduACzvo3Yc3L6SV
uo9pgnEldRnMkf6hL+sLFBFmMoS1kyFFXiCC/BZk5UFzS+C+Ufs1CD2nAsuyaAZfkHUhieaK3nHd
DB+mxguf4yKnr/2xQPfa9kn5MaMvBxWt07hgHf4xVfyrrnUqr5R5TRTOxNyUVzMKx5spVi+kG4qb
2HoJHQKqDpHmUbEyz2L3fjTZl9Rj4U/jUqyHW84tUVWz44vtrar7c+Fy3kh/TzTnJV/YUxUMRFSL
iV9qYAVQ6LBV0Xs3mq0/STq8tqr7ihgegWdXGXwdAGhjUe1M4RhsoT7hEK/CLH1ZwHN3cW/6Zgoc
zkVTdZtq2U8VdS9DbkX31OnJob0lRVysBARe3TYp9qQkA6dvSQZqnraxGv2cSdTpzDxN9WCfMIcA
6beei1pnRosRK7v0OJNPv4EuuXGrnFWd1nNOwJVbsCLYxWxHEKyG26aInhv90LkNh3e1n+ra9TXg
ZsHIUzJsQ3EPvc3PgIVyFRTqBtl+DAxkUtsOOmw6eH6mbaQAddn0nmzpkcahbxDjmDFd5GAyc2D0
SKneu+PJ8VD87uX9W+pamS/z5r6DRnI0DtPCrtTN5muuo5o6Dnc4bi/Mn0FswY5sexOyoU4SmpTD
HnxZwYK8iYMkj06NHep3+YAlwzZ57yQvPAsa8IGYbCRWAcp3zSN1vOgFRXNnZp17V7FRL1ClHEuW
b5Ow4pMTaw3PyOQ49GUd5IAUzolT33YUzjva1eopnoud8SKtgSfkqJ8s3XtMOrDHHKmyO23Q+ZCr
gpoT5xDX3cFO5dboh8dFNs/4IZ8A186bKHuNqxLkn6teMTXCtZmancIYdaw4Y5E7NfdFpNE3Ynow
Z+vlQLKQ+2qzm7UVVNpcXQw995l7qpXrm41sL56aBSABF4Ku5L9rsW3Po8dOTZvvqa5qb6x5+Tms
NLpkatwdl9p73aqHAUbtsYt4/3vwqQtgkJABpTokIajLZTZJEQJQHODpF9XVRiurWAAHKCxxUKm6
3lj1r8q2hl0zVb+aYXZ8p1np3zjuWnKOu8RWxq5SLsXfc4lrIP5RTOZTO7jZbrSsh4gBJMnTcYMf
kW4TTIfegA1OL/RjOPfnDg2PLsHyxH5hJq/G8ctwxls5viUiOYR0SpH3gWpWRAd7Koqr3rqIEyJ6
b6iZ2yWGRhnV2MDJWeLnsQpBjBbinY3oXi2w06F1ex5tdE6b1VvRFE9GJl/tYdrxB/vOTaUolgfr
Gm/RT8SBXqlht0S8oJVhgKJIPmxtUW+tHn1VsVHuWzfbwwg9OY3quID4iemaaXBG9p7HEvQ6hU5n
4Vhi50UKKAJlMjSii5cCyz9qXP6R9tSX5Rg0ZRPhYWmoKdY0LP9z/0L8dwkw/kRB1YeBhOg/szI+
R9OaE5fjc+ORRllS7lyd0jKM3SZ/CjmHW4LqNPvQjFx/6mFjXkwKoG0WLsGUTOkNa8NjkcT3iYEO
mdX2B/bTdmu0y30CpDKxWZYu0dtce9wRm3en1Z6ytAcfEYfhxoJxsQknrTvMuMc6K+vY4LJ4SeyB
o3dq34eu8XtRgIAAk7thfHCPLeOT3yqZHmvyP7RlTVjtX7P1jdqKdCd5nY9MKznOBzDEJfe6hE5G
2KI08vWdqrduZEMCykZcMPPE+6tFNZD5bpGfaUbyguZBrEsEUjPxCcmYFS8KB2B//bOLKJhgA3Ds
tOSa8xQ9GdQ1B1jVKbK4YryEqYlFY6vN5UPYNFfYezAmh/QhXS5NFd+jVxXb3kkYKXMM56WH6AZd
ENN+VTxJhTmms+5n6LmBzup3bnQT2oP+UFHfeemZfWTMiO6x/tdXBLQt1pt7ajVg3Dk1DA+2rgx/
qtp7adpnPFQUgyF8VOPEqVfD5KpC0myW1pFNsnH1TBPN1tyRhi2e4fZHYTWvjLzMdh0dT+ZYGX5Z
d3dDOZPKNDTPt6r4WFsmtQB9D7ZzTEkY5eO4IV3scnXz85aSWC7/D3Uu094ah2e6WkkZlSRuEpfq
2aUv5hOdaklgAazOJjM69sukgjAVw02u/c49JmUmH4p3gshEPG5Cc3hpdfrYU8mQaonLSEc7WTEL
YtpSgRGv2+M8miOWIUTDzoaugDdtIw2P2UwjidzN+Kl7DZZyGuoLg/XQvDf1ZG9KAq6HJYR2YWpR
vHWKxsJgrF6wLuwXWd7OYI42VV+ot7BOv8ZVZaCS/NrF46/BpMwgtaCBkiG/I9tune2BO0qSBhMC
C5XdjnGM1i/x/qtCqzs6eD87czzpYHJ2GRdAEOfiM2Y5Wdh8Kw0sM+rd62zPv0STPXQpbexMrOVm
mMS5w5xg78sG4LQB6bTqsGbZKbaojtZECXAzyiiaZhJ5L7r26DrgkZY7hLGbbqg/OEXdO+P8gsy1
wzOx4O89FXnz3muq30cl9vBk8R4KzFp2CD8mpmZBx5C2RDnIkwen9h7sKfpwWWFN+ABaG2a50Kug
jT5CCrC81vBtMssRxxtpKRRj9KbQAPA7AgXIibvn8pgUMdGh0dkjohBccg6s/D4943lalu3C6W2c
6h91Rx+a4z1bkphRtyV2/QTD/YvpkyZJ7iEWNR1a/UMYt56VBcham5RHi4sTK6NKeum5/cnwbsGs
Tp3KC6bPbU277OJ2d5YXoXLl8sFOlyDHnsxRiYaYOEUOgutLaThnauLQ/FFpXtzX9JmOjnljFBmG
5JB1vNCmq+3EZxDcd+kikGWrQ6qUb48QxkhTdxq2Opvy0zK6VHZHCHASCF+r7IwfZuM6zY7N7D3Q
nBezaZEwDOidmf2Z0XpXVbeL5pLgazLI9OZtWrfXWWp3Ag535/wYakojQLNHbujLTgvq1toudZ2c
39A10h3elSdI5ocBUq5uHOlshAqXWteptd6bqn7SO3EbNeFlgFakaQyFxMim7N32UKnGxv4cCu/M
/Iv5g5K1jWENXxNAupkRh+09XvG1bHPiUcAggCzfMNo5aXmR4O6LLv7y7Ok+D6lCof/OJwJxRxoY
i8T4lMDnpbup+H5pSsJ+tlfgCT14pLzQ/5Eum8eUihGArNByJulthAsPQitQncRN75mH2EQ0t8Wr
uwzEOrm3K55I689cU+5Ti8OHSr2nsL4dVf0h9X1SYu0IQV1T+isDQPp3g1Av0Vj7dTfi+ExrbkFY
Se1nxooXthc5YxSnZw3dCC8e/oWk3BDIsB8faiduIeAaA7oxhvWhyO4yWnyOpmKeYuNyq2W6fk7s
jj60pYNqzU0DUt6oFs5R7M7RALQg151jhMUPia3moKxRREh8i2c/HH6zx8ytX6eBDQAPLoqJ6uLW
UdpjUomdFiftQQutuxJkN3Z43vhV3k9bHBenMprOSya573oUllbNL1romeQQ3U2uoWWS+bVr5KsH
1wPAq6KyBq1uGqARL6k3UM690EaIPqeFBzHUHF/1+KNlrANCTDtMVWALcs9mVFPnlDDGRebFjjFG
y4vj3rYNY0EaCw7z8S2z46cczU9NHbvV8pQqnhYQcFMshs6FZOOwmTiibaY8OSx19Vkno3ssrBrq
tQfHyCjoKPe6O1wFsd9r1avjpFR61y5uI9KntLI/6cm1cWHremGJl7K3n6zIveXRdzeaKTUIutzL
WXtyRu06mOpFdKxgqo5tlV57Oy0RV2nnPBcrrENZg+Zrxhaq2MzVNhx4X+4E1bykBD1qVyjFTkik
XJLIOGWhiFHgCBQvSXyjZfluDDPU7kaxbuJ9ZxsdftFavKNaMkTXX9YInGpqnSCtcvtoEqFOhan7
VVZ9VCBnAVUH+SLPmSeqCxXW/VOZZMfQIyUXt/0pZ+MZ2Hp8Ey17nTJRvFA4GIivwTLLsJ6a9Qnm
irefIjTm3FA/i7SjUExSuhwvmN1rbhsGq85tkamzqUZjO0lxgsnIRTY9pvEYMG6FflH27xTM02HP
YKPyduWGz0fbwJwc2f1pjlmw0Yb4FpHZa1aDmcr0XUmYhtIq0zgYrbpUCUQszWY5mSwYahrnd6qx
an+QDSdJe3xz+ozzgqLVRytwvbYD7QIpd3FqUvmO0jx57eLsRK3dD7mAsZhReBQLDn6FLfeTSWs1
QRZOd4t94JmKcu0KFgJjxymB4YxyFhMkRZ8fM9umVcjBIZK3SEGSOtpQY4/CeqMw5vFhGn5WJsF9
1VUtT27Ftsq8bQbLPWLrVQHNH9tKDMwFxXRGonU3ed1dVNreQVjfG6xiN2oaSQZQnmI0X3bIKjB1
0p/L5Eg/40DnM4l+SeTCQhrlTuVrLtiV6Wms9cfW6w66RrYfSOddTxckwYNLiI8Rj4QsfGsmocwp
h1lwGnz0ERLPUXpX59YXgmYauOl4TqrodjHCXSba9RI1i6CV1DlWNRTBKKM7SNDeXW6XUfIHEyqY
5vyC80VuyrS/zyvzadAqlgOz9l5qwiRuDTeGxAqnMQSlSNduQ8SdUKupBiFc7iTMbToyul2Mui/3
bdi/VB2VvXrkbGsvpc0qG31LmPhiCjajZSRuhm4bA+z5qenimdIEjrpplPmFPS57FqorCv+Asw/6
eoKNWLZTeROR6qwjXDOSWMIWV9G2nwbXj7GiLeLYhOccy0LfNl+tZgkCBRkuy4U8Uo5sKdcPUYdY
GZPk2jlGd2dOvXFAYvO1LGW2qByJFNr98VkbtctWKVCQXqhpAAbZoSecdQLbZff5/aGI6aNFg3Ju
iPfwBvz+zR6IvS9MLvWOe+YNVejDjsYR+Dsr0ScaMCysGnjVFCjtpR4HrGZQnFfs0TfR0oyieK2v
gKI0lxOfmhF+cbYwHDaovCGDPRPTARSD6eqgimImhg6oyRzRV78/Uz1DjTsf85oHWO7Ex6G6L4wm
Sbdd1p5CmglAtKzfPV7RK7UVYq2rqABjJ08Fw78Ym9+fsRL/K3fz+/eYQoMprcWhs3kRx4Kcm/Jk
GKh2IT0Ss/dhDS1uShr6/vEhpgPCR1l5NVfc3WQDoIkJbc3+96fSTaDONCt1xl1Rd0nP86cU9rlJ
dL7QQawYqySlsYl/YJ/E4INqJHwjQd7/Nil8fxi4arZK6B9//pawqVVuynqPAZ2V2p9f+NPf8P17
6VwYwdxza//zC6pCwCCvTYSv5vYWtYTorKy6+fOD15ort2r9zRWH0+Ai9FOPq4DGSNrWBZBGOWiI
yvg1+khkRF6aR5mHxW0VMQ+PGk9TxQK7wbUHRZ0qFyvBuTQuW2MwsN2PhUnKCtrHULhBnB2JLzE+
kFesSg4rqUfqsS4ybc+T4L4oefCredAf8rC9JDUzUsqzdDOJRfA8pR1RptFCApolryOyEHiP82sR
dH9jrDxyJrDPw5zsMZUW25qtlDY9iqihUITpli0kdb2W+6S4DClPY6tItOEZ3qnaWzN5fN6Up9Qy
vxLBg2Wy2UBkc/qENaA+azWwVEPGW+7R0HQBbS0IeJwzAfdX4XAHobM76Uu8NWie39VluVvchr5M
Eo6HntWQX8uIBKrn+NzmKn8ZB8EaRodLnemHUidMU4Xjj0YrnkEJQeNgH4Rxk8Lge86Jph/btTzm
+L4cRQUMN0lqvLq9lg58qBjiRPTJ2Te/qzUjIQuVe4g2xB0tFbRlDeytupIAjCxxaEyOKiaWUsne
s7BfMqNfSQnmL7rHH1sO1XlTn/J8zo8mQveoWaFPqOLWNMVz1niwDGjEytyjYw00dsWJvYnG6amb
5U2aPY0CjFlkqms4WFQtAiHx0ouezEHdVC8s4znv0wPNUbJ8ni3uuEu1+OMwvseFd7d+29oFRIX8
jg0ND2+cpD/LCjQBG3yEuPktbPRtEYI81vTi0bbkKxVuZNtZylLd8FYO3Fmrpf2pWvOt519ow2ze
9GBozEF0P+KZHXYlHtv+XA2Js2FRKQmadK/rv86nb8C9hR6ygIHCqjdGd57GcF7Z/C3j+oZqP35M
lzRyOblZIAnspzpk/lm4PPI6L/dhrT83/bQfxcIpMRl+dqpnvOKcywacZ6U41jpuzq5/EukUbm29
AK2cu0fRQKASZHJW/7bTYIFVSfGL/ArNXc1YBeWMEa1qfeLHPC0x8c44oDamMT/VwvtyIns5dTU7
KGNQpQ9Xor/Sp6U2nqL3vaJPqtfilo3D3h5Y07uatH0zc8dDEyfOXckWs7LpINXRMnICGduipQi0
pGV6U6LsrT86hCLzo8ngQJja+wUvWBwIwHAbOdhvmqOCqHcejTVy5lTWrUCCS8de80PBzjvEbrwJ
IeE4tEmsrwc19eWujXFKaVV3a8zu69jqH9wrzaCszB+k71zOsvybG7yX+Th/ZS31VFq+jUSLZ1yR
brDC9smxMhYIs8NgY14JQtQ7pZp2x74Gmw4leBSDjgdHUrKK++hzLl20kO4+cbrfMY9qm2Whs6+A
DhLZkPYSj/hPhhCh8yoGJjaLMjbfl9rl5fFcv7G8MwSVh3Awf6pibIGqs3OtKOWte4jBFp+sX0oS
2WyyrPspOn1TudaLQ4AXjsfI5Vi9tNK4glRTOzsbFUgebZ83LxyyPB+934UkaTm+RYfV0SMhQlyp
3qy9XSjqFm9Slr+ekpzcTAyCktBbmhEN6EZG5yQJmh/6sDSBXYQ8VRNeErelJBBInWZfrKSAx7NA
Ll9eu7E5Cktd8Y3toI3znYVr+VmCjVTZxmF04qc0tlf+U7uOqYh3Lr28UUS5bw9ylp/rOrtz2vII
CMLfQQCl8MY9sM1+02Iz2oUuD/NTJo0zBavvDSNYZ9MgqLwsCGv3AS/+pytRbnjblCbd3dVyXzd3
UlTb2WINOIW8F9cvAO5FCMbgvb7h23jBx+ptNSs6muBmpjVyEQ/WfZbJQJvTD1CKBxI2O/5qSzA4
7OI8pd/NIZsYhgUR2PP0HGMXxmenPRRZfq7HTy3CPuSO/XGx9SNBZst3WiylloF4aLtbsxv8BYzj
VtQuvjvp4f/SDpkzE31O7h3p3Jl5f18O2qYsnaDKzev3951J1230LIs57eWkDaqHuNOp2cSVYCyM
3JYOcyBxZLhhQGIios9vsPJnGU800eVRh5tg/qV5/b5yBZ0h7FQ2gM3Ba4lmmw4PneRaGqnVgdlY
3npl+OBgkTZnUvqF9UEPVg0cyP6quW8pmIRd2zynTbrv2vhkl9qFDO1NEnNXnLw7l22S2bMoivrV
r2yZH8RNb7RZvpOq+N3NP3Wy/fClnKcS70NH6l0vpYF3FdW91Q/cXBVLYTask35YVPvOGpfDoosb
1O3pmOx+aGXzkUbFA2aKawt0mOLA5YDzLw/GQi5bZpAz4P8b3bOebN0i18TPjK6sDbPlMZnlSq6h
HCvCzbDi8mqsFDUyDEisGPUM/og2gncGRlYgd65UpSGvn9NxuqGhUbf7Lz1ixsFC1qtuT9n0mQft
Pu/Hq87DgCTfrrXmY12xJjYW9pJubRR+Y6C2t7Ch0nnND9Ax1lIKQ5RJ3LpUAc+69dYQOke9Ck9V
2Acl7oRBzjmnRLQUUpGyqX+kw/jaYbok9ZRczbilTCBN7ilc/Om6bJAya3hz82bb9d1nM1vvRVO+
lDljwZA8N874w5IZrJySoG5elzvOj5IHAN3Auco+4t7EXjxiZV6FhrL9tHk9Q3eiNBpBf6qMrZsb
pIzmxyjVegqJ9HM9BUJv6CCuJ/Oah0ZOGoP+ac5ti29zKVUmGXBe0RoH9bZU0G/ohGjQKes3FvoB
xiQdwatHlzSyj77BERDyoEAWM3dOv1r+0YstfjDYCVKM1wr9VkQ/Os3ZkZw/laSBN9YaX8NCcmLz
emdrOuSu+JhO1ocinsSP+glQzwdLMyg+aqRXGU8DtJqv9foOaR3wO6gWrNhIqQho9BP4L3qljmMM
TCoBsQAMcT7bEqXNbbFrOkLO3EqHQyR7+9oNGQdQoX1VDX+Krb2U3DX1rhk2TsHcYrfWK9aAA0Zq
Il+OMR8BYWy+x33Z/wQW7W36SMPTqRnro/lajiGDSsMtE1InjuAvzeJv0WnGZ9dGGP9VsHgQIdJy
62Dk8UVre9g6jCOsr+WgwaJMnjNRDruoygCVuXd6lianAaUEiyQjy4IiUyGQVuGTlzhv1FHxdAqn
2zkLX3p9PDmdm22NpjuBPsGYXta/5gYwkhDLfZkue0ph6REvslPFcYitAlJI7zYbadI6MMgPs1t7
l6QdyCk1VhbF1skm0tLG1kLh940qcvyYNcgG9UDtK81+bZZEHZuuYEtnoE/K5LURy3VgiNyTENc3
nsjuGYHwKMzyDePNoV1gijFutT6ETf5FJhr3MG8NvWy2+XCZWa7CL5u4ZTjvmNLz7QJxJODFtXal
Fj80TdRsjbAKNyrFIBtdq7h7E0uKG3wyl0DDmNR5BJxcGe0NswQ5Mg43HkypG9QbX6K4Igad6o5T
RdXZFyMc5Z5sxjNvBWKOzZ2wlTpi+7nXZPqs9Lxkb82jlsAxhfEkrdJJVdAGZgrSJlgfA02GbPop
RcE7FM7sfbou51LhWtnMTcaQBzMGJ4I37AjdNIc6Oi4L3VMRB0K9MZHnFXKp0VuKPYFz580YQyo7
oS2b1D+as74fjezBrs3Pmi7ps24fvezScsi+H4zlREbdPCKZ9Tp1flFfMNnwwCpSTMh25C5Hq6YV
s9bBWNcpXim2efVQMEfG0Py86blnLaRE+dBX6tyMghJBvX3pu4oeNPvNq7+cXnaB1lE2Rx8XqLPl
oTRZ08F4oIgtUg9htvIrTgs7EamxFqvY3jtDrnb5ov3ekm0/zokCYbWQUqUk+Wjbw+/CK5wgD+e9
lerPlvaeZ84v3Vp8VYryZJY4Z6jPPS8GLYdeJGzGd5PG4fIilvyFcNEpLL0aBQM/wdIFhZuXO80h
TTXU0QFg72U0Jj2g4J3lYN/vwthItuyjQdrTC7NZTJ174gx3wuQZwqvGbJNiX51XPZDkXU7cvvLI
h1juoaIg251eWM+wI3Q0uXP78ZO6ZAoo6vBRTfLNENML64jnASoJRYFeu9cK5zKV5D27+afRspGF
rROAg+TlztfozoCd3tOOS01gPnOJKRoqsmEg8CCh4O0udSwwIhVxRpmNu54cZeOxq4/c9GPJObUN
xZvKsT+Fw3sXe7uyb9Hl67BhoFK3COK384RyoDeRc482K83yl0NBGxQ0VI9hmNKAiDvt8wVkYXl1
E8C2lDDDP+ORfXAWcbUji0GLVadt7uIu2Y9KZJt6Mj7VXPZ+lhtBEaUHnn3RvjKeB88qwH0x7NHZ
AUxBizc0U1CuQCCqNMd7rxSAXn52aRF4nhv7TOufdT+8Oakf1m1xm9tUYWD5Z8jmqOJBWCdcu5xN
feCYi3+ZikTrBrn7kCXOtvcWdumdfuDUp7H32yoOYu20dariOUkGIoA06dVWawaevkxBH/shCaqm
zKqtN9B44CbOJ83U9SYrUno6E+MBYkN/nFTJrXl23oZPtxLxIWtQk1gxDpJ4E8UvrHt6jlxlvSNO
+5xl6tm1m9tYOMkeJBQN7iXl5c1zEnbN3iuWR0do2U3C9cvAl6fbXtRWANupI+w3iC0umb3oe5Q1
yKhmr3z0rcclCgUX69Vu2awbYfLhuCI5jmK8dpqNOj8BGs8n0rVxMs3BYtl7rxzlgwaGxnH0c6qZ
ahuzXsFOWfoDlnSfuBV2RbpjBZyKalbjwdYOAnbwfRbxNxPpiENvRMON6q2pTz//16j9jTr4b4za
huW6uKP/35SCY/kz+Sj/ZtH+4//5J4LN+k2iTdoQznDVW46L7/sPRIHr/kYhm7RWBC88pe8v/RPB
BtjA9qAXSEkxiWO51l8t2pIveFi3QRWAOHD/fyzapmfxR/3dom2sBnKs3li1/g9j57XbOrat6Sci
wBxuxaQsWXK+IWwvmzlnPv356Drdq3pjXzRQWCXLliiRk2OO8AeWobxSA/7FeqAzEuFdPwk7FtaC
Hm6mI4cCCCG/BHiLbgCK2xlZ5hl2eEx2gy+3imuJBnvjIVMTmZJZ9dWsGJ0IcY2N0BU6PSu0SHpi
Qtt8dC2d5gWsCNyd2VEL6QFlJnU/pPFHbUSATUdkXkrV7A5liQRklrPHJshmwg+MxCNIElIFGjGk
OwwUp1cIaulRTBe/6kEMzGOI3RRmoWlOvknjsSeDLI9WVkReNA/HYbZwdC1h8WameNIsKkJBRuOr
rukLYASJKfJEoUqNxqyaBl2HbAkgiYZpCAjoQUekVCMdmMkGFcWkq9HPmygKnFkz3kthiry12RpW
DRQYQWWWZuIDHY4+FSbtzUEqT1IL+Q3DJ7TU/2i69sYQ3TZysYK8V/0ML5YoeZraZoe+TADbqQDG
ZZCQDBgMzLdhu+tCTdsnBKmJMgCTVEmj/pLcDOAlHg6gwcsq34nDR9Rb3yi+MYY2jkCd/KGQLmKY
yWQbC+yNsX7W6sKpoGgj+hGdAmnqzio+wk3PeDKOo2veqJkrl+iXqFF3AXgPeTfV6y388bsAEHRt
G7RQCpUcuZN1VmtGkovMmXVGuUV8qPufpLtYshy+jJNZOjkqcg66P189ytT7UQcxU3dsqKhyntW8
R6nGuM3wHkGKqbj7Zg9pwgEHCXwLikoue1l4bTPczfNOuAlKgd1smf7RgebiIQv4x9KA0ycCbM7Y
yG/lUALOwC18S8dQgXkfYGhsKA+tGWN0jFyVM1TZV8BYYJ8Yla8XtNok9k2HqrrdxqbwFBdIjRWN
8hCh/Mmly2cvnsPiQF8EG3uUWNvncgLZJGfzrVMGCf2dkfmyISGjrFdHaWrwFQJfLShUGFOLNKg2
j4dZHMNzYUmW2weQ9TpRv49pWb2UOAMiYWdmYe+QlapeAIl0M4RkTEWXdQ6CF/Zi9JgoqzMIpX7c
dkL8nFYlNLyKGm4Kxx2bqSdkBlwKUQM0Ys2yLaUFMGWKZE3N2a0F1JlyNfNo/6C28W6M6vTYg4my
gpXuH8rzLhGonXpBdGbg1OR+tZuX9QVBFVrfBTPnPq8bzIKMo1TC/GwzDcRgNjojKm7HGARyvOgv
fTsDPgHjZ1j9O9vQJZkVGkMxrYu0q26CGWpHMKfGmJjnNInw5U1g+mkD7hSD8Z2GMWKDOWCPZZB9
SUU9SujCTyGLoFXOEb3Y/AuNpnMEvNIvkDGTud6u3FPK402PtmADBNwkkcctB2DxxpTIJBSJdGCa
1cXRx7k8YL5+nRlNbeGx4pVRdjoEBnvsDHOz1MBiKVeT3oy2GW2o3ly+cB1SMTTRT2GCUXwxrf3F
sHvotf47XbNLQYbLntHTNjRhshG6yDfdSinWDfVWnxROl9pRyYBGbEhOQxpoR1luz6EkMiecz109
hE6Rap6YL9vUCJiHlIjsGRUBSCXBdyUTGGqXnASFRhC4W0B8VDuSSK2NQqGAAoNo2P14hHcz76YC
F+8QMqEQ0oylGHmICupgKIcIFydAHDTlpELqcmOEj8nMImeQlJtYGW9aQAMvzPPDKLxkq6hR3qcv
DBrXih4w/Ex+aC/IiAhWTRNdmcNXWBIba6rACHUFMUIvHyPReo3GSXMLCdrjIg9ofDX1R1gDRYtx
0EVb/tmk+Nu2gwaqK8VQeYy/pbIcHyyrIH1czMd8EBAFg8VxL+ORHlA++koZXrGsvk0xMjChjj2J
1HQjYpEQX/oC074pUTc9TWrL/AmlONgzuX5CM0Z90OJvs5s6XwdJU40arTMBxnxC62XJKZEXnQoo
OWHxexMm8daJ9R/VRII9HvLOM0aE2DO2POSruv08XSSgdaaEeQrqx6EN3mRw6eSUdtT74SopAqDB
qUQMHuPq0kvGUxFJC5QXJB6RkRJ8pX4rRDU+JJJwVFKLwXm5fEx1UvmLFH0z+piOifEjLaG+y6wd
Enu1Y+oKGuISRtdSD0wRkmS9XJQgWW6Im/b2OuxidgSwDylPau7CWieNJQBODS7PTGfBmKeNmNEn
x8GkddFYUUK1t6fJuIdgdGRBFC86sCtl0nInzfrKEXpgNJG41MfWXD4CtUj2aZU+w5AczxbCd2GV
M+KqpuqWT/E2Tc3MV1WigQ7kzIxDDfRL8TDKKEvnLbiaHlluaDy07Fux+q6sQjw2qUz0j0GUy3r/
oTd6s581oGW5nJxqKAIIeMk94wlmDRkUqqQLWg9q2wx0yoKnI46fi6KdxaQWnhWaNb1qfQ5GOLld
bWq+kcg4+OUA/4qyuAqavpdC9lua+n/Sof9M0D9i1Jm06HIX84GgtE9ChX08jw6Fqd3nBK00IRDR
8+7ZKvpFGtfZ6SMC3cRyRNRcDaOdSmLINUHKdZhuPdZVKrh9x6AtZy9EQhn0RikGCEs+AheR0dcn
nHXVRCnDXC3RBX03NZiMRTDS0LNraSFBWHEmCdGPpvLNSj8ZnYjypAFJTVLAr2DuneZs0LgXLdK8
TZUQD5ZKJ/sCRuMnPRtpCI3Mzjrzgh/5YkvzK22o3On0lCEA/CCAdkjAReJhNsRrODN+wUoMCtSQ
zTtjkD+CmpatbvTGKRxoy6k0snwNupotqt0fnJOmY52PsaNldKc0vknyWNZU6FLZ/JmMnna7VD7p
KjjJShm2acs2EqrKWtDtIf5nUISp2YiGOLOZDtC1lyiuIaMMq4h0Rtk1oFQ+iRMxu0KeVhaWz7jF
P1sCP9eUGubVWifZUqw+y50kg42Jyd+8wWqeqyv+wnTIc30TdxGbfCWp1PDIQ+B470JJWjYgz76i
MQFNT6aH4FV/SGQQQ5WRE+ErPNuqtPYrYHzUydKb0MMHm/OGwJaGI7UurQCoV/aKeuBGYXosEdek
GuyBQIe0H8RLBoMAQAmQpF7vd4MWjyjmyURaMd+EAjkIynzPplKLlyQ/RQKkhbQTdkrcIfojza5a
A1hY2kOemMseUbyBCc3g5BOWPdb8vBDoJ41xiFWOnpkB/5Sk0C7QlkRxF+FJFCMj25jqHbAQedcF
pwgv2nOqiu/RCrmgJUUQwONtBeDG8yFgpONPggjZvrjLhlJ6U2Hi96XAttgbMy6WqJcBNUCSqHWn
HHa8IOFHypzWnvrgMVajxziYwCgPDQVrmIZ4nqsNnKCSfoAZxCgkrP9oJQoIniA2//vz75Pk2PQ/
m5syWnh0NSpej/Xq6sZrEzc0+L4Ae5W1GT1lrjkyePv9dRF3oqf14qVeERLsIvX+99F/+/G/PTcN
6MdYaYyk4/pamrwNcDYdZNb6fv/tFb9/F9SSjLEncmo2GdHwr7/W0pxB399X093IncjMENT5+5t/
Pfx7iFCnf1GbTeb8fbUgyEj0h8BKRZNk6p/3/f/9llIIEk6rRvwizfx9hjbp/j3aP9/g963Sqmd5
K4L1z4F/n6MDpaPKlZr2L8qDiZENIETZar9L4S/8o1xXwD/AkKxGLjdgO/v98fcXTUO4gTyMLI0a
5LbUYZih/+MQ+9fYt1lhNkFSHEqSef+vJ+wa7/a///w+ZylThKga8Lh8bWIzbN7Kq5fVrzVnmk0d
bM4YeRBDRseMRnLkZWhiyOsFRSmqBNsGyAaxZPwkVxDO76P/eE6l5ycixenPBnnLQa61wlct7CRn
TERHrZr/hRCStdVlWmyofiMAOxyjtIe1DSWXeHn9vvvff+b1iOWIUfbf50rdQiR3wR5mBQbBWQLh
BTLGC8b0+OuJ/Pf5YZigDZXy8dd4GLFpKm7MGOzfF1mRfoPpgtY4NKaUxVIzjvv9DdQxR5GHZvuL
r/pFM/0++o8f5XmGQqMeWNHHX/fV9RNkLWgzJrnN/q+NqMkt+8+PgJBA50ZQD3TMEQARYvPWqLiI
/v74z3OsOyfoN366u8Jz3F8BZlxXoH3e4ZrovYjWxoePtWmjW+OOXnpEc/D0Mu3xSdlBJXFaR/OH
2W2N7dgji+Rdl/3L6PmdC6RzM80umNA5OaKiJy274O4P6T4/ZqbtB/fG1R4AInhHfTPYvQM7dN74
uL05mGa7b+vBwOZQIG6uaeO8JKZ9nOx091IYzospePpl/uKJ3uGA2Sa448qzlH+kHOz4nRvbz48v
wb3LaB/AOu7tyLSXfbwjC37gs6H+w8F93psQ9tM68PEcaU9j2+lo8jvg58oGKOk9X1J7nSDNoDF7
e3zF/0ctLpyWJffb5VpqX5yeORVdRj2W9orj4vQ+zZfCGt0l7vDW29ctNFQ6e/AQPCbQQ+5a86Ve
rrqxC0J3WnaoRpDknDl2gG536GZk6uMVSGC/kQJ3VOw6OWbpFojC8APkgZ4Fk1QUurCjhfzG50iP
venzMVTGuPOGyero6WwKu2Tkay0gGxQbXAcuSjzgR0v1qmW3gGtDQR38BpjHS1T44ngA64bLPReB
lEC3TiYF8xdUXlnw6ALJ+lZ6HwKXZzUg5rBXQqdJ7yNgmBpuSruPM88oziT/68EmPIkcrkL5uqge
beO0tzl62boCEtU7OCRMKJXMES8L+9qJobwV71gWSPzZxezqcNKD1YbKNe/mpd6ZJpPOKzuWy//U
l9KV6cjb8sPqWVw7zJ+Xzk+f59mOn5ULEmWVjRofnJ9bcZIlG8fHvcA33asgcx/XYXFtj+an+CX2
WwRYRtOPPmE9dhtO2PDNaKF45+zk83NwIyoyEztn0QdsIS96HJw4tefPbfsoei5ovfZY7uKVXupa
+XfFqAlFPVu5pXb2WeSnBAp8nj5LjdeE8GMZrt76jeXgCbCxfgLo38AYNsTAc0WX+tCdi6cVjbb7
Ublx6vFt2E3ZQydvDQ/tPI2IUcGHsCdW9BBNzjreyhXQdzqCzXvlZ/pR+OSb8ph8sAR6TfCYqWLy
7UDgvg/n/E9Ff/pZSvAV8VHprxh0MwV81qsHCyPptHqUcj+EQ1q88XKma6G8ng/1gvJQCLWWxUiN
nbvT9C5kTjVfWI9cst5+Wfbil88v+1d6Je9orcMco3gHfAOjBez2si2gqTqTvbQ3iZlvceHYycyC
dLIfLn8Fp3Z1KkVx/UGtTiyuMHIiYz2kxpU178Vyip75crwlNwSMVPDitw4ZAXVd0Sk2AdgWUJst
p0Id0OHb8KZF47XjQcV9LL3P8o8wUMv3H6xkuEIyHGLhGIUnFmVmQN6wNdXjyX5GFLBAl2+f/Z6l
It2n5lNdPTJcAwrERJWxARDKXdnsRJQUaGw1Hm8ZJ0eh+WzRo+QNNPOOgAFyQgPJ/ZAxGJF8aZy3
Uv+hBED5SQGXXV5jIVVjs/heF2+i2NlZeZWrk3lfpH3docvIFRkReuT+RgKNzspuoBZHZYq3iMo/
L8XGKlEJdMOGRMzh3qMXqG0a7snUM9Eb2vWKDYz5y5Q2s5c2u365Wu/mhSssN2hhEG0/ECC4dJtz
HN00f/7iDobLRHjiNiEsjM0WcKixza3LqLofyoPiQybJ7NXi8bjkRM9V1ggCvj/skf4jBhNj31hK
HMOX9v0XcXWiKJpdXrTsix/mH5XLRzkWz/SZZk8mG9ug24yp0QdEEvkufDc06t65VVDUn79Er3Lx
k2i2akpOfp499a5fjBPSH6yTuPcVGga5q+xZhHySaT+/gs07cw7ou9HF8Bf1tYckGrrBZfZGpq2P
RM74yIUDbMPZMvonPoLKH2uGPbjYeb+ak4cW/szBiT6EUrDAfK/UZFsMttJe8tedQ4XJ7cY2CJDc
LRBQ43gU9/2GLh+kZhxMXOaQ8VG/wM9d9qx63EvAzvwI7yWbu+ANey4WbRz5ApFdDd18ZwH57BkC
v7+pd+H0DYJQ/OLU9fABqRrhja8BfX375IVOCmFXi3cLCg2seskhVP8eXsl9wbDLo1HZH8a7y9kX
noyHbjO+mhvr3Xhg++M6wvBDouxj/OKBD8CvWXeRFAODzAMWyD7Mxi5yodedkEmYtZH2wtMQcaVY
G0pxraCsmhegB2xmywMStC5Li88Ky9HOjxT2LAcAWFwOiGQ+qSTuB3xlW/z6YOWxXQCcw2+rPrJ/
mSge+9YDV3NhJ269xcZn6SHn/dgP/BfjnTLsCInWjtBtyRyCguKLF+EkPEl7LhL/vSTPk/3FSdDv
k8114TRpJ844D/n+fC0WP1vogL8vt+qhwleCLyk9sL1ouqOVz9mzfOcylke25+BunCAcZ7ZCjPIt
jKHWyGSc2P20B+4ypGBCJ/mIioPM9bNlvDDmLUdcfLYydJUAz6I+z5phsVCT8kpCJX1Wjyjavr7x
YnIUUMsbKz8QKgEgLNv4yIUn+GTPhEEJeDbftjzyzYgBr2zu2umNb6HAaaN5tmEP5cwC+3RbweNQ
xvtb0x5jNtR3/qHjOdsE1PCRZZ9Db3aNh15gQTM0XC+QonrRR6GBUmU5Y7/mECVZrMx8+AAQi1CN
aBzlgfjPq6Z1kerIL8Lw++FjsflzCErxZds32yq4tl/c1oHhc1WKZceWPaekDS6Htk6DC2+MLEo4
8spZ307mfV2lqptJGNVsWCeiH9Q7msYTyYLqjdfsh168SbYX3gDSL/68oG9ToWuT6f0T+2ZHTK3f
cYUFoDxeOQXoCVyTGa6238O434FxDt0CBM1u7emz6jvLUWWuJHgvOzcaBHBOws2gGbhF1BZJnX1l
tUeaHwO9kqhldl01vacO+iGL4G6h8pfvOsNjqFUjU91em8bu9MeK8UEmmy40DO30Yd4p0jeVtiE0
TGuQk6WNZY/TOTSernP9WuQ+GNL4feTCQ0gBv4SOWypAv9ZsaMQ7TI2P68mXit8UzYvH+wvGOugO
kDbh9NfbCCfLd1k66vmFEGXQlhi/pr0008FYmwAVE+bkje105G3GOIEcPGwadrWpdgOvtE5V+ayd
dAvrMWhcsiMxrveK4mxNrjqsy8AsT1Wz9obtp7CV4Iyeo8ab5yuZuTj6cnmKWK5kxOpBdQB1lAR/
Mleuzy08aaWrYKWWf5vU+s9srcYTuAEWaRy6Cvdp6DD6IadZF9gRzwkOfv9izbKdk2ezdvPtZDnj
tVG99m2Y7YDMH2NzfJA0r36d+x3qBR4Xuu+3iepNQIlAjhaHyEQ2xpseJvMsgWMAH44joOL6vk+Q
65qb8ITTASutfCVesQIm0YbyKU5eb51y0qHQiauTGjuWm/rlaKMdtYYVRNBogMk7hoJUGGQrky3+
MWNfEV1BfByRG7UQBnZYW35UOi31DtsrudsGERfzsUhs+o4k6ewYLSowZ0ha5AYZeQqJ8MgGZSun
ad7KoZMf26+p/cnhZCLJnu8QuVlunbaXH6X32uGmNPBeIRhTbxw6zENJjQnI6l7BGyWgy4525hUp
i0sXqFvjc+Ugt2r0Vsu6m3xA9lUpZWLrniV7rXtGrkPdh5SoXpzflubAqYCN+F4h4WTsVdiL2OyA
w4A7YcfZYUkv8QPeJfaEX4OdbElsG5cF2KERkuNuQkKinNq3jts999lIyVq7m75lZJHBeRBscVOd
zU37xS2HXBA3cWJsmC7nuERsEu5HxgwkchYe1Fg7eMBHXug3zfTjEfOlO/TV/bBNGQercFFqEk4E
Ey5upPrdqsXghMIW6FZ+Gk80Hxl2tg8i0rX5+6oCu2fSwvQk8kQaiKQuOR6dSLEMrqq7QISQJ2Uk
NtKu1ZEf24DhEaAuMqjFBfYqQslYl9DErYwoYv/HRGL8Wgs+xMlcoB37x4wgtdlFD42cnHKfCK8p
y6axJ+Uk1AeegY0iPJfjRjvPBUL5jkrkB1I9vU4ayuGd3Tpi77bWt64Thd56VH1gxpZ7k98wPcLs
pPAQmFb7hy66WOIHA3W+CnAVhFdDsmfdMUpXFz3ArI83y2696PybmECipTh6t87cOMbN0vz8O3ya
r2x4iGKY2CmKh4TOLnzsNNwONALYdXNhNaM+JgppiC/Y85+QJv2tV530ULANbooXofcsZFgfgy1F
99R7faSUDu4jezEBAy90I8OeB+3W0hhWnaT28447qRM3bf2OvjZN4wH8fRdSOUUO6b3QblYBs1sA
F2Wj/MkUO38O3lWAR3A54QMk9/BEf1e7AfnZVJ+gxIcCdJw/Moy8SzAhcJK0TtJ7cLRuwFTtcvX2
btxhmyQjuyKXWR12IHtk5E6JL9Oe+MNSMDa8E9c6U7bYQ2nduWHQ3uDa+BBr13B8XLJXFeWuaPaj
6E3hA9DRhYi+QQZig1hqbB6l1m4u2RdKEf1D8TYCeaeUd9iBiZIHlP+d+Dg7c7Cx9i3ceeDd9oBy
0if/jy7ZRX7qrgxiUFkHukkzWh+wAD0DewhURwVERLxIXOGUyxhGulBJJYAHoJ3Rvdsk8ERGHKBs
oAuF7La2dqx2ur/6h9tj3W2C98WbjtoxIrq5yJdIRMIBgsUGpQL/FG6XR7SD4bNYUeGGnJFh1+Ky
pL+DXnDq2o2N/TapyJWp9+wl+kBH4Soa3FPVTrXLd8uTPGImm7lbP4emY570J5osLloAQCxUjQpj
vxJqX7rBCySvYNJO4445quWhklRRX20jD3rpBFFP2DTZKU5p7qeHkITeugiHw5zvGGPoD6gM+eGT
3G/rxIFznzgajbkL0VR9S0/TAcM4ZZtjtbCFzXmzRBRBjxHhzAEDKhy0i+TQ8SYqIE67nY4lsnHh
h7KJ4YAWdvNa7AqGP07wVvviqvrhlygK7CtfPfY7FAjq6z04a050NC4CLYWNcSldNAzmzXSPt73g
RmSh8jH/mSjvLmi1To+xm3k6sL7lVX8L3/snRMVhLwNxfVI541s+cWsny1EEj9ABat6wrb5INw1N
E0C+51I+lKbbtHcuNFZHRI8NlH5EzWKP0dYobFFVKEOSLb88oWO/xkSsAYn55woZwp3htq/JC1FU
fGNCBkSWs6zg4Ev8xksRHMamHlykPar4UY8d7mLpVqtXqDUQoBZ1h4QMWZfZbMkRxGaXYA9C1r26
PtMNFTdvlE5sf2QIiFCRi0J2PFvNZAuMhNf/l1rHGc+4m4+mW+wXN0QVYdcg4UrMPEQT3Kw9wiVJ
uMt1hXJ+s+g23nXH8dUAgkBOa77kx9jPNRMoPCShFzAKZeiqmT2ImxCpigPDLKoqRjqM2kyAQQBV
N/2DajrzSbbskMEMfot4MxXoEuwQMUWXFhe0UeJuTZ5IN6nQ59dURvzAJdUHRWldFwm+tS3uirVm
B0nixhwEt2TBo5shnGbvg1UgbwhxRg792Z2T9wInChvJ4nO0hW9erVVTAayauckmfMoGak/D7V4s
fQ/EYhM/94YXFlv1hH7P2xq9w6eO0dBG8aZXJL9f+k8ETEra7470BVzdcqwtxJcAF4p5J7bHdH5v
fzK4PwgGQBfvrJPA14GZ/BD+oE1OjANdQMZxXEW2wDhzctoj7QCZNgpKSptsx5gJfBDtAxBAZAhE
eRAdFSp0rxWOdHaLONNG22I5QmW0wBix8xvMJgn9seqjfGgA61eAcQ7gn2gOWefoogJtLbbZi8le
hU+FZlvGJviTFJKb7nKzP7YKgHBOIypM0z5+6x2BTpGyVi/R8yD5PWycxU5uAjAmymerfqueaal+
dckDmZYAjeXad06onq1yL7W0hCvGTMuW0JHuVxi2kNjDbjxLL+Yb3Bu/9invj9ySijfcuxf9DYe/
DSNxrww1m11Jm7ZwyFNsfDPNByoA5QjdEQd6Pj4b3xjXAdo4KreJfOLJMFBgOaUfMnVviBgobPSN
5KE+ZweNy5AA0lHxgtvAZ/llnbR9Q2VPX+MCXAC0gFLfM25oAK7DBlE2W/lOrLU/MsZX64xSHF4p
W40+hq9dpuohpL+w7/ai9BMcu8/4qXqp3DUruwSPhbINu0uIW6SCSkrq6MF33arcLWswYEvKYojE
T2bcbb67jZLYyzY80BowXNlwBRc2JSX6elkoGf3hE2WLDSQCl3eNGLodpm23ncAioDNnw46b/PCB
9PZknWEKP1ZeeU6N14U2GrqjzoL5OeCN+806h+/MqyJkucU38U6P7fmDAZC+Rtvn6IUUKuEqc1gD
Acsn84o0PawdeDSE/eHFOGulQ1/8ohDJ041F83OTeAhitn5+0l6mP/CgynflVj4Fu17dGC/xfnpk
JX7XyXUoahraz2q4N26PKlz1zVdtx08I6ZwD0A3YA5zTvXDu2ZFZCsE1cyCA1T4KZ0g3vOdAFjeX
NNoOsiuLr8sBvbQ9yRndjVR+6MZgm467zno0SuHYCeE1XIenYT5R+/8+HJV1FtTM5JCiYXnhWCq2
2A0pMyPmPnMvGAC8wOPnIxOg3+esOj7g3sRGtY6wohmaCBAJGjJYk0RE/nEGUf1/fpOvj/7+qIYD
uAfxsROL3IaYVf7z+t83+f3TTk14pznVItCWNXHg/309mggoKo37WEyafSfo9T//hOuPv88F1UiK
HpnahwVmyNUph40++tef/scrf99DK5kV/X23sglKL0vbuwYR3YyayGVQuw1qpkW//4T1eozfh2ib
g1H8fWgaKU4HhlggcD9Fh79/Pvzfj/n3OSsU6v99i98nf/8mz5p4y1bj/f273+f//vjPoyiPRPs/
fpOqEbLoLVvT31+YSsdBfn8uR/Iyqapg+K1f41+H//3aIEJDauWZ26oNSSC5p/MKL0qQUTS/1h5u
jIPeUFk09Op8lwz1VtOMyGOyj+WiUp/CnJlXnNC7WhRE75BcUsZ7K1nbvqL8SxV1Jwyd5vTAJxpd
s7uOrV2PzFscCp9m2iH3Jr9bRufPBThKxPzTRsAroFdeIqUZIXBKtiXAiolU+j+zgLgjWN4CJyEM
kuLE9IdckugYD6o34McoNsAK0sCwtooGTDZKX7IxmWy91bDma8DgiY/VL9YnHZBmUqcnBZf2jVQm
9xF7wTwgPRMRqRhmB9kGOUF4WCW3rNNrkr+GIXkKXQ7k/hzNtHZCC1q9THK6clnjWQ3eKVF8idrc
w6qN2KWE1+VDNNW90degixJhr+bNUxULH6IOo0lLvSD8HAeFWVBB3UzAseTL0qB3A0YFRlqpoeXf
dyejR0xLX2jqBMb7BFwU+f3iCtQstPEO1CiOQEdSATB9ZRfRrLcwBKxXqTR0ynEQTlGG0r3xPXeT
7KSV/AckyUkMjdcQfxpH7hEITb8k3CawHi5GdOjGAuOTNkLpJu9/osL8ZIxcHHpRwX4e4r+PPaNX
CdulBpqoaZTTHe5NQVe8GDMCXp20b+p5D5hkl+fMWRZMz2L51jYDYrHyJh4b0FHFfk6ZCCEJF63W
JB3CaaNOLka4DxpQjar8hGHEYEKCRpytNGS31xZf0s1DSM+z0945TZ/4Jp8kK7tgbvqpkm1lE3Jb
sG9cZFrGiq4HrowHJZG+q6RHtQ9LkAmFdyxYLwgylz1nbNaNY2dIEPwbLTpEC0oteH3wNLM6q1Z0
p5oe6rBSv5aUcVGg3fBSeM2rhj6o1dNNVTJwRsW3FGI1HfXIOLelM6llARkDVZucNpiG9AKOTcyp
SSyTBNmdqE7+lKjByAZea/n4VJnsrnOnwQse2mk3wJRC4QTQLmK4LT4NkPCz6hy34ttSoUhRyyZy
vgr1ZC4/T71U7tp8eU9xd8QkRwIrg2gUMABUrfPxjVqf6RMiwZi14bWceJaifrOSXEnqnoPR/Ohm
/RIwlV5We6VFnJ6QAzwMWew2eg1yd1jtMEVk8MK7ERV7iOgdHSvaH8oo36bnBqY4GqyDvEuYZVZy
J9thrD4pvYlSmCZ/1F+iYv0g2zrs0pLTNaGmExkzAkVI3MDcRxZ3ntm8BjywNFQ4hHpa3Ejb49J3
XsTAA+EboHnbHKyk+5ZGS4aQ1N6RSEH5lK+5yKBv5xrFnEH7QJccOC9mdwITsSW3aldoRKYWc/kH
rRB3DpT+koqogabLGfDzRapT8o9mtjw1DH4CZUyOY/+qSYS5GtsODaVYV1KYbkezZIJGtwo7y38a
I7A7a2QXN82HBo6hPRQk5MMPbr930M6wpULKwiCA0ZqUyUHX25e4p7rI5bFDObOnDWMx7MjMOnWr
50zKNb/TlnMlCM84A8ucXe011i1EsAU6MjEKI+HMrBIGVt8n7/MovQwR8C+56UJfFKiY40iDnDAr
tIdmmEPtuMP17aSZ0kGP5ZaKRjyjeEOmOobX8ntoqj9Bx5xHYwCZ75VoEZ0atUO8OGBTynCtdKN1
5QHqoKHJa0rIxCWYY4xf+nfEzuhaCrQ9BWIPZo8BHbMpvkZICWpV+1QX45lzfl4a1DdIaKc+YWoq
iC/hKseYouY31td8WXyhqq6xuupbFGwMjbGImyCPf9TprqAxirCGDjmijK6yqqRAgzM68oi1JhYS
3jIIU1vQBhBdOjQnNcVTbsi+hBL142DpflSd9lad1btQxaCN4G13SvRpNkuyAxo8HYyAkp/4ndVl
ieeZChgRKJzR3ds+/ulieb5KHat/CUGrq7BMgVZzBy5p6eUmliVx1uMA29av6BGPMHeLi3JV6IQg
mrIJ828tl2X7D37Fk1dHb1n3qUeI1qmiDL9wFgtbyhcXoP5ezh8ERF/CqW7PoKtXVCkNdQRVqGyC
ZhuMGdOaLn8Wov5Tw0PZMeR11LX26tQGenmW2WMJk7Gex6cYCTiyU+sC7BPdRYBzFXPPagbALrs4
8+6FyTBQqlMZA0MWHks65hW8WccE2ztV5RXiYuMAxUX+LhhfxAntkxi9rAZ6vF1McgumWnsR0UtD
ir1g1fbYQyNy+whv8wv1d7fEQQhV7ymkWVtpZE8Z4BID9jDcZ107Kgmd9I7qM6Ij5pZ5At4oyIbd
/7B3JtttK1u2/ZUc2U6cgQACVSM7YilRdWm7gyFLFhCoy0Dx9W+CvucdW3bKefvZME2REgGCICJi
77XmKiRs0aFdETFt9OeeHdJuMmkzRGGA1mTM9iJ1wouIkiOWY8jf9vQSZFSnzJaSUZ5TotUU9FP/
Mu/LcB3rPmBv6ZMUBV4zVGIU2qvitm/rdqsljjG3pQTgW2dmOHNBVOO4VsC73EaANEMctgGU+SJS
d/9/lrL/jaUMyjS5Lv+zo4weWdeol+4/yrf/gFje519/TgD5/vd/B4C4f5HW4jJrRxlu+cIigPZf
7jKPKA9BOq5n2jboQNLV/38Aru3/FQQSP1qA88uXnstTLWzp+L//k6d8k+QbnnTxrFk89W8FgLzz
lhEfDsEBRL4lHdu1l3f+o7dsEkUq4glOxMIsp5iRR2/wavoo2pottQZE+qakMuT7xCZ8W+igrb7r
ESSb86sF76I18S0gDI3yZD+gdar2wA+7+pOgCNup6x8O87/SS36M/7H892m9y97aritsm8NjBeKd
Ew7lsVvBcmVvRzLuYr/FU4/i2CMJIZSfpqA6b3W6eG1RA+xxYdx6lGGq+XJaeDpG99XKIYdKAr9y
Ezh7SgWL+JHS3w42bQVYLgPqOFXG1NfR+l559re2msD8MkMKr3iZxdGfhkRjFxXthe7r5FJ/WB7j
N9Jm2Mq6fFl+h/REeIVkb7C50gn2QxCuzHnBuflbkudPKmouuLqWh5ZfWV6yrgSxd5KaN8I8Xgrp
4xns7I0Jp5FX/3unauJol31advC4w/WwLU1n4wLpW35H8XIRzvZwUQJiRGpLID9Bc2LBNF3uY5em
QB1CpZRsOt22UbpRvnm1/E6cu5uG8MKYP+VpycQwqviT5VcjHkvwgtG18bsrmY6n2KJXNTkBddNv
lr+WKtibefjFbSmzL6+hygL1XUWCO50h/rbmKh5NO7h16yEPLpaXs5JDr9u9tPV2+Y1UDTc1v03w
HQZANjt05pvlo2BC32PLK2zosty2/EVa8AJs47hfbLwW3vbvt7psj0DOEy8QO5oadaH3y1OM2cf/
x70DBzvBqlH3m+Mb4HVk1VO+Urvl8Czvfdn48h6kkWxwMzMisi0OYbjc5zm8+gh31uC0THZtsotH
aY7MbEA/WBlOIysykWYB8QRJHFHrdLmvy+sEBKKbE3HO6dBhgQhPXAexAj8uv9wKis6tv5+o3Zis
OGuciDSDtz3LtL4v8Kqxc8j+tA7XyfwFDOtued0W0zp0iVXKyy0vYXE/6MAq9orhm22zCv37T8m5
oGZD0PFAxp6SIKFZMfCy9fKym0ryzni1lOiZEyW6O5OaKSuB1bIHy58R2+4Gn4VtbFI33OuatXWA
USDR5XNOUwVD7EoCm8xptHbVuUW2i0nI77MGwtv06e1oAM+IAJ0CWfiStjlKAlT9k30d5tkjq55k
rWB54frYRa13gFd2UTeCNmC/6hIKWLF10Y+qXxd+jxqK/lJHk5FA3fu0+GS1sH0MhR0AsiK1S3N4
KdBq5DGoZDfiC2OI+DoT9gYc0cJU2tgD0EnkhZXbbpZkepUCqsqT/8vP+t9lxwth2h/ashF7Ner1
Z1v297/525Zt/mUy+Lmm7QjH/WHY9D3CsSzXCQKCiBgJl0j3f5mybfGXaRKU55Pe5bLCWiLl/zVs
WvIvZpuMw2D3SBRH//5vDZvvLdmcyo60pXAcaIC2Kd4F0UXDaBIwAZDXSXGDwoRTV8ayaGqr+qob
cZ+6BKbsVG4gLA9NvkEW3cCSdWlSXctqjg9W318aHWEBPtkTK89pClqcXCSziJGnL3BSC33ROrW/
bxDW74KYJJGPR1OOxY+uchhW0mdCYlum73GA37vK6zoixmfGiWfyUa1YQ2xTFO6E/GLzKiwLfDrd
lT7wXinBZn/YtlimFT+k2X3feEBS4eKu5yN5N5A3doJtJne6XYNpwNflrs5wYjQTTkpLYFILo6vK
ZfBJ62IV2qjePn7vv90+H1twDD9zcT79PO2Zqd5XjJ/00Pz22pbDAvMG7kx2DmrJyKAzRtjIwJWa
BBvfQdf6h+2/O3+O79/m3UtObwvA9bv3P+quTzOHg+84QDOSRt9GDUO6PTmCCRceEtvukNn56qXB
KLoapgmiIXG+5IXmiDPsqjH+cEh+v0dELi9fLhE4745IRwhtaFddB6qSRp1IxhjLqKzP//DG383g
eOOOxdeFGgOhd7bvvdtMC8AI0B2hR+NMDNPkIzNpRjd5rMJhlbodzLGoCC/nFoqaRU20H4zh2mvo
YWZebZ1Xtox32ei6h4R13r+XsHjcNWbbpmULi1NSLkfo5flWFVH73/8p/ssBxWPH5NPs2vrVC+HN
uUb8Iu3gZJoWo5VprtwFxf7xAfn1sDuWRXyTI30hBVetnzdKeyoZfLvsdwkWmVURBixEzaDcfLyV
3x11iwlz4Hsw2xx7ef6Ht2b6rZWINOWtRSTFzD5voylpUmY2CvqPN7WcuT9/s3lDP2zq3QfsSjOq
Iyfrd/6kAqKb9Drqk9eKYJIT2wPaMDEjUPF08fFW7XcxhscPz/dYEhGXSP3k/QUZDgZJvgNfaGqT
1M6BXOyD3Dx0mNG3FB8l+qCrGLPpRVUN950nk81U673vyoCOq5eudebYmyFBUTO41j7N4AtHvbXV
Ltddv9ekWo3pee2MdM16OgxMFt9AElIPCq2LcBo1YdPRWyvceT+l141fIhRMnYQUQAt16EmGO130
xhdZO2r/h3e+HNB3B9w2pWcKIpk9cnPenbZ+G7lWictrl1lduhWjuiE/hp5DxLsyYn3TLfM7aukb
Twf3bSaJnpDT9QDNZj2Ojt64xR3Oo5opZyAWAg9N6BL2OMBdhIBMxzQni6Vp9LfNTECiU1763rxf
ZJ11ba7FbNnnLC4T5BMvKi9gffsDXadPk4syygJgYVjJ08dvGQz8794zY9dysXL49+49J0HmprOT
gWKsgQ30/XwY6uTbWELDbYeHOSHHZu59Y2kGglGbOByG84Zc5tLsqP/PiXEela/w5oxz0/xsKZdA
kEp8pjopNsouFfZWsXV7QnZsUASRnXn3QR/uA/NrYvjxA85fuq/QH6j69qxiuJp18ChALZmU6Lv8
kAfEFvQGz8kENrD2b4Kyeuj6cwHiThaQjnzbu7A6Qi8KZyVp+s5QC+zYW3oM9RmBmjdRBfRIH1JS
S9BO9IosvjsWx4CQsrsmgSQfuCgf3AJmhYYzVRZnWYpjp5Egs2avstelNTCOSvVI9d8XKBw7dMB+
9GAn6rr39FXjVsgMSe70p+FlqqyF7oWiWkQUZumvZ156ZvnXRNa5ubHXVX8vITeuBoP+96AOmKRz
KnAPtaLxPMlsCWXPzqSJuCmZO5oCTmPBhzVuRekFYFpf4sZ5KT0gg/LeBQCHUML5Ygl4gQj8Mf4C
iwjG01y4iwPSBvHk8yKN7h/cCGVU4jSKZOcK0C9ccSwh3VUWT384q369cMH4YdbKpVgGrue9m9KN
beT0DmuKXS+7LYz9na9TmFdqvA/Hxicm1FyFWVH84fr/2606jLqOuVRzgndbRZ2j/WBOGXbNx9Ye
bvoye+sbeGYzIliZPqWB++kP355f516+4zESiEAAFZLWuyGnjQJdGFnP3Etq7AKo26YxuWuMDhLO
s+NBBA/Mg9mxAq2c+frjjf/6xfUd31qm50GwlL3efXGj3tHkbZS8Xa/8VBHLmEw4reScGtuqo8DZ
7T3j1Ri8/A+HWdi/XDHYMAQn5rm2vcCeeP6HETDHlZ53A8dZAkoK+IYhfM4Jpoim8ZQc7+ecNcMS
icPiFBhLy8UTo0T27OrHxGG5+fFREL+O+uwNpBPfcjzhMSX6eW9SZczCRby+I+O0XJvLZSOqUsh7
dGFycBwn2dCKy9Yz0YfI8ooCEa4In9pxPNyXrlXsnMxcf7xP1u8+GubDgv6KYwvKkT/vU12Xclba
a2mMI+EiDGNTuUQjaaUfq2h60y2qrrYGmyJckk+NMHvK7fJ28kIYUJn4nI4iOtm3sjuLfZqraU8z
0nNpaPG5rjszuheJddGB2L9kKqJ3I6ktHXD6mgDvWOIHdFJe+uO3dJzW/Dw0+jC6kNQHPr1w5/2c
NpKGYYSx3SI6nIMd0R1Rfym8EMeP7hmURUo9P1GEddgS3Us2pvu5pXCZOcsXP2e11pruszUzdXF1
0WKDWw9V1a3doA02M7x8b8gyOn2FuU6j0EYh45MCW5JSRO+EZioiwCY4D6Bp7p2SNxzJ08hmWB2z
bB9xjEoV53+YfUnxm/OclTEVUs+WXM6W5384z0PRBMRpwtXVabvq4ngPpA6oKyaXuRbnGqBW5MTy
NB6MBT1fUHGK3xJSVp2YCb/upYE2mPqhEY4ugco0fzg2EBw18KIhKT/lY43abVnMdtAfu+yr4Q8P
BJr4Z1kBSasflvmPi96zaoCBLgIcx6qwpOEV9qMBqWDYziexmp7nNqc9l9LNzsLWBoTb3g2l+/rx
CXCc9f1yAvxwNN59z4YuG2RUTu0u6gV2z2wCljTTMy+9fFhXKfEDXBewXmDfdoUmBdFqrZXnOQ8a
VtbH++L87krPBJxBmquQ8N5f+vxJy2GC8Y710NO7gcSMg7TSpz4McMmKiVAm7ZFsCvKniSIuCJm4
yscyvfKC6jSQ2X5mx8/DEg2dUwXozqGleEFuo6gj2iFf5jiwhVYjvUNnAX+runzuRK9Pg0hWqH5c
f83BuOdl7xu/T9YzWF76WiVOKj8FK++rt6zA3xJ61lWXOSHMFhe9gIMPLMD3Y8/huEtRX022eRpb
XKJ828f2avrBdgzQbCjzyZbhs/DgjtDutQSsUK+rn/qOPhks+3O1mIub6NUXSXb2h2P760nvmiRE
S+bArklJ4+eT3oE6m4YJl1Nfps/4jcu1MdOjKGfm9B9v6TcXSZclLEHp0uNVl4z4H79eLdhU8tNE
u6ui4i2pamRa1Z5L5zX4a7oEFT28XEJNKuT9xxv+zZSXWhgx8VYgqaGa7xfOdRj1FeE9XJ4LZ9Nr
gDlIFeRp2rUvlu0hHvEJxLT67sQtUozEkalIJGclj8QNBXtWwlfxX6XTq91c0bWd4ibZENtH1F/8
h8vub050l2h617NtJhcsbH8+Rl2kaitMzHZXxFFwMtSHsk2etZldj4azypV6a73yT8Ws46Tl3Ted
ip8V0GGjNOe+H1EDjaIJFES7E7q/NG1gtCTGeZ5az+hkyJ/rVpbbVlvUWHuqDLdWSK5DW+g19Htg
S6W8HiGurOMYTXwTMtGc1XSvxHDojD9NgX5dr/FBOgydHp8L/fN346zqO+3EmmvS4JfdGs6Xy3UQ
cLprItQhs+zt4xPnt2csSySfbpljUun7+dNwgwQmTD+2pPZcDJ11ARuqg5LkXnJxtk8I9q5WwTzi
b/3TCfvritynUcdkWi4fyBGQ+eNXJWlFRKRwhZJ07p6GSd4Ij9VhGHvoTUd8GSmagoj1ZzrGxsqN
sFokTksz3GAdHiJQ9/PWpa2ut6afns0zfJiPD4z4tSjCDnosHk2+zD5szZ+PDPk1zhyT5bCzDPnM
VQWIjuySbVq1F6wbv8WK2bGW/tZFlux7011FQyGUpKN6Df1GrmJv9sQh/Hiv5O8+L2bIfFKsbn35
/kTuIh1admE2u6mPEgh0U3xqgCTO2pl0zonJa9uRSgFDytxGGiccE8dT5Et41BI/v56wdVmOurPH
8VufxMNdL6KbOGyB2xUH1E/zofaxV3Olwc5XI80L4a0oJpqXBeNCkIiLzkdNoYI4uJgrholCM4VT
JlEesRtAz68viooVghqp8Jy2Xfecjc6nuc/KUwOW+aNVR69zrTapFvFuKOLxIhMMa3YzV+dlhemO
OcDHB+w3x8sPXNflYuwxlxbvzu/Y8NXkQAnfaVTl9kzqVC9nvRkK9Epl79yruL9xjeYtGf5YxP7N
XAv8p/RAxApS9t4XsVUiKPcTcga5OvP2idnLvTLCcGeFaH/gQInToWnOtCYePAupb9p27SActv/9
NRVrKQf9wNKN+GVkqIpq7ipf1rtUTVeNzBERpaa50LtRY8biGcUlGWAlljGJqurjo/+bQrrPxqnm
sojxqOXLn79E1hwSj9az8c6b8HlG8c7yy69JFUXnOZDBjTJQn0UwVRIdbasF9/3xDvzmKkPQoBtI
wtOFhA/78/aZKRVdsDC0sn4mzi84tcNV4rdLHArOrMb84ztmKfSbtSRzSgC/XuD5Ntfxn7fppxIO
LsixXabz4GtpYZobqs69HinabCGr3WWFBuwCm/zecHyT0zB8tSHpHrwxRGc/hsF1YjwXiRlv+nwi
mQO8Ky5YNLe9RdS3qNGRlT3RgF6s1gQQGg9+2MJgQLvJPDk9N9LRAxrRLeqL6s6Ks6d2wnzrtU3y
THzI1p7a7KbN0G7YdukwAuIVksWoHoquGjaqIiQ8t0b7iQijr+BTl1yIEfsya6KLSCwvJEX4nHo4
JzV+WtO8pZpj3MuQaaQ3OI8KjtQp5a/wIiRp/qQspXHtmLq5mYl9xZpp39DYqB+6N7vEWaJG7T75
9iPkvuQboYioZa2Tplf3HiuIm3JwjIuhwf5Y5QVrbj8Og9vEQ8dFsM0h7tX1PE/isS0E1NTJDj6h
Wyx2tldSIrKkvCqC7JGZTH/aEDh2OVrmwal6cdZ1UDKGNr2oxJic+zM0WUbI4nGcknuzgemaI4Te
BqKbPsfM24gWH59BjwKoY0qOTwGLZWpmwwpMU3mXKO/Fiqv5xUyBDvjZ5y5XgHQsqVCX9oqmdPda
TRhuYqjK2DbzkoDZikCHSGYaLHnBCqzL5gbiDHCTROSju1EafWdmw/soK2b1ffbUkRO2E8tPx4c8
FL0IiiWZAKanLhnZ1WVXllAvKZMcHxJ+5Zx1vrXLCjWcJ8tNaUr9/d7xsTBFhqubcKdGf5ukZGpT
enTPj/f+uRnyiNb/QE3Od6p8Oyn039oq1UU4TOoiksDlhmiqMSKmJV4x0yiB6XflofaaL0RKsXqZ
Q8QM0QBabrkHxjPbQOkzT1IdzVdG2ZBLgcuiDOur4yN0/qYrsu7l3p/Tfdm4510ROtf/3NQF+BLm
KpdeDiXRaYlzIJIs3bfkEzLHreTDmKLm6PB9DR3R0bhFJMmwLKmwIdWPE5/ANvY8AEzCCe+kX27F
VIgnIy7LQwt5BO7uErZaGbddJYzbsaxvdOZ1WJQL41o01I4DhRN1NOy1Q3zMPShHQgDbNlodf8yZ
4l9Mc7bu0Tw3eslpHL10uGaa0AxTtjBcVX8NPdgzEygTcXhTZzA00KRkp3oB/aMvL7eJ6SY3stTJ
DQUmDQxX4e2ZUH5Xro6Baip9CGe4B53tBY/ZlGS7qiSjg7yB8NFNWmNVyC5nbuXvWnecHyeJpTCJ
NOgcI5wfEYGA/BIBGSBN85h/yZYHZRtnp2OP88euvB2Y0/oBxeJ053YFbjxRP2CZwBWfRgU1cpsM
krKnRceS+MptlX11vMfUFXMPud1+q7YCkfYilbSbc6+eva1Xp1/szHfOvCWy8phWSWgKeJiwvEQE
EpFh0jU7RyxGvsp7WGqUyFV8XKNOpLdJYYs7MwcUbOjrvqyADs287UCHAfASkpzM0fd2dsqGtQK9
PIqhujAmCy9v1W5b60DYa4qzrw9vOq37L9EoP+l+OIi5KK7cwbIvy5bzpLR8iKIN6fLtUGJKrOLX
2M2nE0tGDjUIs178aflGt+jfkqLL7+a8v5n80f2MbaRAQFKNp8ZotJ+c8RE3Sf5oK7mxK4PCcZHo
XZjX2N/is9qa3C/0f8ft2MzdvjWi9JPj0mhfHndtZrlZRWaOHrms2n7ZPrjSACfTWNO+J7miQvb7
WEwKR+icfSls4A9VepdYZYM7PHUf42RrQ+JFRj/0N7avIOo8VrIW934TlFd+Pj5EfRM+OGpOL5PO
eDn+lEmlLooWhXRO2PZ6KAw+DWqvNwwyJ17khnfBcjPhcKIuBDEiowW6Jmyp2dsF1j8iZPJ9ZYnp
IQhdCMyqsum3ldNDJp10k3nm13FA61OXSXtH/sISdq5uGwRbd91yIxb31kh61iqKED+X2qHsDGDt
jBASelTLj6BTkztV4GsczC9B3hA77Y/w6Nzg02gXRI4PLt9FixwmQ3p7EaXk0n/jgx722hh6Bh9f
XocEy137iLOz1rmkLYclfoT+49cdbYqhAaEdaffcMfxq45DvuR5VNF1Ffj1dHe/pmIlMiSDYmY1k
O402/byxTa/HvIqv3OwR2HK0zbUTUBqLrIOpbXGoEHydeLUHz9pwrTN30U0GdTDvQc16B7J0Ma/E
l97klYdIpNVBVggQ2zYJdgO+kz51ii0t2vbGUiZQ9lF6h9ryq0PuSs5Sb46vjoNdKXk2TgYW+qE5
Xx5vHPoGIg3MnQlf9lziHfAjGBgyDJ/B1h3cGDBOQti2oV/cUDDmUGfjDRwC3Z72GaQQVtTBuvTG
jZJddBBmFK2dAod2UeakzM77hmXEiSMV1mLyK+zqVaXpbZqGNr3daRvN6psxNbumGpHXY94rWsle
MO/TI3HFnr+frZnma5ic48p56nByh1bzmuhzyTjOAmY1dvKzVu6taZD7Qfnrhuk8SG8kKV5KwMuk
HTBAzCGNXGJU7Z6sqbueh6WrXF2Rj7mMunSWQomSxEP1mT75VriXs/NiWfFOEqcyWmchcIg2Nd4K
rS4ny3+du3EEv06CehQyafWwczeQKUYTMAatUFi8Uak3Xg8hAuYzCvEgORPl/Ej8+nXt6nktsgpe
13xqT9kNLgqJU0Zl1XAK9Rq6zii2djHvWmVsJg3gDvGkk9Fy9KZvrDhvKsj0+Fwa0qQqSQUyn2wO
G1NWh7dVEe14aqYH3enh3K0IP6kJHk+c2wQh+KpvMQEJHS5JQdRrw9xct8qHDpaBPlCggOcl+C4g
em4ictAYJ7FrCU5dGWa+FBm91UA1ri6B8CW9D+lw6FbEsZ92LQYZ28XkWhhXyMsXbPzWKWdiYZuJ
N2SLLwUYbUoleuX7u8K01hgfsMC082s8KIPmH+gNzfnFmASZ1cDR0zSNv52M+sJKsaCiCIGUXcHq
aODntE6G+wT1emZ9snr/cgIkv9EOp2qaZ9XGSpMWCWl9ORCptzXHBbsn9WIw1kTilRa+g4Xt11QK
MagVHCb8lJb0vhkdiPPSt9+MwgaT4pSQeubgMtXzjdki8+9RQeMycDfSAuCTFh0hN2EHs25MTVB1
eAm1MvrN5NG0cGcS24G6jzHhFzDid/VQnluEhHUzVmWncM6oBL4VlJIXA1Xbg9BJkje7LVM8dqTb
9MwsiEtotmnOZyx1++hqCFCiQmDQYEy8lVfKoBkdBUCHB1K/RxPtqbIMDnBlImBwDMCH3SHwSU5s
q7U59NmFDqPtbLnPqDggsdS48BoXQEFNPKuNlhKwwuBjrOgwLhBOmpgjpiCDXOBhuGoqTZwcnU+Y
iQNhFoxLlfZOc0s1uxDLmB2ZRP3U/UvBAJhUk7rBc3ilE1y6vYLhV9TVeEiHaTwc77XKXDdRAF25
ZegZG4lXPSIcdrTLg/JY5lJndDBuHiD1G0hBYpgw4K9q0wMtqIJiXZrUjP2kwBESNQe/j3CLWS0+
qNKhBH98sE/s+lB10bk9Qnakd1MfhNFQUazMem0GaX2wWN8gWR8qa9eb/YW3bLCWU3XwiDI55HCa
+Zb65Ps2FMZJMFkd9z3OR3KTvOSF1gDs92hUB5e1OyiHFnRpA2aV42xC6Unbg4PsFXnfIvtoMHhp
5V+WKYHvUWNs2jD/qqOq2HhRislZ9+UBY151SBOaC+hiCdEKjf4QO960LydnF9Nsz0drwIofUcth
zDwxWASekY0H18ttjbUf9PupQjYyDCHZfp7VHo439AW3XmsFhEA5m7HN1WnT4R86rfMMa1dM/79u
/OKgHOOpMcIBNCI/HR9iCX6uCi/ZzE1+UGVdHGY0sQd/nL/4DpMlu0dYRiGq2vQuSWslPqQS3xNH
uW4xBIoKGyK7V0Cq4zvf5Ta8Lwb+2MwOXdRkh3S5J4YYIF3cIcuGvqdxIfNTeHa8KWev25IpQ5Ai
ThizARFyfDzJAi6Vx7uDA2rItrx9XUzRYSKg83C8F8QE8ymXVdAAXkqKYa8qvfOaGkCSbuqnuGrH
7fcfjTjIDpxS/UraIAzsmFUeBu7MUMnheDMR6nQYy6esjPLvD/ud9E8KN2nWw0yu7LaTNl7gNkQA
2PcGPtD0q2BhiouVqHa71xnXcX1JSsB4FnvtBZnAfkEQGLPpgY4n45rwOH2yjiRSwScOR0Wle8EK
bmMN0lvNmbFGaO9fZFSsLrIR01USmNW2NiqLL3mKYKMFQhnF32ZfhHC9gmaTpRDLmuI0cWuA26HD
4tr2zyYjgDCb+mAX6T0YNWvVLDVfhp6oXEHEKWLv4JXonO3ox+MmBaY0kHC5agIRz6vWqIk9Bz9O
0Plyd1aybA98iTHDHx9Fn41lQi/u+OOjR9SzU4tkY4eUKoxJbGaTpI7j43ZcCL4Uy1+bbk80IaIX
XvR4c3z54z1zsCUOODwRxx+/b+f77fFPwVYXq7w3mtX3B4+/VR1393j3+8+NhwR/sYP/s2/jceeP
T3/fE2fKnhxrJslw2aV/fjHGKwDvFN6spRVz7uXZ1HD2+FQZpqOqOyussTs73suWe//8eLx3fOzd
7yHlyLbI8h+Ojx9vhqiBl/DP33pRCwZtyaZcXnNW2bxp8vIr1juWyn4IyySAhnP88Z+bOWEhXc5L
js7xLtf0/kwGo0MYjX1WCubicd2C9hjqcN2U9bk2DUkmm4vjd3babdolOf5dEa6rkfwUc+kFjsmE
rVh2b6RLdrjdhLNSufvCQFSRzUKIS9rEpwR7ziRi9vZ1N4kWIFAxXrg+K/GKJneeU5xpWiwVskJ1
PyCwstLhGyQzczfHOe1Tf6Z+T1gF3V5lfvVZulzFlDpYZ9/l3mdmbPG64UJ+UhMstGpzm6zPJToH
/vi3liSFxrFuEKwg+xxVtg7j8Ilcb9TI7gzvbfZw2V87wtyWY/2VcJ3sLJywb3gWeKku7B6yhCVd
30Be0kC38lIRFjq7oJSdu6JDXFTM9Z6l1fU82VsVADdpo5AkS4ontujOIdB3sDtNkHyo/Ww3BEQo
R1AANIFVGawbXTQr7eXNKs/qr+pu0PWNkuTHVbbN/Cm6xvp5bSXlWycd7H34Txg/v2HpD3dxx8ID
oMFat/IsmWtWFQldhBGFBQs7ikXUWKiINcyQOhalht4QveKf53b1eeyverMg7LEedk2EAYtiZHDt
6fKrLpJ4k/r1axX190ZXAwA2B2iqxXiIkhgrxtbIG49PdpElAgbDl9Js8rrfeWURHKIGbYJibiQK
sEW99c0tQrGP9QPRfPVtJJjOVCo8N9CnHMR0OukSNZJtngdBByc0gD2k+hLycZ0X614pwfB8mVSv
pSTxo2UJvBVOhGXWATQ4Kwwe2iTqM4gaXN+pCe8zIkairRnsm5SylkgvDaOJ9m04f0PjmF56EtCH
bPxDrkegCY4ebmyEZyqvnnCEtgdPwnHpk57ZDnari0xVe0dLYqJTkI85vlN24eBQ+gCyrGkDksG7
mWUmt6WXhPvWqp5Z3eo1PZxyF3nk/ZEzb/ZM+QqDtjwOUcIcRg+nKu1NBOk1HcUc8GhZsnanBJZv
GqoDPKHuWdBMO0Wb6CShL3sI9Q06poCZCXMDpAYHt3EftIVHDWrQZGRIXMx10ucEUSKoJy6wkOCW
iuq8UGB/irxiHgwtzw7Rd89UElFFxZ+9xGWEn221xovanHfUh1ofZZbMfUITnAh1+uB/GkWVnflf
Mao3V3W4S8IGGIFjXfYRFYZ2NNQe+/ilKVB/aEdw6Y9jPN6TzolxaWEVZGThxqn8MmSmXrUSH26s
mO9jMoPMwPRXqCd7RFyqih7iYMnCicRuskwjgoGzOtsaxGhS/VCYfcuBoN2pmHZl1V87VgaekBcJ
qHOd9n17Is124KwhTnMCd9ZnPkhui7Zwai5p1y6MjZB0231mPi8asIp838Tg6LCuo6KfzW8FrWRC
KT4bZfXWD6M8I47VOGEmD4HBRa6Vz9U2coA7ozvEogXeYYPz5yVWYCgLwoaYcpfrWAUQiIcYMKkN
MK4ukHM6DT1p6n7n6Jx8ePGWw9ApiT1qYD42ZTnvkk6RKmoNJMmX0w1XQIQwGpJCU4/9mUqTejuR
mrxq5twFr9GeCBTfh5y1e+TW5UFoJmC2aT1KIw+3Ob6W01L0UJ9mI9hPUATqHqxVFCTxXTfar6Fz
UVaXbUIfx9BAm5hHJNdzKQLiRODvzWB7RJPz1V6+RYNdkwU8iisvaljEBTqnR+ntXKz1JyUT5Yt6
uRlWSSwpzRWdd9aRiEjUQHPeBlV68f3G4trYwTwI65gJFk2IjYmJHByboJa68+oYRBsyFXApkAlc
mAw0jSerBvw3pP2hRTh/YEFJprVP/yInwb1EQQevKudKtcwmrZ3TRKdBQ2XFUjl6BKPAJRkNm8Lz
9u5UgP5WpKaEULPG4lkKQEiVXSna5LG1fmx14W4zRFiUtrD6x35MUnMTIXPlak3OPIWhYNhLs3+e
ijkGy6p5rXxlhEG7YVyxNjy68SsFjbonPcZvA7UyiTk+KBtKZREraI1R+zLk+sWCvaBSJjuFSRBL
MxaCeeL0rbRIfnLt3ZQCnqCKcDI2RnWOynmnmcFeC4twadYyYKY4I63eXvCf8ydlYcdPVPE0/z/K
zmu3cmXdzu/iex4zB8M+FzPnoNy6ITqoizlUkcXw9P6mzj4G9gZsHAMLArSWWq2lyUnWP/4xvkFf
WBKz1BBDmW3Z5RhcbgQ9iIDTLMTeGeeVnF4UiIN1kXQeaTzxA7GRyokkwrtDVY4xzhDS/Egeq3wb
SXtbQS9hl8I7M+J7Otwe6WQBUJlcOaYOm6Y3Hx1CtDyW+SMgmb0ieRM+ijZ95VyjOYxw1kIMDuwU
AngzXAZRg1nFZLEGNsOMFdI6HxXGMjD68ZaoYzdFFArTaZRzAhSFIe/SaX6nOfCvyNUQ9HL1kbdZ
up0QXzZ08Ww8VLM152SIrTXGODk14abNrXPiMoXUgoqPesiPAcv0dcFNeyVo2NsMEhh5MtrrCaUe
9GifXhW4W+XoJ7q48M9lbcIjltODblJrPf0g0lE+aRZIJDIrdxlUVbWskbw2NUQ0HXab04hHfK9F
/mewgNE5lu8ueE+w4CmcX0UR2Vt3kNxj0bp2lgSX3AWDgAAq9+gydNX3Mj8qCWC8a+K9AQcCV9T4
y/Ai59h2WXQao0hsCjyVuLFslm2UAy0CfH8XpADzlBdUePdxdmtdZth4sq9WVI/hwqBT8gYDdaT7
m/XqTngZkO7ZIvHv+aO9I7klb078pKVTPjcFZOxM2Dc8CtUz3ngA8VXXraz+h+zj5sXLsv48JukP
3m7tSxf2HOu9BL58/NfWEIDSXrdHs6EPz3x8ijPu0UZl5wdH1+M+KdAY2kBshnGw/hqgZMOmW0u6
t3TrBR/lpIACshoUScCsOtXjNSSTR7wBOoaBlOTFWbaz7RbGtzVQiMavGWqQW+4L0prgW6NxGxnF
ZmqTTw+cZZGF+t74ibiwM710Y1O+gKfYIUFZ2NGKv50H/cXppdi4pfk3764ZJv5TO/xCkFDnPCOm
1RVYK5MqOmRl7y693rHXWTruTQv2zyQfbV9Gr48Zy6wBB8y2xNTDbotj59SaEHL0wJKE4aUScbpz
Gp9bO8cUjwv3YNq/U5LX3qQpoCgEHexpzIAbd5+2U198u6wvnoVcGJfduPfUvKdhfDOmhJXyad4Y
TeLfdOZt3YlQOUvbne6GJ8/1usuUSZMniKU3TQ26Q5Q8XWMv2OPdS6AUmxE1jJxhh+pD2glBXsRL
XJXRrmzsX0FnOvsoA0HsICM4o7P2h15uzanXlBzQgeOohCE+dE/lKL6I1iGIBsGwzrPZX9P9ui1M
yjGp66k2ouh6LP601QUCGmgcTwV6wujuKJ8KNORi9ijZVXPXtVLLu6epRwlEXAawtYA42xWKiMEK
DKPJtPZhoYCZBpg8w1TZY+XZz0lhA4mByelwpxikv3GQquC0m81e5hCH/Xh6S1rLOzokFqDLYGVO
xpJibXqYIKamzbMFYV35SMo17pZt45fZgkUVgBr8jtcIeRxWoqLdkcWbZao9d6QR64evET508hRS
521iq1Ze9GW5sd5r8Joe7MMFZV4c+oasWdlM2cvGTTkthDxGzdKl5cztzzDAJlDaLexVxuXjzDiL
3TVmSeCln/DFyr0bRp9iiPVZemuLxribGAmLFH3IOck36Z1KAxSVhumOiVbuTMzaEOGq0wBXyrcZ
/DKVY8j15NZJ0y0mTBzn/riPc0n6UwWUHFRRvhqgdmVtAPPWh0cC3MhUyziTxrs1spUJ5J1OzHhj
OOPvibPiqaoZPBHXTmEWz+scO86WFybeSfc9rqnTIRltfPrDnzio/Hcr+91MJSUN3jid3FDDS6Ec
hQo2Og/SPDknFQkYy61ey2pU57jLrSc9vDS5TQACW8I5ycL8UnaPZk1bbnMMJ/cygR0ZFKl/1sXF
C5nlRIhrOiwFtRml6u40vMd/p0IGFyOFi689zKu+g2s0NLh+G+QF7cUSnvhMmujxQbmi24DXCRYc
G6GZmnfWXqdyooZP1vmOlvuXJumyEyuK6UlSy2rMBrPGd1Ldcz9aNYf37w/Idrsst+l0cVjemUWA
CTWgjUBNhIHE9DLH2XjmeaCfXG0eEjv5HJCJUa01G5oEV1pgROo893RpVaMhV7iB+LU61b12clCN
QT8gDffs2GfgvjXVzCsQDuGeEwOFRzKWN3te9R5NUXa0ditnWge+WYFkLrOTk6h1l4fzsUIoXqe2
6dC5h+ZpGpp1Duwrr/US0KbxcM/xjQwsKdtsDE9kR0dYeJi302b4StuhZWc0u2vQCtCfGFjrNFUr
nbTEakta2PvEFgB9kRWtY16I5rmi4bzFLUVo6TRRQwrAINlIr6EAMvU4v8dJtOyMWFCKVd3yxEl3
cJIeCiiVe07zwfKdu4gL+nbMwMX7aTddnXqCGDv50COLuF9XfUYH2MQyyPJ+4UU19l7SUD1qpQf8
BvL4/cGQ1OA1I7+Ypk7LeznByMZ486J5xx8yrXpSBKaGzR3+qGLxZRDevBUO7CWmpj1mKtipwK84
MlbNes7LcjUNTk/dE9yfqPUFzcRiXMqyFdtg7kH/NUOK/I9yN00w6Y3kseNP2T17my6L1bYbOB22
afgxq/lcAAVYzM4AIi4A1c609kEwls6GJErXiWH9mlyT8+9UDIeOmXibWWCJMr+823MvL6VOx2sc
18dpAoc2lY63qbgLbashp+mYRk3cQ8n7RKkjN8lCrR0DA18cZhyFsiGgCUUWV0/8jOy/baCd96ge
8PX5xY/aIB86umP2A12dbiQuscEFVpebPndvAn9D4rRYBiiuScrhpbQyea45Unhluu39zoftG0d7
IjCoA9u80+mOjP1LlSTNKo5s4NTBAznbhT48hK7fZzkgxi4y20t/NMvgK+xtzJtt/F2e/OL6pbvv
ux6qtMKsYGNCLqvqQWjqmDtCfAI9hjesNp23SA1fsK6d//guLtya5TjTIwxXmy6zbW10S/YTGN8J
g3SibjZxVkgCCwGWdaaivKOqusOEh64127z6MYRv2VerPLV+tvFaWTYnfYO1X9dE26IBuEEx6a5x
J2qu66RfNvhMt0VMaW/VNCvAUVCBm9UQCraflE27tft3MPfkRyC5QOaKU+dmWJYGm2nsaKJdU3U3
LKjFW5Z+3J9lafwYy/E3tDTqUnrwFNVMqWszu9a+NqbrrIPo3Bi5pJS5C1e4qUoWmixRWwvatmOn
EF8htTRDtQQcIzfO+JHVNseUgMqgkvu929IF1bY86gPY6FHW7ByOU+k0rOuBMuHOISHvxzaWSyQZ
zhL46yB60dpIXREt5QtKnD/a3kCpReNnSMXPA1MLJ1ZIqcE8HRoTCGo8BUfhbSxL4R03VLUKKsQv
24s6UEApoPm6craxjAHq84w6gJD+gx5ubkOnBXLiUB08sGQr8vonazLY5sJB1jKI1nAKWgsbrGfq
m8fSg6E8On381CIuTSP72p70whGsJhUfVffU5gmUgVxgh+gN97mrfga2WxywwWqqeSiFASHj7frH
XG8grOkudXYT8d6lkZJa8JDCydxmyOgtJ8cyeKfOk/7Esqm2rfno1mpA2ZfxGGy4Gx55sUZyDZLZ
xGydKxXsB+J3lH+5FONyn+UyhEm0IAjlLpNEOScXV86+HMobkM/6VFUZyo+S8hIEnDn9bjxxE54B
pefRtaA1zUjR1tKspYtWdS+coCQXq4NZJlF7J4R17pLlZ/kp1qKT0XY2S+wU4yJs6wAMWisvfTC/
WGzKHopUcLBseizdvp6YqfnFDc3E+O8bVO/E1kubz92BOxxdVX5O6Gb42Q+2tcwyyhyUg7yXrN04
StZ2y/FN1NavpOioB6LlXjG0b8emisF0flW5Sk5Y7MJN4GV/Bu8hddmi2GVE7r1wALJJinDjhvEv
266ucfat2yJkTzZ7MpUQ/u25qiPD9PdWlXjLMWL/UtaFWoquMY7KyzjIEi0E40JHDNr0F3tehqyS
40s8Zzy3NWJRaGQIC814drpPNIxlxkHkPRj2UyeDQw6Xc2l5Ga9O2LIVTcp2TYD/EM3OTxlk5iY1
k/wwNj7c0tpa26nu922VUfwkuZVwjrxX8V8rkPXddD0Ky+j7XFdNlm19wTszALyJ5hgxUGNQjYiN
COfxYC2jPT33PzrgtkfRTfemCpZCts2pIFmwzPyaDeHMPBwqbFgD3BpRcx5IC8SgKXd/xxYSDYg/
XuXB29XBQHOFN9K6pSPn4IXGr4IgsUmmlSm943mgp/A4OvzvuWPokx9pu1UZA8wTrByv0ZTsnABL
FwqtWLlt7GwDli15Asm8DOnFmGBphga0wQzZb6PdH+ZkhMd27CICrEO6D9xLjcjiGNxxDOMuLHDX
gw2VyrAVb+RCvjtBPBwI9tXbZjZpL2X9NLo+C32nbXCRNNz33S46fn8oBu9Pg7aG9pe2G8SLdM++
6BaHjXtKpPOLM6X5u5Du3YtNWOxTG26sJD0HGupQm2prjSSkN1XM/EPijBdYxQWzpg87rEjfs4gK
xaEHSo8IljWP9VgnXjrsrByYKEWxq3Lf5qo4CJM+p2r07k4VjFu75aY15y3rPbof8wRkd4HP4zcI
ZNnL8D0uJIfzwclBxgLiLSNj5BzgvGZBtSt79dOuVf7SIAltWZfh8NBOC55PvnCoosOd5uB8roq3
ijPSlIDu15GkWG3s1hS2MqY1CbzrdHCXOkcwnUIC9m1MIURnJwfwg2zuxpjZsPUImKucUWAmhWGJ
7NACNKBE09s8jOzrahThnaJlvTTGxqTFh84vjGtL06ek3h3JHhDdouuu7natXTvHcRLeImIW6zLk
txwsAkLDYG2kw0wz1+Y5mi2eg0GzhUM4LqbcoHKPQZc+oXyr6ohRh3w5r3H8dCniwt9kUW+v3ZZ3
uWpsFJqkis+lOe7M0Y1o6qXxThekzP1G4Xeyi0uiC2M3ig0/B3O5kT1NdVDht5mSS0RkMMnIT9jC
KrYle0pWUKPaz43LqGycs5rOP9h02cqx5mZPYT19ykS8gDvSBNExt7Wj/1HwXrmV1iQ5KiT7CgfV
tWyMSzlJve/9XF0iIUAfNElxHnhfJs5oHbyyxmwyxoAQ8MIl+SXpqFhXhZee8pjyxEl39lZWBXer
ygT7+7jxh5ppMjCgxtedbe95dlzSiaOi2Ta3WmRXx0b0nV06lo1MH3kxwVxxXa5F05i7Ju/PqPLt
UrbSf6YH3l8l0n6uK84o8YD5SOdshnRq/aqyprqlgVrrunV/hAgtS6JA/EjkO9ZVWzpvpt51+qtr
OveldczuFmbdS6XwTzEPg0hzRPHmFclX7fv6q67R9zx6RGcQ5jvPYBRO5+kEOtvZK3vMz6Htbudo
bH7wGKzwINoZ5K46OfQOrOSon4JLkuMpiQVU31H3NKS3xd5glR6n9otKo6eknLmITKbzqaZgjID0
hGWxdC6d5PkRZ5131c2slwkgghop79o+Pkz0JpOWlePNHQd6lAfTfZ1xjS+S4Y2cXPSYccFqDAUN
F864U2Pzt6T0exlmQUuPt4mhyJ3G2xBZAiqrCaW6fqpiJl+km+DooXOuQsIMyPdJtrRN6hQM0dPs
lIHKbpVMCQGQbZsbzv0SL23GoRYfHB04LoxuZQ8GOV6Rf1qedSWdbGyJbSYbW2Jy43b/GVizx4m8
7vZpTe1Xl8p8Pdu5T4IqAVZH1uk5L+e/Ddd3GurqxY16Z9cyRwMMD0+zSQP5MHL7yYIcz+r84ISm
eX0u5cPY4oY9q9U5Ppby0fw1UzH42HrRDyYky+26o48rz6J7V4j6Ovg17b+aq47EkDqG8OrP2q3U
BdzZ3mzrZ8czkJ9J5uxDKTnQdN7SDjhxWZFwXscpekLs7w4awKxLRGAx1bTJ4BF+c4cQsGPe5sfW
j4u7rXjD106UgipNUchQ885RViP+2QR0x8Sm8YpbHUFovSsja9r0WWff6/E7FOyt2r7wT6Mv1KU3
zbPFPWOl+tpeF4+niFEg3foixXmHt2lggeUVc40u2HdPwqjNe5QclL8lbFX8zpGnlv5oqpvSN2rq
i1NBuIDBM7c+MCYS4LYki3TWDO/Mi3o4x40b/nCyrmb7w0PRQv7hdBiwXYI9h2bZ/6zGDOui37gQ
oNUnE4F5BEBs7qLUWZvEwYNhqo8dfnJeFW5OeaGT2zA6L3XIWc8FjXn6/hCyoAK50d8znt83YhB3
y0kXPoyQg5spXESZlR71RAdk15I3Ut6wYGQduGr5ICBEo08Mw67o+63WubWHlZw9xRjjfJDtAfdF
CIB6PvoIGLvJFwOSDLUFBrHAJnLEm0yRXYHVxyde9YoEY4sA7ebVZxFzEAHWkd7Lqre3iu3oG7tt
bHp3lD3fza92ieGOAugmDJo30PRMz9AFpKYbau7OrjBfYxaaf2un5REYeDe/R+nTyuS7xqFzYSt0
z+E1UjYb07ECJWpV9+WlnnXK+YkRvc4b82yi9T8ojc8dBmV+r1X6nrTIO21IXmyY5Ma1JoeJlso9
DqG61M25yQu5KnFlsoeKuAlnXnyTpf8zFH69TXz9bBviKhMMt31ejdvYVwxtMX+NdIu7N4XhkT19
zSZ4yNBJinhXFYB/tEs/1EC6ZCB38AGsfdjmeXoHIo7Fvbf9Be9JUh7xnvTfxle2/6cnp+DH67xG
m/r+kHlWcHGFa56hMa3EymAf9FG4rTz6BRe8lVfmRyfBd+oyCY/OgL2vV0mwLQxdnpuUKpjG8/rX
hIsbsTd/w0yVbZEPGalmEewbJSAlDlHza2JFNKWWScU46IMmjKhlcmZghzWMSEexqndK53eIVehV
IeFwGvDaZRDAwzSbYXyaJr8+Gl38NSIHPaUxnQJNhVEh+tarKjymVZM47G6Qr3ypylM4/Q0CA3iw
4+DsBCpjLSHc9du2e6QO0sx59eaBJmlbOwcVa+e1tcx/fOo3PO+gxU0bWeh+Z9bYwotqpJ9yoC+N
QNHn1Dvpa9E8RQ2FttqOxdPgDHgusuweDYlxBXywbZL4BVVnoocmSrDnRcE9r+LkzfreRfRjc9Bx
BTJZ+S9JMZ+6yAuQU/LpJQe3bBAyO8oCEwZjjnMcAiJRIpLtxxyzwiJc0BzIZuqtlGgOEW42wAJ9
tMnpJHM9TNjVw14+e3LcqnKg4mUoqos3kYOsHDa5E1bztQYsuGG7i6PSUzUlNOVfpIZw29omDgZ7
cPacyHlLcNhYjCUL/niixwBV012a3Thv+ohZlrP1dPY58C+betCc7wxrF1lud9UzI2+TC/ttYvfQ
9WH/xA/2d5IyWs3YQ9Z9ngy7ChvaQnZ5fML23a3ZarJgpVfgmuMoDvNlp/v4qAUH3lL1f3k5EQiF
UlxIvbOpyvzxKLacG5Oue2Os7In8eMfS8MZ1N9YAb98nr8xfWmHIF85vYgFoNKH+k/MR1QnNZpi7
+eKNCGXdFLxDf+9fsdgy4gbldGe1Y13muF71eZCdiXB4bCCnT+l31vn7g6Etlj1kINEv+HesyXay
jTRFuvOR16o44NaznmLvkPZ9fm9U7BzjcuSeZjHW+IHzMlvPXWTY79bvQvWXcIzEW2LY4gpR5H0E
Lb8qvKAm35YM116q4VqG84kEbBwdQN4AKJ3RDeiY5Ig6E3xlTVyZG9VK9U00OJr5zFPZUd2S/hP7
1rvFzyzCezlmjfOOTyrBZPfcaSaSzLfEpna0PCequgauNq4MDJiAEo3GM1PaZQnjoBpeeaAp7/5s
9TtXByAUA/2DycLaExxzjkh2YjeOVrmJRjIzsqC+IMIHinACvn1kVE3oBhJxu6rJzpE2k28JqviS
ZffPwrWT17m/+R39nQT/qaFX/ZduuqepscIVVQ3DGVLFQdeOBzxOvIqoNY992dHDNRk07dRVuB1s
V/9H4PK//x7/h/iqb/+RqVffSOnfNeupVCTdv3z67y91yT//8/Fn/s/X/POf+PczZMJaYXn6f37V
9qu+/Cy/1L9+0T99Z/72f/x0q5/dz3/6ZP3N8773X3J6+lJ90f0nCvvxlf/V//hfI5ranAYJev7f
seDnFEdsL9P/9o/vt//zv/7bP/7QfyJNo3/DcRa5UNr+iWgaef8WBIAdyDCTUf8Hy9Q1/823LIsk
NhlTpP/HX873/0aA+2BOQSsEfIEJ2SZ0/79Ypva/whNMGDk2y2l6geCOgaX8F2KDtPys7VuRHGw2
g6Er7o1V0S8s7PpQJDaZQ1iVWy+Pt9+ffX/wE2vN0TzbmVPe7LX1B/mmPnx/CAGuUGj2+BwXbsO9
cb7kaUl2PpkXaVf4uyysPzszTpYsMVBJZ3r8nPLLJxwq0kqeTRTGVEfDZiojBHz4dfzx7ITvbyVG
G/28t67ErNIlZ872xPEfIhj+tyqi4GCyYLmE/fysJytHy4BljpcKmyFn5NgwPY4kuLPZDrYqaRfK
t8gJRaxAJOPSNc/ZqqLCymh+p0ijoqNg2UfFqc75w1X8SzW4LEUdn+ZooaCScoLIo4U/tyUrF+rr
7XCCjw2hAl/1OBxsL0aJjhvSfYTj8boAn0j2WlpYD1uMzSHwbtuAkuhQEZHi/NgUEVszLcatZcfX
USQ/LSaHRS+zaoke8OXYL5Hi+J3RN7RWxpSzJU2YjD2H5qyQkGXttqQes3LHk/C1Mctk2cUeDbA2
R/b62DhNvs1E9tfPgqe8ZcztcowZ2s3XpAxvRSJuYTNBnsVNafrNAVt7vXRbdbTsnpv4vFbhw85E
xUq6NgMCZGxssGpj+/KnIT4PnNGWrJooi2mDW2AQ7sOgwJyZq6s02LCnFiwBnfMTB8QLOc3lL/ND
p4OzQU4WMaSsnzKrn38qezO2w9cYpfG+jE3cSH634hhZrFQB7Lyoi2dviFZNSK9zTeJo1XY92FwQ
bVR11Pj9gpjGEplhtOKkxvJhwOFgFId5JMhXJbuiYeuaB+4LCTN5iDsIZDpkQGuMPb+aY9DWFtq4
86Vnclw9vTqrweLlJZNxg5h3KD0QCURryAtx4RSF3gVS+ZuoDx6HYJ3tYjeoVqJhZ4vqOe2HeoKI
IK07CB/K3TM7eQmNYI2lQS3tFrWxLUzEpK4zrqb9qPTLxd4zNQ5QbyL+60PjCskrWX61HtCCB8U8
yAZyIQz2vBqD8aFS1Z+0uE9JEfETmOwgBp7ohEhedR3x09se3a9DuawdUjuaCkYDqfixJnpCWKLe
wm6XScf7LJQDv3HPm55QU5e4Cf4UsVV+Il+r1jv2LgrkRKbb0jljEauYIHwRc/XDqqhwjAGK7zDa
zZDYnwQOWNw3ahfBsli0Rj/tbTw3tjNtsyQtN16SO9syWEXhwKuXgGvvTBzCUcJJmEgnemF/1CkK
GrGqC8UbpF3oO+zYmG0HoF1yS9Li5oy0TXr+xnd7NGfN2r97pC5aOzG3HYUETWCPpJ2mTUJiZF35
EEeGh8gLVx3dcV7aTrRHS8nP5HquNmuhtUstoDOgLr12ypg5F0kWS+GOGUo8O3z5OQuzi2mGPwK2
5mro25VlBKeaYsSx5EIuy0iTBfR+mRFuf3LcW6YWtTyRW6Cp4zHBgGiJ9iJ9TbFMsPZgE8FUd48p
yeoogRSCtYqDNLiklwffJ71j5Elzrg3vNul5vmqlPgydvGcu1Brl1rQfqbbey5iUEN+DCpNfMoPe
a/rFZsZkaQsKNUXl9wuDVmLB3sho8a1g6qMvRayRrv8mZNT7iGqdfIovdjhzb2JxsfCossP7Fvhw
B+YEPpdBwRQ8IXbanDAUCYwe2pQLIH8FfAKKVzCcO4ym3pwFG7ew8AL6VyeNm23tN/iGe/XLLY16
U0cRG2v3o28zubcrUv2p3VyZDlnJj2TWEttstqxdSeaiDMIycVZT6u+TjDr7aZp+Tthq8KrNO1RM
ReEAOT0zTc6OYCTQAl3Woko2hbxJo0+3CdHMbWZdVXDek/Za4onIAhORuxPNQtFZZ8O2u7SLrJvf
gpHKnViZ1jqcwz/DRBaJSLey4v6UDO0Nd1S7y+riT6vT31kVZjh+E+Zfo9IbYJQBm3z8bSEtuDiO
5YRzwPXmnzKVvF8kmQpl+dG2MUD60YXlLWRaDNhyh7/TWNdrK3fPg4om8BHsFbIRo241G+jBst3z
aGFz8Uzrj/cnGN78tPjogjx/Hii3WURMKkt3QO4ozOGrizBjkELmjA3vK4xG6tad6KhmcmXQhz9T
eRrC/JxV8cFE3hkJ+0h2qqs+tnCniGXXFLAHYxFh46L5KWr4LXVa/y69d1EK8Wwm1a5WirtKeZlY
GG9NVkfsfMw3R90RFQsMQWwM06hv1qOY5kX0yyIYYEUTy5Nw0FscWM9sPRC8koQbc5vvOmIKm8DC
0jwKxduvtdaibj+NaZrXTgGUMYoG6rQ0G4girh0wNOMreL2P1G3gn6bpyho8uisyOp5Cutxqs/vR
+SHsBF9gErOYw8jEbJSFt8kh99UUYI89bIRLKyHgPaVMA5GVfpCzwjbuG3+8sKN82TPVWmbOzMYu
0EsvalvkYMTzAbvYeYiKNVnNfVh2zq22hnIvKl7WoLWJA/lqNaH8rfyGBrxc6YNHDdw60HQF542H
TZnDRtHmPCmgd2x51l69NjmEDesELFoJ7jMU2N4ZVqOgzqRhYlqkntq1mK2XGHv8TVCbb9giPpwU
GPikqrXpgLcYWQahxTi/k4lAofQuhmpoE7HzbdVYOG597uessPZBbzz5ob4NXEZLXOumVLyNU2X8
RoQBhG68RGbGtK6pJlMdFhkiTSwaozSd1kkacteZ5o+84c3r2jraCUFBeFMpCvlMPA6TpDor5GEW
eGxUpYkTtmMB2zsw97htiiuWTzYLlG0ERE4NOeIsq61DhRtxYxoVdUc+JrFRfcYzHiQ5BelBetZX
+sBNxHO1y4w223rYFFs2fQh8IVt7QTEVij/dZ1gSWZ5b1g0HJWxer3hl9GrA4bKYC2wzvkhm3HUX
hfSFBXN+gv+br0rOCsvkw7CcD37KaamADixTyxBvypO4daKtKwJnSwBsQQV9tWwCsC156WUH3l4F
/uiBspmazG6BIO7xtF6psuQOFrI9LglfhXnKU7CBKd+TnN42g53f68Y+PBbjkemjUJTWpqT6j3Oo
7zNQoyZZRJOIle8YSS4Zy/ijOcbFavDcPzLE2OArovgeJxbwRlyf9roeTFRbAGIrl9Q2OlS4LIfe
2vPw5sogfdLaoltDyaw4mu0cbRLHdCjJwejGAcawv0TuqDX03U+3w3wwSjy2Ff2rrRhXAuFkkQ3u
tGloEuOZgxfOEAjkGWj8lN/nhGcYtYFbZwHq1zDV1WncTxIuMAhdeZyxJq/K3PuEnNKRrVX6pTMT
c2VDeNh+f9qyh18AtKMSuzV5gkTgcXoOp5NH8SVvjhUrr2qZFfWzKd1qUwbpfBowBi5Uwa6/cR+h
QF8K7oL1U/tw+dk5deVat2/Yzw6j33hrrwVhyHEkO5pmdc46Duyex8puevSp3w3SM8hZFIN6+Yxv
gTFF+W129KvgZjFjLGNDpmuHl7zMuHPDdom5CJG52tI/z3F6dcr5vTFcxUPYcIlDroS9akNV78LB
HjB8keUNMhZuMZnXqGaXwzrh15jNMeHNjOzUiBcXE/LRtTr/xEHkSt3Dw7Ze+rBGJ4ywxSZM+/ZM
Ld58Ve1JjH67zpWzdSmRwuGtN8wc6n0uRk7VZXGcopRDgVk/1yObECtxOhgp1bGzav805DNW6lxu
XRYmEf4QO7SfRrv/wbpnbyfBj6nGMWTi+lr2NWtt3ABLPEkU3lsUeeNApU81WZFISfhJz9KAL2Fa
/I+E4Jc8MXOZKbWexWeCQfsgu2UGNobMyvwhQzfbQr/QS7vTW26Nv1NZund6BI+yjICMsRVwukdV
TFP5B9drdgLoSkCGSujfHoUCZ4sHOwC5DOKIGz+zh/tTRKrdoK12q9R40kJ2b4nnl4Ry/ihjNDd9
K8fTPD8yoPbRng6zO7Z4yn5EXqmvjDImgY9z0A6gKIwBLGmMSCx1uGznD82r9nPKKKcd8+qvWJuZ
PvOaY4AzkUyjdmZzFPCeJvoJHd22N8U4AxvEWj9gtw28fWBCFymkLfbST3cNCec1LzhZIxH+th8m
jsGASh/73BlbrV5FozIcamzgeJMmFZqgTQ0eFR1PQYKIJ0h5Zu3McyAI9zVq+tYN1ZNh0kgXjZFL
5stb11m9TjOj+vPwJfkaHoxs2pYTbrXkxeGdzAz8aL26jBPGFZFeZWcXL52fcoOG3bAgsS4PzqgL
XAHx/2bvPJabR7Yt/S49xwnYTGDQE9BDokh5M0Hod/A24Z++P7Dqnjod0T248xtRhSAl/RIlAomd
e6/1rVOuWc6uLRm+UYeXQM5zuV30OgExYFSHTDK6nRUhHeMz/nBukUlNqqM+3AMdso4KzedmrrrL
NC6fVl1cJ3yI9wyyzH1iwlgulM0Qu1wLK/JwQ0KtHO7JO4SCJNuq+ZEW9Lgp9fytkK29F2zuiVUV
SBTnDrvIcJqQCO4T25kOfYGDRAjzvWPItovDcWR+CbbWM34q1825Tos/yNj2QKKSszEMF5PNNlUm
cYJEPKrTEA4vXmaIu9Zm6h+vA3JkV5DvVXdfmiPFWIFpz8KVdRqqiPQA9buG8bGraM46uXxOev7Y
qaUhEnMNfTvXdAC8sm7OTUqu4Ni+tTJKdh7rwB49hbU39ME408JnBkUYcuMB0oWKCD/O3nnYBxKV
vLeC+PJFswk00s3nuBPUjoPE9yuRZqLci1ONEktqJH3x2njbht8qMV7VBF8YwZjVRnd6aCcUc2xh
yDnD6Uu3fmAxqb3eIeU9e8J5eWfac7MfE2KY6EF0ZFvMKL+nsqJNqgI5MxfRMyYqSUVEhJbN3Pk6
tHdO+Qob6vdi8u0KC1VZD3Atn/IfVL7fpukALApJHabxCEGEq43RseHbbU1ofMS3p/4WsxQ+OrxN
I3suB8mvgAifRMtGf0cZOcR1RHGPetZp2ovmviRj5uzScLURGP21JMkmaHTNDFinsHjdni80W4Pb
o9uhLvywx2PrCsXMU3ts2irdelpsBLdDgxAPPRuH21MWb2Ojm2O+KYvcDOr1EIPK5XbUxg9CiPRg
2jGev9y7ijALT7efptaXcDvUCOICGIf/vAgd3DVTTmSokwwXPsfh9uj/9VSNMCRKRvdyfYF64eiB
kt+VXhqn25Pbhydzwso9tL/11ighuepsveeFwml9sbdH1pBccsr8PUITBm+3j2l4nTnto1O+/tEK
8iz++iNZKSYZhJ/Zxl7N7aLrYZh4EBGCPr52nU1/Bt7MdtbAsfdtuWtYeIJqPdweoQf9+1HL23T7
io4CgBz3NkyAWTCYp5rtAnomXWAxhMUCyjQKOwbzv5un2Vr/3QQgRq1WaGRqaHQGvFxlMwSMoP4+
TF3mMRH/9wcRMVJrNmRes9e9am02BqEuB8pIHuErG/96dPtYSbXOLCVlmoyuiQHX3weGdCA53ORl
Emu7TRpPETCugO5fheVoZA7WD8kWqWcd/HMwcr0OKLLroPG6EX0KqvaxEsnJ8Brf67SsPjJ+aYK8
z5uAWAhO76j20JlrDe9QyUjLhWh2e6plusF0qml8e+0QpoUYg4wr8WSIT0IXx0AnkPmw4pIhaYzB
sB5uH3crMK70QQe0Ee7ibKquXCvg1f7hSbbwIMaIMtWybpctxaeRnke77YNscnJ1ZLbXB5p0wRSS
FL75x7B+e3Qzt2dinjBXl4+3D/Hz02CljKJegIxirJw6rVdBXeqEtxijRSQOJJOokoHlZPUmrRHZ
MrZDkPjvQ7n+UHDwVs5qz2eueLlUwKAHVtz6Dcmm7oJ+zjHj3J632oyQFmvDBufgS0Ug1i61vQLT
W7KNgMfgyEpolLJNKkt9FTJPQN66N2+EkQaRkDXdsL+IaYZHBqYEto34aTZ0Z2VqncZMO4eDQiTB
QF0jrgWhGMwzR8sgKVSNwhUbfrqyeozi9jDog4PAwXhuLO99LsoRzA7KzjQ+VE16TWbIfbbRdGdE
RTqCYPEr1Z4hHjW7qUA2T0jL2+zALIHAsu+p1n0vHtFZzb8KDJMHl+u4GOjSpYincs129ikzuCNp
LNm2ZNNwTPGVb4UbaGYBn9nK3yJ3AjDU0UXNi33Xez37C8Qldps/V7VrkcPd/aGk60+9Q1WqZW9J
ZhNSn7Je6jh7gSnZDqcgsvfNxGTAX6pwQPYs+0ta8W1dza3oUlZna9KgMDRjtifafJUIDL6OYHzq
rV8dWsO889hPIBvjlWuf6GXpvBJBzqVVbqxwCrfD2JCY5IlvLX9TBSQspxWa7yEV7UBZ+Wi1tH01
ypPyUidw09bwEQCIsyzbU5YOb145nIe2moOmYntm85v5OTiaK5NvoBXMoslXqXqK5WLU3rFyvGCe
YyDarbvMcjgYGiAnG0TQ4pS76nPwCsSgUu7zoCjb94Q8ooDePb0NzTxJw/jsLe6qUphyV5ETfIrG
t7Qb2xc6Wb4w0Qx4zOG9fFy3nfnjFDlyq3C2o45NN41nTDtp9B+DA/u8b2hAdeKbgU3+A/nGJ1pE
LLMy/tEtEinAopEfNfJmoFCafG0sIeZX72ae7txc7r3OrH1pYUoazF/IIp6JuoZ+V0G/DK8MtmeC
qOl7km1w6DwaILQl/ElMCd4ugIcFRBub8QaVDBhG2u+XcjyGOuR+Zwj1w2oIOHg2+og2atfYrOi3
lQnHXw2vzBbW7trwuABrwgQA87Dp2dmBo/aNKr+f7RRTifJe2SGgG5zYYnbUCAkSGv4fJzxgkTNV
zOIjNksWt5I4qa4z4zq6HEo/Wi7TkDl+HdoSmbCEXIoKrQJav879r+3TYvKLZ+54pgT/XCwsmqKe
Sb3vBxqhzVZMTDctK0t3jonSoj1zaXF2OfYDgei9HznOp10kxbHsn6pCMJ62pjfdKGyQyN0X0B1w
1g72DKpH/PLAEljPKHwqbR/H5WfEG8M+3NlWUYw3t9Np27BjVG6K6maNl4HtCKNxHUIV4csy80pD
Z4VISjLbDSc+c3H56ygjl323g+OPhq+QGFLyep8TGIeLqU+f7CsEmHyLhD9bW1sxvRgr0Bv3O3Ir
HY7/ULI9dy61iQvCSVHs9LT6ZqFFdw1h6barBWHt1KjSMUqAh03i3Hg0Qv1DpNkXje3SX0V7sJBO
tWtEd6ytu5JYFYq4Xdx2YqdNbO1iURvbGIV5z733AOyu8WezfYkZrLA1+aUh9PfJx5j9YdLgoOXA
H3VL7N1c++nYxQK/Sv/Tol8bl8l4q5Jx2cfmak6zixeYVSiJsoFOQZhB4iBSZ4/OXkdcSf/ZYxmm
ng59j0a3L+Kivkyan5d4D2LxSgyLedWPqtmpijMvrBvnVFXgNTNNfJeqei2xlmcSc2uGiAiHXnNs
HLvclJkzbJO5PPZwFghaJUy7jNydFXE7TUZW8D4e9m4335O498CCRYJ7wubGtHp+Nq1JNpcPMfLJ
IXE2om3ezCUNA20Nn/UiYLpGsryNg1ttuxC7+Lw4p9YUD9Vs0aI197XVzsfcSO4Jun3L6qTddECR
D0bc+fRDCrTEyXnI0Pa0lJ82FDMZzz8iTQEOCKfMzwfxQuH5rscAglK0x+jOxwDLxo7MGaTKRXRO
klbhuX/vQ5iA6KSQCU3jWxzWdJNlAEWHzQhYnAMYwefRxt0x6wcbfZZPnkrGhs+p2SpX31U+vOP+
yPHtwyKTwzcqRoi7rfGkpqWkO6L5iO/xslTRCDymv6gi/00z0B4Ejq2V+2PTF2NuCdYMHegpXT92
+8TtkKyEnyKHrpQiRaWvme7jhSrldmgaitOeRdctYtpicxkdE2E/jDO2cq99Kgo1HsB0tw1E7KHt
D6KiMrgdQp1y5fYINS7wq9gA2aBCY1tPO5c82aQ2Ga302nA3h3Z0IFhw4xrLqU/0CEU1neYeWsOW
8SdR74z8SM1ZAmmr6ZiH2bnIufF4Xn2JJ27jUM4xf5ZjOwV1ToKCrs9U+MkUTDB1WF5r7KsEqgXc
JBUVCkWsgOBrpgrV4vrxZsnNQzG2bOrxGNK+3y2wMcckexpD4sJ0q/ACS3gU1gN0QycJarOnU1gs
7EoZZZ0k3uxAKHBzeYeso9SwI5m6Xu9mPYcRsbj5HXqS4s6ORjoibK+iGQaPP4oOKldUgf4RzGaE
qdKdHVF2ivVwe3Q7wEhiS3V7WPZRFVT7IQYoCIohv0PnaDAfNn7XvV0Ha07MJrcp4GaDSFy6Zb8i
PW2DTgOo51SqRWLPU7Z6BOBo3bFF7bW5vUcyTP5+t4iLGg922t43k2yQqXraZmnTbOtKOdOwT7KN
x+YPoSw/yp6IIGDk75M3AKt2fNQBKR8sfGRHCCrEVVAW/nOwSkpFhaAZON368PYZUH/70GS/ACWs
uIu7CJpTmTyUcf2ZrefkrE/NQsBve9bKUe7/42OdUOfBWEAvzOz8BEqh/WTCiV/PbmP9p7dHzKO7
U1++jamwAlZOKyiGiCsB3uiqZ7C9BJnZejDWLcKy2FlONni39ayC3sy6i/Bq9hO3R7cD/hfTN8aV
fT+iEzUHqNolfeokbUkzo58XaARlhCoiDhrqmrAmuTHrxqXbvJb1oHMj38S7wtVOqX87yARdmxnJ
BzKrzKBL3N8Vvvott/WTZDSPxJMynBKuTDh3qrUMB0Ql2bZMtA1WTQcDO8AWWJSqoK+lxEE1C98s
S/Y8/z4QZJMfUZbtpjLOSX3hH++WRPtjD5w4Who3fx3glfz9yELSCrKOcxR/j4sfvn/ILHDQf6lF
+gaamaiP2zlepL4Zkb0cO4FdYt0jFutu0SOUajNH9HFvb0REHlSAwQY1B+AFgd6bPntMkcYQn5K8
rjDUuW3p3DXgVztGQDQoi0mDQ+cUQZQu9FO9mvCjjslbVFfDAdDdsV/BX0UdPoWeV+5vP2csiohr
y1mXPKVCe4+j9LFzEYrh8aJWDysav3bHix3so2sik7tthDQHyFhWfaiBK8y6SV0SDLu2Jxfw8xYW
CG7wQbN+9vbUJrPuYHndqVs3eQNfsQ1x/MOKtFkorXUv6MUNtBQbU/+gFiZDMYMnd6ApbPU/hDk/
pUuqMNeyC5WOWxP3F1WsSutzxOb0PPEpNbAc+juJLedU01a4SXAmrIf5Xw+r9fxslYW1khvp7aXH
DUGNeXu6vdIqpzm8sczuLBVv4ZCZKNK12/mMwnJpvH3ED6n02TrF4nj77jMEqL+/++05GSZ//WxG
VU1wO5hq4oX+83wYLAW8ennU+uwrjqyDGGP3oIaZ08xczy7OEGPZxIt2DKd1cVk/1trQCdFJI39Y
f2Nb9jArb3+HVFMfOC/dbToBG1s/GUNUyqxA5r0IOqSROBKsv67N20scIIf5ArDTFi0ItWXh/gjn
6jVf2yOqmaODWFsp67NwTn5hdhh2EtFjEDI+3NhkaWwMOXCprC/rdr3cnt4Oy/qJsY/BSHr03G+v
fIKBurcs896DRgwRHnUJ724qnfVdmWMYN/ssYRM4jMA0iyILhMUlD/NkQwf9gzuY5mMrhv6dtY8Q
NPKmfrZA7R29jCyzkmBHGYV+yZ5mO9Frwa3bnodEv1JB0Ixk5TKx/W3bISdasolgn4tV8WsQZjhq
gVnxVzXr4WdNX9OvvOLJrc2PtBOfIncfmhoyMDtK++DVpLxLx7nP02U5YJ3jdq53gVNXd0rWnyt8
Y9s4+pPmEPBaSFQ5c4zGQBVfkWdCrR1Mst4x3pQx7qmEzuJgudmhSezXfr7DfHSucraTJtbzxOwf
SOr4qvB3Mdw492NRotmuftKOVyBeduaQT8ys4/kpD/VjRz3mRg14sLk8yUbriEwG/dHm4kybHu9M
CNea4Bny5WobDNckkstEvBvlRFfu3BlwN74xxMCKQqUbT3Vb/eSKXEDNUpSZSehyZ8Ygq1KzxemH
/IFpQXk3N47wR6uE3NH0Pyr96sjQ/hmHK95/Xkc8aPR7GKZYXPQ3UuguHo2L3ZrAexJj98fwqOub
eHicGixQClM3HFtWCprO/TFNYYOWGG1H4R5uq4jXmvgkbw+zKTJPzXxChsC6NnfGxcgB5N04KFMh
9dNNwPi3mvJ/tJ70XMotnfw2+dn9p2zToNwiyOT/r/VEt8qu6/9Or//r3/yX1FP/l2vrBlpPHWUl
aiwkleNv1f3v/6W5zr8EIczINyFcCAm04N+azzXA8L80nvq/SKm0mcCR6ksmo/nfknjKW5r7X1re
VYdKYJn0aL54jk5Kio0oag1D+o9cQM9EDhxWbs5opv5dpcx9l97Xl+YPSeDBpJnk1XrZa1KgpwR2
PK/UYxdjN7dg4zzfiCX5sIsIG8b0CC05X7nJrqlHx1FL600Ryl3YsuEyVs6yGo1Ht9ceqPlWWyxq
Z9o5f9pZr7ckMf1eqC51oXl3KU3rfR7DPKpSGwwgPTBl4/s2JojP08p+boFA0wVQu3zlQo8rIXpR
bHFZAR8K82MEId05IE9VivhbVM611iA79yQvb4WlzhpRiHtGlKy0K5caRBIphkxyGIZofpyZv3CP
Rtt0saCDH2M9AQOemQ9lZX+hBCj5hvgk4Ofs51T/tvP4GubAxhTKhQJo9rzSs7OVo11XLtYrxCuZ
kBtprAvLOCIxcAwoLMzT0zh+HhDmNGFF0eJV5EQA7SaeemuuFG995Xl3eND9ocE87aTAvlfqt1O/
9isFfMnuqpUKboMHLxRkuYVSmPUU4wlMABsRbT9ugQU+alDKbEDjaSS2iWMdsgJ9E7aBBCD5uJLJ
45VRbgEr5z9zzh8zgX5iaeAIGwtiTveqAzl3V9o5eM1ArPxzQryGXbsy0ceVjt7APaIjRXiJQG9C
AOiG6JTJZ9r/C+bFQwtk3RzCbacFlQ6RDAS7A4rdA8lOdO47u3XOB0Eao/MzkxFc8q6+zPxa4dJe
aaa8h0Dea2DvCWUvOkj472T5tHg5BQLb/nFZGfFp4T6Nnf2p9To99Yr9wz2y5V81CEeYFeye0/vZ
hDlfAp8XCl2DBY6egeO9vfLpG7oh4dweNAidHQB7V8Y2p0L2ZIK2hxN/sHEBMtiPfQv4fYWcAk0h
M8EJ/BZwqOhu9OYd0a7etsvhLbh0lYeVpy8A6zshfml9/mk5v+eeNu4U6x5yvsQ3cBOBE+Svnmcw
v6XRnVHn1KeZvrEfjvm5divAKaiw9kWJgVs5wvORUT+lcVrsUQbH515PT9zBerK6tyiUmiMLS/FI
uF5nTh0x59PLNGDb11LkAgo8Aobc8OR44cfSAXBzZ8jnE1DXBhijmyJScBneU4kBgtXQQqQqYrQI
hM2KAJ+Cj9FI4kF2ovXUIryZDbFtB9X33k7vOX3nUL0oui2nOG7mbdmPX5TuYVTusq5xN2mDoz4W
1Vll+lepRd6JacFrOlmGn0iGuBau53FZ7lMtua8qzt0JhMPBGJbPmL7tLh7a+7JDb6LCaSM0tpwd
QT9VhshQjmNGU6Q/hiFsfXpd8b6X6nFwE/1o/NJm4p9QNDvQ5icBtrwZSLGAc0Qi6V3Zrb90PV3d
Mh3JgxlouCXNkQlqeNS406ID9Q6jYWhbvVfuxoxHqvmsQVVuWMsLxnNOo/hHAtgRYk3zPM1udiGT
Eou3lwetdOpHaQwNn4MincJxAXpC4UbmzV7Ij4xo9QeCibY5fBxsls5960Q/VZcRF1KZb6DnxLFi
EOHH62SoiYCRc1WQCG5Dj3HV6O4LsC5zUYFQHpoRJTldqsmsP/NeOntbs/u7HK5JW5mbZfppL0Xy
4kzZdjHIeBTjUIDJwvJor6oR0n9X/K68HzU2oNB1+X0iwji07E6Td0NDAlCxwIlq211jCIKBBkSv
3SD51ybZDSuXZdTtDXQkbOCZeOtspuXsofbDynRRZrafurh9qiLjFAEh3Ol1rrC7CTqhQt6pBmIo
hLTmIlrjqKLyFWxZuMc3ebDo+d7hHDjZcfLFDRRo/hI+Jez6TENOjySLb+PF8vAvT4gYbQVHfAHd
qi1l8daVYEP06ZxO9ngxXG4orhf+LGiz7fSWXkTZxthSf2gpYlw2V/VOOK1D/8h4pYnyVhBJsFdl
cscQE2kMI/iDp4/5rtDri8tpYBL+S5IbOYmWY7DtGeZtPKwC/LX/b849NPWIWU/IQFFr9Br90Kfm
muZ1ZrYaz7q99wZ2HHiMi0Okps9Y9hUpxNHbMDMj9RLpR8w9SFlx441juMmWDt2Ts6iUxq8OKbB5
ikd0L55Q44dtquUBftXTUDllMHW8VCMOgQjJMd4a7ppIoZLltdL0q9sUE/0eF6zq1BSH2lu2VYqS
tyOZ4yOujTM3NIVBz0qCub6W1ZLv4FYYAMVDdScwk6mVQZctgJEwOatLXJ3MsMxYSTOilAn0yVPn
uzf7BJw9jkqraz8dOMar/UzfWjPvXzmP932k4gvUywczqpkEOXjMFSJl7jXifZH262y+5N0w3UHZ
KHel6T0PJdMJ023fsyX/OVg4u5DloMfIvOPiLkhBtuwoXEYihXNodflLVS3jMSE+UlrTa1f+YQSr
HsCy6JbhEFse7F1by+4jFCfYnRZ6iDtr1IancljJJLl3ceN62FrelB48A3qEy804L/rsAYf5GdSI
F7BUm1Qi84O+utahumkvOhc0w9fuM5Uy29uNXh6gkpHm6c4Wf1gyVEggwYZIJM4uWsi3lJkFGbSG
m+rUpbctRBsHwCZhA3enOYU3NrUj3VDtEHJWndqFe+Cg5cmDICq6GdifLyski9uJSefzblqVSuQR
rWyjrKo/dS/vH8z1MOvNt4sT1IB3W9N0GsyMlBsu2rqozY2w25iIIQ29Q6gAxcN43Leo18F9oJRf
kD4cciP9yrSBhURU632JOKvJ7VGBezLbWXg38MYxXQgXVktd11Hzq/g9at/6+I/qvmaP7F3dU9gw
ZfMSSdN7SsmwiC1oIi1xXVW1hqvERrRrs4W5wpx3x1pE2cWmgS6QNpVlRCE3WYxcKEV0HUv5QApd
MU/sVovqbNg1mgbZtXdZJb/jCBiGEa/vcZYT/UB0UJvfhWhRfeRC08mMODWlXhs7Uee/KYc8wEIN
aIwMcWLW8sdYUoOb5mK+t2Y54IJxuq2laf2+67hUbAIE0UghpHFOEMoCHSnCHxOxkiGPA6OsD7uY
jIMoEtsnE5MaC00AffMB7b8zTMi9ULskNnW2GY71vjfrdpuV6icNoehoMdw5moDhoLodk1H6Te+M
53x8cOnGod8p3Mf1lMEl7TxOw9PYgFZqlqzdagKmsQBovgPcGBAMzX2qT0TgmSiF5yF/YrTZAV3O
OGej6ExXlhV0Cg9jLUj8Nkj1m7MK6pkr92iVymtbptvMVY+QT9S1MNvqsrbMaEA7Rzh8L67Vv2Sg
cSFe19hZGIvRA5HT0cgtoIpeuvgVk5adIVsLZJzoDkIAKFa9kJwC9Q9oXtkdzk0YNQlf5uB029lx
tqtL07x44quIO7kNazM/yqIpofJNH/C/7ufC/HTWOWU3xkg/B+TSGTRflBfuhggCbTv0iHbcsLR3
dC4k2LwiMNzpUhVksQ+z/MKKvzHqIjug/rtEdEAGA16R0/bWxitPE6WLxny9TLynrBy+RaVOWhyS
xDSHZ60uf8ODPDbNW2N4P2QL6aTsD6siNRvpFY3V77gj7Sj59Nz+Mickqw9sN95az8Ex8M1w6aSB
JJkwIySOd6Y2vWi6fQpDsRlCFHHTeGzRv0aSwV+HMMGiiOgtUPAYP9tZ7TG3Hmjqbhoaw9rS7jut
O2AOeXMm5WuYh7Y6+D3GKd7WWJajbTlPlgKIRsP9h9MvWzfq7idVP/OFUMaHeM+E8dEtxAt32g6a
9++BwhsMu3oPlbVv+xj1M5birBkPcDQlf3FiQfDznGvsJM3b+kUmDnTX8Y7TTO84HZ8aO7x3CyfZ
lrbxXBntnUIghYoDO0LScKfFcZDPZDvObsCZ/ad3kB1GzNwyYEerdxr214bBE1r8xG8We++29XNX
Re9j+4jmHdR08dJFVweyk2asKUWMRC37t7CvipEw4p+W5+poDOw7PMLf+LwzAIhBcfHW2CQK8nPZ
UPuZQZCv5B6vzWiL7Od2Jup9MGj8arG5I9ANCN7IsE5aeI7ccFeMIN7h9a4XCICcYqXh4WxL7iQ9
zaoC9RSjwZ/r5EgG45atxymCiu43KNg3i+0xXxX+YibnwlbdT2LvEtd1/DLz3gZQxl1pfE5KfYyt
Aka8n4zmG1jpKwpSlT3J0DAfaq3ez870U/Pm0+J+2VK+hzENM9i4ZZ88lZn6Uvb0oFFdJ8VyH7f1
wZ7iY62qH9asX9GgYvOnYAEA7QpEsiaRxeXkvoDWtg5aZH4wiT6L2TpisTshNSi6NTegvlDQ79xV
6Tta86Y25M4p8xdnyI/xpW65uS4h6DWkfsQT0HPVyhM7snwTaSgl04oYk6R2uRrSbg/rEtXKVYWc
KbVJeajXbB6kg4dm8i5F4FBTyoruHzs9hlvIieFMOaPmI92t1wvSvDZ0XQWadRIXd32VEWq37LAv
+GCvnrDt88fopufCnV8QtN5LlQQi65ngm3undx7GslsRABedJLfWlAUKU+3Yuc1DIxvfYBu2ukWE
5tzTGngfCKIhqs2PRwfCq82cRyWffaY/4tOQ88oFYzKZOvaT0PoPlUESZsY6DOo3YdJ3tlaePYHu
c5ke+E3vbe7SEzM5JAhfs7QetNl9cOzmdza9tEZxbXRGqcoMouW109WhBbJAfefbrkuCAzILy7h6
InrVpDolEqUi88MKxfsMDJnabZ8WxKqCWDzkRXFtJ/cYQXeKysxFODt/DnF6WzJLIg5Urj6VpmPw
iL9xboiQwZrT/8R0sdOF9VwQ9TKP1Q8dHOWs9XSF1QsRGHGWX/BE7HU0JWBiNl1RnFw7eazKbN0w
QoVQfwjSfBR9+KUjeHOnL9k1bxEL3JKhhO3ECw3XX12M6nEx3dehsF91Q/1CGfcj6uaglJB3Qn2L
9es+xXkrRtCJxUFP0eSvJwvY688qrb87vHVjbIOWRcBYxB8kb5aKtAJ6p4d2sE9TE53tipCpYUQx
OxKXtThc9jMGuspyUZfOf8yRS47+83s5rUoUZ62AIc1L46Pr3FdcCLhmvYeJYqKsnY/RwuswYzqu
h4c+s3Z1/tlr6XfJexJ62XNfxTsyetDCVAiLvPLQY1PUdPboTv/MghH5kWZsNQbU9McDTUxXkTFW
L+KDspqj3mF1ZGNhpWRceuFzmsan1DYOkTnj2+DUxv/v9NcJvgO5K7VEbZGyJULBybJ4lEOzi7Ho
4rVQd5r9JR9oNF5ck2qE5hhxBQnyizl5SxrSEeqcPNOsj3+hNt83A8liRBewbbeJnZsc2sQsmJhU
UZYL5kvZU8PqyigeDIJnbmZt+lXk6VuNQvoQuah1wWvTIxkfZ2ZWfpNpLy23TT8s6vPcrtpbC5uD
fFtqzuq5hkua6PuWlPLKEA+d91inzWPmALFQdfkJiHAv05ZN23JdbPyfmQusTn8aPZpOVrNPRPvu
TdVjY5HQ5eByVoXNjCJvax/0IgJomDkRQk6IjOyIWTjoTqDEH/ypHrsDWMEvLA2PqI8WIq7LJL8U
XXESmn4wuvFSrtQGp2C4jZciY2s0NVsne8Um8lqK+m6Ww31vpdsZUESqyg9vXl7Swni2a9DszXxG
uoW+BsSxb4G09wucD6pyQOCQHrwWehiSDhXbQFscOxYTkYZbE3QN7Rwo9kzR5H1TdB+xdZgmMH6T
/eRY47WV5UdcXLSkvEtt7rjs/nQSpeYRpDEktt76MAhWJ1IZcmJGaSD2jRMGadx+6EP6UvsxSWsR
a8QwyTOtxwdChbjsK/WGI3DXIs1yRXSmAKbSGjNQk6Q6i0enDbvd+r1Kfb6P6VKUs5g2XaI9moi4
ZfWLRORdat1OfDlGRwon3hXwPDiOfiNMAL7d/1GmxGZsbbOl2pne/J4Z4+PAb9dzozDKu3WW7uoN
TiL8dbOJQdpZ3tumBGK67HKUQL01XIVAEkfi1UyJXxBHgQ9rmu7X96vpEe2J4c0zu69C5Q9d4xzI
HUKzBX29fjJraExMdpBGzu25nH/ldvQnQQ3Y6fl3KA1cCS0BIp7Vk5fDVhjLXbINIX2tNSJsIWsb
l3z1zC4KszAVvRVeIk0+l2P4aAA4cNNUktvYLFRY1XPXPmPNcYhBQi9IlgPDRiTB6pjZJTPxZK/o
ZJMghFjd6dFElTXtyRZAMh+ISG7a01BZ+cr9OTRGfeeVSM3YoD+n9pdyxgs7VwqmvKJimx/z5SS9
8hn2IMvVgEkGxa8vcUaBu9o5orzomvgEqpT5UzdsZ6v4lak5mPrfESHJLOBv6IrsrYWskVM2P4wW
UQyTQd+06Qko1lKQOSF9hd7FYtWyqyfgydvawnzoSUYwugEgiBrOFedykDts0DOcpzIZ3MCGYKVh
FD7Tdaaqw2k8NuIoF7rbFfztKqU+Ihb+T96VN8zhEd/csOu1UL9fWD+FQWXkYOizrdi7opSlb8fM
3VcLM+6GLfw+q5lbeg4pSj0yIVa1+cQOwHe3Q+fhC887NHZKPU+V2e4g9cY7hxldL8DTqzh6YUfw
Y4ntbN8orIj9QMs8gr8tW6zLlhsnZzOeszXE5CUV3jU0GvMw2tYVcfpFtYyjPUt7a7ycVOYoelk0
QHVh+RY6EtdBlylw2r22jbvGPqY16dM5sXF+bhrUzSVSpFUGKL14h3fHJbddQajKyf2Z5Tsh1wRM
lcRCc99iZv3haBblD1s9IgRilEmRtrObJ0fTGTwT77g1+6HFxgG4N9LzTavYT7kmyThF3TISdr1D
0yj+Qsm8p83ePfhhLT1c8g2W78F6rfKfDBm+2/FhdcCD0nxt6x4BY+IeS8lbCORdN6EiwhRlh3yw
Ekfce9KhElpnOABj+FpyUGgaZBsZQx2LqvQ7rpEworI8OYYFs0rWSKQI0t6kRXOy8sb9P+ydx3Lr
apud78VzdCGHgScAAWaJQRQlTVBKGzlnXH0/4G73cf9V7bLnrlPFQ3FLIoXwhfdd61kEK4guic7T
IZ46g7PRoXFu4Mn5sf+hDSxPg4her9DURB4a7DlHLiUlwRVQoKFgDUWSmDaiaun1bK8VyRXZ/G/c
z5sSN5eHtiniSm2Z1PRTWI9/MtNkuruDdGQHUMxOqtyEWH0tMIo7BB5em+VKrmvaIq25ZMRLhNek
WIHJQkCZF6AxKXICNWoIwAkXWw2O1V4iljLkruxUSR5Y+KfQ9pWXUSpeQ/zy6qmeyZAs8+cyN91E
4pLVevLYGn94h5T7M6tr3cw2ehqSmIicnNU/mU7pLxmUMGFju5MsjqAWFHYy5q/lQESnoE3bTlaJ
s6y+mOKOIkmajiSyw1VrFJJBA6dbggGtfEuQptTTbJZfmdysOlOAMdAzMJlBDLS5ubC/BsncgkUz
ltJhSQIa+bT4xpSfhaPP8VnSo4mXjlgkkKREynEOaEEMBYysit1yCjJu4MyStyNNB5V80GE0Xnq1
f/exYCLjtecy2aq6toWPe/MjnXqcIG2ZshHxVtETYmbJpmG4kXGP+8P4w7aK1lVH+lICkrtApj9g
6sM9BBjCwiU9D6tBlC5DHP2IMCjIkr8CnfiS6+mIOZC1Vj5+i6O2SczhVcFm3BkGJobmJg7MPlb9
LRR3BbjD1mfmbZBxOSp3MiVpvMUU7DyuRnRg1GU1WyLEjRVLvNOYFen964tY/csIsNTE5QVLgUMR
xA778Ykm111fNLyzPv6GYX2GT5MO5oUeyqoS8Zvj+GS6qK/BmL7IWfcskRcnxuG56NK91vrlYWjF
LRXmnl0islrq1Tm0BTzWgo4zaaQVotdbitM/eutvaNvD3yO7PsJgaA0td4J8rPr0M2B976i+dh6S
YT32wHRFJIiitB11wvX05F3z2zdR1J5boe7cMEuvROYkevwz5b9BTEEjZ92otpTTDW1vZNJRsHRX
VgQbxFtgj1P3VEsWAvQZ6Wo9fsIAQsswGQjUI2gRYpwiGzWvDfpiGLGfyshWyxJn1jEpF908Lhfn
MRjIfQFeubdECepYWf6Cud5N9BTrWX7CD3yOWuPd6q2br6for1I0+kVEsODAYgRFK1DwkylgKkLm
9RpUtBRJSa9u8GifYzAa6APDjT4j/unG4jfNqy0mtFOfT24ktXRlVXJ4WmnRj6KVEJAXUe1twtXD
5fN4eDh//vnyHzfQP6/9y7f8y489fuLvN0fNOpkUWk84qJtMv0ZxIRE/yCGsKyxesFDynbUou1BW
qrSY50seo7FRF/2gvDw8nv3z8H/x2vgQoPmURTC4JKQoIwRBJIfibYEiSIsgDyhH8ffh8SU0p3Zr
zLda7PqW/NqF0gQ5ICWSyCC8O8xk4lrKdEZ0iRBNWD6uOkJKcx9PSwzvqBmXV2f0I75qjp5vRgzK
VjZmu8cDcSH/61njc7H6pAukVrsWy2prah2CucfH/Ps0Wd7l8XU5LT5jShZGWUOqq7QaaVpR7zpp
+I+Hx2uPLx//YJgBtvp//rlZvtFISQhjvsCVqyKVp2bJi2X+qo59S0cT7SUdtHLXqgvTAlU0wBs0
iLRTK4BFPPvn4fFaJlTC1uq+zLI/+cLwkyIR2+LkX4W+mSAeohxnKNHXTPvmCcb2xAIAayc+jHyl
bhLy220MBq8pWr0eAZBnysNv0powYpYHk31P2hTEFEvTtLIsgv9mhklFA4GajaS3JonkbwMzf+6j
Eju0Om2kWmRwnfqnpB4RiWvG6ABpfR/x/pKPsIHRgL9t1O4igrhdzyYApHfxBH4P0i0iOXcuQDcH
RMylyR/RqHbKaKo7qxsmcHnzBZlkspNVv92HRbATpwoeTFht+twnJo5uejPkT01Vdk+tWlmMqPqe
LgN2kBojjNYjoep9Ingk3kaGoSwknMwiI1AyoHPJmtRgqjKFBlE8sR8ZTEk1lcWtMIhnZZCap16r
MWmjGpnJGiplDN2sw+0biNn0KGJaCvJWeeplRXma2oC7Xxl3vqA/z0r5x8iSyOVHuqdMA8qQq8c6
ivQltegUtaOJaUfxD4nsswIiaEAYPySwkg5ytd9GbrNjXrB+J93zCAeqNfh/bI4+1YKJo4qLkDCU
mpHaaj6HsYbioRT5M9L8/HmO/hQdgPy+noEqUV2MexEals5ZIQuYJS7wMjdJsvwpNIzsSVzwGOV4
1OagxliR0lKh3JbP0uj1EtFN7M+NI3hi40iNFM5PfpGDyqCUVU0HfYOm9o9CiWCmxWbrFY6WXJ4D
UNFlu0KFic7PgsVC5gZLRpl6vwS5YAqz6YnQH3vKrekQLZ+E3pNAd47ljSSChfXRk6/Hhb5bdDDZ
rTKrmYmslNxz+Y35TgRaU76wAHHF5STSUUJpQkMloyfHd4U5V1ZS6Qr6a177+8+Pf9EyA0dQV3Bg
9nO0ycvFyjdkd4B0P50+gz2qWLvGxVWtR0po9RMpu7tY8G/jiGVr/NQr5Vfs4pcJb0OS4S4m2mYY
pZeoDfDWqjhKlKQCTFR+GDK2J2mmKlvNl2Huu32WKitVEA9ay0pR0odDQQNmIxhOVaW7UokOTc46
L64I0iGhPFKIVDdApEd495zC6O9qIW/6pG1I8ZZB2PgkwoQQDXSfdSpE1EsVpCPa6FB1crOngyL1
LxZzlTCa5yFCJonS/VRJTUlBa8f21lZG4mDMVnsd/OFoTsn7IKgsU9l4inpzkjKkM1K9Sze0tlmW
jJbra2TUDXEDjVEpnzPj2NJGJYK9t8gJrJPoCkRiRWoUq3wDs4ySQ3mi+P09VCzCjEz86Eqg7UaG
rwsO5UqQ9qYJMcSflT8aezu7klQoWsF48XEGYdAqqPQFjQOdACvpyYcQ6lha5AlyMe5R9Zqoo/u3
Tlcu6nyZlxC3sA5OnSCnh9hCs5ESqijLiV32MGUjXPgw1kXyzRgIgeXPcOCqXrj7JZ1XOczp7SbF
pgZv5BM1ysa1vpiS6g7xRUPjWtQvVptTHTby2wR0X5iUQ1VJYHI1/WxK4bZsyV6XTnCm4HvB6lsV
ZvuRo/hICn3yJjTbrAV+87KwtpBQhZMwhsaq7GipibK8h+Sj6EG5mUljXWns89CAxM/zLKpEzXAY
0gnarnwQY1aUjbztaISNudTZDdL0ochLRxpNTiibHCWSuCgLgKeliOA4Go5FsDdYxaEZFMFvZQls
5hHqupJVv2SlfRlwOG0oaGsR1tG6jq0r7PZxE2oyrIVck/ZV8NmHknzvNAouGm4Gwwi2UTcCsUrI
7hKeKtZnZYECRa2rn7SSGKb7XVGGfySJcd8QsYLU6QmTZ9nLPTvjAK2YEElA+4kWLNhACyE2wJoZ
OGzm3bKUbBRxP2m07GQjIj+phupbj1Qioqn5jM2WSj1UYAxsbMtAUNrBj9no+Z6IRKRqbH7sQFcK
UINsveXJ3BjADDfsdvNL3ZQ3FFNfuIF+4+5HUYlJ6uXJX+lzsGHcVU8ZByvTKOrlMnI9dvz0A8Yb
GZsT4vvJoHbWtt6nqOWdV1FeRu4PLOZBPGjHZykcO7fSaT5WPrrAJFG0g/YZCsoMG66jZts9l6B0
333wP1U4P+tRJhOqVZtuPCIfp0Nv16EluhiUubdbaoW6zLKZokc4lQEdzQ6bU+urkCVLCxmQ2vF5
mnGVzVxdYCPPKVtPV5CJOYEsDxnMmFxLaL7lPl/D1ZtfhDkmyo74BhKRn7SijdaBKF1DjTWzTDCa
g7andwxipfABp7af5r+jkAwohSe2w4xslHT1Y6wh0YEXKZoqSOkS5ZuVUhlrapXeGdovLTRdQ64/
OjLb13pZnynLWpgnpWe8G3athZd0CXBX6FS4lhhc6FlvqAyZT4FBGE7TluI2DsuZhOEuAzLEwsXU
cH4VKTz/Bk+BonR/9Gp+zTAY87v1HVzSw+Ive02751DF7zP2LxXaAxZqRB4Pou/WOEe72D9RZSGq
M6ioPsP8Z7RR1z1rY2yH0lctjIOdSctuodJ/CyrANovSwR2X1HnS50WQWyD2CKRPEvGbFCX+BKPc
qLlqAgBdAmJSyhNLoH20RNtX+TbhL3NqxOvuZEr+Xgh+88ZAXmcmyorGmLyPmHe9BBY2qSeCeQxN
0TxOqbCSBtVwROJx3SKLko2oGROtYjx2otGQZ2BWoANzcSD2lloNabIsYch2o+QaB/0T1RcIIQsD
QRxq362q5AtCu7BTG0AtjYqUq5/LFOSQHhP81vLpE4zgSA8C4OzFHdNktP/7yvLyXC+7gPBFUfgL
c7FbWDVWusdpyFQF32X0sHje/36J5mRdq9KwIdwNz8kCAw2Xxd8U0LFIwv3jmU4RedNrQE210N9F
qYWE8/F0rik4Z2kAJjyXXvPZaOkc8i2PByIcCy/Ouze+ajfiEKLRENN9EyCNCJdnkcnWpc2U7UQ9
lVsw34rlnO9L8LZgdGoLcv3M1r7VF3OAoZeujHfGNjT6wsY4f0wZ0a1hUSGDJ9I4zI3Y5QQdSv76
fb08VII/eKEm3B8vJaHpOyhLcqdqNTXZDk0WbStBc6GvWxszwNNiyM3+8dAPOP/GUiOkxOo2II2E
lVEDaPbzWNwNKWzHlDLIKh1lSlU9kd2Thp3QmNADCsiwFvgjgXTDCtB6uU97kKdoSyroVGXOdZ19
SQHR3HmSbLrIfOpIM3HLDLe2WmFnTsCe7JE7iquuRiqQocVfaSJKvCgYo70SFJi3jPibbSvXAyrS
/cD2hEhAGhdxbdqpNFIw0Q3aU+pEYo5UlvtW7FB0lJhEFaVgKWEl1b4vl2Dd5SgDxqj28jiY66IN
Dm3M6giYDdm+GjkRUhMso0tAI+TxohHnKy4piuCRBQBENIC65gTgGVO4T0yV2s7jDSMqbpW2A/tU
7PvlIAQjDYOuiY5VYHXbOhJXj88eU37aP561IKhXXcwiqpnqZzJ5onPdc6dJ9bcciPPWouebylG9
Lnpj2xbi6InVQAwQ3KmqZD0jzN1zm/EBInF8k2nBr4hXOkCEM22SMEDOdP1HpVMBAyCaoEhhOTfJ
+icH2puHLj3S1i5XJvhKdEIBgFXHMKkm6aB+JT+A1DeQKB3Qh49qMfLUs3rxB9Z6k1UBedI/lL55
jTOE0GDHvKxEctmTuGvLDQVz3Np//r8d4gHQfpnK3//5Pz7/WzuEyu7q/2SH2P58hsV/MVD8/Yn/
MEOAsf43UVX4T1JpM+mq9J9mCJY1/8Z+T9LUf8Vfw8om8VY0TJwLTIWS9Z/WCFX6N8vSLCyCiqaR
ASAq/y/eCEOSIWmX/5s3gjlBxGunY8lVJFVSTPG/eiPYolcdDh79SZrifpPgzhxCqDmdPJOqWkYp
+55/wNdl1PaeHoQIA7AHYwhvkGMtTx8PcYMsqolREHdL+ePxMAshGLrl4fFlMWJwsvM09NJBjjbK
Qol5PGDWrXcRhqS/X/59jaTdNVnqJH4vdr+Hiy76F2udukC2fcMnZHrElFrGBsW0x1O/Ihhx6LF4
qsV9rnQ4mUKNjmyZCjDPbYgCOvkqKl2rrZ5wPyN8DTOU5yZzKsYufs3D66pbweC1ZnaEmMmIN9JY
sagJKG3HYJnrIhklcD2m5Mta6JeU8PpdSJuNriYoH6EnH66SmxPmsG5XP4A/gsHUH1TlZQI06QkG
nymITcxg1tYAnh0hqdkq8kwrukFlpC12xxGOIDaO5WlT41j/63xUpJEQSKHePD7nw6r4eEaIg7FF
j1ulwQwahwdprsK1OGD/6uHyRXj5Ayp3uwT62lKdrZYY6KWHmZbECEs6cSefcZTsQ5RnYtsYW5mE
xRIZ3xb/JtErxrglIuSaZVFFPCUmgcUVzziLl3hQVIf1kUkbm/XAPw8PR+s/X8I3zXerfIjPoyl1
3gO2/ngQl5Lf49nDdvh4BqNP36QqDbOlAvn45I8H41GQXB6EGQvvmKmUvPu0o/nP52njuPeCZC0L
m/Q6gwkAvk3mM4sRKCZn5SA1aIbt6iZrVyNxxh/Sqemvo5wrWlrFHg64XvAkGnJ26oHhcwQnK7ES
fLakjwnXCgZF1114ZgHEU5zsFYoUAfWQsCfxGeOKPTSer+MQ3CfSseKSf0v+SCtaMffiGEYuxDoF
pWCyhftcsMlqiA0f6b7/FBrc3k2NpKxOOiJWbXiDUruDFzs41X4cHLLHmAmZJDdTv52/xFvILDkj
17ejC41GgzR6m+QHnIh7DC70Yml9W8jh6hXQT0MltBH94E7NXf03PlHbRT0H6LdCMkEmJXyha35V
Yk9/1Tvavstho/2isQtW6WWtInWXDusYWyKsw9Da0O9KKXaia4DjbYBaeSqtr/Inc1Ep9M/9S3TW
X2HAWIHbHtortgOOBHpmXDzdWq0cwm8T+TgtWh4bb+0ZzG1z4fXyHROF+5lsY7vck3cGdAiV6Tv9
cBrEKWWLnnLvCsl9TPgI7RKHLaFKkJI9LpDdE1pNsPjTb4dPsf6OMwc0J++pJ9uicuZvkb5lS6sc
jpPdAmjBymM54idgVgvJR+o2T+SKEG6Bdz1YLOZ2d1HGfX6Sb8qdBBZJYwzBjY2Jf9WcAQUjeCiv
/o50uNoVc1dhoRx4OvfmpTQ36BxptGATJh2bfnh61UnStNt7/mXc8lfLTZ9j8kzhZHZ7q34HSWJs
EOUInEViyv01hZcO9zojUv9tyA4uNXMdHdPJEU/gO7N2hZ7afFEOwpsO7p6OJXCkT/V3fKEhhC9n
R7QcPSgohuz20EOv0p+i8aDWxLhwvzO6LRA/IZQewbNU6UZ9xbtBVSqwu3NSXPtD9Tqe5A/affUb
LSECi7nY+oNZUoaz2VxhU50dtu5W43JBaam3+F3J4jb2LfnXuhN81Hs32oropF4QjUScCWdERY4p
iAKf255VYJp/yNbDmGDLntm4hoMH+I/1zUZi3/yqP8RFfkY/1plxZ2pc/RogebWx82TzzUd2hk11
WInA/U/wQKn/SXfqSpVj7Sj40W3DSKQ+5xt/2z9POctdrPe0g2zyDj+zwi3Sjcn1kHklocY/VePh
Gi9XP/0RpUB/RNmk39UDVkDabP3RWtFbylYYqhKyvm3/LfLt2CV3Dw4z+uV9u6pfqmM7s1djzEBc
tDH/5LM3vYpE21EPad8a5Z2xw59sE/yA/qPSczMuGkGl2aqmYLOVP6fZKXaUn5h6cC2/jEQ8z279
jiQQ3eJPizmbQEsb/cFFghYPQO4T0Y4nfRW/gHRps5qkZ3ksGXuGqNqJ36abBuqSlpENeMRVtwOF
ClTSjnaL3ufKGbxizWg5fPSxN2/LU9wiK7Vrf825DJuV7wN735Yv/k7y13m7SU/CNwJozu8guJx6
7r38ZQxXvKEcQW+3x0P36s9bBD/iUkMEOghMZwXMHLZ+g3hy3GudIyebnImOcUfapS/odHv0QYIb
fFLECfEw1G5YEAuNQG6T+K5+5vY+Z8f4i6w76zu4tP5OI5KGAUT5he/syZodotwb34r+FlfHhAby
labxCOyI/ixwNsCJwsEQPpqJYDgob82h/iZn580/WhSWphO+aOB7wesgrrPiVQOMVdabgtAN1Ssy
CNWvsBhF8dyMz4b4B8cBdKWAtGpG28z1VZxvLgAZcPsiNgq0bufxDUooohP+bOM6X/3+Q25+F4ky
dy92MdnwFG4hWFwNGLQctEh24neogWWLQA6RBbP9IykJMU0Lb9uO2SpZnJlV6n+EVHYxQeJPxKX2
J93yH3oXD3s3fxjjP8QzT9+F3wEVC/sFrcU5SN9Aq2Pq5OO2znwcto7/Vu/w90VMfXux8nA4YNce
g+9eP1DcSbJtTgGw81A/ygRpiJ4Mnj08FTWFURfnXj+s+Xj0kptpFWVbqTgmeJEQmdvoakEts920
b5Q04NNBZxVWanM2YGhJ5T55Bwyziy/6ftqoT8rz/OzfoMQ4NMulvfBmtG7FEJPQ0ccx+8ZHoBRM
dpEQwbYjOPqpbFLY8K7kb7Ba5vJVRsqj7SQAqpfUHV4KD52Rh9Q+JYrXI8s8Rx/YPiUjdqkjRf5p
T1fae2VrzxnUfqTwWw2BqWwgDChwfomrxeNes/xCZxsAiov2+sUiNrrZsyuvkPKjx8txb7GIRO2K
8QSvOigBlxq2XK2H+GUuvE4Dsrrp1ZWZHnXf4fvl0g3SM8YhOJCJgGfMLi8MRLflV1FEeg6RK7O6
ta0tvmSCr2/CSa3WEvFdTL06PUyUh3b8CwNfjokusDEl5dMaRjtFIRkLCZa2bpXoa9SOlGurCiHb
3kpejWEjy0g/yOOyo2/1Xh6t98y08zOvYv/09+F+xKHMSsMx71W54iNdZPbM9nQY1+aXesfHckgv
E5SIZTht/wjGqn7Cy4iBcd0CeFjLK2utuPlHexbWcNTcgMzwXbdtnoe98l5tzjoy+t/6Y3yig2Q+
l/yO2Q336ibH57MCEREPx2yVvIlIg17qwhHxM+w5RhRiJyTSgh1dibdrEBWyXLXYK2zRovTJq3Ki
XQAlhZzWHBQX9eK1+GW9i/cOUfPg1jdc1NT6vBQz9XXas1biU5B5C2xi3elr8o3THdtuMpbP6p7I
kPtwr28cf94s6vYlJmK7fmLioNruFNvmZXihAMMVW66IB2txCaVP+c54lW7zbzi6SrTJ8iO96B3b
ACjaLfeg7Abf3an8VL0ahNpSmOUaWoEsJbPCoKN/6bbBVXgxfrhw6rV0E9s7IiTtVSLAEXknmLmG
WMS7OV+JL174w59LI/wVHyGqggoMEXYYfMXFGt5MtTdg6lrUGT2s2Yfa4SIFxU/WpZ9/xOdWRabp
NZ2bbjrRKzpXTC6R7pJmo2PkzjDfUJb2lE+C0ArFlj7dpnoufpinAY9Omae8Eq4D9/GH3vm6fera
LaZM2b+xq6qe25v4lUF8fjMJoPaS3EPyRduwaY7I3klByQZWt6f+Ul9q+ShFTn+B82cl2+Q9gtiH
EXxfnSbQc5ZXXZNv/vhKcYdn3gCTWJA6VrSrTnLv0INpMFzx88aTLK6EaNeZdvOMfpxvLegmSJv8
orbb1KAqjgQTJZANQK5x/Kfk2b/ziTqUszPwjeC5Jy4mXyHVZ9tk/dFYni+uKqdUiXhc19HVKL/G
bNP9VDmoxreU9rWy6jC6e6wmpOdhyzHPUOYehpnSKL3cpQ2BudKulVldsS3Dd7EUU5UB93jZQamQ
zN3jwQhza7c4Bkyz/vAVwEZ9CK90hkv399njtccDiBSQpqLKCsNEA5e2iNZLDGhK68erGkknsL8E
xpO6sK3CB5RpeTZIsG0er2XkxNNLXf4lhfi+JtJzT0IFaQmPfx41pc03/+1PkypB3U+HmNZqGyPG
hpMIb4Qv9K6cs1LUGkx1QgHiqVveUDZRIlCqf0ospCPEFO/yHkubOk+rxs/rHVHuTPuPp0rJPn8i
xdqRTzrDbbtqi3vwW/yC90+4/Y9s0RqGRycihqNeazWRzQ69V0ReHdBH3pU7OV92KcMvPrl9vVHU
LVho2Jr5FwGO5oEdT9za9O3YSai2+K4xUzjIkAsM5TEoErvYJcdeRF3gCDFCuzW/VNWfuiOsI0e+
6lflOEkU4vaCCekSTxXVXzf7ze/TSXBb1qIWuGXW+m55pw3oH0InOHbv8jsbpHnPX/8UUw20Bafd
6LZFFtGq89T37lh9sOsE0k3VOZxX8PgyE800oRE2nDqMU+/oFE7Sh35tv4RpFfyCB+dAq+/F2hg8
OVlx7qfKTjWX9qT82//EJzapZXrRvsyVdka+h3QwCS8Q/9i9feVevmXhQeRFeWgPiMln7sI/ApLf
t2Qz/Yae9BGz7ns3zhTBOXQII5/IvV82z/agO/5781t8VAHyRYfAeVzv0p6Dh5WD/Q4/BsxRojAL
ffC1vgI6oIEWliuqjdoBRRvz3xm7LA1n1sNHhIUTq9jQ43SXrT1hCLbzjXZud8FxQBL5NC1wSnjm
NnJEVLTiz4B2MLZhrKrPbbwZ97wbnTycz1bhkrPJD/Gr5guYxjffK30HsyWCAxsuQ5E6BHEMXnDg
qoSIm3/FIOIGt7+HHM6BQy2436MzMo5FB//FcJCRbfXtTGDW0Ue+7zZetFNISqcTbXfr9kvmFPzw
WyvFmScn3+DibBzrCxmxcG1DN+PnN7xwES4VLZmjWtLhYX6/sH9WoJy50l5iYLlivlPtnthXmryD
G5ucV5ggxkWE/YDjAenUT7lJ78SGSMxqOHHYOcLSZyK/4aCSVuou2KtucEZPgz1+WFcXZLRl5HEZ
marNS/rgKGuMkgy21lHc4lEfN92NUJViZdyrHW1z5LvPxUd4pRGgFKvpx3CUsw/TKXaCWwtcb3A4
L5bbf9FXVDjLd0LfxJMeufIP4IeSHZXgsMPn7yAzO2NJfZW39Wa8czaqteWVzz4FoXd458kNo2l2
ZPfSLYvATfShlp7FRiBhDC48QdlKFxbn5zJzwS1w2stilTYIxR0Ugqg1F7PYhvxznrSNR3SPrl46
yk9MnEQrsHuQzktP6brYUj6NI9uBzPwzqo4iHDW0huzdv1n8sT3V1+V2KZYRtbx0SV2NHQqifyoG
1AiQ+76Kf/Ci9wf2kSK4tY/54PefKH1QQxBenzd8iLVeOehM2QzhSOw+ta8MgyYuC3umOhl7ZI74
wXXxid098XXcllhO1liIRWkzhjbuRmzzuWJDLu6pg93zd2KHg3nd0RUVV1hXxy8JYc6ettJSb2mc
5mO5ij7MX6oIkDuuXBhJAgiBxJsVJ7w7UxUQ3th8a19cJCFQC6CbTvVBQI/2RV5Aho4l9lIKEm9k
ZIp2+F6iQU9WRcpabd+fmicE8ga20Xspb+KaQZLPRXFiq58HfUWVKz4NH1i6KWUQ90Eda9LuuBUF
w84rV/xNa7f5mLDwctAG0pPsmek7AIfrmH8a6l+ph68h+6CNiJAyWwuUfYJoNxwtNtOQg7+I58Is
ox4VIsJeSVtax88GnOrOnu/Zh3WZtKcscYduJUlOmp7T5MVnZLoHhUOzn6yzYDg241JmWRp38ROw
5ZyEHTc4+IInX0XNocl5KRj02DhQdKBOAA+1Osz3/gTVfONfp1XL6UTYe6as5Yyty9mtf5IzN0mg
XAkRVbvjrNB3hlO9zkLSfjxGaKg4NygHZ+Si2aZC0XzLzggmqmM5vFL1YibytVNosVRwmXLqL8M1
nqig0Sy7c++2oo2H5lk/TafCAgFrW4xKh4bFQmHrO3xRK66m5ded8XdwHqthO92WkQKEwJUzzy0n
3OmfmedFb88Ia3IzfjFrNPiqYoYbDPgdI+++uCXH4WR8qKvOcqC0iL+juum45SBafHXaimhvcUkF
B/znmVRCI2807IJlBL4AVjGGzdhFHbEQfh/HmxOjuiLh4g4xbytCGsJ2ndmFtmef7a/L56b0NMmJ
UA9hhTPwauzCYpMVDuliEptPtVlVE8K7NSUswIyjYw7AydZC+qYTQ8JRaBYbLFITQ2Krabcvw0X+
bTnNV243QoszAuCIsA3tWFiRKuJr5P25vKGq4jq3LeZXbhTAtpgunpDXsfenU91xW9v5JyRBYhX8
t4aL8W36GI7caQzYqN9joAfYOKRjGt9EbY9TIt3WW1rrEz1dLqdiyw6VYwVom9XCYLjzhrtWcPx4
reLOXAZ6hf0tn53jrV4bcoorVy8OxCiWe+WDdGEjh5rglvO2AklAZPLomdlzx9X4E7lsj0nW8XD9
JxmmiRd9co16M6GTJGQLTDkEmG15Xf5mRpbKpdbJ5Ujwih3yxUb7gm1C8ZMT7vfHkFgY45QArQDg
3rCrZNpOloWR4DvRkoTmpLJLO325UAD7WF6bnkEzAW2yu+HItFFXbsQ+2Xf03LOeGH5t8kNee0Yt
1lDyPgVySP/nV2qulgmWjd3lk3hjUqQoSMBm/1OAyN8W69iLtBMnRbmrt+Ac3NQfqHLGU7/v0cDe
UVlj7LWDjQXAg9rvSvqOT8G+GZ2+2OJK5x5VmWBLG78YwFpiMG4FN2ZMKY6fJvkSGXtltzSHnJaq
z0UNnPpZ+pp6l8Lk/DVyKFjOndsXDRvRK1JpkkGClX9uGEiWcjTZTZzTuFx5w6W56bvsM7mIrv5R
4b4kchAt0aOg3w1b6Q6C4I9VbyCpSl7o0NbJt8L4XRabZo3Q55PhF+xddmOSxKotXjmwfrfcu80v
a3FyDVt2cRDAyqPwyZSe7NDn78xj+SbhXv0DEIv099m8te1gxwoO/jUVm4Rz6Pg7GvE5L6lLYVWk
ZEmY3h8UiE70YRh03FjtyXicylXVrYbb4AavGXcAC7yBiQ9Q0gZTSraHL64TYuixJsNOTsArNVJW
ajXfacu78SD/YdRdQgZmhxTyPVdZe81/VDeHmlivCEPHVHyYzi0As1+cE4zgeumU1IHi3UzzY/hF
u7WLT9Ul2HC1fvMhYfoQDkOxtMQ83djVzt+qLN3WaHVltu0f5mv1pLrjPlqnXo7ubLbx0RD4g5T5
D9OylTpYCm4svbR9wqZklx6kZ20+TajsqZE7yorF+YUxqlY2suSlNMiA/WjLMsMnltQ8hCAuI68F
4lEc2Nr1X9YXNydmxf7OxSL/yFAQDdvG/P7q71Aec/XfxvsEVtAOVxy+n4/0ZT7U1+bGoBhTP6F+
8xKxTHDlrfo+f1n3uVlPtyRwsg/mJU19BiwSTt9MNCz//YPyQWB1qO/Nb1YnQujkwE/ibXiBIxK9
aOeSgs41wbmKWoPL7SC/oC1P7/2m+03Z9+zS5+QIz+dNI/dkm852dsj3quEiQGS7B5miRV0Ou5TF
/rZ0rWNwQuYQbkYXBhT5nexq4lfZw6xrFwdCuTaWl5+s/bgZL8ObtDYPeFZLNksojJeVA7wFVvGx
HXqcjdr2ZRZSLquLEHfZF87v/soY+UhQtNMvqcZzjbYNXy/bJ2rOJkJcdmOMfKwmwXBXABlsQOTR
QVuj16Id8CISQEhabutS1FeIXJw9WP9gYpFdTqDnXGA5GYlNBHhdu87O9ybQpRz3vJ3gVusRyq3k
59kxNx0BP8qtZGAlCGKpNuw6lsgyxHGXBSLsu29pV+/aj+GlbzxAmfLbv9N1nruNa122fSICzOGv
RIpUlixblv2HcKhizplPfwf13dvVaPQFDgrOR4Hce+015xoTOJbNm07F3DH/zuHwzKmPwvSFqSbp
E3/NtnjjxLdHENhysDDeoGhbx/TEqD20Tfp8M/cI0NsPkU4ri37gQXrj2hG+fG94jH9Fnl6xEo7V
Q2g33U97Z3rKGrz0Cm6zI8wwXGl3cy9+07jSekd9F3a15IYv432oHa3d0LoofslGMnlUdPOBj5Tw
OhXIyxuG3OQIAYDmJm+4U8LqCp2AkUpkvHxVjmv50MJ262infGpkkZGfuppu03xQHMM1b9UjoKOE
BEUxjmsvoxlDm+RFTT57nlG0HR7RcNPALk1EUNEvtOUDnfQfrxHoebUvz9Hd1RrAAfpF569MySZ5
ZGIZ8ZjdEn7btfFXuSN6+IGTQc1HYpO86KLMR4n8YS6LddCtK/Ot6dyy2eASDDkGExhA3izK3sQG
bWPH8Ri/FeG95Tg/13QUf0B+roMHwzHQs0j2VOXl9Y8gwuC+f5FASvlUGivuAs7w88t0ZgaWQEdu
mIv5M0Ds5ZbghppWBklTR1ZtHPWoGcHvtMFLuEFbvFQnDJnBCr/Wptxl3DyUymwkwVFzyk3x1d21
7/YQ96sss4Mv0hGgArH8Jn+LaZX9bT/Mcdmo0Pp0t9k1e5BzmEP/Kq9wkV6b3bDuOfBPn+rfEYIP
+VTRoo2G6y70NJNYhVW/TV584QI2p6sWjXP2d7V4mecTfzHsduPDX4aEVwiSBPiwWMedK/g7M9kx
06epDBKsEOkUcgn6tTSD1VpFy571Jn1jzc1NT7JcREvQlMCgSMsTTHduHtjJKsIf0zUyUU1UiZsH
rrzUEWiiOJ47UslW1YtKUc5sGBrdQ+l3qKbQygg/bQQM8aApbPOL4tg/6SQtMGm4HXYUBOiFHPxs
kjiEn/wjo7cmgK7e5dZV09yIDAGvvknWZiLytVvFPwBZli3LZq7ui+DXoF6lIgkG6zo9I3AMFk1p
1E+PgwvYHu7FU7zB2SUeg0+ZdYzq3pGxI3u8e1TAyTVa2G3LI5jNVXZlxJz+J6iKbMN25nTH8Bxr
x4ZpDVyr1KBAXtaBy5J94ulSGccPquWsPOQAY+bCo0azvoy3TFnn9+Q30B0u9ewAl90xP+gEGCRk
cfSizZRdiYU7IZ+2ryCXTIZwLbd/5QyPoGh91Mz10TCJ36vkxC09FDwDR/gz/JgfbHKyZi8bUu9Z
FBufjHuzfbPDERLG4trfGFD9k10rSpyt8VMQ1ekk4WaSgeIccGXrrvZgMhnjITssd1KyQesfycLN
nba2c/LOeV9Yq3nzKXtf7areoCajl2FhllbtDxuosmYm7q0wHdhWlGnFMUts8Y4j9SywHMkoUzO1
TTUw+OvEAsgXu+Acxp3GdS2swjeGum+JyeQdsYoYCb3wMwV2eSnfisIzBA9xAcVBIuu4gOa2leLL
NNyt2PELamcWCooNHsqm+07o87g67R0bWZBrXXWa43TMt9pK8GgdcS1Q2YHleqMvO0X2Yt29GRfQ
IdpZ3rE9qneYPJvmHW5CKRC1u+7fZAzdMX3bQ0TTOKEtBaeKWuwW3OebpKw65TMyNy0PEBkCKcsz
l9wSxyB5cYE7EvDLQ9O3QbiZGaTGkBJ+6ifdaXaEonZEwzwizAbxW7U81uhrTNf+2uc/xZsw/E4X
BHMEo4Goe8OmZUm5oSL6qgfEU5BEa99Bxnp0yJRv0kXYZufqNX1hUwfOwWiRDQL0F8Eo5jwKRmGL
4AA0xUtuonqOd8NZb8FlrdM//rv4To5wSuG9rT5yN97JNum//MoXze72k/5/uStg5UhreV9/5o7v
CNv2LbrxdFTblxxUDpjkW4Y4abnxvMNjcB6PuYsvHz0lXhS6JUOFbaik+KpfuTXHVy4yFjy52mg3
5WGycJ9Hopq3Vgu84dAXHyItjDt5OW3rDiMc/E06osmujdZG7i7/5Mq+ThyTnhBaGVs0rz3lTuY1
k8ekSQoBKtlMvqOxvAw2lLgiAQW/NcojUa+hse1I62AySHXnES2DeR5Y8xs94epf4fhGfxhl1+zW
ae5YyXtaLmNN+144SUc2lnraIX3x6hlPPS7WbNAriYEevVI+6j/RLfuGVZ7/QRC+8ue5YpY3YdeE
zBiy1K2j92Zf/6lFLhG29JVxiN9KwoJfTHF5dkr/VJZobVUrJEB8toBohFfeHZ4jAOCZMuxd3ne2
cdTP2ITW4t58QTscwfv84laG5orevTYQCpl+IUZ1339NP4nEPbiK/6JzbNtTPa5asjZidxjuQXeS
FEehSEuc/Bo8eqaq6ewaR8PFG34TqW1VhE537mylsyk3MjS7ltPsavqO3jlU+JlbM6mEooN44nQ7
6L/8cfnb3JfBOryWb0QuMwqzZXUQ4bGA6jtYBfZTjxEdyeE2IAVWoQZWL8Ef6WVCb/4x03W7xhbx
lv4R6N4WtCVs+Z3/X7/hudOzOjbvpBy9ISkKdnETPvSX8SOIPWkrE9W0ln+Y2o9+GQe/07jT3oRg
y2SWi7b4ZkwuS0Zzq3ch87XvwY1FQRcXI5oGzIycqHNwMo+Dh85QEn4Nx0laA0q5SO7wk1xaxDfh
0sFWx3X3pnyoiDzRLVXt8s38ZvxSo/mz714RT2ZooiBBXDNaTa/8jfZaX8VvdZ8AI1/JNdhxmwoP
P8p4nz9rVwkWqbWh0UBf9IbIrK00n8jBlfyQ7ewWfnLZkf9Ns3ltnpF8ysnODl9fHKsTOgze6CbU
YH+MYdW+VTSF1tiSzzzG6Kay4N3it/mGNwBAU8cKXsAX2zI5zWxl9W3xO9bhb8oLah1SN1gHLJx4
F9BGb5lvIysj3OKbctI/003fhNdmv1TIRKzDYYlXWEjeaFju21N21k+CzVsaf5bcWPtoU7+UV2ur
XRK7uoyu+g3tliQzbCF72dMupuW0j+idWzfcgTK7pqfBRl3EGC1GDr4X2vKUnVdb2uZuRGjtRsDS
YXj48Giz0Jh/UVg8iE7JVt17+9mfdJ4t8u3v0rKFoH1ApSRQdE+w0sTrzHE9XOVvqpe+6IFz0P5W
mPxpX3vMBkTVlvf5l15MGDhQ3zqizJB8MBxyBCOGYbWIiMZuviryVj9TYibVq7UT9xnLJ1tPdeC6
JBDirYhs40v/5msdSNA/LBFcKNJHjJ2Gyv69Psq2RMUWURGRCH0ZWidGqZmYX8RPxxz2imdIto7C
ybYiEXMFSIVLRHytr/g+BSQ3TtTgdMj5hDCgvPYUSbMjyS5sWosg75/qwF/CLGsq64VvcR9usAP4
OxEg7wa9U937oQ009DV7ZVqCxku+KrqVQGcbI+atPQq75LXb4qLSnyo/p8YX+RBO9rClUi9Z+niI
7JgcEEPPfEfCBluRH6UP+rp/RqqqQ3DPD4tFDPD++OlPW+tcfYVbbq2ZfuoDTwi6DQi4bpUeBLZ7
7HNOaZ19HLH44e71A/gV0wN42Fm3xwch0aTAibvgjqNDOOhXugItDfhPdrrXJNmZV4xlV2yu1/aD
YCe7po5ON+UXKzbQGAZgFC4f5cwOwk6j73ANqRU2NBrhawpNqToGMH2vVNnGRZrWIxR0yuP6Or02
N+0y7Gs3TbaRujaobO+1ywJz7tSNsLde02Crn0QMJOzMtD/mH4G5FhtTzD4G64N5jUSJNW0Wql4C
JhTTnVzLZiV41IY93tG663t8t6CHYOql47+y3kCxmJRfTmB3u0fqH/PQNqhr6RjzVRJd6N4jiP+N
rLX1iF85MLS8kYFLqITuVJf6FFNzcKyp1gxaFjKVspP9tl+cVKPejU/Wp3+rKbWZS6+3bWaHogd5
hHrSH/Z5eYpFT//RfxLo8bxUvIgHwwDU5CGjRw/OVN2D0cBxcnSEK/FsUOxm6+QyMGXkFbfYy08K
N2a3Nr6ECztdppyz4KPCw6JwcamcpwYP7FE7eFb+EqXXQfH8EGwM9qR1/6dC/3unhoAcQplR0May
K3orb8HPmDiyT5tjze3DSp2aTlZ4Q+lU0npM3A5ALeAujnoqvIhVLeGW9bjK6oLuMrorzSu0JkZX
MUQdi33rrtNP/hb0vYmvs7T0hBbvjI9Mckp3+I7yLWBpDNl7jRAuZo97RyFsBGwcaEE40hrP2cnY
rBnTADt2m7z2z+gyFcUd1C/agvbavCdYVAMvLA4M3MAxDVX4Jh4QV6azsFGx8gHULzDxGRza1tLP
RFBKSS9jXkpYTjf0LYM1mWwhe1WFUSamaT7cx/ZsbE1k095jbDsbCbZcIUtvAhYc4P/TSzDbyrir
MEHoO7nbUJHwgLP0IflYRsuVAIs87rdM9ElsKogR1Nby8vJXspOcwdFnwr4fr23xEiVnOTtmpQdU
XhohANizcBeG7dBfyI0zUbvQIAuEid3YHxUCh/WdamIWu08m7ZrcoyyhLqMWokhQeXtphlCyU3bL
jhltWCt5O+YYr97BArOLqW4ioZCkYVvXbWx36UN9sS7Ykzqo/u26RbAuPEFYURjl5UYqvkhXbsaD
NuLhuLMwR/q2f9O/+8tT2O8Wtf+fzv/8FA4m5pcMWum/b4RmsHRHavxw/AJT23B4stofXAZZt8+v
Tb6ubozWuJAKYG1NU3SyjsZY3HAnlAJNOX0mVSkKBgK4lo+MkgjdYZK0bVUf4GxwVnx+6flNGTq2
3bS0tp9fk+acb0OrIxJq+cciXNusKstltI2WAXnYjjhGv9KweO2fX6uXb1QJROXnP1NDqs/zo3/f
eP7cf37FVJdYHiHqW5uxUbTH559NTYUVb/nw+aMgYTmYxHKyg6lTnwPSvEtO4+qEUaXzPYUHK+mR
6dZDU2z8oHUnPEBy3LYw//TJ1nMneku66VgH03X0m5YhP961IlO0s56T3JOGX5aSvSiq8CWLfbtR
U5WMBOSNKJm2kRA7Nfdr558JRlLcsACZU6YPXwDZAwB/3KT46ZKgH925bYJNRqa6X9BBsID0kSJK
M1iJRdsQJI40psExucMnmirxSYiSR9YXw7aPqE+ZOGHr09k39S5CuGq60SOui3zIgWznQt6rPrYo
iFaTqTq8K9s45zXSxH7TSCYzxi2t0eGStbK0JxgLdcPQfk0RLd5UNiXT2xOQKrOePpkKaVbpTMHR
gVOCUugqBI3aWRohWUb4OzXcFg0JBc7UYWtsBjbCpKHZPIgjaXbho49lohrYYpgu8ZEHOqssmaIE
URPFoDVTzhEa48BYviuMlxYgcy3C5DWrMWa6vj8GOgQGETuzzhg6uMbNPKOXlyH5sPJs/MaZ9gVi
KrHTSCOMDLSDZuBMGMlADSC2bWPcFCrJxKteIcFIEhwWPEEsGdElKpUT6xlAMLdz5U75L0G4sUOM
XDRGL6Q4tA1usbrnGBBPgT2q82Br1fLry9BlFN6jus9f/AImEWjwK6gEqJuKNh2MsMjdPJvpxDVp
tmu073HytFwg4pg1cCogx/GSOw24yZUUkV8bZd3DF8NyW2Z/xRjnAzPvHJrGdCBGWNtZaAE9Qw+R
RM+hZhL5FBNT0rXLWpPmX6QuxWvpFJfAEobCxLQwt5zIE+MTokTryr7+bYXzcZJTmlKmhPNYhM4Z
Ya9NeEaBSm9ThhUJFgOIaVr4HjPDFL3caltD6ZyiH0evnWbc3FCghAxNUdGLe8WV6EiDRB8SoI5M
mneSsJjFZvoX/Gi9L82JkXl6ImY0sUDn3B/+QCiUBqVxI6bUrsYnS2D5V82C35ipcjdP2dsSuPUr
mUu2XaJFKqE/zOa0M2aFuySmGlDjBvY9e0FJB61qEYhqVRcYINVZDOT0SwNK78h1/DAimULOx+ts
lDcx4UjQCzl95R5VVaRvGMRsbbFi3ToV5LNSJppds5TFZaaBYsLJP1x8LiTb72lGgPm2qxLIqQR2
eJP/HYSkO0gJK7cqK0vaNhV5lEWuDvts11HSxH4wuv5cJOsK020hq/gMQbiPbSq6JC1pbKhFnxYM
1ep7nRegX0LHM6bxmQemCx5AKSULDos/UYeHLqJQIXAP0F+ZXIfgK2rGnaTi+xIxGbDEBp6qmetJ
RYaIkgHYJom2SRQ8QhKvVoVBzicpqO6kNN06Aovuyp2abxrQMvTAEP/7nOZ/PasRB+DkvZ7nu5pc
RoJdhxYNcUwI55U6ruBwmUIVaGIVCJ+RJdhZMolXQ83acyFzhEnGH9EQP8aR97rQSDERpsTBlv3d
FJztd34ImII00bOp0nIU1HuuS+zVTwvQhOASi5htsxwPrla/jJmgfiS0G2UFrdKgFxwQvZqqwm6g
iJCBAayMxmx3SR99ArmIHYbo9gCoDVyRM6p1j0A6Bowl+LhEoqm6WhJR1Iyh7gsFmZgEETxUEoGn
fVXUm1yYzjK0YlmHbwS6nWNPrSzYuBzzOz1DYywIMRyjeUNiDeM3RnjOpUA+iXL3qOXurYCdVXRw
K9tR5Bhv0J8IySU4ZSUHUA3RftYYAhYTmu2c5oyhLPm7rG+y4L8IfoBOUQnJDi8iE8z7UKO+iC1E
cuvgs0QW5kNMaFP6GYhKnQkFKZ5aj+F7R9DTN2tcxhX07rM1Q38rGpTDg/6d6tmfqdUtVxuHHmYH
PXhyT3RDthMfa4ksZ6HN+JsEmxmruSUVZFionJe6gZaWHOjuHHTXqGxCqCbWXS0WdGBKn4LbDKcc
eWWmas52wFWO02/dBMz3oDgPeaxvU3L9AvyGudhAuIiGu9i9TCAMm+JleYg73wi5qEKdXM7JX0HO
1LhO0ntkKeEmBHGxkyM0mppsB2QcPB5Av/EWttyKaTG1G6ujmM4RPnq4yVigxTUwISJBw8Df9L12
hmaAuVlTC8cirKKTQrI4mhQ0QTZ5OTLPYDauocozvLoZY8M8gJzJgE5EWUqP0Zi0TZY0DIjwR0ZO
OF1sSxljy6Q7sHs3EDKXNjUJHxgieE8tsc0YS8C7IpTSSq9pLpczyDFhovcl+yIiRKu9pyJNg8w8
zK0wQ2fEPVEMTYtziYH8so+Zpi53vhakRIVTQloZo31xQJe/1Pxu1fugLXxOYXAAIhQ0jjAYTwYs
C4FJ11CZ6mRj1FdFKgUn1EREQgDw61il69HonP16dtiVgfAUGtbEBGKKhkkAOPohsxJ9v6r0pnQD
CAYrEvBO00jPmIzRCcxN3qHvR4YKjqLgvakZlEmEomFaWou9CKFdGtNN5GOQB4r5Lpl0lwWub6el
oVbEU8QhUXiz0sa0fTND5IRSWrVqdpPz+C5UUGBHFuSgawb68BxGxFy2u4Chl7yJmVtiM8lq471J
NPmeqadJIVAFhpwndDQwJzFhYqsFLFsjupYmrD1TGx5TZ/74aXYDEzGfiPpu9kMAlRc9QNajYa/J
AU5zi0N9n9GFqi3zYOXZl+b7Cy4eFb+ILyO5BTtl7t4mrkAuVsoaqrtyaFwmW2m9ojTGoNzWGbUX
Pq6Z2Rv0p0xXH1CsXEvAxBYbPgffiB6WIqYpbjTpV0m0e1FXRCiWojMOcJaIx7B7zi8kqRMeUEqq
mydYF8LmZTaMLdQKW4owNchS5ZoV2L+MQXtbCZhIbwZIxm3rpNFIE0vITyXoFb2eGRhDPCgzeWMJ
knDuePx2qwU1LC3ISUL4MY1m6OnDQoOemGm/qkT2BBPdpEy2Zrcyeqev8f+IDcq2KqZghZt460cz
tIrhUqVF5OZK6JK7yD4Y4uIn5I0xpKhjWHE5Agl16sANlZqebTqyTsEgTVtjyYmu48Im8sPaiCUi
fboEw6tHnXyEtR4gr2o6g4yi9Fcb2h9TbPmx4IINetpT3/GClW9+Npvb6mCNrXqbZZ25W2lVZoyk
zRQn7nwP40jdMAE+e5a0KyPEHNXnqpVm7TCEGmIKyCTJwCsECYXIBLr0YyNXnHMuZZAxcDsxStpo
gAEgaptlRmjHbOC7Go6jxS4xoP00lS6trQk35NDdFUWJt2maXTAijDLYrwpDfSXxVgMSUxzYC6SG
02LvjcrYTka1V0c1eCnJLA6A1jc1VkWTTOKNWrWfhlUOh8yy9pPFccXSSrcfP3PtKJcQqBgVdgSD
JKZ8ijhHG++hpN3aFLJxx2PlZYpxE2Z+QgGZvE6B+U0qiOYpk2Jtmrx9gb4bHDKVpSyHJ6UlAlw5
XlBicMHi9ttQKz+ADvrUdM0jkyN0DbE4RX6lYQIeCQ4iCIwYGejeLa8CJFQOJSkjTcpNJFiujPpz
UNLbk9wqMMWNWfRrq6VyqvL5MGjhrzFkpB4E335CZ8dPJs2hGNvkbTlBwZNOWQjfSoAqrmwgS2A5
LmmqdZx6Wfyt6ipaKCptVDRuuTh746rbWkYlrEHCQ3JmWnbuaWIE1J4NEyKVNkHvyxhWNCMoV3Ej
OZZW7Ssxc4rG/Chk9uEhFdxEoncEdR6nUEPzbZqES81owauIaDZEzUc2xs06VAZ8k0NiuBrG/GSv
9zJHaMLBdWJ46UuBiDPyjI8mvHNioABuifCnaUTQRBFWjToCaNX/iASDED+X80yvbcUM9MBIWShN
gaNrDIcOfYRNcQrijQ88GBN5coNuFkHsQqvl3SBkUEucPgU+JGUoRpyi6ecTtkSIe7+F13ORjIp+
V7NJxGkn4JsYIdjSluwpz3Pap0Q4OGxacAaGLXey9dKUhzrdhFO3dNzwCnLz4HEqM2i/ZPYVYPr9
Gll5CtsrPYU3gSA+EgAFj7TYxRpc0wMZu8+ky4mCV02Hal5YN614IMSWYQAtwwVJu3HCLK3pV53T
0E7SroOIIBZP9zjoCJQl7dcIpXSTBQRnadzsMrSl4V2TBHVNyhS2WmuZl23uDHePe3mJ7zireW5B
8Z29KlU7HLFauCR5Xfte4uRdU8z4SkwrtDJPik7vNRCCI5FSFMsSFyd1KYac5sh1ntlmYKHvWt9m
3dV0o+K9JPQX6JZHnjjstYYDmzA0zLD3FTB8UoqUJHFBK2d2B28UFDsuQYMcvxH3eK+0WEsmXl9x
ed99/KQKWCHZt9J3UQfiFQqQM9tlTjGDeJhOUJmySnAJZEfrE9FdRqBRgGC2KiFtay2p0+O49Pka
uGh1+A3TeFdPbbK3zIarw1SRdeqAKR8srSbHimBSEK1npm0HxdiG8UuRYmMIwvaHkIS/Sk1zoGo5
9Fjo6qNKbpTBbH8+8OqW9GU2QYdhh6CuwBUKDhcwkpjlnsbaYxdgALpW8OniR9QrfTiGBUE+ljYs
rQxmvGVMcZHsdw4hShhWZznfdjX+uk6dc07b6npQcJPDBzXdDo9LjfFRK0DY1339d2Lp1axwOmQd
9NB4qnVMjLiPBkvzbdX3h1OThF7fz8dZlEmUN/H9jXO5t7q2scvaxzvoR44W+9ekxnxNrNJeWeQd
DSDqSs2au54aSHCirQ/vcwCV1zS0e68qmLn6BhC+jxOI9zP0VGHGFTMiuedatlfyjkGpFu/0NHFd
Z8JG0ZhrmO5KCqcWSA0wrhJnVcN2EHDVD3MhgnwLfZtT8DvWjFKs5Z+5uoVyJDnLqg/LiLKEyjg6
yVAmGR4g7QJjRynjMCynymsSODaS4N/EmgmRGV2YJ5ZK6XuqK5t+SVljtkJQoj1l4ZWOyYzZYnBz
Uf7LQvkbzhUU9ZzTHdGIEndABoteFVZ1qyCvyelay83C0SOLA61pvUIx4ibUuVANxMKBM/xZZrFh
OMv4maMITwjG9w4i3UbWhw8mqFrexLo+wHcSSEyCYFHm40aoYnQOoQ2vk/5tBi+MOJT0pKC+dZZj
DPKn2CKmDIt6ND2MgZNLqjefhNoSAEjUovrwC2ZLGcHaiS0+j7QLv1qRplAMMyAuYpKZB8oqElGc
pqoe3HI0mHyweoqoftRKN6wkBeOpqOcyNnfxW9GH21yjabQ6pNMCK0ADidqCeEXI+G8ICfkyY9WX
C6SyYjnHahzhJGq4cggOAoMT5kALZEylgz9H5o189z2NC1qENL8CJZJORiHZBVw2csyxaiblmN9m
Rfw2Syn85mzzqxGRlkn6a25pdDWV5pf97SPT6b1obUCVdS6qrvZoZ2pjMG6CKvpQRRVf1rYb2FAj
lWHepqOtxtJwyHC4TDlz++T+RMAAXS2giDFgNdTKsGHrQppQi50xpBChpP7bl8nElXGKFz7VyeTX
PlPXPSzjVNqQprZ4WqSv1Lfe8jlmfiV9LlaIT/54isb0w5SawZ3hqx6qEeYYAZ6SrUdigSGn+uoH
FRYTd3kBf9GZgOrtLYswy5i6pZjrfNNL/pGFLibi01JXAXFzmKGk19KqOBtmo4DVk6E4rXuweUXX
ZGxB3prWzSQZwPFnH9d/1byZeW6Tka7aY1ExllooN7Vl/csltbbTgIwmQRRcPKpyyfiTb6YZ+xw9
npG1Lx/FGupIr2+yWt3VRa57Bs4DJTU61xcoQk0mORU/ZxXKROYRqJLEqGBOnqNeH7KimK26JdIS
hHxQrpM8tjyF2mIXFOpPlAnWOYrLyywy1DnIyrgBmQpay2TiJcsp5FXd0WNt44OVI18RzdLK4fp+
DxhPMhb+NSfCCm8viFmjQXXw35WcvN5ZwaTfo2eE8VddFsbFpB3NqWFa6b1xtzDfZYz6MfOiTo5W
Cn9ztVvyuXVObsLZ6OrfgMabU9R4JYZSmV0LJwYU9WBd+ZTdS9e+ELNiExgQZocwMLzBX3i9Izg9
A41UI5GWoQ2KA0PAUewLeBAmmRVDon8VzLWMlXUEjdV1H0Eg3OPC0IgS5ZQclvlDnubMk7Vk7/sN
wesD44dKt5gs25ZMX+b4hYGFtIAo5inNpRZMUAxBRp8jCLVN89lBTqubCTVpHhjq0Gt4BU3XsFkJ
4O8IirfFfG5sLcrR9mfaESM73DqWrNSLZdFwKplXVRjFH71bksgy7cMCPh+bcfkZ6yMxRMJJrvUD
e+1l4J29l762G0UlXYcQ/nZxwz2YLbT2/DFyKvb8Go6MgJshPxDk8RPEWN+zgcW/ZSyLjYSoKb1n
f9arnzQgNyKSTOzFxULe+d8/DKf6OrTLQJWmZbvR0or4/PzxoDLMCaF6OUT0w2Rz8CdS8/lDyz//
Ps0qHSbC8/P/fPj89f/1+/9+fe5rHte/zw0ThXFwJWH4y/8yZEYCavYT0P386PnPE8pdLwDwf58+
P3p+7fndfz/8P772Pz59/pwPbabsfyTQhkSa6c6T7e0nJc9mWp7ifz58fvX5+ayMfEvIoH3IFjEo
yyN5/sPVxcTtv8+F2f9/n5POQu+wsaOHkc0QV2dhbQFjk9cqrcwdccczz1Jot6qfrdISwqg/EhT4
ZNlmPai6UAy13QyL27ZMSprnp201/99vJMuPGDpkVy4q798vPH/s+alAU8jVh3D//FKkqeqOMGom
2ToxIaZWgdvz/Lnnd57/FFmNdMuh8yWOFAa3YZDy6fIwnt9uZU3bFvLPpMoahmGrZ7pVxysQQRHb
UzhA2VpoRUaFmO+n7MVVifqrxu2tjRFo+nqq13pBeNjzH3lsMUSERT3jb5xxiECdMYr2dxTwWuSm
RvczloBIsoGrNYpZ2DTIhUR2JBDHvGihOMULKCp/XuDLp8+vZdmAdbszwIHW4GoLqWe84fmdPsil
2fHJMEwHuvL/fi8laJf3vdN3PnA0ssGXv/D822UgLOQRoSeFFczpv//ff/4vzz/7n595fmtsUVKk
IWcq9L8eVPJfj+z5089v/Le//f/99r+/UJpx41pds/33s//t/1mQaBIl9T6VKIBhZrH8mRkgBQIo
7TCwboOKcVGWmLMzpvaQ0HoGJwU9ozdJycmEiNblF+G2pGZXPqpAEW4hvedbYvLqg9ANqEoJOj4p
En3YO3GbkuCIb6UqQHmBWCENTPjqa/GvrobZrq8Q4uuUUr+mcuHEqXHKhlQg6Do9MTRL2efkaeXK
CAEGBlFvNa6P9iHotAKatqbxZr1SgBWnZGBJsyoR66xITmyb+HYZ9BXDSoj1fV5j/DQ5i6gjUIMG
hkee/ekDgq/rEg8UtYDdJdOlo0VnMy6Pu0gvXlsdAaEiChenD1gXumQ2RTd6d8u8IllRwbYapZts
5GfK22Y9piJGhCj2UrZgryfQBloqDB6Jc5lIxjYwR+a5iu6SSgWbWeR3p1FCWOpQMCUFma5b3OAp
uap9MU42aR4jg2t4ibW5JOKHAUnCqrQj3I8Jo6RZCvWlQFv043Poz+k6my0sNFL7qwUJQY9xZdiy
Je2LcOiwnxIjT/T5LjAZABEN6z3BVtmigxCvBek16HD0EDBEhPVXRwDPps6bb9HYJGnaIjRqKPpJ
ciFwGk+0VuKhDpnX9Z+Y48jfq9qnoSlfctIxPNvQTFMnydN0vONhgTGgOPcJdkMjrd6ZMsjIvINz
UrdBsKpM+qRSQpplLDUzQA7WB0Etxm1lcHYI0GBJeK/3xiCc0Anqvn2tROpiiZNpm8MwARi9Rgw+
DYl0GBRTwz/WxU5rFkehJRBt0PyzIKvfebX0bXk4ApcwzRGZlMS4AxmYMxiT+PlfI432qT8wOB5U
wjHM6aGxncEUIqJ8o6fyKYAyoog9VN2GdkCFBQYusrzOE+khtsofPSFWLWC4gl890g7ghgnnSybo
t16vxwu9RxkMspNoOMB0zbA8Ax5NRTNkJ6jixNRUkmwlk1NQbgl7w78laq9d21T+q8lM8UfpG4kB
OMj0HN+u+tE3IriUdn4PPSEgrk2c5dhTk8XXq7c/iIHLwW8QHJNUq0tbMMSndKlTxqxqSibNiCvU
rEqOpI0FtskN0UbGkp0iMX6Cvg7vBe0t37dKm6jsTTUAbvPp6278zN+JSUQiXPYmL0T+ildIIPuJ
VmehvUlFe0gzCw8coam2mg3/h7LzWm4lza70q3TUtVKT3ijUugDSwBIgCRyamwwaML33+fTzJaql
6ipFjDQRdVAELZDmN3uv9S1sdaq26ZXQ3LSlf2xCgk5UNWccKcjDGDGYY8Iam/6tSut3seQVZCUi
2Mx/LAvp3IQjWz+Ody84vcZSUOmmbynRBaIM8AnIDSU8IZRQ06DDSkjus2PNfw0jRNVzLsLUAfW/
hqq8bkP/WMw6tV7uD+gRwhfbNRQV4jaHgrwKur2Kwm7A2NPUIJUYzl1lgMZXClmApjarPjOdskFD
0oWt6MD3VPRtEqU9xC9J4xqzOjxnbY3KMEYow7FFwNyGwgNregB+EqLbKd+3RhScjY45OaAtpKpR
4I6K9G6SiIgaJkd/KSfXSY06r0mWuJjQ0B760P9qKaF1xEU+ENYw7MeO11V18TlqS/CBJD24dE24
u8e+RxYzrayeyhQce8MB/utqMyju0miHS1cMtC2HS9U0ItrS8CYrZPdWFAvcVkPzO0qyxBqeX0qX
GI0LMdFodixrXS+A9CZr4Z3EsiP0J16ibMsNEXh1R+lDHZvKy2FU0sZHCUv+4z4PhhZ0HmpShBze
LAAnHmJMFdCAsgSlsd5o2VZWAAtpQniCLDqg0VpICHTvXB/I+rYlqb2a0YXRrLqSvIapqX8cmmZe
yya1j6kkVtUXA3VHeNJXDCmVQlv+PcYgCYeahOOyF38JYtVw1OHpCxqkzKqd9qJmYmzrDLePO0r4
hUKBRzEWDGiO2aIan8dWRg+uRlSLBXuWy3nfIq5JtSA7LiIzrlyj6KNDUs6ZU2fZgTopYcR3AXoE
MTuG8DxVRu11Lfr/YZyT3VRzoq25AVceAacpe58ywvhmJGhA0nE8JdTtd0NJY4VEGaAZROsJCqB+
cSQTAcErvPy3VKeZLurxsZsF9NETVgtdxsIk1so60JDCT/106Oo43VXuNGSP5FYxpubWB9hgivkt
Fl+9/pWYYoRmpnzWaWrlcwRFVGdmzgTjW19uVV2mhZNkh3rgBqJmx2pvHj99sXoYxKkEmsO7j3G8
SyKWbDPDglyFF5K5NAmpLvmT6HKyCiECFFB+HUBvHbgdbWZsUMvn7l+YyZl1K0O9FE0bkGOuvUYp
ZMOY6J1dtxBshuVBGhLMFEF+DYUw3IVZbe0mdXwNBUAVTa5MO4nVHvISHmpBCxwtQ04Qo4MidTmX
tpVF4tJSPSSw0BuXYB7RYHNQsY80m0LySJXlU8uD/F8f3Z/+/hKXH2iiiMacc/9E38os58bllZuD
dBGSFMiPMYi2ibccXeRLNrYLXzz3WD7OFJympN2ZssmHNNIJn9FzxZYsAQBJbXk5TMSsflMCtP+S
hc7zvqS/P6gml4K8PNyfgmWngs6GzVbbutsl/nugdiC27y9KaZqBeMGpeQyXKzxRmQ/aOJlX+pJT
qC2biEoGXVIsD/eP/vI5svCYN3UMRrUcU5y8RxsJJUvaQOlQXyYET3QdG7p8OZd/PDTLGrWLtGAt
0nFeqxXNzo20kFnviNQgCdiz5KI3Ni2shOUhNjSkTPfn0ZKtNFdUY6xU2ehCn6CrN/oSxQuJTFn9
1LemtNUNiEXm8jCnCHmFtkrXAzlekKqAxe66EtdZXWjH0CgYIHRZ3k1doezuH9WiIO/KQS8oZlCK
DbSEtw8tnLWYxpaDZ/fXcP9IZ6tr6yoSrjA6kM0t7drGlHbo2PtQ97daBc1EThD9BoRsy5Qr1Wkb
Kk+0RYpdLpmVF8YmULbmbR5Y57HXy9a0DSpOYSHafiBg2TEaZVfKkrJrFIj3HXMoGHjUB4bMULmg
k2FdWga4/oUnlvrQFEoEpSXduqlRycno2cvQxzyXvh95EtGilLjZ8jpkjf4Myz7m/tAtH0mDj5h+
VigM/Scm1yC4kCBNCiJ3jnzeS9iXBCY0qF6lhRA3jlA480B9dVu0s+SN9Ed38/JwP/73pwolxTSj
mMPhDgDoLeeAlds/HqwRhoqJVmA9W0S1GSkbIjlUEJUOXtGheKlY8FolgKc/LsD70ynGU15Ms293
jfmsKMNbWeKp6+dFKxnPceOG4vipYI9n3De2w1ju/yVT+yZUW2F8kIERztaW4g7wzYCZl5o18MnE
I4QicQzcYeL7/B2ygYgpEzrIq+E5Otal+hQuxZ7WlIhIFaX2shaEuRyzIF7jaDIO4XV+Ay/2PZ7o
WPjX8JKh9fCMCcLpOvsBorjclKNH2ZMOYokviVYACbsqATUs3GmWU2N129d8AY6BIHEZ1OdneNL1
AOjV7UQPqmPYb8Sn+dR+FTydkA0SeOYQuFTRA3yTuX0lYkXt9pU/pdOLQ/5Vr8QnzGg0CTPc4Ahv
9EP0KbGLwZ5q8UMzcgb8xsIe71QbO6yc69HDESKrBAd8IYYBVlMCGr1Ib48ArJzoTMikvsJmjNDi
IlApFVxs5/ECmjIP01dwlg+o0wAXOPhjIRKktF6/S6YzEu6e9W/tQX4W3pWd/0w9nrVegx1Lgb27
8sMDawaGFfktfplO/veIN/xlgIHdesFBirYqBv5uPTBo62wkXbUi8HkNrn84AJ+dSzbdq+KV6wAH
/Ex3gq7RId3HnzguS4JFHEl1CdZQ4Sil6C0w9gJ46IQVMYoGChQqasSknFmJMW4gibceD6gtvPEz
qFba081q3XZCKn+Y8HmbFZPhRq02lvEspN4/4drPv7PO/5Z32bmI8rb5+2+yCc+ddeEUFPn2+++/
ITwRNZHlhGaYSFMlTdP5+tfHU4R05u+/Sf9SVuMQp4qEUVPclQKSFSf5EfbFJvnsdsETlNMU3YIr
+ufIsKfMo6xoHMzj/MUVwroWjV66sF0m3SYW0GfZRD7ZwkmNAy80t35+htk5lDBUbUXwBIuAWpN1
gycj+XuFaIIy8Nf8A93PzdzsDQrHEQ/opvzVP8ZP2aX81VJxWMt2fYvJWDJf0w8Vg4vXP6Q75n50
mCIXLMb6jeJNdCQ845HBDK0B6RfMswwBK3z7CsamySMSWLW5O9Zg3lCWziruqPaXcQTDPFLNPui9
Y3Xure6/9Ut2AMcb/mBMwNBg/OCAIthD37NLswGmvcWfiCFFAuWQFq+GZxoLl4qTjtUGVjFf4a6G
1yAg60dKtsUw6x+0Ry7ZlvbjE2Kz6gWJhflQuA8YJfDqUhtOOX47JFFvRsQie5N+otV3hUflFxRM
13KC2/xJsJqjeNElXTiN8qtJ0Oeh24qb0FMf8IWSMVyusU85WO/bRzCACJ6zlwKyCK4XlE0OcmfM
kdynBm6Az9hZR9tcA9e64g6bTgsC4KKI6xtgsshwWB3Y7TqyN8AsgX3SwQ4xEO67xXixx6cATt2R
SPYE5MNK50CJHLr4Qm/gskXG9zDZrDJsodpAZNjyFgNXOUvf5MtXm/GDLTgvlQnc03bV27S33thX
eqzcXNbmGwHHkL2AFh7etHeUhChEnV3smc7/cOUvcP//duHrsiipuqFblqz++cIHZN+g6JKHB9ns
H/AsER7NGMPldTWsV3lRmJIAYufv2GZQNmE0uuJIahbi96JV/h9eDEEI/+3FSKqK4llUyT74612o
xe2o11Y/PEQytUL+ETIa5s7EIQLRhsOG+cPGZ0eWNfuq4FS2p4AGLjbLK/6R6HR/Of/na/w3wIL/
GBaa//h3nn8V5bKyD9u/PP2PS5Hx378vP/Nf3/Pnn/iPY/RVF03x0/4/v8u7FQ8f2a356zf96Tfz
1//x6uyP9uNPT5x7UsVjd6unp1vTpe39VfA+lu/8337xb7f/Xd4F6UH/dOaWv/CPn1zewt9/Qz4U
5UXU/Dny4v5D/4i8MI1/VS1dUYivEHVZ++1vw61p//4b0Xz/qom6pvNpU7fIW2WczYu6Df/+myov
X+LzqqQbKheA8dvfmqJbvqTo/2rphmHyI7p8/43/P4kXmin9ZbRnZS4bisWIb6mUuViy/fmij/RI
jVOpCQF/XZvCsogCWqBnDZqY10mtkc5lKlnrEZtItocqlgm9oTgjmq6aRN/6WP7MVSssmuMKMSVe
gwBE8BBZ56npsx0NPostJRJKgZ0QKpWDKTewfqMOkl5AVmas/SLnx5S+AmUwnsdKOxDBDbBBM+an
oZmRMGcM8FQi/LPWTYgxgLBmVdq6egULrK4nusgzMRxKg3g6fR2KsmLBxfqmlw9jmohOXqeeNMQv
1gT3PzEDGL5pyTJWUyuHoO0PATE6Y1aEwKLUtEMTp7/MKZj3orIlGY3AOFqBrQybEQnQ66DvhI7Z
ecrz+kz213rSFAuP2rzNfKYfur6gBRRGb7JEd0PaLfSSRjm3uekDWwHY6KPn1KYlWAwbaGLF9Ys4
Yk8i5RPLhBKKnlLSaew0hX08XJOZRCUTYfbD/aHV5S3qoslJRGQcQIKsVB7cqWN6SKhdgS+IiW6M
mVYhsWLfjYQnFU3ug8bfa+py9jRp2Jc1LJBoYv8nzb5DxnaB7p48ALqjJdyMDq0AFJiJIEtC7qdb
PUxb0VIGJ21YCphp4enFeFKXVnEK3x6ZzXiu095YxYOwHvuCJkgvsHOPcbMn6JCpCli7mfpOFFAm
Au5Tls0lGxZA5AjsJ6fRGLH9d0Mdc6EyFCQHWCe2MnKdK4CRaO1mBTUUVdPJrswQwbazyRlkdazF
2UsUBiczDXu7IOBoFIxXES4SMezqozCAiWDBvRTsfOWsywzeuWG++1o4ANAWAPOkJXh6I3KqgqVn
hsdlp1gDKB29TLGDCs0xKZDeoFWyc8w+7RjBDexaGEWjnv7+wFvTpjB97qOUwgob4oYw2TIoT4Gc
v9GDJcyC4FBNJjRCMOnrDn65ySoz2pgRjVGFSDlMmx3Dc89CwGiQBGtQdxpcQiR/YQoVpSdDrzF9
zO3JhIJICnt0JB/PbQJFwkpBX6EVKIwZU/BAq24rJAlgGKUwPxOWV3SzDlmpN5Crqfch2AqYx22l
kreYGOKbbobH3Jc+1bBA8eezJBdw8ZyqGk9rhX6Iwt5kzyKkiZb65rrTSakUR8SiurXLyYaiixw7
Y0fdqG+lLzMjgkyg6ywmGiXLMd0IloXgTuiYyS285TOgCBLNmnWhFtJ68NMeEw1U9KifE2duqeip
ce0mk64dTClp8Q2GEHfBIUwBIcAh+imr3w1EN8yz/KXVyYXxUoCpCU58rkWKV6X5EpPLy+n0k3Wo
mlszDkE0VTNLHimH1cTqeyqLszgA1coVsPhFBDY5oZhRLDvlyTA8RKb0DJ0KQa4UZcDkIxR0Gec9
EU6hTu+7nIZrX+QUR2sswELDW9QjWOkEL+iyAuJRGj5lpfglU8hCRtZu2JsjqlTxn+rCuBg6q+aB
/fWDAmKF/NIQlbGqwZEaEvS+dJmydWh+1uGboeqje9MzGOWD/J2jBKJDt1LPbZuf0rEkTq+pXidz
JnXB7LH4zknholQpV34Rjqu+ydk+0U3Qckr5Yp7+VMHwTGGvQhVhZxWb8Yrtq+mPIIu7keITm5ZO
CT9TJGgcvOSzTqttUCJDkNvhh+5DZJNQ/9WmQFCRdyF/q0fKXiyHiLhjN1Yt0aBR7nWWgewjg3BX
sFONQwnZif+cBekPiaf8lDpRy5BAQM5Ffc7n2ROG6pxal9BkpxZq84ulCkiGUx/5vrypuN6mpnvQ
y+YapdV7PkbnJvXRoutCQBGGtmU5Ex3gm917hrpxV0KxMDV5ovyAjK+niOGYMpALg47XSMylGs6i
nfe7FpBtxs6qq8vv/BYOwTkN03EnT+KD3mrcyKOyjzPzKBPuE2ZogVXUknGoycDseyyIJS47Q6RY
rpvKi+yn72nqR+TpTN9lJG7LYXqbSurbVa+8BkkJQLqKXkZRegjDTvOk11IcEgD/AQk5KrbsLEKH
X0UGGDi9eYnALvudP7DTxAtQiSgTlWZ+nvP+B8UtecHxWvH9R00SkeXKyL7kn2IOi6XkTcBKGxcn
qwkMMilIOhpC+Jbmq0za76Ew6Flxr1vuGAKTQkt6Eq0Hs8X4rctohAVCQfqy/kbCSBBmHNcOWbkM
gJ0TyQgf+8j8iKLo2EsUxyUfjTtjy1Wom2d5YGb14/amavXerGPaXYbgjlZwCrSdXy3Rejkjd4zt
bx8K82bIa3AJsukDtBP36NT4GvdHmWSAoyZeZPQTNdqH2i31iki9VkQpEzHQOJnVy9smo5Flvcai
+jQFlUrKM5jOfiIpXYieGXrMht/e6BVAfOYNNNj73Jqvk1EAA8A53kz6yRrMD03of+kiXjVFvZnM
QK6cwl2lNkjvB9XkhG1cEewymWpbkKVtSiw9+arSO8uIYtvFL0bEbpKMhsDJKyPBxy2/ZX5fPvDy
oDkpJIAbTByIBA6Ggr8SQQrakmUMH7rpqnJj2JgDSD/+5ladt0I4MBeroHU4xVMms5SpDM+qB9Io
oHOwWtrT32bn3+e3QUm3VsXmtot6ZJ26+Nr4GmFHKDiDUv2qxke/UnR71vHfdhkbgohVVNBo4b4z
KPbNunEouzlYaYT3hKdpVtlaBCKYJoWhK5ZuXcZUWmLbgqGqSKFTRrSP1c5Yh1X2KVvpqdWUI2LI
T7nV3oPm19ijpo0kL4cEjLIfbrV58ZMNzfBrjwnP6Rbaq26w4QdoLrZuwvpjTrKjUSNoGOqPecL9
Wo1nK1WfpCo4UoP8lit92wBPlVuKmuRVdFr5Ik1scHUuMbFCMFEJG65GtxTn0MMR0nt0WnJM8OZn
3v20IUS2omFflA016LK0+BqJxEy+UEN5YYJOXwqM1yanrxdo35itQBT6xi2CiDf0Ark1PfjBmPpP
qllv1Jd92qccMdpJZV1qm0ETArrY+XlKW2Mt+MZ7lJf7XKHXyALhGJQaHZrEMtccpYIqqXwKsT03
LP24YNdy/zmDCaap92jUwWfQt1c9Fnbmsq4UK2UHkVLBViFxWUfkElQhO2vILbwntHSYVuZYVgmF
FLYFI3ghgJMSQjfKXoUygbHWoVDEFGluin6ypQq2JSamcZj3tLafacCDBg7EaystvY2MoWXMxEs3
1dvK1LfJsEAjxpc5g2TG4tTfmLhzwZnJNCSpx826Bu62tTyq/3DZrIEgz8TirLITAIyjs741RQQD
UDn9UHpJawEZdw+10FJhKPReq8rvVtIe40D4NELzSSOJDR0hqPVhKc7OSDkWkH2JUagpzM2cPMsJ
wSCKrl2kmrTmgeQXvye0tYklr005/TSoN7kK5j1hoFMj+GARikIdixXUs3gABkWhI24Cj0smIgdi
mWTEmDA+QUekXw2gKO4famZHgAq+BNQ/fNkMhOofX7k/j6oqtM0O29T9u+8P9y/IHHtYnstv++Ph
/pU/nhoy0SrSFG3+8vl/+vP3b76/sL98T5LEe0Xuco82Xys59+9jhsU1cf+QcR9v6R9/qtKkjakM
IYt1koGK7rkwIAzff/H9QbJEWEPLO/zjgZbaPz/tML3sKty/vj9R/jI/svvfuH+X+udv/f1z6k5k
nco2mdJ9o9Kl6JaHOetw2UUL5MUXKezcP3n/nvuDVtNdob5BNLF+KcIZxvOff/6Pp31CQbRrERpV
KesIAJL/+YekQk+8iiN0F+Hd9XVhRTdCWnoH988Z/ZishxStdTJGvtvQc/o9MeIeFhFmI92d+4ed
EJxzcCRZ51VDeBCOjfrAbDVrR/YTcXzF/KCDglj5DjP1DgDF+DY8Ks8Uok7EoQOO27Nyoc1+zbyc
iNuX+YUVKQD64gs9GR6jNSvpXXSRoHNjqzMPeCpjOg7sgtYAgW7xyXqABTgDuR5L4zG9mGdlnFdf
1CkJEqinA5bYbE1nXVz1sKAGt7tx/7JXgW8nQyp5R3tGYpwOG2ATfQwMPJkjZp5ODMUOMAwftl85
MT0AVSYMh3bRv0OXpBAaMrXYymdz9OFQrRtPeWEowX3gkoSFJGjl/yovyR7vIRFboBbxz1HjJ+8P
tyRT2jH1MDdJF4R2IQ0YHDWqo1M6I63inJ7MM+DCqFolXtu5Is6ZgM1seMp2xVPQusXTwqMDvoPk
9ZDjf8CBvpXlV2jCIzoTc4LqfuRRMlYmqLEb/ulZpyfBr+nHLfsefRd5mUdxvxE2lO3ZsuKlhMZV
JzvGUUL4ULUoRBcULOs6sg2Y1dfqhaBu9TI+xeJV+Dgj0Gp9e95o0P736XP2zgCdnqOVtCnWKcl/
1SNBhysUxPi3TZsu0kpmkbuik/Fhua+GdQLVA/7Dh5oIvxKzTGfDPGxFcjvA88kozUDkrdli2jhT
4g/oIRtCrV/VU+l8sTENDtaxHezpNceG+k4r/wDMVHt8AXp6AlJ8oHg6UgFG9KMqNtvDVeqvz3AL
641pnzEu8emVir2V90jcxlo9+9/mFrK/jewXnKO5hebr6efoqG/17/yT/5PgdKtfcP5+Rlfsiv63
0Lnti4oROl7558Ch4bNi+cUBUDbQybP3EGvsjkwq3b6J5/wFhMWZWbEgfGIrOHjH2Yza0bv/9mVd
zbN5RkG2iCydUd36wc7CSyiDgzxTRCKVzHDRh6crjzYKxfLAKa5Eaby3wtoVE1ux34uHU/D0qiEq
pvG33huwP06k6aUkQWkbHcg6JWt/RUXWhF21Htf0Xz0QbTjpr1TTH27K01PUb4X1rQV3+llCxCvs
+BRB0VoDWO+ul9gGay7tZ0IkV8ta5HEMvRTDgp1xL+VrqjnNAAozgfRZCTeCJk4TQY0l7oAVsSLX
ASHenmyDyiPWbuRIFcfUHkkCc6HrthST3lEn/ednKWi4wQ7gRg9HIn8i80FEtKDENnSkVbCbgdxf
+b3xqfKqG14frmXCUpCS5YM9rstfzYEdioyh26POQq2HoEYutq9jfBhd0tldDCURcS31Ca2pwhAy
nczjCPGcmK8NArR16N5Uoilg2YEVjqBAO79fKbdk7VnrlD3qypjs+uUr8eoNfYkLNR/mb8IEiMnJ
1hlUPXuCFHEUHvD7CCvaeVTtltuZk8lVtsdMHhCpQXzgbSvx5eFK95KeV34q86MfbA1qHLsg24s7
7YuW1UjGyPyIuc/fdOCG9c1YbaOH8BzAfzXWxXFcBe8USehNvNA4WNEhe4+cZIeGMNqxzykeWTBx
5AoPoWGfPbpokYxPRLKJIx7nbRju3YI0LvB0D+9FeZYfu58chMJ0qgWX5MhqAwdcR/dicdQKa119
NA/RE+1XbIxw5ep3+TuhcyT9YqVLKavqncijPjnbUgmDFYYuATnzAZ6opX7039oSeHSsMLURnbR6
x6AOtfknEk+xsvqkp6jTu4Q6rVVuciUW5gVmOeRjW1j8VfkWwyqVqHYVngBPEzNQ2tmt8GphzdoK
c8It17YzZFca5eYqcoDWHrlYCo+j4gQ7BJPTNXztHgevN04cnXkPsHadLJkLpm3MK/ZGcg7ny0X5
yO/nSsfDpfZvxVHiFEEMfU16OwegiFlnle24C/EjgLSaD9wjkSPmT8oG6txVstFKqOahRTf1FFOv
AQiP3h+7OBp8D37CyKkfbniBVuDvielQPpksmQKr9bjHicXggKG7eAdEAa8jcDgGlRc8EmiUuuPn
xEoV3R5pOUx/2NuXc0+ppvjIdjOhLaBqxG8FTAkXyjF0+426XHslDazuF2El/nLaI5Z4sfxE4TK9
vBOXCZTp8Z5se3riJYo3mLyrYXnTR4ae0d9G4Yb7bRvTPduSbRnY0Ig38G3v/4KB7FiaOvvAcZvr
KC5JS1ivneQB3efaf8zP8LOvJJuG6gbZH0eClIGhWEPNGHUv/RLheZu3WT1pLHbJA+AVoL1FsMcC
HOgttk88xsk6FjzYvsM1uzEzMIy8gGhYCDn4hmhCnrjOmd78XbUSHTTAGy6r+Nv80YF8I0CumaNc
LqGGe6XymKBcZlLe4LgiioOsIxykMK4+5Rt6JYbz1PoyADrKa5/6HG3R+Bm79qydot1WZSJyEceS
YLXjcadXHtmpK3AeaHDgERNPKxJb9jhvo5vWQT1rSlr8DyVqM7Rp4cVCQcA18JBc2Hh/ti/ilRv1
FtrkEQQ7ZV+9E5K0ZvBkzEDFj6vz09gP0G2DlRvsu48lhpXb4DX48N+FPS7hfeACzuQIrnuXKXZX
NGeI+lTl07P8EexpqI5UQIi1du4Dk83gZI+Gi6Ms/XWGFYIhZ4XBlmbZAyenuULO4RCC/1xOIkx/
3m9sEw3KveT1VI3IqTAXsb3D6Lh4QVYtQoYP5NEzYx1JfS65TTFG/zXilT1KxTWbBmGh77Mcmot3
FBcseBbdRbaZsrPap3uyH2yBqIXU1v0DrGaZIDpScrpnw/TK4RnfCcxZhBDiNuDU6vFWU/cxbd0n
6FDrm2fqa2Gzt0WPbjA0QssCYU3epgMPGYgSp1xBObDq3utT6MbWudwYjue7VLNs30WSuOYqf1Ls
CE2KMzyOpAOcguqTELjsqxIudRqsx2+F3aSsWEcBuZe4Q2YokMNnBGepK1E1ZQ5Oorkgb4FrOSPp
AWM2YhB0GJvW+EjRPbLeI9FPwpA0X9QydcQtSmymK8pUo/FMiVPzD/SOVbgTnpB/yZd6WgMtR2on
I680F/2vf/Q3Vk82C5UE5E07hh1pQyzCKab1vlE+GduYT1hIS0D5Gdq4/TvOXPaI7bK2XJYr1RWb
bzVSGNuyUOXGOzHyhLiodt0N0PgVszlO6JKBA643gSU0gRg8nhrV1p4qfHmM2xpofVaQzte8733a
MUt0VJPYkub1S6KJMxNrzK3NdEWmCSvulpRIUHjr+nkuN6Wr3tSbUG4A7t4GTzFZRryVJ+5z4yVx
2q1IEN+WiokM4ofXM6+orqyyJwk4DjLR1qFIXMNrk7ykpgK9GilBB1jrGCvW5BBHjGLc8bD50Kmg
TGK9I0PCoBdBJYhmfb6VuVvlcTeqJ0oqc4qW2BWe/PghIGrwmLwbrz5hm+rD2Lscvv4bq+Dvx4Ox
DxFYlzgqr9ljTiiLLUc7PQlsPMg0I3GFpQvlR3HYVip2Aw7cGl1QIjjc/l3yC1xx7HI/TxAieC/V
6qIOGy04aKgZ1vpx2olO35H4ciiS87jHEkYoKnEr1S5LMePcBPUQR06W2++RuBYkR2RZRGoUgIoV
eS3Mz6/ourqH+jxdQVUNsisWTz25X7AVE5uiinhtog0Ego5XoLNI2yr6UWmeJ+GXP76Z0bqAeMya
AQLseyuuWBG+tFSYWYJjg2zWMnolrAmWaxCdWTksMCYv6E4sUOc96hWuee1EodEgZWEJQSPPxSbD
pzr6y9HjUiqu6bOQXGjq7KYKeM6WmClmguGcugT7FMQmsAlDk13a0qYvN3X2qIe7EXahf0ljMAps
4da5PdJ0g+HPaEa++JJXU3wummMxxR/gpsq5k04sZ5bAv3LHYEew340oYdzxJALHk2sZXqW6CZSY
tLiEwFFCwS1Je/LXYumoHJoTTdoApJDB2LYmrEGB4JCAEt4Y2b4KwOPaY/fDPgFigvlMLQSTOaVG
ZAX06IDhDhrFbzuPbbGENer6lkNQMDylEY+vYcPSPy2XHxk2oF9yy6Mdk2S29lWGT/E2NzaSqyNW
iQ8T4HwWYcwjmk2nZ3oMCNUND5SjSeaGn5FgK8eaCLvgKUugSLAhEcB7iP2aNSL/xSlGTNbanID5
k9UgUV862TDMy1VyJiyHmCdo8j3G7mRP/I+hfpjGuUalLu6YsiUZDsLn8K5S2/oscZ+xl7kxK8na
+iaDEyQ5r9uIZ/IwaH4dgHExegWcqh2Vb/LRYSNg04jdQXGZpmkdQ1ZRo83Eelm4am6buWS861Dz
XmrJycJvH/HWjSkJ/V6xjcYLL5oxB423Uu4CaiFMRSyYGOvm9HEETHthemB+WrUn7huiMWlhuydi
r1i/VtTDXdYd7TPQcEZ0Iugfgo/koz28l9ti9V5+K8TMfaEY0/FUrtvvUmUEJxSPaLmPiIFpOnIS
XgzWNFyivygLNKv6zF52Ex2zxxj2JjV2KrNs7z6EZ6Lax2edg/Sh2P1p1J34i2UXYXhMY8bhUsKb
tzGqVFdzW3/2L4yluU02F9eexEU81l5DgrhDN4kuMqtUHvNTdkx2vKFV+6xtluIBzEZ3mXipun/G
gstww04vIYMmLzfD0/jd1WuWNJHcky+8wXevUYzgqq6crHkfuSpLWIuuJVP3MJ0R1wdXZrMcUKoS
PEMtp24j85DQzz1DMB6Oy0QyPnNv8ZfYuXvVlWGseOw8bjjYASewDyZj1iF/5ubljkxdeuXUCxjT
R8aglczyadiQVE0TfCsdALRxlU031PvfOCnQ/hBp5tt4QYl2cqlF/YhX6ZHbnb+SsWk4tziwvlEm
ZbfoMXs09oVnOCzv9OP99QT9Kf4SnflARNqybWaRXxJ2ePK7Ux6/zcauId9rYO+N/5BMDjN+KCgh
sCxeGqbdVWFBZb3Er+zJDZcgPm0j3ygwCZ+J42dfRml3j7LDSocBMifG2OY85OOZS6s9sVOVXlhe
6uv2DYgajjfFPYlbzrjh1SdqJfc0tTlyl3Q7VrQcHOzR0Vr6onAUNQ1rUYrVdPRTn40L3m3TXZxu
SJLe9beGHDwafIx/CDyPLJo063IzIMI68nUcXDbtvQIqywbs4kk2WtRiyzZDTIiNP9X6Kcp+ANy8
8MfbwbW4opmOq0UWErfOojUNHPEiuAX6NKZqjViTgADUp4F0T5e8iDpcsZpVlTMgRPFNp/ahn0Gb
NTcuoK3v8R5kqA5rhixSeOZtbycf9aGWV+UFMInwtcShK+sM4ULvYHM4k5U8qWufyktlBwcSwV6q
Lwggh+ES7v2X+jowYbLphJ2GIdpchY9rWE/PtfGCYhpa8Me4A7pAOXGVuXYx2UBvYJMTXWcz2Ve4
Ez78H4LdrAP+MKmEULtKoucBL7FucycW+iWybAOKcX8o+9fhg/mMP/OeeRprofbtpfzJiOrTqDex
Z1OFn7KhqbpO3tPnS0EUyqF5ZDXSvZMa1xVrWd4vUGYiWosNigvKjC3rWKoDzW1qViF6tRXOtRkU
4k3Ze9YTa/N95rDDpC9qd9Qw5SXK1eVEislD8DANW2KFJnmPLDKeD0hFZJfNBNNz/sxaIHuXJ+9i
0A3jSiUKYtnQsQhbxmlSmqmDLMWOWwzD2iU05zglHp8V5b3ANTRuBRoazVGcqTU78aFJGi7uzLiW
vjOoZ/BB5Qs13xJwCgMP61Cz2We/zPY01k+c9aNIA7jbJz1v9WTVrATSz4KJoKIGFwcluuF9ZhzE
6ZUK3f9l77yWG2eyNftE6IE3t3Sglfc3CKlUgvdAwjz9WQn93apT0Rcz9xNRwSJIioRJpNn72+sr
bGopzkFBYdEH/4jIeEhw5H9XRnACGUu5/qPn3I7tyZbzUDu+AdCzx/zsgUJfN/rM8o1QTvxGT8Tf
D76Ka1r9L2IjnumPezxYXExYgg0d2pk1voyPQAzYB8CQ6Vgp58RF7c4JTtT5GayuKPd/JU7HFB5K
8jMzXlZLBCyrI+Z1aOpJ96zqx6AjfL7unrtn/pMRt7317N3VxR286hO19vZrr+xZeF3R7vFcSX1B
7cm2exZ0P3O1ZRpGr3HNSsMt3tUBfBgehAUHsBmzCz0qP0P4mlUbN3NEr870F1L+PtlJmhx1q/gx
bLsPFpdIHJHw9NfY4cmArn7CmRE7MBafz8oVw1C5oVO1UZyQ+GEShe1QuM+J2vg6BjGQUMVu3MsT
8sYetQMdKYkwKj/lKpoREXUYECWqPpceML/Q3d6zVq/uIfcuJpcfnC3xzFyLbg21MIA82fro9JiX
Bq/9Y/SLpQvzYmK5dJAU2lQ7Z68nJxYWp9/g94LX2LxnipkQ9CMn1JJ//KB3G19yzRd8xoYidULS
j103dXn3BDW4taSDTnZowwukmX7Ya4zSzxo1dR8aSWwwpIRmAm2X+geW9qsxRiviqyauoiqqYlZh
p9TxVskDtXxximX3dYvjxBUnOa7xntmGJsUQ2/4yPJrb6QiNg3n1jpvM+Oju0ZKdCXjURGuYgLqv
zO7BqfKU6D9LIaYUGjEr5ghY8aVPIWtFVB1bJiOasdeS617ayUEL/8K+kBlVaq8JuVNtNmwh99Q+
0xKUEYDXBFGl34P1TFEsSqvwmBxelHtionQZfhodCSmxW1wgrF+G3yHhnC9JLa2RTZc7fJqYVuFz
xxlFmJKyREqPLJKC12m4GM/FdbplbHvltKnJc8A8i/W3S4QmhVKBefXHiEtuDLD4QNcgcUuP4wff
RLcCQYy4FCP80F9nqKcebBa1axckSHk2Pkz9pNPBYeCLKnaULTB9wpaShU1wSdJrx/L5sqwFInul
c2ZYW9wbe3GfP5FJhvaL1/MTxPg3Pl+FZ4gt3Qc0Du8efhU3MVn2LTq7Cw2cSJPL4FNWRBS3nBD6
LgxDCfawUJfLEbQbw9ZzV6A/cSBV0yerecYtlVQbyVDWr+kDnyWwUzO5AB1vQWT0uRrCIrm0HQkJ
sazGetK5gajBE/5ugCO6GfdUgLCSGDhNjc9XecUBc8TSeiY7g8+391oqXx3qGGicRJjiI7H20X4r
vJ0d7ivzwMy5NU659azQ9bPPCm6ejT+F+6zxR3WSjSeWKw+6bJbW0sNyM9AqC3K/W64DRlnd9SxY
tm0jBWLThqE9u2diAnbDWDTo7D37yjfzxNBoz8TTubo1AdJanhuOtzMe+UF6Ms5HRZcyPvBujsWI
tSn0LdFEnrPkKh/VcW1qDwmGXSY0nBRL2nUZfVbjJye1H175c35HLleAQaxAcTHPMk6cVo6I46KI
G2vUCbCUsWeXNPL1pMB4e0ZeI/M5jrhhLOSMc75Mypu9XULVG5J91lcQBDcOFKqeYA/r4oqrSIjy
jdbJdwIsY9yjnKlUXzjqjGBjnT4R9meD3SeyjilcAPl6l+nErekpGflYUmvwIclmWhjIEdWUVcfk
5ai4zm8p9WfmyEVlnOeswhBQCGigKueOJ+ONtAXGLBUIADr0LW2LOl4vgEQP5VBeInoFmlJg0cPd
Ku09JT9+/ebh0bHDa2yHPkGUe1X5MgnbX1xQncTQxI44CaHK3t3KRutube2FtsImIVfsueQsYfll
foGqe3YBW09iGuaKI6NNsjypDOmOSl/NjnKsE4ogWPgpPvEHTj8/z8Bf4MN35LTy92TG5QXFmhQv
WNpyLLG4HA6N3tiyV9xEvMNHuByDP0akhuVhc7Q4RbNrAAw5dZwC9hFOAsc/g3ALpd82f8T+0gjk
RQKl1GNxF5FC4gKyBsV0UqZv1Kk9B0cWG6BZ6Yw4TJqD22+my/DGD4t7sgQKK6Ydv8vh8G9u7/lC
mzCPdcXlIS6csmo2TSyQr7krLPPALZ8bp8469GQFLKjAJIHVDfo3LiJfJm+MeM2NWlvY3JGse3BO
Jusfd8eF5QbhN/ggl50j5DAlBGgjbL++DXW8BIgObWds0JBJyvwBMlBmvxvAm3hOa94+r9ZzsBvJ
6nob7cHOTgRPlJRgwj1tnh8PUD0rSDm3k3OTdGsc5gAVcTwDTYn54N6Zz1wGPks9qWyLCFMIP4Mq
YXGK9JWIO9Md2iqyzsfht9UAgZKOw+wFn+MyaC4EFArAIciuGukvvvOMR/4gUs+DdyZfR/vgUo5U
Z+R+rfn8Ejn3KGPCfcStmO/Jt95pkHefw7KPvWK35zOJDW6LtFp3/YlG1t30dyRIwwaDxw1o9O6B
wkmiHlUHnpRpCyodnxQbLGuceIuNEb1TTMzecR9b0ZaZ49jvKE5RvXWVaxSxHO5mb0N34vW3ontN
kIm11LBSJ2xekLSp+g5KU6tfILJG846i11I9kBrHBg7FWKptQ2unWs9cY3ZTBA/ce057zyaHKxVc
+PvEe+blgbZ3xKpRNpqg3ZLmkieWimAkOvqWxRMKxxk3cXn6V9i7F1u41rRJt340x8P3GUawrXR7
NJWcH6D0rIXTZj0An3oaD2jdOLIJu1CiwVCvTaiIPjdcIbNO6+YGWzgXCvAG4kSZ7jV9QytEUwAw
Wle2nDA823EH5NJxoiRjmPKfeZch+OTE0gOx3VhbuZAqthX7nSATh6x15JxCBORW/r4hW+iDqx0x
uU+Oj+tKswzI25kyPjlkJ++jvg04JhZONMb4yIllmccucfxSEOQgLlpH9jYgmL8KS7k2RR8ZwwDL
H+f5xM/LRiAIZa4BE7mwqSmoCnyTKCershWZCx1fJ4+yZEJqq15Mq8Gr1z695xqCcw49criL7Rdu
Ru8U/UKlmt/J9gp1lEWqewD9nhRvEj7KkJeyzFiZrNrK4SH1KPo/qyPwU+VZReO53HauubOFPNMw
XujJiPJRiN74TC2MFincpqKNFeBofXABuLTIE27DiFhXmNA/Rawd6MuRd5FhRD21mbgpppMwbpH0
1w/E2VByeC4IS5wTCiJEt04W+NwG8v4xcQ9FX7ipkN/dUCld9mde4FLX9amBPSg2HolzNCxXwRNn
VNUvKLsSIvf6hjugpA/BiLXd2xb1D/vG/ZDt2rjlWhJoVUmIkvasKf4iUA+kScGRqNv27Q7BJZFc
eqCCMClyrtyT522a3CP9sK579P4s8UFrou+H1eFhAbjJxd4y/bzbpOGW7rk0jzRDjgIwJQtohYk6
N2izxZ4Ga2lmpMnBi666EAH4LlS5ebZd4lNKwZ2GItNNDuXwrvxCsUI3Zv6uwaJChL3Ly23LOWV6
471Ayq7aDRpE2ZIA8OGGLMub1uoFnn3L6ZlPRnhFZi+sTyI6TQV85hcYKzLrRSgh2kZYAnOHNkf6
Kp2QUycHGu5FbFbMd8IIHmkav6r3NEwuBU0WxT8hqSLGPZM70CLWxyTLAVILP+KRwQjWGa2dJN7g
nniLrl3OOfBquVU+2HYjEMyw0h5sDqGCKrRmJC9URvujkt5l5MwmeRR8ssR5kE17U2GFgDASYhVi
awcbekgra3nfK2g/X4mI8PNOu+HO45vJODFuZwyn61KnNZL0n2QHIsfsjEjagZ4EgfKMgRl25gSD
rFtuS8TpQftU09Fj5SWOOl9F8X0MfegXDZ4cSGDccut2+IVRrjBvAZSOHBBiB+4KsG9zvbHhh3dH
aktWs+CCoYHpT4a1D4e9Mu1UQufhpqIwkUQMnBZxAu5MIIfTrRS3ATMuOpalM+JmrW6yV9oMtxR7
Rk80w1NlD5bunM6InoNLFFJZnB24aPQ8OaIVG0QM6SWEWpv2HUEIHRTjnWId+DjoPdbNzJcBCKFZ
y9eldk031seXxkVnzNwcKOiaaQM/xq8y9hEsY5NzyOSMu0UdWaPekMGxPML2MsnAZeWv8pDCHDTj
F09jsKMkJxkBRZpPkHnIZ8r5Hl/FFCT16UKyGaq8hCYkKdFhQesPB2hyB+4Z4mmZ8X6HJoCUDDMx
jt75RSd/Q2yUxTrrVTl8ozwh/ImyCB6olBl0Laq/A0oLgskMzg0RJuDPMw7wiubu3BHQ4bqFRgPV
ns7D8rB8C2vq1I26GzmZcltpCrJFwrITvp4Otq7n9tg3tY5KOGGGZA9Xs5tRRFl0ztGC/RIaCa4u
KUpODGFiv7JNbAVG4wjgyTh60vVCTRBRFWZ+oGDtLekoo8i7ST+mAMZBbaQHdYhIdCsUtcR2g3F1
k4Jlx+fgGPZBCNZZxwitGAx1LcCb0NgJnDW2NsAZwf0ptpWdNnNFoFs9DvaQrcOgdSisGCVezjQA
GzzUpstCSoIYXAldcGbrs8nD9yFgkKkMRudozv3e2SbMa8LQhU2AaHo1dB7wIke7H12sVPFC+ufP
A9uedkHqXi8vNamRM8lR75evzjHM2I9EbgpZFlToY3fMW0BuQx1zynpxjnVElOl/HvRwRoi5bHeR
gxhUr8Ds1Ny4jVnVxzCN/v1gtL5llQwlw1Qz3VDvfj6Q2Mkvd7J7/L4KkkDyoRETNcU/28szAUIT
+kd+mCSjIl4YFcvTTC0RNMIJTqDazCelRtmppM2EI87YUP3kcI/E6P03XYD307K3roIitKnTDqs+
+XR58fsP5V+j7OSdnxerNDiIhjVYB/V23eDWA+2BnVgeADSDK1x2Z3m6vGhV9bOnkkkcDaqVwlwF
VWYy0gF//+dhkJt/vba8u7ym4yptJHbsGw74dRxSdoUIa6QuNUbowN+cKFToAeqnRtVbUH6RA0yE
8oKwHTaqsKy1bqMy98594trYQzul34KUxEpSnRGLWa4MbydEBorxC0hSw8ov+AC9kTEjqI9l4HXb
obZIjMxo2hJCaIkDzKASRXhdSHtGw5xZ+slCuqgl5gm6jil5S2WTNGYC9wVht5fcm+Gm6hiQhWph
mJ5VaJonlkQZ5qeymtA1U9i1mEx4o/uRt/eNRUDQarTiQSUVAjMeLGqOw7dbJ7iDVSRCCJKYjX07
6doNPK/SN0yEr/UQrLqR6cmE5tC3GugZMC5slgTE58ppZ0RgfWOTIa0U/V2LrrIiauWmuPxVeX+A
NK/GmkESrqk3wdiTNXRZa0Gg37fZQByqMrcexX3bfORMhxNl3nBFGwBEm8Y5pyHQ+CmtP8deYYAG
1Q8CfMDLnWR6oqRk6xmEqD101mQVIizgWBXiLUEeG+t0oDycVOFuBkF81FNxthpQhOQaKwyI3k+l
2h3Q08c2+PcyYf1cOk580GY0SCVRZpcAoT3AzMOF5U2UnLSmHkwir0+Gx9qhGJltqsC9KFbciJyK
tvGN+kDgHo5A8W+sIiN6qSdAElEfhbBVS9PPSsgNRIAsLbX2o4F1XZUxeYwKEjA9wSo7IB81E9tR
Y9xjezsJKWnqi0te6/eYNGxsSiEOLiFEpF5U0Doojzy4HGD+GqE4vhoNr2XPHitKiihQcc99N1pX
KmOX02MuPuKlZ8aIPasofXU6ZqOq9eElnnUOewa43KLQtIrDZ81mZYiOGRNVHbfXSIx4EBbFyTME
hRKYeQnHKjeZJqf3Whlsw6HILpSDDeUgoDQI41Lo1e089CikSPRSgjKfNMd6qXUDKYFQ/KqP4eAM
uCq5eDyG4e1QXLeG7T3HMoRobT3Idad8BCgelx1OxhZIuqo8WUpzcRxr2KdYJ9ihpe2GoUarws27
rhXnttdixr0Y3+ssdGPZiFjnxI4gmuN8FtU8wPWnti0xzc8a5LwSggbrbOYjiigKnKocxAwYLUFu
Uk+Rg+Md5KdNMuNpUjo4bmtJ/4qnCVmguUt3icb4O5mfTugM+6GhsI+yjytDpPrRgEwalhmz/yl4
twwMEZV0wFA9hEX9kNfOTpiad26q+kw9TXeibgXUnvZlTC0FNBWBM4YAcg0IkvADsiwt8ZVEAPun
8ijX6qM633U2xbMtdLZjgTiCMr+DKxxUbPrEIqlKpF2P3R6pkMJfNLA+YQPnfl7afqBljARN+zg0
xdtgZ5S09Zo/G9mVbOlU6nrq1lIyHROz6cNNK4yX4mjrRpS8DZSo1Frrj8y/TW+vGNp+iAGCqTal
NoWH1qOZB/g5jCNeJ+LNHFDsjQUs3DerRgbi1FTA1pZzUHrmW5YOQ10PnWOOAw5VPsG0SfsIp/Cw
PWiqMh8Go5huzSjaJ5V1oonkH1mgX1z8ofSuHB8xRfCdnjI3eyCzNrSEDaPm1WzHvel2ymmOkWmA
TaQAbJyBQrjt46Rm48FQjXPNpSHkiPo7jPBz7o3f1sD6hoorUB8esyJNm65G8rsDgDdYXdZ8bZnG
c+NpLZGPOT40ILoJLRKIAtHPmpAiLLuC2qU0YjyUGm4zZUQWGYIMdO5NaVCmo9b2/UT963EKzcGP
AwC9k14Ux5mJjJ2V0uPLuO3r5CHQvHpHZ5we9OTRDkv1qguqsxfOxkknn2Wnsf7QTYKkDlKstgEA
gpHaOHmfoImgmQ3x1xTh0KYb0WO5CSk5PZTumxLP4uxV5SWop8yHARFTPaC+g1FjNR+Qz3Kr5qxW
eI6kWoQvl2CdRyZjyrSLpsx0m64YdkrqRFstr55opeuqViq4hB3LcwH5S/GsbBu3ClnA0Lo3cUDJ
ZsveUlL6OxmDc9LqBnLaPFvPFdPOcojhIrLazVLSLrVJGshNNfvUB+KhwyPyEFKhQ+JBhkioHQ6b
JL7Eab0znfyrdTTqAzRsfoDbhMEwSAOQFHiO/tzl4bCNTGv0B1EBB3fEobYmhlpTt3fWwPLIwY4y
V7MnTRhoNNrpVnFCkmIGLsM5nndeWRYUPuK3p4+gAGu6lt4U+m5Q9f6Mh8gN/LnXseyum7wlRpCO
Bsg5cYZQHPpdHAli0AN21FN7nThrTl7pK3qOOVAXOhvHtrB9TCckLgqWV4EeHPRRZCwtlObYWRQk
tTZBhbrTswfKf66HaTyDA7tSEhu6/pxTBcGEvq4AU1kUS2KcRQQlUYrPAgPJLLG2zN/N90Cl9pnG
fleYGqFyxz3EzND3+G1I/8T+DPf7TqMMOSwavPxUt0DAvcHTKdlXon30JJ5VQAfFH5PF1hy6v+KZ
2Wbp9khlbOJUjR4ebJWQZlo41gH/vsnbpSOLQ00gNekilKZlR2zOrblnVK33TadEZZ6IC1WPY1p8
UbgPVdi23qv5pW6Euw5jMPqF4PhtKl7m2YsvU3TtWjnahv4Vyh1i1onVgH6a5uTU1c14boCBoxv+
DC2biXnYdE+RcjfgGrlJvbaGlyg+Y+Cu9x6ZJbWMe3ACrnsJQ/ErbJ3AVw6GVe2xNIDL1Y2EAeby
UOdM6VMtP0UNxkhW2v7SOuE3OtON2iUI3rjzC46J0lSDdd80cRu/OW27NcO521qaIN2sBQxBc3ql
jZfJiKNzX5FCdRNjN2geCUKHRQ7LcOiJLHglaBYSHsyhyHltYu8w6P0rA86dDQwY0xKIEpj2cp9u
4ZxZ5wq/yVGbO6rNZYxJLe9HLy4PCTq4KRs5SJ0CX4sAveGZpAdbg/pnG7prfbZwQbwGrFpfABMQ
1gdH7hEhcCOBrcxYXRsa4KzUI/U6UoiTRmBfhmQO6JvSD7cMknMT9KiDktS3bYuQ62hBeBhUfIqd
TaRvWCNZJ20ECOtM2jMk0Ou5H+yLljVPlK0zTrqoNxMK0nWdLmecCO5NhXeT2lxKQBGomnQDlE9E
nlMdqo2t3RIx67Ic0kyHP8+sFpfCbBMi4B2xOruytlnYHhMh6qcW2eKuIr8O3eHOthvCF2bFJcuY
0AmVLH2tYUQ0Nzgdxhmo8aRnOQygEf8j6wCwUz+Ynge9FwRkD6BHTr6JnDmteGBpWvktZdjIgdnM
3QyvrdR6myD54HncnAaKjAlaam+NWV/nkpnZz3O3ljePnU5gMENOrmWbUpPLlFTJd4U9TjughRb1
2EwjFHqmDJOGoSQOEiTmW8ncd2vk6u+8gSk5qgNYTbCdpxietMdNWukh3ZhBA5cmOdnQa4dA5NhW
lgDnbbrJYqDSwnCplQ3aB1zH3AuOodgu6+W+jGUZAoLPQrO00xjMV6oqtL0OHGLPetoYZjkrQLqe
hpiamDNyRgRhLKiPWtqkt33sJX7Uk1zHcKHZl6UDZMyejLMapAD4hE3ULA6wZx8P9kD5kev0LPqg
IRyzTESMVykxKSCKpjYbTE9818gmSr+n8MmFYLueUzDfSam9hC+ZQwl+wqR+Yztzem5h5lIEVzDm
6WpwNTmprBcgfRJY2aOqEhexTU27qVyKYU2mNhjL43g0ti6V8gYsCNMJd8gAE78KZmwmu/JEHePv
enLiozeXMZETrAns6jArMJ7zLht2c6kdgwbltue0xbEhjFaEHKzqhtedwcWVBkG1OrMwtMB+Da6K
jGxCm6EkGKqWRfuiKCDwDF14zFmS5tBMyNFZRRByilH9d3N3nKl/absrRRfhxVWTa90clAeWuwZj
56+5aeu12Z6EHROxcck19spdWTjQzVgoOD1ZTTVg+M46suiFc8ViaFOkxq8hjWx0zfgeJmZekHYA
z553LyIYnwg7WCyfXHo5q92XTlNTQOFV56A3BhIS2SFlcX90qoa+pY6OLZl+pVEDP61TQU0kl5OS
Zl+Z82KFfZ9chaqCZbmBcDIkZ9gzdS4ylKGaQfWJNuQHJ++MG3MQB0F4ROCCdokmBWk73iBXtE+6
08SYwRJja8U8jem2rXzqVBacXC1+GWOGVTXibqS1cEMzhZVWZMWu0cpdi+y11ehGJxvDzCo0XT7Q
vJbGYID9bN7UwQILFsfcolVFJmd+0WL1MUpIFc6CtLzrgf/VM1L9wYSToVLUb1EMdNsYQ5KUaM3b
Cvl/VJP9iCLBsitPr8bYuFecQfiqNznkPXCJ+hhC5NdTVCHVUIBxdwb+G010m83T0zxPlJB5BID7
Mr8q2vZxjoq9koXhfWY9t0L8GhMPEW3EUrIizAGWFEcxndit3qrHdsypDkFBAv4fvYJ7FG56iZqz
oalvzQySITe8kwNtAPc220V7K+5aLxe3qTr8NgbKSFxM8wAqeNaqddL0Hp+7F3t4qsrS+pzN+yJO
b/OxAUtbzKSBklEmnckEtR7h1tS8jAxIMG27L1F7Yt955PLg1ghG+tnzISiBJtNQNMJveVdmMgsa
aG6BV/VGQcO31dJnOiyx6xPMUwkTJadKxL/iMvusnLAmqlvfNFrQnwu0lIJR1ZndT69VNVykTPKR
3fz03rvaeKX2Ci4SnCS4FaVfGwE6gC0sfP1Ga8TeSXPWNEO3K+jB1702noXAEU4PDSb80WXOoct5
wiF1Uc37EbrGepwmyg56wBGxfch1GXORhYlDQxBj6ioC4n0Ncm5mMqVX19T4krrA5wjtrPlSeN5v
I1fKXdK3H4XNFdfjoPKn2b42Mo2IdOLsWoVZkcParnIppTEVqgH7oqZEH8H4aEIC8ajb4qpz+5jR
ph0dtB6pRahARDodNqUCSjoFV8KrPmPSlF2Xf1kBMMjepgYVa0GFnibw1HclR06khRAgp4w8ckwy
TjGBU7bNR6FRBYUxwdTW5aExS7pXk6VcIKLnvm1fRjHP15l14+VUGkOjz3yYHwXaRaBKisKMuSWW
7vEdStbedmmD0+fQ9qv/D3r7vwG9EbLQQZ/9nz9Rcv8L9PY8lTkIzD85b//8zT+cN3gr/1KxZHRN
S+W7HAN84D+oN9ahvMUEwDA81zQcIHD/Jr1Z/1I1wwTm5tmqaXq6/h/Sm6n+y/M8B78H11BVB07b
/wvpDWjdf8EJAnrTdKCCnsEu/An11Ga9TRuvHq6M+iVijLLQtbDsHUmp3aj5dyMC/PcDC/yTIWpI
ROjfJEXN/Pm1vxCidWio1Tjwa8Fl+qJrsp/oKXEQA1sjHYNX1nOJqP9i+OUD/ar5Qhf9O/RBrFJD
vWpQO62j8/CknceNcyDUWa4HZPLKtiu35emPi/gP1/DPXdUAev+9s5qLu4qmGwY0NC6exEL+wTud
tFbLrMzULk5L3VslEyWFfCC0NWaoh5z2SPzBWVfQtInFPzjtLHWrkwC9UFusCbUBooR8loRkkrB/
NZlyW9qmNgu46H2cnpYHoc14SJrqGyua8cgNPR4NbR5wUquoN5GvFcFg011P1aZOPA9jAPTLQV2L
3exKG0vprLI8uIuBSzFLx3PNDL+5ybiCEf1f8NALR3khWC+blSpuCrcedqmM0NsWVgqlVsVrQyKf
fx76sGyOk5PYAINxJOkxRFse8ibQMPeEjv2flxotriT/GgwmJwmNythURxWTgWPvVJKC2lcURI3U
ecfyJy1M5/ZFXTGYkH0xF3j2N0J7eYGAJVVoJhirSFKzB7cJfEOIHeuE+mgKk2xWQgJleebJZ8tm
25zLTtMPVjtRaGRIEkYrcy/LA3mA+sh6p9qQzKLSQeY2ArDfRwe/ruyP7dLMPKIfwXOd1ajyVB0N
LRD0vOmYA1oojOMOu2r5UjcrxPNZByFrcONXlyTWEaOWL1cg6LTl1vLS8vCzCfLhxYKnu1JqJgzL
4VryJMB8J1W3HPlyVdwmPDstzvQ/R7k8C4QBx2d5qhLl2+Vzcv9zhERfAJUs2zglQDNRjf6zipR2
G8j0jTtWNNKfg1+eaWaW7bkdqPDp26OCHx7oJJ7FdSl8IaPWY42uAz/G5b0sppq7JR0r9NZEo9yC
+WOZSg1hxk9ToRHu3L58+t40JIsdiahsCZblVsfl2dI6dEvV9wOJxuX15SWuuLvuPNp8uDiOLrD3
Osh6gtVRpyD2Fs56DBXn2Hl43ZpWh3YuqilEgVkGX3FweBoWE1rKuUCa68XgzLQGR1zTARhVzHtH
7sPSbIXc5+9nc3+bWwGuvD/ttUocWu2yU21ZupggNpdlb34g9MvmAgJfGODLZtAa3HElZldCkvMD
l64iL2k5y+byMMo3fjb/+khmVumqaSdEEJKtok60UPzjyLlZBcoA26NuQjJblndn+eyvzSIgpOt5
bbwxE0HNVUb1omEEOioV+YW2NkNczPqXn69fnnWg8PF3BqItP9VELXfdCGepMTlfQ8udP8mH5dny
2lSNdN9FEyO6w9qDtCYfnLWeKHjN+uH77T8+2VH1J5T8kMg+K5WQ9+XZaCZV87I8nRZ3quXp8lC7
1nvEkLFtFw+qnzeWv65/Xvz5tuUziptDyyooPlnOfPqf0w8en7WCot8RrKaukXGWRPJAPxVasovS
8trbD7OJ7F8emhPSPpbjXR50sgO+F6qn73dNe6a/iybZ632/H2GIGzfGczmNxdZODMx1na0lv+T7
s8unlu1S0//55mVzeWN57fvr/vibQulzf0JepTW64xsqc+FE3mT/7Wt+XtPJwGAu0nSfTluiccCC
eGHauAMhIC1z3petRKL/Vdles2iWAHk2Bw2HheXZz8Pfry2MHBseqY8P1ilnHsoZkH9XzNEXRrQF
Ohu+6u/v+0HrLO+Uy9/9fPLvj/+Xrwh7M1IpezQmXaxJ7n6V9GZbTOCaoxHh3TpWaCcL9cUM4KQm
0h5heRhkOromf+Rkij5i0k2Jo4Ut+yqdS2Dxc9xQ9oL5xGZJOy8PLll4IwFx/1eeHenCP2n4nzeK
uP7dxiwwluS2WkHTLlqoWUvCm/VOrm47QoQrIyRq1MvGvzzoElr0s/nHa3LUa/DKor/K8OrAkR5k
rclJLoZW2/QTgo3WmvfJsDjxmQc3o2Qlbbo3TgcJbE09J3aU+bHtUPvFSKvmgj5d3JvXZpqm378p
pPGFs9xBtYmFw5hS9kQUGpi+xelpmnQ7kfjZF3FMkXJXo3GU46XI24Epm3waaXRMywP8YvRJNulJ
dyp34zAFBKR/LSfIMhQKjjBfng+tfrXoNJaztOgrUodYuzcnfti21jYfrC9sSutTT0EoLhHvdRuF
uwEjAC9tp72HJhKXsaMZEhbg5m3lDGuU0xPP6RExiCq4i0tRA+flNdkcDN3M9s2YsMOtgrvCoJ8H
jSGkrZE14XZ3a2veU8dcdwIneoyHU9lo2Li3uY2Ba0T2IdSxZjG074fZ7K9Zuqd7AXQfnJV7RfBq
FenzQw3kb5dMWL8N1V2sMcEpNafZyKxAExTObWJihEywWtuo0lZxeZCd7dHLx382v9/AYxReAJU1
UYLDzPLw3QKWp7GdMglOB4GzQ8cg6yhXTuRgxNbOzaaJzPMQoF9z4DJixNkehDsQ+RottNpDynxZ
Z95q9w7KFmr4K9USDKi59tWOcKF0OVVbHrRllJZioWWzwLLDn23XL0rzsxq1G+JFAvtJRRyXZ3WC
0JqIS7MBItkcc44AecPMlflj21Pp7AjQy5dTNBHf77l0HcICxPzz0vKJ7+/Ie8GUjICGhykEnkWY
lFVHtD4VgUmXjNzytDcpjw5iAcrGREGxUgdptrF8tEqZbSwfWp6NcuRanv28sXzu+0/mMf7MSF1t
l9ecuvZ8l2STXRX90ZUP6lygjlm2aexQiOaCUuc56I7La45i8jZZODGRdl5eWt6MwqE/Ls9KafIq
anaP0DGAGzQmzRBQwNFbN2Ngm7giFAzpenTImmDAPDZEkvj9Wtf8Dt2w2eoVM/PlJQyClI1qkPTo
5F/9vPGzOVxXzHBJBRHHo+5/2LoKBV4kY1aOr4Hjyny86zvjpHlby90Oz8VvV8svAxUKjI5+u7Ef
yCmvtDsFzwrEWygk7iasL3AKIYyYr/TgVNtMzyGy3rXDuYmv5Cop2SThcRJPvf4uACZFqU+0I9W3
UfpkJtfkwUkN5LhGJNdO4nc694zvaCdXoJQDA1Gci+SqHs/9eAYYGXibPDh1ysEF5GXdhipq300Y
H9IcHmi5bkaKq1aUZhyxFVgjuCFB2P2aww3Fwl81Jbsd/uVrR3kjVITH4nDfOQcLp3l1uqY2Kk+f
dSxuklW4iUjTruoPTcHtbC30hx6RqIxgrnErJiivI6/b4Xpq4hqh7uwcNcM2xKKRykbzGoFK8tgk
N636kV3UXbU6W8fqnRqgq3FVcYtCF5uPxhEvwLfp3G6SL+Q278jPxbbcKDcWPRHAhzfic1Ty6J/a
bbEdDukL9QRP9Qb1wN5DAHhNtdKeoNwqvoHfSvT6hkUn2JADMcSLtq8+oAhF3RVVaCCuKNDKyMYo
B3Dq9tkQiEl3GjNsLECVVbD5wESCmn1rNz8QNYLlcKtchb+nz+ip+irP9Xlk5b9utvkLeR+bZfYj
CWILb5r2xdz87vbz6dC/BQf2KvZnn3LgW+4561jeHI1x7/jVtJrImlAjhXuVs5lJ7vhFvrXrly7Z
x9EdcTG93jTNzkZfu/M0JPyoGhChAXuy77F5IpSofprlbUR2/TUsd4q6tY3NjFQNh0W08P1+ZFkL
Z4/6XIIDI7Y9pMvI3W0rrVupzVtzOju3/8PeeS1HjmRb9ovQ5tDAK0MLapHiBcbMZEJrwCG+/i73
rG7WrbEZm/s8U2YFA8AkGYwAHO7n7L02sK5Hojs31TP2v4CK4g5R0LQ1iHJej2T/UIRjhFy5OF7H
/Rpdk2P4CL/glvy678R09r+sK3maZU878hin9D23yzOOXS/cDzOF1d0UnQCh1N6TU99U73ZzEev+
G5jAzHqscqyhd9Ne/GwMyBe7XcKTVP1PGOjyw/+F/ktOeLfwAd744hIxFSbe+x6udv7WLpuL+4KO
zLiYeyBIX9xfCc9BwL49V9I1eorF1v9G6W+JNsX3cMDlpL7oXBznKL8vL7QFLOcorsy9Hovv5oeA
MRHciB8hfuOzfBdcle0VTzKzn0OFfBUQwqlgjqLw03BLb1KTJeON9UWZKVDD3vhv3g/5WD4EX9vT
fAsMvUF3VF25/Q1crXiXCIK8KVEU/8Lg8xFy+5hIxzdRvZ3B4tT4/A+8Qn58AQ9g3pi39hmRBryy
mQrxkUiQ9EPcKr138UDS3IZF2ov1Nf6Vv6B9AyMD64QklA0xgV/aL/VFPCJcjYktwSOCXOOO7BN6
O1+Lk3P3tjy5zwgqHrKPCi82vjT8/lvxOyWh/Dzv6x06AAaa7nU4yEfr6FzECT0rLc5kK99ZHeen
fosXYGd8xeru70kVvRm34ws+YMZCEwYl3w0taduaW2JmcoZsFhCP8nt56robdPEZvSvggldE7If4
i2OeAf0/17iHcLTtIM1Dy2b1O91AvdsHx+ox/IYD523eQeM95srMvSMxKA3ubWz1/S7EsAsqi0Df
DfRwvOcEBnG7AaC4s4+4F/H67ocrzEXiBXeUJCbKykAlIS9lCZ6JvXuYH39GRxKIztGxOq7cqFAb
gofhKIiYAQW2p8es8spJiAxvrG37zHt6Gi4KrbPFJoS5E68eUoZYblFUZ9zWD+FX2J8LhnQ6evYe
RYHNlQ9e6c4/4jcGm0SALeWdQ7yDD3HIvk23dffK2ivDesFPDPfuF2wxNddeubGvQBNP7TWCVOW9
ObzmA1qRI0jOe0T6/gW7IJQUnikbh6f6JlYqHMLrdx/LfX4N352H/DW+JTSIuvnGvZsLwMyfj7+g
ain46EekzbBRymI4UjwCFkeGYWJHd2bAxGZQK5WoRhrtqLXROCH2S3sktqkVfPWygLn10fEmCvwN
IUA2FbCzVN+i92K1KtF7k2sP1fHPbihSscsKecnpdx9oC9XnQq9u/vffbavI7LZHBuMPbgbqSrFE
a7Q8/u+EriELKhUdqEME9QZJ2Xg2bLoMek+f6/vmu1ELEJ8t0o1w6pxzvK77JM9BYlO5CiZ04+vq
MFLq3ZmodixzDVJZz+mhuCRMOKcW/XkcyBnuvE/PsKySjHGXGkSmjyOAqWffLrAuoX8mfobptKhK
SqEBBSK9B4aYk5/HHUXHQ5qIiyedYgu6d7n5jCbUeX86n/DznEmmzQHA8EME4iE1ufi9hQ+Y5Qkr
XTIQm+2SmaQUQw/3hFBhbsxBPLIRs6RDcKsz/NRmIOavXeByfYbJ6T2dm/d5zprQlCdS3Osqm47y
03tdEzDkfp50vB79fdpBb1LVSM9CjufApdLl4EHV//Sep6rBaW6JY4kizfTM50LY0T4IKU1By883
S8NjIhobDCrCJAzcZjwe32Yl75pSpFnuHB4+C0joekZsq6CmKhpl5U1KvMW5XKnE2APmEitsWa5b
zDxHZHqzO4JzVIdiShVUy30M8an5MS1JWLZIEZLVfGm6AFmaw4VAH2A+h+Zs410NjvGqPvHOcbEq
NwCYihkXt85OdHJ6wn4U4MpQAZKhSpb83Hyek5LENwvOF839s6lD7Z0R1MXitC+i7+98Vj22H3lH
qQpxukSnuiAbV0pGPVU7RvRHqeVP8fizmGxZ8rvrolYQBmgRo8Z0UC3DhbVvwsja/liGPOQeIR5n
X/f2F6mSDvVGQKKvxDTuenwEO11W1R+w3nweBkMNJwQkjiGYk+uP11RLe2PxTRZGbehummWCY7ME
lHdaVXT+s1E1ZBfiN4+jmITZMGFKopIVjVWp4nWFNVMWgD/HgZjLP4lUf+Ua/dWd+EfM0j8O/x9N
XQqD/2MzTtnD/t6JMx39DX914kLxL9P1fdP5q9f278Al718eAkLTs3wz9C1PRWr9uw1nq8AlM/Ad
Owg9vo/e3V+BS7ThkP2GOAG8IHAQvHn/kzac6YcqRezvvbGQRAyH1Bi6TcLybVsFMv293VQOg6z8
NCDcM/8yY+AausTFJ2psxjYEFhllb4G1pNfA6K99uvaArlza8Iv1jgULnK0ShiKxvo0zpKJN8D1R
Y4u9zfo8fU0RBI1NQWEOiemitKb+90FJTx00qKMSo/pKlgrNHjtUYF8a0V1TSerFOL1GnchPZQWu
ZpyKF0sI+3Hxm6vRzwQ3TRXpoylpKJUxHbwqCs/5FDw7DZXHbvBhdQKNibvgGnf+TaTEta6S2dqj
0WDdcgb4hfbOqHnsNybC/YpqECE+3pckzATZzgAcC1uFfMfrneub3PWgQKLGsR/byvvwPZT3fSI/
UncoCHtxr2k4zCcHpXCrJMN+QRfcJrsagqhtMElejuM0fJtSGzgJZTg5EeDhTpguK3N+zQGRNLZz
azlj+cMOPUUPP8b1ujzOUSVO5kgMvV20G7/MAU3VzLcijJGIDMU+lsih8WYQwoRAujCIQTGbe8Js
KzK0Nm04p1sZgEha3PTSNT4lMjxPN8StrRfsRUenOC0osmctzXaPYYJUG/3hLlTi7QAVt6fk3IsS
dvtK4o2e5s5Rom/yhjYzKnAHNfhipeNujJxDXyTlwUQx3irpeK9E5JGSk09aWK4k5osSm0PkG5T4
fFQydHN9GpUsvQcnqLTgphtkhyL1L9jjGIUFCRl43/0BnELjOL9tu7rY0TRcKqO7ZrPB0mQK9t5b
PgCEW8P5tiByCQNH8sOZWrntLEGPDlE9yuI7x61R07npfEzrD4OXtxljkSNBLY2DQC9aKZl+qgT7
EuW+WUXuybKQSONeOPU+Nv7M7qoNgPaB1SUAzBT4kZR4A2rETb7DXErE0S8Ti8nRzonDy5WNIFeG
gkFZCxo8Bq4yG0hlO3CVASHw5PdKJPOxcIbbnBbnBcUm89tpIEgaIKIfh5fV8nYw7IK6jqjs3yNx
jx+97GhLWpxJh7uJCwy/O0DJJvjqGvZ6WbpgixA3QrLSPHbKUCGVtSIzfzsdlJ3EGCMVwkOBx2C9
1Fc41XyUifjeqgt33LxlincpnQa+ZtjhwxzSL2jdCJzJWREkfuldRf3TmHuAILL8Fi8Dk8gAMrHV
wenHLGvRqLsTPJU7g5pMnLak+kzLNzso8WvQmd4YrnE/KQNKiRMloNqaJeJUBmI7SqRGhYNlxYRw
FnjeBCbDoxDmwGBaqEwi+8LsEiMZzPNxQ83cPboDNVe/QGMjsciMoEXTqYgPYZZ/HQrnhvkjMEqM
Ncv3tEjhalQ5OTPBUzcxcJnLgoO8FTdWkJJGoeh5EVcNRm1zdVOWiQi8kxKnsWXBF637R/LFfjsR
2A5MF3EqCRKZiYF0xUfgoW0m+QI4eYPnZyFBMit/8rpZb+T+qakR97E86ECnI1r16xqQPy1vhNrM
vfsEBfi3Gdh1HvXGri9xHckVNIZIXksG7RtvGXD/FjUWg4GAjI7wrM1TV8N2WCOYAK43o/V+iuE/
kw+XnqymuHf6CUGV6/2USbJuCrxNu8hrQU0pP8ySj0zRB2ZbQ0F5zcvgoato0SKH3Dhh2B+8dlu6
wWbylLnbufdCJk0Z+v6NrHGvjlFOHY6Mj5DIps1Qfm3WLt/zoGpRDlBtEOgrSLm69hbs8KJeUcwt
v9wYV+ycRwA643hfOkuwXbzuuzdz/Tgzf2U7+A2uU/9L+YEricps1a2njtoGxVSsqPVyDVOUh2Na
/axnkA+RnyMJIHhloKyO2D9KbiIyABKdNDLFN05H8ntVWsC3LBcsnPGxhoj50zlBaD6LbmtPH8iv
cHHMIf611I7feOZSZ0kf1i4kXWowFehyuWZZwphUlT8QHL4aIrqYUw8IAj6gF9MJGgz5pZ3HnQH1
oTMzsPudqeiS1iUp+vgZmd1TKyvKXrPd7WzHzSGTspKdE6laHv7zgm8LmhDyL9Qe1j3oEfm22EF0
HrMBm4blz9tp8WDENMjyo94p74QP79i2kDQ7Pf7t2AeLWTvrQ0QXBmoZlZYIuNPsCuTimb88IE6v
udjROafQ0gZiym6i2A/PgUO3GqHucDM3rr0lSafb+C2rNiSX1oFp/dGBMYsK/mQsZKmJMICb1uMm
rhIAEWGf0UfGf+FJd72zPRZ2knQwsGLjJY2YA5OWBH/IKF6DJSCZTLavQixA9+KewFqJOL9fZrkd
BZ4Bz8IzMKy8b92KgsOVdXGHGo3Bl6745HW36dhcSy92LnbXdZvY6q8e9sStO1POJU7j4MX23dqE
09lCVtonCFyqlHQ5Kz3KiOWsZwwm9AaKJzzZW+K0q4PTUPxj1mLsAwp09Gk8nshKil0nj6nwMac4
1RYxQ3vxh/IYIr6GqUUtIOh84mZGuo+FAVqiIk+szZrhRC77tkghbuKl4EIIJkCbVnA7No517J6N
tIGLZtvNzZLGL5GfYPpGwX3wooZFcKJoNKPkkUvKruuZVzdq6e5kmXuLMB1sZ7NvG2O+YrJDwi3d
05iTkOdNnVSvsrzvU6YBIVhzA6R5XBjPATGEJzEEIAQMKswqx/469sthaeN46xaLQMLc+gxArJt0
eycoimx8HjB0+3FjqaUZCxFZUGSKY/AhUeNh+k+GleUai5GxC35ZAxoBaZ20k/jTMuwo7YvPWtUX
dGKLXj7PfrSSJUQJp8UJx1UGQLWxPCjcWAY2pV5MNvb3jGArYJP0C2ykHR2D2FEM4uiKcaGHyGYt
RpZUTviel1MPGkX+NNZIWbElNRJRqk+7IKcDR019Lt11pDxkwBdh+e4kcQGFLaSSO+YViA0cEkMf
wPPGP0T/Ofd5DuQufU8jpwocG8vOHIYfA3NwUJI16ln1IudqghplecOmjlLnPI9usmF9LSCBv3al
t4/UqpcgvdcoVw4/tboMlNjDDPtrVpOSq4/iJrhaqzSAfXIhLkoDovcspXzSe5+bElSH3aThcdR6
LrXRfUd9uFi2cVIRljJKL0lAiagOn+xI4I6IovxE8iYhkQF1qiqnI5x5VMZpxaJQrby96TQP+uVO
PsyMJIePpRRAukGqN/Y0IBD6PPZQmxGj6n2ZlXDCUb1j2cRFdYzUbT+rFnbHWoZnaydPmbJj96rT
7Oglud7tVVs5x0b3p70oTKpyZnui78OPkiaNcL1buLCL2xXkiP5Yc6XeCdwxRuakt/qE6dQPqycK
XDHzN40Z4Pqs/wAH9KHe2KqP2Fm8MY4oyUJcaxJdJjIsdBNdabhctdGH3ZJ/iKZvd5+n8qaj8RKS
wkR8FI0/rRrTb4t+r3rLvbpoevfWS9VRIklc6l/Riq6WBESaxamV0Epm0+tN8LsdwWUkE9WJXJB8
kcesUeqqhTgDmJNwXe+oyQSfm1DRCgT+8H1OXFxpNMa5SRLjXKiGqp1yf7YGhl8llNIbTJwdtpH+
oxDrJDbr1JIs1vtH7Z3XPXO90ab6P3taeCZWy9nNxvBNYwL0xjdVtFMADJiJI2Pf2LeM6nReMlUM
8tLxLuq6+IDhgwJR1HdPoT8te/1FqW52u50x87UzFC9NIRgLEIGCrNStHic8NUR0qpSh90hRo56h
j+UQv6V0jvf6Q9Gfha0+I6lQCF7lP/eoIqhzKMVdS0/EJ7jxD37hH9dvP02sqZQM4vMLPlAmps0n
a2yrFXE3F/LMqIGUbWlB1TAhCPQbwnMcZZ6W56lNqBVrZTYmJ5YTf94C/Vfqv9fBJHX+/MsZtsHd
dskJLea2kR2mH2H/Qkch6V5WztEfzEeTFbHvYBl0rU5RIkLkH6vzrVcqfEt6u2GAbL7Ur0Y1AnIK
sBZZ60o7NRg+0LwHAQTcuZiWrx32GKI24xDNPP0ItLT2Fk9pfvu5mcOOOqaZXnoX5b+DfddbQ+Rd
8Nl8mKhW6j7JJEhg2ty2RntnxdFD57F2MxIe9M54jjMT3rXlnajXPtVD/QzxmycmxlhnVRGkTN7N
Mt+vYXU7y9usqn6avvkmYoDAhUFG6jSlX0rxliXkPBVB8zWW1VeLetwms7kFiG2861DpHWtnfhTd
xq1bOg1zeU2R/N+UAsO3J22E6Kw8O2bvN8x29qNP+0Gsbr6Pi/E4RQtTH1++ZI3VXLDz3Q72RGWx
SF5bc/G3aqIqHNw/hBH6eIN5vsYY98fArw4m7VVC5xC3By8ZBipAY+kl+GFQJ6DJTJLCGExP7ggB
YAnkGbjJbdH9nC1YRk+otWh0JgaZGWV+Tdz5BwsSsmgM484Y6ZNYDnXA2GG1HgQtlQjidLwIT1Hc
GXxi3XMWu/dV8bAE+S8yQkHKLgkDaBG/9yOTFWMB9CLG/Bq4M7nTWNDdrHkKulOolnoWeFYzoD7r
1sND7uOuSWabqJKygFZa3o51Czs0k7difot8SIBD7N0uTDKGruOWMAGt9+glmDNv/aZ5DXBUmTYe
K5Exrwry9LQOdUngz+Dk770rX3ov+C55E9YE+OY4AdcJPfe5K/JzUIonYq9bqgv2runWn7nFmlpm
5AhkU//oRDRKPXBO2OosAg/Tt3G2t7O0XpeI3lYc0n4u3Y+us5El2VhLrATiUz8+YOreJfWexsFl
wD/GDf+7V5TIcAiTLaSJ3Jrda5sVu96F0DgmRA+SVIrgirCZRvRPZQP+ZTlaGTYgdPg/Vit/ykLl
58i922Ih7CnIq6sfzUdc4uehXOibjPtcAlKTzvyzGglFLbvXtfOfczP8FnpjhJaNVgaqypOwMXLi
sn8oGoLVRHE35YCJmJMeOm/8WtflE6/yxpThchObGcoVqJ2gTYiYsSscOoRaUikBI1ErLkm6bg0+
hnh6mAuHiSPRQdASidewyYndp/BfbUcuGxTi/sYuw4d07r+uS3T23WiBodR/7WKEjxN+7wEX56YM
ApILOrBNw5zLi5W26QG/zje4O+E2MmseBSTqTh9+3dNpDECvJS29AGtk8DPGnWuF+JlXhgNvJFbD
L4Dh9UGwiYxtktOqTGLmykaRXmh9vPRBRb2/nYptkqnuc4ehsCPqh3etZZ6MgqyU0wUPybIlR/eI
mAvOrkMrtptEewgADY1Z9bto3XQjveZr4ABQa2S4q03zY1hCFFI1IAymWHjoIhJ1irDYjA29+li2
COWSZZMTl5QnECZKSX6VPNg5/fmGHshR5F5FRKQBJKI1rsKKr4mA0htPIntoxnzZhJ196F3/KUyI
9aqlJbe+DZSzwMOVLd5vZhbxzh4lkTHFg2/FJs8JjOvpI+vi9Wo66bUOkasZ3vjbHoHAhWQe8CPf
Z7cTh7UT30D01IRCO8SbWiZwXcKqggRymP3LKTp/t2brDDNrIhWkgQyGuMIObt0G82ZEToGzenAc
MzpqGT+7ESQ7+1H1ig3woa+oxpb0Rg5ioNXLBPaNp0bPJUUhcKmuPYKfE56zK0DoJwIxf3jCrm4t
ZF+b1Te8u4FcCREqirBBnzst3ZtukEeZy/hUoqGjygADOgp+Z1kx71iGIHwyUtiZPp7CkiChxG2+
9lSsrwxr23Tm03Tj7jdlj2XfKZaVkzdHEUXPLWPQuQrb30kxbQab9mxZdh8JVRSAML+DbEGAgnBG
YI6NneIR9ztMcukh5ygF2EqSI1q8Xw4FBAayfcn03kuHr6MMPnikkwMyg27AN0EMHNj47Ffuestu
wj189SaejRlzstGx8cUFPdWrfdajjip4pHEj9d7OyJHH+GCf85pOdCiN+FxCjwvCB1OOKbo5Rhlm
tUQciwn9jQMxpV1JBx07l6ztgM61B729S5+63C3vvAoCj1d6tInHifwbHoiF/1CwsN4MAcxxw5lI
NHB23XhL/DRAQ+d7N/sV88xxOtSlS6TSBwZxGO1muA9rOurYqmlr89LqAcigRf18g6fq3NbJt1q0
oLmHLdLzTSLBntgrHILIpSkel+mq7IgQ/VPwlI59DzcFDnTr8wdbBOQJs9hLy3vq6aviP82zY+se
bbudroYHpS90bw2v4YHrYOuonJcqx9ZWZTnpjTUDWjzKB3T/G9KpAXdEcDRKcrBj6dzaXNXwZg5r
NhHrZU+Evy7WuAfXXBbdFuUbRmTQWYYH+9AsWmWOjL+gjy2HHvXISJQRXlnHNZ9iLn1YSqAp9pgz
fua2ylO/7asAARWdhG1B03kjR+QMaThu8DtSgSPEpwoGkBhG+rDIAz53caZMhtBFhPB1XJekOZhE
KRbApFRJHc6XnPr2DTSV+qw3voSDllfR0ayaF4eBbdpO/oItYrCoeFEcaujAE1nrooLoot2S5jz8
49/lHNFTnRxx8CNL3vT0zxkMQYrbxS2PuU2ejOEdbkrgdHP1nMkf6XCJrNZFijvR1G1QLkS2/drh
xvUbequDn7+HEao1ehHdcSnkt9WEQJ0AbY6L7yLHMpwXwWOU1VtbMm/p0kcbqd6u96dfcwIHKob4
UAbOrvQxN0fOu+suaA2qxmOhfFoFy6t0KD5Gx3+q2wqJZg/H3c5+NJbzY6XiAeAUm/DssNRUaMsg
MG6tFC/PUEfEp41oL/hMGIbzCplEzOzdGNHnFQnNUUQW04KcipLpk922KPYJb3JLjLVmeIq8esI4
m7Ug91UpaSrfOtOqd6PfNxQz7ZNnlyrTeLyg2/bOiefc+6aK3Agy46YuQxziad3cDwTACJXSzGqA
aCMJ+H5GonxNPMRLooSn7ifEFbnvlZTVVoifbUOMZsjnWDaJtR89ExqCCN+nptplcJFaBa501g23
ODZlVTAfzeXqt3fTStEi7OqXEt4H66tl3CQmdpRhKQQSy7gZ0BxzLNBvU2pi6fVWIBM9d7qOUCqC
mD7+3KRNwnDhMtIblX+eF7M5JCaaj5rC//bT75LqNRtqwyZJszOx2QPEpeqRnsi8Z8LDb1CnPjcS
nAj5Y9i/a/VLs9kF/CoduGUiu83W8ltAKQOfBSoO9AosMpcR0exQYW6vghVNYIrYy6/zmIpAHE/n
ka7DeVIbXsB1NWOUWOq88L5llrOc0tKb/jTQSYWm7rxgJpuU1Hlu+5GGG50Rfeijmd0YdeOpYll7
TlWRIxFtSVQV05kYWN2JdheRk9U6kUVOeUSbb7Qp53NTDAIGkLUiM1ILe0et5OfIfqLJzUwtLV7c
yer27hxNZ73RVrVV5dkB7TtGauGcgQOktMVG732eq8X0gKGWtpmPHrVSK/A4WuQZgAk9fX38ebLq
km3tFibU+ImPFmBHl3vN0XBZHK1zk/B0j2gWdS5SYIQFw1mLIdoqsGjGZ6SPQFch54ruFiyWBgo5
Wo1P1YY28ulz6l+0VjAc7dB3tv3gdMQtPAS2nxGwOCrSOLS4s7BM/kSvc3AfGNa59Czr3Kg9/F7k
W9L51CKEKJ8cYG1TaOx9QIb6XBYzcuo9cyawVIzAUftq/DBh4O0qt2U2YSTm2SEc+5S3P/SBPu0M
1XDK+cQGQUyb3nT/2fvHIRPeHjgSYRL69WndBHhVs8e6KBS0UW/06WUYotNMGk6/uohpPNS6TZHd
mU7CYaFerH7FOZOEjU969qZRr9FZVvPsqY0+1BuvHUj3657yhidxCd8CQ92f3/+3F6HeJC9QDLtF
vQ79lYULIY2YMidTDlQneHHa7j6US7MZkyZmzXVTt4KoIRYrq48SiLw8D+gmC6/F9+hx4C8PkF90
jXO3lqHJnJ6StiGpZvfRcDUtEinmIHvP5+IHc6BNYS/TzWJBUDFrUgzd6rUeuEryBWxQbZJSkouR
Ts8oQLzwds0VyLJoYS1h0DyUaV/uTAoVe3txLgMrmmEmM5OYEW/bARz/DXCE9eZhjWDtWV0MDfam
4wy4KfO1NuWHoVw7ngxgH2dkMCw+bFdmigRh+FgGkRj7UjwbhglSySO15P87uP9vHNyIrSzzb+bf
7fvw/t8c3Jf3qn/v/5ts5M+3/Fs24vzLDUKodCJwsUhbJkbhfxu4hYWB27HQgDgB00YX0ca/pSPi
X0L953tWCLUHI/F/pCO2h4NbBGZA8cQLTCgn/yPpiBD/q3QEAqkf2CaGq8DyvH84lWnPgGyNZ+9i
RtHJzgpo7M4orlg/5/PKgBSL1DtUS3Mwl7ElrPhTc6UH/9EPsMqsaY3ZIi1O+pyWYem9T4ekPkSV
sZGAcI76qIq+p5HTnLSwzlQVab2njcbdONon2R4/T39+TZ+DuEHN4/PLaB8ZgOz80vlWsW4SJnP7
1Il3blvsSiP9JssaXXF4I6PWOK3KR5MLWgW2yov/Y33WMsDKkjiZsxqOsNc2xy7E0LkpxUsVz2TI
OsZ2SozkUlgpAlzP+y2HscWDIHHPQAU7BiM27bV0xVlv+kgRO4PiC8sc52axZ+5Swft9auKtfh9Z
Fu6NITAOf9ysyjujDaT/OJxprqw9KwNM4vd+gbzcTcjyKdbxVk9TzD46Nx5wPv0U1ZvCZVVa0bC/
cRxoa5Hv3tALCcHKoy37m8BM79KcITiMv7kGXrSNJBjGz5ehX8uqDD56T294HcO+F9Pjp+pQe1f1
Rp8bSNieaesdq6yF4kHbSdtcM6qYXl3QNcCUUSSkTtE2tgPFOdZPUb0R9IjNOpPHmW7WzVA2hIgP
hbFfZfKs/bj17KbnVey1L9dLlaIugTCcyHMUkVhqtQ0utxXxD2wyao4utsuAFo6eAaRAH+mZ1Mf5
PjZkCIUYs4htwhuvRttHuoGiQvSSRCKxYl8G0lUCzIaCgg6lIQO3bkPo+6p9NJmIEprWBOkZXLXo
MVJSR72xcJQdRQC1XZ1Klf03GJPbTPvxYuXO0pso/fdevUBKNYsn+g9f/IW+nMddla4J9dnW9ALS
KU/MBPdBEqXHyufKDLMRZnoNNNUrkEuqiezUQE7Ja4fcWGXAToKsIx0l/B22qLWzlA5auaoH759/
3ZTxQqVS/Uun/5j7b/hh0l7YR5k5Ee/u+OhQ6Nqbvi928N1+Gr29YL3u0DuY/kjyHxOzVqGWR7Sl
26ZBhVI2GcnTUUeaser6eEvAvdSqlZp+G9zcJJ6jaZ7+8bdr7WfMAuAwRJ1BqABrEY0koKH2F5xA
35tuOVH61rs0BpkBVe5xJJFWtQSc1PjVyTYhnoi+MmAVa2AqPvUh4OwE7EHfzqyqFlHtVnBXhC/C
7k8kMh5vTGiOjs2LNxOJuUrfO/udfC0MQM75GMJDqdoDeKVjV8/72YrIUhwmcZ5Ul8QrDr1ovZOW
f8JyROKrMQRWXFubALezusgtXNA4U9CW17yAqNtFI6WqFOXxtpXATH1aW51qDDoOlJ+iYqTQ8Iem
nE2q2PF7+Z/Fg9Wp2Lw5/gH7CQWEDNddMQDmw/J+zGXKUstFu2HInogaTHqmakhqFIOexOs9fS6Y
TLnLIUPruz9A1XJuW2UQZ2WPdsrDEpA0kiIK+kauCSavLQSsnTAdSfO8xd2iX1JezMcW85weg/Qp
P7RBSRmoLmTxbio/vVbs0mXA9HeTOxmM8arp66NPwIm7Vnyc+lr4s+uofvZIvpkWCpt5/T2sUnuX
29jk8lC5LC1qzCs1KNQlznZwV/BJeUhIXizvkoYRwlJdZqDBW+pxD6FJWIx+K9HpyoWgpyldibZy
41fPelxLY5fWdDUGCo5boTXmavzV4xvaqsvseNmfcTlIWFlHdO5v/A6LuzAb45DH0yMQZVT2OXFW
TXOb1mYPPXeEoxulxCz5/kI9FWOsWNN4S8Wo3bpZd6UVg9YxStHiC5Z6es/OAFT4hHeUYwi4RLnn
tSM/oaL/x6UfWeMvwH/jLoE8tVnUr4I4ybDn2x9LTmxSnUIDnBKRX5p9rRwH2sr9N6e3PtZ+9D97
Fhknkcew2Sl35Kx8kn+s4w4T3Zha9gmIaHlZRVFeFnMsL5D9SOw2akr+Ax5wwLWkWi8MHnM7ZqcI
G2eIzqDAUZhkZ/weK+XuM6y5EGs8kGonL5+qHlTRYLNOCoJHWvHHbi0suLQsuuysJ8aRzkloqWeB
PodihqCIQtBImuAvULZcDqZwT34l5rPbyhCmPXf8IQobWjGTf0q94lbOYj5O07ziUpY300IVVkYO
bpp+WYklcOMdrNFTYCExjJz40PKvLnSe5CVsQwKid9AQt6ARo71HrZxgBfVJlR3WCb2nNwkTIcjh
aOHDTTlQOOvj8WkmBDHznLshlfFxbJ2EVTnChDN18KLlPtAbULHZ3m6qtxH/7zlV/UvcqH9tKrUX
NCVB3phosGwbKEnUOQR0iuY/lMVHN0/3pU/mrWWmjF8DwQ6WRfpWZz5lNY4TOk3vFh2yDtDTTVPI
L2lcvy89kzd76kj8MBD7i0XQ96UNufjPZROaB2oZYtsv/hm81S6ap7fCxaEaeWO2yacvS170O3fU
WkAJORoBHIJOkJyML4ltHDu3/QIH8CWP5pyMiX49KNWpWzS7nnr4xM1IqSG9HeD2HSx8xyONgkPR
ECHhpuFbaabXYVrxhdhwZhf7N+qMu3qhTTNGxKTJoFbSy/WtC3Hbx47c2yvyLL9r3zxJAElavPlA
PO/onJW2ymNMC6RHWWITEu7f9bm4Cizd+zROvvs1fa41C3c286edXPOQCkZ5zPxVIjERLOGC9li0
dKkLHwJ5PRMV1xPTbHjvTQ3y1mhakKe1RZRRuzMxHA3WQ5t4ryUdKH6zn5TNfZRSYXMH9fQJebSo
ZIsqmsUmcNBAMl0dd34OmBGVKggwp3xJrRCHRzqt+3mdzbeeZ1IgxW8quKS7FMbPQdjg3QtlesQl
Fq3eglyQ2d/s/SKdDAtcOLyYlGRvKDDEhxjH7lBJlM5rgIxjXr1duaa4KYdDDPCzBeZ3IWoryjq1
PqfBkory+9zbX5dlMh9lUkL/tm7GWfGMLQJTl/l769bJxXLpWy7pxJiG9xSN/L3V29XJmRbe3jB6
D2r37AyU430fgCjAq2JrP9CDzp7ytCR/3C6Q7pX+yQ4WJMeuGHazR+yISyDYnN3OHo1WRMbN3nCx
5iFmfrVaohy4CP6LvTPZbhzJtuyv1Ko5cpmht0FN2FMkJVG9fILl7uFC3/f4+reByEx5ekRF1Kvx
GwRDpCgnSALW3HvOPiQ/ZXQ5GpJdOnCfmdmRjpbZxi4Z8KxO4OjDICOqTNuFYcSUFwXbzKkkZSF4
l2kgcIRq3Re3bcydCsRLb836B/uhp1FzMHP3HRwvmV+WeZsFpGbXF1vvoMUaNJydIe8vLRLKDEkX
5V0JA8dtyJJQ74nbX+AdF6vuqfWvsY1yx25Q2IuOXkxQ4foag2eTJgMIekEkK73uMMzvQUiSRxfT
VDR7nj4MEXrfsP7i8F+P+Gw9VlurCIZZ7veM4oGAoCk6N4QLIE6CJVugMId1iANV766jHyA1HOnS
Vrq1Giz1W+1XDIQmkgkzd8C1dp7Ya2KwN3l/wB5+10U5Rm0aHHhmQSdq9OMbh+Zi0YLdbwk98SRB
h2MesD9xRlJyvXsfu1+ECLNPiZhNrd80rdgXkjcuauLIgP77Kn/1h+ybH7Qcdk8Zhi7LTEPFdaM7
wbfcIXPZ6dp3Kczkm2zsr13ZwRF3FXq99g2gNnsohxpLkyGX8C1nQ/kuGIv0KFHIE/YE3KAobfZM
47xd6wby4k2mDbZYFmDc3fKEz5vlSZ93s+UvF3nc8uAvv/7/fCwNK6KCinDuXzUGq6NPP58cZinb
cn+5WVx8n3f7xbC33AfkRH6Cci6L03CBFiw/NbYojj5GeCqUFy1lz7A8vNykC/xgvvnlseWubdes
3j7/pc8/+Xz28lM0UxaWn8bHuEM6+PlMoVn+cQxAd8xMgM8nLnd/f4Hlx+Wmi715uWjaUAaWQ1se
hTDaYeVsjjT91HYqytdonuPgsAIq8eAJxZWJ+nEBjS0PLjefz/l8LB/n3f3n/V+e43ReuAKL+p7Y
EbDI+d//vPl8LjJDVpif95fnBPMhfT6WtUU0Efo3P/NPj6xVBHHFbgZN5fOfS1zR7OI+uhZmZRCa
1jv3kn7wLpNUy7sZFvF5Y88An+VuORID1nsIbvEUoJjqFkrQ5+9/v//nvzP//a8sz4+rYA4Gy9nL
EvfLmpyjszGKd4L+wLIVTuj99XfLj5PpsKkYSihbM8nm08X26WxbkGqfdwUi+oTB9PD50PJTpvnE
VNRDjzcCBtvnb5e//7PHuGJCKq//fvbnc4RS16LIyUuaGSlB2nFTZT/AqhKOW2ju/n9KmP8vJUzD
EjoAyP87hPLlR5XmWfNzDfOff/PPGqYj/2HiKVO2IaRuq6Ua+c8apmP8wzRMh0KlKW0B1ppX+lcN
04JCycOgKx1hUCz/dwnT1P/h6EpCraQzxIrddP47JcxfsJC6siwJ0pIDNA3HNJf65k/WN5eeP9VH
l+wwW313W+bL8DrJnlhxvzT+jkH5S7HUdG3AmrwrqJtK8HnMRMyfXsxDUqIbue8dRlA/O91t0dB1
dItliRmF4b8Sv6HnR9wNp328qAz6gTYcE1IHuDTTL6mT3uRJzkqhr2lT03eKh5E8jRgJoJthtXPF
U5GY5N3ZxilMaH4XeolhgtSuyoxRkg3kg0UW8hWfKLJa6FutG/Ntp1X3P50Bf0KwdHBG/mwoXN6o
ZQsX6qiixGPPH8RPbzSwk2QwYlcdSKygDkfXwYhcgmNDi6h2xkuZAKkO9e+mSD6S0Dggxb8XLKjX
IGRgaxS48yiVBCL9SM30DAy8x3LjURAhKDLOKAOPdlhudZy7eg5spErlKwEg+Y2+p3hsHnWX6i8e
8/Xkm/o2b4yL48eXJEJXLoytnDtAmi7IWXeil9CmlZcspbIgw89fBMSBmUmwwcUxrTQH3RH6K9pf
HR6G3oG+rGJ0f47fvI0ljOkAQnHgyucsHAXkP8ZVV0UHGmH+arZd8ifhh4zGQ1b096i63FVQG7AO
YOFMPwA83sfC/7BjHSFvHD4W7QhfeOjWvC3sMWb8npc57CvVsfqZE87tpN/8zXf1C4Z1+a5wpylp
KQGK1f7lpBRIcg02ouqAtpgufukhhoxBfIBryFiCZYgj4KNCxPBNwq063FJxXgEAt61DrWE78Npm
jxIAPIThIqEMxKFy4FHiMyT+ZW4nZ6Rcle7bUOMZ1HHDrgQKAyw1Kfmd/r4qqgGJ4MxsHK/ytROJ
RVRW+GFFaq6IgBItHYL8IkjUq7LT4Bb1LA5M9Q3xAZbuqnxLguxsUiMllgqUgRu2q8CKT5jfXto+
u2chRGoqu8t4JCNNxl9qK7v36rHewY7p+uOo2xtdJreRp921enNGapewdDSo4lIgIFaPJwzEToQf
ZibgjLnqKmQvKMahkcOhcafUCAAqeRpqwJtVfMMX9ZAqzpi/+Z7+5JJyHRswzeL51X9ptNSm0bYj
bqVDaBS07WaGvesjvEILv2r0R+Sab3/9gvLPLmLXFViDMSZYyv3lxCAppE4LySsaA7Zc276fXFRN
dKIAq2ftaxFmt4ZGUk7otm/xyBkc5nzDDpvcbZu5dB79j5oI29I/sIr/62P7s3NW0XbibKErpgzm
jZ/HF13WWZZqiTo4+plE3WDvBBwaMxlVZMsh0Cy3u3WGzvq//bImZUrDouEFVdX85TtQla67SY+/
jGrex2C5T6JgPHDz6KMuMVX6Q7yPa/fpr18U6uMfv3pL52HHnqepP8xRkS911XPh4oeBZBKCoeix
LgV9cvYKQnicQs44VtpR5jMBhU9xhAoN8T3QE0d8SKlOaUesJa4kRv8gvbDoPZURg4wn4nGPW/Kc
SLUnoI2SXEQNjgNJiBbDrZfY6b1ZI+ZMxvA1q7RrZkK86vioR/ywGyAR25LXBVZLiACZPLuoAPZU
iXsbIcnGsVGGxEl6VPbcdjZOmSBpIf/ij9RgncwHxxIAkgdAizEIF47tVtQsnuMiBgTW9nfKK0k1
96i8TyWecaA9scWR9bGDWrCsZ0jXHJ7rmh9Yceg/EugchUQMU/qmTJcgUl+1NBXRFHNaJsN0Nn0m
A2F2aP/52opyh/INHPCAj9dIxiejy59bOT+XqRXC+/jgNMw5pdaJFUkWT6bPheehol9ZpfGGCmEV
Axqd1QD1qi/LbKOrncDBdaiwKOQtjfzB9PNVQovwb84InTbtLxOsK2B1cCLqjmsrZc3X7k8TLAlA
yOGmajj4CvlZbxAk1d214zQRRT+D/NUV9sO4CmRxgb0KhqNxLsSXaasEociIzmvTbZMOeA7KWFxw
Lrpjt2/Z3kftDgvnY8FaBTtcD/aKqD9NtP451+UzaScS6V9crpMde39706DiJTShw4NAMXSlWd9D
B6f6SKV+rFMsXpg5NilyHuLx0FhI/IzGRLB57tMaScePBtGXo4diY1rqG+HXVdA/qLwvd2Eni1Ve
N3s9NqtLPpm/xVqNaM4bn6ivwntyLWpThGcT811Mj4YIzomVPbglVER7qIxVkZNaW0j9TbXEc+gm
qsI0c+DfKTDQBIJb8POJjWWJ5cv0iPUQBaccd1qWIV7stFcya1ZDFYx7NzWe6yknJbYFT1Zbr9VY
ewhNwscI2ivBquvSRiIdec7ZxUDL/ka7Laf2OFDJ33SNc+V1a6Ra8Lza6tik7khPqX80ouJAt3jr
ijTc2CS8VWPUblw+ISfhozJfmj6p10PZPWSl9TGWYQ6ipthlRQXLv1DRxnY4bpww14CFNfR0pIR2
LPEKRYRVwVbHqQ7vytOZnSa6bjmJWWMer9mo8+mFU7v1DHXUfBZfRXwcBvK1LP6WcMrxK0szdzUp
+HLo3ubVKdQY4l5H0pFWkwxcfIp4AH27u4MBFO66KSSeKqIjFRn5cXDQi6KqokJaUBFKKjPc9RF8
KcMgQz6OowJPnX6qMouwlXlyNmiEuEnQbF2TUhVe1bfRwmczlMHL5CePkVWewqg4AhUlajseoa6F
Ac2Opd5KbmjBJtbaByYnw5iZG4wttBetgcDc5FAKxerJzVHgjeqqfLuAANg9+jXBj4WsntPZcNlJ
4xr0jnbs6vgka336CnIR2mVLtdKyiYAxX6zSuqXuEm9rGWgMQ6DlBLMLHkpGQd3X5/BEIjTGjZWH
z1k8nCLZgdDKBTq/pHge9BIinaIUroac6jIABSfVKziezKUBW29SnJ2B7ATUlNDB3Ix2QD8Cousm
5y4Pi9MUGHdj124LTfuKzOjKohWoe+ygHNdZPQ34S6TXvXd6BqiN75+egzhZc9vDEUcdIURgsVrJ
KV3uslZ7NDxG5iljiDX97FCHwTqJwitWI64nPC+1RiWTfBboFZpODBJkNjJOSjKpo8MYz03Z1fBu
cNmshpjwo5n3rPXRJY4ihuh0X5b5e2XQW8b5RqU2pb6d44rHtGR8VYDBArpRjDZHCJQaheYaKb53
m5TlI1Lf43XXq+BCLV8n/TXDxAKwL2o2hRO8xGn3o6TsiLjXOzCy3dbDiSrre1O2T6rWv8TmDVSr
mxIeBbXtPNrGkONBmZD6Nzn9a2JZm7bxWHQ3eysubxEhTHwIDqbTLiPxtMXXEaTPVYItW09wmbpQ
Z614eEwUfb/UMdZoVQnszMHAJwz1mebqd00F+GAkj2Prx56/igdJbJuJWBW7LPzuc5d5Tz3R3T1o
o9uupupe6Ml7lPHpBOZLgfz0nFaoX9Bew2Po+1fAqvAoIxFfC01lB6waGAFkeTV90ojxDupxRCb0
gCu+xQLCvhHYIebVQMcgDkWCf1/0z26PR4y8zYcy0Mn14WIuclhxpdk8Oyq7ak1xFxuo5jIX2EHf
EjBCDnRZG+Vsv3922N8cIYyaVNhJZ5ompLopMUz72m2PbhMkW6nmoOcg+uqFT1UN3bkfGTQDCHu+
oHfno2Mz9sS+BjR5oie6tYjyK5subENDuPAaOIVq3DYxZOKuzDeWYzp44g1AaC4+k75/LtRIEI1O
7JaawJDJY0jcFSt4bR8OfFcUwr9p4ReucqjyUY/MUqmXtlbXQTJX+yp+rotqbw6o2RpBRRRzWeof
7TolmwinkBFgQAgKktWLrt0JPAfCZefHOpLUx5YezGS8Fcp8d80VwX3YhXLmzbBrT5ad3aBu/G7o
dKj976lpDKu01JI1q6nnpkiJbU9AXhQWNnSvfhWa+u6lIYEydGzIcn0huwxWhsw37PW7cpsP8aEV
5ltXjU+U38oV8Syk/w3kJTnJQUH4iHu2kXFy0yoHUwbuQ8utONAuf+3xgq0cGFN9FtzmhMV6/lut
n5KMJhmJPDkOO1zqxUBTJ9APy9/2OM83IdNbPantOCSQRhRLA4QoIwlP66mMB7Td/Wsw0+cq4ufQ
3WuUDvAqYk6fnjVS4MK+C2ByJMkGaSOkK8Zc8gaszp6TwuP+IEf5mk/Er5fC2uoljUJhYk9ljKMW
ISq+YPc0VOpjmF9scnMuNT95CYoGoUVBd70Er6yzXYOzKaP+vYEvx9T5hgfHetOqaxSKh7Sfqq3m
QFLWwSqve5MhPqvS9B2jNvSZELteFNHDcLGwICldaUr+CCKMnO34FQPPfd/PpAWqCEetGN4aB1hh
4N10WbdTGRmUuaU9j6M0jwOtprEvOtjFKTJ8yGsbpgGCqxzzPi5OekMTa5ZIaOxcaxMwoUVKvBaQ
zDEDwZcba7IQNMy+1wYyGsvVaZejt8VmN6brdprDGwb6V4J+35G328IlQIW0/PR5488FijSK241o
OxgEs3SkcwmDpeW7pw8GEHxWHtgl6++GlIxxIEA2mI26EXr0tUomOX+W6MAbEO5YcfclwRmmq07+
LPBKkuZ2wWjHZfZSuWm4w87c0M3VmTnAFK0CB15GHEmSpfVLYZE/kRlkxukwORr9EukgyOL0mVOc
aRdu2+w3DFatz2rE6uDUaikiBp2cWrfblTVsB1+Lf7RVeN9PuI2Yc35YMrk4wbUI2XtMo3/vecOF
ZdJAxzC47/P6OavjxxJvZtrmP6p+OIW6uZGu/tVt7S/mDaa3t7gj5aRN8x90Hu/1Rqyl3pOy6mD5
nR2srDIuXWszr7fPQ5v8YA116sp5mUKuUiQmpj6KYS6YkWp0g7U2xrM5gVeZ8EhtC5V+Yd/3TwpB
b7TZtnNA8+W2TJFZEx/T6Jl57DRkKkWxX4zFC07d1klctEiisGckwe9+dr7ouLZOfsolqoV5SOsc
0sdyk/WJdiPC+JZ1twdGl1N2ahnGkt7aU6TBdCEwgq/DFBlyiUUhipvvdcNaZfl2l5+WcyWc0OaH
o8c6G+Y7jb3ZYr9AHpafXJM2viztFDkIEKtKPdm49zZWOn3T81SuYzs4hpjY/IjqT99lL57r7bO5
oCGi+CMC78eGCXJUbgK/sM46LVdlgMMYbcXxCusQDsxumUibFWEMN7grCFlvejauyB3XXARkT7KI
C3Myf0qWbmvTIExKZBYGxOk3E3LYUsNsItdddfla+cR7uLlkwxbCUKnaN3ZtLI/EzOedLjbq7Ihf
GIyb295me+Lx8VRN9NGZFOQsS/sxYEnFockbaHSNiORBrvxpRnOxxLxx2F5WDg41wr50cko/4nla
n0t/yyaR1vK6sIsce21zcHMTZcO85Z4AlK1kSEc97ZpjoafwkueXCz3jmQDgrSK1j92Lu1nKXFqq
nghe/1JOE+vaGIOVSKLvtRd/mMME2yo5QqngN9VtIDQC8fxkWOlCBNuwEQ/AKqix9TzJGe+0GWyt
cmZXBH4ZFkrAny0xYEWIQJ6A7l2bFUhkiVOWNjY2W7/3GrAL/cgSjriFr27jPVpVdohG4kgqIz44
Sfs1tUfEAJA8EkrkZz08Q1EC7+zpq87N9HVg68jMqKc2wKPZQc1nzDAF9gZY3Ea3J32bBsTRUD2A
1VNsLYu02WoMUf6Sm758la7Htx9hlj0OFtd4O5cV+zxQvK3h2jjVbx6KAdIFxlMhfdbrHYUKO6pf
4T/unZGP2xL5i2ynem2SVcYn2J8qU/c2ScOs3VcAfA0WTdTcyR1Hv0tILgdla8390B1hmraSi3v5
egJGmjBATm970ZeGLwIlR/aiC6ayiMpgb+UEAkTZLN6ckc39w2QOUN+mgssjNm41w70Ki8IJ0X+8
nnIftFCixVBUJRo+FSeasyzs8D1sw6uGOef3sy4egm0qRbfyBlYnPYoO7n1ME+sHXN9LISSuOHkm
w884vXC8zvXFAENCEgG+iubfsWsrOaGOrqUvX4BB/B4SPioxTmpdaWp/TwpqQ8rDVS/Ej1ATt5n5
GHR5RNyg2i0faRgRZUI3ci5Ujj7XqJXN2GUOPI+/srZFnYFG9uykcx2XNNqVXcML4QTf9k38mA7D
bUSSwrbL2culoemuWpHom2Sa0Nak8pIU8SGj2LCCCapvJ0741UAgMZtSqnKk+qVUtntif0O8+FR4
aNRl2xwQ1SGdUtYLfUQOAIXhvDDDAz4fstjHmLJRipin6cubfIy++CZVGKmdaT2jUooAlqTmg+eW
8Q6lK9NxAMG3l+g4tLxaR51Lkz+EBmRmzUF5j0Fdh/vAm7hooTOz/cpanO5WlMc79F8RG97hKMPx
WGnWm0/rgV1BsS0zD3hcTHJj3B1jQrbhGEwfqXhu5hOYpEhi9lT8JQREQOub7XHGi8TUzWQlrn3h
7FOD6pxAZrsGKYYAuKVkwYlH/cJaZ/Fp6ckkWvRBeYWvuXefwoSkism61h6nLQuoOkmbrYNJErsZ
No35HJsQMmxIQ95JMrm5dCt9K9ryWtfQR4I8/hATI21bXQyGSoLfYTJ5I9KLVuonXUeFTsFepOVe
10MFwQa1i0Bs2mvFccQFvxJoXxhk6u+e513mKq4Xn5tyfAg6/1WkXNSDrWubBIOl6uq5jsYq2O/c
o+1ZONq4nnmH9Y+yiKv1GAYnSxYZuxIS3yOTAqmK+oPGmLKGSyapP9BqSxEYrSpVeNs+fIjt4WuF
J4spduNhPGPDf1Y9wkFBxXAlHFaJA9uc2hy9vd5od746pHl4zMsDiSyoxqGlmD1qpiI/0il4Dc3m
Kur+kFORkjrWP4rYs4OwzPcS1PCKyblJWYz5AM57+70i4h4B44iIxjnI1Pnaudr3ClrrupKaudZZ
wZWYFiXLwjAKKUVZxrpif4O2+7VIgngdontyrB64fgeDx0jOcSrZ12QQMRSZtqvOrm/JNABbpz+V
mObcifCCMrk1xvDa5iLcJin2OzULtpLqoCrhn8rc/ibb5K3x2SyGbkJKpYhm3vMxdkS28cTUMRdZ
b9KDPNnX5a2mzBI5ThidiOaao7qZ69B4sRKO89OAufTGbq6hST1zFbaHcaJjTrjlD2/SSxfYZzmh
e+VQPSOfbpYbX5Qz6OXf9yuU4kmJV1Crc/dUlbLaG5r/QEjnhCc7QY5qMoZ0gzaesHetGEvKDUmk
FEQnIW7ywBhxINmVuFnuq8C7g8WB+Lwla1ZPjQx/uXVAE5TRq3O2gmIB/Dfd35JUvLf7xFiNc8+/
iaHCMDLyI1Fw+s3y03ITxwgY0SNGCJxH/Wa58VoMA2WN3rYJYuP3x5ZfTPgdqfkPWz+iTlihm4l8
49FvjfAMo6vsS/ImtBhJNnKw9pChcgwpmbI1ro8t05F1wmocoeEAJONlkbj5vLHU7CI32wGcRZmd
NLO6WQrB/wPjfRqLH//nf3/9bR6Iw7qpwu/NzwIDHbvRX/qqbn/0/+s9r+I/+aNPVYJLt9OlhwQQ
13YdBAb/UiWofzgkXwpaS6bkfzq/+lmVQDNMCKqrhms7NJ4+obyEfhuWkvT1LTUnav4ruPM/qMp/
Hlcp/1Dgt2yUERYdYkHr7Q++KtnZZUfpIj+Owk/u6Io2Dx6XCBQisNNk/VKvpsSuTEYu74NcIP8w
Jb37N71haf7aZuAoXCUFHxOfBa3H/2wzMLxroLhkRuqAKneF5T12Kr2w+pW3FEnS3ZhWl8p21nMg
re1LDbN58zHii90HFsYYU4cf99e9jzkB9T+lBZZNB0zXUY3QtDbcX3pwlWboTuGCZNWB2lAbAaAi
Wra4SeL8ljaRuE+G9lDOnQPD8L+hLsnXYDAxXWLJzSztgUgkh/5kjwjbsjz+ATbgjpridSZ0C2gd
MOHCKKEm5Q1qb4z6G3RpBwwfh16XHrv94fmv35H8RYLCTE9pAI0EHVb6/yCi//NDLjUBg7yusqNQ
kzghDUddHeTVtqD4ZlCHOuheFe7reNAPsjD3MRWpmmJk3hRnd8iewtzR7zLdfWXHrrZ/c2yc6r9+
2hYnumHaCHhcZz7ff+4zgQmIqt51aJD4/QNRoBvU3skR6P+494WiXKyCfD0a5bulWszPFqQJvS+P
iU2sB1Sh6S5lhiZD8O+O6w8nJvARITgq01Z0qCFg/8dxRUIbCp2lKyX0Y9lk4HEEgTuWBkKwkOSE
UHcZA+JSJplFYKBJsk77fMatoTW1JnlJmd/++qOy/tCTxqWJp1Kn1jg3pd35kH9qyY21FJPPEv+A
IaPfWegJTrgDt0KHpaCSsHpMvEusG/4VHEb0lEmwvhaYNFSQ4S6FT412thhYtVMTyzut3XQwgW5G
wz9m+SReK7S06BarC8a0iTUolGMrNp/AA8iz3eEua03kg1F1kcNdxNryOGgIJqZCRy04aNvRHYxt
543f8nbm9mhq2JEqeTZrB+5UUR8tI38PGvzIKLrZw0TyYGj1LbJ/is55Nd7CAXbH8YMtBEvNwG43
g1OgbTZJ621aQlUAxGLYV5Q3e4Aom1H/uy44Lc8/XCeOJYkKllz3Ak75DET/+QPOUuX6Udq0B51O
pa2n+a3hEwRF0vZJB818xANP/6F0OyKthltoa9NpirPsPgqye60daGI0WrzJpOafVFf9qFJn3BFm
R/2+/a0Pct77WHqn2Ju8U+A534syQiIejorPV98wKpGI4mjFu9eQkIYMhJayXu9zT3duep2SoKs/
KTBex4Cey61WcbP8FGNsuWns9r5TdknHe7S3tSaDu+UmCdStpD9FOIr0yO3OT06dPfA1trdJg2W0
biz51JnZeGWNNKyc9j5rUrkXMakK09xdr6vgjoYfutBRaKT05dOm9tn353TzmjTaF8Kq1lIW8Dvo
JOxAOGXHIouOpjnFl0YVMXSgb2OrZ5thkP5FTwIBqaNNQI05G0A3SKuNkh2bXsWHYKxNCDv+JjrH
Mm/OtsvRN2USXmY7SQrV95pGr6NWtwemNhocchpPWdXJW0r2ujaOt7Yj7l2rBBtaUHGSeqbOfVBW
R8jczk0iBof4+kIemdijTUNs4Ko3x/wkYYeu7CCsz3Th11EzjTca2p9zjTMgSVvjENfeDP54dmkn
3izfkZ0E0DsCQ26gljQ7wxDvVqAkhEgCdYbess5Rg0cpJYCqaLKtoyXOmVn1qEonvDqNe0pBIZ0D
GYdXT+vCq4goFkLfucWTVe41rZSPbeZ4jMxutrYHfI667Z+tgvdIA3q87cH+bMBmIBxKxrPuRA79
OrO8Khv+RW6AiWqL5kvY+DCbBpltRhCLawrLcK0t2PaOSzATPfRNpOGocztT50WS6GzON/WIy9Lr
g9t4cuYgK2KB4AcwzLrDQ9Rn2Y1myfAOdrS/i2An0uMGiprZVXLsAmO6z7NQ3MM3wlcQhcdybL8O
VTnet6k23HdN+gLI7jS1jXEAQGM8mKLU7kLscss9FDFP2TTwIctc3Y1YCOyiVjdWMh1bXzl3yw1I
qPCoaOhSBOYx2IDu77+IcbMjqQLnvjwWRGHvMEIN+1TPp/PyZGSTEJjAMJLSFLq71KH4sxDPqxl7
nqSTe+QimW1n3B1LBlOY48PFrOz98pAJ58tf9/KmNigNwSsO2OTG/mOcBc7ej825MGxqD8uNiKyb
IBknUOU8I3BFe0iojwFcvTi1Yd8vN1R2SQ82x+/LvRRS0y1vj2KfZGyuO3wcYZA8LjdD5727k5PB
bgSAUbfNQGEuEhKUEPinJE0BhpTEGaEuWVmDah79zNkywU5nrUBS3hrqRcIdXqWIOx+NvMPE7L8U
WerQvHXGQ2tFDSXnut02aM5XQiEzgIzY4pggOAn3QPHulpSm7N/6kNiFZuQkFjShzcR6kRZYdjfH
RQNfI1xhMHM2mK2/J3mr7it6AI7+BZlDdw+222vHl9ZuTqbdoqoKqoMdzVQUvzuM8LDR3FibqFXJ
KfEiWiQ4orTapOTTJ0crscpt3TfWlqr5ua08FAAOYLwYrNPWd4gVH13y8FTZj/uEKIOdP9MEuwhH
nSjCD52hbaeK3mTkgjeYwG6D3+/aayIgc3psgTGX9wbvGiTpl8Zog53J4HtIqddlVeve5loTzEW7
VS26dC+KyKSQrz9HDVVahq7y3g4ywM79kzdo9rb3FYJYi86PknlG8oMKQID4lyQIgUvNn2ZiTlj9
2epJSzeOBVUFtvyvVts296KxN9Hcr1rGp4lIyKeRc7mq31yhFVdmqtvUmPqTCsk/k+7w6Nh9uEek
NLAP2U8Jj7J0t7eVMRRkRg9fzNqcdmZY37Z676/bnkGC6I+NOSkq9AWtDDOaUJniMZMGqgD+gXc/
mR5t3zeBZdZqm2VGDjCdGv2APFKoUMOTC7qoBtMdyPTE93fv+oSMNr5z7xTgRGOsOttyjCmuB84B
uHy10qS7blkK7zMPD6Hpeoi6XANbcwrEcsAMuNICjAyEd3wTWlaxXkWREKHj7KmknaLOiHhWE5wH
Q56awO0RXG0NmU23su1OWR5pr9N0GFVqbugrjQfSjuKDERa3qHCyHRuyZO+UWbgzteBmgicbxDgQ
czKi3MF7Eka89mNhPcb+uDHbQNB4lNqL3/ruBnr2XrWds8GcO9275RUcj7zBMUIQRzEUvLw+kbDr
MrF208mFHHUM6H8yEcjkjoqWfUOT7BKSz+h7ARmIZUqQopuyAveZWUea1edgXgekpB839PbAkFs3
05wELvwsyr8Ldzbq9gWpDG1xKRM9vxXqR9CTVep5xhuLGusYW9UPqIDauhS2cdQadScBBtxYI83M
zKbL5CcUxlrHGB5sc5KnzDGZjt3ZdajHDry/obqvWtq1XWabX2ktFO8hmogu7q0bo4a+2JtEdrRJ
qq0RoRtHs/XpeHo3lV0Ve7em2euGVKTwDt1io3KKkKZpnY8rrU4PWWzfyyjN9xqK8blwVirSFBsn
dzfOrOlwHa86LgevNX59LaDF5j40YlHS5bBGWrRNG4qLSuP9RCV4F6inrisrhoEuPBrNwOzvmsGB
8ud7GYzapaGua/LORq1q7swoQCkCL+80BIO7AUzg7XLWqGXbGQdllHdJ1c1Gkl1dU6DMuwJg4fCj
srL80ucuOmSv+igmlGy9zwQeWYhfprmbWsJ1h08FmMIwbpjUsq3Jl7dWks6d7ZPVF8SOs6Fk6mxa
b3jVu8JYByNvAdshkQNarh0hiHLR8G80HszVLJPlnjPoCPHOWpEbbLC/9Zut4WWgJSEIDT6OWsYV
tesT+5xm5dbzCu2cdE2yISIG+XtNMavHltw0gPjtHwkyrHt0T3roOEe9Ue6+iojQJBnhpi3wBgQh
WSghtQqqhlQ8VZc8tcj5iVvb+kVVnno0lhTTnqpWogUmVQ9Q26s39cWuQa6otx799skjYq6EGpmV
JHWprCJ0xI2e21F8VCQyIGN2ooeqRU5Sj8bXrtPQxMi02EkNn2Gg0XCOUEGfkpDXSSwu3aaNmZqa
6NauHdamRhpRzkVttdwFHjecmVn4iDv3FDTMUd0soWlTclM1te3K3r64WdCjJ7ZgBI+2R6s3ouOv
x+mbDLx7hETdD9o5iLHExa0KIMUmBsMqzeyT7irrpOq23YpOp3YouUB4JOx7+wQLE13dZMQURsOi
4ozjN8XyV21xqjrCaM3UQeiUhQTGtv/F3nksR46kW/pVxu4ebYADcABjdjehNRmUydzAmApaO+TT
3w+oms7u6rli9lMLGCPIiiRDAO7/Oec7Ac17Oma9PFP9WTqzHhmyTbJqwU3N/+EZIt31fQklxM5o
ce20cxdEwWX5ajk4IYiDXndaGJiFhn1Bt7SzF2MKE511Wn6kiZLTUCltP0zeL4CC2AH18abZsQnp
QQKkmg85VPtV1VGSEnUAbKm6w7BKNnOD6JU+MB7+0CvQEgg6Blu6u1U9DqmUj8Tt0ND88gkNxsbn
5sIjBV31tNzX2gMdCXXn7pvSZNyvazB2xrB+KhIqD5WqHpdbviGgabkd0sf8TZBXeaAosKZ3FXk4
2gLMKre8ZUyCqsK8Y/0q8PNChwqnsSV0oeJjRV4VPcAYbnqvLq0eVM/0Aay5bDw5RNpQbSrSsha/
Tl0b1cXFmmP4vXMxwNi4Vu9sLL0MdnoQGk8qMfSnUFI+0fAL+sqzoI/r7MAY/DKaosJyngXPQ2FR
Oge2GwUE0SBf256NcqVpD0bj6adxnjD3oHqz1XLbKS1ipKjnNMlB72KDdNZGoLZiHlM388DaYnJt
tm69n8zBPROi7eHRI5YsFID5AHWF6ffv2+EIlcsNkG4FzzOXzFH+jIxm3ErjIJ0qLFeVfU/LtjtB
ZShwWQzIQvjkM/LyFFbU8dkJg3o/MKkX88geCvcXbR7ip/M4n3XDcchlTIMTo/6Wmb9g9l+jAdDN
E5w1VAHdQx7I0Am6WTDAMnHX+/jmoSTUKAoSZYEV3iE22tsQ8atiZuGxZxmiR49QXAXcWaCI54T2
LFlUaBca3BDgmYBeUDVkztarNo8ma7SOdug1sb8Z6Ot9tyfr00EZ6d0OPDlgw276yHRJBQhtG+vg
JSxJVnYqLvb5AJs+dJFz+2ZcGygwMUoMi5N3GBQFUnO/p6ydDBJk+eogjPgYpEdRh49JLn1ILrMr
Bu+TMYs+/iz/pOhAGnpQjy7UoA/pjf5ZtE+s8/0tKhj5GVLwK6N2qGU0fZzH3XDoLIs+004zDqnk
M1UBQo90pEHdbX/C3mt30k4+scsgyDvuuyikOuYlFF5W6G6QStqe6Q1CH4uZKQFd5nS5HDJ7I+tQ
HozY+9lM/J1xCzwJxo7hKn1LQOIuowFTHcwEUWBj1vLSJcWv7/rOpW/F1LRNGWPKktqTZsKtLKrO
2VJD+G3wWhbx83gnc7G6um84g6jAljOCthm8DZ5zNEcgkKsiSmoMDCGmCrZD2DZ++TzVZe/nm0nj
uq0ZLARUUn0mHxiNs8cSvW8dVEO2myfIeTmpH5w4HjgDhavSFN6DqwU2ErxTHRCCf/X2QPlrbIud
MXj2WyDNG8zZYxEpjwmoNDhrgd3WvdB8lV75pW6j9BSVbIEtHGXr0Ovji6iac1OVzj1x5tVXXn+N
8qJ85yW5aqn/hsSHS7OuPmWLmpdKugqaHhi07FKfhnkaDmzOIWzak7PlGAMGYZOBGUmgG7GPjYpE
fVMJqNhGaW8dp588Ytcej527LUsuX65f1sR6zBo7iB8e4D95+wkm8nRrS5zUDehzqLBMDDGnZG1C
ia50MEeVUuw7qJBl4WeXLi1xkravuqFwCPZmueEtPEvZFU+iqM9WpepzWdMxaqd1tTY0vTt6tvqa
Mzha9W5zKsQQ7jjvcf6y9QczNZxHjGiPuSYfZygBhpFP3JqQ/wLHOsepNx5iPf9asZYC7IfVYJLX
yRfEh23i9a4BViPtPJvgMJJ8+tIzVD5oUUxrTOlXD0UVPTtWsqETxb3wquG4sJkn+brnkIZgpBwj
djvtJM9Wwqf/6AxJtTM6hyrn+boRaOIV06VJJ1d1AQtKtrDht0+t+O7K3n8t4nxHbdwbjJ5+kweC
sjOAbgyq62I9RYQAjD65G5rHeWsAIIN/Bt0Xs5Lo4TA0Pub62WxmBtVDVzS3RMMKHpKcjpKRNW0E
NJptUUUosRJrP59NHtER18FA9yZWDNgU5mmJ7cmMOgzfmV6JLIEOZXQ94bvmy8aYI9GNj9aqSqgN
KX5j/aWg/ldbaJj9XNFZZqmgZ5Y9JY1nkFW+QYv5FjOgwLjkY7vshO2eltuA3FZDGIXHxbpVziUi
S5PIcnM5WMZEtuQ//fZSSPL7p3vHa3akqZ9dQfFA2cO1kh9OUlGTZ6U0vEnN2mU0nB26KvMO9fwD
TKZOU4E1pYJ6Vnt1ulm6OZZDF4/GjuZ09uCkFQcWaxcCIdEx1TKWXg+A0qtdG3V31MoLpn73lGcm
uZYy+xwzKOma2bi87VvtNImHJvNadpoaLXtJTRuyDPtdQJPjk1/RLYDbMNsZfXB39nXjZ8+R073W
umvuu7nxVrdBKwzET4e6FpB+po25p4TJeW5rZBWvc99pIC1ePH8sXiYHsHQAJYzQnVbIBNqsO97A
BoE2cihtSgqCAV5q8NSkJx8TwiFQdDX2TcskY8SRbPkaE21FM6M2aNnJxSLOcNV6HjhxkWE4ecX0
gxfb4ZSt2QBGcnflCrzjUTl+Eb3ybvTumvvUkyDMZgDuxNW4bgp2gKO16fAIrkPcu0zsguLBjpsr
lXv5mdaWPSgoQP16TmimiOYSRLCvlGXDGkq+SMjmZyRfTpdRA1IVveySpCTjjEJ7Kz233zmsEY7k
G7u7p4EQQX5Q34eEyNpEJfikrGfHCYs9HwHKdMIwfyty/5znsfYJP60k3mR0tyEL0xuXaDZKXgfU
Nwo/g5IZD/0gYDKsjy4I78CFnJ9Z2G86Va8F55iH1De7Sx7AMKr18VDBPv+W5SZIP4Vl0dEZpJMh
evIGBB0KyaI1G2pnUwRNchQa0HIns6ZD63tARXNOHaOZmlxbFBkGBpNF2cd7vRr2jDiaEx2COK3D
Vt5I+6XMAwsDf0+rXZxaCzZj41nEMtNfJjUrbCjlUVYm9RhO/pDQAfTCsO0UMFBgjeKNZ5sd3GgW
4XOtfDoJuOVUyHFtppybQhjGMTvBDbJatbXG/CVkj7COW3bBQY3/Ona7Ym/RPi/9Md6AstLuQ3Ad
Y9u5xjUWcl2T32u3GY/213xQ6tZSZT4M2ooOP3EugSuhBeL97amW3NVl51z7Oru6cY5FYG4gcPTh
jDpZHDlnXjsjbu8ik58JzNXQgkldMPF9jHUMiwIqmDIAsVeyfWobLsYNfjhM09OPpsq6g+VbOJMZ
rq7QrfKd1BFw6zrcxTQ6rBy8BVfTxSQ123alhmuwpxwLNPf4EYYQ7Ye+Nm7LWMojioJsJJ8M/bOi
U2WXFwWXMEWVeJmUmNxDrA4YQpligNGB9nTwhxrVM5jeorHKD2Lsn3m1xqPMPfZASTftctECJXeB
1XpOS6A60CcqF8M7pwgC2LEHqJbpcFPw86FZv3t41dcdMlI16rhqU3VhzGlfBuPDabOH3G7qezjl
LRPoQIElwTpmcUmr+2bY2+PH6PU3L/forydGaPP0QnfPv6ST2587KWnqiuUtH/v3AEvXI3aLixPi
dzR7SZBpQLJJRvngwW6DZEWD1xQ0DxOj7cBBsbH6NtpNRRWeVdQ+TTJhkm7/wKwE7ljEwKs1Ftux
NW7BEc07dcVkUnNZH2fbtjedvZR2AIRSfdeJ4pwnzcar29HT1h2KWkWAx4b2GlZAhVLgg1ttuvaV
a+/NsTY3UApDCh6YHDQZgF5fUX7hkbSpnT4HRkS6JnIrgywNTweV2Lcoc52P+nXkpGz76mEUXX0a
u+Q5GER0i8dSnBNlbGRl6dthpJMsCSnb9bW14bGB9ISQB42QFXXq1ilkoNeTPdxPDdt/RsXlO2d7
VuF6vJtMmi3VdByjCN63Fd2khtbMIqkhk137+kMUsBKi92N4DBtOh2attEtcazyoCB57e3af19PV
tXzj0DZtssP/HNHgMPC+mHj+WNjKc1i47bktvNd+8Craamp/bdS5+epYI8y9nP+pVPYm9FuvQ1GJ
xXnw458YpeQOs752ytsn+gvaLxhsv7SKK6yTT/ke46bGJNsy9vTMhEdczUQW0OdH+Fl3I8YPSwdQ
ue7hKN1I/63KkoVfrKzLFJTOkdDVm2XE4cVuBNnEXHjbtPRNUopNwJtQS+4uD7GJ3GGCNxX7pLn2
LeUx3UD7Afv/c6OwwNveSDMva0ZfMThKOoGLzg2qq0068jTAr87twsBeKt/0zGoPnKvekCowIuVF
1cB+ZGlh1Ai+wm2YLwnefdTQZWtv7C0cbT01yh6nV0SThMGJb+yXjqmlXqq0km5vReOFbtnyYs6H
SHBGroOWDgJWhKXu0s2DLHUCf37FdWS89IQu936sRVQCnpmk0ldq0mnf9Nqv1Afg3rR++WJabveg
Jcnedj90e7RfGq2WLxNDf9UnH5HeqauTGvUFgNvB6fEnGjM/jWdkYk4XvaixpPAebNOmcymb9xmc
nbPUys7U7bnrvA6sdWVgfBo0wQYxG65azJIv1EGMUnLYDnPO/6eMK7KkIW0e1K64R0+90feBckCR
5lo6SQMcnAs741bBl3UagFVNSkhzjCxmg+pw4hccTnmDKrDyGmM3dAFDPweH81poAWV0zIVqaiTr
QznXmPmdPawKvBQQZbm+TMIPBFfEsr+F0EZ2uOqQJHL1KsyI8tnej0cUbSSmNDf7axBhEuWUnDTO
Q13VzYOaD8tpJ+UTjA8FR/XwgGjJWr1Sbn5zZpmaIFJztYcHEdjhwY05w8c5ph5SJslDOH/lRNrP
hJjIKle9PPSpgTbqdZuuTrnPz6+y6JqLFad7gl347eRAKGFK0iMMBXYKYYjK6rAD9czXvE65TFq6
vtUsP+bKHchrr4b40Gf6NaFGgNal7Oz1SXjEoNsdOO9RG+IZ5Hg4N+/pav0MHTNgh5x5z60RXXNF
FMA3J1K+vcy3+mQ80lfbrrOsJerKE7luoooyzbrQQNGnX3tDkOHsvXOZ2/msmjtvc+sm6/0TnJfg
pVYGA7thPAd2K+gOclqCau73MbTq/egX/VYL6U1FN/oY9ADIBImxmiXpzSgD/2oNc3eD3W0pdCRi
w1LPcArjW0JemKQG6gGLUCiJTEJbrUbbFEx29p0J5SyrGu8lzr29R+qgZ+16GVLmCV0mToZRVw/g
MR8Y0W+TRJSf2LR/wrn8bhd5cfC9ZnwpGU8zWniJSpNaYMVwaXk/LO8MXy/3FkuObanSYiNIyh3h
4/E5DyLe8U3yatUALV3GGfsmt+o7Cd7NGAofFMlIAoJRGTrU1y5UxHS4bqwQ4+tLEBsvCOA6GCX0
HPhreK0m/o0UuXPdRs1Tl2TWEQumIiiLVbuDL/tGSINea+zYcZrqe9aZ4nVqWbXmNCmAc+UkbBao
SpHLms4e1PceW8o1qxt9DxC22Iw5ymYdC23fao59nRrnLQT/95LrnnUNTfGWVHcqmYNnmdjRC81y
TKhxkO9DPPO70SOuYvUlMUbMG1y+5gMh0D+/mkY69Zab4Qigxokij2ud4pIQxd6RXnoHKszMBl8O
ed6/G3VCyAwLxlL+0DpUrv2Blf7jywRZG/T3lWFzcVoOCyF6oUcvX+ltxNWjAKe44SOPwX9mCkNZ
B9SFEAoe7I+v84joGlXwsY1FIT0uSOWFKLwcyHHQaSmrs6Eq/diY7Y9EZdU2XujhC1J8IQ0vX0Gc
pVzIk++xQxXsqptZWX98uXCuFoZV5XA2ChsbL/zcKWnM0N9pPiw3fx9seBbbKkGrjWxYn8sDLA/4
x0P9/b6aIP/kBMUhYwNGzXOSEjga+rflx5LlvuUBEr3gV1p+hb88YFJizsLM+FbNCaNC9rwQ2lKv
uNyeD0GoTcyaa7wznQljMs1zIohs8tHu/mzR+X2TUjwWqoFircRP/L5/efr/ct/vm79/zkTmSYAw
/Z9HTgOb4i83b1na8wKGv1/F5TZYwZn01gRwTsnfLWRt36otSjJDaa4VDU0VQ+d937seo8Pn5Qc0
65snmpKk+lA25wUXvDyuM81I4eXLhTi9fGf5isx7s9Vj9f33Xcv97t+R3Y3nNvvRKY6/H275iT8e
sxgY/Fkl/rnfOOa4keofCl2Wb7QRO/A0AQMclc8e4udRUfm5GunG2npzICytsubEuojYpEmcZn6P
hcvb7ffLSlVON3+olk/SUsKyHBaWviXHuV01Crez8f60sN4F43mGetz8fVjuy8KJnSFdegTNyJWo
lBLp5Q9ZoMvLYXTqgORzPWAXcfNXL+6wOuEXAMWQr/C5UGKFrwkupZnUO0eWc/sx4z5PH7du5uxN
j5KNxH3RIN+vkJv3cZYPXKLlLqsqzMHhK9WrT2bCCLYftiNS/orRubaaAgPbwbhngSbOrs0W36Di
cWSHR60O9O1IPGQidndiTH64HvsdhPBXWfAPZvBBqpbPtJYX7+5oHru8sda5Hwb7xjSvFm83QqgY
9QKaqpiCvonKflDkBi6BFezCaR42R/7FJyR3cvgFV+R5x+Ybszi0coTRFQawpKTZhJVlg4tg1TSK
pLPP9H+sLKabahumaYapJZGUI5lX36LqxWyvw6wNtypbNTJ+0B3vbEGZWDOt61SFRgoXym7ad+rj
HpmY7Vv/1aBlcxOO7vfSflcShEChvGMTJN85W28QAfl7AjqrNBe/VjV+n2i/1axsOAmEWXckYRWU
9qvonU+N2GqT0VXiqO+uQmeBBEO2FvoI1a7JtM5GFJxQsFngMh5BPwltctlRm9D95BM/YwZ0Dfzo
axVVhEja1FgZYjgWmC1ilJsuY2/p+4+Ri54YjCzlc0qNnZKqd29jphZkBr7eIMmIXc8A1VLaMPtR
JrZuBr0nqfucplRNmTxzDTuxky86UiNtPOsK4a4MU/Rzz/go5J4ULc2J1Huvy9rfNZ1/j9QtLyin
LLKESvO2XLmsazbKXHfsadPGpZ01DxACoSlYprH3MdushqpqUayYShKPuVLr9zwq4YGqIlKDN+KJ
EdWVv53i1jHCURyxr3KI2RJqNsBO0IpayvyNT+cvCjbVxJw0bhC4WeAfrYA3l2GIA5R+NAwz3E8d
FDPZ6t/YQDR8ZAXoc97b8Yb1YbFhLr8adr4q30dlEqEpom9R2Y8UHugbHJL+drLpWjQz42l0bDJ0
/obceUl4f02tGD2T5GG2vshGRJTM39eDdbAwea11nDtAEwlNqVANryJtxW7QqLxmlSz2eZjrm7oq
ugOtHtB1QmW9DCMAgF7PzxOZ/5WbZfbLlBvNHVV9N83bhuWuACZy3fbGk56PGlch29s21fQhfGFf
s0k5R/i+2Tq2GBdMgXCOgT04L1pL2Zfp+/oOXRFDp026FHfx0WOTSFlCzgfUnAsUpA2CpLAIMvEX
NFaZ3y2ZT88hNeoFQTCcPiBrmeFMOw+PH74W/EomMhqTiaZ7GYYxvnVl/MqFontZDmo4DUOjP8fF
JfJ5pLgyf1RECNlj+f2LY9VM+3W4zfH0M42geIMyix4jU3Mh2u7M0hecq2b+lDPNHxMteqIg+xRa
5qVAmHU7uztXk41GoKDiZM6TqUznaTCi3ZhO3aPeiucqr7+HeubxrZFZ9WjmD9IiBt9DF6MVO6E/
za8x2xTGsDEgv2wzr94XVmPeDHZ2HUjGM8bvT+qx6BpnjMjcb4hYLlr9xYnfspLuUQgf9AU0A++C
/gWjh1qJjrJSw/VYOpUsC1P9WlEvc7XFaF1zgV1xwNewk9oo+STH4HZKmTL2d4BOhcbFMqx71XWo
SzIYtoyrQIpo7+bQyaup3MuA7+owTVW0ybJwgMlA83odqdmtnoVb/OE/x1Q846wInxXj+dBX2avs
z+PUeM82ACmobe+ZMfYX3xvLa6wZT4vrpqqZSkYF1epTfegk//x/bdw2/gWv5eK6ckybNAcUSiH/
kiiYOhF7kWOWh8Rwk0PfIXqrDDQJnsFXF9Pi85DRmFtP486ezR2DVNF/8yuIf0l7AHXjhKobtqEj
BJp/sbN7fqjaGEP/ATrN2vVb8eAEnAG0Pow2XMg+UjFjMvSipCKyC28gD9aeIKutlUW3bsCO44wL
wvNsNtU7I3uAD/CiEJePbFf12+wCXaZR//UTJ2bDdYHOikf4x7//G1g4/nN0nfQEPnwg5H8xZJNm
SM24GHjiAHtsU9twj0Hn3wxzwvZepNbengnsA41inRyp55iy5GMy6cFJvkWURfqN5X3Sy2e44Tcp
9LeCYQ7DH/snBhXb4vzFEphpzGNT0FiaRdH0R3rq+/C//+8ZmznH8y+/vydIEbie5M9YDOf/5NiP
ycwYsuBUB6NQs7RiE6mGP8KuEdlG/YgrA3J+0HS7KXW+ALng9GBdY+WpbSEKa4u3/9K732zYR4dJ
ul+8eQJSxeUHn7zHeJhhAGUBr4Ny1b2KrZtFfd3/r9b6+T/h0kJRnaM//zmX9szDtN+T8R8jYH/+
T39GwFzjbx7TfGF7jgQ9y7vjzwCY6/1tBqsRMeGkgFxv8nH9MwBmen8ziB2RVeRDKonkUsj1ZwDM
lH8jwkPhlm2QXeCjLP9fAmALwvCfPlwC/q2Yk2QkbwzxV96jKc0Qt7EfnFj5xvnc3pZUczGRHLRj
UfpX3wtONF6zJXCsl6xMKQzAWHXQgUNp6SnW+uHI7IbUaU0fru74CvdXMWwHhQYl+5pIqDm7uUp6
z1N8d2ESc2rGu9tDAsP5Ty+Lr1Om40X+sa/6n7XYRUTwP//hJXn848/5X3mbPRZRrpp//zdh6XOC
6J//Tp4pW2f+Icl28In551THQDO9nWDzPfo1Ka7CRt2IkuzgV4wOEK/rU+SS8lRe4GyWHVBgcF9Q
uBa6ULPpkik95Ib+lvvmabIZxZS1nWG3iaNzXLMcl/62Bk9xaj3jVSqnWSMjP+ea/o2ODetxOaQZ
Fx+JDrb1PX9nSab+oj9G2tzlUEK9yuN8m0kawBjBgB7QUkJ5k9YeaOatsCQwbta5wGJMSwJ+d+sz
MXEb1Qn7anZsL+5cqyjng8es4JSN66U0cTk0ii6gMSmc46Tdf9/tOTWWrCygq1SZm8YTEzZZMbHf
5hCSGoC379Ex+/d5ybK3YxV1H+iR2fm2osfHoBlhV/jmR3EoHfETm0iyHi266VEv1CkYqy+Yh7xt
HAoqTVues9xz/E3AifJUakGwz6V3o+GGfdzQunhM28pesxefvhsWeWFV3NNkSPDphu4uytInmXa0
iBWZfyK0BQUigc2LbEgVlNLhgvz9sNynlTgvrdE5YNAL95HZPA7zD5B22c4V1gd8EwD1wNVBT4Nw
lQjqDRyDH2ZyOwbHpHbW6AfWqUo7+7R8BfkQ0/97olXdTlEdRHWSD0Q4x3yAraAMJhdb3QzXYW3R
QUXz1abX8GXB6ZAASLDVINJ8iqQFWDRXuy4lr6Np3JFJ8c7pYpdRSnnxJOl2EXbldjmUEkCCGRTR
GcU5QvVoKGst27flruUQBAPfRLHcodTdJz2cZc5ZeF8OpfvLmOlAae5BOrC+lgmh7oIaa1xiGAoH
ZxNNEymFcqqRs2wD3Y4xVT2dIxPrdVeZ57qoLylTgLWMsPBLRtBNsh2AOjLPpdNr6edCDmAfbmpv
hcashCFEzFTBmgmGBEpLDHT5RONsd16mWPj0EZU711iTGXjzZJztlkBzA29WZZM8NrFi3jwGcmd6
0UsQ13RV2FzWBiIkRnSqI0DLbRYxjQ4wZlfuAQQ3nnz0TSemylxLh57Qtsc/jVYB4WpQ415TMEh1
rV7jbTXXWg0Dhna/1mqNHW6WkSEYHWyIuYwQZ+ISk2HcfZXI18VQ3LW5Ibb00pz+GEkSrQDQSJ3P
0iE6Ucu1qu05gV1RN6VGrsMhUkPs8RElA2is9KIa2RPTrxZbO8sb2Og156QCzCNK9cby9VNOYHnI
lA6Taxx9sER563Tntg/TfRhhdyzH7mybm5JV1k7r89eKlMqGOei0ahR7e4nTxMrcrR303kqm5YfZ
h+ZOgORxKrvZ+wFJpVAz2RzPGd4JEisiN2c8hJM3cFXZbkiI13TB92KUzqmaD6n3xIkDNAIVVvCd
CuiS84mSC2bFFq/DDmdX+2nI7o3TOsAdZqsYfvBtlr/UKTy5hkDJWs3O+oRhOT0Ag722jU5jX5M+
aHNRWwH99ujB4pqNN0OSnyWULy9IiHDQxZD42jYR3c+4wNI2BfEOm8WlMXrq01LvS0iMKTcMA1dn
+gYHtjiGfYnD1MeC6Tpk9+fQhRsxU0Tc/VTQsFdtiVU+rDSxjqvkpcff5lZoGSI9TSP1hqqtbkVb
kTFz/Z/0DgEt/MrmocKf/0cZ3ZjSghTVzV662dec8Pa2moWiwMP4WOcONumg0U9NLWEHTfyWotuS
yFK8H1oM9U2KRzqkjwCZFC212QWNePMj5picJ54c860xKLHtUq1h9Y3JiDcE43eXn3Xs8yTGCkUw
25b0OW8VXk1k/fzo1e0hxsW28Xwd9GPV2jcjhCueGRTswMHdjAy3eXF6OwGYVMKDa+12m2qmXOfe
RL/3KA6VUyt8/Ly9cvOJ0pphk0v9moXmhwVFI+52TVT+ZGF9s1zN2ARNTBXsUDGAzO2rnF0UMDKx
brblJnEpfCv5P1AcHNbnWggHJlUbArrTmoy2jxLbbE1BwZ47OA6ltKLak9r9xlRqF1H3cp8CsKN6
oFOqbXcPpROcTZ3kLf1pO9Am26UTIgkxFDRYDOpx16sSN1sGU8bwfJwoacIernoXRogxzCOnaY5M
CyKWL2FXf3NqVBkzMIkjDBo7XS1W2yjtJjzjksV5eQjNnokhQ2w2Za1xKPzpOtSUsydVUm/simEK
YQyzZKs7aQQz7Snd+wqsYoAWuia6TvsQ+diODcimGLVXh8kqpBZNu8tm/j4mgwIlSGBYc7WU7S3o
E/jGnFnsdQMGDCMdUxRF4MfpovHgVOW2TSgKT20wq47HecuZ4fBVjmbKyqx/Gvgw01QJUDF0/cde
iupZlunVckhvETVa165Vk/4hT8KpbGeq4mEQMntlyt2I5B3gL6s9SZ1xJGy57er6ccJIvSmSE7yZ
GckeXCc4g71jZHzO27uu1+lea8vi3HZfbWW/Rak5cUEBEGpHvC3ZcWkbXRlgnZF+CqICTdT2gPF5
+csoNrcRAdVdlbMo1L0BJ0eTXCpWbO8pTqjwyVeqf+gD96PK2Qg3U9ZuyVknNLsbnvMFEAzk6Vyr
t21jWnsxYslzXOdLLLyAtsLeWIWZNB7pMxSP+JP2pLa+QOt292XZv4D9iTdmZ/1KmckWIxnPxNV3
pC0BRbZVuxkLlLTUgKzaOLk8YmUNNs0vqs2tc5tDglV4heE84AgwyUCBQZ0iqyAeYzJIURjbIwwr
h6EA12QnfrUP0iaBAMsSGPmb4XugLo5XcQl5sUQmDrLMsE5WV1fwxJB1xusCcqk3Dvgp2cbpQf91
1K9W745vpOmO7tBapPGIqcmG96k9bTpZOmcH7YIuoh9kdNZZM+VfqBCF6wQqVVrFVaWGtcq1hirJ
yC1ObmKCC3NC+Ul+jHmxMwWUNFmnXDQwcZIKta8YLyWC1Z7lH3lSpuuZzUErcSY58bpS7Zeizr6B
o8Lbz9o9bn7woj8XZndPbMQDLwXiDcuVsXO+a0SsrwlDMIE2XptlnRfEhxTFeRhzkEve+G2i3Wxl
YFDLbXNXVajwgXV3MArCSjUOWa6DiEvQaJLBewgwrRUTyfJ2iNkwuP7ayTu8zmb+cyi3RhXI+zS4
ctPm4qpRfeVKdIBCYZpXUKmE334dUpe1VPJlTPFJO/GnVE2PmYq5n6Z2SA45lHErBAPVPBoFSRvy
cfYGQz7+01Jv9752zFu/wg+NqUirEcwgmoElq4t3Nf4Yc+bE7O1vY8XwrMuhGcZt9SrE8AZ36Ute
+s+FSMXKU903RXnszpmy+uANxC6dPcY692AybI9CbZ1jm14nBe9sEM4tn+DIxCkujGxjNgNoY8Cz
hAFtOghCI+LjpHb2KOJtbwwUczeK4WNwCHiVdzny2S6ZGsgyHug2JjO23ZzNKX2rqvLmmNYWQ4K9
0o1g2lpddLHygIBFLvIzBMp16Lk/i/azb8Qr1xv0E9xF0m5/lQzFq4l57RT1QBmmqT6y5vzlzOjr
IMvPZp/BFpbe1SuIECR36oDB/LIcQ6ORmzyaiMRGT3Gd+SupI96F9vcp/yjRIzaRzzKoE5L3YX8J
7PIpJHCppforRFjamFywFUAXeTXid5ifJFRxCcnAnY55DEuKxtJVqLJ61+qMxvGdjGHAa2tMZ677
5d1PsLEdqyCJL7I0v/VG8lTTm7LPUpOdnB1d/dFl7EY+TSir3/Y9uCtw1AjPrJ/0qccXHxyHOK8Y
v9BvC8SZjRNo0X1VtkQcbWhbvkGuj848/InRUUBsh7KKn9B3TZhEOizWKOi2svMqJDX89LghiXOR
kKrS4m5CYjzWxmOPlIr3RH+1a4xhVu7cvBr/nizss1aKHxO5Wz+Yd1V2xyQfWqAvIwyeDb1wDEqH
wcQXO8XGtgybL04RPAwx7/0C7H3GIqYO+aOHzNrpBedCRbHD1ku9r5ZZiivNgdMEjTUrvImM6kM+
VG8iw+nf2czBawZVK/Y3c0X1z1Y7jOZcCJj73r7t8JKUOAo83RrY2WlPoa/Xu6EaXUJ+dbabnLRc
17X1klTzU8q5kJDBuvHJ/XmD2jh5462SOf6g5fKh0GZqXMqauG3qG97qej0wnVuJSHwGeTcQ8vwP
9s5ru22lzbav0i+APRAK6ZY5SFSWbN9g2LKFUMgZePozC/Ju7vb5e3T/931hDBAMpkgCVfV9a80F
gWTm6oXQ/Fxp9ktKZ0uvvfcgHB7chPqxk3KVQOmcorB4TwyXIJHY/mrjvVnpUSaZWE3r0KCVnzPf
1et1TKbroUvzQ4gYpSp1LALCKXaszVZaKPoLF8c5ZOYYGsDIafMgx2AqOJVrbfzopvgrHuhhFZrG
q19TA5nomUbDOwKN8qhNuApFvPcHRX/JwzU0+Bid/KAmJYYQKzmk70hcbnz8LgWNO9iWNNfSItwU
3bEbCMnztQq8Mpc/DAZnl/xSA8dEikxEg+iJbwX6ZnO0cANuUf/V+zot3u2A1FPpTPeag8mmBY5r
NBhHIttChD87e2dEo+lxfYfFEG9K+nf0UmIBUs6LNsqob5k0mSIddVLgA1GlaDUqjCzpDxnJwJYt
463EudvS06EtOlYUNOoH6vQvuRV768Qvto2Uj2Ve/rKc7pfJWkRkChu3E+70racTsmoSl5N++JZ2
3lNcG6tekxcTggA//DpfWYUfrDXnG0lKK30gdjsfXR3eoPYlbeYDIvY7GAr5WtTVEy/MtCnhAoaI
8AvwtW0p8Z8TjTtuUI7jLMWGtmtbQuOL9mucookkTPpkTBrYQAeII05rTQ9vHAmpJ8egyKQovOBc
GNfJAAcvR2ZTRjC5kRKvgSHA7K2AIAiu7vgVGWVTeJb0svO1zgwbCFe/IjwjIZQTte88l8/Ktbtz
MnMbGfQ4uggZdRrMF/UvIycbaUo3SoQAeUmPzP5KBZGf6wjcGRHtqmNCMnXzMdKjL9jSGV+14pyS
O7DyGGNLVGjQfCQzBk4HpgUdffO425SZy+mvPkhZmm/eTY8FG1S9Q/+OcFYbWjRURFijdjNyCbAc
WG3mNxgdMMVkipukKE9U8itewv/As/UEdZ/W5y+NWkA10kRPLHiYkbDvbR02W44AGPzu7KzMTIfW
07wmNL89O4DU6kzb0feecyaRa6umrx8VwYNWMZCNgVzbLIvWnOF31ez9DLQYmvcjIGpIoxiqp4Lp
xkBTTU/IzcjBbqxiLZ+VMBO300E3wbU2FB4ZHN9jIw42hUkmunArxTw0WcszToTjOB4C+By4uvCc
ycJbB8oeMgBZoO5WsSIvYW6OlQPsFQbbTiSWux5sGvQBPneiighgckoEHPzBWhQDJeKMBCCYbcGw
AW7pLHRkEeUTXG1V8lqG4jXtDblHjXpTDtr7MDSMscA3Isg4GAmLtr+tbbGW0y3XkB46vk18sqIm
Pk/hXemI7YjRUUFJedhwwFV7AUJAwW7YBdKzvkkCDOgPyGn4YGoRadWjnXS0AO1xhs8+W2siXFd4
uQgR1yzWIeeawNbJ4gNklv8C/OOE9x8/IQMlo55YJQ7fXY26A2a0hf+HKx3QbXB7MgbhMBmbIfhg
XtVfcn96rNogPKQykKeMlPJKw/JdN4fGL25MwWw+LTDB+cb8YlXjE374u5bm0yZyol+lEHunaCTc
GPvRTqtXEYmHpFlbdvda2OKuQc+AaXc1MqcAkXsWrnxqEUmte2b9UWY+ZvVGBm6xpbXsb4LQPfsj
q1bUAjnmJzMN0AxqO63DcGeNZzvX8HS1v4waVjuNZK602bEruoOvtXe6Otes4ldV52+Fy1piJp8V
dPT7XGi01A2zXbMqv2+7Bvao3z7XufkSGE+aQzSUKLQPBBa3XohFLtbQzfDrGTfANhh56/Eda98B
vyJSXiCchJd/HzUd+mODxsDMLOhg+ObjEnNnE36pnPg4dbHLIrrTV20f3xM47STOh9nLi1tIamVG
+D2y/PuAFWdclHdOLj40LXsq1N+sDS0Sk2STdVzIPZArhotAruGbWrsqkMdM0anl3i0cfmPEYtOL
9qchSHfjU7yU+u0YxuYRr94RMnmEeNYLdjXChh2aeHKaNWdH6vGwG2sKZ9T3WYGkI/nb09xDkI4p
ISbeDJHkbEGXwnoF0TFue6r6rXYMNf8pZq1gVTqjdPKqBcZ8SJly4A4n7rYK+jUhDQSW1BCjy6bc
hbrU70JFEnYJPAgErcc2qNZeTJ6IGZJPwpTZwyK2GhWKmvyvZgdk/Gsx6QgRS0ngPUCTws2iQwxa
ZTPqzTlwZsCLDl8oMaPvWevMq56YO8J/ETYMrM2dzKspEWBsbXTWdJdBVK9KKx7D32gNc6fH4hWl
Dy3PXnfWY5leKglGw9LmH2mpAFf8jFZxn2NjZSmx83DwxnFFdO8s35oE2pDWPFYBFhYHL83TSDd5
HOlZNohaVPUJYlzxraAh7ddFgZK++CmY6661B0hmt0ZJPPGijoxa/O1eVP9soxBxRIwgvZggS4FC
dm8DJvnMtebvYwZJNkhSGn4zP4TKm+6zGRqVDztJQ5h0i1sJd2iICnBiDOEKmrXeXRRhnJZdi//D
0t19UTrAQK1wWAezMR3QNGdje4nnllqaYa2iznU2Xqsf9EHcmp0s90b6YUUYdfw2F7BzKVS2TC35
uzGmNm3PnzkmzKcpN/szIJ6heDb1LtjMAum9ocVIPPrkftLQlQTh+DxERM4XYEXpE83bgP7Hlmsc
fpac55UDnjwgIeiT+hKRpj9u4MI+0ZKOznEIRyFJTnCVJjDNCZevqRM4LusfcTb+LCnLnNzcPiHo
vE8hlq3Ipip3ZaDbexd1KXkO7o9agWRcL3jNPetC7PyPkdoPHNR5WtMXQ0w/EBzSEBURkLnM5R43
kVc3yW3FHAnoOlfBovmeIJTC0Td2axaO803jZb+SyU6JvaEqZXqsCAT0Tlro6QMsLnHrEEYrKF/v
YN0TNs6vtx1TDPU1J/foWMcYeMEFwP9rkGsxUevj9zapqpsawTFu4bLciBFdJ5FR+CB0/S4aJoKW
VLESjRMUIKs1kRCaERnKCvZmJSQ+Qwq6iys33+dIEDhr3fHQuRXT/cjfisFE85iI6XEq4H6D2Uv0
snuIc32r1+aRYQLfnH5ETmUf8/qjDrXhhi/v50D/eZ+g46Y2R7Q1tGQgSvHZ9b5Y9ETACDLFd7Vq
vu0a+2UwrQL/zCUn0UKwcAaYvNd12glZKAlbBoEIHaYpT2NPDEt2V3kp+S3oh5hwOjeUZpud5ZGb
0ujVT7ebHsMpeSyn6LadnS86o4cUoPm10d5XA9+oyxrUb8d278S/qjYTD6XZvbBcDk6B94ETbpUS
a72ySwyBGFqxb8rhFGpdsZ1iEs21uXsURXhP6QhCYzxg+W+9p7zXgp09e8+BnyO5LorhoRniX7HM
Dy1rpA1KEtzqsngd4oiCF6ek4Tffc6IK96pbuEGKDq5I97/ETvFstHl7F6AJBf7P8GdN4ZcwYMVB
nsbDPExY6+OopwlmilUQx28lXYJdOL2FswSrQxF1Lt2vnWE9Nkm0iXzyOax0gmnc2dYtM4jOY24I
82lax3n1kFg6Vr0YuyYi4AN8lOnYo9xpqWOmdqKtSw9bSBQ0J1fKaFubYBZcI7odh+lg26G39cqm
WsfFLLepG8BSy8j2ljhB2irc1OlwGeDage252CcNAfUqCSpkhi1rTtN1b8pbSVviEfaJ8ngxY1ar
yUiOiM9KgZ/W9dZZ1GCR531GZKsXfRJsHF3covlGaOSBLifLHVxvdLCC4pz71ReBm3M1BNRXMmdX
aGRvVVYTHUTn3NsDEDfmdzOG7MShkWdo60QyK49yVNgWajBIhW4NllsPPoLCyLZEiB2MTsCYTOUF
A+o7i6tonyiej4NkpDQtujP43ETRbZIQpJpb/0qHPtlocQy/2iQMwtKEe7GD+zqzxI1e5Y9SKjrg
BJ+cU+/O87tv4Zise2hq60nz3jDlfS+iIbqRdLtxt9DtNFFWWXxafUZSzISHf6W18MioLd1Jls3b
qgn2XuToG6tF7o2M61jaBamZPbO/QYzPrv1NRjPmLoGGytLIabAFkVrRypRYyF1/MtcW4ppDmNGW
tppmp40hgPS5BEdVFk+dFr+W3XDwxSQAwJTppi+5CGSUZ5JO1e1nb8mcFjuJOHHjjLncfC0oVb9F
veDZkMJqnSDtuMvCS6aXsJ9QiSVEea6wcjDSDwBqZHGTGUND0AVw+Qij5Qah2+MgQ+AHz20q522C
qNIZrOwc8CPZtXpELJahmQ8T6C9n8l9kKprDGNfmpsKzu9KmAuSaTudGj9+ZNsyb1gMbYrpARKqg
2UCdw6JtMAMpe5JNEzd7lNrA5N72q/UwdzVtfZtIhkL+DAWGpbzVHoHBu3wubnjvynSAh4dCMkWw
X6cPcyacuzkuTdIe3Uc7YzTw4/mCNR8uvwOfQrjuSbjmez4wUR9H9EiBaYZvsr2ruw+SRvSH2cz9
C77dbW4FOK4RPUxSJ1vB7Pi5PeCvfbL6qYIBRFluCK3mrtONH9k0pdtYandNh5uPGf+NZjA8Y3+M
biGfHxziAHUxVK+1A3c8TM39kBt3eSr3temCBCI1s/N/yej74Moj+HUml6KywProW7cQhxBA1roz
BrGfcIOsuNIy+U9QTBuRvY2ExFxaJPDBRJOePd3YdW/JXH6AQWOK3GL0rq2vUFHyn5aTnWz8jFNd
3CaRi2jWguo2AzKqNS4vZZ2e58zYlBpW/9l2WRQhIu3RmPJJwUjhcpGhoFnjQHXwPntUpGP06cPw
WARcfhThDhVnQ9QfOokY3K47JRLEn2ECuJhvSeyjDD/5cheTvWo7ZP4lY3bTdVDrPBYOtDdGvDCh
dlS0lLMh533X2fKmG7/UedMcdeZG61aLt6MT6YDUi1DZjkaUsF24KYXXnoeexJ5qcPmmJu0bJWNx
GrL5wcEuu+mH+QezDW1V19/TzknWBOrRFSJwMNTjUK27QTSO8HQF/CExGdmDpeY3DhpMvUF7hsPZ
vTiUywNy71bQzdK7MZhdagztvhJbUzoHemvvCXT4rVsbyRriKyUxlh8KxL72PfPkNliJBZ1g/vtm
V+bpY9zM9zMO0LtOo0ghXL7OpJp/0K68de00+TWT18Yaj8EMc2PEX8EEp3kEOHOjlw3BUrb7I2kQ
AXSePDp6EV5s0TH2QT5hyWhsE2ntdEpFt4waK3pt7Z3j1Hx9Bqe0rID5KyYz14oGLzJFAnxRZlfc
mxGlEzxo1jatvPjQB+WBrjtNY5Oqdj5C9PA5czUj/0o4xp1dZMWmMYlNa5ObdDTkk6uf5nhMb5aN
piUZIboBKwtMuFHJb6FBw8EktqEriadH+FQI8jjpgCSxmCedIKZz5BVncJZrM3X7nVs636Aa07vF
sH/v6xDYE/qKqAboRDSVfm5H+wuUorOfRgSYRSE24yR7y1K+65bme+7EPZEzNjoS1ek06FeZvWO+
yPZkTXc1LcKT7zHhQgUvuTI3oHd9rP6d46z8uHq2usndNqWvbajUZR3Ek4aiF8kb+wpc9nroC/Bd
AyQ3lRRnuXK8l+a8tsZ2ArI63jleCoqv0XYzqIwtsMMjk7hfYz7Tt6SOiTm3x3FH98CBbLnyHLtA
AjnjkpiYoADwWQljOKNLmfd+nu1Ds08uoeY9Sh29ZzD3GtNkn8JdKyh+OS3qnrEfdkALG7OIV00p
Jziy5tHHfXBZNrqbbHGxbnvbio+iFERsWJG+L0cus9TkAI75Sf0WMaNypj7f6wFVnCqyiGnxgkun
NxbAqc68UVwkaVFytTAc4phoB7hwCExtNNNWxlIgz+v7sCeeb3TwETF3GvFNbKfw4OU5HBn0BFM4
n9skfQ0rAKxmFId7Ou34CfT0O2asapsRIUJvB8BfMPmkRw/JW0Fjc0oJisNofYOMezUWZXXUXhOB
dqPUsn5H3Xk4IOlOsO4GnGRzH+1TY6TzVgb34cjMOwS7Qxu6nx+ttPXWxmzdhJ10n+AYvHsrvzPF
a2kxrS21tZ6X+B+cLoMPC4SNeG/Pkv4+hvJwErF7D4FwXZtetfUteDpalWoHeyw/LBn/dCvd2wH3
a7alSySNHU8uFRQU69FclPuZX1Nh2j9AHCC0IWV1Rb7eva65N02NFCUP3aMnna95DMMJid4tMNrw
KaHxmBCKzrSYK2P6QurMcEH8ZSYF6Knwjk4IKzqilln7M8pw4acNu61noFgMJBQLi2mHRhzBPJC2
0uRLx4BoA5GhoRbXPAV44s4cVWxYeN/RIKN8NzXavqmQB+YAPBjFLvWg+Jldcw5ncxdQLFx1OuSz
OqKGUra1YFK3SUlL3muTm+7MbuSdCqpv+D5oA9KsZnqg0dnd1cVjGAcI9ONYHPS8AxEx5V8d79ky
aA3pvbwpUpt+TU51g7q6nxxtKyf0PjVZbVMD8tvpkSV/cGwTujEG8SNTDeepDOr60fV01krNkWpL
uDESgJn4rU9D4VOKpx3BGrljfqtPd3OU+tgjH4omZ6U0RqcIOd/eF/grrKHp6YKy6MXnSvzYanbg
YaaJPm1Q3H91pKcddJv5Qxdrd5WN8zKwue7OGWUz3XO2Bemlzz0GurVXzg9ibOItaTioMIteW3V2
w9Rt9s9ZFwcHVfIeS4WXbsVPH7IDmoD80A+FscchekKsNp2S3HiVRpLuWMBP2HbZLHtC7yZMVlGN
ylEnN2UMaJgaI/yUEAnLslnUGEgTehyB+kgTOkJjhMUxowqFSunTdojdgglrxHoKdVgOxnlNNZq+
EGZEViS/N81YhbtW815467R8F8udP+aUPo3mfjHKLYeAkewIfIXxpaRtsUA4lMLpEelMk4prBoV4
2RJv6mznwt9wUSYSUG3QFCIASWyddZjFim+CmUaFu/vcvKYtf7SnMjVyjRjJumshGjvz5yHfN4b/
01L/r7TUiEhM6x/C3c339vt/fD7z8j0jiOP+V5435MJ8z2MEvp/3KAvA7yf+Hakh/mLkUTkGAisD
ymX8AH8rqvW/qJobBnebDkpHAxXw35Ea5l8ccsizRteG2Nn+h6KaIA4oJkRtcMJjL/DEv6OoNkz9
/8uOcIWwLBeVsWCVibPlv2qN08xCvFICw6Gw8zQkgypsJU9imop1EK3LxvF3oaam6djDTN1hhDNF
s8u4uDR5ah+gg6ePJeWZhhb43DI79+e23jr84BEIhx3gFsp9DgiBm8JtHgZMpnRmWypkEfNcD2Ja
dJP1LL3qgOJIxsI7s0L8k9b4OBIQC8v7LQ/CBJACQd2wZNRr0SnzLO0CmL09iUuVsqQtfiQ1YNVa
Fv3KBr48k5h7iKPQocFKc0rmIoGQB/1FsELHkyqw68rwzQdAtko1W2mhaSlxXU/OXdO+JNFjnACJ
nfx+H7VJf8Cc9ZU+Sr03WjW1Dz+GxsFNqIycaN3SqfRvREHhTjK9ohadntIZHMeCOM76VF9XqkTX
jLGivlHHCWNC5Egy06kUG9NmjiQNJG2UR9esfxB79EHSGaVGS3txiGXazolOrXKiCYf374hGU2xi
x7wloi9YQbJKjrFobqV1O4ytS4GJeISIhDsrR6BDkXncdML1jqNk/eT6XXWcTX1AAS7jyxRRD0x8
n8lJfxuHoj0bzg+8efIG/dGtpVnuLYYWNdqqlTMlWhq3A5cupyLtdXSpBTTkcTlUy92patdTmdKJ
QmOEmVAAVSJbZG8l8ZvAb7CKRqz9hUIvxfT8N9AoBzKIm2cwKeeeBtDBL71DRHyJZ1Ov0Nr3wCi+
1yM+l3EG3+W72R2wdNBHzuRCniKLHVD47ZymLJXQD1BmcA9ujCnTNy2mROIrSjBKV2F5M5Z+eYZr
sPF91Drof7HOzt7eKrTpOehgUzZUPUjQ8/Fd2e5qkDVKWc9FTx28IHLKYDrQdW0Qxm8ngpZ2ecsY
rknKlkT94U0KEd2jyOkPGd1qOvRFsfZcAiqr6Cd9bvxedBSzrOn3hpvt6Pv8qvBKruXIEF+j60S7
YD22HmOB5h4Tmhe1ydo5b5gJEwZYkpucGjc8pVr7Lb+TIOWDc7WWRoxgitLTUx5GszvOZV9vkt79
1lI1x/NATTMFP7htKiqWiM2/jH5M+8I0vbVAz6W71c8hD3jK2Dz5DnzEsAm+ZVRMMz1/miPCubo8
vhVeKLD3YTeU0qFWq+sbo7e+gF57ama9AVcyzUoCcawDrEJ1WhL/MDm3xfd4Zo5E1x3Vtfk0xXp2
CPMB3Je3043qwHScNdCUhfs0Dp7DQfvlwQVHPzXQ/bUnWMUm6Ar5NDl4IbNWb9Bm5R9ZLVcgGFpg
qwEgZArkQCp3nhHWN7bX5hS8DWudN1y3prw582YpsIzzjzgZTiD+KZxwQdqmpvujcot9kfnVneX7
zzU0l6YGwOK4NhHyftaeW/niy/pmwEApSta39GayB/nNGPufmKB4E2PXbibHW0exrq0GKoxbHDEj
lb4Emtk8J1+CylDeAG8NMTif4UzlzJ56CBeZI84BRK5V1o6Au1Ts31SJHxZqkJNRRbt87Kv94FLz
DII23dmm/4zElWWJS6JnLg13p4t4AI256ii4rYhd1DddHJJdnvbIZWzo/2F/KccoO4BihV0n3P0w
x4eGmlU47Wny+flLajb+sSDurvTPBPjtI5CPGoX4te3vhWeah1plpARJxqSv+mKDWNkQMVbtC2jq
lW69EeBurFAKx7uun6LDYCGPsw0bysEoX/u4DzZDAxXOyZNh2zdHqFruGtJ08zqzQoOK+9zazoRy
wQsPxszlYqZJ0lcGujorA/WEtq7H+lwME6bwkuyXZHopUwvYvAux/MvM3Holg27ekn0w9a2kIkMC
ny43ABxhtiHDhS1yspJUv8npIQjrNAwyucwTjYgOzTyl3tiBvPReqcu131nUxJHB+pn7rvkskanD
7DXlEu6VXxjJOrIk5SF2SHfDUjxjLUa1/Kgrr3EHUGgLYXXjOKQoUv7+MStnchfnb+0WJid5By51
L+VgtrAyt5BLj5CDOv0HLYhq22J51pT3uSyNQ4iFZ+UH3VGLaH3bCYoXKhOIgD8qJ39F2m6uJuWp
tuANz/Cmd4ZHTaGzdVQzWLADrNhmMfFTWNzZ2LRV2cNWvu1JObg15eVmIrKnXSjI36Ng1MCnnzvk
ZNNan7BMohopVyXW8EJ5xJP20mIZr7COC+Uht5SbvHT2rCGgluMyH5XfPIxQFKIfP7Y6XvTINKCW
UTYYsKnryq+eKee6rTzsI2b2WbnaLeVvRyJB9i2kTnzvsXLAh06xryQTDycgxMJALmdGYG3KhxG1
fwFwloZjR+gBxvpeVw574m4T5bmPlfseyk+6qujghr51yVg7wJmhBIHFFECRy9esfPz+MLwj/E5Q
G+/NJPgeTi6IT5z/FgiA0IYFoAMFkMABpKIEtIoXoAEOIN19Q+QleBiXtI3MWVf2WwxowI4oFXb1
a4Mkf5DtvSHgsvXzBF+gudOSGy4KsL5AF4CAuAt4gzinoHZ1t5piHGioGRD6OcdY8Q9c7Pw514J1
h8KKsU0xEhDMMNvYg+ai13a0a6R6NLWclQdgAQCsoi1oirtg1gBOy4rpCEiGTrEZsta6K/r+lVht
NNOjdxsidFi1AB0QcIX7ZKQjCmrsGBaYQxT9oebqRsKXu48BQ/iKEGGBijCxq+xGzborgUjMiiZB
KiwaOhuzkCJNhFhV+HEDPQ21VVWWfO8QpOBXbYDTPObgKnKwFRr4Cqk4Fj5Ai9CHbJF6z0KRLjjn
9gHoCwibdNAifn0COWzMOpq5VWlBy8gUN4NiIZ1NUBo6SI3QQ211YGQPiRg0stOyIWMDzYLiccgF
zTEA6UAFC75GYTzqMv/nZjnmADX+vIMfAFNOB21movxjZP3+3ng2GNVa55Ql0XzCU3RKFGcmXvAi
y21OzvTYAx/JFIXkM6BakUk6xSgJ1HoyKZ8yRS/pFcckN+FNNWH5eyMV72S5udxhlypNTP0hWmvS
yQhUSjXu5t9R1VObHxthYJBRxz21WfaWzRJm3XTVu50wxb4eWvaW1/h8zevLGWXAKFlOsjwm1Y8Z
3Nup6J9COn9HbOFyXyJ2i0IUz+ssiMVpeYA7T+DHveDoLtQgTb03b0HEfP4XC/ulS7A+MWZhpQFP
UyvoTb3ghZbd5eB188ex5RX/OBYQWJshXz/8cfx60wvinGLH3HDd4kIeKTpPqTg9S0Y49PXqVFKF
mNfLbTIGX1PF+CEHqUAg8vfXmqhqQbpggZavOR0VQGi53wEglCmSUL4c0xVfCKs2HM+/n7zs/fGC
taIVOYpbZCm00XWjL3wjtVmOxYp+VCsO0vIWlpeSy29secHP3TBw3kzFU7qGqS97cgEvpcr7QwLM
z4VBSxHY2MzDwNnqqO7qZMOkdYr0GBoNTSICc+PV59cWhpXiPi1f4fLZJwRcrbCcBhs9HwEkLRHt
C+x32fsHvre9lSVSOnMWSPL0sYbYtOyGFeYzSpZ7Uq0kf1b7tpxGy8Z1E76FUp1RuQ3qipou2p/S
t9fzAsfKOYkmxcVabi57eG7wcfUJwLDltk86DivRdktqoXOwyuKr5oNXLGJ6jCNHSEiu7zmM7K6s
n2243GSwbs12+tZUwV5O8/hoQI6bavnoxfberoMvdVCngOnhDVZMpXcShN0OewE14vY05KJ8zgsL
xrSXPeSWig1DK7mPionhsrOkul6ymHPiaUsoHTMPklHRooLmijomaOgDkkMzO+/QY5JD3zkbCxEx
1EDXOtmJfqmgw2z82PLWRPchmx2ZRYRSO3oNEszGaeR56KxoZfRBdjFp5u8rZ2buggIESDnE4MCl
AGyH5Z1OyDimYvPcjf3X3lShMTigN1Dhmm2S0h6uwkmenCH/4Ax/phtYHmufdRkC3ejQ6Xq6g348
kTEEAKZt7tuGiNzAccIjGmJx6+Nj8BkVVlHYxxeTwuDGqNE7g5QqsoM0VShLwlKzVAjkTF2VSRTL
IHbWDC3L7vXgH49Z7sVT/fspy+OKhtzhGrNIbfm3y31p5TiSXgQPm3uv2xUjQe4Fv7TZi6nMqc1y
83PDsgQXoGSc7yjuJSxnqPvNlYNEde+UyKIYhBAHItU5ab1/P+ozekX1Gs3A73jZq6VenmQ9jyTR
31/vIwao2qADHlbLsUqlGOlQMJcndurZ15e43swbe1qZiDY2TWwylMkgSg9T2GwlbgFKexlJucvu
dZN6SbMfnAFaI2pmYaPEBHRa06bBxIq7r1JLUOVR4dj1jutNp/aRvdV5WO7JZft8yHJvKKfvZpMs
3NTfT0XhJtYG87xVqT6v5XNBog4rKRDnkgQuftGOuElJQ4Lsw1ewfA/I47lj+b5C1PjTetk11bhE
PuUbkTuUOnXNZARlM3WFdTIjssj6eiYJWVmrOyXUJnPFPA1JaR48Jk4LqI55eXH6A153PSZMitDm
YPopdGH82cr9nqvh1x+WP1nW58p14gQg5kMBJOOoofotYyaRwPE+gXKq5Lvs9VlG8pY2IKo3K3za
5bS3e/PAwjXc1pwaiM9jmHnLe5mXCyIE+990vXoQJnAtPdos//voTDZgGItAPAy5Cd7Io9d/mxSv
eOgmrF26uV/4Z6YT1ztIIg9XpFudyLA9L7fHdMRT0wRg4xMEkGmztjM8UCERf6CuRnoivzDN56dl
A3dDZIdumvnIM62mI5EgNvDRGizO5WXTtBLDr8vHbagf2/K85Y4OUQ1yiWX8+MT3dbKeNvhIqtU/
HqVe/Po/Lv/X8vT/9pjXRIwp11dY9pbnXY9db15f5vr2rseSipM1QHK0akD4BNdXXh6MfAo63ed7
vz4nShHhzIa5vR76fIhmulRN7BairHLXkthCbb3Htl3W8s5MOd+LyaXzytDLEp9TefFRU7yKisOC
XFwOFvP4MrQtWWuI7YnkRv05B8WpwPO+EbWFWnv5ySzYxeVHe92Mrnepg9jc1XOCrGFA8pTUJ88l
fpxkE7Cqs1ts5jyDDpoX+HZaNQ6XCepS1ZYsT8ub0Ov+aTCdfOd50zaMreyATQtRVA5BwPNQ7nrK
dM6fsFANaMrFx0jUibvWQLceF6ZePBn3NHD8GMUMiwKDLvDyGozic8q7sNs9qe9cl6Kefkz2USvY
71It/7+c7ufpf8rptqj0//eQFpXTfftrjN+L/9JWwODO0363FQzd+kvXhUMj2dIdR+jAkX63FcCv
/KXblit8qEmoeBzu+hvU4qon6cLlWS7Jyoor8jeoxfiLRBPK//QbXNw4BC7/G0ndnk+D4p8EE93H
RGXYdKht26C5If7gR1WouzkxcizwQPSZEAb4ccpu3st0vEk8Ak2wiIBujODT6WuHTt4qctHUaAhg
orhBR4bbTmSRtrXsm2IAZtxEFF+WDUalEeKdJ7ZaNn3LDC7bVskF18+rJuV/YTf3/N7YLrtdkENI
UAeXjXQRbWvSD1YLXnO5lhNtfV9l3bBb+nbLxliIm8tu6bv5Mc5+LlhLf1mQqQ3FZZZm/7np6Fps
JwNL6UJLndXcZ6GlFobHGLnstrMg7SFzAbyq6/dyBezUdOl6c9lTTbwomObDwq8M1YLTUhfu68bu
RLTvhH1eWpsL8XLZLDDTQbPRWeAaXg4R1j2uJ6wAREhMXEb6HNbiytF65ux9UTymRlPvgt7iiiPU
oPi5C+SezL/x0S5rzP1WM1WnSi2nls1yMyHfZGvE2kcNqHI409AAttO4xBzbWjIirS02KU2MlR1Q
Lyv7n22Gz6sjJwXRe75q/OyWbIS7Gp4c6+p+jx6CMU6TubJ4tft07J+DKNkb5DsdDC977iKDylNU
X7BD2vRvqi3mSoSva6cicGbOGfKZ0dZndH0FaTXG90DKrWuhk2KQxuOPO5fpEgyuYpjTGLNkkjbF
ceF1Lt9N4lQv6dxWmOhztA/L9xfOc7yTjfDq9l4UrMwNbChMZrskwAAAS7vQnV8tJdEtORMdXJGa
YAK1x0rm9971mFUOGB6ut5fHXG9en7ccg2RI5hlimm09dSUti79f8H94mT/vXl42NCNkLcvu5/3y
zPBT/+O9Unfgzf3xHpab//6xWi3mZD5T/VWfxbLJanDw15vXY32azHvN9pFk7Jaj14/l8yO43v7j
7uXmSH2Z0bZBvaX+r2gwSpXIckrV6RKrecuyyf/zplzmD9fby911nlAoXJ6z3PP5oOszSSTcTy05
eWCBKLj/i5f949j1vyf8WKF4/8VTro+5vhsUBy2FVLym1//8Xz3u+npAP/1dLf2b66HrU6/Hrn/b
9ZhszLvacSZ+4Wq2Rsf5pWCxsIsUOoYsGvgxTVHDMlUO1NrUOqQxf+yaasGk4QhLOtAmplM16PCN
0Fg7mOjXy2tcX+2Pm8trSff/sXdmy5Eia5d9In4Ddya/jXnQPKVSN5iylMk8zzx9L1Cdkkqn/sru
+zaThQUBIogIwN0/33vteHbtz2+muNgYMc9vjrTQRFoK4nh+v3/6v+W1939etlkO5H0PH8sf//3l
tTwdBLwknYTxmX5UeC/mtk+pzzTzcDBUCdSrZTlMsKCuvz61QLJzhs230a+rivaQynDfzDf1eaoC
rzeo8nVIdXtVz/f8pThTLU3Cp438ZdNlHWXt9PSx6bLY2ibBRrF19VGc/CiovGc8GVrV7qaxvl1W
LNstz7BOwpz6WF4qmx+LH7vpIUtAAqfaGejUBFQmqMjM3w5jATrK87PlwcoVsGDKRXN45n9WNLW1
Canbr9q5I8kd+vPDP73WxAwhK594Br6Tj3KWmK/T5bX3mtayBgf0oTA7Yz80MQiQ0DbbE2Rcd2dk
4dXXjd//b3lVex8qTO4uQigAd4X+w/LQdph00sJn/hg/z8meG7flgYE5N8V5cVlhAM5K0NV+06uh
O2JyqU/Lg3B0xtVZJNwt1JZnOAQWSvVp1kpIDR1tyeScS6AqghBcJRTwNlbL7a83uYd/PCyvBbn1
gyqbsV0iLQZypU5LwkVm8XkzJs6W0vBHkRi0x6oz8wJPHvixfn5AYT3u7dbmdwNHu/Y6Ue18c7qr
vNxcjTNAefnNl993nH9kHL006cuLZBnw1Ir4MdA8J1R+154UFXdvu4Df02MmWr6J5YvxID+YBgwI
b9LNE9UT87Q8C6zqz2doBCm+tyguU6iVTL0w3/y5JPheIgxykntMPdq4I9FHApEWuXpTf79UOi1J
nFVVOA4EiAqPFaA+n8hcAGFxQMVvwPkCySFUJzLutW3oav16cJnbEdm0cgcNVcNcbDaX3ttH8Xkp
XL6/+FEyXlZni4SrgHexljnK7fflj+L0p42WnSzLKA7snRDN5fsuJ3qGzGtg6po0ee8asHAHbabI
LEXej5rvEAJFKpi4MBiwGb51FB9F4KUcMS8yH4ciDfHFn5Xhj20aTZ+1akvN+K/Nl70vr1V2aa7E
pDOFOnPil4dpGYcuT99ruUsZ9x/Xj7avr3KS1TZftlm2/r94bdnk/V2Wf/HC/s1X/qwE+s/hLM+W
j7YccTf0GOnGVGGE4JN/lMT/aXH5oLFGgMMtEVL56eNhqfx9LPpzC7LUAI3G28lqsDlh56YlX1qz
jw2XZwNklAlh6H/+52P1+25hBmGa+usNlxedei4IfXnbZZv/9TU03vmarLAdIBF8dqjjmbDjAYcU
u/r6dFnONOPPjb6urq05SuF/X/9pp183/bT8/vTTvgcxcNVprf2+6/9av2yKJSY/1sbbp/f456f/
/E4fBx2PxsOIOX336QiWpx+bfNrFsubr8vLip39/X//pcGSyN2sK0RS5xKeH5K/FNI+2Zgn8Ytni
4/WPf3BMnVnIKXn5eMkzG6hYFrq59fJ0WdMmJCkuz5gVoP4dohxjeLs8LDXXJesjjkxQaMvT5cVl
ddIUjIY/tlyeBfP8zVLjjT5W2+08WF7Wf9odYoX6JHqqi+vl6bL+/Z2W5aiaHiZQgLu6hfe5/fj3
5dmnfX4c0rL3ZTU/9x0eh2ZnpPiJu0o8LdfKxxWxLJqkn2aH9+vC7ubC1sdWekpVinlQyttzY98v
8wHB0gNa6v4fD24GsEJlrY65nlSvNUyP5gQA+s8HrZvQxS/L6RRbaJvnVepn1VrhiWhPxrOUp7n5
z92zYe7OfSymww73reW62X6cEZC1G7zQ2aGCMEpty0zLT+y4b5iZ1kle7ocYroll3FPTrk552z07
JBWcw5p4ycYwXwhrUQgfuHxjdpOrs2pkSq2YT/dRb/wY0k9hhYjBp9CqtVl0BnMOB9WngxvE8mRL
GnMQrEDbIuQAwJt6034ksmRlWcO5NpudrtP1or5tVGmydXFvEbqGYS2+/hi7LqWIZRSbDhBVyhkC
oPrOeEdD//+C3W8Kdgh03X9VAiPiCOvwNfubDPjP//oPVtn9HxdysUI075rOTFb+q16nzP9BCyn4
g6BssAbm8n/qdRT5hCt0lMC2cJRQaHf/rNcJdqiAVypHCAV3WRn/L/U6xL5/r9eBnpSmkJTsHAtB
mLVgzT9hv8Ox6um4GRWzsh2GxKBWe7caH8oJ6/dI8QgJs7bNAnwfIwB+a0j7Hb31gqLSRg8wTgex
2I0O/hNlxxcubLp9Vl4OTYsczUsfkexj3+oNpmtcDZJTU2+axnVJaSwlZqrgmBqc8iYeMgAYJ1tU
3xOzTHd1JTpCX7QShQ3Ypeqbe10HZbx3qrpbzej+In9m3pV4xkh2IEhJue5AHQ4WJDTNcy4mcsl2
w4R7t0hRaJatu3FJAXQzstRUxUGU6WuJCOlgm9VDVdYNckw+a643at2ZWNhNQ+x9POkYhbETZ1r7
s3E6/dhCX0yw6mydVqKx1MYdNsQG627yWqTsoCrG01COxFOVKl+PQzmcDRfq6YxkdfvraqwPQLbI
qFXcfcIOi4A9QMb7HhgkLCBV8tdmZGtrF1TMLs7hFqUwINa9If2Nj0tSmXa1S4kpxjEmmMnUXDJJ
YTq7vkPstmu+MFaUh08l6H+AUs9i9M8FXU4Q0wRGjcJWcs5hZWf9pxMkGt2qy7uiOBZSPeiN0a2X
h8StQfXYNfmSYwtqLWmvucMxW4gQeAqdP7/Mfz+WL7Xl5VAoe4PXRyaAcP0LHVtoBviPGNVKr1X4
ZovsuzTWZnXItfbGF+mjprKfZLL87hv4Qvaf39aRwnBcAxm/Ib7mEUytbUwUoJMjyRa4p2O82Y+L
qzGIqm3TCLLatCjcoKAndLwqkcTVfbb3+ubEx7DJJZue/v17+JqQsBwRKWC6YXPButD6v/wmuqip
QNTJ0Qz4IiAJk0qvGjSCfbMf8lzS4gDNtlHAb+0IHUGWTNBoAWZGEwIdaYs1/N2fHfLoNeJFY69y
ekzzrmwPYLIUglnI6P7fD1p+CRhYDtoyZ6OB4Zq243759XyugBAfFQetqmlHq3poIuaxmk4D9hjZ
xkZ3SBWVffndNnCWlz7XYeiB3mHCI99W4q20ScyRgMMpH+S39jJjQPHWk9tyEBj5AtzMMcDTMvrR
5GQXo3WNTx3sdEw24w/V1leYqfkiRPg2aEMDGjwHnBCIOzxszRaO4cNvPvF8aXyiuc+fWDnwAQD5
kjM0T6387dIZYj8J0lgPjyQZHqWGE6wqQ1yM/WPgTuJCKner8Cfg0TejE0RDnXkQw2NelhS2Yvbx
FhIra9elOP3RX+qVhbWRaM6BIB0xqIcOSg9G26vWg09hF9wEVAHgNku8V1UYWNPbMj5ZsaHvMqt9
LfNhOlQaY/tcz7alN+eYmGAVvd9dL1+MJXxsS9ddhy6yo3h0vtwxmFhwoO1KwNqVesgV8yuamK4r
L/mhtV67L39lY77JhKHNKlLYjzlRg9XWqX3scDVwYVBoDaigdQoi4Oo3P8k/HRvHh9adTp9pii/T
U8goE9lUQL/L8aBXsXOakvw5h5eyKWv7odDwttLP2i7NgUBrii8VupuP91EmGA/6bssIn8u8FS+1
E/wwpzHeNoA9OS3rTduVyL4bK8JWWf2yTN1F9vcwqfFkZWfXtW5K36gOmuj1bQ5ecgMD46YGKrfR
/BCZe5GegNu9hKZnX/77xzb++xZmwU8zcB3ZtnJs/YvXB9pDH/p2ER0nJuQ2VhLdmPWksHM0JXPY
4W1Wyo2ZNfu+kWflsTCNSHxQpd9FKTKDLEQa9ptD+tKuoPHkMPCl6XRlCHoxvxySGWq90QWKKWoE
DytMRtd6YJv7Ks2OGSkOx4Aq6sHv9LNQroXsqboKHXzGdWr87kjmy/DTZbociWUwb2gS4GIybfn3
yzQCwKRVGpdpE3pry3yrA1IlZsL9Dv9AT0RtASoj8E8TMnm/0Dd5HhSHJi2IZ+4Tey0b5zFxBQpc
qHzI9q1tbovfHKOcz8v/OkY5Z7PQ8nE3mb/NT61waycAu/OBW0ltXanGUKcKiZ2p8ieNCN0X8J2T
r6dnJyy9QxH8cLqpWFm90K+sML2iQ/kWR1Qm3eIttlR0PxiI8at+1UVueiO0xGegBssqV2a2dae0
I2pae2xJo1rno6gvk4HenltBFHGQYv/mPPjSLMzfvqFc2nQDbamNNePvn6wj9zUsCWk46uaIkLhB
uMaE5Tl0ZxU2TjNALUA7BVSRxmBKOU9a5D1yBOVQ59T/nB6h3oHpBO0318xstfv6lQsm04nzcXHs
Mqf+5cCQBeeT54Tkn6u900AoqKM8oq0fHywdzN4QQYAP4+nO9aQxf4EBiBoUHiZoUYFpeiKlA/VN
Zm3qATKvpUKC4qVzNMVoHKak3k0QPWynT66JigKB0pG10YWusXLhfIdwEh/kbNhup0h7zdMCA3BX
Yzhr3obYLLbmZKChN9uLWYrU51Z625Z5sBtzrOsgJTHkC3xoiin0i8Bt3jxiFzB8tFeZiPH0dfyO
TXworaJ5dafochAnvmoY2IjTFPMbrfLVnmlTEKw5dLJlatvjQG7//cd35tP2y2kNg5HhkcMISelf
06bornooXzTtYNL9IG0K9mSZIsGZ+OBJa9k3Mu1uPWV75EB12a5EU7kjaKTY2QamQMMXe8BXcqXi
wTo6GHlQ5Uc3I5FwY8f4usqzn7k0yx0D429eouoD17O79lVlbbAIYW9SfXh0GxMbeewpDOvFNV4q
83vhPSCaAuAtSDBLEkQ76pmkYpvxtwhXMvM83CcSBSKGwzwQkH+1Ee8CyDK/GM49vnhYNTgFHaYA
eqsBPk7ugU0U7KqHwia4ll+DGv91gs+lchkvSAc8e638QxNj/Q01LN6+VwEUKhtmwXM0zUzc48RR
L5YPboYcv2uOuFmVVb6btDw6mdMAhctS7ybg/zUVyvjSXnJ1ujrnv87Ijb6q/fUH0lXW5HXCt6SR
XUb6S30de5kOZqGFGGGM+8gi/amnxlG6UJ30IXvApRmvUAHcBpYBQ8MRkE/yZC1xvq3gmDTbfz+F
lrvz308hV6cdp78hXB6/DgpCTXASaTU0h7kDW/bdferhI8112nbQg2iaMgP6HRR+LyfnsKL/45f5
yxjSTXZGSWobNGpzQkzrTAzAfnN01Au+nOCu7jguukTLUq6aU5o+37dHt8aUSnDv0a2EuQ8R4K79
FqxshIXSE0iK4XuOZ81sxnOWhhJ4ziGdIoFXa270AvhV/35A8n1E/+ULkzDzdJzHuuTQvvRKk6rA
slMK7zDIRGwsWcd3BOZCCkCZ3WXaM6sIQwyzCz+E25wWP1VCDLTMv4MSYKpAyuqPFhOwpmE0w00Z
nM38J90Z0tedPsM7RkheEMobL52GbR9gIiHiguu646oAdU3cJMyLllIdIc/bLh78m8oJGVJxVR/5
KS9xJb7lRR5d2lFeHOpmuvEEdKuaMLWTwze5C3zfRTTeyb1dhT+qKAguBgtOXJxX3VZF9IItZeMB
c25aehinQHGcGCRH9Bx/6GhxO6Ais6JODupQZj45cewKJnC9s0xsXQhT7pSNvwwAVg/6DX2E8NLw
VERez1zRNOyDrv7Fz12vSzg4xKq6bxKXyTZJKj4U2aHNDLzMgqk76JLaLDDAc+6HxsYJzOhBuN/5
soNLmfV3nm56O6eHveo3cby2GUDTyLkG+G/Cf7zE759wDu3aGnKOyqpNuLd9sXFFUZ1pUF80p59u
5cBcikNJwprGBB1uYJ2SuXLhjxAVjDzBDKsN5zBpSWcNU/qzqZehoza/p9Av6OuFm1g5G4Iy7Uvg
9MM5hXe7Kml9D6q1abHaZFipwAv2eeXZz5OAECT2VdCNxyYVv8iAEndtEr1iD+mpA43a3q2Bqgz2
3IbY7t7upbl55iZ4lRqaugQxfKz7xrtKZl5XkwFliIaeX9LtdkJFAoJaSk4iaYiAQxTzqc1Qrk3w
CDeFSEGUm9nBE6axZ3Qj9o3gqp6yVjtOZlRsJAGsmyB3nnwDQNNYZFd1PwD9syWgXh0wk27Z391m
StYk3CE2CBWS0N79IzBBZJKLEl9QA5qjZhKsR1A1Hhg2pzsbOAr/OZIhpeUuginO5SDLm6Nd9W+4
Ndu9r9kGmDiCzE2SgDY1LFSKF5emVfub0AFCOpDgpcb+0ZxwBdCp8pFCtRtcj82qZjC17YhOAXJm
n01VUxbCYL6pamcvzOpSj5IAzyJSV4H3obUzbWMYTYy/FJ+dWaTDAb/9rZBds3OygX5qCxVmyklh
iAZolYmX+pTEy5sJZesmsZ0LJ8n1W700zkHHsLER2/dOd5V55Ey006Y0UnCmNrEncWbsGeKII5bP
dONVxtbXwBIWlUUfEZkY1kc57IliIPLKTL55zBBv6xpqctyp8CZJ4ClNNc2XdJ9yQDjY+jQ8mHFC
JFeud5fKGI0niQFsFYhHofmEC8/4G7OGbijoMIEzDkh87Xyxy+16H6MEvgACx3jMhf4qS8a1w32X
4TimD1REqQc+15pAh5vXCtL3pZ7+0en45SbTszZDrEBKzQcd1uraSED6BTkQ3BowwtpmlLyLJfP4
XeCXGxUQQ1AAzZeBfyXGP2x8fpgojcu4A0RgEj6PlwiwjxZl1oVOgheDQcPfh1P3YJKaEcCtv+gG
ogt0jaZc6ZAza8gpWHkvOmO49Oy+2Yos0G+1od0Y8wcnsAKfYedWWzNqhye3aGLAn9NjbIgL+o/a
AV12de0KDi4GGvMtaKYnIGQK2ZwyLie3BOeCvxJWurVP+0k+FQ7sfpJFu3MnGeXSGoZBnKy5rHZF
bWUXtqyQLoex+S0TPrYUGWXnkZTeda7V+veS2S1Sru2bGjQqblh0wYQDnyh21IcwBulDau8MWXH/
yHvZQesxUdhFDbxQ27mr0OTf23gcV9UYibNhRS94UWAbcbnSlbyaVdZ0NBj6l9OzWXHrKVt4vQkI
vMr7mXZUDRg1vom8rHelJdujrLXummgcvsJU3XZIIjj7gMwyzGaEk/mHVg3GJhsxyQfZwXKCh7Qf
qms9z5uNSS4F43HSE+IeZsI1P2VyNHoidhQhT7luFEf47mB6tU5eUSZ5NujIpFZTn/ogDC4RY5+J
BdtPSXlrBVyDeSXBYClr4F5fd+sqqutT0sNUDdu9rPrXLDefGojOlzGehg0TXuUOkN0pRIVfUBm/
WvY6IGdf6zjptnjeqy0MePTkxos5VNyreitbB4lObkxVo9jUi8upBoS8hBOiXdTIxTkVAhUEoaeX
8O9BMhl9tiuC8xRF1S2JBvnKrQn/MzyDpKjuvkrtaJf4slyTmGvvRiOCa5nbd8VYGdcB5XCndVuc
Sya+gamZVqGs9KOhcv3g+/B0NHgRWp/Q/bYh3id2ch5BCbQWRVdkJpDQs3K87PPqkXBA+tCye07a
1yaleMOIRa4qN74aAhiLEabeQ0i6Yp9aNtEkSYWKxwHrn0SQ5LPoOq+si8y2o4s+SCu6az14JYll
HDg+rRqNYJnm8j4ALmUaZ02REqOX1THS8m2fpe5F3R0yQzoHs5yhniS1J4F4xvxrXASOnq/jAJUB
Vn0jpQsoFW10oXJ8ZLJtDiqLz4X7oAJGD2psTqlWGyszpLnVddsCq++28xDU2XZFh1gkbauzbs/0
00rbenieV9lYIO0gPgZ+hGPAWHYf40GBgA2yS2UGpymlyNVGRUtoCMj32BvPU19Xe62LtnoMQbKL
LJAiVbvOSRK+TsxMkcdAvlf3q2706CaetLvEZC6xTplDGbE0bpIYf7zTxaeqtiCwDBOhHtF0NAm1
3EPCqFfMpoBKSXO4d3pfHFVUPblh/9Jr34bUHnzEVJSIR/RcnnUfzxMe3MePXAXuKlT0DLHGPRb9
uoJKlTnOoZZsK3zTuBDp1nXD+7ClzMglV9PohiQVAW9mWmfay77Y23HzqoM1HmiJhzG91qh/rxj5
UXYi7UZLyt3oQs0fCHkba/vJ76d8hoda1My8W6dUpzjFwWA3mgYsHn3iOOBrboor6bRM09B32lWG
SXK2dU+XeiNCu79oyW7xCVHajd3UUoZJfox4BNsfhU82Iqw7nNTyu++QKDB4ycE144eK0giokfa5
7aH1dzQDR1zrJIk0oCohbZGUONr1WvPotglUs3pBjvPk7ONwKtY6LmdubwAGhrj1tswKWAcp9BAm
7VYfwNd3ercpvvXQv2lPYxIsEppmJNoP/fQsiJHZxn6LY0SCrDFiU64HJ222fTm+IRIi1yyx3wyz
eIr6CizDUIOg1qKd5tKdgC6OHjDfJq7+PSQ4r4zJk0iqGhqsxf3dIzaoh40ciOGC6CoNIZ/2bDZz
uOD4ytge+lvp7oOa4XaCnSgTUGdjIIQEElUrT9aPAQM4uhXOlu12XQfXww+KH4ZNsIed1quRRo4C
THDZZZTsInsfSQIS4EswCx6pU6ZsIhiZuJv8aRUN2nWcbRUYYOwnZIU5abiO4cIh241hNqQkgXkE
JXQNBJYG72E8IfSOqPxjUg2upb8fiF7Dq7kaGDi1AZzQuRikCvEatsVlOWrJugHYWmnJHwK4tvIv
RtvMuBpR3Rt6Rk+hja8QhTQ015W+DrwfsUsyp5PeF3Z1QPD52FBvWE2UNTYlrnagNVdVjCwuS/WD
8rnxKcoyKy/hcgEj/UfciE3agzqa4DQ3aN2oJRobSRRVDVP+aMe+sXmpiW2+TV11CLgVbOyYyJ1o
rgbqnej2VRHcF9UIPd2zqkumALkkykHbjFP1QueIJruz4o0dqEc71Gk6jWy/CBo/VKEuASDrkJhQ
UL0oTZcVyybL4vvDIjl+15UuT3uv25IK9rpsZy+2qWVDxfQhTd+8zbI8lno434XOy9L7hmQ/qJ0a
9Iv3xU9vNf9bH7v+BB3R8w6GBjQm76N9Uab8FH/fs2gKMW0/73asxYZCfEbcIB/j4xje//P9zT7t
xVfiHlY/4GDRhaiRZ8WFTqwXHfkIU+FfH+HL8S07/7SbZXnZ5ssXt7z26at538+8W7/NHlVNMWr0
L0HgMz/b6OnRquvumlnhQxehDuid4VUlRGJ2frsfCORZF24wnbTKgb/bUdmHogsMkzvaLiIahmSf
rr+RLh38KO2f06DdBXH42sXZZVJRBq0LJC5ps6vMWG6wXz31zWBzqrfuVm/iBu6L32whNnzzg0xd
OmSclXrvHesmyGjaTKLiUhChWVzUK0N2N/oUY5/3tBROT4D+pcgucubebae4sN00vZHqONhuDO+X
IRgDkACgA2gRW+i/6kD5d5H+o+pxEYg4dA9ZZRLnpMxh5x6njP65NkyvKNmA7QRbyJJrQy+GlQ3i
uKTat5Eud9MoGS6BePfHxCA3sOp1oojlbYVYZ2N5pHW6wwXcotmlqR/ybnLW5ZgwlHKbdm871T4w
bZCuibzUx2ENpofoHhOopavdwCQuKZFkm0yio+oLxDpKHnxL0+78bcWIbe1jEl2XGginkkSqbe1p
zG62MK5NaPv6fUipmyR7By5IK9aNVKh5gwa+89HmVFk54i2hzwaojdaIjArDKkqSMhOfKbfmEuGE
XDtCC/dD1laXFCbo94C/yVPtKh1Kda25xzLtL6lrvOpGt8/1duPHoIDSmnFQ0OMKdsCNSc+9CFS6
Cyu+PanG74WhbjB/YcOLDCq5qbbreohPdBUr8gOjkBptfFsAGscYqpzD4I03ZsIN1Uz8M7Gdu87G
KpNZCZmxPfNY8pvoSHWwOzoipRPnHC3ldBnVFxUj6muXABO/vHJ0L8QYLy3yIoimGHK33HupOZz8
Gk70NEb8ryIvjOprWMA1kaP+GIPJWbuTFh4mwqCDbDYbzhLtGDejQe3BM3p3n1UFsQhjdXRbSh4B
M5kjkUZORrIFnvNwDiwldljH8Lj0F23N7oBmG/UmAbe8sSY/PBRG+Ea8ZLZLdfnmjVGwH8YeFmhj
u1cBNEWj44jRmQBUx6CMa7e44aPVlymzCRnzyldaRORM6PysEwQumoeEW4StsY4sqz20QbQFop0V
EFY9DY6TLMujEQ5Q3Dmx3NKP7p3hzdRraAchJZRmADKRzhT+3H7pyEA4VzCIp3v4ocmBlCAK+LK+
HN11AfRjO4HlhRs8vVoY+lZZ2F8nmfeABuyNWSSzgocQOHNwrXbygoaDTBPv0DmuRuQf6tDCBzGt
PCgciJOLLY3d89CSEO3OGVaQm/E/N3CsIpIRqBwRAhfHF5DTtkHFjACEIhriGRk0ltVZgKjbRtMP
V6d0lmGQSxExVJDXd3rifCNcEdAbCSq0m+ZDXce38/TA2PYDrbYd7mRYP8S1f2GhWZeBR9VUu8HI
DREgJY7PmbP/khGjg64PJJX63TW5uuM6IdWXnxa4UVlaL8QEc9MwCWszLPKKnRDNiOhhEcuieSZf
8dw4BrBUOb3p0YwRHe9F0e/DX62Hq4RwklPXKuxWjvGLE7Bf90NCHyIynwwH/Cb9fFjWJmhvzRl3
SgpypqbxgKSdExApCo6NNTxztWOYTDzJaFCeE0m6TX7QxxgaPzyThXCa7IRgngYk5zz57IvqTmVR
TuA36TKWTHdx+KR0uSoECkNiWaJ9GBmXENH36BNPwlRUUU1IPWP4oBGXixWGmqpTgsF2NTPdV+RQ
9ltoa3RCLQot2AjytZZKZ9um3UNE2UKW0a9Uc29dsPKrxjMH0u7MbXhXp2W5S8qaa2RMbtM4vRwt
oW+ZLADu+AbXZwZVNRepX34DZgX4Y06raPv0oUAUvo9S0OgkMSPQ8hoQIhDJCAZMdk4+0Z/Ba1aZ
FBMgN9kGbxOPdX6DYs2/1PSrUCcxqqiZnZD9q4dsgtgeg9z0Fv6FO/lPUWz+FOXo7eq59DRNNphW
uhREmzp3Epe0I9c6WLetVTryouYKCCrtR02S+ap3nrUqY8BCgM9l12Cusqwnx2hPekmmqA5vSngd
N7/x6NfajV6G5d414GrHcy7U5CCnd5g7A5XV7rXMfQp8csVLPf1u09ErG/LJRevQhSebBFaR/TBN
/cHwyBGruULjiSRTW4vWeZjDoFQ949mUedI8Gg561G3sBHRw2HqvgRnoq1g23Qz2uwxb66WlgLsD
xcfUh7OnKPrcGU14jpX4aZMyvoLWsZ5yBomhp9Z1EZX0v6kLuyFnZqAsMnsF/noEecUhFTs7Y7zh
hiOp0W2d7TrnBPQJcjRU4Q3d/NIlXi3GXAOLbupXRp+TH1s2d8KmplGayUPd7jRbkyvJ3ZOhKszr
pANfGAnjXAXzEK+uxanJm4dCMa5325jw1MKCtm13gHxMevw0VSe9JuI2CkfGg1VIMkY2Exa75GA1
/i8PojVCFWdPV4Tbcs/M9lSThec3c4gL1cTVXKHqoYyRWEjDqQfjeYjSQ+53R6BRKxMkFzdOG978
JosR4pHL9+hRyFzDPILjEA43whwJX+soCkvynLBVXprcvntiosiuj9eOL+H8InrvhvxQ2Qq+WAqz
OQa53M0XKVbBZMs7Yhwj+1f5IfW2dAW58BBHQcoXGxFdgDd3645w1XGoWVviYocNxYqKaRhSIdv+
ovR/ZmFibqbKcbeRKMAAuPFdBLdv3xrFCFrufspl9kZdPCkDTMsGCZEYC8Jv5Bp/a03SUaAt0zky
yrM2MI2eFUdvsugDgeu2wNFfk4OwKrHZn7mI3qycwJJ+1gCPmT4QDCKutD4NyBkCTjZ04tk3wp17
8qfUBHQ4J0zVxUtaD8NW5MVVqKzoCsbFEX9MB4FD9bvaIWLbLuXOjQ5oxqMTkJKcOKRUJ4eMfKUx
SNVh1Me7wdujntO2dVXtbaipDGdIcAlfCLmATrgNi5Gvx2iLFYkld2mj4FHKtlgnhflUqp7knfqp
DJjOLgP7G/lJYqdN163pEYGIJUYP6JKYKd4YU511X94Qd8A30EPVbIJrm8sfdJh9FVldysVeQn+b
6511/c1r7YE7m0NikAmocaBpLBmPcY7ALW+GaWvViNYcI+tOhn+RD80D8wTR2tVUSlxTdDcZN00F
J8M0UDyVjSIHbfQ2ZLTgSiPuZtKqC/SB5rYbOrpcitQkyy6vPL0ILq20v2uNjtpnTj2SmXdDux4a
dZ/OcK4Fyk/plqJ0FkLTjAqqKe8vth3T6xXiIOHkTCwlQ79KNa2giS3koy+Yo2p9TVvVdSSYkenJ
eJzyDBZrjhiekMjoYAcOyCCln5YHx9cG5Hd0naIGrPz8YHtTvgkccqsXuxjQwPYE0v7kTLo8EFWb
rfKWpOOcABfSeYGoADJZNU1hbBr4i+fefmzCgHkCLZm+o87dxrJ1DkashlMxVCjQZH6xEMuWB01H
Zr48o7nCBUJBaL28BurGGsroFM/+uE+GsMUgZvR+s88JrDVn49xC2uqXT/ixLNvUIdHCZcY1dWR7
tmYDdVc08k+01gzPyMLZCSN7UPirxvUBXcHaoiQ0RpDvlvfMZIC9/+PtQ6pvNUF7784+StZRim1x
IlV30u7NFjJ//Z2JZhgDfzn/hgHF2yAw6U8Soxz8WI0Y0HiOx8ystT0T23xHL7aJAXDAzQLM6CbV
iKobCWEPoNJKKGMZbIM5HbhdZ3oH8nbx039YluI6Jeflyp0/VGoSeAZ8kMpL4YVHBappTzkIzM28
ch6/80MyUTj8mFxJzvoCHSthDvI5Uz4Jk923iwdyeYDk5W4GylYYhsAZLGa+lHRc1L5XkZ2iQS2a
aEMvjphSH+fCMD8QN4Jkhuny5lBFpB81o8ATTW+711zxHaJkc3TD+ICWm/Sx2H8t7RLmQsb52zTp
rh2xci4P1LM3RuvQVe5LZz0Sa/1uxVhWRrMTI5kfIDYxk9IowhBaJj0DDTiynGtrTjc81QmcaNTM
vjFXcEQA2rB9zG0JenJqvtPGfecOSCjNCgEUIpouAVTmCOQCRLaTcPcLOia/XNffJu459vQn+JHM
ZnodVV79aWJcu0KyeiMG+c0QxpPVhfW6gUysUvvOC7sd4C9giYBy6RP/zH36zS++1T6TN2yh6mPX
cAavgYDdosB8qjuS/DztcYBtzMG/6p3ivY2y2WjlD4jar4gvb4fKZrBZ6MMazdIxdbOzRpF/7faU
zIUgHoh8M1ymkuvXJDexm00piz0ld8aL/8PeefRWjnRp+q8MZs8PNEG3mM0lr9M18lKmNkRKqaS3
QRu/fh7eavQUqtHdGMx2FpVAZUrXkIyIc97zGmKQaOrWv/o/f0jwKIYOQ3Ksln5z+/vCbdu9ltGz
r//2jx9Nbyrk20ve/lkfenfbzeL9Hz833uQxt7+8/ZySNja8rbjUeclUCL+ZQ7xYRcCo4Q8u/hdR
wHZp/fQHCZ9p2IE2lc2ivbpUABu39Pu7sdNDTzuVWeSdukGDdlqQ1kgiXsBc8FGT3n3UORtIFqQ9
tlZPRhA3pCSaGmvYJ2GtkzBMKuLcp4clCsa2+CfpMdrAEpWxcd+4zyw5Q/8zECxy35CeWs3T1q67
i8HmcXbIL5rSIvTyJMSiO3sivi6joqe4qeo8u3Pm7DTLcr7aCcuqW7G7uMC6Vmv6zxaa576G8tma
5QEgwSSJoX2h7Xep6dq9bZO0a/f6zoSjHJZppbbOYDwbWTsT3BVTdEecxR41xsJxvbcc3J78w5y0
8mFWxR4JfH+XROaxsxNydj2/22fefEhoWSgVYVwnkMz3IJH0+r3xx3Vn1igprzJnkoQZ0I9mroFo
hNq6nPnL9K4b3nhH0uYvIy36HW4vX7LwLq4jH4kneHD6+DfOYPpJT7QwjglzTcbXKTf3ei7tI/4l
waRT/C5y39veeKSdfS07z2Q2zKDOKJfftfTeWtOKd+06CJC1e2V1vKZ+At/AiHvM2L2d1ycE7Ew/
oMzwFeujsEx6iSTBwHN+wHi3GZj3qwKpfJmzzvqp2Y11OzFzUcMeyte39ps+a1p9X14MJyayPI3d
EO3EC4qT/s4WaIW1vsDLI3b/NPVEIJ8iwkNCW+usO+aYpa/BC8aE1s7Vs6BZKW3T2Bvlu+WIL7eq
YpYusw/magvqJyZJTGNnl89jRenKpWrSYGCIhPC72add+QDUS5VLc24l20kzD4PEbntW9c7WCIjV
xBgIPX3QLOPDtZKHKR4fMsgAdkFDOYmEaNcoJsPJb4Gu89DGhJbcKDrNbZs7p6Uhe8tieJXDJDHt
gT7ZnF9igyFw1SW/NQsPX6vVTpjVQEwaLnM5/xTk2GwSa3rIa/cRT4ar1ttP+jS+J8X4o0qSi2vP
hwzM3s4akjqW8sNz4Z+REbmx0DzzxNbnuqp+cfdxyBPxI1HCX9RaKrCr5Ggu+ZmNXmeu9NuR9Xlw
pu/ZEN8DI3k26F9zAaFN2kSDp8MD3lMdqSmyJ1TSPLvl8llK7w8BMBTENqKZTmd1Gg+W/A0H5nM0
nA/zpR8kDs7rRqna+mvRHa5+8j17OeAZEd8BmXLXpLR+Yr8CFGAys5Dj2+KbMz1RBlnAi1miPQgF
wcgQ3H/yXKbbTHcB2WvrusT6W+85SZjBEwaH13ft+jrwRTqKeiJuljk/WV73bHioHiTTRKCTMrAj
4rvh6qw0QHStDrnceoVbW4deoDDV2XIthvR88FwSeUgs2UuGI+K+UhWj/vaUDP3PvtArRv/vqYeX
zMCxWhqIPt0xIq+YYN+8a/A4s++TGWNsozKBQVswCjjkBqYP4WTMV2vEAx2CQbYM+X7s2rMzM9ig
ub5PsLybl/tmlQ2J9rUD5HVi+9wvYFfuumeZttzEUXLUE0HigYcvRyW+Jh0ajpm14eIZCdbrA7Wv
Prx4Mnua5LRpQV7nhvHJUDMB0YB+UfKwW/EAEhkM/Fe2B63zDqzSlSd8zCb5OFjar8j3nrjCC5UI
Z/v4sODesZQN6kgnHJLoThv6+yGPcDizD7UJ8jWZ27qc3gCYLFf/A/m5GnwmBG7+hG3089ir92bC
h8zHQow4xzMm+MNG4/aMNvxHAwDLSL8ghuSF9WjlSFTc3v9ETSCDdBywWZmsnUx1GDX2GDRVKveV
VcNylVBJMGxe4bAx+lCTPm4NPkfBqky0BxuLuFxXEGqYVw7WJ9DESdnolETUfPX9/C7AdbJGOnQZ
380ADa1zMCPOXHuv9fItSZ1XphaAaAMIMgHsOPtg/zAa3iPJaPuh/RnpEalBrn7FaO+SGeQkpf7b
HDMKZVIIIY4AbVtRNFRvWoearfabrzjJgAKbiIOna3cjZt07CbCPhpf2VMgfDJNEMGVec0CqgMxr
HOG1mTrVw7wcTXP8HfX0L/mgHjqHjOYoKfUQ2gxgefVHBxblcB0fSdlkUcImWLKWYJzkRckvLUV2
hJkfT0tPpsMY8RBB6N8V5XPZGQjHWkhtdVIMSBkogcl5XGI3vaR+9x5XhtwQhuajMC3Uhlnyp8FQ
AMsClWLFUJfHhL1EaAwiICaUoYbSLVQa1zMjQxk2KBCoMq1zrcBZdWIhwjHRr/5Ko9eb6C727Ks3
O+K5XcgQzGHq1dArDNh4dtRnzCmcLd8S3s8KL5Hn+xVR1JxaJbnEE1qRIZr2aojb1fgVh6ccA2wC
gY1N1EBfrx36S13XDcbP8k9uTIfCh/aU5kSLJKbZhC5cxo3qoFZVQ9nfpVhi72avaQOSWl4ijwSU
PsuBUASWVJSb6dYfiAO2+zw9Vfby2DLPO/uid89O2po7tCUYs7Z2fTZKv8GH0rz4ZvEZj646R+go
jjMzMRzD2zPpFe3Zq1MsLAxuL9o9BwcAipBlLk71DESuN6oiF5wGMc9XZAm25F1X4O6zyjCXojQO
4Gf3TgZ77vaHNxD/apZh2WLZn9vucpdKC04QsH7sYKywDByihhhK6AgSfIyj5Hr7w1hg7mk+THOh
HjwG9wS8TasqEdInsdL+ec2y3eF8g7IwI/B3hPVrtrU4zxyGJEvh3S3qmdTrQerP1Krjs0tkkq6e
ie2oEHDY5gkfEHMT9Uy/xnLqXnpjLneoIqgSs8zcexmPXNzb2qNVv8ZDTYLY+j9ObCw7Y53h1xqB
ocKe8LNgeYXChNGdS6muiUo4Vx2qmUYndM3vuTyOWYlzMlbfUvTpHvcS54zz3GtidOnBYUKHQZjE
iiOB/ONG1tV3Z2hzQ6RtnRxZRAESHAh3Els1mf3eNGn3+gy3UHTqgtJSY7he9rzayGBY1Uz5Fx3M
pfevs7efrGZ55lVCM+sPC4f6fZ4RFopXTQ0Nb5yJC3B4zT25uMY5XjjipJlDZjS1hptM8ABzElqG
hMC4ZdAPOK8dNR+JUUI5UWQGSTTzyIHlHDK/feoVJsB5apDDDWaOiI4hhtIuc2cPpOhQuzuYvG6h
x/Qhy0ywpUYHbc4w3vdaDGLiLZ7GCHslv2zhueZwyfaNAxCvNeCKUvZeOI2wLyAPIKLE0SWFUCkt
Sa3o3sWFeKhHzIkB/qigNNLLzDdPRyFwE/QOjUgDPZZkldL5TdaAPo8DdCu8bGuIeDkiP7jEc+te
kmwu9qrv7hslzkqW1W52u5/5qP32xSTgkmLhHq/0lpo0HllyIeDr0LpG+amoEB9TBGJvObPDqOGT
jKKrGiui5keCaHzsW2oZe7gX0wjWHJsVopbU1bZ2F6dbr1ziNeXtTx5N3aEHzYPiNF/dLDqt/ymb
0zdzpyBq/fY9gSTGWDPpJqJEI/OlWdLl3ps0uk/2f6vxNvOS/CQl7amW2mY24ggiSw7Da8HmIKVM
EczOiHVlqxY1cXcQoAKC3RRz42HNCo4/i4yERd/CMyldanXJ0q+isv0jYzcAVEfiJdMtzV5U0DDT
CEmx5tiXvGrXTGAk2bEPCNbldwCvRIlbGdmLuCWwg+rMyHAJ71F29fH0o40oP5JhOFQxDZuasrOf
yXI7luK0zMMqmSal3KdkcgxCE+Pciqlm+uRgzXTWWYnjDn56O7OdojvySViVetE/WYZ5yHBLyP2E
GhzG9cxo9RRlycNgj9oxYibdx0YbMNNHp5QYJ5nNXlh7MQSsYiRRBIxwfcaxFrOAhpWft6elN3Yt
hkfhMnvHZGi6o474KrMFw55RPRZG8ZC0pXOofElKqWuk58puNOJi3HvOw1d9bn6yhEj+vmUjqM4/
uka8gdyp3eOZ/WYyhcIkqf+sMqJgMIx4glW8qk3m85KJizOkHl0w9YWsprcu74i5m2CdMPPAxp5J
NiE9Sd2PgZMxIVHqox27AVjRPksd+YBo6KjMgfXNFDlCSpnd8XylYHnNg42B/NwOiH/cBvV5JY6D
gkoTP1bNKNCP2yePiEVsjzCkVPZ7ASPCskcPhcmIoLsSn4YyNGJfPDB0JhLbdG7CyO8/b9L42xUr
q37c5ul9gjApkshC1WtjH3SCwjeN554klzasuprAJUGJWBhNvMmprGCYo/7EpAwcGJDCE1h1+vbj
OCxUTKuE4ib206fePjk84AE2kmR52bY62DD6r414uv1U13cwNH00rdgUQPauqEHGRMKASlqfmx6l
NNMQEUxv706OTxJNRVWQeVfDknXo41nUiiq7uDpzk9aBOJJ7hEtAjrvUPqagpEzoSd/ubtJMPdY+
46V8oddnZqaSA7OXU27kFJuoaer8M5li3CIdwGCpjG1up5+VgMQKpSX5S2tvjGI3TQxwqxIKU8QK
aHDnCBzVV/tku2ZABuVqJYAAHJEmND1N2GgWPrBNjAOSPpBGEf5DHdhzbxDPxe7PAjAuoMN8IY9y
DAqrIQy9jY6FxRWHF3VXIrTa4Oz+MjhwZtMC43ViNqIcqTGYyUE048NgUXEVkl9PItiSUddsJSEw
m9tPukTV/LWl5nZbBrGIfmYjiUn9wk7HDAn6Gt3usBBp5Wt/rHH0g7IlH3NUTGhyBNQd0hB4VoGC
YqS15Ea2KHRklj8YDVicOVUWXka8Bw4k5CZAhZjMOkyz8Zza1i8X7xeq6u5aJ1TUOnG7sck+nzA/
hs7IWrDvtUlwk0z7qeUhWfhUntReyJLzgyZbfvYDvZjTMPXRUm62wBsmWTIKIw2WmZThemUYRhKc
5lHcyZlM5xmGBwDn3oVcaJWFFw5G8nk7T1TrEsxVHZfsYTTtr6ShdSCSlqSzFb7DL4yGMPmcqSXn
avyRKO6dUWuEjNYVcmhIKMRx5FczuxeGVe2xgS9PmU+gaIeAQA79vCsTmlzPpJz3ionstaSf7yZD
HFpdvyrpyEvXDv2lZuZeMjM9unk1H9ca2Cmm9qGw1gjRRfwc4kk8jJSR+mx2CP6KrWaZ40PerxMe
FTJrq8JpmrNDNTg/ZUze9O0PbRw+CK6I7xatsbdFnZ5xd8TPC2RuDA2akBNx3u/JpEGftRfzshCs
d4gUSnD20SeG7eOeYLenxu6dHXuJfbKG6AQZhXoIk7WGFv/Qeu2HXxhm0ErjMRl4RPtF204Oh+T6
UOmrrUMyiB+ayzAx69frB7x2Zy8o00R0pwQgKN/yPPtHhj3+fu35l5nMOQhO+rH3Dm5b+HtAfmcD
F4HBXauTJ6B3R9LDffAmaLfGMFqBYeKOMHD3KAzGDbnD22nt1MzOJK6MAUxfM/pjIcbHWk9/ZCNM
0NxFzUD9+GjnzdXFnL1wVYip9YMsXdimXcqzNGnXmkoGigNFU+Hkz6K3K2g43yjsvNCxIGAbdOsb
IqhJummbJag7rIYn561vvI42iHIpht1TyfatozIO2pk96LYRAa8QKOFb/qaRHMcRmYEs9k9Vrd3o
4NL7p+l937L6XeYSzO4pbsl+mAmXhhlxLF2m/iBr45YUu1LHsmSKlvag4xJBpQhfxMTQlykw9Z7P
bjzI8d3QEFxHlGUCXxhKfUbGfRP0RXeH6gW27cihertOjvNDm+CmCQPNvIli6PaBGzWrTUy1pU/x
q6IQDCldOevxQDHwkUsZou8SHgGIKcY3WdpzyJoMtVqgxhogS3hTRNGKUSakMVxFBtZqStLrBk9n
MAM2LNNgq8mh+/T9OFD1MHRIGmam7rHOGeOR8XfXucnnKv7vZfFZVjxNEGkhextaaC6r7Nwbn2Oj
f8NPiUqixknl3x5BvWPonaH5jsXwYoRjzo5Fbgf1yq6r2mvuE6/UecfUSH6gopdhNSFEwxWCsoQf
qnt3v5Q2rW/U+QHY2reOgB20zAux0WXvvZZqYU92pgvQNSGN2MEEKcxPO4ZkAj+A2D1g78BD6mKU
T/TxVy1GIOgaEObW/WqUuxFSBJx9dnK50PDl/LjoKPkQiABVmtmnL5fLDVJHRmJtSrp4aBI1EFy2
hJpwzu6KU7K1q13UrC4XefnQuMMlZZPZaOVnbwwtMmK+TaOXW0VUUyvUoYxkEtrA5xttvY9/7YkD
mWRGPu38KfvEP5PodwuxDJkiqTlapyKDQGFPfkCogMRy8Z6eJLm2TKE2Jbjt+zgmLWqROt4Vbry8
l2gO9clb4YzhOwXQObSzrT94tf49z8+xX5sfABUwniulzqlwsoNtqS4gLNEKNQCqmhiRu7qtj6lt
DhcL38xypPnzDWFeRmqcslDwrOsl2vuOzzqJcEipoG/C7edxbrA82JAnygtORZh2smW+W33alYGB
R8F6XJ+Qzhi+en95Nc3qgqfAdaqxA4m6MYMSGR31ThzBvmlyBoOxHjgzqVzZxtZbNimqRH3dCWY/
55hlU7EKjTjzghUnYu+DHLQ7t0Dn7Ij8fd0PWSewDtxtk6SfiRu91Hn7WCnxo1+S30XhHJKpYlfL
7GEDqhFAmhm5pe5zS3ltkSMTWOmK7GODvRHrImpn3kjWAHvKXqWQZXMfN2STwvjZ5A1lB7pbTLQX
wDedHdkvujQs3MPtwI7obYl2QTSXbeLYLkI06JshO40ns/M+G9075sJHHWgeEyNFntU3X5H0eGZ5
uPTBfpk95uSCjLEorHyC7aqWLXpBzKIqDl8S0ShjGaRw+GWfDmLqTaz8w7p2zUyqXcnHmTXvZe7Z
7jo9w8tM68lBp1Yc1nJitgiIa1Ere/V91LAY9Aq1tATqtmNxreHhbW6fvBtRaWfOct962vMwCizl
ZuRvVBGN8q/mqg1eFAeB5SLf7H02uQSt1exeSb9Uh5sR1W25xATVI5C4aHCnwRa5v2sE5zBkWWA3
bEsR5HgEG2/O+tesB5IXOytEWMLugL42LDH+qA2fPCFxxeSVqyDcjg1Mj/6kQmESx9/rC1QrSlcv
LEaoQlCGuqjlTgompstFTNEQ3t5r/VnJBoc90qaOGzxz1nanwWQ/MC1W0pBeUEStKD2HTlJJwpYs
4sJM4JBKY1risNk2Aw+Fh6apcDpuXskZNpTFp1lad13uIR9bfbKytDoULohiFK8EuzWmSfnZsl3K
k+3hT5WsvX2pqUte2192Q6cSlZzPCRC0mzQ+ISc6abiG9Tb60VbraO54+jdFgWTgJs31MJflAVqR
wrnaRnm8aSWteFlQIrieH7qYHzHcQZChTdZzaxLMCr3N4RQnzS0DOPE0WoH12OThqNGkqz0SDW2r
WtRnOaqNqv0g/tXfZrn/KhHW4B7/mEoVQ2X3mZqKgZYR562oE/reaFO+qJTPYhre+rXLKjr31I9Y
6qYxx7SnMy5PpocMbXdYqPRzMln0nXD2g08AuZNT1raoOBAgdYcYij8cSwWlRGGBeHsep5s/Uj0K
Pu2f296Nlg6gwYDBPteHsa9IPa+5ZbNlPXttk13dRXwX5Sc2ZvMPxqD6Qk69XUHEL+D0omQ+kni/
3LVGl6N+JhrMdjNyDbs0v8/AHkj7Ja6Ou411UUmIn1F7z4xzgmpKzJCX2CEUhh6E+s5gBR1FVmwn
f37NhyUJ/S6HhLNIRvx6nwaAh1MIpWerT0Z0IdsGqaS7vHgWnCgWP2qNkdFK66vDKOWDwWc8ZS5E
tsXujkSHtrtuuZcgXgrekpdFb35ldMcGWQ48HGc/xqgGVYOfBp4RRprmSE39btdbA2dsTAGEuIF8
W0JNd3PbP2B7hKhlyYsnw4J5U7N9I6QZIfWZQ3aRdPCBBYhXaXr1MNMtPikInAN8kr8sff6/O+F/
607oCdwE/vM4kcuvtPr+e5IINivrb/ybM6Hj/Mu3HFs4lom1g/X3gHLX+JeOlwJKc9cxbwnl/+5M
KNx/CdvDasH1ddwRccn4d2dCgWmh7boYDekGISCraeH/RZLIf/B1gOOC1xsvhDmM7xjOP+xXejcj
CnrWcLhbNvZmrQuNNRMVprP5Zdx1H8OLdoxDxRFwRF70twv18JcZwv8A6H+oUxLN/tf/NIx/2DZ4
Lq6Ntu0ZOJPgzXjzU/qb3U5d2XWLX4cCEJs3KLtUfyqmKzx3cF3E/YjSPecbfv7/49uuXjl/e1vI
dPbYpbxt92NAz1reD9oeY7JgAVWXJxvbk/K/ect/eh/984v+w/sIaXlHJjHvCClrUI+GC290G0Oj
T8M+e/uvvx6Ehv/wdp6B+RvkHVN3IeT9021SFhrhHQzq1p05uoMcsce1ZeXcUZJVXksZnCdbq6bY
cPyYoGU6t4tfTjkhMXa5YQSJ4AViRqZFHpQI3w+qhcns1BL6p7rSxsPCQq0pdTzxXf09ckeDCGH8
z5YSTSTYJQf6ZubGQzhzK8DRVWJjlf0+Z0IMNIOHUzbdR6AlVAqwYRyC3VMlM5zKZRU6N1HcOIaQ
WlGA6UdRm0+ECgsUPkTczguyE0X7YTnlNYJ/dxfBDqxE9577HP5aOr9aHn2itrjP2E9Hz5chNWlW
mvQwTUrfRq6OzSPYkwGMdnC6X3KZefIs9m8k2HW1vNo6ZpDV0CP2sFdakBsApl3cqQ5M276rkuHI
LOPLqqmoSATmTLe+7ZLeomk/wCFep6UJpZQXzZ7eF3NyA7fnyqqMsaAE2cgN5uoTyLsjZ3LDoQoX
zicGqA0dFj50ahQtNOLpdZacXk3Tfehxy42Bxl6l2m5ZNDC0GgMNBxuJ0KoPbf7FcPzb0vg9hOKs
XqSQjslLmXHeBJ5XBkZFTptR75upWLbdMEXkJicHrV1+VBqplXmJvSKZh5BQaV1R2qYG8bB1uhWi
/iCIM8hSJoHD8p0TzJU4CHhjCEPd/LpMaRIUkD7GCnJp7qpvJNSvcfMby+RfgySjliABqqtMaqjJ
giXPyq07NR8R8kfNdXZmxXjQcsZXuym/9akmDrIvwvV1Smt+1Rf7fqkfnJbKOpeCjlJhVmoDgFH9
ME5/QilGlnKH0rrS+JG63gpTnlVK/AB6rSkctIaZ7zpoKywgnlJy1TwU45OD6Ara6+Y4e5BNy1p8
axi47GGZB6LUc5yUMUOZDBSS6R+51oelZOKTaP05twxUYxYGDWbR/QB/hNVdy99+DflSS9x5O+T5
XZnz05qyvvUiRbMR88yZygl8B3jEqPF09fggrcBtSVWqDPQR1itJwZcCoRH8wDxI1kw2V1aPvtE9
YTlEcWMY5zrzUeFpwF2WDsO10JIjDIotBF5A15bnp837aZMUNJcgETdLxyQnaHNZ+AUyz283mphJ
8NroFx46D7wWZmQ9e3zExZgw2GyYGvDufWgk04Va+xEfgb8e38r0mY9DPzEyZ4QlWTzifJJR0ku1
6YX3lKOKRdzCt4s0A2qzyrHysxUSFCc/rs/NvFQveTldF9OOwRP7D6N14gDXgW1dM7EXro+9gd8R
CW4i652hjmOm+F1oqNqXRCfXE575pE6u6WbHQWek1ljOdsy7B5hrOGgM8oKhw6tWdWjJCUnf3J48
Pc9D9t1qnTDQWLMMi7Qt91kWbdMuirf2uuJqiN2BuwfE2PkjmhB0T6jjhJkdRvCYwWzQEUMCx9KE
1ZnH5Cdo+ndp9M/mlF1z0whWW5TAWP+wELAEcmCPF123853pdXS5xtLuPtxV6u76A5I8J95k/oJN
btxuWM5LML5FWH9TtUHjLnG8A+GeRcD+GRgxgqtoKElYtL69GnOqxWQzi/sUcn36WlhvXWuKne41
5MOXzqNdo350WJBJzoi6XgDe4BZFOksctAMXF7b823YEnWCRq8oEKvlgDznJzkjky4gv5bdMyHiT
LBbfMHjFZly4I5gR18E8YSgZPXmAX5uMmyqU+d1hzbCxfP+gLOcpsZiF8sH6mb+s/PoxFViSjNN+
6KpXzSR5GiwY+UDa3X5/Vv3Odut335xe23F57fwVyI7umdCh/05hy8TZ/LrOyGBPPA+q3bKprmlf
KGJqPidkWfaYrvzoUvu1rbZjTJi931kYJQFg2DyN7GWMuqzHSRSPhl4+ln77x1duOCLoj811HQvu
qJq5XFLLd2KESaMzywwYBoC3QygWWkkQh7wMOpeinLk7A6OchMsKRdUNZo09CB8uLmsCTw5Lik08
Oau52OIG3TJfukLj1CSpAVqx+c28lL0zS1+K/h5Tm1YBz+VoWtk/NZ+vFhNKysBvOUq/Ywy2vC5Y
RPMhgQ6QKmyISF5wflG3L2hoMHjbIbm7PfB4zH2gXkIeDl7rqy3GkwAdBudoWtt7V/Y/OZHjoCTy
vcu44X60RFtdlo+ukBeO9o/Ein8QqIyLlyvQhKr8jL3yZnBxIiGNdO8TVhz2prUduuJTGU4TZOuu
xky03kxkuWyMTrWYqvb4ShD0G60EmGnKH72pWw51A1OgbyJIhK58zJYKoMDH68brnL2R2KgkK5ZQ
0i0B8R6PXcWiMOfpQdQJ9jny0la2tlnjUor15Ev64sJM9lFo9QBnNXnmjD5xC6MwG4lSyiF2etNr
g9x/J2xTbfKsrqBe+X/6uNqXqBZJ4ISTZlQ6nFi+Ai5cqABs+FgKmEljxd55cHbhWS+vPrFUGTrx
Lbustm+aEmOoNMFxCD3WIk/d9KJgKOluft+bCNEKp1WhN3s/uhaL08H0yd1Dv9C6I5IP5LMufp9B
H8tiq9u8FIfqb2mrbVOKB6gbBgfgfM75r+6hcC9Rf2jM0XyHfhV6drkvRsqaKBtOU9YPJyLVeErt
3cgQ+6w0rKDEgLFKmuLRMtk/HZdHua0n3mo2PyYDvn6NJChpyPDu1HAcnRZLudi/V938CPMDmfUA
7TrqR3hjcRWMk8SKpCBMzrP4UknlcTkLp8TAKH8ZFei76aiIkTN+s3U+cCIrzgqY8cQyazqbNrYR
rcAMoi4teK2xWJUVuHBM/TFrKyvwGSUz4HvEWftTLAWGRr32QYQ6tY62cDWW8ZC6QQ3CxHRt8jZs
fE/a6JGpDGafmcyRYHrBwpt3LiZMPGtxE5YdKhB9UN5BE93ZVO29NTnVSar8jYCAbjfCDdlaKtuS
xjvbo37wfAPvKaMJocFBLsQSlLIsQi5klPiyMuA6jN70pdymususDhzPxkfK9oKlH1+QTgvwvJUX
PNY8RLq34b+7xeJM78QEMCN/s9tNJ2ecz7HFxLSfETd50wBbcKiBxKNfaMTnzV8fIm2xG1jsg1ju
TU2d/Tn9gPWUrrJz9PBWgRdQklAb1Ii5LexDENbFu0zT37U4gp/QNwcHI8uDatDV+XqzzugSuIw9
ZGyaUPJ9xMtipU9W4pah24/xXWeKCuU7zliWH1WhUVP+QNnt9vPsXQVAYpUCj3H2Zi3gS5oxfbDd
I34jn5EnsLnSSnOPG5eh5t+jy6KKEqO5pBhPswFTFPRRD7MZsVsSN/qhN+unas1d0Fr5JVmaoES/
YbshqB2TL4FGFmQSc8CMkFhYrSr0qXjDbOmjLRP53J5/K53IybkqkMjBFQDfy1ktbLmt5qcUeHz4
2xPFRpG6Xsp6iS4p44DQn3eR2yHAYveIl7MxNQ5kggpwXJg4mgJ5rZ2EsUkMjN2yGIX2rEUPhf07
LrjZ0iHDBOHCBWp0sUX2QmY4Yqm5ttPt4kXt1krTz7wfi+1cpnQgGcRDH98l31bMmlrocsLLiTOs
ehyPW3zl3Vhy0hsQCTRTf00tXLZjM98WdF8Eard4n0z2r7IcQ4qtI+rf8aFMF7YBG8ptHJG1UxG4
tU4xrKn/Q5oshducf9IVwU01AeWaVlALl/jeWMCVTRNzosP/5jHGZNRqqtUHelfp5tvKiAx6Un7D
mwuzUV+xqtICKwEfTm+TkSR/anSk1StUj8VGsveNdiA/krLFlC0a+Iz9qDcDn3ACdHBjFta2dRYp
RIGKuUOrjgzuymBY8f9ZiKtT278HGlZGg0wxmZuvU34OfeH+LmPzTyUUTjs2pS22hOmmNbmvjiAo
YXbaI1SzPJA6ADRQ53vhjE9uA4Zt1O5KRU6OsYeRcmFG/WOXLOHoGtM2cTMGS8Mfu5ujrd1IGtsl
e7X0IsEoe5qO1KhXGxzdLLCgST2r3hnm2J4kpQVsGU1ve5rNPNtSUzrQHyVadjnQbFg80s6AdkHP
d84CezZ2b0FIsBOk96PPDTvshPacNu6T2YwO3UQp94W1kt7wGoe0QtXMfA+6GEXs0sh9lB380U4v
lh09Rxd4SvaTxGURtgLyC/R4WSYgzNc2sPvI72a4vtT4zKEtqkjYVJ+u6pPQIDNr8uG8xKgsQjgA
7Dbj3hLvUNl6OOj+M0Kg/khlxSBwdiLITKvRKiHhAU/cmUK43I8z65qM73ss9unIgQySYcJxVXYV
UxQi4dD8vkB3wHRh/hRdgWiTWfdQxNcMheSxApmNCmfCzHL+XI062RRZZwYknu0UVfTuBFeHXF0e
937a4uDmhK6I/WM/oaf2RMdMwpnp4mR/njEQ3Iqsmw5kr4V4JXukuzPTpNvk8fRRAc1xh8Ta1vbj
tD5phUBAZet7qzUhDNu7KaFj7Axf0hSnjBfoMfRUs+7g/B2VRq2PZeay41YlhNGAQBwqT0ej5mLI
I8EbqnyrkceA45qLCYCuDr6Xn+qpufQFwmrfWfYmM0c3xXsoEQoTq2TXIH8L/zdP57XUOLpG0SdS
lXK4tZJzwsbAjQoaUM5ZT3+WmapzMVNMTzdtbOnXF/ZeWy+U90Kq3EYCGzWwYzCE6GNMEBD9a8Rl
q1LVrCqt/ixVIKjtJCExU7e1CHQP5tNiTuCq2KQFaX4Rl/onnWdoU7yHVoP7P0rEmfOf65d54Vpv
i3dxhgxQFtJmLqtLGQufFQ5Adtk0Xzn27oEM1WKQeKZR5rCQta4dUE3nJJXEUipN8y2OKQwTuEkE
vIHBAWvtLcCDwFFOlk00Ua/RyQZdGdlP+U+ihO1KLNTRnlUk9Pw1L4XK5JBQwHUQuAMkeEdnd70P
DFxLhYgc/VWYjMJfdC3yAik/yiYjsBjJMuTJzM2LWHPR9BP/snhq1f/kbXUd8ujFKILXv62lntW0
7FGhYy/iUDWEnSJqgpNHasMGtHzA75QdmH+lF5iuzDxqVY+sHdmr2ux1ll0FBzULeQW8u/upUS5t
rB4UvQHiJMKYTirJ6zNl2qgqrybTCeDT1L21IMJikXIQAiYpCR8bVa1yrjB5eogtnwuzHC6VoPoE
JeOzSXMvz+q7WDA/mVCJBU9VKHYj1Qmr/Kw/tRAS0yR3rmjvOphOTk9hD/+EQzCoEMrWw7lTpobp
0HPfJ+qvOkUS4DbBzpu+sQ211zFgiBssM6z01zOqGciZ/a8e6bWT+H/79aJiySu3ITXSc3UN9xMd
XwZGu8lZUNYSma2oqlaIrbM8LdZ6WRo20+c7ykvLe/Z3qJ8ad64fMhMMdHi4BAqON7BsPvBI1vxP
vWldHXuD2zGas2ifJZQ/sypsS1G+ZmP7ZhQduI0Zo9CQz8fUaCwOFIgvSqwTKJwuXoQ7gSDTwh7b
dnbmmCPsiaxNCxXAWZSyVJoGMm0mTGZxhNmAkeB6zp/AU6mc1oLS2Ag6sa9nlfLoE2PfI7L3MB4X
vop2eFemEwJo9t+KWAmbQUuuOH7zTSlrF6VWlF1BERQ8j/oUZrEYlB7y3ZZ7DvgEy2cJpQGTXyUM
c7sWMGIoIqqeeVG+ohZGaVudZAPHmfLUPFjzjKR+bDzZMFRuZ+uA7qjZ9GO2GWT5lNWltpvgPqhh
Pfp/iTU5NJxmiBg4YX3B5vHfs5pwsMweadOSiK7Jsnhga21EqRsYFuM0MXLGpX6US+7nPahHE6Ue
mBhaeOmps5B1k0rOCM6WUmIZaRX7T/hSyRmGECaZAGVO0zg+ggQynC6LeALnaPun5yoNpdnU49+5
mNxhljcbQrGDrd4ydW3K0Mf12dmDTCRWozJqrbUHVGfFlYHSNHrzXeXCewYqCVvdhBs35amQaRYi
I95AmS2YhIeOgtL0KhaPYTqriOdiyy+MpLEHzl4pCjRwFtarqaHvBXPIhBkFuquZqZebDVRVdZvN
zU6Htx4JTA1biyfmOJVULKmTMGnjnSm8P2EVV81KmlM2kU9BoyoKuh0lszcPfeuoz+ur65XYJyIK
qW5es/XjyskEVqlz+08PVMZ1mvyKfeIQZ4XbhnHkpE1Ia/SuN9K4Dx067smfmmZT5rAxupHhI2Y4
7hUp+/3beKdR0nuaRlkONw65p8Q1z8U97Zj4fpMNwlAw45U1gnrIFOE0JI2nT9O+KKSnaFBOz2ol
fBUsNcPUcGSx+rQaTEwjujX2i6W0DT904Vde2DADRcK0hOIUtWxk4VYD8aIMLBUM7FoQNDN0RgeC
zNa4DkmFj/k9THsv4Dn3gkoDYS2SZtdW+l1MnO+zVSd+cQe17CLxCuxBE5tVbdQQFZ5CihQL8sQi
0VaeQqTWyPeaFTGe07j+QOfjY3zuzOVCuP0prGJl1GyQKpG7BNCrDAImVo3OJMgCVSfW4ciUFjHq
8zuLnXlrzRmvBozeVE7/jeMEHnnOL/H8ubRW4jNFOegCVoUIEcHzKRqDISC7blwJKE9hGmkWK9nn
EHBhNl6O9WmUWZPS7HWQAMr72AFLDRvWAZB6Hui5nrW1rIM01E+jwAC6EzcYb+x8yG/CNxHqu2Uh
JA71jGHPkQbgM/a6SkFLJaieNkReTTBTr9aftbaZSZdjRkpL3mrBF7nYXoDcluLKs1RYRBZqFSOW
2EDr5kOZlB2REixs52VVdNIehvGqhbmat9zvIz+FWTafaUOmAVhgNL5a2K9at2yGb0LTUJFJ2VEH
d6+lIYV70s5ueZ30vaLPaPXkSXA7LadENHjmddg3K73dh1XA9riXbsIzsNCEZggriTdSIPhHiy4h
hkWtKSUmAxAMxVR5BKj21Lr+NOWZpU0vXKhQPysEhABoHklo7tkTXFqJw24UtlXM+nmRm88pnSt7
rMq1TuI1vMjyk8HgI56U2yKotzGFYNWNB4Gd4ypVLOQuFehorvhPXJMvqlC8qw2/kArNzmp7cgQ0
yHYC+CVdqK5ZBYy05WGZLhpWBRQszLHe/mQ6VWztc64F9FPlP0VAldc1CCL+xITzay5JH7BZeVtU
mQAZnnd/khej5CTvcxh6NVIMUEX/6TGamB44M+yM/krETuSrdYKEKwdXEE7R4anikGhrgSxNTo56
y9bUa6mr1osSEDUQ0wQit7OLANbi1Jqp31TU3BprFj1pdHvoZJzdm5lb0raCYPBFsTFXo5kb6HaT
8QKseY07+UNOUAzFyqllvuQmqgnWTp/ONJIG83MEijmzJlk/pC0uhrk1Houmv4n6EDtyTukUReXo
QlSMngqMP8H4kNC5i2FP0Qlk8U+nET2lLH9NXhYyRVAHSjox8SIBrHs6T8dW49iPsdav8jDhNaCK
W2aEPZ1hVGDoyhdpUEx0oUz0Zrym6HxmGPJyReBD0FmXMffF/GccrK/ChEeCXwgyfP0+DZwWHR7O
wbwJzcTflyBlySwCPrQQ6Q+FEYkXYmba2JXZJiYzM+VnY9spay1oIIRzW2WKhJw0v5jPSLs+4YCc
onJrPjXbVk9ZYkjGbZDCK7phBqjDiF292v4VLDUCGnA+Q7bD+9QWSYM42zhPSVHukaZUF13cDIr4
mo9gYNpG1LfaFD+Svg5R+xEaks6KJ5RitCvZ1REJpd+1elTX+HQYC8Q+kPZgl1O7qKyY6rqS102e
XtFl1Efd7DclMlJ/acPEB6KeQG9DM6Tconn6bgVU2jD95x3FXrPTsHwJU26h32AFE9DN99PC06Qt
eeiGfBByoHNS8Z6ZRonEaCBHT7vnQhxuUKOEa+FRQ0bBXLJZGnOLuh282bNO/XsWAhJH5StfUQDw
NJj0Y6jxyAZRdFQEBsAoRgU30w61YmIH1IBfCJVx+5M/NlMErgHLaRy07EYn1ogiH97fQY9ioVi1
Y3DpNJRtNdK9v0sX0hMtvphpwJyeQYBEcilAMH4zpImOqlh7MTfPInJ3J0+HI+xSjF/IsAx0XsDG
h4+nCs0cUNP93ef0K79Kw+eOXK6JJebKdfXbh5FrBnxb8InQTKtScYIZWe/zahiIFbOer7F8BgTW
6eJ0JqOLuqS14NCy66QsnbIo9VU0MwhFBqUTO7tCuLGeYtRPfwqwCPsqpoIFa76p2zH5Vls5sT6t
kTUpkiO3ykyybFMqgMQgPkWUcP+VUL2dQGXekQ3BpVdfFAaLAAUWBnSZi+IOKRkZyAz/adVEksgW
nspLS0opw0paduE3GcZ5K4EbcYpicWDCcw8q+UJ9wouU6Tdk+LLrDhiN9dQc0XvBlRSJVZ3E31gC
h2NFlrEdjK3U6d8k6FlbpSVsGlWA4kRGNx3/vkLyLDlcqBIL/Sn2SCQASEtSI8JV1Lkij4guJClR
JYxlNVId2xXiOkeYqzvuzHQjpWtjusgC92zS5eQeRG1FsuQM4N/ktA6lhxwHO/aV2VYaBO5kMvCe
lhXphJUQmfk4hDazBidKSLwJeD6uG2E6k4oCBNfK41MnZj+ZylNm0hsIzpSPeiBnb3Wi+I1o+Uqm
vsOoni6LNtNKxueIyYwXLsl3IRqsSWWTrY1EuFYffGCSMlj3K9AB8495DHtG2RlVo3EoIgdfm7US
9C45Wk8/Tb0MeD7i+lEQ8+KaNFOwukB6Yf1I3mZeOfckKlCtoberQsvB6Qry1gQHoDFZkGsFIWFd
xb5R6v9GFvCanHHPVpA5NSzlxZgQDFHW5/H5QEOFqVSNyAMvwTqlJKRoxA1MxXj+7TuyoDoMiOgi
zgN9xEqLoesUtc/o/zuo4oPQFZKTKSKjtwhhYG6x14hDpMFGGDxCKM4fxuAZSoeEf7mVNYrxyWh/
LPbyjgD8U2XeW3VoMFnQI0lPBgpkVquOmsRoDg0NOJW8bMW0JBI+pt0vGJ1Lcb2vioglUj60m7pK
j3lVg/qTAeFraeuVCgssKRg+wd4Vt6lnFGulEDqa9g6ru9yMMQpNKtandQ9EnfVM1lDEbdBC9Wcw
djTS+SlvDmef6uY5BZ+GvVqpEVA9SJFqcJdpz3BxaWSNRjdJbQKHB59JGTirm4B/yqY4sh3fBqR+
M1sDjRwW5gGDdLercukz69BETjDv/ZGrEdQltRyqy8UtjaHxc4Hlp1qkeyWdf2UWIk4P4XYrM1vy
1bR4KyKWnRYGWQ4vQKzR5A1kCuwQZ2/asAx8XeuojmTZnxKBi29ZWvZEBPBI4cB6V8BvOo4xAPTw
qZ2QUKcaDErnYnypRGL5dI1HKIUNkkp2faax1FdDBaldo68srfMoM+jUl4km3MSUJyip1yXDKVVH
aVstObEKqewWMJXXMf1QWEObIW0B2kEo0XZYUbv9+1fJU3yrSBBkkbgv//9SFrnAJPy8IvNhVffq
oj3+90fZH/K//n5v3TWL8vb3HWLxlgTyKkOsQGcBSbhTITo3fI7M4/m2JLvFnpIEdzGsNIC1h1sR
m80pG8lTlYpQ8elschsglIUCZbEuFneArVTSDMaistaS5aVCEcKZDE8W7MLPq76UDZZZKyDHgIul
kL+KzvhJL3MoSJu4Iy6kmoNT1Y67NLKWMz9DvBUrDF2JhpI27ldI/q2TKFcVRt7QnUOZ6L2Y7THx
LCkCmB9N4xzLRdVA2Jay3+fve5F4oC/IpgP4SGlm7fFdbQqtK72kqt7TKO2YJIzvSS7Z+RQMBxGH
rz+aMAcJi8AjbymHsCFPes74DBVMglM19h57/QKpfJzu8nzyrZh3JAe3spJzbTjUJdw8OJvrqqTX
kymZ8qTwYkvZNXGQUlmDhyMi2xPS8j7JCDOSIIdpolJBKhOfYN4/uhJYT1q9zHCoXEnuznoDu3jU
iT4M2mbHTAoy34ItpssGbSs80VyRlKobwvSQcuMB5T9LDoQOZnj5y2iRIl3LHlaJ8T02vFELKj7e
LRQ/JqU1UWAEbOfPOx2AC/baKb6CjjgOo2GsIiaHrkS61pYt/qYW2S7jdPPQuNP6jKGT5HhtQ1FH
0gcGMUIJTVLOaHqGobTHfqGCCtvuqIgyiMHFApQ+kQfXslZj+qD1d1Q6CY33TOiRXG0YAOLIFK31
CJ6cjnRbCvPPDBbzgaBihXdwS8jItClatB9xxLa5LnC9zRqzvGLAz6lbcu+lBRc7aq1VnUEk6duI
1VeVhi7YCnnVC9z/aVV9L5FieFVkXqtqZDLxDJOvZ1bTyVOGNERaslMnDfBDo29nciOwgI+/cjKS
QoC9wWJ3Zyzlb6Jor9o4/yOWBllRrO41Q9uxe3MYDDGMhF7znCw9kOUBeO6LGxexdlRnUkq7JsNO
HS3qi342hbi/9DHcFTlkYClKiQPdqSALJ9DhfozGpoAQJRg5zFW2W9DCFI1bZTAOwKRHXzMyhmY0
5Oumy80d/mNYwq1gbQeQK5saKvN21PgxuPzzTWiBoy/FsqUHseS93geLP6WyckiCyiTHZdCOZcCG
PYkOba0GR/RQZNXIiXg2pKBwSbos1gvbHhQuaOc7nONXiTmko0nacGUC2zujoAlXBbvIIFDAmWE+
vXQqq/VG6OJbrRK2KzS1eOutesaWaeR3JDuwDo2SApiYYFys3bSRAhoqlTvM1ougeR1pY7CYps0r
KB2ucC2uXkNQgPYk9sVrV7NEqghNepVMHOOEuKSvYlNlNuPL5BX5fWaTCBK9/jlBJSkNX4OZ/VJH
kXqfCkQEWWKZdw4mBvJtZdyRV5U2ntfmjFnbxWguM+FGHmU2KBL//jOJFvkIf1t0p/itz0gTqkZ2
64ElsFqshXOUaNom1tvxGITqcOy6eAQrXSn7PmKP+fz1rh4JabLygT2VoR1aqdvhyltLvW6+dql5
70Z0kcXyBR0xdqCPMhPBruTmZvieLB0muqhhfRy2hqNPgB/1Ipm8coSa3PZg982BD0KYSlKzsMiz
r5y9uGkwLw+66tYlu9FGlOaDTF3CYCRV3LTLP4V52cMAKc+JngALqY7jqJR+VqfGeeEVC4m+L8Jk
ayV1ds01jmM2wDmzV4vzbCjQRfH6gxS7QTrKAQ8iNoJqhVJCxXP+FDl2kFMaBuCC28SRji7AGA6a
OrA9GQNzi2gHq0nTX7sw2XVNufh1O7Kt0dIz0Kl134zJdnpqvoKFQ34Y2CeTwLYPSnO0u2Ub1IaO
+SKmsqOc4iHQfRRiuaxZsrVuPjffZpAwcMPG+jy1Q9LHwfr0DeENoFiqRmM3+uxr2ZLYkFo1DncO
EZz1+7rh0aBHNVs/3V9ChFgIwSoEAjJTnkjBlkGqD+AEvNtWNohcVSaUJE3XDwnFJk0TKBJl7ncS
oIZVwQj4ZJTJns3XDpAogLvALL3KjDEMZs205vJ7hoydhGGqEbHidxxihucGEIZihuOowgaztSzS
1r2u09NPhYOhQnJxQdA5JCwW1eTe6lJ9DucJzBBDMY5tokXKGo+FgnY0fl2WYbmGjBFw06FtKRQx
OLTRGNkKnu6ezIItkjiAcESPBVHGURI2dtrXsCgnZgL8kAvkQILljEWSmdQdTFFKjy25UvPYq/uM
YHaX2BNzqw4EMfdxlEM3mfFHCM++TD6xFUSoqigPIal+5qy5RwiZubLw2FUsyydNUp7mjBxjzkBc
PafWOgs1hpYls1rMr3sxaBkKJDPwaWs8IbSYDI5jC37Wlmd/4M56VNh4rB7lxH5kFi28Jn0BfmVS
xx1oScWXjRMQ3tJpIxY2fSXnWyEaRE79fj8hL8OoBMYwMct6T2V2DJdg8HquN1brKRSQqLzR1kmo
jQjsmKxp201qw+x+gK+iguSeu96jM8m2miE07jijxCvDd0G0kL0zMvbnvj7P0zOPDZ/PmmfomyzT
BkWK+Rz+rBujOVoybmW1zRKvqM3MJxqodq3g6dHUw21v5jw8q+bSKnTAAwUBTPWRGWpBCM8yTexi
A3FPZQOYyhj2htF5AL8byH766a9x5J1cNbku+FG9rI0MlGGmoSAYNB9Nqn4R9Aanc69lbs/P48Gj
PmgGctysGHQ3Femja1FGGS6ExyWXq3270F4IygyiQlcZ65A3QLXDyHXM0Y0PSfKqhEG2TRc4u6Ks
7yy9Ax+hdWs1Sc5aOTMlyUKCgGu13+D3pRfqwkzahWUv7ZaB/SAMRQahz1/7+9fw/CpYLGRpWjMz
rM5bzcl1wGSN3pJgYJD+Qc6ZYOOx8tSgzjfKNIu7+Pk//r6SC9b8hfVkDE8dKN2DiYfnMnS+JtsL
NCSu0228rFCJmpfhbUTufgudehM70rl4Mz+Gf9ae/FQ1wmvsCQx+gWk56ivtgnqpuRBUd7xgdQs+
FYxw46WtfQstobB6jlVgBapeZK2k93DwKj9Zi+vML1z9H79wKl90/igyeol+o1zlrzI+r+PybiTA
iGxEdtqZ1ByCh5u7sY+95SCInrB+bTDQ4QSlwD8RzWTdWBGKX8ZGPiaKrbykX7rhqaWzgDzwJ6dO
neK7uqUM2uqDUZ1gQeuX8JWU6rb+GqoDB8ITFcJzhFVmsZNaFzaLIjs9TleckweU0TlUyIKBnWOZ
flzRMWReAv3IRwojX+uvEiTFOs8OpnEThH/86IjzPOWedjbSHmZM43e9QVjSsYr8hLE6HVVkWo1d
bSu/Tm/5C1W3CqsAFAZyRc6OCx6SflO8Jq/CB1ICRknYHtzS7zVXeVW/MnkniysF3Hv00x2Uu7VN
uFTXfY72eB2yTFwNOwByOQz4VfIxfObDSrlEjnnmh5tt9d/kjw+yqOEe3PpXySOWAqntgUiFCijX
C081JEQ+HafkIhcZjqqxgn6docJYFXdSmVCTCLcEmA1uzsEdOifojsupHR2YMQX7HBY+jCtX8PbH
xAZd+DKusb+UHsseIXHZbu3ApvHZzNtin79KJ+1WjLaqX3p5naHwPahbAHRDD/TOs17Ei3GTZ0fm
whE2JKlQXr71W7wBC7PhxBb2+c48MDimkbwlm2x6XgEhHce8Dh8s7Aav+GkO9btwmYhA8xQ/3yyu
ursjnHTJa+OHecB+RVDDNPlfS8n7SZLIUTxK3xPj/hXoamwOJyDx3Qd2iAcHcK5sysqVYn9UfZQY
HQ/Vo7WJEF+3trGZ85WobJK7Kdo9ney0NRgyc6s6/a32iiN9OFqCGVjyNnol0szSHT6RlhVL47R7
eZVsw5fpLvjJUfPjjXFvirMWb4h5DkLnIV3kc7ChNk0BRD46aBs/zS63OQZbhiXMVr0QGhRK0HcI
Lm/NLkCx+eg9wuKvT047OrZVt46e2XGr6Dh9ZtvmYJwr/3OK7Hav+JWLKrd28Dw/0g8MIS/GBY1L
+fYMLIbJ7KqpR2hoRJLEb/ILwQbxRFuvECEeReXcraUdQ5/xg6NM+WLP9xTUowD3mX5nyPKOCm8M
Ss118WJ9aamNv/Mu2KxMIBfdup05IndYS1/th/jkvNmWKxzqjdjbqEAte7LNt3pjvkgQo/4B5XMa
vz/lL09HD1JcssLW6Us2roUbs6Kk4yNlHCTeAL38a9+ST3A5tWv42mUxVs2jAgX7Qp+4/AJb7LJ1
vhdflIt1iZINY7BgszBAPvIO0ayDsTZX7ZegOp1PuVG4rIn0bbQtT/rb6Bkfwb7ZhX6xrn5bLwrs
5Atz9tyvLELV2Z7wzVeVuurFVVCu2dPteuOaXcDkxd4grLI7c/s3UbGxfKqO9nR1O+0atzViZKR1
428oHkDMJD2PxJXxjY5zJjvFPI5Ia/ChcwLd8CzUPGu4aGBVztBNkOaRRAZSnWSuDe/8qnqNPgUD
r5Hd/qNjndxuJqRzxTI2WxEOt5bORKygHSFCatfv44YPm4uJnITno+mpfViZp+qC0dwsIQmx29kJ
ow/FFQE08jrdbbfBnehLFSpzc0UQOS1n4UVm73hN7ui5BUbBqyz3MZBKh3mN8U5dszPtbE7df+HR
PFQgDx3R7fbCy3S29stJYIlKxXCw9qF2CH5GeIN7Mg6ZALMRvfFEhFtRvGk342y8hy88Et6NjfIt
7Ns1919CU8/AIMePZkfr5rXZIgaKUYra4slyMTPY0bv+G+6QiYcsX1cy8cQ2BF82ErAUuYAhD65i
n0WutW1DdAqkAXEzO5blmi8NuT+/YugK2+QDAFFwlTbSqe4/k33+gDPG1I7guWeQuk3XhkwGLs7I
yzllHGVzsK45D8XRVzdt7YSbfPaSX6sjRWNlOtrII1MlDshm0StYTqg53FlkCEOzec83bbVmpYSm
wuA63wgHVrCorGdHQSzDAmS9XKLCF+VV4YaQ3O3INZBmX5R5JXvdq3WQRL/aYYLUjFXtT3vdt7hN
pJPwlrrdmtJdPsc/4SEpHfNbHDY6Z+oZ4AXahd4xch+dMEWQ+q9Ydzt2nDk/Yn2HbzePtlzY0+4Z
gOqWx+LdeqNGl/a1AIYbuKMjfDLnR44bfGtH6FLyOSXeM1jQs6y6L0tEp4fA+NAEHAsOPL+XcLjo
03bZZU7rt3aIAcivD4TrfRUP+Ta/5SyNvhj9RFtzB6VFddv36LWa3fYftxz0rm6nfAlX3l1PIhjH
4Q0zxhNvxFLbwF7iWxqtLeuSjKte2sis0UgrFfiUuKdXykOMt7rpThst3YNDX0v+gkjjrVt3KHfN
FYxU/TuA1TY5AALFHYnBxmH47YDwMfuSmQX5xWuLYNAe7sL7wjs9uIReE5QEopF9k1vMV6iVxY64
WXr/Vb2P1uqXal16oJkoW2YboNC/YKMItkUKwDXR1gIJDXfCIfEvdjB98Gzx5u0wKM4uiSphtR5P
Wr/XIx83BuDdX/JlCZ/SAL4d2MlrF5DtivAyU2/EtvbaXEZk8l9Q67Hy4/Q4A9NGUoOy1kCZDKDR
5cYE8Oeb6xx8HtkTEBjOebWRCicSbRZWyB/6XdaB0F7NxVa+8vsNkpJwGwwuGRHDjmTyp7YyBV2+
Yo+kR55SeFDi6dlj/UKlkJR3XT10ndOaNxpJoT9QsFU/zbWzoGiuA8rQjyTfSBcOKORPcnxnKFhc
21N8KvBUbsfaDV/6R1r7kBm5Y1jXrIjK2ZA64FX/gPZGPPRftdOk4FPx6IpRBujrsAQGsWU4RzmH
Cik+hp/mh3zgkMh+ksvwYTC7WxNv8lHu60207Xfdu3qtMn9mI4ym9AUyIBF1hLTY0UKirlO5tbG2
PrrcN1EU5buSVILiRP4JFsAIQMkpXF7K7+rjibPBvYnmwaQ0/yFCBLtH8Yu3K1d/8JbNb3gXsWFl
OjAktPNYGG1qRgKZTw1MlS1j0lvhx/2ufWHbGTwEYIKH5bfc6y/lW2Lawdq8hZRf2+IVD6qtdPaE
N+9QaU7Fh4V1RLdrblY+JS62Sy3ZDQoUO7tTx3XFZ0gSLqPRw8Rc78HrxByKeYDH1xbSCQYd88rG
Lage2nARzvkLTpkJtCK3GV0HUtEvxJ7LDw+2GmPEDpoqM8pgJz7Qrby0dB1bQBEau/ajuSYjireP
wG7toh3Q0SevsxdQo35x4QtQWrbUrRh+yAO2i4+4dpqffg8RmVuGxxOqOgT5rwC7ybpaU7c4+QV4
c+NoXrnNPJA+B3Nf4QUzqYJtcJEnKofwg3sm2w3ltsICo/pEZFUv+kISu/f026Yo2F1AJUSHoqaT
tK12NABQ75irM6dQwWoi5fcAgrDxrF5Y/4YfEgcWFVXiYCwpdqnpZ6+BRB7u97vwUU0fYnkZiNN7
Y+ocwjP0qKBiH4kCQmrKMxLBJ5UgomtfEdZCWd/BFaP2EVfWNx8GT9WUMp6GZgMU6pDfprsZr4YP
Io6bLYAwpuzfs7bSbhha2E5KBM6cG1Z+Xv0gbBfA9ZXUILr2uN1FFH4yGUaeSZ70nRu0RDnugZS7
hD4iW5Pzc0vE7b78HMxVuMtu4bGihbKolXoEOz8MAq7qF/sZGlEKVtPFJmPtUSxDAEQsvo3PxZWX
LZ3FD3BVN4YZ/LW4o+gR3vH6QAOlFhd3pcOHK+yyD2Z3NArZTxvsEJA8t+y38JvTmPwgFFXd0Xxg
2P1Kfpt1wkpvU7nqv2BvYtYM6PmokVflwbriZWSuV+3Hbd7aYBHd6DtP2GHRD61JNeQ+araJyzOK
66Unf+D5vO7fGH10tU36M02DE57Uq/Cee+I/cfbAGYIGFs4p5yHCT97y7pPQDfVfA1wfS7jTLTbk
o3ETDQ6I5n/Brn2EzS5BzLuR94JjbHNsbpFTw/0wN8DF3y2yTybuUN7sXyT0AtjzLT4QA62EE0ye
5luX5tLdEXM+TBgh+B8RfnKvogj15n0ESdlNfjn9pMzRAfh8zQz4wtXPUNmUCJRN6LN5yneP/hIp
++xbe+PqvMafgU88fOBMsWPtjKOEv/Cb3QKiC2t5hYhduoaCFH6lfgh7cV1jlHctWCgOp7++Y3Xi
REQTIPRxk027jbDAn6WX52HzFInRwxkb6Vw9m1iTDYPPPC88znfp7a2WWMs7jH1Y2uI558FYf2Ro
2e3JU49cOHxI0UXeRT/YX80rCND4N7kN/3gICC+SV7wXtzn3ybXUL4E/bYwXzihuCuObrdte2c9b
UEHGOylzQGYWAnXs6b0LnR46CJmjClWaHW2oiIMflOO062hvkx+VFoPKSIXQu4oO2KvEK6d8uJqw
WxwSPDC38lh+Ike3iKKzEQYQahdcw5eI+2kVPLIfruHhjRJ6hkRli5f4xHEkc+RgOVux7mof7UN7
bx8cj9GVGMpVfK698UHvqh6KveQZu016EV3jreFuqxGUlh6HJ4el9k5tfR8+xjXbmEd1R6BGais6
0u1AKe3NbzTs8C7bfYVOsnZaT2Tlx7Lv1dpyNX01l5oo3tCGB8mRMd7Mt3naWc5wDP6N0yNpPSH3
NdEvSZfhqW93a+NIWjut39PhQxM3YmNcie/PG2iC4LWrfglEkNeL6uVUAD15HuvQ5zeWvrabj9WJ
UxDNobWdebGN31y17eTzDoh7xW1ZCN7xGEcrookZSZD5VzIX4kHJcuv4LJ/xEn4VlGWRO7niN9ED
aetygD8EDvKncGFVrY1D9dm+YaeQaTyli3CPNTvUuoFbqVd9AxH0aGXA41nNbP++Ak074ECtLKcl
9sYxGm5pxPsYmj6ecdgle01SoNm6SdC2Xajh6S7++/UUEVaedjWXipXuWmkgoKvhOY7nKQBViWFK
WbI3IVNaz+g0fm69FWSiYQu+DE24vCqzszrBXRJTe6FSRiE69udUTGo/I/TRiaoBq/PMzfA/0s5s
OW4ly7K/UnbfkQXAMbiXVeZDDIzgzCCDpMQXGCVSmOcZX98LvNndUjCM0YNZmuwqJRGTw+F+zt5r
9/MvEbKbZUtnA4/3JJDB1VeWMbBcGvJ//zLI6rq1CmcTO0FyMZAHbDUWC8qkSsoL9a7e81p1VwpI
OnD6PKcIiz5hnRYaO5WPX5yJrHTN39BcoIiJwJhkxypk+RDIZ0SW1TYoWJije8SCSOHZwnuKkoMS
7Ug0oh3ttfjOp2LRF75ENGBgfa5uest8M2Pw4lk0c6/lzuN6L0IIbmiZ2lVesuci36ldKtzdpT++
i8K7hjBvsoT1W8xj3yLHrHlVdPzHPIjWMrfolVMy3yY+j8POrYkxmLBaUJmhceYVT1b9PFqoV+f/
DuUAozCs37Qo2itQ6tVQ3zfaFDNHWst8SF57p6CEOj6PhSY2jQX9tHPOjNG9i0d/W2jmjWDjCdv/
PjOsB5fcuYVrkhJAcChRMoKQIm/n0dxZ9418KtrJPot91EDeMD32k3nL42ABQ9YrdaLiTWrglNyu
XUF5/ilNwjWVF+DoC8iDrK7qbKjPW1xWzDNJck7kG5PWsO31MbipNEwnmDHGjVe2m073w+UMBYOZ
4V7LRA2XXcYik1ToMwEdjDbQZG2UMn+SOy3I9nO9RYg4Axq8h3/0eWrtX1YPT1cD3gfKPzmzE5YL
c5IXBvabqAzYDRty+df/RvwcI9cA9Cn+Btqcv/3zL9uSEvGSazvKwp3JQQ+ALs6QmFmnyWrbW/Ah
cgWmoON7YRJDVafEuqTlprKii0LAlSSM+vHrw3/mu8xHV4bQpUOHyDqA9riDPTR27lZwv/pf3mCt
9NqndBBRxdBmgRLhQFS7dLzSXx/XADv06bINU7hK2jS3LHM+sd/IOXoN1NUcjIpOCzkfFU6xytmE
bn83OnjhJx01fVpdY8O7dhR6TtrJ7GxzcW6p/uLEqczXePgEDJOADZLuFGd08ASM2NZH5KHV1tPB
IkSlBhZCew/gYG+12wDyH/3JGQjD8B3onnWPBFhMhOOd5Z0/nhgO7pFzMeFvCSEt21SH52KHnmFq
eUivHDQw0wMf+BkrkIzFa4AXzdOkdeJJiGMD0MTi4WIx0R3LOXgSMR27qSg0ItYzyn1unz66wkYn
yUqrnWBtzrffNZqXoiDxPM02NU7UcmBpjxwAl0lyIYghQGIcESvIBgbMPnfJ5h958Rm2WxxXVfUk
0YAUI8rUJuXxFsSeIK2krJuRllSuQ9nsvn6ox56pKYSLRVbO1KuDcT36FkkHsV9vZcqHkDw2KDll
f+Ll+RikhyNHmLw7tg5/y3XNPwfxgNN5bJRZbbvK3sOm2XWpe9m7FL8b3piCEqzbZ7up6MAxKP6j
l+dDZF/j/4Bz2Cc7J2BEJXVx15NCIQkDxgctrXfVzMyS4iUpq+tpBKBROOVGr707vQ1+5VVanX19
s8xP9CzmIGE6tqkraYD4nIfIby+jsi3A4aZgO6BYmvpuDq0AxGFLq2VMeaZTFaZbYMHnA7QnfS4r
y7OsSp58A6ZrEEMYcYZ3Qt/fZVwBDIS5IHxoBVPv33kpvN6vT/fo3CEsGnd8vFzT+fjz305X1MrJ
3ZDTZWQtWwOqDYar5TRjp4y0e4xpqc+e/pfBvowEtUsfARw1mUUi9ebUuRx7ewQTt26hqEcYejAE
fIQlhibHahvbdE/cMh5XM21kDKgJlWa58W3ep6ajxe7TxuiD9O3rm3H09RXKNi0dzpvDQDx4dvhN
/h6DA4KiVWWYFJm7EJHo+CjBbC5MkS/q+c3DlxUDBJkfTmc+RJK60oyTGbDJYWMf3gmA4kkj9l82
kfHeuDEFV/+6SArYPQm7bMJcyTvfd4H3A07EJTZKCqZRdzFTlpoZQ/X1hRnH76x0XL7GpiU/zUto
UBlAerWt80u7pcTuCFyBqNbOBlAzpL/E55OhzhMK5xHkl6+Pfuy7yAibiWc6wD1x8E2wBs9qrZRv
wjhzejRKE/3MPu/6aGP47mNkZxRI+ubENR+btSwdYpIF3weS3QFOLiYuvBuTvtpOA88Swc2LI/OX
r6/s1DEOrgx8solPlAGLyO96cqqNJdMTk+/RMcnLYAjFe0GT+3BMqghWi9nwUpTGmehpAYzMImpg
gNl5tiNPm8KXFa7tsr3GL7PD1EQzHv1wklwlXnkZVt11p+MPlaZBJl5Cl8qlYhCMwUtY+GfNzCQl
Em6EBTY+wiGhMjoDo3z3vgi9HzNwTHqoNL6+ccb8Kv852wtdt6UAz6krJPsH3xTLLlqhAQva+ojT
Fw2f8YVFKLmJCAoiOa+ZWyePuLtpOYC78bWSrknB0reAIv/1qahjZwLJlcWqbRru4aRTOq4ux0KU
2zL7pfk02wOT+rXbGPRxR8IuG+9SAKwIxOXXx/28OkE1KRHWuQ5sfflxh36beJVvNFMVJyWhLsHK
NXkna272Mi86/GhMunP+5NdHnEf8wT3n+qTtYpy3hXW4OlZ1GE5EFeAOsyD0RiizWcp+K6ro6f/h
OJapGzxgZnNrvvLfrozcA8xllZtvJbWbySN3CRI3mOoTa00pjl3Pb8c5WGxpInHI3uQ4ICkaTVkr
NN/s8p2FNiALMHKLvuJ9EubnBN4NzNvFdys6d8toz+VTa+ja7kxTs+ZKpASDO2tDBPpZxEpoMZEa
TfgmsQ4WJShCN8NtaQG4aX1qRuQ/Yr8vdLIUTOQtkMJR9EL3aZVEVOH5Dz6sZdP02OZH4twua/9s
6s7yNEiJC6dDRwxWvlS+hQA+b9ZBPv3EZ66d92wo8Uz2yCPp5Rftz07qyAvigEznMsO1M8Svvbti
e0qrbWYhq0R+N1yUEmAfC8xNfbPKz5EhGXt8jBfSD773qaMjXIWuYw/WDur2Lx0m3ir26GC7tqSG
ORnuWWXb3wj+jKY7Ns3lxqPCmisa4J2D3SaKEQ/IIXgKp2nvh7dfjxTjyIeJBaVrMxnoKMPsw9VS
kkyaYJuWk2cMEMAM+ocuyXaiNx9kpX5QjegW+hjvsPM8qzS6q1VgAWnqsfpf5aF9MWbWA+b1b7ZR
ro2geJy05MVwyMo0RUPGe2JupjGgsFM6cPz9p6pziFcMvHaJKXEzEBxU1fir3XiHrY0ulRU85R2t
Uw0gqFA/kr5/sEm9mpr2wYQMXXcAv6OMhkiqbqoyWFvYCBuLfxAlxHEM7Sro8XJGu9S0rvCS7Mym
e8Ay51dv0ZidC2G8jb6x8TTQ3haFDlGZr21mbIqB1mPIbfdI87XCMKHUtIYkjbgCz8JyPk/T6uNV
7bYPgWO8ffy7zrmq83qH+nZVdxAqTOR8TaIuoJJvbdqCbaW/1lG39QbmNMP6JszsHJ/FRRJm11Ng
3vm2devHsCGC6lGb8mvcLjB3guAx6OPvFQmyV00Ak8fztfsmq6+t1n0jw5xqvqyec+yId3FH1E0G
33hq83v2oIypGWx/YoQc+VCYCloqxScbVaZ7MJl4KdRSsxpRR4Mhy/1qvGggly4dRR0yrewzKNpv
IQJ2JBkVchadxx7XA01QT/TbE+cyf84PJlBhuha4CQXLQx1uUaiydF1fpPkWHAjydGKmtXA2qhGG
iF6udYzuAuG9vtSK/nVwm59Grj/UFcqaIJDWOu8KuolS88/7ZjjxETM+7zoEOzTdcUxDQsU8nNsr
f+y0oHVINMYyQL2rkEhlabwgLvcvvaH67qUTdELXTLa1C2cr0PrzlpyVEx81ceQ84NvyPZOSHEBW
LH/O/c0YE6ExtuBl5SNEgHSD/y/V1h/cEEwdiyEaxsssQZwoSPydaRrN7Dm3OoWsOIGHrjs/7fQy
wU5AWX64g/c3XeeehvwJY4lpxUtToZz1qmY1Odqd6BKuJWxMiHOwtSyiVrzWWWDZSE58PI/NVOyP
yH/VbWobpnmwDqvjpkhiPFUQWtubxlS03qtXGFSLLqn2ZZ/tk3ZE+iMmYDH569cj7/MK2pq/poYL
EtpVtn2wzoy7AneTEWFHkbSb8CuthnHcU607C53yqjfT+0lDPPT1QY+MKVbt4K5dl4WR0J2DKy7q
PG/9rk22eYzkEy1hEdevk9MC/YhubQ+ddIZHbnhNI3eHivrt68N/LAH/fNssXXDZpmEZjmMfLsz8
MCkyKylJvbMbi95ix+hwTKR3ZPpO1m2UOLsOcwDtbZuetAbaoqc6UXbWYtDlc9WKfTv/MUHvt2ON
l78YJBWT/HUc70V7DcbvIsqx6LvVqaf1eZrgxNl0sGi3bU5/ntJ+W/+UNnVrp005cUz3gcANPMm3
CBM+CMoTu4NjA0NQ9HO4TayE7INDBUiFPdmoeBvHcA1cHB6+u0nt9tpF541ljB1lo56/fjCfF8xc
HsR0AeR8nmwOl11WAVhTk4SkMN/FqnjNR2MPkmGlF8bjxy2PvXRtme6J8fh5+WrpbMmFPi/WOfDB
S2DXFDEaz423WttejElHkF18Gzr61deXZxy7p7ZOuUuQ38JtPZjCWHYNYcjP3vqZvXM69vAEcs8F
Nz6V+fdSE1exZZ5Fun0mYQtYNbNsJXBateN5iCgQSBWxFoLQKs07NbKOTELcA0Nn/S5N3WFH+OfQ
GjRzIMwP22+FD2gKgwdhD8wB3lUTNpdt990gkHDhRDCijFNDzZ6/tIfv4zz1uTaQML40B8fmA0IA
TdDEW2UDl7Aw+lEBgbWguznzet6fNzDdFhg0wTVAIsnIYOYKUBWn5CvOEW99502ERIXXH8BbaWAE
lLzUwsB7PKQxxBq+BETM89pTMDPMaoUzDlFI0WZnXp3dJxYm8mEmyHxAx5o5f9PHTYJPLJkdbfsP
loFWyrXdAy/6+OsA8RTsJKBPmMgptYKD6/uXprYvPlJZplyfTfHkTEtRLmEfg+QIf1DXQ/k2APfT
8m4LiEstTaN8BfB8VszbgBMDbn5JP91YqebSjCGVdTjgpgiGa2Ax0Y299uJF6OUCe+2MF2mFGq0E
iOLZ7UWeQSLBNPWGO2ctivru65M4+nIROUD7Qpnw/w8mktQqWTz4ebLF04mkisvWY2Mv3ebEpu1I
vZERrBz2vUzqDrW+P0cwbjeRFWWWbHtB0wltomxBdjBP12V3wRJqD/MAPTi4jEbYpLWZV5XXXfVy
OnUin1cqc4XeoE0kKX5y9/88kSnSsRGDZt0aNdyLll9WQ7Wp/dc4Hb/Zs5XzI9+mtG9mI3wqf/zf
33DugsUH3ZK6fliR4zVwujhgNhtj722+3xX6srTyTkzW5udNMkUwZkb6DJTvzcO3dqjjzJhyZgwn
psWg4PwvkiJBneXu4pHoEoc5KxLNNuwctegbRjnkeSJPxzOTKCPW0ijNIXJOiiXv3L4LLfWcwswx
PcIGBuSBtYHA6fQ0fGy2IYbCMmg7HCnLSKeSIPy6GGVne6GR660VxSu3cknk/NWon5z1j94nU8C6
A3shP3VuEm6S61D92o7DrWa0IJHj4rWlbAoSUqKsScIfbfLDAvzSa+CqelakTnkRZghgvh4Y7vwG
HE4HPCiavJYhCCc5+M6p1gTw5JfxFpMxLh1A/xLwAwRKwqviEO0XJqm8qe8CVhMsCXZK1htdfnel
tU/R1uTvg491JUy7bc1yKeIDCWqajMaJXzpFYlE/2Ne28q7HxtzLgWJGwWDQRfFqNfGTEs1DWuSv
atCvCkD1ZIHhZaq+V9Jelz7JU9goXylVU4JU+8ko7wW0JsKvZvDwe5jTbA9kKta56VzhMb7vBAiY
wq0ug1aAtyDwh+BIz3UBnjrPWcg2l2GvozgddLCW5lXAcFiQYQpr5+Xjv10nJaSWu1yUVFSC/Eek
n/qqWkefvUuFlfkPb9/h0r7y6rmkkPJlK6uLDNiSjLuLnibnan4hqr5HHxSMW9sgBXwgKYw7HSlj
H1XZa+RXP9ugPp90a6+FrDKbngm7rMoHWBx3k1X1LEvVMq6Cn9EPQ4EcaQNECc54h8Nrm8Mii2fO
lJs4KKM1561jcMnCrpedQPc4z8XC5Y90CPjgpQrcOh1Ogty/b2r6Wa524jNwbIFh6BbbSAzeat7G
/TkrJm47RCEAka3WGAtjyO79wbsg9c/wy8e8Gl/1Aq2Ol+xUPp7Y45hHPkEGk+G8aKZZKw7X+6bB
W21h395OnvEGru0bsP8n1wjWpcoeouKlNcRWbMd3ZzaW2Qh3gm967l7lnniVXfOQlQD1ZEHXr5gr
VZt6QEBhetkZ9R4sVap5CKrk/Ot39djsSk3LcFjvsx77tO3uoK0OlZ/n2z5C0eZm52VLfSftH6o4
O5+K+ELv3TMR4NBCpTlmnBw6kkWvtw9JgzrCDbDOBLeEev6MButbKvW3CRZcJB+NdHyNa/3Enuro
4zUM2pL0YtjTHX59LU1FYSXrfIud7qZ0+grR0JPfFJe6Hu58FltZMqzHyN+M0j6ZK3RkYc2x58qz
adiKufrPscWU1ze1VTK2CE9ZkgfPALOueGs2dr6ytegBZ/1FMOlvRaK/Uac+g9i2yXrvxjbbB6z5
i7gh8LYFPi307PrrJ3lss8vJsZ0RrMHYuR3Muin5awDneZJTk38DN3Y2Tva3yGa69AN3wf70Ss+o
Lfm2feP46sIa/KcTZ3BkX8WT0ZWQDhssebgMLFwrbNKM6lI5dg/z8+kdtfVrIObNN0t1D4RbP+Wp
czXE8oboXoXOI4/EN5IK3xrX3xFE+S0Dsq8RWYun+MTbeeRzbAhUNUpYfJM+dec7+JZkQJYZSuiW
fXX+btvlPqkZQKFf7mSbnWoGHxssgpgt0zZMk+3ewWBhZHi5WU/ZlurAWUVAXAXPZAF5dVU4wUMU
jPyfw4nXeX7GB19e+vW6LQQdaMtU8wz128a9mPqh0j2KVziWnyd0jAPecLe59vPsVOHbPfa0fz/W
wXhTWhRHljUXyhR8rDr0MJgakLrY4RjhaznkANgkskZLbAK9vJmK3MWEIy/lqHhpnRWW9f1M9E0t
98ynn1cV47meW8+A6lM6+aSTgFtKpk0xx+b2rn5ea8UeS2wAQl80FGuhSFy6l0Vb7T/Ix0g0U9qP
sPmKdysztsQvbyO7A7sSTed1YJyXmbvO8u52DN98012rOkNJ515IPNiUXEzSA5t83Oiluiyq7kal
QF+0cVNNNfnP5T4G4NNqWE0xgCbdddqN56LFpVa2v6Ko2Xc1Z+lnN0MGwST1pgc7oVNiKiKNckza
y9AFYZOQ7Vv8kOfBHDybWwrmi6d/I8rme1w7hBi2C20U4xKQthpWnU5IjoBIc1biR/sgXCou5cxC
JYkbz7pw0AS5kV+epQNKaT19LZBmUVmsycFqLid/TGChZnxHnJIkn5wRCF5gYwniPaXywwveYJyg
tFo2kd8j3Gx62HSAovoxIiCije/blEWiUBZgkERP+BEzdR9ZIqwE+yYY3GADWQjJOBXsBSEM38jZ
HIhxEJuMWCCpFTswenh0GPWTzHagzleiYD3m6sN5nfEptKHGxfiFO7KDVPyusAe5Yb2XnpyTMd+7
MN/5VbbT6gYthYfmycLSnv+spfFsJvgWszh/ioZzWIYL1wF3S+Pg2QWO5BWYvIEUq2Ab2Pys2LvW
CbVqAQeIwD5rtPN5SAxOuVOjeymdERMpJznPA0DSN+hbNyKGe+gFV33Yfstdf1hl7bj5ero8+v4Y
rmswOQhkKwcbVqesy2Z0mJDM2ltVDjMyuZhjQeIFKiFrdNbtpC65xBPz4LFFCvUPdq+IKdAqHRzW
DkYYKj6hyw3tH0NXN1mcUs/PTsxERz9HNitMQceWNqI6OI6FOEgw8LNtP6pt27d4oiDBp7h1qabk
yOkWRRjsVGVeh8TilMbplcKxGZ+Pqutwj6nCHm4cVZGWadHbdBTwcCQlitMW/XuvOVf83zcIBdj0
yYXnT/dM/uuAaO0VSMQrvQKQLCk+kkt71TTVXWwSqSWdSy816WDZwJI9gmh6yJmL1Mh4BWtv6yfZ
W+43923gX8AVv1RjB0yBtKnOJim9zajm+wSF+BiI075djbmzFy0YuJjpsh3nHmGiLc0KWmkwzk4n
fXwV2bQlrhnRt7s0CExOAx0h/5tZxwhzOgz45HoRUh7el8WukjkadgvTgN5Mr/PTzCGD4f8a4pWM
nCe2UnFKRnMxgs+KdhW8Jci9rERePEJh/+7YBcwbAo7eyvBDCjVddC1ZpJJVEIFToApVp26zMqOO
tPIKjKMBQjgh3pjID1IIEKg3SfGOkQowqQ6be+jA8iOM6H2LSIPG2hcDCaYjmn+3aHzwDgqHtgGH
gt6j2zkXtY6JMqn8RTvgse2ipykuoG+ks0gcz2focYAZK/j1O3jse+kItugKvRtDdX5Hf/tehnpt
p1ncZdAP6TGZj6mTXI69vokN4mr+vw51uEXrCnjDOcjHbeBCUszgC2fU2MEkLvtGO3FZR1fJDvsq
dCnI0djO/XldemkWeWlVXFe8rQPS9PxsHQz52bxuj4zxu0Fi+oSTHdzwics8tuqhSkNJiqUW+7CD
VY9TISvIEqaXgbYvBPQ0xfLSNDduoC6NgufL77++scePaFPJn4NNP1UbgFOjboFjuK2iCgNYtYcq
82p443OeVO8N3xCoTuuvD/kxdRyus2Z9LLVO1Mruofhnqguo/iQobKMhCZYWIYcdGkfMloqgUb1a
TI3zUMNmIguuTx6k3BOEjSBmZI1Q9XOrL8dj3uw0PlQ1Zld8pmnDijScNmpE2mBrOdQJkkfc1L6M
Eb1R6PIwxU3nTuE6y4mIZt8rmqUred96XGlkDVDbvuzg6K54Vy7DEL4UzduaVOKHKsEY18CES5XY
5qn5OKjyLtOyceFRiUXQvAqaAJqw0uKVSX4Ctdke1/HsPi9roEkIAAkJy5fsPrMlHP/vkYQ6YQPH
+/quHh21jFlBK4jWNBrUP0dtP3hkpQUq3fZl8Z6MBBxTSfGmc/B1N6a1btpVhN9xOlXIPDaA4AFR
yKSga33aGdSdNgaF6aRbCNXv0cTjU1P9OibNazprMIaq2MH92X99sce+/nSeULzr8y8fq+vfZh5d
VTGCZMiHMZ+QHFzNUqHTmj/9VW5fRNK4TfJyP69Pvj7usRnvt+Me7p+jyUq63NZTjM3DRhJVD2eo
vulN47nKu7+znX8O/+W/53d/vw//8VsOrzpSoSaF2EEkxraUWeGgVN70kkAPQpm2Iovuh6HrVyGy
dZ9qrFklDTEuxS+bMDe6T9Nm1AO87BJmBnVDgwftebW7sOut8N+SHPqR4wy3kS92sCqH1ANwKhJE
fprx5jt4sWoLWJ5nf4/QSK5NE1neQOxeDWMwiADn2NNj04I0meIH5kbYvZCnzoLsnDUttmjcJjVu
bZLbnj/MJY6MdGKfsN2pmzjHjVRq7DcM8NcLdl4UjHPW+lq2J2ajxhJC3dkzNn5nk3HX1KTpEQyJ
lGqd2f33brJ6QuDY9hiNvUHudeM5PiTnHvglmSZ8ghsYE/HSN2EIx2LYWUlwMa+by0o8S1bEQ83Y
IFJh7QfDs+VPxGA1+yhvb4h7KNZurF0Osb3uwc+GWvBLm6pxbQfNBRmzzY1dBaRFYX4loffEJ+bY
S6PmAGoaD7yth6LOJClqdJcFdfWC3VUunjtwFI1uPduFfUnD97khouzETG8eG7wKTQZuCJdW8eF4
Yn/pk1vIBOEk7o0J8B7ZrWeujHpZQsIN53QoY27B1aHaOl5EpGHq3QxhFG39KH2oWtqahUnbNyW1
w4x+ZV7xDb094VbdNKMl4ktYvPASWoDqYLPWSYcF2LChQXz9Dh5xClh4LNB5mEw31CoP3gtfGxM0
lQnMIy89Qz+Fw12n4j1Uxo2VclXkbxHOjqlPG+Gvx1pA2J5SCLPHnAq5jxFRU82ma5mFm+yBVD30
W1idNqQW4MSF306kR/LUiTPPEcDjC4iXjUYARaLP0dA6ua9hF2y/vqjPid+gHxENGPNiSlL+mUfM
bzOackaZNqZItgMR9yVFdVBqct/kTreszOHMUF6xylPQ4alp7AP4CuzhM+y9PtkgTRZvwphtANRK
GcgT89AxIQaibVpH8yrB/VSY9Qd7KryOybaQwVUbJq9aUu6CHGO0bWFEbsg4qeB41/awB/54GwzN
tU3ra9F57Dyb2n3qz9Ige29iHhSUemRu6ftIWoHb8yPaTF4SWoPax9J+nbin+pEZFG0EUgEEbjR2
DruaeuT5DmWjFH12RZBSjN+vHZk2PP2C5Gc0ItzdYcrD8z64UD3ogTyKp2ulw27ogzd9LM1bGmh0
txOIQcKb8znbEtWbMb76E6/LmPwgHzJb91lzCx0V7gnJiqqgxpE5vC122GmrCK4quZ28bCPUcVuG
90xWACqz3N0msbJI283YS0lxkZsk5IiAuvDc+YKbElwAUAPSl1Cg6LqZa+q941O8f65LEaA1VNpa
LwuUp5q4l3b4nCFDWojWMhZ9wVpJavIqVj/dninYido339ZXns1qJuu2CNlWpfMCsfTd9/yLwYf9
5Ef2yhf5bv6edO4jMZgv86KwScRzXVV7o23fTHp9Hb/vQtOg+88PFnqzD1jz9313roqGBnlwCbW+
W/lh/+va08WN4mvgW1G8oVqIJb0qiUxR7o44ZLaPEAGZYjuYX0WznZKZOzrqL1k+/jwxFo4NBQRp
Qke0wqb2sKs20kxI6kak2yHKE7CQYgHe9z7162HDfo77E6pdZ2mEeM7zFz6bODVOKEuOLFowCEp0
5vb8RT8s8BJ3XZbpvEBTOY+vT4onxwUx3KmSe4OcdKvGcj3hI12EsJZPvcVHZn9KJfR0KOOyQjys
vmf02Ns+DbNt3BIiWWTR1sphmLmA7leixF6VY0a6kvaDzTtwlnoB8NB66xU5uc9BIzdmFt14bWme
i3GOAOwUEEJyuXT7vGsH7xpa5orApH0oCQ5lbbFhVcOasKr+/or95x/Lovpf/83vf+YFwat+0Bz8
9l/7POV//z3/m//1d/78F/+6Jrktr/NfzZd/a/Oe37ym7/XhX/rjJ3P0f5/d6rV5/eM36wxdzbhr
36vx/r1uk+bjLFjezX/z//QP/+P946fsx+L9n3+9vvEIoBFje/7Z/PXvP5rNrdjuJCWa//z9CP/+
4/kS/vnX9Ws1Jq8ZHaG/f95v/+j9tW7++Zfm2v8Anj2LRHUqzxTXGSL9+99/pP7BAh6fDIK1Wf1B
2SvLqyb4519C/YMyFJ8ltqTCwc/Gi1Xn7ccfuf9gCU6FysFS4OquLv76n2f37+Xt3w/u+HLXOCw4
qVkFMXv/6IFQUDh8PTK9jao0iKdtMbXExHcTHwerppcBY2nUUrzUFJBiVqnLslQ2HWOisZLYlQtZ
wk0anTeFwt6aIz0FYQ2/3coja/FP9ThOzhUuYYMml/lZHoCwOsDUDYpPq9uLWSNMxBPcBrvpb2mj
ow9Iq6fRoj6cdhsjdVEbOqI+tYA7LD5yEpKtHd5amy/apwVcgwSuK+1g2I5NSXgWMyU1qR6LTMFN
cT0K+cki9cUNRuP3H8QrEw3bsTDSnvWYU0xgqFM0f8hdgGFRY5F7EabLQk9eyH23NLKmVM05a4E8
pZ2dJziWL79v+efdIbMOdh9pMtIO65ltO8qwG92GaAEXAFv73LlJsWay2iYe2W7RQCarTMNLN4j0
FUY1ewV9r3Om76HOVTZacsdioVt+3OsphvaqRxWKA1J1OR5+QWwNArdtZ+j7wQyqi1A5xKt637lJ
Am9Bc+lmHIZM6V2jCNQoSPZcDMy7vt6C+2hNkq1LGW5DimSLaWu41Zwq3pprFpYjke0Rq9yEaVEW
9yYyrqVnGeTwTTNiN+rXowsdWfnJzP0uCZ5fyiy+HqA5e3raYwnRAIKS7VBLMwLq5PFttLNzqy0e
fF+70wYfXGHO30lShyeTgZyICTN2Q3MbV1x84knJCqR4ceHcNINdrtwu3cAJxzc12fHKxsXtgDBf
CXu+k/PfrthvOdEdgGrqflMbApz02ccUgJJrC18REO3LwhVrA6wtoF6YYSL55mduCFOxBKjtWcBE
TP+X8vPovCePa9FKOyBcs33xe+tbLmmClPMA9+Y8LBwFOrg30S0Vbfo+zLl38SVqmp+JbsUrEcl4
NWq+QtZ2yz/He2bZsN/NsgfMNrIAC7OlI9hWhtGTRY7tijh2kGSgrqxcXLmRGS/qqbgrqQ8Bu0ug
NEXOJlMExXiK9Vb9YsxJhfLWsrRFWdbjpukLuEQg9+wCMmLc+OmiLsx3xwXy2mgAK/DbAW9AvPTx
lmqd/ot23KKWHITXwZf2TDqnWeb2z7UTvdhZcFPMSTwqfqlY3IlSuEsvVXu2oLSwAntJ87ZeVPCA
Rl/fjvyQxVj5lz2gh3D2Hg0ieh7s+OXjT1KDx9QRkjjY1gPOlJpFJXipif14HU8gMaFndEFHr9nR
AAL19aOlQyQdI+tJ8+N16XgJ6eKUpK0MNQ4Re03JvXMLXutyCn65hX9F0fkRG+jC0Ww4rW0OElcS
95VX4VksFUwokyoxRL9eo3HoMnlU7H4Joy5vPIOBmPUsgQxiLBuLtleS6XR8wJT1ucG0XMjVxxX4
IezBPBsfrB5Vpa8YqVEFaErvEO/Mz33qrF+9g0y36q9E1O/7KU2WmlFS1ObR5TGVuJodZ8G0VGl1
fN8j7/GGFa5aiPk9ZX4PemQmoE5KUdzVtPDW1KFWigjpLuQnjJKkbCsu1y2xe8RMuT4xPgBuXZ9w
zbjKk5XdT9+jbib86TPjL+hupxAOXj3w9312AlMJS5p0RK+kv6W08babkid6/rToevEDYTe243GM
z/w0f6yAPzFzvEMpKYgc0iCj9v1TNiLVKTTbgKsGaFgHThJ5s4BSMHpDhVAfjdMjPn321wn/MM1G
InYaHMC14pHKMuF+cedyne1CTYfkTAeosmz6/Ao1X70IO4YSj9kNfFxM84empDdC3Lx562tPKP9+
tjadCKSuV1XZUWM0lm4DbEO1T63BzCYjvFAfz6ZoGR+5Sl7GSWeTLjdEJMFon20WLS8JqSiKJG4O
EDjs6YzCuNYN60eV8okga5H0Xt6ddoT0Gw28ztFth5hjGYFLX1gxr/bHE8FCpLP3J2xw0N7tIbiv
BuaIEV6ftDjrIYnSZbhF+Evh3ufqMvTAmQmEcUj46fiONinMtyDjGeUUGPLiY5jSZUL3jScqBx7o
Vqshf5zYnVnj7LCOXwxREuw7H4hVCm/0cGG3wgSTX4WbRA+falneCtg2ANx47HwbzLXf+/eTSYZW
NvFqdDWRZOo1Yg+Yl/63jyEy9cxmie7/qnMgPEmgI5/z/wdhZ7bcNpKt6ydCBObhlgRnSqKswTZv
EJZsYUZiTgBPv79EVUft3R2nz0W5NFAkCAKZa/3rH/a+MeJEl36j8/I3pM/fg6LFL9DIv0ydDaju
2DyGDAm4YRKtMhrFk+MwdBnxxetiDJAm9QFaLlO8NsxF8ERyNG0eo3MM70N0MjLUyjnsDfMzRjC3
gd+txH31zYqwhkILIXgPvE8I6vyyH7BGsr93hTKCmKLTemFGM5s3wS5fhPPooYbR62yB5Iml++jT
CEAOUjVGRS/rVWQFLCtgYr+sBF/g1t95EbuEbvJxNuoC75Dhg86X19kkfXxoVBgsMlV/WLhgW67t
lqjLreaKu1kQmTrF+b4d3Z8KGwpMFpVSLdGiXcKyBB7UMVysGpzg19/VZX3O4+azYp4D4Qlzajx0
cExqdn7JUrww2Fu1ilqvnmhE/lul7656ZUKVETznT6VV3Wu2VWAGAuoJQx8xZMBoElqRqC3S9AKW
ZBSqPos8Hzz8VSTRy7KJY/adrMlCLGyeDLuqtyBcv5lWcxHXzVvHuY18Um29gQyaxuHb3oxhmQ13
lxyW1lapSVOnb1O87dYd20ArEA5B8idLuj0TMRkWiPm2TmlhX+68jbz7cPTL+1oHaKRto09hm+Qz
2WDAznpfPc64pW8jj+7Xmr73DZtKljONnLv8K6+Hn7Xt3UpH2zoCHQ7BncygMATN8q9qegVLaLZT
E921iYtr9mpVOl9HQWI3Wy3boHso4fBthpqFzFzKU4XpWELVEqpzZunxrzHFOEaVHhqZO402bwuN
XWjRKaShvn5ispQGw/bv24JzmhKv5LHabOqOk/tXCWIQUzg2pbJlByTsuCx6AmPn2g1oMJ9qi2Qm
09onCbd5LJuXsV/eAxcg2t5gZvRo5dUuhT23sZGKbr0JgzOa4qPtJmHXwbcnaYFpa6TtmElBhs8f
WutxbrTfNCXgYQW3yhD1+aHwzUttB8rCafoeFwSc1GpZRYzTUftwdlpR39Fds4iiJtqaj24HGc8i
Imc9F92g52FdErAqkFEQ2CI3cUl9ZTkcQjadoWyMKuydv5TRBrBExd5yL2sxT2Z78+/YhzLk2iyk
AMZEKyGRIwZH+xPYMKrzYSKSuwHfiFSpu9WXGJWqAd0utrV3IYsvz2drdQKuHzLD8ZINvug39k4d
JGHLFjxX5g9cAJD349EL36tLiE2hUp4Pi6rjJ5v80r54XQOxLWJw2TbioxKldCarsgYmgkUjyT+z
fSRSgrIoYQEd5xTwM4dS4OJsaJJ7s6m68rMbhm9mAwbVgAqHlsd5zZzvivw7WgvCwp+dWm8RolxS
n8hqe4LeMch3kAWm5ONXVHDrwBbDiR7/MG7BYpuY/VNPoUe+R/Llq9cvx5z5FNQ6Xcpd4Za3oS3u
WVbdao3YlBSCYKQIbus+Km59nOhHD9m67eb3QiXRVYJ9SGv7c5klGnZGurkrB/syE6qg25O+jw2u
1c4ibAGZ7N3IxX29/IIRN/2OtHJB3tDS/CoXnJAn/wFaDZeRqufEVN7WMig1fxYSG8d1Mc4M4nFV
DbIu4lnH5mpk+nNk4ak55AZ1T94Cp0HN5qMchu4taIlPqBi7bqzKf63L9DZV3T2r6WpM4LXpcUre
rNoI44UyI4jZnUtdmUR1+eda+3ouqsZIYw+3tEs5UoPXijvJeoCdYVp8wcTl7qbgLrr8Z0B7szFG
SkhXj87pkJJBmN+TqGW9dEtCCWwM7PGKtM/G3N78JdqLYWb/8+m0s6wD4czR2KkSdVHL/5Kjfmrc
Cm9RVW34jPE842c0ssC27XhMOueel2yk8GxeiiB/rohpoQQo7l5n48zYbtHQ07sbW136r0MavE6V
xRrZu5d+du7r7rhoNK6mOzyWMj03lOA0FGkfZs6N2Pd72lHVCG/5TYESeqqKL8roFeyTYpD3Psnk
GsTjbVR1Q1BiUh3jpOSL7ItPiDaEfc+x82Qz84aQUvGYXFxBPigCmmvbuaiDKf7j1PllVn+GlEVi
ES6yVMydD7WW/1mvfc+V6SGN0oAUFB5RpBhGegQyD1Qx1dC9lDgKeZXaX8i1TKr0h6oXkA6/Fj5N
95hSD1tujnkt58aXy0OKeGvjTOOH6O95w4a5fsxL8pwPQMRBFi9I8ZNbbPhH2CVXmbD2NEN1NzuO
lQynQwrf7sBwBhVS98ksQsWYsFhnX6pFYgCjFrQXubDardex2ocb2z7qM4dVDpTteXkbpX+VxvOM
xo3ikBJpNoc/lJp35izDvmPoUTrFV29BKhvHeTe3qs+VCQB1jLMcLd851aZvEp8iWE/XWi/Th7rO
L1rNB2ETLd64i3bUtOanlTpvve7/SoLg0SvErXC5v4TBbLxwi9+V440HANl8/5TrLDHN+Joubs2i
JEesxTXV/MENZbMRRKxFcrvI0HTIpl7AHk2PMNsgQl0W5OFaVCoMwOho14UDccLGWn1tOkW8dwFc
KfMoCI06JUIq+uGJ+TpYNXlQGqUF5KQ3lw1yE3jaRP/FJrkwHRWlwD7dtraiMedDnRrXoQ5w4o8Q
+zWGFhyT2HqqiuBrjDw8gmQRZrmT74MPUzT9IRq5a4Y42k+jDp9zqK5s1tfYpxLrluJkKr5g0C7c
7I6LtyiBnZwZuPUtH5K6zj1vPDVjhmulixU+c6EXbkZxdoK0PvdeTYz8VIgoFOC3G70q8YydFk+E
mY/JaoDyE/vjrD3LW1UkQt+NpW/sAxR5blqL8z//1BSeZ71CfLaRJvnddSzSkKWBHxLIY5eecxR4
+u3tZnyz1EuvBxGZFCtHRlLivP5wiJAvCM9Idyaj/nMxpk+Aye5en4fxPFKInT2HtIbY8oYwX2as
5Qetqc7rP7phEsPqJ8d/fvTXQ+BfBzn0Vf/vB2pdwh/qZkoHHOE420z/+2nWv/7nwf88GdGRFdEb
/LP+bP12/eqfnwXrM//zw38e8//82b89a1piGDuC1Pz99sr1TY5OhgHcP6+zHl7nYfnd90R7r79Y
/yFr+ZxkswA11NoODgpHy8DZLv/3SQl+iyCdTmsMlKHDC7LIwsIitrRRZrRQ3bbtGPOBjDLqcHa2
KtSNfB977vNQ+80+MsoKJ8jOPMhiOjR9NZz15D70ZAtxLuU5GvCpn7poIpiscM8D9pwM4f3ePXPc
znn94foPWd1JaMX4oDuxhQEyQBJdXA7Nrpu8c1xk/nn9iuXUO6cq63zqDYQz3a2vI3svCH08a21t
ngmqNc/RPD6Tb44Ni0uHyQjkM2f/rSMajlOs4u2nge7LK3euUeLvURCSKvXswH3LG9RpRUpNkhCB
64EIMLpImFu5VZ5jXFlDLAzst0Jzg9/DvMtm64x/BIEF0DW2Mf7KhonFhuOW7o6w1YdR0MqfAod4
CV+P8kNjwgyK0BuZOCnsVQhanzw6HZ59CbGf7NGk+A2+xU2fUkB0dJ0jnnX5+FyP0LSNrnrU/KLb
Vm3wGOl4GKdvsR6fZQFVjSkiFFvpl2FnLNERP4g9+UgPuSuvaZfCofTczy7Kb7VluxvoIQPW9Ast
TQHcSSLrdnAWf7NE8dOEYsMa4tuiQcXUBPEJg/ky+Hl+kUUas9H51R5nxD/mbH/6FWluWkOAxijL
32S7ww1s+s8GSuk0TrupKYi/duqDSPubkw2PXW1QBZfTFWY57YrLwts4ElMa2z8xJnioehmOHRau
lSWnUA6/C2Mev3VdZ+0sG7OGuvR2cAogqnNB+IV3FJFRnCZHQqImvaUtLPE0lYS1cQF5YGbesSRP
etPX6BRLNW53cbdmhpaD7eAabbbJt6l0XYqW3L7oTuvjUQWPPbYHYuw6uFnSf3HUfDlAu2kmDM8r
9FPMCUjBwLxuu0D93sKlBPMt58ex1Iyjl80MI7HUajB229o9ZBnC+ZoGIwq7Gy9B0IstSXvzCU5c
2NVQQ0FvSSMZ7waZtyAwYyiDFzMFhkYpdjHlaIDbymvdWz6cAR+H8ao51hYc/tKlyayj/jdHQL9i
RMEht2qI1SSAjChfm5Q4CSANH/76wdYTRPWokmPS9jiMbFemmLPFKbSVwBSP+eJdySmCfEGFD70Z
PE7fZpjBj3rvnAJy3qwRu9+hqz9pDY9xbd5ttsZDTiXGfFjfDVFe08aAIWYtL0VcLHBqsocXcUl0
338cwa65gKCotjqS6Cbdm5iUO+4SelLYe6frEYI6xt13ipj8evtJl9G+6jT80zuDmAdLvrt9cgNG
eHMj/zBYLBYE8N2EGzyUhvcaRUAirY8my0ifOk3Or1qnf9C4Aqm42WXQxHcjGSDUecOt7nAex2tv
W9g1QSTp6J+qoMGXJzuiqiN5aUaECoT66PUk7eQSbVzfSqbY04lO5QNo6CNZsofRsC5agbg7rR7d
RzvJBsQjzEkMmbIZM6rsoqtWYOPiIq+sJpLpy/yXMaBP77qYyzYCtDEeqwl+bu8CV8WuxE9ch+ZH
XX5sG+/7PHnFk0ngr0LnKnchmVk0f8qgxNCZymgx52tegSKUpGhESiyZLVMbLpF7a626PTaII2cz
ee3r8iHICKOaB4U9BsaTHMeHOZPDGfUDAbZ5uwX45kYtoo2T+Se/i3dLVBOMKpd0N9TEH40kT4It
nBKnI3kOoWxVkAZqyvmUTVp66sv8Jvu8Zu00hp3A/efybI2286KldGeZO+6jBHNM8kipYPBp6Wf3
3bEdkjaJhaB7Ed240wZ8DU35Ps/BjUouDEYiNOGmzZvKPyxp9ytaHpwye8Uw58BS95pKuYU/sk0F
CgOGe1sMR773I3hv4xx71zoHxByU5oSZohZsHAqSXMRo9q3mpcblu2YUFM1HyKh7hqdMOOgRlZtW
oqKs6xE7LzdcTO+mR7Q4OZuY70zPRZd8WuSipJF4nGHN+sO80anim6mELl+EuUEgPeF8Eqs83R4+
s2QCm2iEue3LgNwx58NWWIYGwgi0zqREC3vyLOvocenMh1rUr71r3DFvfGK25RJbdYrG8gMaz5FE
2VfNiLP9dfS15NoLa6ehUZAxpupjee1rwW6JU0Oxm9BvpnX7hIXhQ9Lkr7PGshEI8ZCNoT2aH4lJ
GWw27bHSjXcZm8+e2+zjno8eCQKwltNsbIOyHI7y49Q1lzyLmQMMGExjgM05L1uEfov5w5jqm1HE
VzOVT6YLfuB4AO2LMM/C7sO0IEZIL65tTK1Gei5JZ3GGTHwxKrKcEmAqO1vCrvC+WfRcm5H7sliI
I0om/Mjbd023LiV4RGXb7+qjUU+F9/CxUd4rIGNm+5D5P2wMaunY4WW148/Idz+nxnvFkSGApzJN
3lvBxzFM9c+Ze0hC2/cNnIGTDwdhD2HRYVQ4TLwS+GSFd4oX91xr5TkwhtDICxPMRT6AwW9spGI+
EPgw9Sdtuk8zDvUW0GnhNzt81EJEe7/AU77N3+aYRPhYJ68KxNOOMN8vIOInS/BNK5lQsCz1h6Jo
aFUvi1YtoeTEYyb57qbec+eXv6olPvfi5gPqFF0LBbm5axniXivRfnWsZH0GsoQZJDkXBuwSJvcP
loY25qGfzKvUSK5qM0iZRpN/m5z5D5jYd0qVsKnrzza9+BmXYcV2tQU/OMH6x3q8vEwl5BUI73rQ
XZalifaukY90tv7zDMDhSSehw5ZErWLIXeVZsy0M72bPFfFttJKAouU1wv0OdMS5uMBrRtCeNW5m
aV/6zEfcVTxSV8fh7HZLiHnyHTe4P/WEp3rfkYhuxG6oG7um1JwLgYzHrK5YDapeTZnqsPenjy5v
PtyOXb+yuQj1nBGrA6hcX7Ho3Rmg3D7soQTJ7kQYczJC0IO7t+0c4majqqaNcuKfUuNaU8brUUJ5
QELoTmpoJkrfWUJ96LGo9ZKOKO3mpHnZmzXTHzWleSgnm/YiqWpic2mpSvx0bWl5F6JUawKSvoFw
P7uaZW2zgo3eJUS6MInktmd5NjLj20yRpJCXPIT/AKBMO4hsRMyDPGYaYQlTbh9Y/T4NI3p3Yi09
9PX4c8DhZA++NG3aabgLBqgJDDIjvQmx/NSnCu5bxZ6OtTM5pIQcaOzYtk3Skfg+mlwjMiu/DwHA
aQ5RdF+lElYNcBub64M5E0keyeHnTMbdoBP+5Ykm2S4QH1QU71tc2JyTonnTxvnBTZO3Uu/xkPSI
Vltg3PRyuGSmc5CuSfqG+ZRH4CYeOfCM8NIdY5B0A8HsC5edYhM6zLo2wk9eGye4ydJX2TqulX/Y
C/U1tZ7rgUrNJb1wXqbPGQ6BMrKPtln/HIcno986vvHRLExe+W+GF0G9vh2kyQRO7l0H2SrTd3TZ
cg+Dd8OMF1SMaPsN3CFgWHujkxKs/sxn7zb//l06mVub8r7FEIxdjuEzsVBcIDov4fL06tlSdD5N
bRzG5FcLy+5ff2omNasRZBH1kIDZ1QT9mJcTTnBUTzFUzDmjaDt7w27m6ajk1bemVYVW+rbggcjz
xg2e8UpHxIMjXmNIMP6PjJyVkKOarAp5zbBN81dib1oBMAd2FlT53mBDqhM3rPnaglu1fq1+x381
ss2AKwc3G4zNeAxFqtEMu1bl4ukf8tgKbWNZpL3x/5rxLl0FdJxDq3ExkqAV8Pfrr3BsVF+r2zHg
ebIqeCC79mgJ+NoYpD2xDm0NELux17/UgVV4sjGiBOZN5XOdmWBz477nL1AxBXw7lgEQTsWNc6ht
BxWqCXdbZaLU50RUoTpWp2sKEhWjuwUzWL143Q679Q0wuLZyElD6p6mpQvV06rjUy2rq7SCxXN87
z9E4h5huS/114utPLZNsowQx4aGtjLbq9Ki3p07hv95qwFGZE9UcuFmz0Eyg+EoZrInJ3rF+75uM
q42fdUzASAQP1dfqMYJ5v+5+6LQttgDN4KFd/tfDcQo86CnJPDxdHkTkQPdbAxwLhKJJvL36Ucyv
Recf1UPQNYbLQIeCqsE2ik/1VDppWJgZc6+W27ltP6Sobuop1WMC8VgsT+oR6pgq8Sd5/NdBqfxk
dcCxcE7qpXiJBzmSIUrznHXG+nLq6Vw5wA98tIizokX5FixHfK6pXrKdW4lr2eJ5wBDLV76LJsBi
i6NjbzHVwxZqUw1tE44mk47YSr+gwb9a3FWZJOV20dz6kMS6xnY/39YBft1nX2y3r9rE5Vo6DUYJ
5Wuc4Wynl/pxYGJuSpNxcEaiUg8WrVdcilCjyZqPpgN0hK866I7TxDQbG6V0X+XRxpVOc3RaKNlN
dm3iX0RaSzYb85lu4aMcp5KBu/e00iDshgt1LB/ZJAHL1FDEbl5tQTg0yr8OScEsaOS76oSQLzHL
5GTF1YsYkQ0sPmwd7CkaahzghuLcifFZ/VcGjbmrFU1MUcE6SEMm6vj9uDe8jgkWmwim4ZigRqPY
p94nLHDSlZz5ex+1ZDk6QNR6CvK9ULGhCTJ3Vuu9WUv206o8f+s2Ld5RiirMDlHfZ6d/yWPqocUB
ZHdNpk3WzJ5hj7Rx+smbKuc0qw2rzZSHQANoTEoDa1esv65wN4oaHilSL9TCtiyvGNgyq1ITGAC7
YtvazGNS/C40Oz0GrUi2YKxc3oDCcznf+gFr5KwQDzG2gxtXjcz0HgZFV+WfdpsSahzTPZqS46/+
CF8wrLWKn/AndrrWUzEx3D/J1jjqJQMkM9XzrR7tmr7+XtVGhU9tnoWRCge27P1iMGjp/UFs7UF/
QbrFlMws7pEYVCphBYmXIYWIIzxyLXqddThJ7XysPLCDKgHoNuH1bfrIOixRzyS2YBvGaADt1Xyw
XFHtTYL39LqwT3WrX9oAMGKWJA5KNcx0THFdIfziVAoOc2VeCahiG72W8P/GfTqhdNEjsGxDjaGl
Ae+tEC9xRJG6Xui+RzDJULm71gicHXbkw76kk5m9MT1UHUO/qqw7KizmzoO65GuNpJNFOtneaa7u
7FinWeNTHUYfUyDqRs33j5UzywcI5SFjFedJ986B0N6XaPpM/cXYpUG2X1+6IeR+4+ZaupvMiohJ
O65OxIvB/1LacRsSyWSJx9+0gqqv9OAxcrNCc1N0sKp6yJZUhl2Myj/lupC6+14gC93WEuB0KJz9
GFC3LOlTJJDepzN/6WXOFk9C7sQhebUUM0OyRmfIBSYNvTxMhkOFc0NZATUn0tMQRURnyzaLEP52
MfDZpt+dSPgELwUvLkqKfWWQyimnTypOgTXIjFtHJS493lBIPn/oBsOJRBZX+kBnO08LcZuyulmJ
+GTenWxg3gS7xK7PQ9Tchi65Gm725RcPQUBp1BStjeAC1FndC9HAta2V0xtcl2Fbu6wBBv4L5kgT
Yej9NSCnNAYnnBLYWyUOzhiWwbJYx6lqoLiypErB8VDk4dmf3l1pPRjU+14BRaSXlEd9RjXYcSkB
2yRBoqMgpjSyXcmoa6TQK9Lz4EPhZ1y0Dg3agrkc5cc9V4x8BH9MkPhOt8XNWZxvJQxChj0MbriB
SaJ/7Afr3clo4CrtoDNyzEdxHd1mx3aw1zOXmY8c8n3kMREQAzHGYp9Ht0kfAHChzC8LvLjKoipT
LyKZRFeR8b2oxb0rnJc8gQekWF5sHVSPDMuWvgId4gYuleVx4RdkEup/1PxsJeYsI+swL3pxLHgT
YMUP8Rwxp6VHsxOUzURQOTSY68x+isHfrNG/NFl+N43yZtVcC1WQ/NQk0aIdQ21zyLx9IT3u5wmL
hEEPnYgNv18Csg57OlB9+p7ExJkqGMgZYfKkidNuUMlRDU35q7GAEVW8w3aqJ3oSK99mCQlnbgyx
EkeF3xDELIaqKPpiIDItRpxBBe6HbiuPcijIg2qK4Fpq/r52zKudj99QM6ZAh1wg7kizTmCR8h2o
KCPKdica0e18Yb3UXdCcGbKFqcCMyjVgeojMKU54wj1ZgrhO1/ysh+5DxxJuZy3UABXZFunIRxDY
9BfxFh+Cv8aM8PfPSWS2kOqgzcPpISwxR5aLaSQnUo2ZhpbuwSYwG9nrsWQ418bdOybahwzru23r
MdP2+i/CaF7/Ik/J7ldVf2nyGZ/yyh4uOdqw3TryK1L3YTENEr24zDvF9MQvjiBUA9ykHiHUdC2k
kbi6q4kdyS0wcBje7OY5/VJDQdev3ztTvuRGAFhDvzHOXL0AwUj2aveZ6+Zb1WobXUPass7OYPFv
ahH8aOXyQ04sQCJj9tkECYuwUcfoPrL/j4fDKrr4d1awgdMZ1GqMd+Cd/1/RU2tyo8GB7ZEZwKGY
h3UoyuTX9zMi6ivnZYEceiw7YERbiwDNgu3KXcgGTlKlMXVX9Ci9Z+Gb2NgVV6lJuRpEK26aYjJ6
MWVRFHin9TsnmtTlXtw5J805iV0Mx3v3YbbocPT6nBUD/dvIODJQA7xmaM40oN+WmPP23+nkzr+r
URQdWr1ty8P13PuPmCRoXKKss6Y/0qYdCxaOaTEeAg/yqMbWTEbMQ15/iXnyQ6yUnE3jG0SRGopz
ITJuCDo5WAGUKwL+3axoPglMgB2TpS+KkF9NpwqwJfjwmxHCib8fHM7euosCsG1JKbqMBduamZQv
YxtxI0BBjrT0S5VNibpOsTsA97f4PP7i2iuCQ1UBBUXNfKPK+ilbVmy1wpUuISlQK0++3qTHPLnU
f5p0eWo1jJn/+0mz/l0/o04ab9S0XB8vw//Ic0JSk3ujZnVHLbUgwNXR68KMEkc31jI1y53al95U
iZiK9bPSI5i6nIQNHKe2FhqWqycCci4d7W2stMe4MfcrOWbBLnSzLCwenjsL2rjikvcdZ87lEkr0
5BmY9OdfbDbbehtN5rgLLZIiN8QyPS55+4yEiU01OanYxARQWt2B//3te/95zVg4gtioMHyYjP/h
DRAPTW4GKTFMut6Z+7QItciPt17CNlFqMfMtkmpWMr1uYgLb+ellJelpFh9lWioSuGKTR3P05GDu
bjXejsXvuLgsdeV46moolmvBMDXEXsA0EGpTie3yPvucmQq7v6ooeUGClUo4EKw/GqYekhlRsPxF
HXKyBMocbUVR61gVyG4nPYG2zIdJlU0wPIrp6OnI/pd55SFl0m7OTlefXB9DB8T5NNgJbrBOap+E
ImL5MfmhRsEYyAI+Is8rPwQt7M/8rkdwj+L5LYeasHgd9u9qd2VcVVOQE7y+FspmFoTwuAHA7FMD
Eyv8758IQQX/LqrCvdMyEa0QW4WcF0OY/7uAOSjv6mImZCYTOEOOFKuH3icQ00RJVlby0V1cjEzJ
/wmrZji7bmOG7Zh8sSfXuK9vzD5+m9XFVyueFTFlF+RhD1ivuXj88UdaWn1vCfEMKuZXfy1KnXGy
MQTsxibbaYb5S5fLby+N73DP9rJLX82g+PJzFo5SewH4YENtTWYosMry1tW3nfAeMnu4LyWxwnMT
8Xm4PxvF48RvK90RH5jukrnYlZ72FvUJHi31IJ8Cb9r1S3/Rml7f56OJCWTlXCpDOhcHumueo6tr
GZMkPPV1LKdzFIwtP6mMUyTNMC2bpw6s7oirak7h1WHHIDodNjnc2bCWwI2FXu5Y2hBviLvi4HuN
C9jJgqeYYSudzephoDvWb7XitwU1kirS3Lb4KgJSbHzWJsemClyZVOvvTQo5q9We9TH+qsqCfCV0
b2b3ey0o47K+uRoTzLYa8JFRd4YibrWe87pE7VX1xXGd/vCy9hSI6I2V8q5aU7pokrIVNpQU/Q8Z
OD8ivQ5zh1TkdoyQjgTtARjy2ixUXIFGjbCIUdk//FTEICr+rY0ceQ+H8csep+emLC+mnrg0iXDo
U4sqfCEouYrf47Y4rkzVPvkl4uFDM9VzJfQQKEa9CkmEU5aYY9nabsy5UpaEiZ0+iJ2W04mmTXVt
Xe8112DwKlaXqji7ojMVGaTYQiq/+kVy8mMHKexf/LZB9R3VyE2nlwN9ZNscUzikPiCClwB1KAKd
nTB2ynHosisO1+xK3PZrE+69Xb8OBnz+phu3vmqFqWR3HcTIfTdYz9iX/ojUKuQtvLjeN+9pY/5Y
b/CkrZPQqUikzkYYAHWMAKYxb3WG6yT6NIO5iqJrO+hj2+9+LG+OpbHY0PdsHOKjHHpyX8PWEbsx
mueAtggP/W9TI77VqbjNSjdBwNGmpz0OOjZ/PSpwUbCjVw3wPIwMAsUt8oXWtrvXAE5GAyhgobw3
FP1RaPwhHllJKq9D/AukX9PWyzZJLobRsnswMyos/1K7MPyz3kovLSfZXmpIElX1Q5bLrvERsuWS
wTWT8bchF8ZlgJ6GSclWyjy9ZaY8kcojj8IMAHo8jIbkQtAIgjQgC3zERDWyn+iBc7CX5ObQW560
3C3COtIZAPryKuflw8ln8yXHrxfrrSuu2a/1goil9958LMeYwZQ6wgAQpxS+p04AfIuPEPBWBSDb
p/a+SjpzK01r3NGhkxCDsGIYioPbkwM94WUfimBSKGlPp2ozuOtriD2QNKuj1zm7lRjUI+uZ8cPg
kyATJ4nOsMrOVl43+1yrzsuSumE76Raq4eXBBDU/JKMGkaWqTmU/m+clWB6Sys53SGBu2mDUPF29
kFBD9qq96BC6ftRzQ36m08R76XRfk8lPHQ2MQeB0eYaSZp09r/v7K8aGBjb0Z83UnxcDH1zoa8da
t8wwca1XNxDLOejfJe6z4EtQUUjAdciIVF/2DIOGPj2IJJ/gKzbaxcS/FsrDdGyiRbukXuad2+Vr
/aZTP1m/QlHHELS1odlWM77wvuVAAPQfFsjrR9v2gks0LNnBr6zvaRPk1yme8PZZyjAwSofR1Kxf
MHt8GOh/jkIuj7HnZcciKwyUIwN086IhFkMjMEOMKc4dwnEuyWjeINE5h/Uo16OwPBw0Kqv7EhEc
lkhULeSHlJGKPxvbiDZ0K6Tl4Lo9Hsx4Tk5uUTDfaXKiwrJg66S8nC4IItZ1TOwKgHOD4eHOUjnA
HQzBi1++NwP0OtOJT7nXupdaFSGRgUrYn9BSIzZ7tuO+P0rHP3gGkEpO3cmgZXpHB75f0jmcTPO3
JbN8lw1me7Gbvr1MifHZQE7flyprOKkn8oP9Mt7jk7vLp9E4eXbFMAeU8CJNm/DSmLEha/FLFPvv
eTqSHh7p0FkiREelu8UTAh28lV3k/Oz082PVcbskgXEzifMmvXKBP6h12XF6iavFOPvpeeEAhiWu
AIbwIoHkNB46ozjHw9wf9NKlS26apTs7mteBZFibcWGIss1m41bBcDpDsM9OmYjgHqNcACM08v5M
W5gjMjn7rNRsPJkXrs8RQ+XF1c2atqaHbV6RJo8pDHG8wYBAacZSfIMYxnXGeWUA5x1KFCF6mFla
tW07hPqWlxxXCZfoexDgfPyKMVpXvLrrumpVSpsBvfp3kbhvdrm8rdUFlosiZE52kCbjvLjvfpC4
mu99xn0wuYu7j+FIvkx9qCs9g4MLOLQS7K+j3UqNLqYpPSQIqmYHI6w2/5jj+LLSsyuzcLcehTTj
OjKXTERr0tUe4Uft16NcCdMKIlqi8jYlIaTGs5EYj4ZNnjtDle0yBIy/ute1Tmpntg8Zl4ckg25V
REG71fA/VmRnPG27rVMtz2r7XDnkiF9g9bes/bwLXDSzb8SNQbnt8rtU1GAd2jllevu6NOVd8WEV
+9y1YKAjbGKUOIUdkoAUEWQkiH5WqLmM55Bdn1La5ZlqCTUHv4AuorrsESFaOXO4utnmxP/8D3tn
shw3knXpJ0IZRgewjZlTkOIQlLiBUSKJeXDMwNP3567qtsz80zKte92LyjKTKAYCgLvfe+4ZMnDF
zTDwOT3U51xCOjMGSWvFn2iRzBo35uZNc/vHhM7dTw/Y38NTz6ejNUzPa5+OV1WJI13qJHdtMdUH
sztozZYmCOMUV25bk150hGe/9yXKMoiUXw751xvEc+jJHPpbOa8BlgHltdWjfM1qpUEN7dNsyHNr
hs+xtzKrtB/obtGGiOnZg7lbFunXKgvWKiOowXjOlZW7EAVQ1vKGcYvc9Kbc24t8kL57qhaB0MQ7
6QbaV2zjofPvYUvcT2XnHMYOFlfvt1eFRtOUHjA0rkimejCVo0MZL0giyLUf6usubHZr4TwVCtBs
lLrGyMBjTGxDp2SgaHFuPRveFJ3+2KF84f/TCaxy8asIl795m5kyJ58eFM2er53IyRnIIMmIo88x
wSZRvxFr4oBFUkZuMrs5U0RPGw22zBH9iT8Wrz7+Lxghf0eadhUzX0FXnE87M5tQEnHR3VU5QFdx
Z6qnKqYuwjN05wzrikS3fOsM49AVxqv+gNiLIPSwPzjV3G8yr3tWoh2X/YHdVr6q2lPjBxE+Rr30
4p2qzzvZPuWMrhHJUPuWgDZZRlufGPVt2hqkYkz+Y7E4Z2n0d6kPCzpqYTp3JFwQyw2pVvkv4M++
Cc0G4UyGP7LA+YlLMwfvefLwVIvnVxML7b3ts0D6iceDd6IND4EftECfCZEkzkuhru2kRGBlrZ6Q
+AzGsN6PIg1veyVFTZUUCQ8PLs1lTqdbRINfEfrJXTDGH0Z8V6M5B61+MZ3oqzFW0iPhTxKiJnez
X1OTT+vDVHGtEa7STI/8fuuO9T0hEDt2H6Quc7FPjfinVXEPVZXKgU32hf+2TvLtVC/hD7Msvywb
sYBat72VfBP4Sox985lH+ZWlAJAS5Bddr3mVL+3HCHLqqGucqX8bf8CVIlx7LjGEOVTRfZRrHV2v
bXNVOjZ0MbyYaTROk8HSCSPX2xkGjlOjg7hxkO7RS2DrOnP2pRERXFl3MZHmWx8gcOcydNd/TA7s
JhqtpyAP3oM5PINB7VW9lIzD3hyDSHGtuANKOlTHbxUxc/t1wCK1W29ypX7/vZfFPOipzt5Cgv5I
7/vE4FCCRjcoqYcKz3yszGfrsCR08pDE2Q47dBNkos3ORFHtHJt6oMFRmrsOD5HtKP2DEq2ofly1
JN5Ce01NxofkyVbCn1lqAg61vj5z3vEPQjCoFB66P2oSTu04aRDP9AWOkuGzFk5pBYalXiq5GC8V
ac0VcmoNwGnc2lZVs09ccNFPqG8wVIBXGiP5pfArFZ/Knap867BQc4DI0zBbyOyJYNQDAK3PIUqR
FwH2l+WPUGlV10Hg+TbtcF+8aoVH3UtlP1rkDQVwOsLzsPbHsrZxNIN7cpV2FmQsETDFSYvrdEkq
jpaXwRU8DO8mc+Mry7W9rdP5eBHjZ7cl78ZApGucx1U89k0VbTHPYsbTj6Dezq9F7bI5PejUt9HG
aCGe06+hJxMNi6g6ufOhSaC0mqnw966zs3ueolbEmunCSVSFe+S0c4HJllXR6JcT3Z6+BDdjx50i
+cNNTPTpLG5jdu+7ueJ0ZUfKSppF6aLa9wFozY7iIJ/cvYyWB2uxIGCgusDillTBxvQ3RDCxnlrr
WgtEp/jkegOtUb9D6mlU93rAqZtce0S35/i3BJ8wZwd9b8v6h9Mbh7hez93EQtWq28hnXunJeTg4
P4dwfg6Nbt71LgK1dK7cq8zEhpHErxoZxKEv/duG2BgGagD5zWISw4cHTJ2APZg2St/opG06lsFY
7mz3grm2uS2nEWGJQny82EXz1wXVLdj0tR+iPcBz6atdpq86N+B/+vg340OwLYqHLIUlRHQK6AHL
RmuWtfIkWeUVO9pz6MofeuS2LJx1Qb/8WEPrNjNXwsTXbAMVHmAszBVLodrJMPuhFW8oRTlXk+Gn
H633M7ztqfafezlfsKjEIk48T9F419beMVD96wBUAWsMzZbydSAesd6XSuWlxs1CIpbl4nU/aZj4
NUxGnG2SOgfySWsI53KD4iD8ffJlTfvQEdMIjTQ9KDWmXl25sxxc2d0ElQ11KX9xY75KncmrcIBD
F/WbQpV3smd71kuuVBMZPdRQg6Jh/IlHZA0CbsojJpCFS+/e83I52UPqmR/VwLo0jOQwCnbOsMTt
QCHHgQ/X1cRMVh/JQR7/NDLyFZVTwe+RtNVOGyhRQmmihtW4jQxPWaGyK6tnCNWCWX0G6NwyzG+b
9mrwmU10/jODJk4WVSPVJjvTECCXg399Nc9lhscWlnum8Tm64/c+mojLZF4p85i03VMqWB4NAIZ+
G4w2bfZ6XWgMwWDAwsiHXwg+ifeh/6hqZkib+U5PLvQAq/feyUZ70lqiEGnzxoDU6K0ZBnFBvAAk
rpdkNqA0RMmhoh4Ge+Ra8YlCCF94W0aN/PocCEoWOFqYSYR6gPUBkIiNgYIz5vU2Vi9kM9A7q1p6
cPBToAe9MtrqIcTmFdZhdWsVbL4dNVMaGzAeYHtTCM0nR514AZRPpNzFg6rHHFyIS6xrlF4QbwiF
falKy6L01Hc5S9zXibozmAF8tMTLevFXkXGVJnPJzuAUy3FRp/WNhpvFjb/UrC9N4Kes8tyM2VH/
Lk9NddeGSWrWymca/6/KQBKNm9d1wJPfamGxcppTuz6wHTZQ6VFjQDOsE403z7EF4ZSZhJq6wD8T
W5Nqjwluc8jQHsqpXw9qhAnVjJlXwGMp2wfkzd87mttVhi9IHxhcgGXAqLfv8iL5rteQtKzp4M8t
ghW/3sf1sg96FCbKo0ZJ4sSMG2MRxA9aSBsoAb5S8/rGRwFIgYopPKItocxQKzMYizeAI3OlD9Y7
xcBA21rmfU6hNGe2uhkXPeJYS0wJGvG0JC/Dp4e59GZ2OXsi/4wu562ipd6EQBf4MzBeqoovcvbe
0nJ6SMMFuWVs6fk3NvzSgXus9ZOE2APuNpycZVfdLspMoPTz6tDMRxc9QO3SN6iXdUmp7XuFTqmy
hRlZusMk7qBVhaqeS5UVglMif1UKRE0b8ZzyULgZkLFkqA19CrWmcXKIFBaogvZVGgEbZ7y1amEx
9rn2iP7F5q2B+LFMBxex89S42ILWX5owAMWemWnV7yYn7ndvbWtYMMrLh3QdKFBi8YYWBvfr8o2d
7rsZLgfVzqRKW+t25UPiUx2r4bfa9bJm2MP2r2iOYmczzcWHwiCngRpSK7g5Py4xXjo4OfBeBznS
YBOtj6rTG6DfAZ3oGnlXkyDmTX+FZMQ8MqyIYKqJovWIfVA4baXezTmInrWvRY7MmjMS9m8fn2o8
AfLGHLa5Z7/h/spQnHWV1uDpAUbls8HgTOJexN/j10Ab0tjoVePOEJCB0bS4qM1pIeQmtuTjUghJ
x0vzN/BYwgZ97OBtRgMhMa+FLlZQQj1UFZlUQfKl7qj6tMRp6ciUoqOzzd+YdOnaO6Znzcbz8tsK
BHn1quKgYX6TxtTaVW35MRTpnaqc1pwSjdr2UGQpquKKd4exysW0gGFwW4dXguWrvb7KAQGuD9Ah
VCHh2a6Ff8d6o/eMTunSswxCU45+coOO5SZq5wOw+J7LpdFjmP5bFk9lMw8+rXMAlmvhsNQKYNJ6
Xpct1UaOpIJuNy53yvkCmIjxjlI4lG3/aTLwMLAx2dojG0n5BXUUcDfyrwYrBE+hA3OV4Nbrxx1c
Mhz2sPaCjTH+Ell2VK+73hPzLOXjhuyg5yHCRPVf+IyUKMF0mWkmAVR+71dQI4EYytvMxWs5CKro
mpnmdpKG2CkMXFsWBKl3oI86a6sCS4nikwWUt/YQS5XUkHr9JI6PgAOYd1MW5FS1a3yrai/XZx7a
xOt5nvJo26UtLD7/ZZFdA437RYMJGscwugWT9dF+0uYYbbHAts072J7ogcacbTQIE3pox79O8I12
Et4coiSOmPzGh+55dTm6ieoEZyL2bmi+FhcDJGKE5630vKeECfimMtbT3PMOVBUHuxmO1qHOT4Oy
eSn9+s4YXDxIxPIeTJ9apR7JHHpJyD0fwGoCmlSvSUmf7tjNR46CFV1XONlyq4gBPR0RMHyzJR6U
ZiQChkzYh5xIclynGKKW14k1MEerdmr6bvqgj6M66qbm0rMlK2SlrMFjrOYk6Yz8ENIf5OEv3UD3
a/fkOMNlnGZ3a/N8cgz6j9pjKWJcYjC1nQZnN09zQnsO+XaiwSC/4zNv6qulMCkBBcmSvqL6KqAe
dtmPJS3f7YQtguncuJ1Wk70OypbtQ84wEOmkcu82ELmmQtykkblAqXO/lYrxUUzjWbb2yrwmPbsB
HKx2hQdXKvJUE1O8e6xKwNn9yNESL8Ld4G+cbiQo6c7EyFZTLnqMZjfCi28FRcpWhuzH0frpU9jC
zUH1UvkkAP+euq7l91KixvBaXIBan983Y6jJCoXYlYu9Jg8lAi7dEtOedliTYvFZfJ89R7MYOmt8
z3oMkVMu2W/fHJuBrAcld6tOcjUT0847qWAAIj1+qYFhquGaew2g8KglVcmrNldJc3lHcuWTOjcl
HHSA++EGhypk5KqFz5gO+RbLvIuLX/XwqrdQvZ9V2VsqaAqcBi6l+1qE6TFKwQfEOBNl0LZ3PrPX
A23+m0FEpVU23xL5OQbDeyOZqwcZz6ywKdlSWHXb2UeA6eS3HXaQeoynrUIoxhvy07fgr2+qu6vi
8BSk02aEqONUApAnPsr11h4TZQ/QgdfAXz64TXhjGNGxtPKf2pSjNNjhSgVNoyHYtIr0EUfBc9hT
gUUOFVjAdq7QLx9TAM3pmNbkegrS7zAOAffmjYY5G0Y9W/SEx3D005M2htJMr0lunJhzQBMH1PAv
F5Bogzj/hPJEZRQN0caV+ac2FsLslvFS7ZAP67wOmfuZdcWLMjBSx6ZZZ4g06vYjqLs7SJQfelwH
2++4dM3rSloL3W7f4O2ifBtAORVnaOxhW3ZMdhO1+Nq+fkaieaUHwJbPxA6AZuOG4QNegPcRdL89
ogy22hjOex89qfZpninvsXGEn6rkZqOvHKyoDktF8Rvc8k7kob1dK+NTg8O2UHLimdQNrF6YkEBk
9XjuVgcTvmpJG6E5gEFEOKvJfA5R0XAYIb9t9UvKYHTceqPYllh7q0E8OR6wZ9Xd5+WG18MAsuyb
W2DCW8VVQr1w0rWf7t1q45yW0X4NmGkWIsWOH7J9XhOc10HMdjBogqKbHmc3P/aZeLVstmTYpj8T
RalNrHYfdjYjUuoQpw0eieaJr9Oxee2tQO4Y72xD0Z/hmkGEV1ZiqkublSUSej+X5I4fCvMlWwLr
AAPwU8HrBCuR6Vv+JrL2ymlMj1GHwf7w3KraDd5H4c0oCpWdhOpsFDqacgJWHX4MzuwjS6RlK/hr
X8lnFRXEhRqSjcH9Mph3Sb1CFXDoz1xPXuPWyTZa+e9qQWQl1DQbXY2qojUBjvxNNTdNf8j7rKWh
KNUXTVQF0A/3xkm0ZbWP5gCXEKv7pv278pXjOg0O8OYDOkAb7z7GrXsBNRyj8YS1HBmHakE4bTOy
2jbYYFu2eFboOBGYH5XRvitHK9UzMvh4QdNykoV8UJ4iderdroAegMjUjLPL9DR8wrb0OypCdJjs
5Gx37CsP5Wo+a+/DQl1+aNzOpmHuZY6GuFNudDiJlMfIgabb3QBivmuUxZrZOZJupRFtX2pwfoSn
KTTA1NmpW7isecMlj4+BIvPUxP4xQIEEQ6vlFNWlMPVUXVMoVeOpV+6q3PVUD6axJzCKa4fqpXDL
X47CT9VdDpr1rmyCa79hXLeKX+UkkclA0TXLr0W5xfnuh53O39TjITsyPySMN2mLGQYI3kOeBvkH
FTMb6VMf8kxd+YiEjwOdMZ76a/yhOQjIYpCqslK3WVfECk7X/fWMOzxDZKYe6qcX3OFgi1My6w6w
x14B5XF+s6iNQp3gaI5y4t425DRCkmhIrl0MpdsE2XaMvVfSD9M1vKFL/uF1bLxGKyi48anhTqyq
1A4UfI/X5b0gTkuzPNcBxnUrg0d9koywfLA7Minlme9nDZUIr+gPgWFhuZbXbhTj2cYWNdzl1fBD
7TX67CcP/uxAPNrDE3WXg7JiG1QumR2nXxE+GHi0p0SY4G2YVs33vn5aHO9ZO0ipolc461tRhTco
8JT9oEPmVRy/9mezS340hvPRfHMPuVt7u7bhgaqqQh82RoAadFkOUCKDSJWqaqBgnzvMEjbuOF5l
1XSFTOoeiv6lm7CAR13/XE2PSckkGUnEs7Rth0FixtaVv+n6lhg9g1yxTdp5BF7K6TcaZ1mAAZ6H
stGOnd8syP96Bv/JCffX/3c0/qM5sec6f2Bc7fBM/oujcde9/0qG7pM55p9tjfW//K+tsQj/g11w
AMbm4kQslHfx/3Y1dv7jsX9CsvQdlXepTPX/a2vs2v/BDZyOWgSClB/X4a/+a2vsWv+xHRW/AyVV
GR5jk/x/YWv8V1fjAIaMGUJCtDxcRf+H8W3oLFh1NEZzMtvpXLs4sGMt6ycNYXFBzWsWICP/w036
G6/iv/tEm6hUB7qaA/XhL6TaonKJupkp0Kd9h1/BZg2aF1ug6aAbmKJk+Bda5l8pcOoL8kFk55Lr
6bqBcv79Q3BBjKEq05S8OVnFAYtCiPT+cmnW/F3I9fLP3+xvPgqWsE2AOB9o8ml//igsgy0qqbU5
KbQhL/IvxVlNnb3CK//5k/5qV8yX4pO8wFXxa+H/eGq9QPaceBx9BHyF+zBgu+gScLh8Tv/t/lm8
83+yRlafJSwM2f3Qw3tbJ0P88QY22LjUCd/KyVvkeI55CSQpl4G4QRgALVKapJAEV1bbI+Jd5IG5
yNmJcYq3/y0E9a8EW30lto1HfOhYwg3+cn99yGFGH04NGj/jYJL7JwYllZ4vlrFcIO0/dq7/GWEu
8s83W3/DP9LA9ec6QgA52/B6PfXc/3AHDMurHd+qeYWMnNlCf2X7I0zn6VH28yPTaSgR8W1WrRei
k2g3jfS9dVsmDdjwpW4LChmI50zkz/8vl+U6uKLrmJHwLwtJtPVgF2iKT73bAQkV3gm/fpVLPzEE
CvoPajkEd/xBRlOlIPC+Lr4teUlW9TA+BR7G0dTJk4jf//nC/vYxQQVme6I2YHv58+1ahwzvNvjj
J9gGLVbWNirUYdwtC2Xh5LIiGLL6dv+DrOF/Cye3/kpC1o/qD5+t/v4PjyogZWM0YN+fqOzvMeOh
/gAj38QzSqJ2vswm57eZzadJiJ9p+lK10b8Fw/7dJoDh/P/59n95KlNeJqgAuYI1oWNA83wRc/au
DbQztoR/vtW2qUPs/vxyEgcfBLyXOAbZtqYA/+EbE1biBSXi+VNtNgcoGDeCac5kqkm3CTbjYqKD
9HUsmDLiVbpZErzAi2B69Frn1IfkpJNGeBPwb5ZiuQkj3h3HCK/nKTw0nXlp4hS10XjGh/zRdYbH
OsMWun5VZVWYZu/CgsHbjfNlLQ4h+s8mPg6iLHH44Peonx+EcnGkFJ7qY704T8uClrYGQeiCW8hN
N1LwgubYmm08FDsbZzhXays34KW8Kx4I0Ah/jgU1j9Oj64qr0WZSaiUn/BhK2HkArWZY3Wn033CZ
K8nlfermh1TiJxQ711E9X9XYxqOYgf6ZVw+9T6aLiUvStiwHR4F+V6WMT0vkHLpsvfTSPLndRz5k
74Vv3uQO/tJjeKB9h404jXs7zL5Ui6i6Z/U+2SGvMEY6DlXjN8frfgVqK1Z3xszRmCd2d2gmMKTZ
/mX4eNaZilydpEfb9++wI4o2E9/LmsUJTspz0Q/wLpGVcT/15tGL+QaXHdr8tjG281K+W3ym23KD
bHa8KWTkOy3Lo5VSe5vD+2Tw5YJ1gKvVAwL2CTMC3oOpD8l5sxgNlz6PpZ5x3S1reGJsYOr2Rx41
f57v7dp49jAjh9tdfuEOSYQzjAY/vrNhdEGRK7GxTMybaGx+kTawcWe+qjGx9eBLdRnT8ZyFn3PQ
oAQJpguZK5fAXjEZCNkXm/BaJtY9FIBpExEeioXt+m12UCFxCIfB+BgiJC5LKIP5yL8Pu3D/LVfu
p5g9v4cet6CKJGPwDznON65ZvKuPqFYqZTiqtMnDQX1eusi3DhpHaBTvSMpuPHWnKH7Oc4MFT25e
8HTcKVgqr/HPycr30Ycd4swXKSGXAY0FdfzNqW2cbVvrMcMhFgoF71Ts9QxSh295WfPLnQ4+DqY/
DBiikhbxdqywPCMR7MYVBemhlBcrV7Stkv4gm9TYdjJTQmOYkYu8F/H4GajwLNvhYbUiXI4yP9ef
pbW3Hjwfa6S+Etesq1t99T7M3M1sjY/q3M1kh8rgXYmlsFp4nyCRTot7G/YAsTNjPLyanQ0Syot6
lQmDZCmb4gxZlcjCqDxlFs8m5bQ/Yn2Kddh4cdqsOXRt3V3l2fJipVV7C9ETi4ciGfgP6kMGw1Hb
HKQZzbwfjg2/K7vXryNkoa9MLdxVNSvoab47dvzN7yvSB3yVRKS2EmWGOQm4lQVrpT6x3TLNmC46
RAibQuQ7EZazBnqLuI7A4MPkvR+pI9y8ZnGSybwsT91KTai3rVEd9YmaZs68Qk3sbue5EHCnlgsC
zHoHe8X8xWRjxAXFXOlmmfI+bocc0/m6kXCU2fr6NsbyI3/x2/zdkO5Jpv2bB2lpYQ2MvC5WDLvF
gHxsQgEWA0dWOFECzwGiQeB856h/IByO2DSzyPzxQmeXQ+/hsjAi45aTgoyoIUawNBS71nDOOHwb
22DBlQTACLqev2Jq7yJcbucbs02NHbL+OxNhHsmExnCczJMXjvu59cF/iVo9TGSKkF8QpwevnVFf
DPVume0LZDhWl6gbfpHciH5YgGNZ6b9ZeRY2PE1vhXsQt10to2IX3a1e7N3CWWCeBfa+B3wLane6
xsYcrkgyXTuOvPJ7dtGuUcdkjeDOgNF1EKbxzNpCoSOUGxxdrd13dzBsMA5NqnIbN+4TSCCU17kJ
90WTvWBFhcaycst9WHDjCsvcZwbrqsBEHRH+ctHEO/1C6uJFDNmXOg7MsvhCXXIyTG4NW1zfY164
9OaHjMynLKmQBljfpii8WRjJAKDXmPAHZFvoR7T0+JWUx7nEyk69/ARc4wh87SgMzEh5oaqsereI
kMOqD5CnA7ddSKTaerzWyTzWewxVPgewHxI8BeKUcLma4M1aoVMdUiCjTYFhNCBKxDwlbl/kwB2J
u/QQwKroQ4MYYmn9FEPn7aI1h/8U5j0YIZMNkaGrgeZJ8ktsHLHKZOoyM770bANmA6LStFlx5phF
gqA9vvYnLh7mODtM1O9GCPy4tq/1rqmbnb2syJMwb0BkteykFfSwhcOrtKpI5YITwoA+2bKQbQZl
9V3VCKZRI2V7sHzKoMcamX1r4cwE4voUJuBcKblJY47pR+Ek2yGYm4Pj8WEjm7nMHIC7dNyjWGKw
rZ5dXbCGxhWFqHtB33k/z7wufdli6xba73g2Q843UwMCsoTVz8QtKXjsvm+98w/PtsuovsJ8yXUB
MnVNhL38rzDzaJJC1FCLgdNsDrmtKeDD1F4SM1alv0gmBxIg9oSDqmWjIcm2w+dsojAhRaNG6ENC
Xv1Y9eJSzSyBJBqe1grChtrLPXFeTS/dehiwbuPJ+e5X2GnoLcgb0OlnVrlPGkgPvs0wqfnVdN4F
dPqzmFm2TmC+EFBm7tYqI0BhxTKSOE8wOiI8uJi12OEsdCtpD5gBEEfZ8MwdN8ZeBrC7HwZcVW1v
18cVdlxNioM9MaciQ/3rci7u1kXUJzXh822LFU5hMLCWEVrN3u1QpcmmerL7YHyqJLMYG4DeXoNf
Szl9s/xg+pnFwTbJxXXMcOiNvAjTP3S9MREf6d6Oo9OcaL7TXTal34NuNG/KMJtujYDI2bSIjk6d
3dhyPEpsFO5iOWPwj/Xqtrdjd0ey27JVEnkYBOBQSK6PFVFuqXUJYQsJYMetPRcvKUcpjhQQIqA3
LbLlEDSLoylXueeFTnH9V/H0ZVBDuzHMnUjlslvsZU+0xlWbOHfIBJ+qSWD986Z7cpfXHvrdvh98
ZXlnkWsx42nh3FbkjYGy2w9QQ6qdVdf3uUAA4RnBqcHznokv+cdFUu7TJbhY6VJfYSC3k3m/buNy
eDAt5m+eT46O3cU3RDDeSHeQh0HAzRD9Mu5hMWA/I/sPYxJn0rzJNrb7Q4qbzHFuyhsP2haLIn8M
cf33yksA/Rt6A+sTpTjVq9nhKAmlAx6V2JcRklZMz748/1c/c3yYw2QdoLiSKVHft46FyZVbbVOj
JWMv25kB9dY4u99dg7nZErOTE6JCoRXTmEinZ+kL1v8SuqexzGGN1snRd/jAEDskNKae8vnhCBjt
AfkZ8UDbzOe9XPZeSJjduoSoHJa0gf837OI2N7HgqsEMBWISHL68UwKZZfIXeZtA18T+dOBEmg/D
0o3HIGzvma/njH6aZVf17s7qc3/f+YtHHTv+6FJW2rpOI95kLWVUUOyqIEUBSQCsHzTmzveT9qQ8
ZNS0TXZTQwYRLhjTgHGvgakRFqmQ9pJo2YnGRPHABAv5aLi3jOgnsxheJ8WTcdWni74/9h5ekJ6A
ydDi3RqOxVGfdJVT02SiGseUEwnJHLtXJCiTnAROwHYWHqOqerSlax9XxPFpEDunIYQxzKlwhHCB
F6Od3IXQc2AvvBSRLA/L2P0spBEdlhgWLaEnmGf1oYogwnIcRbo9HvCBpSjq0/joIrQNevEc+Hl6
oHsThygd78TSvYTYpG0XsiE2RHRjjYClnWlTG6xDcArmmAKxoky3BgcXNV4CmIAU75Y9kvwZYr6J
0UcQWhekdNgALZTpBmWyl6rYhaZ4Vwfmb3QJCURcb/OU+icDEN6w1mGDua+IPWHQwjYSqijI/XVk
1m7c1IbkfLeps4RJZ4ZjPQ5XbIJpEiJkomzNE4fU6EXZZb4WPZqMiG4mG/vm0MIpmkPBIM7H/sCa
uVKHBzQZyMfEvNX3ZHWC57qqH9iTXusgPutSt89oM7EymjcdEUo2PtPEKvSPFo5K9me/8L1hA76H
zVFVygiDLlWB6YXNEFxU5nhMzbbapMYPj72DTTDazLgK7FcHcTD/IzIEx+WW6VDL0HOE7Ir5UnRv
FBh4hBV/1ExwaUo5HGxKu7ai0FCpCRYjhhOs+aBtb5Ng79KYHpqU+BiX4f/oDvx+qgsGomwbJDtE
KM8jH6keAUGwOXiMmWq2BoW1DOouJAETkiH1X6Iu+4nfEDYbrYF0MX+3Xe7/tHZ0nPRp2Ohl15In
1qtQkYKOhORCbm5dPPjjfEYx/lQG4owV11ej0kuzfj8G8lxHaol568XjnN42qYRy2XRYEsgnfH/L
/YSBBdns8mTIojhYARZ5pEfcOCOMdd8tDzERQvsoha/gQsenv/QJlUGAptHQOKA1ddSdxbUZsztd
UvXVN0i2WH3RfMGBws+xI4Ft5UBVbanowze7xwg+5ZlC7dFvaDx0+aYN15usLHZBE+E8B3taX/YQ
4J5eWzGpM3QLCDxPtmPeY4BS78hHhUCo9Ba28J/SIlQZAlBgy/HRKcNpUybWKXamR2dabtKW4njw
ufFU9jRoGG4yiCQ8F7HW+JhL6p6yiK/jsr4TNREIHla5iHwu+hkMao6LGTWpE+oa1L5a1aq3UP2x
mSyvLrSVoRxq/MNSqH1RaG18BwaN7pKdAt6Lb5xNj1JLmIDVK+uQTANeLnURdlfvQtXaVqK8U8UU
9wmetGpWm2y9GbwXP0N/ZNTLdWXbt0KyJjpv+Qb/+db3l5si7+9tYIjFWq8Z2WENV/ET6lcr/MOL
R5y8XlyyC5phwc6dd6RykocQSM+xxakegrdGhcY11nxr4RDFuDN9d1SLPsWUZNGrht/0xVvqzGlc
3le7BKjIOKSwNfvqRbWbav6lkZfgvOFwBfKs+l1kwx0vfJ6Kc4ScZmPNyOysb7OVCiCY+Q6Nz7A1
vHtjhHhMFJXaMAaGaAXBiCa7jT/DeU+dlpeU22NIGp2g6G4pNCiC6fWGgMpKPmk0WcbsdK33ZgQC
8Mymvczd5Uady5BvCXOpPtuRNa2a+rGmZB8sphW4Jty6EFF6jH23fYQHnoyDPSVGuO/phHmDFW3D
SZlOHy0Tbxe1aleFjjFw/MBczdvqdz5wJHpBvdAOwXxNiMJbPtOAqI0W56l0/GjliKnOcFBPNVmH
k6i997lI3jPrF+INUh5EDg+8Ypsx7heYo2QELbs15WsrCGLsWD3xPD96/nM+JL9wd14rUJVW2DGn
+hVpswZqM+7JGH2b1/m7+prCUJgym2LTi7MXAGb6eOVr4HLobLpJrDir7MVmdUgBUDEhj9vjxZns
9GzA6Rn8Rj38mChyoOBY60UaqFOb4lGS1LBOJIslLH9s9mnuyUxHnGxsNV3SgkqGXPg6MwG9xur7
IrIVShB9hwJ8vBhWlQuqISauOumMK0Y9R4si0Vevtv4P3j+AU5tUUbKkmULEXhLSvcV5ViPqTjJg
YmCxF9P84Iti2WtgIXkuPGwSiO4j+HvixYtTGvA+LEky4wW3oHjaRAyoSmAYLIvKDJw9B/UocfLR
iIcT4oDaDuexsA8j2InwVG/NW2lj8AaZ8ghniG5dw2fEVoROjudfdDdBc1k6dvWQm5PZfE2+4txO
PwEP97IlBWaIYCtYFH6lVX7vR+tOr4ee9JJWtHT2eO3vYUzv8G3/8FZieXK58Ml5f4hnQhWDV2Ks
T0G/8orr5QcPwImwK9CtdgQPBjuuawuMcazp2ZYZ8SsGRpFq7znvRxl/iZiN2yvW/TDRFsHWumqn
4bGYMLxrbIx8Af83i+XGyElmAllUIwkKqzutWEFlxczOUDWIrvoy2AXqfGTgstEYaWlw6qaAbpWH
ByzdapawG4iY6q1C1T82OAT3CQ/EK3gl5WqzkYLclUzRk7Q50Z4aKG2nGmQwOUpIiNAv8FOTS/rU
CYnD0NXkoHdp88LAFxfuqFN/S/AvwwISqXXUne2M3y3ZXsfspY9RZ40dW0zhkcfRjtZZ957VKpCU
Bcmu6LhFvV++tP1yO2UwopZoMLZFX5Ix5/nvvlVSMZxjxz27c/mlURrD4Eu3JKXIBvdfgZ04Xh7m
1ks42lAe/D7sKBVJMZS8th6tcehhEJZllKco0vwEtkGoILkycnlpsuAzyGl5W+heOFJiQaoAsaaB
2tk63Ls8hKNFqNeE7umhzkr/oLYS7Z7WhMyQEqt6dWfxNcyYcAYkQ9WgCGgtoSo/lAtHSLaCKK31
927t7xuD1juqc5qowmND5XjDZhkvKVT9umfG7B7IWZ1tuaCM7n3xKXEKhrFDcaSgKdtjYZJ0g9qu
vgdl2DCsJoizG3ZtHB7wHcv4EVhL7lC+K7eWYDngDj7c6bXcGTY9arPe/y/2zmO5kWNLw68yMfvS
lMlyi9nAo0CAIMgm0b2pINnN8t7X08+XkO5ctQl1zH4UIYhGhM3KPOc/v7lVc7cXSuk1rUpTsDfT
5IHMZq780I2WOxXKtg/06CGAqdw45ZvLgHGbVkdtUj8TKwLewBDAD3DSiFDtGKHhAzngLATNaWkJ
quuh2hd5gBkEq35MLlWCKbFCgsiKFbJt8ukzOjeKOzs6ze7DYENzL0O/PRgpfWhr6WRqHBvOUrbS
GkJYnnkxL80T4151SpqCevrqG/aLQsDahvZ8awaYnAl36iBRZteyQjRdwmTHp1SylyZJiM5yqE3V
O+GK1oaoUFwa92hoPs+BY+PXSq/rtw1swqDc54mN2awV9ysMzJCER/pxVPvucVKzT1nSwy80SduS
9EnF3czmeCFES1nbwHfLSCUgjiBDuFuFUj9jDzmPplf42P0Us4GC2khj/PTEAUu5VTfq3Ubtq1Of
pMNCSftyk+j4KVmIm+GQdjKKOG02qUbZEHfjfYMx0Z0OIzTsYQGTGACo5Pv9LoiHp7ozrH0WoS6i
3KY9eoXmQn6s88lE32VmsLyaUvnSFq7ESIN4N5ckdZZq8gLPDtE2pKc7DTMVSGP5mYDOQMPmXL1Y
Vddubhr0rLFaL5E3ONNVsM3QhegylEPe+Bo33WesJDSPtWD9dWMWttfGE+W/6ioAHWgdNv1UPqQV
KSC3G0LDLYJnEDIFQbFvgpK7T/N7vMmC9dQrhJWi5Aw1/PDrELzYkqYOWhW0IITsdj4kw5VVIGpu
0vS9URXd6zL1c14yUIDerq0zHE0WxaBl3u0mSvzPbj25a92oTG90wr/f3H4WI31eh1XyFpFQMqXF
tOfdFB4Jm8K7ffXDt0bYGdvAJBC4wF1HiG5cWy7Glkoeq96/b8ohSAEUy3jdVz4QTjVGDewh5Ow+
IcpK3+2w28KUO6yGKlvY7AJGdJcExiN6PgzL3W4zGuO4VsPo7uZmcbvppCVF3cjrCsB//e9fxD4P
lCYgGppiaN7tBrhf//OrTtrpwE7iN/YgsUlVF1ytUXV2FZXhXqlemkRTLwW2PZskBxoMfWsfQhe/
S/Tok2HV1Z1ocR4dlCjbKaRSeXxKl6INlhnJg4+qVd/x6/FkacQsGEka790UixEnyqMlObEY/ee1
8WBqiv4QhWq5tmJMgVwX6mOrmc1GUBFIeYSL4h49FwtKfgvQXiGSDJa378bB1NYg/AohGWQCdB1P
Jxim8jIbWXnB79kGGgenuP2MxFrKj846C+V+JKPuAbUSoBgkMniPQi3S+2g10hpKP6qwB92fRSI4
iHANaTrFAv6WX5p5+FUbA5iO0gQkl54gt696+Sn87Weq1Wz6QFyRXodIKv1uNej2Z0UlC2d0k+qA
00RwyLA9gUTm9fLm9tXYh48AZ/OiKTnB7UYdvcBKP2IG7euEsaF3+9HtRk3cv74tawwnCbpOkU1k
BD8xZ9DBJD0zxI1Ae0h6VrletAhDUnGaHtzW75k2ceNM0zvHkVhY9uw/4rlZDPWjCTXQr4tpR17A
WpdXsS2vznZy1S2qgLsqawKWHyIAJW83IO5ofjV+ogc69b+prtvxZHd1Iv0gsYGusVaI2GpWYSXr
03o9tRo2YvISR/+A12xbkhoXqRhORdgFxp3XJxZhIwQ1tF4qN5rCL7ZR0rlbAzNfDSdEP8QaFqmO
Sk+5TUf9FDrxmlGivvPbTWknzgZuNhaTGo5HVu/ij8FdWaqJbiNz7ru4DfE/1OZlNI/Eps4KdEUr
f69wCvamrehUnoKoO494zY59DRMcSkK+VB1BoI0TxGugiHGZ+xFC0lkV3u2r2w2J1n99G5mlvslc
h5Oz2xM7gr4tr3ovtAQPMoR/fXX7mRl8IrVh3oMeEw7qj8DjYTSjC0aCvNARF64huwu8npsvCE0O
ZmRzRE/9uQyjaxpWDWTgehWW9bTTgvaTnth88uMinCYV8ayRAjwMwZ0fOZ6Ov9mSkNvyrnRNQDor
2AtaHpI7UA2W6pvviG1sH5pY3YXF+MWtyufZbF+SkYpRI+B8oC6l89Vjb9Ip4YPJ+GTGSOa7qI7Z
ScJ7NQfDwLgA3EN8UfUanKBvvlYU5W2ddluIw+X6w8BgONKwSRsGx9yHk26tNRsaGRoax7LLVZGg
8XPt5hqb2VtjOW80JrgSIo8zu+CNDNLXSdTQ/ptLHphs67PJPGTcBEq4ly9A1YctKb4Ol8QY4gUs
dU7xRHGLxp3CSEdzi9UkIMuy7INNxIaMKxZ7G573mmGf0pDdrra+RKnxuZ65k5qwa2fkmBs6LC1D
oEbNzF4CYsyYaThPuhu8ofV5QyAA7vUQJRb0z4AKzjRpv2ectFFL3s2GN1c6wzidea+V1RtzlkYT
U6vfEQF3ZRc6JmqI75PGeAq+7VbvurNelYj2x27azWm7yGpFrAnMQ1gfccDNyAuYxfWL+gEHy2FN
NVvfzRYIOKOoD9QD458oj1A6MizxO+ZlhLIRSOOn3q5xOWWmLEZo8szrfLfVybbcZX79oKk9slra
pxuiF7vBh4SCMN2hoVJBWJyMKHDdJ9NBWreYw3PtkulpqpJNDgzR+jSQxtKk0dEV+hYR47nX2PUZ
1dLasJLXyFUfDYpFsEN6ZlLnlhGRrE4PLgAln6oRKkEHLJRG6ateOcpiJyrX+2e+jZAUs+/YNq5K
VwCtyWUqaGjiB35RM8+B6BrgK+lNmE/0KqWmhmsNM/aRGYldZm9UeiSgVCnHWQY+IaEml4FaB9Pd
DWN8x6i6ASjws81kZ3B7KwNgRiEVf8M+kOmtlDwSFm5OY2wxZTZpLjuffhsS+NBPH5bBIuhiakLV
3kWFCSMctKeILW3TVJ9xF3gdyXdbKoOEDtINhuQTJX+8yjrlDm78+p/fFE0Sun56U+CQarYwJf/x
R15egFWTAySyqzPtuYNOVCe0rPIpRSSXavZhHnaBSzL2iCz6nx9b/8Vja6ql86AaBCiCp74nfDWi
NzOg/nRXyol35tN/8UBa+GwCMyi6eSr06WLBFplG7dmx9b2LKbvswhiLXnyXnJoaKjh1BCPlFo8b
dz8KIJ9/fpbWT6QwvEFV23QdR3UNg6Hh988yr/GwJxmWZePwLMOWBtFpmmHBNkwzidIGgotGDIKF
wA7B+6ukjFVD8iHJHFHEp5jhJgsjw9kUdMRwDV4N2cs5KexPu8hfETi+Yuz0wZrYCJ2iLIhDDAEj
itvzjYIYqLJvl3BgW4lTdY0nLIPHgKbwxtOgTUAVXVgrO8UTu6eR15O03MYcuME8HnDJ58GMkDSU
nlHcWKfHMRa4RCE1z8z+QoDRN1xs7j+7VnqRDRs4z6tVD5e0bqQS40WXIGNkVXszp77FMnBm9Fgb
02M6hrt/fq814ydyLG+2qemoHWzcIX8irJZjVCgO0Aca/QThkyrWcFTpfiXfpJY7mWgkKyor92A0
/QI7NAQF6FJPWi82xIAWHAcgyo5N4JSSlg3eatGwa3plm8qTexrAc+YstdEiBuAntdtfhM8AuNSK
u7lxs02vzh/ZrPRsbjhoW9WEm4H8TEIQCyMIl1n4GjQKRDgNvBplzqscKOYRIFk8sPeTF0KCMini
RkbVpQOIGrG+K23QN2CGAp3U0uIIXcfteQgZTCXkhCHaTq/2TEfMTPs107F2QAS1LCd2ntq38Tux
qQrl78OUm9u8tVO+pfFQbsAcFK1FkJu37wh85JQhy3QqBQQw2CmEav7a6YwjM0Pdkq/AyAszzDzo
yXUzbDkaiXC8y9VPFHrgVSA+Amgu0es7BZALDgOv2nTbyw1rL5XiJOxkH5bKt0KX/kUYGK0K3/ys
9ZR7vpgZjCQ0WCq8siZoljXjXjKfh62S6YQ3x1W5YVwSY8tU7stX3Ygnb4A2tUxS89nkl0wIvKAY
3sQQkoGRb3zRHcml3ZeSJEA8EkvAtXb4bn4JZDCmfKrVPijCb8owXnA/7O8nK8WESFra9d34bPgm
ZA00N8nQ1h6CoE+/Wa6/OFE0DJA0FSWA6RL2+/3WEHRwTITSJDtDvmR5Gtj8jBrO/aq0h9yOaVpR
e8HIifDLk8M7OTArJJNOhIB0VZv+hr/7M+PbNTDa0U2uI8yMdf2Hp0Sk2mCVkRbtUhKPyiw+Uz7v
JfSdDuhX62nvS8ZZMfTPknqFrvrVV6sXwzF/8978YnM3XPjWOhIJASXyR+p5F3XY5+dFtGtldNHY
cVWh7Y1JTITZ0i5hir/XtGr9bL5bNfOXAMp5I/ENS/LH4FMsG/JKcbByntQuetJFOK1Bwnwcxsff
MHHdn2jyrlDZc2DIu5pmiB95uBTYgjH4EO7GJPZXOPHgPRqt1L6J0f7ocphNWz+n2PCYfGw4GB5C
3R88WxX1WucPAajvpiQa1l3kZGv4E/ZSl2hUhDWsY4hoBc5qYGoMMa/o3GcEuhAe1CGjecwJpil7
t9kPyfgpm+ICVwlYsXqGxZ+fiJWrmO6zSy+kqxe9flSStF7fMPFAiTh96nmnJ8YKpM9d9wPAWvpS
mm2yS6ucGJ0uCjdcFssWZuUnK9OJLHZPVjjNR7efF9HE3EIx8JoXpeXFNZeNgdEcqjIN605XeanL
JsWUpwdcddXrlELWVYydxBxvVNEcTM1xlaeQAS5B64tQD8+9xYY85/kjdt/smkY2EZ2j7F3VPGOG
+2EWare1jJ0fp/WOrAEA7WKMSXauw6U1V3eVW5aXdMJD0UrYrbKpHXd1FH1rh6j4s/r4f2nU01R+
++//fP1KXuEqato6em+/EzjZWE/9bZ/7SRp1CYuv3/5j36Sv+ddf/OFfyihb+0PTVV2z0LBYuuOi
ZPpfaZT2B1R9oboa5vOOzRH/b2EUf6GRmeggAaHy41f/FkZpwoRjYRoaP/4/iKLQKfxY0qK+MlRh
8Bx4Xob9A4u/qoOuzly32OGoSdBNEH6ZaMHVp8lp9a3qF+e6Udv1ZODG2+fg3Yj3iH/N2SbZHTZd
ijfLsguys1P1pHDNh0g3r04AwQ9czmliSDV4ByfJa+YnR7tQN4NCxFh8DDNATNKVzOihyu3TELso
rxnuSD8I1yWCpSqYWeADdYlG7Gu18qEdBLpH4jJmSbnX/GAXZOkpVclgBZRvoRmnBEomNBq4tD53
89GuHcEFyYVaKYIk7nTCzISTRwXU6zXzo63UQ658KRLMI2X5qcSwEXJYJhU2dXmba3BF4AH2Cel/
DBbiif7OaexTmVKQ6qN2JiFi1wr7az/BiHSzHqkiXa3ViJ1rZEc94KzWxcpQhm1Vd083+ieeR66d
fZNcdsbDa8yiv01YExhtDjmdupWzzo6UR5utm7lgf0z8AjNa3k0bBI8t5GFQ02PUpsciF7sup5ky
y5Wo1D3xreeotvFYVA+ROh8KVz1jxfocKqY0ODrjK4EtD8wW7blWmo2Z1GRfElVjpce6jT40yiiY
GC9+M10ip3vSQ/PaJcE68xq/ofB2TrYxbuE4IFePXzVzPkwDLzPJjwNjx1D1iW/dy/GfZKgzVjp2
03wW8XSIrQGDp8Qb3MirY0mXjI9I7VgV0bHUGLImyKi6TSvjLwt7p6fDlh3Z09h6BwLnC9u6VlOz
sZUJ7yTr2E4vKuYQC1fAjspYB4FVHDA53vuWdvBhOQ85cHic4TEFox2qlgYHKvJgfMxMBLVV1JaQ
u4xr0qevASrSYEBTpoETmbuyDb04x2dXDwCwk6P8hMH5n+XsOZmJ4UskY5ciSkqheBsxX3iuHBa1
mJ+0agvl7B1pAkaq6TKFUT3l1qJ2tFWaJ/sKTpwkdrgYwkIFGg6zBQ0zIK+9MVCgaLCNZmuHlsjj
GMCm93RDbELewXI8aKHAgBxGSIifPIa+C3WECjcahKUmR1nCyjU5k9+qqupSwPD2zfHdKfWj46zH
ZHziBLtgNHRFeu/NA7r4MjnWkn4kUaEJ/GGcjHPDSDYYmEh19DSMYBhG5uM2GNNXPGcPjKmgcSZe
SAQ0bokYAx6Ldjr3jGAjNbpKJKNOGjaJdoNtlqdO6RH/XM/gOs+maMcoDxs0hGv4oWaQBseYdL85
OVJoEh3HWlVw4cTtMh63svYSafdUK9mxl9uB8zaGCCfm7jIYqLzHC6XEc22lr03/2Z1arx1mxvDz
s/wEZUOupMkRzwC6Rv6K9agFw8Umu0kp5udm6la9Ni16GGfyJfkGZ7NZL6jJdqbOR6NUeGQ26rkF
ICuCDUP0fWDU3F8N4SXxEtdexw4w12Bem7FZu7O5i4Tz5mrLOWRPoAJ/7BRs1FnbSTIe5HNLA/ay
oW+fIhyf41nfxjFpUhHbUBfOB8vsyB7mWoeMs8ma9GMUYh1F16Fv1lo0Pulau5GLya2aTRXpz36L
b2n23PJOGb19HUtapkSdn1WxbxT3MSibTW3GnhLXm8Lo2Kbns12P59AkE0OFnZuvy2w8K930bMcD
Dtg0dYQNvDqB8tK7wcNdM5onUavvYV3SomCOgGh8KaUVhg152fQ/gaMtXDP+aPPpAMV6WbGYMQYg
nNjD2+mkQahTzv5Q3Bn4UFvwQSe4U9WceCk0HmH2Tyjfzxg4VaiA5JoFAD8Yb1acPGDP4bUotcAA
j5J4UsBWRMPFkuCdtmDY1F8aoybjdz64ZfvUyHlhai9ifzwwhTjKf5Uo2hSVpxgsL0xHN2agHSqz
I8V9PI+szVp06My5xGJRbv1wXteklsjNisIAdrkmc6ACaAl2/yQ3bAFmDJZ073KySXaN1NG0VfVJ
95+7bITPQJxcJMZ3PfwGQ3QfjNZJXpJyT5B0ljDms+MianSuMU2LomUfONeuA57Qck4aV1wrBi+c
iSE0sfZiCa5HSU1L+nPYxq8tj5ES8DW63TEcCUIbDItLLXuNXWaY5BnX4Uk+Vqbbp9sVp40nTQLK
PshyC8KsSahZBXPuJfiMORVDG/Do+QZMl0DUowSrSTjdpRK+VsGxnbh6ndyWlHHJ85HodwUMjlan
vDMkMq4PlL5ssXfw37GLlfg5YC5zdsvjuPuURvO0i/uGCh7MPe2SazaOMLeS6TAV2aEFnid8V0BA
BbFPcKMnbnaYME2IILzn5ihN/7R5n6pPo8T/NRm3HclxwO2r28+mOZq2Q9YCwFoMxWJ9M8fkVmcS
r7h9dbuhH//rW2HIp417V9Z4rtM13jiRtkvAz0svpnHVG+2d3eGRj8+QAkkx9aFUhJGxxJRQ8243
GNJrXoYD98afzRfMTBbz1Pmej3fUWKQvZF83a6KgB89xy2CP2zfGlD0hxWr0jHFWuIfFvnbCmS2k
U3dVa8FZVNZzjkvVnKzxOFgPHR4TstNVoK9/WLW1SfDixREZW/N2ReKmXeG6zE+AwpUyHPB+ovGr
OqU5lFPR/nnTMcA58OTm3Ww3J/jI44aiCKsw8NNwijapEp7zQhRr6q9n+KKp+TqbLkMM8iGq0IHH
pTlrqCyOF+XdF9DMZY4JxRo7K+BXO4KcPXIap+LZGu12VZaoSTIFE47aRP/Rmlhl5CzsOdbfUyXx
+tw8OQJtUQh2Qg7GDmrztSvhecxc5nHN5sElkE/dhTCfS1BPQGeMvXwKHWE6nzH2bO/VeA0n0tVk
dhjb36gDDk6JfZWkMDMbnvR6esKJ4pRaUHTIt59NUFixUwas7K3kN3D4z8iv4+q261jCgZtp/tSg
RzHLMB6SYtfZyUeVYCyfPqHvePKd8UQ7NiuQ0qijRrta/62dOP8JLv9H3mXnIsrb5r//8xdCX1cn
L0M1TKEKBOo/IKquGEhMhHWx8wPtPBl4m+OHt0+hXrG/UOhEZK2PxIEornWSpdJvHp5u53vImzwd
g7ECz4CEQOYB36M2g22PBmPyYqe3FPHsNVLtpzB/cdULeNzFMqLXBh3C+BCZ2aEW7GoUtmE8/Sai
TJNYzHfYu3wiDrJfijYsO3+EHQKDDDzEEvlOfvjmCEWcyiRVDsww7ick8XraXmw5J6lglOBGlKfd
JZ+qNXCzl6YUrCgLolysS/vln98i2aP9/Mxcy1QBbpiyiR9QpBIFzBxPTr5zO1ooNT9A7MCmBugb
WQRFqGmtRdK93ZY3UuMDwa/vVGJPQXMuTAZC7vhuwNyAxE0NQr72OdjqlvKCMui55egC+VtaE2UI
tZ2VTVu7GreyBLHcYZvEKBu4AGSVrrZcKel4ycLYczL1LDnjNZ/FEDBvKciqC/tL3NVrTVxTR91U
HH6+023zbtrWTnNB5rFLIYgmgoQyIDi4kpvcqjdq0KwrOK2ozZ6VYHpPZvXFGsXJnYylbdRnR+su
fpl9VC5EZeZbNfwOzrClLuB9MZSHioeHHAECHFUF/NBu6AFBII3886fwq+UhcHszNRBGU78hbH9T
h+spIdOFLnIiapkMFOqZDDsvS99ulTVqyrbe//MD/gJ+Z0UKzZBdO4P+nwBNd9AcelOuzMCaDnDK
HuNsY8XGc4xhQsPBt3FE8jpJsdtM6pva9U+0u14lMs+grk97c6/Nj6EM1i2OMyRw15V6nPwejRWL
Af4MepPpbDAlqx39vtEPEelKQL1MfjqOjoHsSvbDjlJM3u/gIGhjDNxbO0EBKruClJUAtORp+nhA
OQh3a37u6aoyE7OuGOu/7IuUkijdsKW/34o4PcL93UTNmxNCM9SSDq0U8+aRwbPOADqSk+hRzqRj
OZ0WjKlJF5Mj604Or2um2L7jdwynknetBcCkkmJEu8664D5PxufB9p+iCOtdWjAqcOOqp1THdbEm
A+9zTTtapAz3KFrbctgSDHnKpual7qb3Xqccy3FNrMJLVe8j8uy7YN/zHgdmzFw4O4aOuEonp6H3
MjHdjfhUKTrCsMBcOUG3kUoSLfU9lKatcUbMtAsnk0jf6dC3ztXqtbNs96hYDnBzuVxN+88+qbB2
ejez7YZelT+MOocWr0OytInqO0Hqxxyzw2urPwwOilxHnPDd+p2PzM82E6wz23ExM2RuZ/44U5tt
paiEYmDYS/smW7qRjx32sV++yJecW+Uu/81u+6tdH8ceDlusecCl5e//djXV+sQAQUxstgkNGdkp
WfH7I/UXlywW2Aw05a2rOz88SAR7rCWnAu92B493ooQAcdL5qR6TbRW4Sxso6AFePeGi1AYObl+a
emjC5ENW2TfxRQtDFuq7a2oSadm5in5KaHt6XVxtNkI7JxqEeWdT1Msmjt8ci4eBsn10qOhwfFzI
jTjJxucu0J/7mK26rjE51ud1OWXHxnIXI1N24ibOnY+6xZ0ObdseChwfZV9mG9hWu+KUlGKH8/9T
3eRH077AM9+ZNDrySeJS5lWWdZoM6wmuEktm3TvlJ5yRKRaJCx7PiREf3aF70mzzGmTIDaz4COfr
GOrBGofTg2yb2jA6qrO9Ssz6juVxmIP7G8e3AS/Qa7ok0L0Fqt4XrUP654f5uhulrFuPPkyOC2Wi
J4mSYz8mnmRAp3ySTmrsJK4gH06t2Wj62LzmVveUNfU6qeyrmqsokNuLO2KxzXPx/eFJ7uCCfu03
26j6s5MJ82ykhUyMmQEI8wcEEnf1diymLMe3iOMzz7BDrUgFjlr6JuTjTIET9XCjRGshn5FC/M3Q
lHsswx91d5muxNyfatq8ntaQfIFTJxyvaZ/NYl5WdOiydev7c5ONF6gpd42j31VO/NmF7HWT/MTq
KTail8lJXmOd+7d13tIh7yBb+RDw44/cZBKhs+dVQAA9Vz7VqCwqupo5mm+e5K5K2sI71NWFojaY
nw7vRAW84iT+ahvFUZQ80uR4ijApPsatBrgAeucr40UaQmhdh5PhuMmKL7JJtZPYq5Vxy8R2I+U0
jdFt5eRZomJWiYNDqJ5p8MZBLA3AMlmNkWeBuE/a1Zkn+GbQqTxRN5esH96nbtzKIshsJGRhXN2Y
3F2Df3172xXDs2XyijGOOTqG/1AC0bXOW2IqF2r3dvXPH/QvdjEKN/mPZrgg2z98zENAaE479Plu
cPJV4/YLUWK2YQ9wkVjkhAqeheX5ZfCb9aWbP82rHMpF1eCExhwOK6kfKthKGAhURJczWzOfMyb6
8pyD8tSn3XpQ+TDS7OgPxC2BnyUwmX1D7GoKnnICeAHh1LlQjMZcdDM2BZB8ZZGdAGvWKvx7ajHN
eiMQayHIMJT1kgNQao9niW7kiXNlWgVnNPbkljFEx05RtlALtsQW2IgEFqlLFZZN74FvnUId7Tfg
HjzgRVWmRzND6sHVGrPo4hwIEUP5OjPXHTHWcXacXOjsyXAJKHqoJ4pqftflYZTzacYC+su87tvk
SAbZKovx3Mb15maLIq9hKdeTrxnzkOdZw3BjVo8V4SZN8qbY6XEStH38LWLLdWgztrPYfWtiuCh0
7FE94K9zauhcZ7HqqvREGJ1j+lfwQK7Y3rlKhIKp+aINCVtCllDO2YeEQ5x+vM+pzL8WiCRIpzxq
aDm14aNOY4TDWKEKqo5pnt8zTA99diL0wRY+ZhFywZarUpZ1s5m/ziozhWG6D+DbsvsN0LwrGPWp
u2lod+Mk9SZktqGjIk8DiY3tU0eUSzfZJ4laM9bE8gGGHvl1ygRnAhCO3utdvmjXoGJJtHOlRJ5q
g6bF3UWe8BHXxtCbp0CmfvB9qU8HFQdF4KK6i445cHI/WscQWeAQzuMiwsW18BGXt1isyt1XImsF
/aJo+3ttWN+a2Kl7IuvrXSvixxlwhkn8o+LJXZd4uqPqx0ed0YE2x68iio9a3tFshq9C8KwUkx0a
9JUoseXkx+YmCQ6maV4l0pbl/A9cvblqXjnCZZT6UaW6LHFtr6w7WTBp5FGIVFzjIFwjuFpryfze
hxx1VBM9AgKljz1yjD3FrTe6hbYcGTK22RJra9sUeLEiEgDya+KVJZZKcsEz9JBlZMQxPA68n+xe
AlRA5PladuNpaZ/ctEVkQnhhNuzl4ZOLlg7SRCzWr/LgXZWZRXLBSfQ15lAtR3qHpgKtGTNGEMAL
DSYkN5FJOHOSQkdMZ6S5Fagz27HECYki/vbPuxYExp+7O7pNE46AabGJ/Mi7Iv4JUwthZjv04O95
wxs5D3vD/wTOBeDRCXymaUYdLNGBMZnREN7GhSSxZ7mwmtDFjxmBJMRqIGI8+y9pYt627dsd2Pob
1Mb3vkb96E7vsaNI9tKJw/vRTVwi2qArppK4CB6EjeBDIgmNBAMuR0lxFJLsmEvaowr/0ZVESIbS
2dKAG5lJkmSA6bxqEgMSOfMRfsFVkyiSJamVowXJUoNtWdZuSKIGCWk2oEZNlt2iLcA2VaMcFqec
Hh1iRrcgEHY7xCFIePco2RDII8K+/1Bro1wWXOByfwlnImeIPBrwjJC7uiXaw1pnc5J7zmOgqCe1
gspfh6+qQxXSD8+GOl4kw6qFBRRqHnKwtTzD06hlH27IHWxX1YDOVp67XXp0WZHy+mts91EzHnvm
GmmsnuW9yTIJiQWtceQl90ptrwtmAnJVJDZEMO7EBe+vgZclMqAwToD07MlOQzT9k5ZYO7OY3icc
Kzpw+2wiitzVNru6pAoquot6F1W4Y6CJ2/bJzLZUkrbZfGBl9WRYqPpApVrJCb0tv/+fu/9u7o6B
E+f0f/1rtP3T3P0+jIrv5u1//sFf83ZH/cPUBAxWvOjN25j8f+ftjvgDn0yd31qmLAtkHfKvibv2
h2vDwcFz0bb4j6wk/pq4G84fmA+qGn0+DCZbGpj+66n9heE1P3z/d0xPuqt+hxjB39SgHYEjAmaR
JP5D5+MPCimouWnu8zBd2Y6Y7n13pCIxyaXKAvPNwOIodt6cXruULrHZKeOnVd8418oFdjYFDvgt
hPg1IT/7CmZnWfN714jnTeL057TIzKU2yORe2553Of7bmGQ8lJqF4FsaIWiSfHcLaDQytnIcEfZz
fCpaPVlOBGTB5vucQLZe3+JPmqe82KbTHOKSrBNKg05Ww2DmNzCn/ou3RFd5z3lXoGLREH7fcbqd
UyOpdPG0UGx3h6DOWAapckpL8P6CoslCS05gdemvx9k4qUG40+fki6JZ5iouidGlCmcTcUHfieKa
4+DOLYmuaGJ3oSeFRemByCdwrSvm2OXvkCA+vh8+UEdipJrA9VbFyfZmYvv3ftkP9RRKa1Tt/cAn
fABL7NLIHrIRz5eshZA0zdp9PqCshsA3lQQdA+oPe1iDL0UsD/k6oIULiO8chrRa2gXimWHaUYIx
X0EsGNvmigRTQsCrt74s8SDSOSewncAIDPZCY6bIAXMCbeJ5q+nzQ6RVnAtK/Q0DCAJqUAtWkMXX
ZTEepj54EfrM8BWpRjg6V70PPtklBuRFpO3JBGAaZe014kAOlnMOwsKEodd1UJyST/Nd2vvzTun1
fab4LubmM/noDbkNCIcw8l4lUbhUZ/FWhzOng9W/T6gTK0cw9vXn5RDeOwrILN7uNSFxyE6s9qse
hgFnBaxbDKT3QQraGOrZLhXWSzWM/H8NzIWChAtLeS4Znyx7XXmnNSSy2G7N+zDtdrZuT0sVJ/NF
C1VsEXTqXTWwWpghcZiq9n4S0lYdk5x6zHD+4U6UIqiWUSceRJZTe4fIHoZ+a8d5unQn7TWZnsYe
p/pkFK9OuMeiFofBqiW4yzkIlfnlLC04kqw5JJmzCdL484xa1yXUlMNNIETBZQMxONZhYmZQH8I4
MZn92jm1KzLapUVpj6NMter6+lqacMiLAU+iqkO6VhV6JynybR0iMyVFJGsRfJkxprdR6hhYJ3TV
UtOJCtEIy6gw61MesdCFxUYMjRuTwjgTxJD2o5chuvBrskTCecZRQGzCKH9FpjVyl4O98tU+38zF
/BA4OeS4cvqc9Z/qfqqW8OGey0l8qdvmzU6rNWHyV9sZyR1o869NHD3oDIixUoju66SFPtr1L1aF
PlTG5voTAaRTykRkXgeOrKz9Q4lX/WJUQWWiaD0W+rFS53pZEP0UTT5gcY21TKnhDFBqGeunS8jZ
dfA2EIgKw2oDS2aRUDdPfbcN9fbuf9g7j+XorXXJvkq/AE7Amx7ClPdk0U0QtPDe4+l7gbqnpSNF
3Bs974EYxZ+iqSqYvfPLXBkW9boVcBuOw7ZJ6k9DvipWvwOJdqfQPvUCcXwHZcs4q8P2E3tzzdti
DksQZqIBMOVMwzhj0m0ZMldzhbDbahms/6IIoVioz2ZiPKZJtFOF+RCXoeiFY5y5YRyIrFkpNc4m
RqrFLdab90JuXsMU6TRIVxpnkp2H3VtrYrlp+HWGTh7a3DSSRM2i5Uu2KMSuYVHkm+uPtF9iVE4/
GtP88flbqLDZ5aryLjRhibmYC7qBo7IZrUvUay8x76cUh+fEj/ZJFa/burqPU7Wr+uDC4vXT13gC
ufquTkO9NpZK9dy/mXF5jC36zcUgLmxBu6VYMFuVwjf0uNBmz8nkKuvXdBl855x5QO6YwdLCQjv6
BAwP1HqsGzitRYxQ8swGV4GUR6dIwVK8uBktAJaEDkt602KuGhPm3VQ5FzlVQB3Us6y/TobJLD65
xvp0shQBb7flSqWZkjPuwBOmPZdryyuG5jRFAB/0oEDWKORt43fbuA7pbPA/iG4fhDx8wO5RMwgZ
7yUWdmwTODf8Qfw1UdJP184Q8opV2+MLY8tE0aG7nN9TUxBQ4lSiZ3jrp2BRYtGT2GDPavDaVxA0
5n78Zo5WMUTseZGU0muli19K1+ULsWW8JGRq9dH6kFv/RtLQbQbMyBHdo4ppvpmjAvlsTwOq0VjB
yq/6l3k7icAQKokVcukjL8yjR6SHyGpHMkkQY1ss9XUhs3Q39DojMaUtjK7w0R80aRNH3RajsuqE
rW45jRSsJHU4i1a9zVvpWdE8Na5TNzHgZRjFM2ETKGfaS4vUDxBVrVz9XSShTeHGeJgj2p5yiw13
ByYhDk20gQYtqjNVdvfGY1P3BB6l0KG3HmQB00/H4PYGBivCsq88KRH42ZTd6pjLw4q90Tkt6yc/
HC866GvkCONJosomTpqvMEJ6tDrlS0HCK9qcfgUe1D7s2j7rsfTxpcmqbqVqHYCQcQ+E55eFyps8
BgteJnfjmvwjnalcQoTBGbOiRwkAoZjMBCDn/mdUuqsOj20Msg9dHMXdWMcDwQf9YA00VwURfK9C
IRcuT9o5aFUd9Gu2LfASjUIBjEScuL5w75kknnMifWZV3WNEANqS9HRLKNprMjaKG/vyeyn4z3WI
m94npAJ1i0F/IBKthPvoi8fMWDKHlCrZfT0RRMS/YFmTeizlZD1M5kOsjTiMjZfMpGy5y9hbvcVl
9D5loCx0TXnXWIjEbcgmXiZFuug9ZYQxJ6kNupGITs3gDioQKJfZ5AmKCu1EVsmVZUg2YdTWF5Vc
TCjixDQQGm0otO05lMnqmZlVHvUc/1/bBF+zKT5isqE1nNZQUCLweJqmRlO3+07ENq1ZqTvoxXck
ljXUykK0J6XxsFSvA8natgEYxKxVSLBqj20QBYfe3xpjSpYuMy4oLrzZ6vA1RwpGTXlay5N8DxHA
F0hYx8WlotKbwjmdO2hAqLLtT9RBqGG5AyMDhpdmOkqLL/7cvqe6Pq81DonjSkvjIyng55l6Aa7F
GcKvfBhalegMFsk2aV+Xl6714d4u78eA3hFU3dcMaIhDSXwZDBCIAvtvXTWeAyl7yAy23V0reU0h
vRi1DDUailOrpl993otuyWq7jbTCHq1qb6XCZej6N5UbojMjqA9+fmfUNjr9wlmoquKJ4jq6+dIT
bcDbbtJvYD7PNIdiDU8eWX7uhG58JCICtUTtuDTNFkDNJQxLTDrQ7r/Pjtujo04FjWdTul1+raKr
KzmxHsxY/27ikWN+NJ5APVx7nuHiURsSVHr/pAPURY3hD6e+OkzpPUpp86zNiKi0lV66/mPus5L+
ya5Z1w2zeV3x9HIwYEEO2zabDAb0OoTnIQP7q9P+DYCN3skqL+/DUs5aGd2uGySqytURXXmS4WNM
BQUgmPMxTe/GpctcjYR4Iyxap1UXq1IH/W7OkaeWGVMRa7ikSOeeUMSRDZ6qQSNTdlJNYr0GkqV1
fXlI1PRRAvO4imV2MImqfJJBlfZDNgLemof1HGV3IpGsFYQodUPVfIQmTLXX3PA2djBBEvGBUrQ8
j+ja0WjRxHN2gCa3ZV3Sbazc+o6C2vfyWQwcM+aFTxADDpOMcJs0NehMKpaoFKlPI/U/tzwfuREG
GJCzRFgnlkC2IFcJMWYdAB4JZlmzHQOihwJNtI1fKy5VAJI7YlHyRII5WUoRcmUI+xSly516sIY5
qCc99bOjkVUPYUg7aE0w1e3DcN/Rx7VugG/gMsQqrM96wUw8xEEcyTHEM+rV3AJMlt0Odbnrlw+i
GZUYHP/96e8jadL39dL9+vtFgrPQMPK8cn+/+Mc3KJe0nkdWRuJff8Tv1yZx7vHbCpeqU8tdMYiA
SH8TY8o6DGZ9K3QGoe+eydwuLOmHZPSDaXo5YH4/yMsf9PuDfj8tR/mSx3G/qpoo3419TfLq9yEU
LvYXfukEpvk6EvPd5aECeEYbaBGLZWFbytKWtC4mccOo1r9NxkZtqTYbuGDH7ePBUCnWiSf/UcXf
TLyPH7/8mN9Hv78ikOAQUs3DP6ZCle8okBjdxufCFNAum20mvYGglIm8X9VwiJrA2PbG4FVZUNNx
KeVbqxYhfFsd8lpozhC9lx2TopVrRWjoQVNpBG/q8EwLZ3iGfyEhFRsG14Emh/tbkbGXmvgUwnVh
IC7TEhFYTCz9+WEYuSmMfivfjCAAixx34YoVDKu5tOo9MAuaq4IydiXGQVdNlpjhZQmd0WoFB8no
S8fIJMWLULuzYhKOhW9WrNuxWzVJLJ6Ba3t6X7yxHim2akCSJgrrpzYTRlaJuVfBgZqkrDqKLSZI
IWPxQBjZC8FjrgSpRCeW+P2NNgYH1OxX9IXPBSG5zTJWqU1Nl6OwSpu03EYZUVtVKNVbKOEhmLrO
1rQ5OugN1weKMxuvzbCMU82Rvs3ckMxYMe207Ot9tVxnGegqXhXU10xV670sIcZJcBNUjAjHYWYz
JTLZhxqbS3sdqSPU6+AsjXSpybm2ZY+PnbX34yu4Ot0OOGVYauQffYvfAWI/3S1kw4Qs3+cSK7G4
Cpp7MNGZGMLHcyVjgQeFPSFBI7hSTmUgAMQjcdI+eBzm/EcBcrdlgOhIY90SkvWV3dQPrxWD4DUA
3PnIIQIwSm5zNuNBsNHlnjWmYe4HXTD2vY0jMr5N6JUuW+4XVBi2e6U1nVW9vyRJbK0TMvga/uht
Wagf6WiAUvB7SGV6U7llG8Wn1m+jE1EilcI5PKadrO+muZoeBV2QXGB4XC1T+aZZlvkYCNhDoJ5k
zgK4ZFevX8apVhwzKcFc9jEr1jxmokltq3zoRfUyDRrsHktKPCR4+R4Z+iUph2wTdSOUIKG8WJZP
2kJKN6bSNvtgHO6pkRY71uX+PBsXEwW7i281M7xDlOqbMCjtkK3JbVpyRnGtSbvFTB5hU+RNTPrV
QFCaWWyAy1mH+ZFb3FXF6sVnNQLRmQryRoutbQrBTs3q8lRWgOjVDHapno5OpCmXYEjEjdDgnAci
1W7ShvTj8Cg1CA+zqkM3DIMzTIKG3g8U6LGnVY6pwirM/K+2T8qbBNE3zntjPYUqCClJ4wWT5tce
G8EmatfCEnPt8gRCpFgA3Gi8utFXgqjcswjEREjbqDGMJAzC/NmfpQTXQOdKft3sh5ItqJhFbmlw
QPQz5pouC/YBqoyBNJyMi7lyOKH+61tTx/82Sdaq0OBfVmqCHX9mHy9pJbbrRsZnK4TC3lf3bW9O
2GVAfgZd9x2nbXjuRvPVz5SnHoYeXdb1uhym+lpz5IY0vu6koHDnDmVdCilZYE7jZNPM4kilkWyu
ozclKvpbFWAYYERMDV1wjafy5CtZ72E5zJf5phPCUFJyYV+aeOAlJYs9dX6aRSZmVpzl6yhOd6il
SC9o2AgKZOindq/C8t0D9sjrqxZRRMySBu6sqYKLnxqKvjqlXIfjku8TpjPr6XhV1Lm59QWQEp11
FsWSrECeCl5gTCc/meVdTeMbh41sraMWu6KmD1xl6nxai6K/Uzs9v2vCsPDmxGP9XNVC9NiNnZug
clx8ihjkkQUjRvYbjENK1IJUxUAreZU8UjzM6rytl/GBPtByrTSyN2p+5jaj+RVk+CDmoav2Yzq7
hkahXdlqLlrpCooR0pqu3icraze91rM9QoEb09jalFi2nLrND3Vyr+X4SK9FgNV38HeT5ZhtuaeN
pNrNabPHty1e0SzJB3FwMu0fFHYFlJTujOXD76MoOpQVt2ShEnAp1svDEUMHihp3x1DYBX28Gaae
9gKrnDxfREsiW2lpTiow+52UDtmGnsYdPJMfMvITsGEmQDF6sS2JVudFyQS0T+oKZffHQ6Kf4HdU
esqzamvmg+ifwQkqLpCElvUH51rXxqthTOadarGBb7OYlgfNIP/VqG5odDG73MF0fv/p98PUWE9j
h9SRwFaGj0FB6q43ZAj4vw+Tooq2IgZoMdPE3bR8+H0ka+PMPrAd/uvzdgJMJ8a02yWpmeNVaIvd
7yMK74CNIH0UO30EX4xeRdyZ/6WLAujnICLselm4VHpf7uRYZz5WQEL8/Tf/d+ny55d17v1e0CRv
XOZ1RyO78Zfv/f0Bvx/+/Ia/fSqKsF3toY6JqQfsQf/8lspgPRvkIqSt//vH/H5VMqH6//E//vFQ
KpFsQbtn7p/f/Zf/6fcfTUGnbLCpFtj7svj628/826eElUq2wGH9x/8XVgzAW7hizp+/4G/f8fuF
v/3bn59KI2du1IqrclktciEMbJVktkcqRJkdQYce0xRh7P1+uVJNXvYBgBI3glsUGOJWZ0DHpo4P
hh91O8TThSO0fG4uH0bKdanQTgvMFBObNxpziIX0HXfRSXhIc/NRx7XpyMsRwHn1SQ9LQyfBVIge
h3ixY6zBF2Bp01RZj8XKlNMHq52x+4/VWlAICu+hIyIKMFhAAiiLXayKb2M+b+t++CJjOKxksrKB
f+zkcpdnBmUIvc8NctIIdRm0G3IUYQNjna71dzUBkl8n5UMUGT9hUZ4trXIDBaChFLxTNlTYUp+c
UGJ/aiaQfXSpCBcS1o4Mt9SjLdvulz4qM5tRAVBfYi2NAKpcIIcm1sJ7t0DYZyMgBURhVDXiPCOK
MpcjaB26pB0jMPnt7XRUCuHH11kAWxLUePUeJ8NjWE2YLGXz8jtBAKSEwpsOn8pAuSjlso4ul8+1
+m1C34AR058zsd/I2bYXUYDEeojdMGy/VcqAwNjujTDZZwImYyl4k5fnLDCuaKguksy9oZHpbjRK
LLvBbVn/xYCDxq7QnCDICVTn+2G0nDbLbGxidq6pZ1nrnoDpKSFielo99ZN20wp8EIWq4nIRvhqA
Ka7VRGe5Gh9Mab6TsR43EkWsACWKQ1s3m1IAOMDaLaFtfVe2RDsza7qVgd6fev/HKCaWRRUxzBAE
++Q3jd3oypFqe/LWOj3xXNRg44JEqtUZ65bEbsBK76PC6Jyx78rc000yOGViWu5SNmpVM85lrkmO
GrP8D4Tq1lb3KZmGH4DnzPAtKG1vkzCsaI/fSp1/qrRhY/XWkY4OLpPKsjw/iWb8qEoWQ/PCejBG
Fz5RpakOhE8SQNoGzLNrtW/90KjIm8LnYFWHpJcScmXqUxk/kb95Hn3IDYEPFw/u0l7oGkpEBhpP
ERFupiz7wJ7Kj0LJ+JOhXPZcSNZKTCPwBPMOT5GurTh6aMaRMb8EvjW5PsOkZeTldCVDiEwpsMyU
ABgVibPQNGluKFjIB8tGRqe31a2yrxoahDPLPS3HGyXFARMKOSOHhY49x7yABD3Qnyb2guzUmdhb
znQjKAr+bja/jC49q4YKn2D0EweiPAejf5VrvwTjkgQOkuKjqeiTZxAdI965zsXmiU3Zlr2EjnmF
945gdGEHqnaJaDB2S2g+nOlEAsP0u4hWSZg8FKn1Yw5i5fVFubNoHKWcIuF6YMlvjajottqMLo20
saOiqDoy5UCzoUMtF9XRNdDv5ecixeFYZAZCUEo7gNYA5RQX0gWXlGSTlGlmM38awTPb5VztB4PX
zQqSl8kSt90YAeNFNSW44pS5oLlj/kboOCEdyLlWwgiw5V2pSaflPz+eqLRm6YrAqXhJy/1V0OpH
DniuNFRwuVa9cFiAA9UFkl2VojLUMzfHAreBWgNkH0XKSUibOBQR4q1OCzcayo7pDdz5Wg5OcH8Q
dZB/WSEEByxAk27lrjgJspcG3LnTATt5+9og9+B7TUKQSAol7mM9Qg1rLMa3g1ebyUuNPOIpWa05
Sl09+KmRO7WanpNmRm4SyG0ZDKjgYsK9Q7DT3+TC8vl7eSGluGf+pWXwmiWmWv4DQaq3RrM+QTsg
8jXSm7kOamqnfcpb43n8bplD1klyi6zCM4bcBEEd3JeBNNMuPD0t6AJTT9f1QOuBnlUFJe10Aw9w
3B1/gc/iThptQ8tiZxrirWKGkZtnGRzZXwRwa0SuSTl2VSsLKtBYg+xlx6yyHxwVnV+oKU6jkekU
hMHr9epTrsJmDfQ48IhNNwzS6jTjEJRVZn7qTw9oOKu0vdaDQFwE+3Y5I3GD5mlB9rKjxzr3Qzu0
BHJ/8SFJi8960dPlnga+EqlwfzStwNF6C2SrIkRrQ99YY1tufXkCg70za2RnQZKoEUO6aafo1R9/
RmEqoaAr9ELXp0FivPvrheKgE5FORf0nQTJYlSWjAxQZPGWkHMCjbdg51U7GZmYsuN9OpFAzGtqX
ooYu0l4jTMVunHwqqZx6kJRRBOPScKxguM61+Qn47lgK2t1IJBCrnA1YNs9C1o8eqPH3tulwKHZp
DQ6DvymlyScXlMjxc/0cJ1mHAaaxbHNsge4s+yTdjBxWEDEFY7wV6iODtdLxrTrjQjVxQPgiCHtL
uJmclnZGX5PT9rRp5j7NI4qVuK2wSYXvGtQpugGTnU4TRm6iAefAWD0l6TktqJGZ5oGOedCWCvnm
rqtGaOOGl3QnXOQVBI/Jo1v8aIkTF76YRVI1sziQ02DzazX5/66c/8mVo2DR/n2pPsf/HXwX/3Dl
nL6H/7V5z8omjGqMdn+pGP7jO/+NwxD/Ba3qT6zFv1uC5X9pmkmDLR4cGjX/oyVY+xcxYwnNA/ga
HnEFE/m/YRjyv1jdEY9QyMX8Wnr+X6w5i8fnP6w5S95BIdODHR3+Hf66//ShqAI7j8rETGIFzZom
gCOrTM+MPOFeHdKNQbmiTHRqh2uyYHz/2L6rn8Fj+6QixOTuBG95WrGyMIRn9oedjzmYtO8a3LFW
R7a4sUDTAXLA63anaLHKt6V/S9eZK6/ydyW2WVpwR8h8N7xLXwwlXGNrudwS//Ke/Jcd6a/2o3+G
GZfnyDjP0jQFu8rf+1RrrkWSnJkzGoXxBFn+FnbzujKVSzyon13d/QhcLJmpRq9aJN3++1+uWv+I
ffDbVd4pA1OtIWrK35w+xbJ4jwOFG83dGvbiT3Grzyq+kTd8nD+hTwGi3f0YD+qNFYq6Dy0neRBW
5pEhieHMZ+JE6lWqj9Kh2snv2WneJldySs0pqu3h2pVO40Wn6Z1LMjMv7cGI13PsFpvxs3gKD8pF
XJfmd6DpuidQ15h8J4MH7va1caG5M5iBbqgdma3Nhk09kd29Vffs3jeOoGARsDPDQydTZptNGOEU
RiK0RDWH7DCsxK/R7pVNC06XWis4Yxha3PqhOgG7k/bNmnY2N3sr7tArw8/4kaezGp/zn3kt3OZo
FR39DYuSRLb798DcDIfuHHuiuYq/p03mwgiYvAi/SWn/yHuS1a1FXYqwpbOi+YB30hm24AIChXOn
usK2foOxkMlefTch8nJrkmHU2sEjeDGL0pZ1Gl+ny8z89shosabF5pp8B6o9ZjZy86O2nm9YxPLn
bHikjQCWIi9HcJhe8nd9NbDKI3v1E+NROuqUlEo7ICF5zOZgA417GHhBXPaQSFe4Z/TpBWlAUY4z
W59U8nLxqoqrqbONa/027PWP4uKf2+IkPwwK5Ce7LzZUGoe03N2itXDKdsMp2PXzJrjoexaolCOl
DtuU8j3dVSb8BDu8Fq7yE3ugGsAn1ChL9vDRxh6yZJhgXXCpu3hB1SphA8I0PWLemVxjcFjSxl7r
5ft5jSnGUxvHitHKbNhsXz6DXFs/zi8NGzA3O/tO+hYe5aMS8NI2pcvscgZoqTHgs+O1cRglFNg1
Luhni2G76tIjlH7X15Rb0wlBSD2LrzK9crdga9RYlsDiIOU6BLmsR1DPRoyzxTGMA/NWeUObyJYb
+lm+MaQ278EHYZZm3wKDffbv5pWmMQ7t0oF401EkstVP2XnYQufJlINxZaMhYPHa5B/DKi+deFNt
0hf08Ngm5k2o4GhdrCdsWUWHz8YZPTB3nB12+t0zd7a7vRzTp+ZU52KrnxtQmnRfkeRjEQC85QUp
07iqjcvOHV+V76Ze+65vIhfqv+RZOEBg2jrFyrpqO+T68Ii8Dg5aw+jtMXLVP2u6Z3iC+ir3GMQA
RJ95IfEhruPjtPHLDRNfJI0ThbrdNjwmsSOhQN0VxmrkkHrWuk6nIydj7bGlr/QeegAmXxMm12vZ
njbkqNhbIwA7pHTu7dvkbqZNeFdFB8R8jtJ6JrOOQq09+u/Nj9AQ3bHlY99vp2dEOG/x/V+Zao6j
LayneitG9rgeA6ehmOqsdHfr2h/bV+gwum28TjfxWXSxA9E9dZPOTBX/++vjP8PEIJ1AMRmSJHGb
0xbA5l+SdwTgTG3Q5WrTBHj4rXktZ8azGTX/QxrnHxdhfKeatmTa2SORaf9bKAa0IiNQX6o2mkSU
nl+BcrOdgvF7JrdsTzBnxbn6H7z0mCD+cXfFJCmLpqYygzcx6P6NKktbusroqmkoGM+emXn6njbm
MVZ/xnK5rghvcM3JxKQg5Z7iwKKJzXwvlCHH29M4PSbrrVpOj8WC8p8XqH+aFvOq0wB3LMD/BPL/
iLnQqcy6WUnKpNEyEKmeOcrmqpYlCkRnvCBJ1ZzakUtGiipuFepeXKoG8qV0QMXB4SqxsUuoN6ua
5kku6RbQDfA4vdgROIBA5ynmfEMB8Vcc5QaRaBqe0CXM4t5qRvcQaI18tNIcunbZu9lSkFAvVQlW
2xzGpTxhWmoUfPoULHoVAu2cBtRlpNpnFwwOILp0VdOEg6wERzqDZ9IioibSWhHBX3f5vALAhGie
12tB9ztnqOlJYkO+GEc5N/L+EuU8Bd72lsuBif0HckwtCbtCzJDsQ+tZLmsBXNXMCJLQQVe3yUke
6saOCvEh0X31GPWVyswdWbKQZVxxmgC2ftpoVX3V0wh1d8pWY1SxxF4KooTC/JEfQ8nnmpqHdOzI
GMaClGAP+JVl7DGrtPDikhzFfCXICTPfWDSObWMcYxVkoSEO3PgM9cxYa1rrgvoBYYx0eeupKW4Y
RNF00+P5tMVWa7ZJIzFvjS9oZJ8WHpxdrs2PmvwOolnH44eeUaj+RsObwCBFPtPmdoSAlVEIj1oi
R/oTG6OZSRQ3Cp9NQkqu3u4b1mhIR/as6w/aHDxgiXHiRELiCTfCpF2k8YueyttcCgpGv+l51Mun
EjQSkxsRNCEooNsY5g+xHzzKUfMVm2xrZw7gWcXJqDXPy2N1YAIamd6Mh2KlZQqBvVlyNVHgKWLx
6Lkl5Ij46CLocKrsqnLWeVkcKw479VNYanfE9qMgiJ2DWC/aprwr4kJYC6kqbJaxR4zURIeA2KBK
0xhNCEQ0h8IZGXCshPF74lAXhfRxLOUvipt3YFeo5rQSxjHJWki6Ce9dV3Oj0C9YwAJ74s7Qnnre
gQkJN+XVSWcqTUq3LINVNzyUKkZavMKmnLhMTFx1ClF3Ond5z0RfWI3pt5UGGG46lEHNHXLDwwrh
tGa1US86EItMw2lozA4MM6S5yjXZU2oSNd8jUJ9629WRkw3sN6U3tuKOUYt2wsIr177j8H0eH+Ze
c5Wxv5vNcLCUcAsFgl7SyDESigGweTYs0VBddCJvtb5XgkBdR1l2nkINJ2TgG7KHf4CbBmUgB/qL
TWQxKFr4v4pp2Gqt6lMdrPXulEvVVsYHtImzbtMkvro45sZun1f1DROxv1YLwP1jEuNn1QiwBA3c
GFxuIrt/s3FNCEqbqYdl0zWYofwRY12Ze6YkRnQW0ijaMMP5/aBPsrxLo5o1m2y11Aq15sVv+xwO
C03psdTUtgr9wxtCMdmPjOZ2hk7Zts+i9fefIvM577McJH+W7n//RQut5I9HvfzJGRHvyc5p6MwS
BIBKxYxQLz0Obcrlc7QIx4ed/F0FsrCS5T7yLihZKEfn+dYMSGoOS4ByY7rNsbhamR2tcQCyZPRf
5TtUzde49OhzP4JLPtKAS25r3yQOAxrrMuPfa5zkdXrg3K8Oi8b1U68lr2eFcFBO5qtNOZJpi6+I
5eo5fG8O6mo8Iqz7p+Ij27NkF2llsOUX3iP9xdw3D+EGrt/ShsZ1/myUhM+wkzqZ5GYqL5Qjtu6g
unXjwEW6WOhHLE8R+PUdy1l8dCGUUWMrXfH1BIQH7fpVol7QONDezLcZLBCpMba1D/Nifpnb6jvq
X8PZTWIXnVPt+Mb+p1I87Wk4yFiRwMRaTp6w6nEoxE1P1tp4Kh5ZyAcXOkyfjLWxFs+oQFjvuIkx
FLwqP1gm4jUWuI/5LZ5tY101XkG/WWxP3Ju45eluu283MOVKc9XvCSkVwS7tuYAydYxPBpxjbQ3u
bki8ALvHsBnNFT48GXh8s5fUrYZQxtnW7lHsmKP2CGWeJqLHE6azSypr6cuCLU/RkzfoF7LzI0/v
WnFt2lOv6EUmXUiEU7kgcD9x6twZKxcnckDg6Tlt16WLNcQ8QaJAGVS2GKHqFxnbjLTKBwcRCik1
xQhOLO4s78xoy4djztMjHI2T2FyZdHy5wwuvMbHlaVq3og32S+b10A9jt5IHJ8b70lMvZpNEi7zo
WvBqsbr8Jjuo1Pv6Y6EefvBjGnpe0G25jJ8tfZdg/cGtkd+GHmvdq3DiEmadNG2nvwql1284LDJh
y0tsLMyKB9yWX8AnxMRjS9aWu7onogfIjTWj+Qjlprbx95iEIL40T7jOT/6Z/VPzWmfs2m/tI74N
fnfwxtL3JT+U2/6LPVneOOq3sopO+jF777BdK3b7PNwjjA6I6CdOGzp/CU4OqGdOcado9CFkq9Xa
5itngPKBqCnHIOqg8PGmsd10qnsVeKqrnZK7xlJ1dmUcM4CRSs936+eefquBMbXd7vh7xe4o0+jA
spuX2htJsov2Y00hbWVjsqruRPqmYMvT5Ef3PUOtlwKHn2mbJqFQN0o8YJ28iAYbyVNSO9qBAlBj
78OScRGsp4J3asXPqBKXNwjNGQxa8hTM60x39GSddnvhQ8296BbAXJwBYa8rFmIn6zxBISO5Mh7H
bX8gjgJZjyMX8wtD1XW975IVMbxdcowDkjx2ik/YiV9E65AegP2wt9VxjrHYzrfFB0EJn92cHbI2
CWzjheNqmolCYmp1cGkKG5lrRveBu2EDybE5hJsc6Zh2upd0TeqDxQAbMPzMTxQFJ+d2vdSCDi7G
8wZRNnTIjFD5PmAHZs+ge8OhYkOeuwCAOWrYoqILeOkbXRsSDmXNCa/syPNdkjwSHRFs69Fk8vLM
8IBArOngfHGkF2klr/V7ukbMeWWQM3P72ELwXCn3HF3BMw77QvJwjWXeeKlEu7qkV/Yzr+0qhnLi
qEdyxEbgUv3MhRuXtc1o7KTyc/sXdW2+8Ryu7HRBD4U7krAU5JY8awbrs2dti8Idz4HkTDU9tqu8
WIknn0mX3TqLtFs6g8u2vL01Z+G12msPHZ+8mFfGMW/httn7CCksE67+6FnwD7hq9w80AcHZ4qK/
xTfyIXsZwqzdXpjkSQccVqfgVH/OSyEnuyvGddaZwaLKcutefjB2OXKFVR+VU3RP9gHcvV2g7FSc
DhMMOnsSN2lyKNttKV70q3o0HoonqrhYYALuzQPX56gjzfnF1oDa9329xdHb7OYzW7oTdxikEPaI
0UeLK1ZmeOOFS0TBNeiiJnyUUf6143XPXOhUe0YtperVL5LiKYRAz+ZJa6GvrwyK3PxNKGxG2iqp
ZWR2AnISMuF4KNStzIAJADeKQrfKj8gqVObFxYFdpfTVVB+sKiyqatuDeg0fBcCjtrQyr/KamGro
VtTjYGQT6RrAKeHgiO3sehuS4SFWe4jAUlEKf6oAiXFDOlGBLnFW/vS1izcJLvQzgfjT72VO9YJd
9oa6MuBcfcuCDcsiy5su2RoHxTWIdor0QVFlTKfOcIzemA4P6X6uycZiOd+bDJJS/cjFv5t2QbKH
6dFRVBsIP3ZfrU0Cs/GF649Fdim1/g9757VcN5Nm2SdCBUzC3R5vSR568iaDkih4n0iYp+8FVlRP
d0XM1AvMDUPUL/06JA8yP7P32s9Q3J6mbfzbejPCDR3BcM0/mEA479Y9AxBNOup9fpx3zc1Sq5R6
7hZ9ci9xGDjOV6h3/VXfV48kYbq/QVKQCfwGXoENrGeuQ74BiHG5yjgfI1rBaOVZWza29UsUUIWv
MUiH3C3VjkvF4rT7SD+Vv87ukcBNt/FdyicjYRq2VkeHd2xqb1xUdFuI6fKThUFG9J+1rX81L9Vn
JS+sW5PH9CGoz6AW3EP6sRSexi75GslvzFc62bTWCsjC/ewQ9bbVb9YBAeMeyU1Bzvm6OZh7daQ9
7a9JtonbfWPv+m9EQyB7OTbxjbCV6T+CJ3O+k08Egm/lR/+9wEWoAp7R56GWcFqULqvoztwWL+zV
5EN1E+vosb4U8zr78lDN/nV2/WfNfOPvdCqA/RPztO5o6ma+7bCFwEFRhD9x5yU3NrAP2iTO8ahO
yXb6FP2meeFUdwqOSTyTp+YuO7dYo0/cIs4hePUYU5LIcs9A6Qsz2jefWO5+iI4jc2ZGrONepqgo
tzniLnBNm/LsPsKPceNdnN+Kb2emit0W3y7r/uw2h+cMLewWG6rj37EfXsSRR8m1OJmfCEZpFX7p
2aQ5YRcYvc8e1kwSMBVbcNzcPHoJje1AEAkOvXXWt5ucEqghjjoxtz5+8y5laYiHcSWuEw36e1mu
5bV1/nbt7zbetA98TRN3lF7LY/RNDVPeY3BLbsitJDZCqoSTr7YteCsyRj7Snhp3Jb4lP8by5Ga0
H6v+BUgF7+P4WV/0H//38ImEhl31/Kv5pmsMuw20IPkXjeDIRTPQM6MtXrlv0ciamltobe3903yF
1H4p9gXV5WZAr3gHnOWjrZGjYVbdWXpTI/RbNXfJdsZZweL9j3mkREz2+H2is7g2kCBXHC+4b+/y
j/KYIqRbd7969NGMNZ+bcwU/c1hxU9wH++YuCM7mfvzW38Ed70qDwJ3n+Rpfy9/hc3Svrhi6xK/w
mLy2F827AO/R6zjtpvKvBbqK1FHcePl6SuGMrZJ2N/72g33NmiKklVkhrJoKo9uMSYE/IIjstRgn
kyxpwfd5JAzvtPjxYtc3z0TzWefx5z9YprrqQhl7s5uwlOXctujCrPPPh58/9/Orn7/mDzjLygxA
cFz11jkccaf+809X/lyfIGrkkToMRRrfOvTakTs6G4JliKrhnFENWrTAxNro23y/aicCQ10jw0/h
0YH4QMiRwgEZebALEliK2ko2rp/dkjCGrhvw2kKYuYYozJ02uEFm3wyhjjZiozKQAzYRTcyPbA4P
Nqwo8amoDALoJGTTzg9avIkmwyiEQBDH44iUZfUBKiDGW9gNT1YBAbYgMLNZmEEm0tq1YrG1aSR5
WTkBBF3nkGYpgy8YMlxcRr0hzgQlOF6nqM3tDcDFdjvkLUNzWxY7JxljUnB2biMErHKSVpIIz5uG
hbJrXERQDSEiG6Ix1GNDdYQrdRMujs92BNObj4J2rRvOYlEa1dnMICUYznGa3wzZoOo3LQmgxPnw
ACbhemNZ22fxsUQ2i9I7fawrEKa1f/a5nGTcnLUD7QCVIPUjFfKAsCNP5Kdwsu6kbIhR1Uj7nHL+
dbO7A+M9RFV7sv3qCIuE/vpB1Wa+sQWImAmF+xZ/A53IRFFRKHGMhvAlLvx4jd1tF0Md7XwC2Orx
3ctK+6gHfJKF8h4kRr6+bU8ElH+LGo2iq0l311OagqZPuH+NfdqL/EMENCtgkNA3BLWBA1a1W0OO
j3N0K8rSfS/6987ARz+a6qOEroI7fpOk8rlx/1oGBignyl91DE54aLKRmVr4Fyj92erwHxuGZHJS
8hqKCanpKLaDHaDwL+Y3QwX6oEZUZI0Z/8WQyBiJbihA9o9SKT5IZnlNP780ICMPfWogDDbAR0ce
S2wvGt6m5R+zbbpTayLiA/XmOOYugpBw64F1Ql1kIAWB4NHF9sFEKEa2eIi2VlSIBZDDtva5n9+G
BnhzGd/hqd9qPJYQeKo3pWjGfv5ukbp/zeCYWVi064H+nXla4o+0/Hlwn3tms2on81mZ4r1EMA1a
yCPiXFDeN9w60xy+cirHJMNFvAL/tyW7t8odTggN0k1dUqI6lXopG8jheFeptYfwF1ITK5G/hEdp
TLLM2a8omOuCDYIgfll8hLn13vZMHDM0bp1KBsIfp0sFBT6qaRnsmBVK2iT+NslznPFFdHyMcSys
qomOLoubfWUlNDOdubIb/xZO/quRonDTfks9DbmgHn6lIzdNUMr9FDIPghbsJurU2n3Joke7aANe
Gq9CxehwpOQm3XLcobQhUnCrCmfaNgu1OkgaDyRn4p20xQXgR2iRRUx6+V7Tl6YKsq1lmDesRLuu
I/UNsTI+8i9XWOQSWn62DZQ6klCV7Z2u5l60MYg4mrmFAcr02DVM9BI2iByRW2eCCNASgGk67Nui
vr4n/POWDO2L1WAi1P4UEJ1lrWILFsmA/q0xh5dCgPdNbI9Oxp+8ld2xtiC7KB0q1smmHx3qJdfb
M5a0ppvDt5Z3p10eWkFJ67YC2kTWv6UVZG2JwnjFGV5cwuYVJzkM/DL98FXI+gpT/p0oibGLgmc9
pOTndRtpE5QblOa+quilyeO0SWY1JrQmk30PYAJBSqV3XogvJPeJig5RMolsfEqDhpFCHn41OZ1r
FRcvCAtX+FaoKkOnxfuGRV9kDQkLaq+U/I494hN0/4YVCSf0JIAA5Cli1InFGjqSU6dPQWd/xiOF
bK0+TO8cWfUde41D7RNrHajuOxxZ3BfdxuwaCvzyWsECW0VFdF0/VnAsi6Z5MsPgbqzbvR48Nm3K
HLAmtX/qHNuL+RVFqJiYyhurIJmR33Q5wyY//8iMXZex/W3d+JpXGjnmjK8hosWZPr68KZzWbkNh
38XNutTMSR28jAo4/KrFzcHWdSBmgYQAMAs3E0GLmwMYchrWvmPVr2ckhVELTTTvJy7WrMacMx+V
p08ybWHhtVi6UzN/HLX60DVZ4k2BRIpwOpplaiLim28gM75G3W+n2LmPdHlGOnGPcjPip9EjnSdI
FrLCKjD8EcNP7BEcwKeE3rQHTHZ7nGsOizNYDAju/E2Fs74aB36rZqzWDvpMBuSLieqxq/Dxda61
b4YcksmAKtzU9r7jNFt5Qca4Qzt31my/QjIljR4MLpiuk+uW8xe85rOFsvqYmtatCKhBc4Ubccxp
oj31NDpMcOXg33rep2sIDoAZl3zTjgzMPqdvYtcaCdoq7bv7TpIH3TgbSTq74xj7pGbQ5+TYFRKs
Xk5en3WQPBl8/a8Jw/Osyt4zP4u5iWOqRS4yi7Bwtm0Y+oQ2zyaeefJEYEXo1OGcakWyww8Xr3zE
xjhQsZUmRl8d05S+A5f14q9PdrLU+j5DiqXTwAd+H2l+JOEmnsHgO+x11lgMFqE8raE3fYkshJM0
FsRL1dkRotmhqALCRlVPaqwF3YL0YYbj3sabx82AYmMzgBPDRIEX0eTn78l558T0ZQjKvbVMjYdJ
qOLo1iLdtJD98apUu6byy3062H8HchW6AR/j8KwN090GnrduppTWoSM93EZS1+t4O0OSI/flqcO7
vDJUe5R9cMh91L1+694GIOubeu6PyRjeYZesiAjwL7UnDdxvXDYsrfI8eQKPxxPTuW/2SLa3mRUf
mTRfhjae9q7nsqgL33wTJCv5mzsXuO06CTuUypH3LoKZqUNqbFzLyVjSlP7KEv6OH/ewqywbX0jk
rjyPmUCwzKxdO3+cDeMc1/NTm7GB4GB3xdaqeYwLMTwH5aJaDqw/hCtAT047GDITbiZRNzst1WPU
YQ/3f3l2Ym66ktDtYvqbwlPZwQkN0DyiwSSNoR+Zr1kGFVsiiAX0umndjDzVfvPbbxpuNo+3RNzh
NFFj522ynVVkzdrWpUVqjPUizR7zdE+jIFBHVBJHCXnbT1mRkmcesPoKA1RBDatsbOjIwXdJDlhl
ZKMxDcw1IuVfbYfKgIPtShTHtOrDm5RdtVZw8vZJqe+1szMCm718jJB4bsng7pYM7p9f/dun4xLT
HYNejprsV8JmaGs5BB8PS7z3//nw83vBEv6dmNFnlMri9POh0TwBHFiEhS+x4dKyP8zFbdKRDOwu
0eIAy+yNXuLGzYbgcXeJIG+WMPJoiSVPAwLKxyWpfIksF2SX/yQc6yXOXDB1cvN+GeKSd/7zgWT4
m1EQgz4vgejdTza6vcSk/+Qt/3wgD8c6qY9wiVQ3/vtDgrxA/ASvL8nIP/HIP0HJbgO70XfNx2JY
Mtsdt3wwJTHuegl0z5do959F/v8XCf4nkaBlhYgW/u/ormvym6DEr/J/6QP/+Zf+he+y/4EVFAnE
f0O6/hvfFZr/ECYcUVeErmeiI4DE9C98V/APiwgrOwTg5YHLX0L0/qURtBaNoInYTVh++BOz9W+4
rv8Xvsta/pH/KRK0A4eEXuH4xAGYZHc5/ybSaEZjVE3eWWdDWk+gWKqrZCF5qhx3V1EBj3iOTjwb
ywWjTJY7yXzfNlN8DmeLmFY+660qgE4e3qa8FbciLt6bah7OP5+5Y24hEY6LHTX7bzrXb9z0y4Uu
LjFsYORHNQAQPCAn4ji2/RQX5yjjZO0aFiNG0TOAdQuLaqJsHsdRf9R55p19jwug7bBStqXzIlMK
X5yRHQ1bMB4xc93zvX7oFEzaEifdzvMkCxsY5BQsfSHPJM4c3Nju7oWtvDtp7gs7im6W2y8rHC6b
xO0UJdBAGKpqDsWo4YXEMBbIoi2fmoyFwSQDm9VTKY4qlhAEfEfcZrIKMU17D1raxhOdypfjYqQb
NabhxDV40c1vr4qGJ5/zHB1f3m9StNoVyInPCHvhOuwB0/gprj1RgF4VcM7hhBLkwWNPDJSpn4qo
PqDnDC9Bv0xQ46w4Spz6B358jK6RlN4FE3oq+hp3LQDsXAKh72vhsvfCwWspQ99VOGBqEZXfE4Dl
Sz90KBEZUvY2dlStM594M5zZ8FxYa7UxPBdN3RMlnb54ynvyzFjubZg7a6YW5T04xXXmF6y61ESm
XxJchm5c7PGEFtDc7kiDkXepv9FG1D4k9t9ythB3hKnApWg4+BtidH9B5D14Mz+W2I1ueCMyoCT6
cZam/wjPdz95troTTTRuDSdnzQkp40bTtdduSvCaMj6huaF/U/AnJNjjFa6dqFDV2dLQpmKzfhya
cFi7PqFqk86C85j5LhYPIoWZD2GOt61tkMKKE5NpPXThOKwHSh7oVgCNJof3dj38p/iNf9MNwbvh
OQs4EswFmwcg7n+rooKuH3J8IS0mbIJYtaQuKqS+QA3GlAWAtTP7+Og6yZOKI+tYJt2HkGStxSId
QDwU8j/R6ix7+Rf/RxwFr0iY1pIDjVjLCzkJ/vcrAlBBSjsAinMYxcMx50LfuS5xwnk9PPZZIRYj
ZMEzyRo86L3PwjKNm6zdc6stLOROC/iNQb9sLKZnRfDQ5OG8TgoZfQ5iuHjM8ApRDB8+PzdCwtLo
Ofxdh+60EQYYct2nxRqFLYMbhlH7Mg3kNu0gFCukElrxN0BZXb3c2zRARfHZ8xcjDzUSkAIcRzZM
EKeGai18LBzK7ed7f0qvVCn0jKBCGo2AtKzvLSBs51g7yda0VL6G0DPeCfMIFqb4ZejZZQVo+HvP
iK+oZ9JnjNGXyYqZIEk/WAemXjJ+LOcoLO+aGVZ0JbghW9s1YRB9HTO1bMsnezI+B7KpH4OWnXpr
vmY26OLK6U6ebYiHuZX7mJyltZsOwS4M9UZh6HmGpVRlJfat0TxaBHwhakkPBASjck1zcRTxeLQM
vzjo4W8hHbVv0v7Faj0e7oRdf+MYGgB1fDeVVM69jy08ilLorWmII+ajKFS0BbgAaSkP1UYV1lcY
0HOTS+Dh7e/ffI/l76Sy7JgOOPqLMD8alKas1NSiXo03RtHN22kuzqJjbx0wFzu0maNvpd9vCW09
8pIq8gcQ7QTZtE1TSBUurLvLOINVlEjEVnXf9Afmf3gymFGH6HgSZl1rFc9ry4rEFsEexDvDvyxy
ljNprIfA77pznDHf0W52tFzeIL1qPwhxNRGKmehvI8/bi7gHFaJmY+1CDkG4w/80XZ6R1jUOs4nN
vZPTm4Y3sWLIBkxLsGhRU1idGxEWm7GzJV5VOrWwDreqw2YlYiHO9jw98zXdz758AoMQAoxL9LWz
4LjODeEj/Wjd5YI8lJ6hi79UvJh+knUa0lfZsk2Y97/qBg2H4ulAXyb9HYKftdeqdI3xSJ1j0zxU
AUgCV/q3GM7uLh0c9p55AZJDhssCGxYd87KVCl4gDIhjHjIsAmr+5YZTso9ofNvaimGvM5TI2B/1
pFLnsd9AZ2d9U4TZo1vCoUC2VoZVuA9HXW9Kp2UV3wd6P4pmW9Xdc6es8TFANesb3ACyM6brFKVM
/UegAwIFNy3PkzNa4n7umbvg2e8c+7fR2AhuserjJ5DPRD28Vi6wRhId9qB7k22TVtVlgiFCRJzV
NeNDLgIkKVl5V6do9aRthltZJq82XepaezWPQ4zsKiWRknUBkKxuYh1Xt/WuUlbILItZm6ETaExw
B6aAkFoVyGyHJS+GY8OhMLYu8wVCZRtjke3mN2qSjqAckwTdBMHBNI3hNuiql0hPv0SNLkw40UPa
ompSjZnsk3Z6HBOkjI3IP0MDls/PyYPb5jM2A5L8YoMkbLd91WX40mHlYf43F/uxNMRmWL4PVeue
zdQAGFmVhzSf7b0rn/3+nYTxdO1aD8o0QkogpGBRz4Z1dFSwCT21TT370A9mcgHti3QpN9hj1eJ3
neTizvldzHZFzYBcoRmgT1t/h6TgvdhJRHjxn6RLQDQuD2Mp5QPIkQNTLiZPGpgO0b/rnzOuzgQP
g6DI6HznUjNgOU+KeOixMRAYuc1JDO1nhSXsYBRrr+5Y6Jjqsy7wgrQBHpC5QVCRMgHJJqyY4QRd
Il2eXJYmp8n2SJYYwFfJAYhr8egCJ9n1Jrr9GTq4QiO3+3kiCzTi8RRXd77fnuqOgqrt/Pag255g
yKq+6VauIzG3lxpo46pR8P25ODyg8eq7sIPuroDXCSXZOEgbEERrBQ+hGYUPQYAUoI6Gjl7Uqljh
9hdoEA2vDTH7Eq/ceJ/JxMoykE726E3GGbFtd84jStgqiY8KMMHaL1h6NCBA15TNzzJ3vANiw52T
z4jYq01DTOHGT5nfl1FpX+WUIjuaY4PphQEIJUiP+E7IXc0GFyeA/3cYeP5ilc0bESTmWZfOt8dp
fMjGoNnC9BGIyCKi/Ab+BFWJXKeQDk851Ia100d/MgD9N6zBFjmG1YcpBeEJgOIqPyNRnMPkrs1d
cnN6WmkD09mF7uGYi9E9KpNpfUemfBkpguEJdKnKu8xM0mMHq9Ip8lOX23I7iKk6KyHEznPyL2Pu
p53wHNZXGLkf/Ci8TolJQZZ73YW2cyCZR3EZ3SOEnTZxZyObMRsek14AM3Ew1pbFVG0rhpQDYEsS
OuH8ddHw1Sskn+SHgVJVimlqBLc9CdTF40wDXcu23+U7BuN0GnadVAD9g5gLQozsUUmmZ0nBwyiM
xsVk0ILQSxtmdXLUFybjN6PCoP7z2ZCxgxB+ney5asqN4op9yu344M4z0XSuTvbgOla6YNfJeyzb
mJqz3IrGY9rb8sYS3zXNPdRD+VbUvbOedFPs1GhC+kBaR/ZbuJ3d4Cv365wdTdRv24m2RHdMdQFj
vUztZy3RolXLAYtxu9r0EbJBb3aRBPAoYbWe3h0ifi92IDVqTms3dEhyopSZn9f0XPEMkYixelQq
+M5y7u3MNqznjilAD47uklPSUre0f6y0XhNsgyfXsZ55OemhzJJvoHGKZbV7dFgirHr45/soal66
2lomk0qz+JRqPzTdvMHSWp2TwU7uiHN5zYa+3nAUmWSWR+hW71RjHCuIbCzD/iamUx9ihlsm71Vh
mO1tjGOY9kw6Ufj+Bhh5drOg2TtMyZlnnHgIN7zQcYsqFOlGmu7w3hp4qlfCmyx0Z9DMOXYPYiZO
vBiBirUspo5uWHxAkGrPTeLd5hgNWo2nFgNmz2a9gAibs2NI3HB8TEwcL1bKYeHk8Aszw8PGEAHy
DyPnpUP4GrYsv8JKPRRji/rZY3QZk9l1/vnQl+Yfpu388YVX47cEz8Z4JzJdnNMeEdLE/2Ftz/rY
K3Y1xrgIZWO+ksOIRHqvOlLOledWl382kG3iz4/sR5PEXbb93MsQMVDQzTORClSDLNagYKL8FlvI
veMhnrEXpQGaWQZ093kbl7t6IMvAr1FawZFPQd946jAX+beU4DENrQf+aAZPLYrFEbryvBrBKoZJ
X3/8vCtxkCKXGOJLZrr3Yd3UDwtTZ00cA6RId/wV0yGtU8AxsGtMezeEVN61mOodG4Q3tsP+ekjS
bkV1XSNmrCxCsD3xxSvj5cGO30TU9Jvey4p9qicbbsy0yIZIu1+OfhVAC4uWxM/Szo4g8jza0HrD
vkJybzkVWUKoK/yyRokWIwGNUmyHRvFLmmF3x1i/9z1OsACeaNZsnYzSvNPeI67ilBlxfo6M8PfY
2+ZJtMm3SFC+jbE4j13jHyybvkGTAJzWDRLJNoX2mA3eLiQF+JO0OqS9QCpIB2CAO/Io8/vevlVs
3jAV4GhygHU0bh+iMD06WluMMO1f1kSVEwnWWGiVtz1UX8RZTPbKJGSpncgG0B1WIsOktnIXm3bl
eTjINPbjJg5uUrAtEuBD9h0Qjov7GXCy3Q2l9egwiDAs1C25LKOdyRw8d6uKBB+Uk7I0cdq1vnM/
jp+2yrfOrVJecJgKPIuExN6FSBXdwkBGJFghAT/bJS3lxw/Y6zdpXOZdrqN4I8LG25QeZzuBXsfE
pLjGh/6BM4HwYWU/qWDa4ygmEnoa/IvDN2tLg8+KPo3QeaboK/0otfadEH/5qRDjVkNtKypW8FF7
FLPFiLpnMm13hCG6cXHrm/RVJpXHKFiR5OktT0FIloawOADCovkls865uD0GhE6wa87S6U6RvlEG
13yASFDFoXOAG9JdLNe+ViRQEbntf8lx9m+utIt9P5MbXNiueTWpuVl/UFtH4kFVWbhKujbeYthg
s10k4pUq9wktN6ie9jiW6o4aILtgM0Jc191PloPSx82mB5NBjuXDC6oTxkxxiZaa9yb9/xJF09bn
wcWoXYTjGX0Car4MXfpPNVfa0ocvG11ziQrf9egcjJbhgaJ23xamg/wZctDFJM1lSAOEy8sHwJGQ
srN7GVvmFsoOdFRVrQPicNHw0tSm9vAns3mSBrIxGKCA6XRj45Fgpuo8tJ3ed8vYLamXwdcc5tQK
DG/CFp06Bc8RJqg+4wUBNhBkFeeUF5+TEab5z68aq9hInbDhE8rb1BWSgTioGkiRvLEcy7pPEjN9
ZD5Z3hO4S4fGQYCzETqXze9t/LH/cmSaPfCsZA+jGSPU62keIcDu/Miu7xvghxdpK2RMmji4nTDi
HAiJyM5lwGXXBkR2WuYs4WFZ4XqwVRdQoqe/Zy/FX2CUxSMDUOtgTb21tRVyn4plfoNLSJTyQ/aq
uKh4ebJKBPbEkgan3qWN0H4zrkVrG89DVr5R6fb7f4KgwD/hTShIEajktqmT6d4q5nYb5ZJM4rkp
zmxoyScfMxwNCLhZWTtrgMMj5iHrHMQ2LsNl6GWMzp0eocmSRxrtkz5KnqOxdE+l4rWABImfOaXn
y1RFfy6DSPwns/H9p7hpORJIPD4C3cHj5yt7zzWe3qopWyc4p85mldOptJyNU7phrNt8VgsiMHFd
zcxMV3sjKeyHPoA0Qce+c9wwPeRxb6ynsTKOWcbWbPmiUyfbVVFYonfFrRm01vXnvaIsC0V8cWOF
Vj/UZGqiQGMIWdtedp4ZZWzAqP2Rnoa9YwX5AQj0/Sy3k1kOD3RfGBXRu1gpQpBkCCbqZR/dg4go
gzvzGjcvs9/Ol5ZpwLU1vEfpU6U1qKpEZSCWbkJxaa5KfadzXF2SgWPJJ5ae4Z7NxdsW6b6l9Nq4
8IbOlSsxSYbH3g2jK9obtvpFRt5bOq6zIJPrkUXUJgqUTQXPl0Q6+LgiWRm4RdA9lxQUB4B36tC1
M2DoTq3jXA7XYu4BztoNuMEOLl1OZtDVMdOadfhiU54HFOcJ671Zy8eiZxiZwWs85Bzo3LbmuEeB
9V1C8juzO0TUktAm5doy9jBrNmUaFud8VJKxK1aqIVf++eeDqGwFbW14crUNMHFABa+LsT/8FCAB
qJ85auGydaOFXFXxj8/WsbJd/JYliiGEGZwXNpOY1NrM8/Bdh+UjsbrnAf4E7uPqC/YbVBRm41vQ
QwiRVYD3Ijp0DD1WQkMjNFxmP2YKFUvPOtkJx20OMsVKm3WvYd68tLV57cmaeCmLK1QWjQwOj1VR
WtbVNZKdORr+gSsDMfjECdpkXfCwEM6pd4Nb74OhCP05u4SwhtwgcSBe1vdt7JLU3XTvTm3xfIfD
1Ut8kF4joENXAFhzq2cJnOOnkay6gr6xL94VudDrrqO5NYolTwnkZJTx5XcTk1Soq19JN39XcdDu
wu7NGH8cav7RcbCLRyYR0wHlTpGDG0hTKMpzZXjkd/TxYa5OSQQyiB+yscYldazhHV4qQ99USUqO
G5XvcQLfKPfDL3dp8dhCg6e1nsdyEThjlDoz1Wg9uZHc8qfy3LkDM4WUXh1MKfMmyZu2wD1Oy8sw
j1XNDvhct8s5xleU0igcExdIsWs3e/o4exfUOR0gJMCeSvklRSWVWizRvcoxnyMXZVJX451oa7hf
Pz9/SjdoRsYcrj1RvxngffeBPdMK5TrdsXGlbnZep4IibCryO80U9BL6Ad19ZF/mnPXCNGH7rPPO
uU5lsLP6QeyNsBQ0FQwy28xlZmJ19cXAIpxxV97HE6Rl1Nl8H50jleD40JU86EZLUHxLBlHhTX8H
22uuHSdT1wfVzmLSudeRAbXcHNxTMRJ0FRTpgVkStK2Bg7DFu0BJgOS0LduN4ZYAAQJNgIVkUFkn
zrO3bPTHGmNQasQxPEgfpW5gS1a5e9qEAZBKwaQOb9mSvMpsvVr1JkEHhCDzXYiYYlLpJKetY5nR
cdBooTNEyK3wHssia5nnRa9u7AIQtFHwOwbTPVWhtxad/LPk3NEPc2eZRXvAzSnXoQtORZaMuYjo
RUmbEftNDjHjpYDJ8F8fJ9zFyCPjqWe541Wsh3+GKb1s3ll7PNZjprezzvWhIG0iLVpwtl6ZnopX
L2YaHvFdQgdNaQXK5o8DUnqaoG31Dt1FaRj+yW1UsbHi+hDOJt2AX5qwRyUywMp6QB4Vk3cdUP4n
Yp+PHd4jj7GNJ5jvMH/HKQnUZ9MDq9oa3mc2dM6pqzh3Btsvb3poUJa5JyovsctlqremLgY4OIyC
UjhkW8BDclV9xUoPn6FynytOjrlkEZXKqzPp8mbOERYYzHJO1uBLUVb9EdgDDrSwHMiZRnKqdUQx
ZT+rGnp6JFRyHnvcVnKYYbsW8TtaW1LsrLufyb3D+9oXTUPoYfLYeTTa4Uw+uKLNDSt4dXEiw1eN
KqnNZnoHWXOAtoNx7quOEJWlNe0dznA/pdoK0nkgNXVoDwP7ryh6S5POO/jQFVeAOpl4z/W8Mv0w
OWjhyFOoKfw4vphxefFTGWE0cBrQBpHEOeI5ffyEzKrCTAyrybXqGt0QH9zEv+ZmpPY/RUtsjze/
6oxdmPvR2eato6wASWkgVbH7wSK3NLxnYNvbZSaAyj70MoQpMFRCG43Z8qEkzQUEmQ+yk/gXC+HN
HZmAuz7mqFbKumUW6pzO+RsYyjmUvv50gPIyzRB0T40/bweFZySH6nxmTPogB1GexqxuLgs81pxq
RMup92kaEWLBqk6ZHozy1g3JkqmNfUyFT4goc/Yljb8RVJSHbAYCwdQmf/bQ5Bkq1es5LZfxUWjv
ET2hnXR4oa2vnbd4Vr+zjuabqshaMJTRRrTAg8esH7YhysoigCRWKKvjHveKrWinBrlyhWbbLE6N
HRRHZWAoVyNajkmyYs3qyn2hBDpov8PhqbXczoRmX9O+ZT5jk2fWDw5JGcH83AUU/WnI2iD09WGA
i/Og0uKzrYcdeYf2cyP+dAiCNn7kmw9z2vykI6BPTopdVhFXLAamYM6sXjy3lDunrRl2WINztuzq
xQQSug0d2CddL4MVDuX3vCH50XHfnYp8NDMdMLxLEiitYbRpxSlQQo0KnmXgycQMnzLXdGxz41WK
dSRb2ssciodokVrmuTkiVZV/4cDSDjJ1uwQIgEyO0veyth+jlNlNVtaIkAYuFn5Ei4or6R40MUWM
Dy48Hf9F2ZntRo4kWfSLCDjpTif5qtgXhUJLbnohlKVK7vvOr5/DyAGmS2pUYtCAoFJ1KUIM0t3N
7N5zzfsY2dXa99tkG+acaucIT2jaoaDNQ/dpJN5p5fUi2M4JWdjxiI8ljsPvRrtEP/RVgN8pxRbQ
SFIWUxyZt1XSazlhEpuAQd0nwwYvs4txch5gjLGGsmcyFyU5O1b5WRtFsi4YPgK/o55QGBmAqz10
yOfPcVfsKnu6+l3YHwIjBC8BwJXYk+HKcxjteNRXjMXESrl298UP3ypjgptngrr2XZom1ET1mhFW
ea/siT61x1m+y0MiQvwm/mYX71MYxMzaCprgvhpYI6oQFDFCpDgmN3hEeFcYlftI+UYTlhHgXE8d
OLVZ3ee63aYDaDqI6ujaFBkf67HOztNkJoxsJhauOeZAUtXNwwCT8izMX5YHKfMGHI854XsJ2ZNt
VD+7wzehravuIkabLCPrKXL/6tOW7nc0u4CiJcI9XXknmjlXY5rfhy5HaIXRqsX6Y6sK5NlMqkxv
xr9GFqp1Xcm33BIvOiBt2RZesl2PKkBE6RnVagomYGejfFBNtCXhRMApDh5iu3tWVn+IKT42fQf2
0eM219p494OFW2uYmDI6SgmojdvCaO5baluuJUAIYy+EdqCS8viEwjxR30RcNgzKxU3RmjUQwPe1
3z+SwosnLI95J332bgozYPawWkYp2pyHrZm7iJwzkEUGR3OG7+5qjBHpgpRmfGCkGT3xDmEu1PG0
fDXKiIxNZuRblaziEv+RHqozVAf0+KH2SOfkuyAwMEcOZG/osROwxSUEz0F/HwL3yxDQJbAlDjeN
norRPl9u392+GHMjjhAS9vlYB5cgz8L92IbvlYQGcNekVXgpfYKSin5CoLL8DMBxeBmaHpEtUbh3
TFvjlV7k40PhIHaTnMAvty/Ckpj90eP8/pk/42SpWyYkjhpjMthwI3P0nw+IZK8JHI/L//389p0p
Cs2ZoIYP72xFZNBO6Uo3Ptq6OMONokIrMN0MEUts5UzLGRKLjpEb67gfxZbf76yCvgP1QkMYU4Xs
6bEk4uh56tXCJWqZJlI7IQBEGAmeTwR/a2uu6o258DJFNM0bw8VeKSx/eE5oTZ7Bs65N4T0ROhKg
KY3ivcWK4Lf0++jFXzOu7IoEEQ7O6SXK6ZBJ0IcDldddWURfClH+IhHjqxwWbT+eb0FrsvJwoAYV
rZx2krtaRrTfa3UCrNtBocbaW8DGLTLG08N7nv/Qun8zGf51QW3uhwoGK6yJ1PmWYsmKoN9u64BI
i4lmMbUdpzYNqibMg6eGOWoCXoQMuyrG5cB9ZlLFOUTMFBqdhkGgcmiHqyIRbzmElbvwtTN/OsyL
qKTUsQCrsMkrwdSmDzJiwpKLtEAxqp6EOrSpBsZjMBlebJkIuvdKFeODqvF9KP0DetORHCfMryZC
6tB1HlOdMuIt64tNnARla9f7d7Wgt6b8jHG0Zxx8H81zt3SiQ7vDQ8rx1m19wLtpd8FgmY7hN7IW
HHQrnA9iDo1Gq+jjtenZCfmFaBh+5FAoxJQ3LLvVhk1jRevYBrDN7xTpUhU2+8SYCBoqfqa9jZ/Q
lgWU9rxdGwuLxNnwPmBELJx2Z7qO3s9kRH8bFPhlpwLdsGdqE0JpQttmy9SK8zB44LWFOtpinkeR
I9/nwf/COW/GJmQ/e8TuRXP0DvAJJibPRS0W+wpCaoUxYo6Q4hZpku5CtN1pmVzgnD0yO0YL2mLh
EMlYbXXtnyzp8BQEFGfKJbx3UQBUlf3iMibynJYWT4i52Antv73kPekcpqZNsDT0cLjRO47WdqH3
WSCntfTzHSAN8gSHptiIrj3y/34e+gpaGaRzK8Y50ORNTd2lnkMLYrCpG7EpY2KPLLgHo11/s4pk
N9pgNtg7MPiJPcd28mgWjlabHFjhacaHW4uAkU2Sm/kGTuSTVRNXleH5cX0GSdJwHj1032tw0AD/
caUEPaQA6sx3c5TXrqb7qPwc+DxKa2G3CK+ivx1lLqT0bs2w0t06Y7zuvCZYt74gusGpd5adPzQ0
eKQeNVN64DFtIl4ZSv7gukblgxwNbnDNTVVgwdmIlgF9Z2yYWrPHFLRRSmAbaTBwqjf4fHwkEZsO
+MJoJc0hbJs9NWfOlM1mCFPStE/Q78/5wG5fpNthiq+NXmrSBDZCCb99TewiG45V4ByUTf2sLY7N
Tb/NY9VuSIJjbggaK286OP0ZwqSU7XAIagb0QA7Kka0icKozFOtkU+EhSKBr3IkUBgc2NjR1EBea
bhO7MOWM5LFwY7XywXWuZsPbOBFjnakz0ND2JM7qnP6WZ8oL49DFZQLOa9BldDd44mcLdQNnHUf7
pE4ZCGNVNMr3KS4krjia9rNGDp/5XwrP2qcZvZSa1Mk1A/fnzqwA0hNAr/6Cv850ZXpD2fSWsKLB
XcWzESKogbMN/80Xr9VEy4cOxl01yq9kBqGKf8k60s3nfOtb7rh3nPa+yBjV+ppGnJpwJJrQgJbz
phrs9hBpxMozh3j0z8muL19rJC+roQ1dLk/zPA0R2v0cJWWRBUcbsTmeYb1F+H+gsPsWx8lPM4TW
Z7MY5/W08aIh3AnXe5nGUyXhkbASocWuxq07qidBu558l02ncDCpKPlOkFG4CUqIKEXwteOpi+EI
kWFGxrQq5tfMy/52+qbclcXJ791DUNY/Mt0F61n2jBrmc1ETDU9ziGYERqcua22Mhf3VbLKQMt4n
a5vPIvNjYCCKuXmJR5x+6TvqgNeg6IeDbnF2z97fvs2GW6XGdqjxOv6Hnvb6W4X2D8DjZ3Ga40j+
Z3qOt5AeP0AsqyKTbpxiesdEsI4m91upyxbTGNKrcAjkzpJwJ7rawj/b+ZskhSKdGPfkIXTrzlki
nRINhosnbBdwOvrDm/sQqG25ynEIIwc6hsjXUd4H/qPy59AJmSUc48aVh3ppf+EVQpsdqg0tevr5
qXfvyS5aOlopntQQETg0IM1g1jA5lw2zT4mSmRhqUKJa09Mf3uACIfuntM9xtMPb81AaWkJ8kPb1
YaE7wvxIpKDMw3dWc5rIw20Cuwmfi+2twmYA7+czcRQpljpiW6Uli8u/v41PGmMukyMEgeSIjV1P
ffgMTdU1RoD08IiahiHFTChmRLBiZr8WmkNnunyYZYiYpEjTP8gbP8Dh+IRcTE98Mq4k8tj5yKCr
As8pUQfrI+xu89IwLowj2FX24C1OYv5iLIwDCpnC/QOVzlo++39eete0WT+5c4VWtvsBS2e6QK1I
gbAZQUXVA7IvYgGMtec35p4Yut00ZCxbzfiSz+4v3MP12lXX6Xbay2CU+Eb0Kxuh+U9eT/8tHwnV
nbtTGtf9vW0Xb5nmEI/W4U/yVPkB2rdcMClc4TqWVNwyH+WpE3k2LWhvdZRdTX/FmI/D0qYpGDpA
F1H9VUKWQZqxR6Cn4MytfGtOzwhwsZpX/bRFlRgPFjSJhJm7gb2w7pppn1iENrdle+oEOP4a/Z6D
t4m5MSLy+R0bQ7cbmpiBA6OJuwzBxbm0QrRyjgbZ0xDt0cTAR5LsnoO3+fL/vTtd3DrcJcIh1Q3d
xz/lr0WuKsGV1seOvvFdwwN8J2S1qfrueyM5CUY1DWDTib/VOhHbf3/tz6sbr41hzaMmsS0kwf98
7dS3BtTvjT6aQhP2RngPIs1uUzo+Wdq0Tf/91T4vV67tENdt29oDmPtxLdWttCrUkvoYWcbfQ1F+
QeN9d+vuJyap96X/J0risrx8eAZsT0khwSS6WBY+XFrSyyo6H4V9THwfEyxBtxyJd2ZDsAz4/sUu
zIggKmj7B8ZTWdY5Mi/S1fzCpQm4jEer2lEHHJ9PN9FoVmI0ywn/wUW2NgpbbRMWrLkNiMlsqiNn
aO8Py4f1eQF1tc3yxQVTku8+fEB51PvTkGp1DGPDIT+O9n3c1FcTF/FxdDzSH0zju2QQpj3eLoIq
bFAZDt9ykSMOLgqRMsfTB6YmVZPHOEPfu0b51cKy9DLnX3y7mn+bdX5jqv/Ljvl5sXU9y2O0y2Vn
v/94zT1riMRc2taRVgMNfptph+1WOWDK/mD6hbnOF6MDrfAgE6d/v7/M/7LmcSc7WtKAdtQnGrND
85bXzizigBjSVjn0OtNFudPXyQkjHLiCup/uzdYF+xi3zLoWTW09CmI9HXisf3g3y9314e7DIKPg
dAooyPZHOnMvolyGnjaPqa5Yrxb10Lxofq7cf+FuXhAtzhLdVrwZjlH84cl2Pj/aHi4dG0Gdw8Dm
87LCrMsVeSiOpRA/6AmWKEfk9N12d5nE7RcxgpY2jtzMX0Y4IsaBCz6TWBP96kTWHiez+bM2nf1M
YgnOuCOdeyygdUkOI2qGQBNWSCiu9zAq8zqHHDHImjsGHliKpK96jKnzXWdBV2ltzLltyMitRFN7
IQF1A5O/ucMwYm+JumL3mzQGOcIp1rHKnnpJmlLl5SeGEsvgz54sCEKsYHtVopo1p4AYmhATJ+l6
CfGZJnuZmb/GIniyZrfZxh6DwsH090G7crlR1pETjOcgtvRuWJIqgtI4m7KfXnHh7iFDrAYjS55q
g4Mbh9pz05Nzgh6TYWdDRRV3ALeU27vn3Emf2yC5dk1oUp3l5h9ul/+yYXsCI5Tlse1RQFgfzkp5
RPU4GT7Y30G5pxlyD0qDn3HYuI99K05ugAwjmdAMxCaFTGO30JJznPS+fRBzzXCZJmsA+Kq1unRH
lCd9ArSMDEtKGJB45Ik5MO5wKFh/eOP25yfeEw6rLMdjz5Xu7U78D85ukPbIVjgDQk5DJgqdfTcb
068uCOyfWVa/usZ0TAm9uk/mGaBomDKTzrtr62FCp3owX5DQZJy/WLMicfbTaEX3WaIerMcVw04J
BQPsgY6/BkyrNj1Tvp3yayxHJbOGhrGW6X2X8YC83jQydZIpk3yNTP1ojuX1drJqqfvP2RWxAguj
N5LvYYFb8Jktn1QmH0eDWUgKFcdH9Lwe04hJIUvmvqKDVw9L3uOrK8uFNRrJNTos/j5O95Ir/ACA
PburcYPtixadl20NP/6wiHy263hAfnHHsaDyEFsftjBRNeHcu2xhqbv3aPZcGqetNsjZ8Bd5KUir
NptoxDESTApVHNPKgUIYIopIvDLY1ckfVnfz05ZKqMCyvmIhYm1TH99PFTUMLutpPvLxDgcHHKVL
gspYiPoCkAHZ/2PS5sXKKdE9jqLchjNK9dxh8BaFRXPuIiBef7hEn1Z93hKuJim0hsT/aaVzZwtN
Ns1D/KyRRGYKK4F+hT8wb0hCk/aMhbzO0WK6p98/kZYIrxtr/UmaIBX+8F4+nfeX94LW2BRyObza
y3v9j2chw51TNr6YjjdkL2cE+BQtuayMAe+Gjg/Nt6BLBsw91602zLXT8d6MoXwIkjSHx5Rdmev7
/DedWldUuxSTEbTRcX79wxs1P+1OmgPFUpRgbqJA+FiapTKMRl06w9GoLe8O76Q4ZIE4o471qNMS
d08DdmCJafwH3/f2hrerCh5tL8rCsxE9yRkTyuDYX8KgrskIi+Cw1W52TqfhPtyOCH2fymrMgLFY
F8BB5TMrRHZiYonhiOxaq2MZLhIo8JNK6g2Yhh9+3v4tZuSfgCV8wBdwoZHi5tj+cwThdqxoLi7C
apLasm3v2igLdbOTKPVV49gHuwKaUk8EC7QWAbQlZqET3FbegAIA07nOrmvSRUXm5HuaBRJ5kPa2
MyCtdRfP0wPPdE5XcjjSG/WRN4IvLMAyn0bJWPj2pWyndttPhdrdCpCCgR7qV0mWKm5J3CHkucwT
EgQQX51jfTEnjvNxEnzJrPIHZAgm91G6MVRrHnBw/qoFepBezi7BjvV9EELO0x1Zj7dFNKZpeBJu
/0xe4w9RzHgjQIyitDpHpvHUWC1GHAJjMsJ974PyGwP/GM8B+Yi6nva3Sjry619jjoI99nquBjvB
Kp8D82KmEXtc5u8bZY9/OHN8vvltk0ofv7FnS/Gp2I3AZZeouRpSEyXVWg2ImUNpOQDplVjrKwYI
w/T/f/ptk8eecCyGFA40q38+cW0gCEUfw/oII6PdGoW6T7veO8VGnh7iXkeENEoQKGQSLKqsDDPP
b72C3Wn3/O8PlfWhwFEc0x3XYifEDGaLT89UjvXDrGpbMZo2XirHJe9SRmzBNg1bZL877BuktYb+
vaE6KBT4NWaHOxEvvvc1hoMS1gOjMhfgYERI70CccGMZhGaBWzIyzk4eo/w5fJSM/yCJRAvepN7a
4MCKcbT+tNK75qc/hzVeai35WyxJjbrsTf+xmKmUSaVCtH0MxypauwZQ5nmJosyamL727Z+xLJLE
tHxJYKM15RQdBrKbj/Et1vL2resjebpL3SzdTtL4Oi4pmbcvEad4JO5Eh6c1YWDLz22joHlI6wKu
AuGE1pgwUGjbvUQIxxAELkmSYKB46KZDXYE/mWJNRqcdw/4OSzI6//dbgTLFCGg84xyXxzh0p42t
m19E4RnHqJhH9vcGdEzW+MCOxwUz6vfIllKZ7ZWd7OMlHLSPlX9MkWv7RDXO2egC9lm+nTALMZA4
5suX23ck8lFQilzwFXcyh1UpHnO7xSxTx8+tr3BL+1WwpxZN96NWO8sFXwj64rmCHmmxiqGYq16y
NkNoDD+IkdW8c8IvYRbYO6fCzsYsAb24oYk+q8OXmzPzt/0KvSCWO3B49ogfqFuwKGWqqqsRvZkt
oC2ZVZdZhRzA62jcSmxacM0KyKd+kq5GtCQWw42n2OzNlzwk+gUty4YAOkYFKQNWc1L1CaJGtEtZ
pYHbwbd1AK7Te/a3pTK3t+PZNJRXFZM2WgaJu01VG+5bjGK3d8kM/D5n9n7oIijkwsnt5zaxInIB
uRsoX5jMIxEijcRoz4YsOkLmRvTBukRyD/CMyFh6TW3eX32/Ei9xILxdgHa4Vp7/jOd/lVQ8Q8Ko
JPtSUxpraDuL2k/dB3mQPlQxgtkiQYGlByJWbnYdti1YIAOjK6PuEVO0Ofb2Cbs8bq099yAUppwo
eZyt+S4ca+qFhnLas4MCNtVfeGf3ZKWZL4MC65NUgYEHlJb8VNjZGZXLonayz3aC8izAR7FrEbmS
YxSb0JCon7yqYfbo6xcEY9aGbOFgV2T4IRPgTa0bGcx/gq/0iB6wWtGGMtXeTUPzYGVqH1Dso1Gf
rU3r18cJ1BejjySvzO95Zn+FK/XdbRZaWhfiK8UVf7C6emtA9NnLwMTKBxpECyz+ZbhwJHvrG8JZ
zs45wb8DUJ59E24GXjTu6vHK27xrNfb43x1KkSA7dOunokKljpHs6WZMnRZZ7lh5Lxb6LoYw9DJt
jn7nfOweCnMG6G3EwFgH5FV9Gn1DCVvtepfb6OYu9lHYXlXPhMmIdASQ8k0Es955jZnuhhB93yRS
a5XHYYGtlXIdlwH362w9zihjXgY04ndJlIaIk/jHtOruMfKYrLYC0l1Hd8HpBkQtRHReo5pTv+zj
ZptFbrxvKnH2bCPfyx7fc5xiXhwx/G2UMYW4sH35hF6Al5/r58kC2CRssYkN2MFKu2DO2HnBcjPy
hLQy6fIZMkOwKuuqY3ii0pWcmbDm8Ar3PdbbNbDYVGA5RUCQ7lVQeIiGgmXrnQLEtgIJZB2eaZaE
0IpYhRo4UPSXSI6vZdKAVYzFumeAda9BFQ2uw/kJ4Mo9twL8v0Ki0MNZcBp2U/J3mSAVRdtXnkUU
LcoUDCcpwsoz9DMqlfZMqzfd0ID0VpUTy61bKAfIZxEc3J7QhkQH1Qvn2lXh5uqRExOWFa+5z9vO
vADCi/FEPGHcycgT6FhjYGil6771aKiocTjx94dHnVuQR93xGtv5dEVBFXIHzHf94FRbW4Xu1Qga
86HkYaooZ1cBYsxjhA9+aeAOx74yzuAXEz9gSNaJ70U50pPLh5cE/hU75TSt2zJ4QEDsPifJX2wM
TFhBQh7bjKqHShLaPrZNxLxq12KyIJoWIdTVG83mhba8uRXVBD8tzNPjmAanbDxOSeRgLSEGm/wG
Eg0k+N6S+KsaWdKpKNynRow2l/Qt7AISR7R7TDxEcBPi923EWBuAGlmgdt1nX7LkS9fI1Yjb6hSh
JidloySEms/GsNniag/cepiX6BodxbGyZEl5MpJgWxIN5piF91C0YKXHWtQ7P4kfVU6rj0QItNwl
aC6CKipEN/NwAJAJ+3TKvrDls1ChUeVqCxp9XtNhSELftuJM7GFBGvt1yjB4F3T6bgyK4TZNjUtU
RMptTiUe3Oiu83ZGVfI0C/vixfJXEuj1JKGnowvAJW2P9iZCNZUHzLsRzhYnwkrmovLXOlevPmC/
O2gI1rZ1bc7NafKA6p6PIS5BQEF6YAI84PwydkGKUQC32HxhJEmjTcwkKeEm3obYlje4YrKdP1d4
JTwT2K64tzohL5QtaNXg0zwMtcTJj6wVbZIlNy49+93Y1uvCsdwzArpuU9hFuEW6JXZc133fphNR
L8l4sGWF53z51QyFo5W50FqQ7rg8HOPzwCq0cVhCXdag58oK4pUMuhHxxFXZ0n6uWCozp8mv81Tk
u4HE7dVcA1yue4JAQ2Beq8onFZsrGW9sx8ZLOTWLZSQ6Q2FElTeP8ZvwvurkoqLO+aHhbTR2leLX
IjwgHocehF+9uml/iwQa8hTab5mjURXGaXjwjHZT+Ya6z3I1beq+vlJSvltRtXd7bz6YYq04SlEY
je/IOXAfZs2j44CdE4Vp71XnXNIkuFj0uB+sZvoxqZKcqSA9W43w9ladEUgqkdoGCwyQrBxzxxFt
00Wz3jeYJ2ACC4igiqojhLGtJ9oMbdOHVM36AJLLXBeVer6NZbpWJgdtEAuu4vxVwk3E/anPpPue
1CK2HgN0O9DIi1jVBysheYpIYozWPRRjzxvGveRVzKwkwiwvdlEQmme716fZTd+rNvYuPrIgSYNn
1841GdGQ5dLAn4B/zd0xMoEuz6d88soL+jIkxao0DkyegbyI2tsAXxQRkAZaQRAEpvip8Nzw3sY+
YU6me65qvXZnaZO6ObzdnOVthMaoIqOwnptz5UI4tj0IMl5LrNgyDGlJIb2DobeuKtNcj0hbN2NE
j6igEb1hno+mFeIhmUIhESzmY0l3JO7+Eva2Qoygah+sMJqSu9CHlmsLDPcqx3qvS6zvw2JhxCGK
T7iWDOrCn0iLx33ZyiuKVtIQ4xqEn+78I0UeOnms0SuTaKYzUeHlLrLst8iX8t6em8WoFB8skX73
x0GR3OQCu8wwLzh4fSKRt6fa0c8ekaKJig1QrGQa6IIKFNjncy4bcepUsGaIOsFFUznNYhKmsP2S
EFQ80dt7ySZLnNIZvcrgJ4c0ArOaYlvdTI4ML8hJtsOMvRlACTkgXYvxZOgj+Nk28WUtqy9twYyC
2b5qI/rKMl4fB5pHDzObsUTeuoTSsoCQpNTNtvdA60RHCCgjJoIILBn7VU3/SvevfNSPN8BJkDjj
9XYORTS9TT0ZnjnvS5ZxJN1GtdBrefLXRk0cReYEaAo7bk5Qukq13QGRR0Muuds/Gh75b/ia70FL
wmoMiP4obcIY8tB5iIWqd0aWYpqZEd7BLECo0kQ/nT6ZD+PQ4Vj1sqfaTNjQMuNZBKrcQTv0WO5j
xCf2gBk88g/eWJVP+QJ+Nw297JwBeW281tgn33rZPFfZ+FWbg/9Etwg9VJlYDz0ma9pDAGamuEHM
l7jZnuichXDkYc3r51PUiPnB6gAP1NlgvE4yfcCJ1GnD+QVDlb+2Fm/Uw+RUWe05gjkZVzBEyzYx
D3VCuqJQ3BvpYqrCAdaUOI96TRCQxB+615X7EzqAhXPsVLVMyWZ/yo5JsQRH2p7EuAHd6bcIuAFO
gHiUcSrmojtdTcMRjs+XCh506JX5I2rs4hCF7sgooHt0Zea8DTxg3owtqEubnNQXJZ5KjeaG1eQQ
BYSijGMXY1D3lz2DUmvMQjLpv2vIv2RFNEiSy6Y01y2StWNTVtEhzKZrUM0Fub2z/12HqG1GgOJF
3F+DnvRjO27kxZnZlWuk31MUWldfKqLpRzwgg0zPE15qLwLY70o8jsj77rtK0b+Y6ke7KZvHvkcR
2ZezWi31w+2+HQZUikMNw6XpUP52jhyfxqE2L3Enva/sPt7GntDDY/TZTiVAgh597Lp2wLV7w3SY
Deo8KuyvyhvUycgEBkth5Ts+mW9jndvM6Fht/ZiQcA91aA7C93FBypQ14vgpGRWAJjk+Zy3QgiHp
9zrF2E3b0H1O3R/+bANAMb3nAfzKb64Ij3W9auaIbX0ZF3QWtifuNsyLhc8YEUR82KhyE+dQFGmc
obnKx0MmWvbJWoGo6fsRHEC/KTrOA2klAVykybzz0gG6QVqoM1vNBB/CQoBU5r9oZXikFibWqqkz
YMjWOB2EiSvCH225jRHp3ctCbhHzJKeMYdOhddqzBRPyODJkce36yq9D/BtPSJiTpNy1HlIN0NPG
rp6mdlf44jlnBnCaaEjf2ltzE/6VQ/leeThf77LOj89YrFmaLf3CCP5lyKdLbeDqUpzgpryJcTwS
wmM0IQr1Gq+nSQ6YIBd0YRk1sQ1DHA9OBat24y+uJqz6zUNZ9c0uDzx8ViZBmGx5O/zV7tai+bWO
uubNajsJkqyfmSag3CEraVnD8sn4IpAvBzaVgZ7EOnWtC8Oy8UdqY0GZtlmaao6240b7A/L2oMyp
t/LmMrRtcjRb/5i1aXFyIU4GbWXs0mDE0aGYghWSedgNkdSin90g2yKBJ/FWES2oC0ycbW439aOM
OUiCvf05hd7EURtdlhv1dwA38X5azF10NKZrACntqQ9aecwim4ZZYXdHjsPR2c5OpT8H92MVDltM
AHCWGZUgAQdzohmy2iHXMEdFtaJvgd1sHA6dUxNt6Y+XAMHlfrSsX0492feZcM+Tiy+iUXhSgKcO
+xBZJqlq8lWhON5oKgqKph7UOtdv79RfB5elwZJs690wPN1AUJyNBA++BwfZ/Y2ZQGpOcPwUkcER
1veG3b1UqBZXTVtnm9LVxL5WUbfpAzO9p4XsD8V4Huzx6FJDHEsQYB3Kug2K3wSqlq5PTmw9mIPb
PFGfc3suBtksuvRudnQTTz3gyz0VHemkgLKCK/37dR975PwEgVi3DrLKyQirc12VJKfU1YNZdtM3
Ak9gvpQiqB+g/YN8ggLTz83F6exT0Id88uAhtr5dvA71QsQPOInbA9l+Y5c/JFiF1maA+rLCVXGX
uO3XqpMvPTZkbEYTsBO1cmIfTBgMohUr/8/MCPGgpVZ1P/CaB2+wvxqF98pZ5a5SLkjwyuOYS1Nj
Rxw9Bpo0vq8aAi6WKrPOp9+N0rTU8pBD0G9MRq+zzd4llq6l16eXygo58Hbpsy//NoFxYQ+vJo5V
9l5UhfXN9d+gKP4MRjwzyhn8TWil+CNNyv7Rku4Gm6W59ps22OJs2we4Y5JZNhvVw44JPbJP8/hd
dRzkHBoDJJtUZMW2OIIQTONWs14SSUvMNDv9Pq90/mrMMrgvQmKGMtd88VJ91wT6h+zt/sGK0kMt
nPQUV9lTUFN4Kangvvjj4zApAwWWAWE50S5ZIaV7iFrr1HTBtGkGab/1ZkRy1WQfQOrLB2rRM7d8
oZvxgB7AWhsEZt7dTnAFq6sZMb2IUB3zJ3kI2oAwOmTP+fgFd7NwfoUm/ShcmRi9O2QBw8Sz2qBY
DR3q12Jg2fEa+b3hXr8Lg6k9yLkfcVYZ+cYT04ZlgozjdjhZEyPQ3iQXg7Em6yYCMuBP4zr2MevR
gAywUSg40jadd3/i3uw7dMZ5gZ0loVmZxc+eXuyVDcJB1L47t1LGGv1buZKGT5hXRJaH48f3uMYG
Uv7mHPQOFqF5Hv92NHC+WcTEp2RjuHgFlwW9eS/jCOb18lt5cn8SaBFWOH68y2B1wxFSP0lPMuzX
N3wXVAHYSSOy/cAiMmywaNbeRJMMigkAoXl5l9gAXexg3CmHMA6fss7Ny2anBo7dXko5xRake/S8
Ocbyu7ZPNlZQ5Me+Td66Vkf3HOUh8msyBVzOTcB628eh9eRBNg5bykT8I01TOnnLz0Q9kVpnBmtY
tv02GPofg6rb7QDKfZUkmt6nQ7wEIRAUeuNiUWkX3nDYCFK12PG7FpJEAam9ptqqJL4w7klsqEDt
xjQbvuvGOkQK17MjLphohT2Wh3xkZEYymwF0ZQXcdLwi8XTunJpJqag3Y2fJg88i27m6Oc1CPM4u
QZoEKsh1Vxs4toeBZ4dC1F2KnbT1f9YD1AS37ribKyAbrt0UJGkM8VGB/lrNrt6lyzBR4M2jjCKP
xSqqHfMTeSixB5FjkaN/mjFWmX71yr/D/GJ1mzaKzHMzVESbjvpgTBjA6aVfvWPxsILYoukWlXSn
cLoc4kQ0a+Ii3bWlm+cytZonAjnUAb4+rUQju9YXPdjq0U6Cc+0Wfwk3dTdlr0hMQpxAo8LttnR8
zZeKreqQM/Uo6uKa2rDchgg3n8+GgMH8gKR5eoI+vtfJRMiYkUX38VNaufZJd6m5Zvm4OnoCFzBU
wcqKWaLncNJnTqL99EAPeS1rGB4xtNNHNKsM6So93dl6aHgak+lB4nLDOFymd/gg5aPhstgqq3H3
PpCZVdnhaKRWthlFLHduBRUGq2+3A34KoMvOAwbhjSLDsoHRQOLDJhstZ5uYHfuaQaycgOb/Y5je
3RB3llH6lJjWmF5Enb35Xv7a2TRNpvSlySzri0Vm942gBNajPFl2/07NH64xTZEGjvr3gd1qrbSV
nxtAJVvCOf+HvfPojZzLv/NXMby/A+aw8KbIylVSqRRbG0KdmMNluiQ/vR/qHeBvD2AY3huDEVr9
tlKp6obzO+c5BqUV5MWxUd5b294uLJzPNYvRnHgnm0PTLpmsn42c0zf8Bh+e3mzB/LZ/bPTOOH/1
Ks+8DHSxXi0WZB1PGdWMjA885JYDqPk/Kq0Tog30h+Ditt6i6Ac3opcSxehex7kZpglFakOhMclI
592SJARMVZrTRg6etUJOF9QgPLeNxsunn20y3pKOlEjZgVzQpBIn7p7IeL0ZHIGuZnMRRqrt9Qow
7mlO8oFpkHzL7aEL4XzLH94aRYhUMz1KWWtPSq8+yNM1t7nu/lYDNDJDZcU+V8J9X9amA9Yl8VDP
ZD9ytVg7g6vXoRv8jAOU6B7i6TZAQar3bhGFppthCkZiCyCQsFY5K6jA7mV+aXFPn6J0QQCcjdNC
RIY8DzbZI05OhK61UjYxqmeVTe9RLSaqn4ruEunqbK7SiDOPI6dtLnNl3c4P+OjmB4OlLBTThKo7
zK/5EFu3ceYTbyy+NSkVp92iZwg9yPE5IbJ5cEYawL7fnZtoeNb8o+UU2mNRJ/varfXXOFFb19DK
Hy3TlX0BpmLX1nr/6sryyME/HB3S7pttRFaZ5yOEGlCR4ktv5h8K/sdbQn1u6fnedixDu+hzyrWw
kfmlfXR76FPc4j2nP9cJRd8+X5sECPU/jKQz8g7g6wZnu7/zvz9/buOGNsCAMsSA/XqL13IPL+Rs
Pxg376V4d36jBhv07KmNMgn4Q3JZW+97ThBpSGUfEZ2tzyoMHWA+gDduL8p7TNUzPvYGVjGNV9Bt
rHC7fdg+/HggWbb5ohEgoH58O22NnX2Sx/SW3sY378P8C/aGU2/jABZEzgnIiPJudpf9drAZfWxp
L/J+ToyrDtqxOM83dTNeKKnEtE7OhEyUC/spQLiOupAkmOh3g9qj5ZNexQlCgkR7SOaSroomeUmG
ZtcBRCMtxaByaLyGrpBypBxssIjit7QymrM4eqp6IHZXP3hD8kPV5cQL1dkytzZ/5hwEqItHICWs
6x7iqr4U+ai+6gYYwDCJ+jpjubsNSntb4mrXqbF45w8ZziQ6IasyLd5RkgO7xYKQ21QQGdKy3s3R
QTHLOG5m1dkk8FHxTTy/t1sa9eCw7m69Cklknm454Kro+eY+kaaUjXJCu5vl6fuNtBp5kuA+/3nX
TTJ0xIbUT2Zk7cmF2nai7bs9fb/7/aecYpr9UJYXnXHaicnXRSSXEuV2Jw0qHvzGqZmX86f/eLdl
OnJYaA7OwN2f6tKF5JHEkrc68zJqkb37939ZIodycrtFIdZp7Y0y8+IyINx9/8eoHquTHOP6tH4H
SlHJ+19/31QUXlhkcCqll6fvN994/igF1P9ff/f9J7A267LPnl2QWqaj2waywn4dLWsj1Pe3bqcN
90pmulD66U8GdXeKurjez33RdmetMYZ9Dd5tse1/f/auS6t/vs5//F0mATjpbdEGzElfl0omu9al
zz7okrQP2dAgQgl62Lj5VKeOWGdRZcseH6PB0mMkJIQYVBuF9r+++f672G0LJL36LNZH/fsN81i0
09TPeTs5E7gbgUXC1Fj1RzuFstX2NCKuX0gx3v/HO/j/yf7/N7K/6ehYvf/PZP+Huu2T/xZ8tXWR
Vl//G9//nw/9N9/ftf9l2YbjQs62SQ84a8BE/en6//HfhWf9yzR0nF0oKvgHLRO7zr/5/qbzL9z3
aL/Ys02DD+Oj/s33N81/8U+h/xsmmH/gWOZ//3/g+5v6f9paLV8nx2H6uIEMD1ec+x8mEpe0JueF
bhWfbWvv0Expe3O0Xy0a0AqGp8x0k6c4U6eqZPar9bEemo1m3quh5JgOdulk0x6Tq8q5NwI5bemM
apcuorqoGdMo+7gN9B47eTPeSJftYpbB5xqJb1Okqrx0Q9O8m+2V6VKQ40z/jIaKGlR/PdD2VXMm
/bdC6bqZOhXdfZI+RJHZjspnl1kgIzHCzVxs754hoH8bunEGpedz7+jhwkqwPkYi7R3aJGcIJkC/
gC1cE4/SmbwEV2lVDiHAKSr3oz6rD61tue2m048UBRNt2t42bOz7rHTqdxguExUf7kjHTn2a8HS8
TjNNPYmYm+vQL/0rVTLDpm56O2RDcTaOpievuBzC0i72RQkju5vqh3nhGo/JaPTkF4k2eDh5zjV/
Kph+o+YA5UngJSHSK8p/sWNDQHr3G4QH16FcdSnHi19eRqK0547ATcSD9aYxbfvWADJ/eamd0twK
m0JVx7H+CMUdvubLaTCxQtz07uY7ASfHsEoaKoMXBcEdOKdrPCuc72lslbtK07udsDpoZPUl4/j1
pp2zJ823qxsTuI9IlWpH9IiJAspEMLcwRXzOcPHINtdR+61X+DRG/WZN4/3bLFcO2UThUpHsaVdd
8MgJSm2o7ZPbvhYQm1utPMy9Z9CMB41rsFpwgkScrHSpbsIDGmJJvT401m9eR/KQZ7gt3Nmhaxyx
MYxq86XLRdRu3W47eUn36Bkl8DE7ao5+MyKC2ca0b4yeCh5+OTvQ6XtLm9fSLq09fkOqYqxd6K1c
wkUGjLzPGfULhv5nXYm/daf9bIQ2H2aUuydNMDdGwdGNCkL34DfHiU8agJczt73mxCeQi9xnU8mF
3kzFTkQZszHHw8kw+ubNbGAmwxHpgsgsPnFD0AO8vnGX/gzaMz0k1dCctZwWJwDWoDER+aKcok//
vhSucfXSiZypacMUw/9DTU/2nKeMu3lmnTwKDkKVzXR4RtktNTHVSM95mkyEeD2Bzu50MsVTRech
30aBWpFG21hytgMCypw6pju4FK57EiODGWuVg1eaLv7gAZjS/FbNhgjHVd91KXPbo8zwO+WWndGw
sTfYszbmDJzRpdiTedSweVFTNZwJevw0ox5xB+GfO1xPDTeETuzIHPHQSJd1ZjQvd5X2Zykb9+Zq
ZQV/ev3xZ5omKxN00STkEvaWB8VhfbI22N5CiIDWepelbnEtbkhV/q4lVnsDK/TsxEx61nmbEXtv
iYiQwhWMnQ7A04jR5gPQ0t5tuwovh2dfee2820TuWLl0d6cXy9MyGejgNEHMLffxioD/zhRmsk2o
tAjtIXL2A5WahJ4TsFcaXdTajMQZFTkvtNVq2tYNBRkFxE7chfKamck+a6tPy5LYAjHPnTSJMfVV
wHLsGT9fawMDEgA27+gP2RaAWX9KvHQObX95qybqCVwkeYwIWkAacyTp4X94Poe2pXJxfNjlDz2K
wtqxop30RP0jzWChY1gYpNlcqbuoHhx/mu5NqmPYdZvk4s6Ls5Fe0gfY2l2UOZv5MELgY++2xpOV
a4+G7KtHT7lPywLKsq0ZSXmxMz5Iys5KT7o/FR1asrYJDeP7V/Gy9crG21YwY7LsSC0WDQ16nh5H
10VxAH2wLdqU60VCRp1wWXbIGvEToL96ziLjsS5sYADmcCX9zNm7aOst+xBk3dZ8qubhXZtZ+fU/
mpsYjw3P/m2ipdpD50PBqzyY0PE0DvvYXwiMASAL0xFnYNtR7yrdr3glTJnRHD1YrX5qc1OFBNnU
WlLZ0y1dThenFMZu1mx/5yzZrnQxbSwwMj8zW1mPxBBfZ81EXnaG19ql1CCy6IN2kVB0EjZaP/zN
Un/ADm0Mm7yrk4tdEWIR2pIeyhy2tfRoZE/15zidxNmLknDMi/ylnX81IzbJxPBeMyE+Snc4Nw3A
xYXG1VNuAC6n5Ar8sM1DW5arIAbt48FIKKiaR95R8+eiVZ8zogjIwTKB0SDBcdmVH4AB7gjQwnL3
ecaHfeS3T3AqKPn5DRLCf5OxtFdi2i31UBOH3Eues5kRkJrT+wR+d1+1/L/KxLVMTLjMgCP1xh+p
eICfncrqIwJdFZAJqU9NnnBZJsUGZVtkdIo3A+SHNYqZGIdugQRIf50ZVB3MKGc10nigXjTdXUsP
3D6wRxuzl6SBuaZgdO8tDtdi6kaPcaWp0EtgJ7Qzeo0SPvXwtfNp4KzQR8d4Beo+ndKMZFNawqqy
HPtu8RyK1cpr08dTH+kRM1jD3rNTN6FRUOytpPHXmOevcsj1t1k/ayD73+ZC3TkYfS1VUlETh5xP
EpoyAJxam14bussixbbJva/EYmSKZ+aj6QD4miT1ZVMHnd/kV8PSoUMypo1dRvuJ57ErZi7zdNlq
8OzZE4cBFGgBJwvTNcPZxOrKm18U0H6NL0Nq9lOuNP1Y4J+9GLmZ7jLJTp3Qa7NhaITTvx9IuuhJ
/VKnGX33Htv6YCBElgjahwJI5Lk1zOwIRUCnQ3E+aRFpFF7ukNHVL6e4F9yCzoDBsn2vU8vayly/
50Ucuj1ObFNS7oNueQJ9yA2REsV11Nv3D1PXgDcEANxCETniYEMDqMV5nOjj0xNi899D186Pzj4L
0KWOzCGgdSiHV9s5F4pasbyDucigjWzcovgjF8mpQFRJMKgnWfLM/nZaxdrw3HfCfmmpVy96TDzw
98C9occLt+4vZfZZMPo8ev38u9Xselv5Ub9Neh0ylJddp4U7X9+1DFLQLav9rNUDPOgi2vN7pvkz
LumZcRj+aUvQgBgKnNzQHihcbQJu6xXtJCuAB3/Y1ot/eH6M207WaIEmNNoj/GjizACdxtobHkdn
4PCYqUs0S/0QqQhyBm7y0PKkh6zHrMWx6z84NKNdPenMTHrQUpZFxER57c0U4l3VSXu25DPzp/p5
Lf/mGJGDDqLp6p6B5cQGJ3P41UP1MZIioukSLPpNt/Nf/x4cIazBYLl6nAvDBmID3FIJlsL/Udl3
kVjq0YosilmTYV8uB82DkKLpWfdE6c9m6jEPeAVFvdxgLlq86WmmO9NW+de0cWVg/KH2PF7YFNwU
THbax2Awy/y8ZmGGNEKN0Onj6Nusv5UctSaskts4G26cWSkI51EMHJcUoWUB1oC9nSNZJZCYsbfu
Ctd5Q4PsNiIHv8/IcgkMN7fh72j9OSc+PZo1elKB83n25lcLP9jeNOjJEG166CU9HLTiPH4bU6uW
MXsD63Xpec3jwguclYg7nLChth+ubPgMYTNmkmqramvG6snHl3XMm5M+ZPVBy60o9PVZO5GArdcT
tsyYcXGQWcK2bVArnXG6l1bzllhYWAe7wYBZsnc2yz2n7lZLk/lapy1i+DTd6rgKBjPVj91kmUdK
N7cETsfQhH6/bVVNx0FHJDwpKnhIbLmRMNNLXkHySWca15PetR6gugAvwzq759a1mvapXJCJcHed
t1B9uu4oXT6+l6tO/30Y4vslqTkh/hHagSzTrLcA43GJ1w7Rxb/A5VVYNgDWtEbz7E6Uxad6mu1k
UjxR1pRd+e8kXj09dPIaglNu0OOFvLxiu6hSoAv9n/y+ctWEVSeueUgMiSMl88+aKj+zuidShwp2
oadAHsdKAxMtSGbaICkr7kRb352brYfHhBEgZO9hymizZfyTrTh6Rtj2c2vC5P0212nsljgwoi24
plrdTR8KAwYoLE9ktVOERL6tZrOUzbyvIsFgiTKR2Be8dlmOE0frj4CQayY3zcDUNfN3Ayo4RwxZ
cKr0jxTPCFQhztQCFdVLYc9iU8HgJiyCSqZxcHvvWvnEOvjMDG+1cesRFMI/8TmuiqnNPWDjrBZj
a/rrekxOOp89Fc31F9E7JrlmM27chuFYlieCYmgiR3EH6f6bFk4csw3Z7kfasMtTgQRtxHMWpF1v
PNSNni0bhjjRwRSMcdgxJVOf7INZWLyNwHKxxbIM8KvbdsVb5sjlsVsMO+wXrz2icwcLmDxuUEod
nFa3QsOIH3xVVS96U334LSfgVcyKOTCGjC/iMJqn5GxNmFE0Bz9ErzFUhjPG5YqdbuLCohWNewCN
/LJ0UOTSnKIA23VA8/uTF7rPjUMkw2joTcOFW7KBMw4dHeL6rhDjvsjm929/UdSTCS66SIGy4GnZ
GrSWKXM8lXl+xSvynpK45ukHf92rzPTcVPOPrlyNBCtFIqsjZ+d1JE4An/ALBWIDCtLajD45oXxY
ut3oOVfbENXJBqjGb7x2dwXV7CdrgjhuWBLHmP1b99qRmEQVBXUMoKFKC0BccaTYV3ExECQgwkCx
yHrhTj3Y3NA8n4m884iP+t+a88t2zJJsm8Tjr9lu+HUXuCcYyF9wfJerA4cfrpQUneN9u2iKl1pa
MjBRs4h3rXS1sMkJcuTUnIZUP5u7GfhTkLTeoQP+e8BBkRB61txD3iCu52tnmJ7WV2GZJ8fltGKl
EdZ9a4gZPNu/8A8FEdN6Boqxgb25bw/48PUu3ic5233Pur2LLPnl2POvtTqZe+cBI69/bcYc2lVV
+VesqkdyG92hnTKmk+tEVDcmh9/hrM4QpLiW9yzCTQdizFii6xSNn9xc+QfFGJ0Wr3/33NEBJG73
NwZ+Var27OL9Y8TUjS4WaLuy4XFBtNpDyzaXwr8sasQj7fBatEGd7bSWCgEtBnC0cp4hueLPlMCw
JjCDFTjByzeTGTSiyW9kKfap28gARuCG3aO6A4U4mrZBD0XhUebTE9xwPAiyXtkd2+phqg3rYii3
OKZ0bDA9qIj66m6Hf2VeKAjx2fy+QdSwitK9sJg35hTH0h0J9lRbO3H8KezLJHpL9G4PgSTfxZk/
hLrJaaeuqEv0F/CeJdZNoFzcCPr9gJmbJA91QXRlNzgxV7MwgJ1AX7fAqTUISvvZq9P204WszDTO
+WGZ29tc9jMIaszKWdS9MNUsO0wZbuLbV+4d+6yvvBs1M/dvw2Tmv+UThy7N8ZzjEEc1Z6KSRRWH
QgjWTr7XFHjooObYLpe9jFavdadYX1pjPLhcM8uKvj6xeE/Q7PRb7X2OHWXJmqpvjU7lZofFuiYw
Fgq2gyMRQDwp1tkihn6Yq1kFpeFMuxz8XIgtHhuPSo+zfh24Dl/TXH0UvejepLcgGFQ/eyHSZ6tI
P4AOg9SOks/vHSuj3iFCh9/quqx29SJeR4SYBa71c5Kzvpitec3X+G9CrdaeRc44sqxwZKfGvS/e
EpPSidkNlcnEi3FcT9wHCGs6Go9KAw1adxEJHZ7kDKFwM5ycms5GX9dfFiImXEToG6bGfN2rH4z1
p52EqXFrttKjT4JzbzImOabznpaDbovNej6oqKdaOeY4JzMDrUmP/zoLTD2MXweNGeR94ghozHem
I80PEKOh12doRyZhAW8q0KYsQq1V9hc7tXaFSL21ywRbHhLvMdMZPxJuR8TotOTB2Vr+4B0lPced
Q+V7JPdlorB4pktOf4O58tGZrcWTdK9VXYuD9IZnelX4/ttcO46wrEE6VfsxIX+R5VmN5RzgeaFs
EJPA+TbxPGEQmizr50Bjn2SuZ6vuQ8f1ajG56Des5I8W/pBDkdGviqss9GoBobP+7U1Q5vAJBe0K
rEo0/0cieLQ89JmAw15MPGtpb1Cp7sSBGdoO3GY42aib/PQs7J3KbMHCMROyoqhmkiTse5KADOu0
92Tszc9YfESRGM6pCW9Vd6KjY0BXzrwC/pOvHp3OOiLktnsroz6vSFnn2cVFKIRAjCm1J5HZK1Xc
HR+UDhy1UKi5ppc/V4Pc+0tFoZndTDRn8pytV7HWVN3dTlvETI9EWYZjeKU1V8SHKxYLrXrr8qfJ
mUF529j7zIS0i3CrR8iQqJHqJcXC/GipI6go++KzLxt4gA92R3i6c2auNj65wsUh4jiWU8Zg1ovQ
G5mW0urNF6HK9TRFQuE2yadAAD89pIKzdTUQMqryiLzJSBzeAIKwsxsqM78Vi5HWqk2pgCKKlEQC
WBP4e7EodzSd5DuYOf7e5aVOPJrwfpncajHfaWihctuxHoZpGN9mEG5H9ucHIiW/RrsGBJ3hNV35
ePGENgFOSjliDgDU+KvknO06UmliwJkkvEg+E3imn0OrrirO37uCay/LJWwydAZamUgiTXW+VctU
HifOesj6TGJJhtM/pULBgOA0gwKh+W+1ycly7ynjh4FqToKNJt+iT98dtzl4efsm7V/juPrlFmAv
DM7/OvTFI1kif3gxJ+dk8o+uk8tT3cgHZ8U7IN0VT2Cmn52ld/ecvmD2zdYDR534GGt5cvATrNUJ
U3xwFQL7dE0+K5KGcxwFAath0In/k8wFZGWBTMzagxg3redWnI/YKyCD5gwPu58495xANZCEx1m/
TaXJCFpUX55gjLfkFIMY9YkdB2u3YEk21hlcP7nzoWAInBfsRzS4BzJ21T6L3QcXVsRpxFk34ADr
spVSV9yxxIFa96eTvr7Rfk8p0mCZzwfDJaPUp/azhoSy66PoU9DFDLiPZZJK5Q2Hezx1LYqr4B+J
KtNOjKkPZEAx00pq1LpRe+QEYu5wSg0nt7Mk7awCd3En6oM9yK2DtQjRfEg2PurVJsUcCTlxeByA
vR6nxNvZwLeRjdLtZNZqDQao07Q6jXnY0G5bQnxtcuNaAdrYFnvYq3By6UfQMueBvFO+V4t8onKE
C28BFluUMWP59fvMR2fh57W5Yxd0FGiMkYVfv7pDfc2sGDwG9UXFCF6RIzWLK4UZmPbsOsQJlQS/
ehbtk7POu7N5Uftyzo+SlMDp+03McT0nWXCcJeKgUkSvyxhLODNkGxd/3Ra/Gwr+WIviS9lRml6l
XB1Nu/jr1gPoxBgmKkKzi04DXZWyPokTzd0Dpvk12WzWDI5qkV/oh/yBhT1ZC+PhOxKmsqKNLdyO
ATtv4nyuN3EyG7BAq+akCa8D4jcNobU+Rb7fIPnS3cX8JaTldjxRmpFTNTJeGPaSHp1gUNSJ+tkn
fruLjfwZCqsecNzDtEq3tq4s4o0arVZVqbg0jNwIwZPsVJXfq7mNYHZVdtilGr5f54Q6WO+YsNNG
woh99iZzz1HXJHZ2qmYq6klcQQtV23ThhCEq/2csi981uZ++cV9oov4TaYKmqjFmeMMgg13S4bly
xD3bnXQzTnZGor1RyDyeDKvFtA26x04QKRt/zZYQqZrErcPJd5wbqvM8KAFBUorTrE04i2DGILvx
i5DVq2YS+xg0rdukjjWciCryzGULrO3rsE7THSvDptqR/lNDEujE5fbfLnnW1LfRGo3XeukJ0+DH
sFkEjq50B9oQ6mi3NPMrLBYz/J6RLF3dnmko5Gs9XPR01h6EN+Q/vJrJveD0YbudODW6/ZKIydhp
woWtVM1vq70O0nIvNpOHkRdm7z4XijUbO9DH7DDV17VTDOU8pHSPXZGPIRXA+IS7DLZVK/F7ngRU
ueg2AE7qlM0N1YUzCaiTWt/MHUgWrpr3f56XxtSzgpqUKVjOq5WO13Z2X0r/t92/tWlyJw0bbZZB
fsFzUygX/rCp4Ft4pWYHy5D/nWgVsXBwhY4QrMIgCDeG5R2RhXEfdr2Ddy6i8be2zAMuC+Mk+GBc
UavgyO/YqXp33YwDM605FH07EIBZRjuHvJbzi2MKDJqt33XQm+hqB7t7R3EMCnDbJ2H5X57RfGrp
yIu3Oo85B2DneepuSzx9Mo5mKXAbLjhq/BBV89798pKHUneGrYguWkdn6Disl2rjtdW6Z5AOJ6GQ
Zebx3nhwprHQJmwJwdosAo8j1HSw0bL0X3N6wCLhvSb805ObgLIws/xg+2nD9tuog1roNcXpLqV5
ZLoxnMrE4CEmLIlINzARGjjxLihkUu5B7gMLjug97Yli4IzruQ5KfZYbe66fvHzS6TpzYtxXBh5i
LqzahsabZIljtLtkxVfG99xYWx4qfQjKjpQh2OmFLXxOn2PkJ44vsRX4bDuxqZYwMUdGx4uvrZKG
dnLtatPM9Cl0w/Q7sxkAgmdL+tBrWyQDUfHTJ3HYzGZ5bBccS61N7J4Lke706mDO9NQksUXnK2tP
EbNHaZlFwquZUNFgp+MNpw6v2DmZXx1Gxb7dSMk1yfR/lwnZKiOmj5Eou+KSj/SFPhAIJ+NS6fvX
1HE/OBDHIQ0Cjx4Lxgn3VMoJmw6vuI3B1usUWhcRmUaHj9czLwUQRiedHmnZmRlKvKWtRHJSUhbO
Iko1l1nDPAwEiPMkGt5AStSsT4udkKaQHKsnECobZ5reSRmOO9Ob35r1wwDgs+FBO9p04okTwoDC
HD1qrD/f2933m2Zd2yGfV9vM9m5SS86TkfDzRXUHoQCbVGcWz9K2WWKxxiOqreAwK96y1knuKgb3
wmI81Uyo1+9WRjzuSbzGw6ryEdeCBDHMoa8e4gdN41NAtGqs4bHplxwUJS/0vJ6/PFg6MUHmpSfE
/M8uvX7n339SxdeYRsbG7aiYmGrxwQCzDrSqfJueTGgdDg9s03S0H3HwbTjOIM96UUCef1+A02yo
i8hK985+pbZtL+8+KU6QDzGYDg1whaaD/F9K90rIegrGbHwn//I1xM4UpLNaAlFw/C0Nw+KGbP70
19MJdj4Mj4FZMVQDmhqC/CdWXeveKcIjf2wVAXlDN/eDrt5smz2D5Zwm4ChHj/eJJLWFVW7KRlrb
wqPCxi6yOCz8iK2rmCGii9GH2GH8pVPvaNnomNNi7r/3bQSs4Si6L1MTL1Y6PSbrM8UzI+rKnYPU
rXuHD2fvdm4UEI1bUMuYIri4hWEGTfj2diBcGU422A1N+TaPGYmFrH3I++kM8cU+W1qync3Wuptt
SY9EE7EUO9OF32SPEUC9xKN65GT7xG3NW3NN7bb0HYHDsfoLUgc1oetD6HB24C7Fu8crSQ54rYCS
XJXVHPr3XBuM49LNblARVANvNtKRpP3Bls3pqSbtwUoX7dMRMU9F0XPLFRA7fdc+ooi2NH2xJmNf
NqDlk/ycTnD490UhWQVXYc508QzmLzITQBuS5Il1IkJWRMagiavASaY3OiujHoPxaAlxdDkR5t6l
pCKuKdsp8aIKB4+qKaM9yfTiEOspcIFstgJDiN1Q2tpRg8xXxR1yQen9SAsvP2o6hxh3fhwZiZzb
1ENNwHEzpOqxjzEBcDAp2uEryqqfGr/ijePNmCt1nL/4N6gjGuVn5RifID0Ls6cCuyGbq2U/Kx0L
Sz33uAU8oY6TTdiBCzsJPG7WOFcpJRjvtaGO3Hh0dslN5msU5KaEzNkfK8Akk2AzcMeQk/Mbobz5
oA+/NfouOt2IjmaDF0YWAXUX9i3LePB6N2/3eumuxJrsxWVge+jm4ZCPkX5S9p+ojmhEtOKjzV0y
aFf2mF//beuo+PjuR+3Ko9El+Sd0Lb+Ig4wT5IHMl7UjmfzHbzqH0m1arcGHo95H5xS75cZZJg/6
R0OSQa+3/AAUfToIZKBrVgqVETIApf3Bd8HRTLAtI8t540kQWAuCUNI1FI6uxgCctvY6mY/8ElNt
ER+M/q6BbgxFS/NfnnLAo51vVZ21+MvkwLqOU345fu6HGu8oHLFLGs/7ovdYcKO1pEMDbC5ixQu8
PPoY6pkQ6ZDYZhWjND23bRYfsWCR9c+t7gEf/S0GgEnOdVP6+m/ke/vmQd7nKnXtF51yv7gRewKW
ezJ1iO5F8ahzwbZLxwmx1+5ZoLKDVzd2wFX6oxyOTaH9jlqFNmHCPkh9vPEMv+gds6t9hDDEasUp
RctIylw9aOuR745bd5nP00SYxnJJLrYkZCfM1ATTsY3RlRnWLcx9m/hZ0NtufzBM9894XUh+o/+1
ZTRuZsvSg9rJGJaT99tqDNB2UWZ9Gu2L6ZqwFxUeBRoz6d92J5w/uD+2WodpXEfkqk1sLhRvY64A
358XLQNlLAyld8gtwXaUbxEfuUHZAFWYynCNx5o79pRXG2uCKK9oqdXW2xoOHVi2mQvcwtHqD3eC
nr+m8lgFXQk/jTN1wq3DMNEsWDSExbCpy8ufvmpn8lx8YzYO740k3GRUkXVIOykDIrK/PfRgqUGy
oCMmTvKXopH6Gd5NYErB/W4keyMFNyy2ORfLDHYwumMJv9B8PNBcLu/c8tiktUKutRNb3YLcmWKL
tgp8QG2nb23CWEmpqiBdyqcSoSA00/Gn29rPS9+OATJ/2DTZMXp0iA0jmjI2QneEFzEctTbZ0QnU
nurO2JKozA/9ADAuKoxdFoHZy4h2FpbZwaPjsYt1dRdtDHScZ0eT2ycGowUcB8LaloCBoFdHG2Rh
gM8yp2cAtFLc6b8Y/cKTbFwz7LISIcaYbhq0iZCc73rnWS2yeEzAhXrLJ90X46aOZI/oNX049ZWM
KG23jfWzUKYMPUUmfUh5nZf1+APzD9Sq3o0IEPpnBsEkOgkqenzIrvCmO9DtgZPehA1p/SzK0ayd
rBukNlxOfV24SEHHzBRE4cvqlhW9f2J+49DCOf+tCfkczMqhvdOvgH4yjuCuGppGwsYLKHJnxMlj
rmhEi3qLDJMBTWm8xBWwABjblCzzbIXZoYhk1gyamVuE8cL+i5CyaVS5jUX8ozWeqr5aXgF4LDyj
yGXFG2UY+g5WchN0LnuRXWpovS5e9knzL/jGzJCZ+ET5BZnYyvmoinlY6RwYXabnuMy43Nu0tk1d
ynS3XJ8NHXW4KSQgO8Jpp3qaDrTsZXD0d4/xEbki9BVsop4OAiTKXknuLjssGlzTeX5gIjO7J4gm
1DupiQ5Toj6ycNKdb1DG6kTvCS2uIdmtHQVI6dmxWjLrNoU0qPh952CMGWIzgIi0WUQbLjoTo3Im
6zZZCSUY2niTTfEYuUCz/yd7Z7LcOLJt2V8pqzmuAXA44BjUhH0rMtRLE5giQoG+7/H1b4GR92Zk
vKzKqnmZZTJIiaQkknD4OWfvtQ2Dj40C8YC4r9Q2ZRoe0qoP7iocFdEdweLfRMLhOhbZU9GQEKF3
7nsINH4TuOUiDRIS7idjbkMSAzpRWmTwRsiqyZNu0VC8HXwRrYvy2DCKD03Oyy6jMPbz4TNWrIiN
h+kv4WLsbV02hz6bj8SBPTRrX8AoeN6hl3rbNcfCfgLW2ezxeRcHZ95d3y5+3nQonOzRQusfImPH
5xXT5EgWxFiB9iLaOzvcLm6S8z9v/l98LaWLsWgoPMkWJlRK0bi9qfK7CKaTPlBnjnZrYFxTDzol
YZx7I2ojcryruD9EUdMfbteC/1y73fy7r93u8ucj/u4uljXbp0IJ64yoS1aaEudCPcdWupFa+wZs
OD0nZXocCebUyB2MMUwQWVA9Wb31HR9ddQkjwus9O3YWVqmOmUIoX9h6tiHqHLEA97I6ZKYNvkP2
SmiIioMy4SFjsVsTOEy3sO+iE5+8LUusuRlG9iQtxJ5LrxFkF6TQUuWoL1CUMqmkzSEZ1S6sNjz6
fH8M0B2jY4Frs6PZ5r2/G7Hhnq3kB2vmsMx1lrm2HuXaLputBCqwMI0PPxLtilBRf5X1dJGMiFVS
OGyh2gXNd+OQe+abYunYe8R6D+K9ML3r6HvO1qGEn4fYWtt/NQvbOHq4D4yGIajt0Bcae1zkwaVy
I0HPUCB+JBluYdqKbGd2lLanPZN2qdcuWTrGW2OMnzRXARjq3hN0P6BTYtyKGg9dHsfRoh3Q1UyV
aRH6uo2L1sKgTWUPZeH7NEZn9i6cBvX6GT00femJpWBUyR3bhTXZrThDDCdeh0Z7n3pL1Wn3qIjE
ij/qqa/sLVU63jJDr5ZEAH6raVAs8NEOm8HtUng46jHTAhg3mKhXRhtigRDdRUwp/rL+YUjZOOgS
fmSfEtqQFyRhkw5JmnMrtsAB5EGIUh66VsmDlWNr0oyWPS8V3ZDi06BdNKycYVTwnaq7pG21Q+k6
7dJr7Z7B8PdScuA2JU+Yz2l6+RDRyPri04EtnaY6Eh5lMqtesGi21RpeP8aoNA7IXXKzdTCkX6ax
fQhcVTNeN7tV1RFIqRmDc7DTEjjDCF0OS6K1jxi3xCHtVIIntjGrIL8dvfQ0HbdupbOguOZeARQ+
jsRVNnHa76y5xuvygpi/rgHnV6GVcHNeC8NPzaPlTC8UioupcY217xLjVYClK4oYzfdg7G5/v1Fd
hO3QQiE4nmk5nczRpvJOX5w4vspBXDGefwTBM1FX8VHphY4sgcYyTel7iKyIAWg/3Z7IhfVq8zdp
PS3nwNY2DT2DLoAtgG6D8MqJXiwR4z5qPuUdGs3cpoPb70qwNLtulFsh9ZGhlclUHSQwsSgiuYsI
VM3Tlp/b0dMnnccn60GT3sEpNT447IfRuFL9x+6GTd4bOduX1nJq1Kl9RyoS27eEOKwIm7E0XppB
YplxvY+6IBIyskGQOW9TlrwOVYemcch3mN/fhAebLzCi9qEj+laf9ODQwixZSkZmuNGRPCclrSLv
1ShbfeOIiOZ+OL7FRTEy8acf1QGiW3uRxxurBzpusfJTT51tFcTRfYuQYaGXxHX1EPRiK7zPAiZb
7ZQ8O8pxz1rCfp3yAQacDjpEquiSxtFO17xgAzQ1OEeN7RJpj93STem69NYpH1xtB7iRiSOWNQ+j
Axrv4GK0BuXMh03e2ymbPjL0RWPp3A+0cnwmjgWijk09Bl+SuYrqnTynM4VuQTF5YO4YYV/qHxUA
IeImoa/X89QhL9yvcGmYcIk2WxMeDhZz/vg1kla9W/Oy+2A+loyXj4GJL9eP6W7hosZWzz5j68HI
CHybuVURvUQFrGlcz9nq5lKbnIazGJEeE6ufyfpn2Oky8tEBtzZTh3FYJ5hXlhg4ATRHRGfraGaY
7fRvnRsOB9EO/c8LtyBwCiu7vy7C6pwZXbc1mEQogSgoKfdZMkUHryGy09eLL50h98080LhdtAUC
FalrOrpB73mIodLgO8DCKMFRiG74DvfFWSoXqXPZTke2THk8n0HiZmWZ/iN2PtLWLBQFHQ3rg93q
tJ3miymfDZoNk8V2dpIZZvg8Fdw3rWc/nm22RzObi54KdFic0VzlMSgAKKzmNc3WzR+wrAkBCq1n
qxoWIR+NnQt2A25udVbom96KgglegdAs84aXap5g52B2V3off0cuFew7VeiXrkb97rQWzcBQe0av
mE5eeEVk3CxBq/dUF7G16WviTz17YA6gR8R+qozMMq8NjpP2Y6RfTyVhHe06tC9uw0g7m4zqUxXr
bJnIzl9avcFZRbz2LYNiXUeMJXsVXmKrPNE/T7YoMjL2Ze055bev3CwnP15+HWrx4FvB9KblUBWc
fvhMCfx2r72cgjcy4wkZ02TIBIfksl5F9Yqp3bMJkyOaCLwEALtqRywDU8AQ1TWL8NVs3TfRy+r7
WL84QU5ykH71GwvGSd1LIA3ih+cgRo1yX1vAHo3WXmdSG2YItgRelJURQNAQofdJSC466gaG+4gM
0M+n7Dw6SEQrY3IfnFkC7uaVejf6fVPU10aX9zbokpWsfJDASm1UWj7Ro2JwlcxugXTaoIz7kNGV
gNTgMasM2uihXIUM9TkyWNmcMvowk8o/Sg81ZdOIdsMuu9hLH1FJnOcPORq5wtNr9MW1Tjlb3vfI
Ri1XdN8gofWcStzqsQiKQ8TOdiGze3tsG2zN07okfuEQQWNDK4Cwayyhmlo6cFg4Pgs7cIq9r+jB
muOnC2MpI3s1j3vrh1kGe1Uh+aZ4tzdhzwvltkJeWkj4e5bCdmuhsHjA80Wdi6fpU/o7Y9KK3cQO
l1Be0oj8QOKYaY1rJZFqDxVjRce2cazjucz78twFYrq2dhtsYzOgBUy77axs/UuDXBr5cp2d/TJm
uhrRTO0qHU990hpvtTmB2IhN5+DMY4rbRUpNeIhfoAYW5wzC2zmtQnutCrqrP2/SyN/WDdA0wV5l
tKb+qprgNRjxeKWKCU9bmLhVPVIU3Q49FSjgdaKVs03ExR8dENanSYf1bojXcmjwfXp2A9WjfnVm
37kv59e8oHNjxYZ1KmPtSbamu6YPkK2b4Ifh2PMpcnxmHNRRo+JN7yzU0pJxcOsxbmLLis26iBG5
JtOhDqR316EHEAm482CMr+qht2MkRBIClMpbBBLuQLp7ZgBAQY6JeYMtsWnRSyIXaZGzGO+0NFNr
5REr9ovP8W/yY+RvYHomNJbEz2hiGzQdzIO/Rd4AsE3CoiFQFOopJp6pNs8AQ8kMatwvvFwb8K7E
OFsiayCE4V22xpqzOJP/KcOUwlYKMXsyhjB8VfTc1YoNbpqYMMlDbYd8Baq8slPwXYX4wwolksBc
5hWRlX5R7+wB4PXIFh7FQGI/Nolb4/0g1kTE6PBzgwRKHyDZmn5SsDML7y3JRH+uyRLdm6243BBJ
f16olHDNxG8ffaNkrmWxT+pQwOkjAQ7M18ioLnTjvnVc7x9eRuu3IK35ZVTCmP9xlOCl/C1OpA8w
REwmIfVN73wvgB69QaPulrEAs4rpxqbD0YWv02sx1mh+nESsaOOLe9SOEjlIku9bKxH3zF/ri2NN
GzQLGFisFPsLze4HDlzMOK3zqI81YCS3WqAv8a9DHAERDaFl5bb9LTEqWPBGGHwxsSEiuQjekypB
UzRM6bMBuGZl5XMIiBU4S+Sf3p1jtHs1jOURSei1MfHpWXW5b5g7sz+rjWdFkts/pJeI3xKW5hfI
FYotIAkltuU4vyU2gNv18gBdwA6u+GrI0g76Vr2FacOfG5kjW0lQgCiOgGLpSFmDbhPxGdj2ogV1
bo13Xubqp4AJhTMm1e5mYIvgROzIxHTXkNL95XdZpP4FItowjU/pEN4NejqsvBgto+alb1oUdQ/a
jH/r/+EzwM/9awTRH3+czR9oIxcmiOivBPdsxMWadROydztJ9shLaZ9u+lyE74ChsED6ObFVFm8E
0ytrI8p6WJDCon1VpcG5K2cTDGpxZ0UyWWeKYSvz026BZUp/AmrbrxyobruYj9WinnLEK0xsL75w
kl+uQR+4I+utuRvbKFtoZtx861gibfJoX2xQ1hu1RfwzHHDlGndTXmcr+FnOm1ekYGOYxmWD/qw3
0VtI1OcTu5t2m+CA2VlOa94nCMGhYnQIMcEoIVHXXuj62A9YJWJickJrXVFzLPOcuM6SucluTOy9
LVYcOcbRDK6VMmG7+YZ64KR3QFreLvsyCU6Fawd3FLMsCB5eyioavCNInRdIyd1nx7DLs5r3vB1H
NO5IQU1533ToGGJHlgtDNtZDQS9/W6RDdlAU1EQtYiSFwZmzS+rs13LIL0Y1yU+W1h3dT+9o2wOG
2tDzFk2r/EdiSpJ1a0j7Dpsdjgst3WG6DDlP0IMMNpy3q82kYVHpN/VU1G/Y3hCO13uOXfy7vQtD
D2JgZnWcjvqqeM0c2124iBTQYlng8GUKxLwat7JBitlFpoOyqhHrhG1GQELXP0TY/B7px4dQOg7/
Ewem647x+xHGgCfUBJ7c3Y1ZryNdFrQ2z073knTmNZy5DpZf2WuaieYxMeKcll/s75DQU/GrvllX
88wx1M2vqaTPazG724Ln+6L0UTLpBQ09udg7zBqnQDur6ifIkk5Tp8t0pAdZV2otcpf+vRe8IWxD
tEF3dGml01lvuGeierkDwP8PB99sr/81/os/GzUFrjdbWORO6rewsl/SEzRZalNrOsFucvILVFbz
Yo6hv4R1H975sj2mmUm4uZ895qaLTL7T20cqmovWtxSYVd1eawuPZefAWR6lf9a8xJ6blQKZDJ7l
okP97acdysFZCDkNHwbuv4XQcAD6UfTEQVSsXGZicVXf2SI4mLnc0Y6ON8ngMZ92SrlKzFRuSrmt
mX+tJsZZ//AS8Af/zWtgW5JQNmXQfTTmkLJfXgNAwgWOYEhSnVl0lzHx1bmtBPMy89V2mubL5NvB
ofTDb4Sc418Ni5c+9MBj+sPGdnQacqlLdkp8aTrjIRljVMypKR7huFqLMkvo+4bDUZZV9+KGbx4y
hWvXd1/LQdd3JoijTaRZ+rOIHICyNkdaHeFXGfNLIzzk+4yxgzx5zhi8XaawetF82O4h2JRDrVXt
g+scPC8rHls6QivQrMWubYFRFXp/gZc/nAZ/fFd63SEzTTeQMVCHS/u5HiN5aUzLurBeviZWqK9s
0+BjClz4Hv2QIImsvjPLVlIapthDeu3c4ipaTr4Fb7ufikvNqGbVjOb5pi1hzd7XIEcWnT4AJB7L
6b6Qxj08xfzYltW9EI06DQii7lOKwcKdUByjl4SF3R+1vMBzMrNBVStxU0xq207usdFLRgW9HrLk
qS/SaOOtZkO2CRqfMAANQSo2Rb+wUKA7hTqZsiY3DC3eekBatqH/8d0ZXR3AJ2ELWMAySCeJd01S
40LHIdlGXVKtC4WSuM78ah1Svq91IwWFphzEdyQzb0Izzq7AmXdITpHvhdTl3kSzWxp+DKurj45o
umEuaTTNZaC8tVEaJqSWmKXgmc0V+79kzlUJMD7XX6VR0PmaCOfxp+5Nd0S9nQJEKDgj2fu1GByL
DJJCF1E3VFPwo0wAvyba2UCydelTmqMWDlOFMGdRUnZdq6R117YjxXoYabiEoxEzWs/QAjqoLcZQ
f8Rnnn9JggHIi80jA89mrz6pZ5RiC+FQ96EwtU9pO86xJJ729H/eIRvmb4lr89LimI5lG8oyLPu/
BdoGhkZjqIMTxjR1IMQ3Mi6J43lLFN3mYpys7x1F9H1WRN5qNOpkXTgW+JbAeO8yx4eeQONOI33i
nLvucK01M9i3Lqe1NHAfpavCXQWyYNM5vbETwn5pZhJbMaZnCdPs0owa0r2yI8EvSJo71wM/L1VO
gXcdgji4zuO+L2xI8VYAtFuHGapfj+G80s1oqzoSWdOm43E+7ZTByRLOQiI+22QtLTvZt6seq/RZ
WqR0BLlhMBnOPxib06lW+ZlsrAJ1P5/HUBrOnZk0JcnmYb0Jetjzo4F1Ox2bl7Q3nWsfh2uB22z2
6W1AB6daW39zxnoP6maJ0PJqml9pX3Q7LWdankebiU3EncMOlzNJ3++Ah6A/saNVz4K8BmJdo5SE
+qOn3rQTtn9tsgjJDSUYo7lxD/dCrm4+eOkchU1bL/GKaZfSsVkkdu8+Y6M9x2MJncL6ArEQc/MI
fiGQLnbAxil32OcDnAmuWFvYsKFUgZqMM7bmCJNO6DCXBqk0s8z1UCUoY3qsSUDTfX2DjH0Wtc1K
CMTV6F3kY4Tz5jA5KiU+Ai1mFOfTzlUxsEj0IBPYirXlY8ZDJUnsY/rNjREGgNdfGETgHU0yyX6G
NP1/zM8/YX7m5KRfDu7VR/PxPz4z1vrx7iP9/F//8xzCeOK/ogj/wvj5+bg/GD9K/cvQLcMgrdLh
wIfL+R/Gj2v8y7YsyZHEmfffcB/5L/ChgsxYyU/HAkms07/hPvq/oPk5Bt18possYer/Be7D7Pa/
7XGkdJHPKDY5wiUo4rfiKXTCUsYFefJJl8MD6Jv31rLv3LRByJUN3kEZNN3BlFNFkSgXhdneHzDE
ySbAuW4iRrAKzJsYYOJKNKTDTRe81yTVaMVHgv5/6Rvt55Ay+819mM14v9NF7/c/unwmHo4Fqx69
RMePpw2oWH0houWIImV0qnaNGuxORK/6mG9i06TVN1Dw6FT55MuguGrEjwqi1maQeND7NDnKK7xX
5stF/Z6WcOLB6zmbkbkWwwDsQ9/8AHV4o6wHOxtQ8oTwUSiO4xUnLsxBrAlph62lLeIt4Bd6JIp2
w41JEMVM5iYtyzYRobQu+7i7WJPxdZAYHq0JlHRIjMBiSkgNNFL/m1YZ7sFKG/FIm262J3tvgYjC
OzfvKKU8P1w1BvkMOG/HU+RMaPO6Dn1omO4Js0RNn80Knwrqwxp6AI1Ex9d38VCTbBI6/HIlST/4
sXfKa2N8wklzNsm1Ht2mXsq4O481VWwOajv1cNwkwfSgbNR6cwH/oPSvQ5fvCT/tPiuiI6bag5Pa
AtZ3OQ1R5QDBhAG/KvtVCTebQhPpUjiwDMW2+Zx5ChepMc4GUqZOdcUTzR5LDVVb7nW4jGR3VH0P
HsPhDS1EMG5zhBv7OcJDTlpycpmR5xVPjLZLkBhbfQiasLd7j01wJ1G4HoeQCWACCcNCKlxozER4
wihldqF0F+u7F9ZkmkfowwrN3Y34WD0XLxDp0eyVhXGgRAyOjvJ94K/hty6Q0bGZL/R5V3K7qKlO
frl5++7tfrfv/t3N2zc8K9IR/Vqn2y3N5lSSdkNOdcm+ksHvX37G7fmg3PCd29UpBWhX+vb97cG3
i9uvwdqP1G1qX0pRpyiq//Ikt+dE+4GQsCE57fao/+2vd3vs7bskWxlrhRF9cXvEn9+43fQjH6Ho
7eovv9/Pe2rTs7SJsfQxKMDU+s8df7l6u+Ptx0z0vki7LSBBp1R8KqeLMl/Uhtkg0GIuYbMVOOEO
mosjZNB4HJuDdGW8Ef7AUOQEKzv+5UIjo+zkzFMpm6jBpZ9YM+KRrw09UWXC2zpl/3Z7zO2rrSId
WtABwPdkHWRfv1R6kq9LfM7VSkRlvRu7U6CVZ8Z3jFpdPkqGnmonjy376XZNBKlaT55O7ws1/ZHA
nUPv9tMeg2+/bkjizeI8XejGzk4ngbMLtKo2X7gyNE8o/H1TFCvofS/S0Qkwm79lNqa9c+ru5Dna
eMw0yUttm/6mm+dxaFWt0+0aWGIUpuN4T+EIxIk3WOODNZmRRMOjdfh5eQ3//JoTMGZq9eowzPfA
wPGtcukYEJTLLqe3j0Wa2cegZ7BmBLgmrfl1n4ZA5KuoIGOE0XjmRuhrcH4UNWyFKaGhf7vX7UIn
CennTaEClFV9/GraImfxTD56D2+WSMGMe+6YsSdpd6Zy5bE2+X/Uy93sX2wMH0i1lX0jpj1eiBIb
BlodmuxO/JwVjb3FcESNRSg0c+8U9VxLXSCmfDg5SOpOI4EfDC3zxzQbh1M+XwyRSeilARhZzvcw
q2vfTVB2WOlRZQZ3wTUE2kH7DUOH3sEZGsJ8H4xZcIrmiw4f86GeGVEIzxkQamjw4SZktJ/XXYgz
yQ7j/Cyyd1voyWmCZtejIq9qlDc9oVcnbTSmk+5V0wnNWLyfCu+AwOePr0+9Xy50S0Wb292i+UN/
u/a1tA6ky+YnasleU8Em9JnhiznmBV5d24AjNi9A77t90aT2UlfVxgiJ5em6KsEOzG/iQ8mh1F4Q
PvjArBDLW2qdxmFCUjBP9PPGLlbSjcU6K9BuCM2X20LI59sHqxKwau0AQy3pGMm5tPL0PNVs80kr
qza3m5ZW15uR8GWKUcoBfFr5POBtkU2S+IJXFpOX/4UU8WuFA2+dOwpsVIwkLvbrZimiItlDj0Fg
qeESxaFiXBxJ3KsQyUsI8GEnvOhi2oGxu1ndBsm4exHM9oRhnP7wNY0eTDi/6rvN1CMYKBuBOulm
YehrOJW3az+/+OdtqlYGVDcx1O37v939dtPk7dm4gryk+c6O2ThYKHDn/faAX57659UMPiekvGBD
A+3fv8nt591+PIYovohmulj6NvPvX36JX+5fZTV+DxILl75ugHTRSviptwulcdD+efNm3vrta7fv
tp0Fdc6CNKy2pmaYaL51G721cycw4mljMqwJEeGAs7+Wmf8VS3+50tPyqz0571BZu3OLamoFII7q
fXqVlo4lz0/2yUAwu7RI5yb11VwhYd0iz+92lRc7qwKFadyZBJbAeVlDyYF5myTjPi2MF82tMN0i
Vqsnaut5dBsY/lI6xX1nQ8TJxvvG6Bkm9Yx2fS24aDDd2thaxXLGzuQGCLkONrYPrwkXjAFGLA9Z
JaZonybEK4YeAktcNY6Xrwzj4EY1AWe9Kve01la6BeW2bnj6nOwcm97KmiHna58x7tWCyIHAtU6r
VD87GGiWZVM/GhZBiqgBO3g4nJebnZ0L0lmtcljHk7pDk72JYxSnTKnf0yLtCJIl38IfFAqT2CTt
zEhXOaEqK0UK8qklIFNnIVzo8PpWRo7sO9L3QAxwUHW1CyW6q5euQ0qVzL193BC4pvdMob1y2JNf
DbA8xPJowpYkEImaLAfQH8huXAD6HGiEUPzmE5IGVTPDL92hBHnQvySzcs2bUemxcL5ovA9VWEc7
zyEBPo19nWOkZuYVBLwI+EKKrt7HKGNgQNTosL5jfww2qf5gG0ATfKs4j7OT3UzrV4DcJL55Vkcf
JMas6LoHL0mrfVEReBFqmougPn4sTJILhwnOdDPZ77Rh/GOgV/UGTRvDOc++jrJNT6TKvGfPTksj
c0qKba/l9RKwxWtte9AWBqhvDuR7cyhWMXml28IeFgLG2EL1Wb8ye41NxTC3fnFNqrp4N3Ukze7Z
Uf2VRpWHus5N9sZoLqc+xngUF3gQcNKp5oXg+c+gdYEW1OXK8cSS3pO9dyex4xUT5yrzh4V+NKYu
OTd8HJvQ1Sn7XYqGBEJ1DqMmkQXqLr16Cmg2uClwo/yHY1VojrAUHYmO7PvsI888VPN6vqskbhRY
DKe5DYRaIThneoLQilcQIdOyyex44YYdDMcKPlbYkdjBOLA0xDsjovGLLWjQBnF1Dns+SyhVd7jw
oBs2fEBnwUWldQ8pntsuNFCG22yfJ9p7SGR5p7BIrnr3yQ20dl1ag0SHDRwVHOQ2BNoO27FCzAbl
IohSDXl2hkzUH05x7wgUI+42kPzrqo1h+k9G6TxbUcUh5fk75uNi1/bmLoBKcnBybSkz5+yPWYlx
5VARF7XOjfwC8RrbSLerM+kvaF9Zm9SP2l0r+p2BaFbghtATS62EzuDBG59d2TzZIvwY5kHKQGod
qnVTbJP2rhQWMpmGZUWGMTsQcPkwRxNtRVqrs9Y19wl5B6nJOGe6IqFhCXVsiwfBjnhtp6xasgvb
ygzqhJdSAzKdtI5RfLGNGAAXAxPCKjNYM/B7BnJIKY4iDkv/1WsTfd/Xw2tf5iXxpc1dQIrOqR2K
NwWzUOpk9zZJg4i0R0RgI5H6GIIq2WSEx3nY/lcpGtpFVNRiKdEB4/PB9hcF+kb68bNMHG1tBvOw
osBYQcKSxTh7RMEbaVsXhOFG14NiFSrfRHFTn+ctDkkNS1smaFwIiVjkCJMPIfL63PfnJKRxWpGk
fiaNAKfXsoq1bmPMSpOm9++J4lAk1HTrInFmdxQuUdRwNKQN52b1umqz5Wug+zV84ITP6LcqdydZ
Q7TIDNlIITkzdLbymQm326vcvdJ/mJ7j7UInhRcOaXdhoSXcZG2EMwMMCyi6MjCNbVYn6WZ0yC/S
eDci2fuoXorvvjxFzVclcGtbhA+vsnB4p2IdFk5nRMR4sFYpmn7z1s7bTYWLZcXDaBAJ3KlOtDQj
4pWwq/KstS7ORouFwrW7feMC+Ojj/j6YnDeStqCBW0otGBbFuNSxITdl9GpkVYN+EnQ9+6cJ3Qf7
byvAB9FAlkkTXDBKrCUm/U2nzULfA+5D74E2NGqza2pn3tEbfbUYfetHQAsDIwbtaxExMQzsAytV
z6zqTVTVvkoCynQN/4dWISQA00ecAktz+VZlnJSspvmBORPXJi801pzOXCE95ng0+3OgEY8yJeFj
BTZqzebhKjoEkaGefvMMzoCu0GnRgTYqZRrt+qwjrlURCSO/gKzaC+IXrKSvCKJoV4w8w0U74uRJ
a0bsRqbf8Sk4CZVe9FDdZ3189vV7v2/POhElSNI14tL8qjlmCcuJbr3h4Hwm5nk32QbiygFLe+I/
y6mztxl2gG2X3RdUnqX0QnabRb4qMKHN+c+RYRCPRnLMeszsdzCvzXLmREUGaBg3+GZGeb5qLaRh
bhkePYfpAQLhEP7dsowFkwT7WteA1sGhostRaKxHo9hcC5XDz2O0myn9S5xx+NH771dxVn9PMn+H
R4jY10F+A2+s31vap0q7XVv77v1QSkyKVEP2gA4Uql4hu9cqYmOhQPybPjv/1P/IWj5eWowhLg0A
JFHi5KBgzIL8xDzE4WNW6YrZ82dfWm92Q9+ERWSYbX4xpA/u7nnHJKevhRuWN1FzaLaS3sCJMVvZ
HctuMadYpwqBtk0SaR4Fb05I5DShgAsx0NgyRfYYZDRtfNwU0/dgAjsL3BMdsa1eJ7swdnmg4d+b
LnnO+xpg1vcpG+CqDe8NHnVUqSPRxlDhg+E+LJul4WffgCOtKlru6LGeCjSF4DwbkigRDDIbYbgP
37IizSoKyVoiqQyaqIO3ZJzuOq8KmRvm7xk9mkyP71EZvWuSEMiwKcBbjdW2GStJJ85/UhGd7tuW
y4zRTyEj9JFFUp0mc+07SbfchK5CVIsmzFCbrJdnFFA6BlMt37iy25Q2cA8mxBs39lg/kGi7BKKu
q3p6QWZULDqbEmjQ62XSFO4Fet+iTqQ4dg6ZIoKgcqvHHFhW7rQdOs9d1ZUH+XK4jP0PKZpqM6QQ
oPsGAaKaiGqFVfDSYqjHRGjBc9Gfx4BxpMKy1EQtA6FcHH1xkIIcz/c4Rnft2hUvc8VwwlJHc+gz
PL4yxfNVvrqz8DCVzqfW5J++ybIJyM5dFEEIgKDO4XulZr5JvLvchZs4prQ6NGQ+TDqoPuHv7vHL
WwVaBoWcdeEpcG1seJtT9SWqJ30VYh1YwaNCwTaB8St7UrBKNWKgmexjWQRPO6Hn74W99qcENmAP
kxm4xVpPXQY51VyyO3Kb0+ogBQ8WJedJTJ0c0MyV/EsPrCAuIDvBnX0IW9R4qd4thtCXLGwjmtGM
tAM30usT+7o8Nr4GbJpaQrsZJVVyE5UOc3OK0s0itIbpjE8GHUWsDqFV03fgTx+jYdu3zkvsueyu
zbRbtUDD1rE4GUm8SpWUh3xC1M5gI9xDqj/rmv+U5RAL5KQwGrkJklIbcYwcH5quDjnTloTKuNUb
zXBEHORYNhsrNr+1dGawyU/hvhHmc492iEkgCcMgADGdXRLDAn1sZJx126MbtZwUNf/c+AX6N+QR
ACDZWMvcWouiPJlKwu1l1uqTUTwOzAz7fERqiuBv0ZXXzgzudddKVyoyOV0NzaPun2wjA69RI1ev
BxxD5jxGMzWMvG6LFBhf49ICbwcraMA53r7UHk74pp/fCioc7Dt3Tk0nsC+ii53qOCqTGg6HvOLd
OMq0ORsIMuiPI2xFpUsg1wUho7mxG/UyDrVcDXn9XLj9fVxYz6Vo2fE2Lux1Lb5PDAyZQYEVJFkb
IQAgtFc9/J4Q5toqjsptbrserY3tOPT3YeQxJNWCM+Nc5zi1iLigdqdMwhXh4kAqRJ0R5mf2G5ID
WshXcl8aXXTXttldUhNYOK8WyNSp5oQndjVd/mDTd+ariykWbCSZuoUw74YMNyoiUcFW2ldrVzO/
F7bmHCmCFpZH8x8cPoQlmS/TYl8NPJ0TFEctZnSQeiDvUVQ9d/SuX2x0mIdBqGkJDZ1otOw7TvsW
LScteV9tGxXfh+h112PlqDVhKBYs08+0aPsT6sAeNNKyjYphpTupRMSpKL6IMlwTH5TxLmbpJs9C
OI6cFOESsCuaW1jNTtEnX1P12MuYPbGVWnJR2i7xMcj7vRqnlc3S4ZX/xd55LMeuZFn2X3qOMmgx
6ElEICS1uiQnMIp3oRxa4+trwZn5gsm62Wk17wHDgNBEQLifs/fafYo1Qe8ZulyHDljhxO0xRma4
a8bhQcfzWruNuw7w3GNRUx4c7M8bHJtMphtYkxi0547RUXsYkmxPbNXJLaIW4TeBhejOLmZhO6RV
mt16ampCWgbdYphPiZTAVGfHtPJgtuHvQO3FPibdlTP5whMgBRzcOIOP2TuiMCd40OYc3HMt9L0O
alTlkQPaFe0DZmMw+RGTngxK0Snra8KmY9oUKrbMELIDAqUtgY0Pmg1BzKvau9GJwbT2MEFh8lCL
I8wZSx7NYzffAB2DXwrpo2vyrQMJZWuBNSGPcKtqRrl39LxaQfQh1S42M38aSi6BJSoU8hfW5FyT
dMPVshIEKrma9Zej6vAchxD++N4l3ZKLnZlso856JRWT84fomWIE+IQd520KS7F2BWR5MKP7jqAl
j3ozVMaEFLYi4YolPKSlxN8Ghk3HfNj3o/2A0xeNdgdgsmxV8oM49ZeEKIWLOzDI3acwqDu2cU61
xlPoPHdMntUcYXBXLoKL6LbUZoLOYppHqgrsqHpFwn/UmqdaoC1Au1hczrGC9bV9TicooWGtvNcU
KTR1NKh7V5XPjMQpYb1lGCoUgZ+b6juS/bGkDDgFlCHMv7w5fJqaFph+NBKrREAWwvglGajJlkj1
p7m6CpM2vKzxD96Qy17RMO9bP6+fcoOqAZrQzegoYtua1dYSKtePMSckKEugLGLN2vVD9mCEQeeP
LcNSXc1/NQY14MW1PKfzJ1PB2dJVP6dphOjlNuIXo8adcJ2/MQaG0K1KDWLET9x59q1ZJb9Jqb3u
s/6B0EXHd2xaHlpbzkTGmwkTrt433ppghENW2QQHx0xIZ8Ou1+YUPwhmZgfkm3fdrB9zZ9zFrn5Z
q2Cm6f9hq1OZq8bEgSHAoTn5RFW0wEnT3rXLQUo9coPqEfu6MI8D/P3TQDrF+9zjsZ0Gk9zIYaJN
ZwTeFmc5Nk8lXneRuQOIvEdQC/NZcaat17JnerRUd6ozbIfEfBrsEC201TAri+bf80BeZYuqLqgA
Y1UfQdiD/Rvu3R5Ibjh+4tsed9GkHGu3IpE77PwcswsGMwJhm8D7nXXOuC0r63U2hAYrGo0kWbM4
EML+mt2iRc8A1g/PZIkpHPNAs1wd3Um5UWnMrrzqXUCaqt3ywSCzfRsHCDg7XHM1yDlVNR8ICWD3
apDCke/wq0J2s03MHCyk5jtqyBx4ftfMQvPHqj5FtUc4pMVUMazR/gRq7gvTTi5Imlo5Gl7kYSiu
S3YRjmscM2IAk1ka4rk2DJDjpWYQ7Gk2K02nakuNRVlXuecBfC1V4iaDY+gA+6odhtbqJgnNT3BW
DyhtroWiIzhOx7fcBY+sTS7kMGPtJG1zSXlyo4QAJZTsvm9wCEXDqTKMVyIHfNwFAGli6GKG2qgH
e/xkjIm+y6bbaHX9aXZRMPe4WtjcTMoHv8f7lFoWk7a4Y/hMFWzVir5ZuqJ/zdiaHXRsVzpubFSw
DZWX/Eb3aDxHpoI7twYRpHHGLt3evfKMQttbCf++UI3PNOzyLcTDT3I9CNioumDjEJC4mTrYACbD
y5XDyXM1Kl2/wv4Xb5RWoS4Z5miR0MymJOqq9lQfChLeFeJmd+VCfhrx2SVDd/TQOR2UKN+6sRnv
UT2xa1TT49Q2gFp0TWwnUh3auCLksU/wt5n0oAoXwlDHN4aDjfIMqt6FqVyi3KWrUmfXZtJcTDnF
w9pJybqjdHw0eqovjQHwkyC0kVT6w2DXV+DnOEPQHu8I2WyV4UYhIWfPEUPVoE1vyZLgmjnAMsGU
g582w/icaAPBqh7JzJp30wr1BYlkv4Ysv+37wsOi8ChiD8des0yPEtLAc7XDWd3vMjV/Y2Z1OasH
fVbc66HyrkbC7SgLKq9tSS2sp1Kwm9zMWBuiuVSI916P2KD9yYJRV0R4u638qs8/QV/HuIMWrAZA
LMMD4wLpr/fMj9jusk1U3BviZuiAZ9UB6q4yCFu/JJcEdpwZrCtrytewIE1FuXON/dAAX6iRUDEI
zDYUgaibqzcu1VIsRzgwU2tgUC+My9i0Hxyn3llu2+1qlOAwwmcH/x4plaiWmEFf2HCB1n0HaM4o
tdvcnU5WQgxlOTr9IRbjpY6UblOalB6tGEyPWlKNJiuwGdExxfntnOpv9KbA+Rz0Yhq3WU2iHRkY
VKEHC5u3+l5HXnjHufm3EwUUUTwa/Umi91vBRAlnEbpAR9zEGUnvmr5K2zC/yLvw2CAvPmgzaeC6
0d/Q+QePBpd9lSQao4bAppAjKFT3cOOVENivOva/ooqNNrcpGzjtFlL4aFNJj54YiRgbnZ0aIfA6
qkQMs4aS6qS8BoA+gsbsn53J3ilqP9zEjSnWoAyULUT9aQ1bMV4HtUNGmhvNx0HB4Ud7oNtxFaf8
2YxvDnsCDYl9q0Y9+wfkFNMEpWDrF5YxgLWcisdu6RPJZDRpiLOygcbjeV0u1Qvq7XyffIkbKi6K
8cVEJ9fl0o/nxHSx17MVqxwKvEOOHn0G6JWIreLq99/e5utT//iWrjAw/0+Nvvl60pdtry1pQp8/
/OuVS0RfWwyEXpQk6ERBsO8BdzPgXf7F8/f7ep+8BbhPFOP229vWNek4FWj7n+8s17+eKP+TxrXe
IrJVffnWEaUnNsXfn3L+KLnh5GoE+BcKcjCt5ep5i6IAznexoZ3iWnkMeotiA1L6dZyUr0KvFViv
drFBXFNTvOvxswqFmQtGSmPUAUSaKRddXYOW3zMpZsx8i3DZVjfuqHuALpIdBAw4FC2VsGnuHgVn
uKTVN6YWfjDlD9ELQkXgEjv4iT1xms+gF4AUA4m7UoIOGPTUMJrP80evq/aTgZ7FIja2f++x8SEw
yQgM6dIrVV1aJhgnCOd1cmJpLogfPfVV8rG0MOoJw1PSlZelMb+lDRrkrrIuBt3ceWhJVgwxHAvI
oXJlZCPn+xlNn5GEw6bp22RNgQITeXCjGpxQEweFgGHF7PUD6TdziRc2YgDoXdshp0hstdBXrVOV
eEcE1JkfG2a7jjH70YtfATK6HOO5X9t2RqMbQzZegve5ZvMWtLiM0vFDdQR9ZDSPba7XOGZp1zjs
tHifxwMXtr1SujsKaQAN7enNoJY3DcozOh1iRvTxAmnOmgwI5r2uKtbQbQGmNIMfRcaWGMgXZDnM
HNpt4EIV8GC7mmMD7GCoaZmb5VMm7M9iMMZNX02fQGZbJogmJ26jACkWcg3Uujbz+/k5CvWHQjC8
LTmTkVENDL34BVoDtdYMf0/zdV0lVAoEKZTALvBzLfFWbk0DPYnhYmeeu6tU4ly19BQEsbapJyoD
pgHcrIOzsekF043O0TQ8RPgsZ6V7rgYMXI6ZPgwB4woblgDNnpcZ3DaFNId2VP0+bcJOvE9c1HwF
iccWl8RKi+2BWEkd95N1X1HirMY63CKVRM46E4DUKr43Il6wWniwCRSRlY3IWp2D25KwInpkZIaO
jf00GPBD3Nxe41ittu205VHaTLB0yX5FmT57T81cHq20fcMpdAP5APBy1L2oI1hbSxPwTlribaTm
CSjNf3JD/c+0PsvWLcNY4gIZKqHr+1fBfhSYE3QeilPw6hGI9op3dFI6C7EmboSKuiM2gweLWGQf
/59OfyYKti6A0F3WFdpaMQ5NrQMaFdoanmt30jLFuzVhUI+Rk12n7AiF09xzKgj/g41L+x9OJ744
jmVcTq5l2NT9//WLz3Feg1guueIMwMUUGytOTjkPiTGdsy5pKQ1ifCtjEV1bSRQfJ8Mr/tN3WNSO
cMJIFT98/t//Q0nGsql/8LdIIV1Gef/6HeIqTuwxyvCFde10DXDgkGpJBPO4x9s6O8q+EIML1uLe
VSqGDJ16xLQU5eX/2nDD9zAd0zMxhOG7sH84KOECTmadOiHRs7BUIrc2Dx0Y+kblJDg0yTOGsGJX
YG7U3LC6dFNt3McUW/oSiDdu0UvU4xVYeWNV5+5wGSKY4XoluKJr5AqbIadpFKHaZQBVOzCto9sO
zWWpEIiFI0Df1Ao96RzLgl/E2ht5Jf1+JGg89QrnQt7Ey1Ir5udvytk/GEf/sO865H2Y0M00VwVk
80OM2qmtG7V9FB5sjcwR0koXOFo6+VrobEtLX0fmTJB8NTC3JFbb0ssDDi36+2Jm2A5UKgv7faYO
kC2trD8EJpTVPozgDpUBARRzpGMRHO6xCxpb+c3/vzz6P8qjHRct879PQb2ErP/2I/5Uk6/5hzQa
XfR/qToUEQzlmm6oJlrnf8Sfapr9X4w3NLRz+CV0TeWT/qGQNr1FIe2pWD4pNJuc5/5WSJuEpi6G
JYcwBcuybVP7XymkDY0v8P2coFq2amuckOisu7rLefVfzwnlXKR6EEzRtT01twFl6aWzku/zah7R
36sHePLwpwTatA7fiOjjV8qD7dEYbY1ZcUQTOTp1ak5bdwbY1+W/XeotomytF91t78yyTpjgmA0J
NZa+1RicOC3YVbTLT41V3GaDde1Fegi0mnLJQzq17/NMp94h5gtfLvye2niJ0vEj1/Md7l4iMNJJ
vV1q6nlD4V5JqfMTlrmy7HnP1QfsfQucADAPFOKbap6fFHguhFnHu+J3OBT+QHOodimsaB22i6hO
CY4Q1A5AOu5CXobCkIJXEofPQjDCiZ3pE5wWwgRrieTGhTvj5lRNJlyTN5GF+TbOanqbtYXfeWRx
N3OdoPF0TkofwS2b8d+LbqJkBLGaDOP4s+pAMvVi6S2p4EQ2Gq7AHdYRlMSex6WeYHOzoUIrinGH
eZsGZmof1QjTIPxk5usE3Vgu/7k5dt0Fxd8ytOwt2oQYQ1Tmbroh9XVmfxucwTcRnW/qK9dVnm30
MiU6x1xKKoZ3r8TgguZavWn7hcGi5O16TqNiZZf3DfuAr2jWDIlQPGOQHpGcijcNTMHKiKOQdpmF
3ryENxgAejCS5sVLGJ3Ys0EyGZcM3SuGi5JEaNQVfqI5lGoJNNzGNrXJkC0g6PsO/oiwS/R39ozC
gL754gZFB+z2erue5hn5gDtdVwNhYYT0/SafFOp0hjzbnA5R65lIX3kP5oRP9PDhiTjIbyOhv4HK
BitH1XhMov4gUjzgaGYDVDQYXyN7vCJdCrkT1PERIx2FZ9UCTOFq5K1kW46Uy2z23jUEIQBsndcc
aO26iOg59VOLLOWKaWWyHozyLWvNhDpJTlZlk1xVWp1ubNpeW8qkhg6wOWRO5NUJVApB5qiAY4Js
4hBl3bMai9mvRzhUDBNAo5JObiBOWbV2eMID2BQfqdJmxyTHIWxHRQ7P1ZousK0yS4n0W3qPOdUe
uttwiYKFh2RWiPNAEgFSX7rOSUYCXqOhvAL+M8Z34MVVm8pSZX5YpBqC58JjcO0oQ74lBNxFtIa6
gOPb0TYWxrBVihwsqk3Yam7xyzMILyiZJREVFKzBljDFNp23rA4+W05ga3XWCMecdOKOKc9MY0w3
nDp4Pl5C/+a9k4HOb9V1NO4GdnXazSBytHy9gIm3GJFXvVeWe8TQmwnJRYjrq9awHGnJc2W548Fh
DnNTA4YYO2D0NfAu30TRXMfUAYOoqP05zyCyij2/WrbUKcKdWtXwql31NYYEVjA9mggA4Ay8Brfy
yRbPV4IZ3CkdblpsHLXmLs5HhwyBUF1TyCTKAU92iNDTRqSqFjo0puFN2Pq2aLpxb3VxQtIF1Upb
Je+1izNa6n0xHBI9ei696EotCLyKXEqUaHarFXk5KpIHLBouvW6PxiqKr8KnOAYR1czHHUTLtdIR
zOQpXgPV4DksEJoMeLJ31OmumYBFNCu7upkOIxUTYZprTe3brW4qb8Am71IRvVl5fJ1ngEkUZ5ng
BeiNqnC6TbrpMnqMY18IbdpoSQvsRsXeEbY7WrXFVrVjtJhMr1oKgfsaMshAx0npDp0l6uso0dNj
a7cevai+IxYJO59gukhAYlxYNVleUYNQeWmHherpfJd8RkNtVq+IFlhe8/XY8sJv63oUoc+ZqSAl
rtIf0xnSkVzSBuNmVuxPIw12SWRoOxkSjwSUKYcF6Veuypu0hg9uoXZp+xmYcwVEekd85TWMAQqn
aaGuGrTRq84dQnLDGuSeNKH6AIJzFSFF50S9gf1CxIbuKFcRpTh4V3QfYQuuPS3DGN/q1Bnkorxp
EBSuZ/4laixWBiaMm3zQsiPuKXTjf9+ntaNGuPRAsXScnVtkj0y6aaHBfyMkbcYQG2OtA9mFW4+4
ajcn/qJwr2aLQV4DFGQCoa0qGD3kTYk09GiG+B/hNRNMqqVHaM7sVynOPPvGDsNfbZDdNmPYbkIN
NHARXoLD8Q6Go1JArks8vHWq+8hZ+eUsrdrWbXg/2gUVBXlfUy2/Zj0Nh6F9zKhSQATYuGkz7cOM
pjZE/O04um8tKO42MSqChK3fDN8tX3HtBJxrc426BAF0g7g5lax15wp6I20+Q8mLvS5JjvqHR1La
3kHmFtqArijFWUBKvJq8AG6I36iPXdbwheWi1nJ6rMOi9StjcvZKLdBR28yKR9hvQwrAqDQLzrjn
opisExG5mB7NW/qI96aa9cesgCbvgI1CNA48Vb0IU8RYHJyvqqYC52ztQzyAUldpbGR5r6+zAZ5/
Rnwj+0mKxUTuAYbaIYgEmQjKCOW1/KTzzY/79LCrNw0QLqJr2kz142WLwNjAX1XS1ZNbqcZsR8+3
+ktum/PN7PTs38v2+nYDzGjrgKZELN8d5c3cTtTu45pCxUzozdqk1AnLSWObDIQG79Dzrfrl14gX
Ybq8MYLY8h1Nf85TMpqW3WFesitCk75IBWRLn2gHT2FHRyXYDe4UR++RiD4UMlCmdbXs3uOye7sx
aR/n1Szt82wvHxmdsYaztDwzQy+DRbqndo8sAI3N1zPkY7Vibs2+iUh7msz9+Z36HGc4qsoRjD6f
YyyHn1z6epuvj1gekUvfPkaud1n36A4V++nfT5FL8m2+vs75o87PkfcVgeWbk0JDI0uc1x8P/ttV
+cCP9/z6ql8fJx//ukNus2//xrdF+azA7RY01piio6zJpfnx1t+e/sf/5M+P//GpP95ZrjqZSevM
7bamYGCORSs6jWYSnYpJG8NtpcIcrud6Lx8I0LlRRF+ek4W4S+hMsijXreyRg4RDPrLunYayUTiP
7dEVrs5F/Y+LTckQT6kSnajboEUlKYaNMbb0f52CLBRFF466li+V6/KGDPdF2U9wntZr9b4UcOLK
ZkSMUJ3yYfknTORYZQPhTuUy6pt9D7xW0B+wF2DslI9IIEwuRJswJlE8q44yvqZYzuHussvJ1TGG
Bkc7/5/r8k5l2fPl0o+XFINo933LsKjo86O8qRdBp1zS02TcmAnjAC8bs6N8kyJD8bSWiz20Rdgv
y8dn8l65+O3ewTWec4sBiQz7QdiOwrCoXmxt5mQcNRQOEwVmTl8mEJ5dT/HHVH/Eb/OGDZx50HI0
ypt2WUoYDC8K7MTXJ/FOlj2uBNrS2PNPqVnqq8br9tLKoo36se09OoklcNUCJuyyLYz2Mxvow8g3
ZGKKl29516DZ4Dh1DnY8fM6Dd1NlgbuS/0eQ2vdBNaTbXJ4Q5H1yM3DudQ687vz99OWK2ROxvDpv
RSKTGZ+nC4s3c0noC8BifUHEGSk995pq+OXs0ciVT4HLURxrWr3lqFm+WotmRn7COVCl1ENPzjlM
gXE3IjZkSEDUIb6ZLBHjXtp2oHiiaoi1RUTv6Bo9Sn4sL22vagSrW/n+8nsFdjweWoJmAXsxejNu
v574908rV/Ou+0iMKV6NRUGBvkjSeS0/pVt6Mv3StVCaiH9NrqfzxKKW7csinYQBJUj1NbS8tO/b
fLjsVMfcy0wZdxn7yJQc9oXfZZRRnF62v/wlGvnWf6/KB2LX+ItkY8bjXr2xIsQoZMHDipYmI7cP
KkS9BZon8Sx/Gblbh2qPJpzpRUDgmvxv5GPyZlp+8vOqfPRrh1723z+tyifLp/y/36rN+5GxB7x7
djO5r8kvI1ezgiAGnAAcfecj8uvOOUb3rYYw0eTbh0pHQCHdZPlk+bHMNTmS5eIoD7WvRXl8yy/H
yO+fByBBwHzQ+SuHZe6uR8aJitc9SLuU9FlFSqDMvjxMKJsU8zqczNeizsudF/XpvmiiSPXl078W
g2Wr0T/B48rwaTkxyD1VLp1vzvdN2OG2k6b7JUFz5/9Y/k/yBswMl3y5CEnjn9vm69uX80jl+HIs
0Ln3LDfFNG/R/2cMjkWDZ918d+UXMeuj7urqQW5sTNv/2OznbX++D+8cM/PQInJi+XnkA/LTz6ty
6Xxz/hnP953f78dr4/yxS5WGcxibRp44OyciklyuyyOPLZ62J7n+9eXnknJ5DGh3I99L/qbf9sv5
LVSU/CB311hXHXCPy28QdR1DGbmn/HlRvsXXqWosJkI0S0GuGIO3ZLmR5xK5KpfkfedVeZ+9jIL/
V8+TTx6CjwHF/EF+vvx+vdxBz8dM4C678dfOLO/19JyktvML5NLXs+Tiz/Vv7/rtWT8/4OerFK2O
1y0V+FlFjbZsQ3kZkUvytX+67/wU+aguR4Fy8Xwjf4/zqlySr/u371pqLlvg/BL5xB8f9af7frzr
j08KlxP+qPp1F8HXkUN7KglGX827s6dSLs2uQdSg9Ev+eOR8H14IDnG5/uW7/HqmPN3KNz8/9dsj
cjEAdbLSDNKv5R5tzzmagPOB8m39a1EeV9/ulevy+d8PTwRQY0yXMZ01SnoMjqsPtfGB8Jk3Yk5t
Jk8tYsfSg5RD8c0bHtMxx3bWdOojp5MRPUjp3FIXRtxLytojzdWDWWHvmDV7esnNnMwNQ3nUtQCk
lV5UoHJ78jXLeFvUpMCrpIEf6ByPqm3d5SMuQQ24NHG1oryYp5hA3bDFK2lmF7MTU26kToIfrQkh
o2fVbnCo1qF33CryHPfzH/46ncyoxGBMAXmAVehKIYW8vMoL6/kGkck/r7bfLrly8U9P/3GfvHTL
+74+4U+v+/qEIfUu7GaHPYqp3zKkk8NKeeye171lHDlSOqcsJq+by/qwHFxfd/7x8R8vty1C7bCV
l/Q2l5OafDkI1zy5ls/s06rZ6mN1Kx+Y5CH458U4RJ1iieJDi2ub9Hl8Tg2px4K+MpdNonWSIfpw
8otOKfmhiyfEhQ6i3ec0E+Y2buo9BTvnOKjkPTGPOvZuaz41ZXyj1faFO3pXRt6/xS7SigWGoTeZ
9WJ11l0wqh8A/PFAcXoGiO+RJ6S5BcJBB5F1TALADL1102mRip5HaTZV0xGRSH9vkyWLo5Q6464l
Pbd+tcPIIiiEkWGluC0fcRMKNdwH2Cl8MRX1Kp7bdjNExYyCstl7AeBgzUpPGtfZPZf4RU2AzrNw
SIBWgifS9F7CaERfIDIEMAY6VOpsVPl6qmAUwleVu1Tgg6mGWYLrwxlHg0rBdEVLjyqFTcBArmbF
NkjDNW404U8lS1YHRIbAYPS3TUK6YACp0iw+Fc27NvGKMVVud3ap/M6UcfIz1LJ+idsjFtYTSbZg
3ynMVWXh3CAPfCNVMtw7s0EEWk6OXPCrs6tbN0sQ/GPeFjZbtRd4994NL2+vugl+s1chaia3xKkD
2xdZ/jm5QJWVvlwV0Tgil8+gowM7qwrVu2be9+HgzDyC+3Yxo8Iu0alfa4MwAehEJM8srua83FYm
5TXYU1s9yDOsPqKhciN8pm1UzptoVRW5TQqseVSS3t5mowp3AFpOotJEIEGYYLwSGyFilLx3lV0a
UrbQoGEYC5RCyY37oSC5ApaciSQEHWLVPHozcQmOE3q+6Xr3ydgSF6A28W1idc8Rbf80G5WHwkPG
PLvag4I3cE0z1lxxgkpOnRZc5nOdbwl/o6BtDOspitVTXlszUSaate4Gc+d61RsmGJxiKNlwj5uY
6RCvXDhaM+xsJX/p3Kt8QvoK1atZ0ZKgUK45j9mkvTH7ZFZpCm2bNzSTgzrg3x0pOueUmToFu4DW
v9sDCZGeWRxRFdkXlYFXwSG8YDn7R8Zy1qPeBN8VZjcqo0nkFzUYycjUOrQhmL2MA91FxVfK+MUk
z3tLHnBedfUevWQLDUjY9Co8rX6ZjeYz88iWFZr9YAa0eZr80ym16H0y1HdcBTn4URiCuUXep11o
G3Y57aqdqJXTb1mb9XDy5hjeMswMQgHgYhAXVQzhxQgGYD9YXFcIzVx1ehHupu6v0InzmxTcuquB
JGsgoic19s68hQ2K2Ea3h3u9U99nO9cvOVOkVBA6Qj8w8KUj1hVMELVfV9Xz4oT2Y6921grmhb5J
DtbEzpZ20dsMFQKhkGD4KRK/DsznYqsXAz4Uu3m1B1oJyfQcDs5E2IN+YQ/6K3mmJLsrMfXbniir
u6n8yCsruk3UrCZRMB+3IYFFQAmVNQ7n+sJxayxp9vCiOzY7CTXiKY5DdmnnQwsiG8dlhjF3ETHa
Ru07hVauDdV5wGuZbbRGR0gQQKNWcHZ7DWcMNOkY2xB89ksvUZQk7pUl4ZKU2rJx2KF5mC9ElN86
VXqiHDv6jnNIbeaamvjlEX1FodrNa3Y/pVbuXVI2KZLuC526Z25ZO9NIb3VX2Ks6vuLyZ1vkDtqV
cwj5HQk6uMcErn+EBGj2xa8hj4KN6eLuHUSwbgQbkqTm05BAfKr5uE04PekWdMoBcazA6IsWjR8l
724yKzsNIydSQ5kRrZdZBOK1tVdaxVHbmYbBl7YwuxQqwZD412kfEfhkZM0Tokd4CtDssRvrJ7fG
0Wcmwa0exCTYk1Todi1hT3N5qsVSJFcVNkKhXbpdvDfrcrwyRyVAxdRwhZi4LmVhNa9pAEwXjGdW
VV//hslMJiLyvDaK13OATKw3QEDEiJ5ac84PbY09MBu6/FCZzAht3UQnpXGUh4h+MXdMw67lR52q
YbgMyhavPk3mbUnTJvbKeh93eAOSDgs9Z36OwA6Hq6Cwu60X+d7skHRcjSZhpKQPtPRM9ZpWUKiG
v+FzfkAWgONq3PaD4RxQk0GmqMnQMdN0TRgKv18UXhqz/mipJfqfKU1POEmPxvRWNaVyJcD9ijIS
l4Oi4GnJkv5AUw6ZdG+vF7gFpsQdhYJ85WQ9DpSeJLa2bk5u6FgrkDPiF+fHk437H1AHO2o+mavO
4GSlawAsDCe9o7q8wYQQ71S22CY1vGRnpNFrohVXiYuxGQkdetS6mCGi6Je60t/MbXLyak5vXWC/
M2PeNRXFWi++pClO6hVCxhVtPRqhQXip23q57ir3KlDxKhigLFcoi+hW2eOtFVuo8QW+IBPWH7HQ
3onYRnrBI4fjSVUeBRaNVUiZfuUFtrk24l9qM7i+eAsCuvqQasV2TBhjY01GDPTUkyi47pXbSgBb
1y37dpyMHY25NALVQ/HIWLn6BGuYQ7xyPb9B/Liex+6V7jYHaMAbFSAc9wFCMCvTHrG7tLfYZ+qV
Xuj4LYdDJ9hCOSeX2huTkwaSFJGmX5cXw9h4d2EcDgfC04s4m33dRpHpIKccMszDgTfsE1BpKR1l
gQQtwS032TAU2sGAIlFVRz3zCLUgC8xHgernOmpqrCGjj0CQU98c33c6SbtTRhJYUSn0MHP0lprS
hL6ugJwg+O4x0G5I4rxKiWpaO6+GN6fryegpbemVb+CF8dWF2GxFlkUvCnegFU/LbkuSexd3J6sn
VKFMT6byPA2pQ+LswFEvCEeHIvkCeRXDqjE/jNg4yIBiM5Bpv2In0REsKjvc9lDuXOtlQqkxZuVp
UAQQIqA5K2PM8HX1w5PbRHvNyWGjJ/W4tuGlcZE7YKdW6OxHHfHJE9LbkAFzHDl4D26iLl+1jJtK
L9wYWjnfJRCX2pWIFHM1hyqG9WC8CgasuGBBfB3dFGE6b1TaglVvRZ9lPl+MhhMQ583F3Yi1bXQo
yGDgB+qv50zdlMY9KglA3LGlbMaWC6qwF9VpzQCznI9clegEdxWHYAytCq4IQOBgE1pQFaz+4KHR
XKnw+Twv+k3i+gtKE1wj1CUuyEm/0xHrbWGgWPsxdN+jLH2wssV6HYL8ax23BTwzMkzSrPvI+ZUx
/6Ed7YJ0ELhjtTK+yKxLR3l1wqgiSZK5w6SclGEeLoalVzUpxNUUjFsW/C9w2k2Rp9Fd3Dcnp5id
A8A9uvZRC/6Ek3KlAwWfNIeu74CvoVulIrvRDSM5QAl9cif3d13Z2rrMsLB45Oj10XTZIwNIkfCu
bbeddtAJhmhGvoBp7BArN2AaMbxBZ+eAqg8ISnFt4kWCdGJjYSD5iMkFcwaoM2QTjfxUezzB5lZ5
zgedgXrhFSc9pplOFiBXQ/M+5uzguAfO6I/Z7G5sylQntb5JR9ThIhs+Zsy+QY41JUYChAM8WWfm
ZSuiZDPDQk2U3sPFUWzsDkdIYXnTgTzZKzDHOvmmB+yywicaw5/jbtjlSVVDlVMwZsZq7GfGcgbi
5Gc0w003jkePcRCjKrEjuLYFuwKFpvIGBuGpulPAtq+MVt2PSWbeZvMG0QuN0GjvKdELGfNXjRXW
V20+ISWJauVahNq2LsmwicryqmUCjQQwv0rJ8AKowNRkAK40ua9ZptMgxHVHngAuGFAHj5FdbSZG
AIR03yUOSEENilHfik1nAJqJgoY4ULS9Ip/9kLbkJgFVOFXapzOHYlNaCZMFJxAICI1sLbJkx7Th
uSpaVDZoDvDPkb2bDqT3wCBYaXO19whiHjuUBJ6DlWYaiL3qHgdEC8c8uelUYxmho4l38+wNwfGF
QxwOCVDwKLwJlQXU9x6feWEjPTyIjr1w0Nv5yhPZ/di5H5ZrkRnqer+qWtS4W8RnTKb8Jug01DZO
uR8N9i9hXtWppT+J2vnVoOyhQar5bWiL40w4bJTj3FTaZtgiECd3pCJWJU8wz5nZPdgka5OJDJQP
YqckVh5zctIQjsI2KabMVzEwMFebf9lRXfnqKBCX8lvaVsKeUzSbsIagGYxdtLUZD9RTUW5chGkQ
+AFhRJteMa4GA6toZYD/KaeeLIERDzbwh0EX2i50vGlvwwXuBNp10rwzTAEMdPRxHNYh6BUCBxIF
Xt+tzvVmq5Do4/eCS26K5gvItkp5E7EKLrYZZl5hEdgYh22wGiuyWkNQIKsuIiVuoBpKkHRyrIcJ
WXnZcujjGfpv9s5ju3Esy6K/0j+AWvBmSoKelA8pFJO3FA7ee3x9bzxmJiOjuqtWzWsCASQI0cC9
e8/ZZ2opPqfuOVGXmMWutd4yhktxQCu/QJW2JrUZTAgStrmvEMGowPuNyFJXNW2xsR6wFsRN72cB
6jHug+/bGOYETOuQM1maNEfLmawtpBFM19kE45yIMVDXs72yTUbJvdvsMuT2aZZN+6mJHzPbKaAO
jgcOanSsIuKttM59Tgrw1h1x19m2ile07h9jXI/WwtYMHZPOSY06TfWs2Gd0zgHHHggljrN/kFva
MfQMgjKn9FWNDU7zXLTAl4CecWD8NXCsj3XxNA7Nqxs9hWb7Grekk3cBRH7IHn0e2wd+jTpo7JWA
l+EF/HjEnuJcHhFYdRUHNBgho8AxQJbca1hiaKDv/QhMyN6hKMt3jknEvRYnfldjrNJmTbtHq4uc
TnAzo0GE9YdgMznhz5Tvcg0a1NuVUfIjGuyv9O93y1s8xHb3xaLKtRJ2+qkmUEqNp3ZvtQEMwDiD
dZTX/tB91kWDC9k7R942sGB8JxUx0T8rCBhw3QM+geM+6QxBVlC2yq2J8zoQYAywzBG+CJiCcQUg
yya86woy9awRex2FYTR4sGUrvfs0691nMrF18A4OyKi5vlNxZNARIMpLs/Jmk3RpvvVq45ncH3qw
NomcWrvUIKb7roIp1mgGlIcK80NuaMHG6WKwpVp7FaX/V1v877TFurtwkv9/bfHdj6/1R5N8/I27
fH3RH+Jiz/oHkSnglRdhv4pOmO39KS5edMcWCn9o7poDJRQF8Z/iYgNxsaG7qm149uKj+EVcrP4n
YmLo6PzDv4mJXdNC0oyB0lENjnvzNzFxanSKShRWf857sx2nkPBiouiWUqdYSp1y7jb5zx8LllYg
AHj6Af96Mxy9yhYuGocxicwZcNDl/xeyFy1f2ZtGvOrx9U8EudQifRTpQJg8cAPqRsMOpiUOxKF+
CYfXwi30Qz4PzqY3qNwS//VOne7AtkrQUWl3zPP6LTua2F7ismpX5gchmvmGQdRoRTZAta7fEeix
mg0404NXvggXtWAHeKqGTQPs5lPbhWCQqu7BKl1MDYUbrIe6mI4i7y9p3L9SDTikaW1fvEXo03qx
dSwHbJZGrWxDoaB6KGgcYxfFuxcsVI9XIN0fwwCtxBQjEcK0lMvJdsj4G0hT05X3jJh0OPeedoB8
tpo647vG4D4buODxfxg16smWgTjwo6C4gJblBFuYXGRdB3UaMORtG80qml8KRljC19CTLL/ZOrHb
AXPnHNqW+aseB3vYId3BVPqfgxmafjDkz4lKGk/XeR0BQxQCEYGGLhdTWtGvAT/UxnEJ/BG6XxiD
ux/zHhP1XkHnbClIdYf8DvE0vnKQHsC5YI5N30U4eNvexS1jxma6na3gDFf81YNtAs4It3Zfv+S2
/b0NPBVOhNpeSEgglKBIH+qwCne4xOYsh1JteG99rD3PdmGhJSl3jUN6aem+I5HGs6XQySctnMt+
19MeqalWK0AKx0S5uDHFuYoeu+EZ3/qomjbDyH5AQeIL4xQI3NBTqM6+qpirQHeoNqjEusX3xTU5
dArseoiJHUo2JAyJGsJwCpElJvNhlZTEwkzVOgGgz0AZtZb30cNAhI8a6lwnCVYvweZo6rei73M/
tj4UBwBgqmZA2sjU4S6kOrt9mvkmByRu3Drn3iXh1yvK+zLzyNN1Y6IPtLDaRLZ5P4+5fczIfnEM
quogvg9dhP62H9xiE9jFK16AEpNJWW27vh+2Zaoc7MzYMEbcmBUkFX22nsYJnmaAPU9PybRDvcwh
QAJ6WdXIZh0oQRNk1XVHCvk6s9V4o+rhXRbAOtZSZa/ZEMt4q+DrKucrceNfMaz7hQn5qjedp7hN
f6jq0gK3Dl3O6Mm2pvKomB85o+GVw+Bu08thv3Vopvk7ZS6xMdpHszd0mHGFPyap+0is/UoP0i8J
KdmqNn4l2OM9BDCwt9Chrso2/3DLCY0a2d2KYXwiRG8pEPNbKXplbeL2pHhfR618Xs6voA5Mjx/N
xOSQX7xqGMkutteuwMhIZJa6AzJfnloR/bST7InT42b2loDBLihwI8KmtMlKH0K9WGFc6owXnUCX
GtjnXlEt7mmQv1wnDoa0zHyLsqnjtld/iGv7MWkVjxuTsFpbzYz9v3Pxa+mktCrRg5P0OxyF9N1s
9TRjK1jXQKTHgmPCicfExzhlIe29xEby0mZoVji6TAUiOoMeS3tSYOYaHflEumaeKmVjzNGbNdP9
mFtwl3E1pOhr0lOKst+PjgG3Gls8ztzgxgPM93nY8Vm+z0FvXoxsvENrz66hV/uuIlWyHR8qgjiX
wDRn7xB4uXaST5NSlqvAKQ0fe8ElcNyvuE+Hc82I2l1SYAWg9th2nwrsANuAXKDVUDkbqyOl1TIg
xo3uik4DI6TEnTak5HKIMah7pBSR34uKUAy0YiqwF1uP300PbWjJaClQJjQk+FPjdrJwXyHaz1wg
X+5yrzf/KDNrb3NXuGuIAdkQmfOlFOO66S71tGFkafilmZR+OYkUCb31ALGj06hfR7UG+oBMDrzn
VnZn1NGTZnfrCiX6mj7BEvGifO1MF+xbCQlXNzH9piKKfL3HeFq63kMufNErwTGFQLVqFw0+6UMU
gCZ7SVSe8eg7S97IVp/D1jcoxq6nWGyXQ2ucQQillj1tkvg7yKyDsMxjPRNZr9nQ+LpC+VEN/WdO
SDwKb4HYwHMRFt/LYrjnYnCuaeWssE4kPhEEjxCb201QAAmdKFYMPyMdQV+e1T9CmwCQVgxcKtuf
k5i6hUX9ErdNuaeG4hdaMG8Rj/+kTQOr0XURiTnmObJI+gJXnTg0pluFuFB7GYWR+UZ9T7g/5zZj
8IYyeEgYWzYto/3MwoNUgUIBSc6Jy7pXHcW+M+iYrqcxLC60R74Oo/5UT9OZLkh3CPspP/diS6wt
LSkQgVprasc8Mfpdm3ucaqPpgRvwT5WKZ1bEHscOZUdrRuE/iYxYSm6qp0FcWsDWNDM4kBEmJhZ4
4nZ0NiL74UV5w626wr0DgaDqbJ68hGM5d8f3dqBuIGrjQ1RibXZsO3C6n0j8Haw04Cpbe0Z3Hj1O
2aurByT/pA8EF1ZrR02DTTLZP610dLYYFyndE5UtoHauW8t5YpO4AUguDQcViJqas3fqAUjUSjn3
BNSqJdzximycvZngMqd+ycqM9qoKOFP7NJTcZRRNDYUUUUCWkhGucjytiHhiGFn09Am9xi817UfV
exvPpIY72OVnEgmiNZFEPz3MoQjTql3LLR3idwafXgtvtWkmmBr9cKJXsia3AoBQTZxnotcuZSqq
yw39BbdimGRzYkNNfoqCQiG4tAZWEW0YVXlrI+kfuI9sGL6Eke/lGL4MTsebJhr2rTt+iFZAlC0a
oJfG8CM4KlrhgG5NPL+YlXc9jqPd2DjdiXsFG1qKWXKx9zw+jIEJYjQJwE2qrxojpUPttnuh2MlZ
UTOSzN37qdWH9Qz53e8CFeyPovkdIQa+CalvCrJ2Ty1zN7Vqu274sShy0zFyzdJXJ8qpqYFhgO8v
RnhZ/eg6Thh4xxn+R/SSOZcBsKGecFdZ5Ar1FVYc1PDxrnWy4tKG5UrTcpootsoOhFFp1RvZDwe/
Px2OjnPRXh2i7zm/ZDXr6LunbDg4U9TRwvHalbukagwODQvXCqjrKjqHkaLT+IGWPMxcWcvAAauR
YDzj/4L7B+Q/NdUWbAAo6CFPfQopVM5G9VFpjBJdYNhua1urd328RDLVydlSysXwwg2DaXcX9gHu
QdJDhdFtU1GhX5U5CVtN8n2O1a9N7TyLkO5XaY7cMnfdlyqc3c3UudaxjolAnbi+byxr+kTnksjU
PBsvtTBePPDofkHDeU3BwhL9dxPZCA6mBY4zN5AXmNQT0HCPrAI7Kk7kYH7T2wC7oEMpzzNk1/wl
y9zykfzLSFgHMiEBPOa0eQPPvVRFRDyAxoV8DojfMlzKJLMRdOcGoJEdg7+qGqf28Wcpp3Qi6Jga
5r2VqzB5HZuspoEslHrmnh5mff+iYKMr6voOww3lKMMs9lCCkQVwXVNFsaUDTflatBEwbpoXc6ED
2FNC7WgrWb9WS42Dt6g6uhPc2Rh2iBIT7Q0n5ag8q6CUtqg2fhD/UZ2axWQh5/Dy3huWqh10ZeS2
0RkWr/iA4AMEMq2s4U2ZMoUk9elsoqu4Cx0ObCtq91M8dYeByybeGrJMY7VX0LjHd2OWGAfHXW7b
HXL3GDmWex0uzVoJxGXSutGP+5LwTbLqY3MSUFv6c9045EaIKdo3Yn6c4l7sx0Q4q0F1jqPTGqtk
rGbkwg6YCmC6HoiMg4gr9TVzjYeYhtyoTe0m0YOQkr2zmTQqzpNqnLpyjC+VcC8ZJ5JOK85NMasP
IzVoQ5vCc2fY71jagpVqwhVJxuKlgit1ysrq2fJKf1ZzZ69nT43qzg+zOkebas6qLRVLAQoLz1yk
25DxVeFsB5fU885WnlX4hGvByGKb9wDJUlV7a/UNJFFzVffZcDfoeXGfD+dA0FieXW5Oi7ziPmGZ
zHAJr5PfHnOT9FsUcMdBSbs/lm7PZREbBaUapU6Go3xULR2fjtuwX/rOR3sUw1FNgZPJPvR1mT5e
hD9pGT/omJf6bAK0lgc/Y5VWzBooRHOUkyILpnRl9PopqIyPqDW6tZ2buLMkY9/z4GiuFBVDzXW5
rT4CHHRX+biWKDDZzUX1TCfOr0OnOkpduZxERuUrwGz2nTmG/YkTuQVAKlk7Y4a3SkodM1MQzipn
+ww4Yqc1b1IJK+Vtt8mw6K7l4qTQnjOJnOgaoVKlIz9AqiTlNuRE5cTOAMTZ3R66/oO6Agnch3Rq
FsW03JpYOsUrOXt70IM5VejqtLupobnXQtUrxX41GW6HQDv/IiP+RTUrZWXVUqGfQoUAR4quDDwo
sbbNaO9G6gdJgxfB60TG16XMDFHRna81/DaM+FXGG1VQtkekT3goFhFhuHiZ5ERZRKP2OUFzoIPo
545R0N2Q6QjEG9VHOTdmxqxtIgX/F66rmpr60fAibsyWuVK1aCSbo/O54wy+MVK1PNqLCLwoqfHt
J8iSAYkae64L+BgQDx6TPOUHlsvgK6oj9yf0WSHpjkFRQ5jG5iXnAC90e8vBN7lYwpplIufSujU3
5MS898uqQvXbllC6SDP+2PnkXOQuTs+etsFaw1FA956PHHCvo23kB+dHws7llTTQHZhOkR7zr5dd
rfOssdwTY7ULwTbtgiSsjnJi9SbsbrOsjkMjEJMF+U4+NBNK6uOCZwycf0KvlLDjL94oqNfFEQ5m
eZSLOQbzzWh03y3q3Vtvah//SX551VsuZqgpxG2beItDdpHMe9I/JtXzcllO5OKsECFi1bmH+C1j
GI6aHq393BHmQ3Vb7jgKQ4ZNKDLERzbe1Xr5BPIDyc8yPkEbwapnxDB+gGLRPdMXexenCQLqUW/t
7M4+VtXcHB3FaY5YWkm1cs2YU4n+ZJmDBrdngs0YF23LOIBJwoHiI0HQVvki9ZcTjuk/5iaIq5gh
/lqWT6vyQbpcwwbM7sftdbaaEBAul9tOz+rPv21tbozs0Kg/xnLks1Um+9111iSLlLN4x73J8mDc
h2JF0jzn+duaPQ4g/IBM5JxcsR+5DlO9mRAmsEvocbcpLRsR3rIECIGdaJnzjPpzRYQsbCCW6oRS
20YN1HyFXMTySyWH8l3Q6TO4nb2+wlrmfluEeLvzbM4qWNnw6d82bxiN4uN2WfBRfLfya/Vcvn65
KCfD8sRt8bdVUBJa+z7njC7NqJSZ2A0LTagbJajJRaLgyTDbzO4J7AZaj1aG+lmA7UhS3h2pvpez
1aRfIie2t8RbFhMNZlfK8G+W06v3kDJu5c/VYmgtHolA5SeWQKtfZqXx1K0ZSUdhv8M+yUmSSzjT
wsvNfQLDkjp/dTTs3gUjp75x6fvDSyvfvlyMljXknJyEZYUIoEO0uZyPlNLmzMgpi334r2VBBNPO
7ZTd9eMsJ085R7jQZuz1aE+ZuPZ1S+2un10+aTXgDkHl5TRRJkZ4E7W/5fzCARTWezk7KvCHqGm3
63Q5+WbkVh3jZU4ujkHNCDTDPX5sU5hgWn+4GSMNrvqcmxaj5KApd6S7/L4TLvukHXTVUe6TFvW3
rTaYD7/s33KWdER7lQykEchFct6SXappp1/Wk3u22mp3mqUY2192frnO7X9UGsLmPCvprS//F3wC
xxOJBtGGBIA/3qB8SWMvQIVxkfW66jD7sZQtx8vVL1oO6nCZ+21RPoF52LmmIv+3I/PvOjKGapBS
+a86Mv3H97/3Y64v+RP2otF0IXDWsTXoRjao7Vs/RocH9WcDRqcBA7mK8AyuSogdtL/oLsYSjWnZ
POqaOjRvzf6PGjLWgpf5W0PGBjbk2DrYIYqR+j8Rn8LWHPu8Lo1LiMw07mtrw9Axxk4C6CwIu3SN
lYbyfUZLMaRtMcfrNgmtM3lmoL71+pMoqHj31hJ3rQhwbHq9Ia2hVAB6tBgR122NVbvQEUcr2vih
hT39iKHZdCAo1oM5r2YV51EPsTbttHxbjM6nOhPTxou5I/S0/EE0hbXTXM71QXPpKRXrheX4c11O
xG1EMZ3q+dgYobuv4/bZ6MaKkqD54hqBtgASWrimarBWh54hr94f1FZRUZVZxZbhTPPaBvULnVXo
xmrxZgCDJ9b9znNFg54HG6jRD+Ma9CnkGbO6hwUgVhNEA6ACqKBpHm+I1xbraHC0k9DNY6p22YPi
ZrBmSXbwdEAuyK/Jz4vTR8VENpeQOZLr6lu3NIK0+eRZ6b4QQfleFA1lm+kylyE5PH2lobAcjm6o
E51Bs3ozqvNjMrwTVQHLXbMbhjPU8oZZewI/THrv8gr8GiBDbNoBustlkGuJB78AJYTT0EiCb5kS
1AiNUyQPFlFXCG+yZmNwfot2WgbQuqhMvuzyZ9dp9NDVbh1SrUMXk2/xMwrwxN9tBujrxhXrNDTs
E34GcYcwzdZO89RY9wNyApjK92aFQJSmPc5Wb/jpNMP7aGXVHvnfJogjhxrO4KOgdHxqMwwz4pQa
U542h1mYWwvlAhBUMj+cRRBmFSioB91ED9LRqlFbwjRaFNQQbFq3B8qNmCVygqVrr9KBn+mR94r2
UNZDcjGmOt64tXex0wnJuENkXAqpG03kUTwEsRJd0qRHacN3U8yx8kKTpEwBhkG0LbdIozgO3Ake
DVqq0nf0NH0oK/UE6q49O8+A1IN90BT0K7qfVt2LS6UVX3MGt7tmIR2hPrNXKSLBoyjVt8AkLC5w
B5OvR5xm1SsOhNdhZg3MVd/3xp3RNOshC+qTwSirAMj8lpQu2XmYKWrcCNwmrFLHM04QJLN1LszZ
1xYEshkFnzwbFZdXGey2rVr6IlO5ro3NLmz0DGPuSO4MvyLGUIKRIh35npKMPs6cdI/W+mAPSAVE
U7sPvOu9a9OTCIbU2uAiSJB85G8FmUJnt0BD0RgvRgrGr+ry5zTIP9Fk6f2iT629F40NtMPT2A/B
qUZIeiCSgoF1JNz1pA3zqx1F3CwHtfKhGNFFG8g6S1WvwcPIOcQVQM8V5ZCYhnpXL6IsMSsUOaPs
TV+qYZmODq6kebVynNjapSI07tzMPYemnu2X01VOlwgpa0AV5h1Qw6VV3e5HhfHn7KjiPHPftKWA
jO8TofapUfkOJvKLfJXMi0ukIP7BzfquW6VgzByNNOYwGZG7Ux2FS/nCnmzTn5UxvRde0uxtJxKH
qDTTC0r1AQEVqpqgRjQDNbHfWLDn/bAvkFfYoQ66PofJ2yP7VDVL29U96VZxRpIQQeevLYCgl47c
UIwM9pobInOdZLZ7LFRumYJmfuBztpPBN6HTg4h6hL9FnJ1DavfXSRrHl9wSh8YxOdz4yRVbg109
tO29Z4w/GAJYz0kQmYspBvTT1J+6fOS2lNyBSrW/UIPE0RBkJ879VL2JRITdDDRLy7OG4RMTY5kA
iEflc1uWczn3iimtXsoO1+cnTMR8XyzL52+L1zXlg07tsSX51C+z8qmRfsS2GbUHuQm5inz8ty12
3MocDSzs7ofuct/ZaYyDvVma3Zdb0OusUjAbLstyTq4kJ7fXJA57BF5y1nGbCNXb7anba26PyVfL
J3C3gK/sQB1NTtrNa/ng//0OFPm+5ArXfye38svs9WXyv1xn0VqfONwZAP/15n/Z9O2Nyaevz8gH
f1n+7XPKp8daAOx06np92+5tvabunycrQOZz+x7ly64f8PbRby+Rc7+vLh/85dP9/+/s+spfNi+/
Anp9eJFu77Ckw+FbTUr/Wlf4puX25cS0q4bh1PLj/fIm5FPyQTlXeoAgU6uG6jK+B6iZry+4rjWa
3L2jH6V7DSMmafOZfyKsS1yQi0AqGYF7IdV0dE2PGf2EozNRUSD6E2YAtEV2F/no7amWMcfOFsrx
t8florW8WG7h9ux1K01Qs61ftkijltg1hjtjRZ0Xp3+8DHKjHqvxSs4q1cQQQS5PEerWMI9c/5cH
c5H0h6R4u64in5CvE+GkbUd1uBdJ5HEeUGxKEZkHAiOfZk79cOhT1ztVCQM/BsQMf5a5ehnAG52B
tKFNY1/Pjhja7yJPgFFajnd5iJbyVFDqd3qr6xyRxYkgIy5XCb8Z98D5wW28NXlYP5zmB2dyc5Xn
05dUIXdqhSppidNlMi1jWzmxaXv/n4u39eTL+DUIyusRrTjk8Y5jeRqbxiGMKAcjPn7NQ6/e1nVD
bcWbqaWbxvAuMvu5oF2E7IFGTbnU0CT2Q9b15GI1tmsTl9Qe/4fBLQ6AEmowqqfYR8+JmzWyUGJX
gmA4ygl5fNyjFQnF3CzDdkciDF9M17Ny2h/VZU4ulu2s7Xpg/spIMLecYHUjfnPial7g16eRWLv5
CfNNga2Hn1TWMOUEK99KH4SzlxbTcRnjyUkXKT9LzRo2ZVGCxfCEEe3s0X6ohyY6TfhH1hNgC4ou
6KdToezTEdCBhfXFNElYAd1rYdCyQST1M7eOrRHXfqVrxtFxGgM4nVKj9Ilx0C91w7iGRapiQl/Z
ffUO4+VSc0fC5YyfKh6f8OWB3MOTom+MhEQZu2oFLQhbHEBwWNNMuunS50Am4JgoRSCfcuu3FNuk
SV7ODTY9b9pjV77IqOPcSQEwbXLGLccs6HSuWMofc9C4uckqLETpRn+UvwF7dtXuGT7TtwRlhmyZ
799ZJkPraocqfZI1QXUprSHVpVAoUmOvVs2wu5n3E8eiDCNr09J3n845twbc5smin77Yvy36Edme
Gi4wkCXm9GYfl+ZyOQmmBYlkZObdoOQaZCYTGZWkg1gTpdG1qk90rWlsSqbDbQeUc789NrVd6pNk
Q3zocjb0nCLmnnHbcBe4FPkpi8qS4S/LthNGG8ZnETi25eTyG3NAls7lR/ZKPEvZTIqT3J3kx5M7
XCaBI7JsL59xBdAeRz3cvPFy7jaRX0Kb0GBcaDS/Wc2v9uwbpwJKGzKdlghTedTJXUjO3SY31gVX
E25XY3NvLUUlWfkOKs76cnJbnMhoIMctpYkJrTIaiL6TMJTrrEHXcNW7hKjeCt+x3KuXiayD3xbp
aG4zIxBY3qlwy6L3bTItRCy5GJBzsGO3OLqDMeJAHPQfrTrhpjIEhf9lEoZNuRkFvxdWHLE3zXwX
NHT6o8TcyPqx/P5uLYnfAC2Eox8bnbwDxBng0uF34qBiN5pxHE+0dk/UhnXkXnHpxwN+DmKltGY3
cc2TH8jkkLYKDQ+d2jcUg5dEbGS+RPJiQOTIqsejDmgrxk/bq/q9KxwTaYlDKudEaso80TBOQjU9
jUZ8DqL4ZRha4KFNSQxXbaLZX8pNnUT5LxyY3CXwXX6e61GgqH6f93TAZziDULeCUwdirQ4mvFQL
IgS5SrKFtPQidUvyh5dzt53BoSp+NJ/zkTCrGs+FPy5jIzP9GLXCOHp1bp2cZULy5Vap2oQYYmq8
rbyqeUN0TEt0eKT82txa7yM13PZh99qVnrIN6jTwq9TA6dSHdYbtzTpT2hx3czjEp9bMu53TlI9V
gtHJBHfNcZ4qKwC88CerrvNrFWG4QlMPcUeBwXrWk32oRnutbA5GDNSty5FsISHjY5qc4kx8bhTd
l2WNHFAsM1xqPfpPS3+IgC3Nrdaey22zutxrj8tV1cGLs0k75dWgFQHt/i7NSC52Gu/BjaE3unX9
Mtg7g2Ev+Vyy4VXwcJoI15f/hw6/sa7Uc0Z2VuDU1Sob0fa0EKhs0PpZowLOW67uzQAxMdQWvQXR
C6WmqjMiDh6Tz85xiP+zaV/CjnPNPAefhEjFllSm4tSYX2ciZY56E5CvFa/wf1D9xwB2jKqeTkyD
0SYjP5EAdXKVkhkd+fIF0J1o0J3oZww/9zV1gY06o1JSfgKqKk5h1X/WmmBa8mo3Ihh0BJs4mkYA
XcC4OOiXSa4oAaVy9YfZcCy6NaTFRn2mFRvt618aIbIlIkv0wtPao212qP77e8cd400cht0654SC
Cp4w2usKHL3Yaz+cvu62bYxKrSciqG8JJkEGM1w/W1j2DmKMwV1VNteRZpn0GV2mniKLn3acZiYC
H6f6NVDamcH2rK1nh+RRx05ecZPSFUlETuU6mi5xm5MfTFyC23J1kN9ONi2gJzPSMbMphQdpEEk0
g81/5kTIByUHQmmmEwDmcCdX1peD64aCkHNyNfvGmJDLcgNJlON1omb9+3pyFVW3kw1s6Z/X18rH
sng4RGRprnPrW6ICBSjStPKHog1g7poKIeLxM0Ge88WbteRpqsW8j4enuAY7Zui4HNH/UEJTpi35
eg12WEKWJ+9rMGSvcznhxwIsTzxNb6/KuVfY5SocrXb5RjbRLnM1QI8p4NWQ5FKyrnX8Nz3mu3o8
0TGsv4kR0eFQel8KiRebqCmJvnLWZtMNaHKoSSpqQq5QPytPaN2+aXC+XMP80hgu/rtgEPdOGNQX
oSnaOk+i6cOpo/OMh+kTuaZgKYMKGm1v9V8S5SSfH4wU0QnYgyMCAUGcQvfJHufxwwwbMLyZcO5o
/TZ3edMBtKXk8oGA8ynXBYjJtAhg0EXWoZ2JKpJPNoTijl3y0XhJuu1ISz3EgZN/qsP5Tm6Vb41d
PbLMixehw7OoC6/kE62rvIcxtqehrPWjZWIpzKayw0bEfX2hJqto9Ob3SkM1lucER1WNN78OZXiQ
H2JqB8yWTWScy6bSHhj9LPrt5UxjY3NtJjyrQq3FI0nv2gnP80R1jY8yU1OYPTv5nCn1vHPGVttp
aRd+hh2HX4gvoZvCEVSNTaSHg5rWSlAyXr+dAFFU1EbGQx9M2jk34F7LTU5gzPrRwraWo24qpoJe
OE6u9wwplHxlWIAWbxvDODaWkzwjsP4iH1fTCAFgIMZ7fcqMy2y3sPGX90Bg052bqtUnKoPFoRlr
iBKKHXyQdiQ/u1mxO0V1Yx/6Qe1eomR+khscSpSDveUSmj2V9l2BF/X6A1pu/klXkU5XSIQ3Tdcl
R82KcW8tX4nanDzij7/MGCTp4htir5NWiMEmPcutzqGjkQTJLoZJWtzL3U6+0KxgnViF/mSqU3QK
XXRr8u3nGreXulO8RgXglUxFglCV5gEtuPcYBxRYvcnIv+WdeYTGqL+NRMNuGSgHxwA37WMwKgi7
ljXQVBwsW4k/g2sh4mSqq2PJCemxUSzyhmCRfItGcycw/37uotzbhAZqnXCpjmqFvfdIqrhuB1Ux
HvU0fOduS9/EgeEeNWgpDxMk2et2SHzaxIPSv6f04jeKAx1gNPLwoa5JRZL/KcgKH4KceG88p9wk
ZTacGBho95SJoQ4v77aGRY3bs/0STDo/t9C50LtZda+idLxuw8bIlLWW+2WuHM8fSy0+5wV16DQk
SUb+lw6PXD/PzYfbWAaRz2Z7xk+r3lkL20X+l5FzgBe7H2nhjn5OP/Hc2GFJiinGQ7kJr9/bGBPP
cgW17Brfaevo0raOd+ESIa5r4SMr48n52nc2dnfbaS6J287sghoRFbT/vqV/vKEC3+BoDsbFMIfi
kvK//KQetK/UNa/vp1Lddaco4Z1QanGGS935RMenXzPlJN+PNpcGGYBFe1eSYX/uBOAbQd7LR2++
yRUA3kzrWq0I2dWm8mw2me23QaveFR0/DxSANaX7+jstHUqRQ6s+YSQuubbNDV7DvH+aXQUkrGZX
3xusE6ndmR+VkSnrNGIbFfvnKec9bnrslK9KGzxdt+aFz6VbWK9CSZUN3azk5GiKecfOhIQ8dMWH
y48lV02MFr1jF1VP5NT2+yIhuMYoCuupsGloyFXyYlznFGc/cEvGfplU9R3K8uGUWA1d5r6s3tS0
epCrcvS8dNgjXimtYFTgkDhWsxveD6QUc+eTN18NcPzm8okNBrUru7WVR22a9D03T8putg1C9gJK
0hA/6u+QNTEb9sqXWDFzP/BTXPRI5Ubz1AbuuIkyDi+T+GL59di6C1egjl7Npq22QFa0o05sy/3Y
KCo67XK5M3qTa86dAK3Qa9rjKHpvP0yAMtq+Po1d1T2Dryqu3/cUEGVgetMXJS4hXmLZvKBwCc9j
h/e/E074ee6Si/wsXul9VvvO+OSESr+dcyIWEhDr9xqodkAY7HBaf5FfUMVIDqzqXD/20BoOtP2n
XUsk73PUo82Rqwg72Lq0q74IfEe+q3vDxdGV4ixMgoatqGk/a5l2kqtSqfuIwpzrZIb/CSNxttPQ
Gx7s3HMf7TmbQP0b5rcuq1ED1Mp70hnCH9qiOSPlDu8QiUXoZtP2a+Y+Tl1mfRuVlIui5yj3BsAT
bB8mhs6i794ws17ktsJW/anEQfxCfwGexNiNBCVw6XaCruDaxjb6yIPNKbTPHoHum9kOx1M858F9
1pApft3G8qbkYke0/J2rsjPRiwf8v7xseb1czQiOsuH73974v+2Ng0n5l73xom7D//E/kqL9rUMu
X/inY9H+B5ZEz0IbT27BPzsWTdv1VJ1oIv4QTvRnw1zGodieSk+d1BM65n81zE3rH54B7dXhZa5B
uNJ/FIdCMfHvDXPYUY5JsJSh8w5B64Ld+3scium5ZfO/7J3XkttMe61vZZfP4UJsALtsHzCHyZog
zQlKM5KQc8bV++nm74/6VZ/39gX4QCgA5JAUidD9vms9S0yueUNlTipl1CJjUCOxLsseOKO5v8pg
/pTFKK1Mp1MzHLRCbJTqZW4sBNRUHIbcNo6lotZmTRCs03HGzmtDTt5mij/qyjF+IxWJqA/vldJH
LcbR03PS5Af/iAvAktMtulJ1gZJTtkzktmMGZwv97L4P8/AIxWDVr/MnoOZEAkb5K/e692i2nnQA
aYdiuOPWulDvjbdiNgh+Hu5Tje5RAZ6eAl/10obLM0FD/c045kdtNLd+ir1bzGm1SyLPgN7nFevQ
9h7HODnbQYQAkvQP3GrluUaDt6Gr31MgsQ+dYeQwhmr6YHmM1byoP60S86Yp3Adqy19rgrDbOnyc
9e4tc2oXxVANWwnM0+AtdNJyCh9klZAu4gQ3dUFCchf7v8S0yRsmrpOTlOzwkMRV3S1xn5IDeGt3
DpisxXmr8/neSYtHw4rfnUowjRvzRyneYqSeHRb9SehaCY7offCRGlu2OW6mEAvQlCx7+YJd1L5N
TgSzFZLvhOsCBnFLPYi0sJYEvB12eH8PbX4BdzbYq7F4KjUyxoKSWmrPLSqxbqKueK9CvlWyKWDT
UKxdWSgDorj5VnnecwCuyaibB691X/zIeG09XBThmBz8HK+ngZo5BZ3o1o8mJVuNunZqM1OgHD6O
TbKJwvoHakcSZK3ih2evJki01GXw7wsgSOP4OY7tp2cFdDTwOIYp0stiS94l1GaHGne8m7RqZ+Gd
2vhBsEpdcWx0fEatERHrTO+RW1f9yzSljVBfmPMy8F+Fj75r3med8RPc08bMqmccIMjTipmcvsj5
BQVTQoHOlBLIlXHh9Qn8J1Ajl7OWOBs/gwMxuz0HXhO9Q98HcOeWM4PbjpgOwK515hLj639UTpZh
OWrui+IrhEFSxwGFMVSmB0r8+hfjLTX5qghmYABkix3jzhtrggzC8VTp5aHUvcfQmNsVkB0gZEtG
0PSxGLX7dLE3Q05CiyvuzWFu19biwPSLEdKXwAbadP6xGNNdJriFg6i8x1Onc3e1onXv8JdG/kjs
OwIIPX3F5vVmFf5dh7x83evzNozJzR3znljUyvxhd/qD1p/cjryTOkUqU3nJwcFXu0b5BXnUNXZe
Vb04o/jRU+DapDlpdeRTrKIm+8L9bEEukRz9Zbq3PEQnJUi8jWnFJ20Y13VNyHrf2g+FG1SrOgvu
nKw+5GH6VqO/WPfpobFae62DRDLM+Bbvy/MIo408d3yaBUeygNmxKkQGVSOEibPOhYYVokzGdVcl
h+bLOHj8yC6CDLwx4+zcOgtphX1KAvbohI/dZJ2XTD9TbHH4UnGW6GsvNakKVvMv3uBbHtsPWoQH
liT6DzufjvqAXqFtvgQi+WA9BnUtDp6m+asp4fMeq3hIKR0kN3EdPsEsG/r9OOCgRsQ4rkGt8EOZ
3shJShi8aQNUcxj+5zMTyBTwZWt4wyasfyWddgj9u8JvnrtGRz0DX68zOKeHxHroo1uAIwCksvZR
WPHraBP7QlL0CkXLcdRGwmTL8cEs5icghhl3CQ6v5H2wCMXJW/GL0CtyDboU0Yw2nUWmf/ETDmbC
CmsmEONP3bkLoIMAALpvs/gnnUmMMtn41FlNxIfsnqluwqqfTUqESxFto1ZsvYVbStQHX4Zo+Gyt
8kmvhvep4kNaZDbaNBPwyfl7/ucbDHQPkV8cx2Qstm6ff9cA6JCWshlM+6Wkqdfai7dO61VtFIw+
M/0JDtXKHeZfhllQ4633dpz8msLinEzLTjOrbgs3A/t5Z6NPAGYZ+xua3niEwVgmdbU1yzucdwiy
HCJ+exQhvLzpufh1A8TJqQXnJxfQ+Po9fDb/UyRcK/roIfGcz2WG2EV4BC8Sx7fwHuetU3D9WxjW
rjpG2/Fgn8OsOKSJ/QY45KcbmKeyhG4YLbDaItu9wT+LNnY8uzNmyiFfHuKgP4OR3No21CL0HGs9
n9BVSBUo1qbwScdNvs67G8vCkp0/2HlQ8p0x8ekrB8avT2yNvTYpZmRZ8ZgN2c8wkQWFttn5w0SW
ziRjXMsHpFbrWJ5dE1Nu1PPYEKLoJ+Es22F0AEN1AdJ2kOrjnG0s7V20ZDamrX+oPTzvISFHaVr0
a8Yrd14RfA7FgrRGxiwVy0dnhq/TFD/hF6EvCAik62vrEEuyUuvqX4ug8zDRUkLRPNJ+amQbLsHL
Zt3cTFr6MEcMJ8Zg7VAbXxUQ8iIx7nVneQLgOa/qhHkXnpVGTLxuat/qpFptki7dj4k4VKOxqx33
bZogMsqj3TcrY4/Uy9qEybwLJ/NbOMZA41rrA7EN8LqQsmwCruRrEenImqef/tQRqOneZqP1QmeS
6r0RgjzrvyVu0O0Xbzy1YEl7QAOrUmufCCAiGW7Ujp1/MICirKepfLRkIWSJzp7f4WDMV7RoUvgj
4sEwGxyzPMkrnv3a37VV+t3GkLMSMdyfhQMRGsyqEvmZiViP9q3iejc5NN7cel8WJSSDRR+B63Hc
DCVxrEGH15UUMRm/9dUZ8xp6NPsrnSOXVGA5CzcBAOjc3ThCLLvZh0V2EJV9ErpNyZcPXMXLiz+h
nxltKA/+t9gY4mOyiB9Rau6FC2WLcsiHb7veunJkYqd/HFNLgqrEqq2zd0BF+r6skr3XWnsU+B6m
yxQMY1hneNoK8xw75qaHoknkZ/EsKk5xkdffLWRDxcwlp2nqn9bcpjuvfrFS3d8m1RgBZ8huqo7x
UFBqnA7WSwn6kBma94pbAngE8Q+gm+CgvaWpwHYXNaTwZfezAHQUlsmTyIOf0CoQWPgMnwjZI5D2
DV05eA6yxYFkcb0Zu5WVTx9WVWVrE/JaZX0soAHtMXs2/Iq0+G/5HfQMxgIGBYcm44pIZN2zZyM1
z3L9TdPQq1sDR0Kgh7uh5U+IxXqbKphRxBOuyK+iT9yNJ9ueMFH2WM5LgdXcGr4YXvXp+A+Wr7+P
jvejJf8MdcF4k7aeufLt5HbGH2iW5Uvgw9PoI/2hdSu4QwudEwtqrtmJkRKIvaFqRwfNC+/NCEtT
duz1mPFRGn7LrPQjqcPvdbrcRVby1JnJHfr9W1K/fYTa+tlqaZi3OH4WqpStSYWf2SeFS6yX+VJ/
gQX+XmjiXDqOD7Ag+9Jngrhy/o8tDUHUtDsK6Q9jGb45JTxfSG1np7a47uIP5PK3IcP9WTMjJIuC
ereftBswFl+dZAm4eFUPAQNr/it9BHq2ob+WcBOKwvvSMaGP5XvfPDhZ+qMwKOWGCyIPl5uWN38m
8D3IQtCowhfZzpuXFZLNMyNyjby0VYweVp7n9Rg8xxj66EvoFQFq8a3uhz2MJ/yE7vBYWkhjkpYL
3BxlT4Hm8N5AuTh1UNCkQ/A9tKNn4S0MU4qAoIgZTq3dlm+pUYY7UX+Sx/iUaDUtSELJJm/86kbD
j7nvfpqLQI9XfsR+QW1c57uKguSp1wAsZdDuGn/YY7xKDkbQPwFb2s/OeAPM5EwQMEqssHnvQ/BY
hI3t4nIP6qlqE3BesfuV3MBzUNe/oo5b7Gxk76PpbRzDO3QTA3q6d48GfcG113ifEX7zlU6mhqGn
974xEIMdiY8uEzB63Z4kQXnDI+dp/Fn21OvCsSFlXuRHD2/tftZrbv/9F7v0PiyAC4x7YY4eSrz4
9Bhd8Hu6zfi/h1Ewe9MnF5wnCxu7HzyOlblOQ4rSXbINSngTKC7TjZvWj2MCoZiIX+l7oMWZvEx2
AVA25Pa/DnInI6xgIRVz9Mnn0zWOl8Q+MyDYNb3jrGpnOsYezt6yJ48kcu/HQL83K2pMc02aQj0x
CWrFOvby3WD2N3UJhLcB7gvIjFKLufF0/5O4xSfKoM6h6euHeTRe9cr7FlTJjUZpn1OXE8wb0Jdg
4cV7wcFLGXcEezPEnFNdKn7MrfGYat6+mbAdpkt8ExVcoWr/FSg8cLOWkr4V64QEuvZ9A+Uh7YzX
1I22RJ7u6wCGyjDmh8SlkBw8J6OUlmRyVGv3q1Ek3ADjEXdzfNu3TbSLLSI6rZJsx5lrlO933ir4
FoxGd5ScViOMim30rBF0uincrqO54QUnkd9YI977IHdfLDt6RYpK2o57V/G9hlW/7srsZ2/qe6MG
V0QV0Bx+xlHwI1zGr77rfPSReA1txtu+d2L+/WBX7q86rR4JvZzweVc4BCuQuoyQIr90IGp94us6
GsZ008T3k8H9MgzKvVf6pKwHe8OiPWMyWACQCYIFfTC8lQIhflk9t3V16hIBCaGQiia9bmgtZt8J
TiRsUPLIlyn6FjX3dgoTN6y4zSO5ueni9MkE9oy1K/qZeDZs62eH+54ptp+9bC9OduwekBNfsgRU
QMAlKEStJl0QruAvxFu1mQOgjiqOdcB6c34oKnh2YIov8hilZPDD+yiuxyN5LfXWr6of6u8IjDNX
FSaAzW/OylK+fSGzhhxBJqp6oto3VWa/TzR6Teuhpz/9V7DLgE5qJigHEoSsEislgVrAzN73gKeH
TSGSkjDJEbgK3QH4I5HXbn8Leon08H0YK3174fELO8l3Xdp+UdIqkXr3EDmm3XIpxoxxenQk6laq
nDIXIxIs4W5zFWpgvzdRBhAer7QPSgaj1n4Lo1CCCByewcHioKX8jqXwKghS26UWFptU29eGJuO+
RxhC6r+VtZoNiFDWey6r6tmu0hAps+FlVaIQRCGkm0pmBLTttCY5iWHd2zKZJyW8uXxLMQyo0slm
+nL0lNW3knbc89vOoOoi96nvX/2FWlP7fku9UTstyYZo++hQw0Hoxv7pEiXkSt/ZRRYitSFqp1rA
tmP26WdEW8oUJPUhTRU4gJAAsklHuWN26o9uardem0WX79cu3GHZajaYXj9wOOoogRTdMQT8Vyzl
sunM+ek3xVIi3P0CTyQMa1roOnOgQ7i0vVhR2qHF8scb//YZ1KqbEflpmMi11TMvv14cYSksYAJd
5FFKDtU3pK/RF9pMT5lECquv6hIG9ttZ46nIIPXl/fkNWnV0B1vU05Z2Z0UwKLeJF71rPSmA6stV
CyJ7UHV5Bfc4flD1kUp9eMibcdgpQRbJTPeZWPRdpUsDcJtzoo+mtrs8VZ5X6i/Vi/23+/y+ArfL
7WajjoQhyagllAH1Hw4EE5PZAcDWJeNMHT7yCaJeeILNsLgK54OStE29Mx7mwlkTALItaNwcLvkx
/+374uM7BmB01n5hhZfkJfWW6tMuya3H0I2hYSmao5LdqVNTHUlq87qvdO2tvCI55gJ0xa3HXeQC
S1F+3evhdz1b4+shellVT1oogx4Asl/M4GpX20XOXnvt2mJ3+VWLGgaxGTbH6xmu/nvq4FH71GYo
j0J9GHZtRzBp5MY79ZitDnb1jOvf/3kIqu1r6s3lb9T2ZfWPx9XmH/suh21Vy2hF9RAuFkrHpDIg
Q+ihkx+MMsP0PgiwrNIdbPqY0kMT8jfhvAlRcZ5DKoM6pkdsYlsBqHPpHl1cqkHp3ZgZw0C9XEGw
eSw86zA2khGNApFa42MheSnE7Bm+2VEjSvXmYKECq2qtP2gz/ky1QPbTnRqjAfqptpEGYNWs9HDc
uKXbMRoLDJiyQ0QVlDxpCjs8/+9XCy+oADeYX9KMHNFMPM8yk3CUiyAeuQuo7cAUNM/Vam82YNsb
fY9gbwx3wBLDs3ogJB9sLYgGFDLo8KqeuShe5Nn0x76/j2HxrhKbq57m8lS1/dvj11eOJ7cEaG8m
041DOubu+k6/Pf2yqiQ7v+29vPRvO67ven2Vv9t3fXf16CSc9yJoSLe0Wmf7x4PXv7+83d8JjIjM
CHdV3L1cXs6SwTV/9zK/fdTry3SUwFajyVzq+lYJB5eBojNSsAJlTP5tFfyNhKPP/qEPYIn91X6B
FV2d1ELtU2uqL6M22yndEV2q7fVemj18aa+opf5bLWa1M0wtSo5TGG4pmnMbiaShnw+Dsfa6neYE
XFKoYhBKm+d3wuSFOHmBTzZVsyst41F1ZhyVO9TJ26LODQ6LEJMa6AvcJZeEmoYAN6ueSEBpcpou
PZ0ajbS0C0pReeptmS+jIkTHSXacauiEsquj92T5xqSouBJ4kCn4hsrXVdu6BCCoTUSF7zm9g60h
9c+mPGnVGmrkPRzvhkolSRYxkJRdyNQGUkGh2/gQhnBTSPyAh1CaJu1/rf2xr2l0l1nomFPToIPV
SVqEWoAoBh6h9iX6RPpKKVlYK/XYYPv2PqoZS8rfM5ZKXLUGef8fa2pfrLStjgHYGITksVV6fuWr
n4jzxrUjf3+1LRrzNSjLYKvaa6r7FtMZgUwgf+ZrN26WEc3MrqkYy3FdLRdqTf3Sf+zDVNpSGKw/
E9V7u3TgLuvqhx4KamroX9bq51Q/8bUj91v0MFqs4iQWhl5FVx9UMy5WsV9qdVa5YINkoqRE/g4x
2b/qF7SVUv36i6qdSUFUkcZYFYyqFGZGTbsXXOW1JKpPtvxtg8EqUFXKbQwGya7OsxenxTeSDV05
nsnD6o6z+AZuBJqCgnH8tfi7fVRggGu2xl6Z72dJmlGLrqAM0EqEx3XfLMEn0KbxI+iBvWkk/GSJ
P6zQr47UIJ3t2A5fHRVOqn6nUP1EarXnEhIAAdoZbcuxfv0l1A9z/XWixmCS6s5gIuRQ5bpw5Uj5
uqkIrn4nSrBp6U/1s6gf6O9+KvX7jKVZHULKXepHqYS/I9EEDIk80y4/kTrzvAQWOEBqWiIR0JJB
VtRndz4g7cz0dSJpJnJ0fnS0BCozrTSZ8P4Z0EnYjvK7U2nWmSftc2r7suqHLgyoiPmz+gp1+T1e
vm+5pjYNe2DuGNMAk2dLnJjetk29N3WBVOeOPyP1I9GNE+pyLqGtOYqS+hnE2GUtcm9aWzINDbYI
EysNsKCeucEq0tEwT9BN6V9KCIl8VAVNB0ijtmKpXtWxVEt8SSkX1021pvY5MlJxZAChjjRsyxCG
5NXmf6UVBayI+f8nrbBx5/+/pBX3KV2MMv9nWcXlj/5LVmH/q20ZhuuYloHT3/kdPKBL3LMQLpoL
HdWFh4rjH7IKy5WPuIYrPMPzbFeguKAx30X//i+W9a+gF7m4It7gJuWguPiPf/uc/m/4s3xgJIkt
uv1j+/8UuN+5IXXtv/+Laeh/gKHZgUTD9H1DSj8s3u6fZRUkTnnFJAyOr9g9ZyVGhXHGruOiiMTz
+zpiuqmmRVtXFG43vfYF9ItFdYuw3ghUVpF3YAaRjGBtsjPqBEBa6k5a72376AcagWU2p59tn4om
bKxtbx6jsYjPvbVnHpWuURPbEJW7j6lGIL+0JV1+3DoWaHh7Ng5+5EM7FhR6JA/w1HrhsEEhrwMj
gJlcCecV2WiKYB45d6PjFxvayT2ptetCA4JjxtOJAtXGAbB2UA+BDmxBBss/qsfSPaXg93ellr76
GRHM1Rz+Y4H/wjyhNQab6DBmUJtpnmdrfBakSv31ZPWAWsTyL9SaehW1Nhct1Eun2BLfnaCRQHwP
vgtmASoQPcsxp7PQjZ62xhIICF8mAhBMWH6L/+qy1uEioEq3npcUyaXhdscAr1+yLLDfc585gu9r
j30du7syuLE9cp+GllkHRIbifF0kdEsIAEixiKcBra4gHpzN4NPcMh2zOscivqEEuGzbu1yg2a1b
M9kX6FFWSUNcyeh9ikq6MOAgbIWefc0W0v+imCRBb0iQrJJMOeJp0yPhlatEmuvIm8OE4m48JNO9
F4FjHEjBhaW/NvxpOdBguEHtGq+Y2bhocGvzNuxM43YaZzL20g4cph8KfZc0sGajOT1qcLhdLBDw
anojutHmX1ZhFLeDn2GmXPLbsS0OvWufm8TqbwCgggU2UbsjU40n6IGFrpu3tcam0eBJtJzSuq1I
m6PDz80lznDlUp2ZUn9GQUxWWeO0JKpoTnRL/YSjs1syiXtsD6NtHdqqyO9sPI+rKG+GvTXC1QXl
PHQgqsZ5bxMKRR4Vvig9CldmPt6gCrBvLNEhGpjaM21N5wYltdgD/3tVj+EP49vT9G0ewARQTxCJ
8KS/CPWfZ93O3mzdGvJTd230Omiy8Bxz+5aPLXIh4vx+NkF1RPryIpAlSzooaOeUHJ5m5L81ipjv
w8noWWif7tKFu4XQktNoLMnemftb0Tec86200SQJPvhWtP+0b2y+NVF6F3ch/Lk0ys+aKXFnWrMz
C+6ajZw+trw5A1q5qnZeF0WENZ8q+ooLYLdWDjPD5p0B/Z7VlimnFKkOZmFaXKrcZjjLgsW2bh4B
iL9MMUVijg3zjMlLYdOciZOltsQDQS8bCwX+KYZ+vUvD4c5K/enUOwshdR24eRITmd8C5jOO3vSQ
RmZ3qhIP1qCXv6tyyChNgqUv1peS6aWWo9BPFVatxkiBSwZVtqw/Mw+XIwIxMlrkYsy+2w6/nAf9
clVINBLCBL6LgcplCthP7fIbyc5jQAHQ3Gi2XBKoN0t1Q1wN0EcEfVu9DPNtU6cds6W/cHSZSD7T
aRgQiTMEUa455alTa2rf5A37JM2cfQveddUGnrMhDfaQdxQoq8FftjZGg5Ub+N+txs92rRwgqo+0
5OF3MkaN7eWbJGxxhTib7D05iSjsbEN5n0qT76JwcRboKIbdbP0CCc7EgU16dcRohnL92pJlxYvH
U9k9FQKu02txFMEOdw2sGL3QKaZbMvoEYYATElha77Pej3a5BoZgSLoXa5m5GlPGJ0WQ1qv0x8UD
WpVcA/2IumGkgqHLfE36GqKz/M0YExUlM56ArSwBQSU37VBHOyfWfhRSlBdT/u8L56A50F5l+UWo
aaFaVUWta/F0rL2V5cWYgktp7fm7Ulpblk+d3lcXzpyqBgsn5nalasRBL29eGeoGP0jaVe6SBhsn
dFMVcdIGB7mysmbahJ2Fh2swP03X1QFlg1+xlvYR22zAnai1Dn1Pk/Cb0/4MDTzptUJLLnIQ664R
4cFM9jFoTgb26sgTv8hxBcIhn5mR/og0H9y+ejaatnkTBGULTbnfunlSHbwR/pdjQZWdj5BivGOc
4xRZcTncevOsbTRU1Gb2NNbTcFQH/7WkqTYvCdjpEt7ObeRdvoY2obOBpP1iMlRVy4vtdhI3JPp9
jIXRr5dEWEyTLDTOFWwdpJY65YQYcjhg0UyShFJ5gKZkfC7z4oIF8PttUJPng+baPy13k4tLGRIw
Zb6iP5G6QLhVCfzL1EiyIyxn26P52eAjqmkO2v2J5oYbM1FIpOlSp2hL4MNphphy0ofoi95xgejz
KgR3NOJJn/CyU9XdKOyfWiwUhiiFyRm561A+8NciYTaFovvSmcgTYOtpHBwywb2gaqCNyxmvchNf
F2pfu/SPetgQ6izttGqhTLTXTV1e8vJYozAYus0mKkPurX11UDDKUDe4GqhVtfB8B5da4DoIVLsb
xNoetTwDRYbkl6pFZ/RUTmE2qmtQDuRSALddEexHpcUc7pn4gdK09Xf1vup6qz7LH5uLrNwUIt8p
uqULExcdzDFIK0pNQ02A4eJlb61jQ6HqRv2kFq2W2Zs25xsp9dC+Mdy63psd4kPGX+iOtOhs4lhb
imo6oH3SApFKCBtHZmSH29IcOJfUuXnpFNmCYAKPgfylTjwGtXasHGBZkbEzRyQDdbpN+MPYow7d
wgpa1rVFbmPZpvurvfrirL72LdQj14eN/ICpyDoqF/Z1t1pLArvCwfiuIJ+U2Z3DCFJebSmrc6L4
fbIaojYvD2DIOFojl/ZahMaFDwqrgPK6+h4rR5TDOanLPd0WZ2/xPy5M8LPwX/WbZHCXG/hRx6Gi
fRu6+YxVqvgZ5wM+fs0yTuQNLzvD9x8vVnkJM1Vrylt+sZ5fnfXX5/zdPrclGYsuGPGEsgZyXWBg
bQ60XjfXXX/8vXrganGH/aWtNc2yL6deVeXxeK/OwroRkD28yZQD9jxZT1zQe5DJdaBnh8kqUZr8
dQu9bqq1YbFB9qqH1ba6zV43c7R9+bDMp24iUrQw9GmrbjnKmN8MMqBWbeMxqw6O7SEtlTyd6C8Q
rKdP+JK8rvcOAzDI0ar6G7WYkL1uZu7I5ILEkr5eTauAzhB3ZC7RF7JEsJRBS5oiHYcZSlhfH8Ay
c/ZX4QQaVq5OsD1h8kqKyZ8P/fasuE+gjUzSzaqeVWx7vayOi8vVZ6tKKa0iisp6uNqkZ9X+45Eq
FdQQ1V5mLTWdYfksBZ00AJ/mB7U6q8rw9VXM1kFBRSJmdg5lG+qSu2OobsnlxX/fc31JFdKjXlHt
m1rTO/bu+poTpB5Tm5EiMfy2qt798kHUH6vtuAbzBXiUz3x5x+tL6QloKdMHCHJ23ZkLxF//MfWc
66e4fOzrw9dX/x/sK/Nz4tZ6M+yYCAFBmxHmpOsYpY0pNvUWcdRy0Mf5eSps2PqURDfAN+5syM80
YAsuekvxmsSoW0u/ek0ra2AwuxCEg1J7bwTuQ5tO1Vemwr8Yon/vXGJcFuozm3rRoO2ZPN0oCXLP
TWyPcRu9TADON32Soo7wl5WNpHuVByhp25bIiCz2u11Xds9WGXOn8egsLdxR4IIMz8uIQK2v9TdR
QvVD1o9iyD2HRYLJD68V0geM8fK/aU/MAsaeDBqNG59wdx1I1W3N+HQ9kQXKuUD6b9IW+C6bKttX
RfczEOT4ehPixkgfvpndhDpcfPUSeHBulVCCpHxmN81unox3S8tAiO+GcuoZaHvk/wrNOrq9OOWc
Loe0TSl+8b1lrX0uy67n0hd/i7yuuIuiH+P8kfnBPsH0iyIYm1VYRG/dQDPYtaIjGTMc9OV0Ci1r
b3XVvVGFHT8VWQ9t2P8QAWmL5NbtzYCKBIorcAPM3Pqme0NM/oNU0UbIAkY+c2/lT1eEMDylU7Cz
0p1D0uCqrfDc2RkZHpn1gUeOeA0nfR3yD70ftj1Drvu5R/XRMNatm3SDduahpvhIF8DCED27DSmb
BTMOu6/WoXhffE/f2IXfHsuUFD9w9OExsbBYMsveTw3KekTdmC/ogDWg6ve+133XlxazYhO+thM0
qlRLkY3ZPdEoTB+3hTHs4RgKJCrOdmqIUoqrqFgblvc94Ug/gWzk89vDstOj+HmZjJcAZCIjEk0Z
c085JdrCEcZ+6iTIGa1XVE30EkPjizc29t7KymOU1/YT6NMvQI/u0DYxew9TeiFGSGuEgIR6GjeL
qW1JhoV2x1e+J8Vor43okcO8vyniJPhB6tIN/xC7pqQ+AzUo11HMBa61DcjtEZfJmHYGngxYwTg5
HDs7OYt+79MgPKZhB2/YTW70YZ7v/VlLj7mW3WFSW00tx6sBx2FtV2JPaMOGnmq7tceZg7NfoLya
SOd6H4l4YpPabiO57roP1X3wdHc6jtWbZntcVkmLzKyqIcGJTMY8lFAkjH8eoQCrbAACZVIYR8s1
kOoxuE9AA5JZ3xGhC1/TSb/WlvPhtM6TjfPga4W+ruIStZ6HVF95da+vx2lp9uYyDre6fhu39gyk
HX2GbZag7wa6BiRgBkEz3ZXFhvgG0oVS41GUPW7e4hdtoC/l3IozV9aVPkVc+57dG1Kl0qemKo91
ONkUsDQ8EMZrEQe7LIoOOBMxDCQeLoFQdPsUMxTz/DZeF0NL+FbmbALb/+K4dXuoz33Skl5qAy2q
BSGUkCARqWnZSIhkwOnmnBaqWifX9yiYVwjr8W20mUw/CvqfDHJxzUzWSIQyyv98aLeQqUjEdXXS
0fxT7kUToZnJXR0Y3VaE6TvN6Hkd+NMGCEqDPowrn1szCO2o+5hV0ezSKHjLAzKSG0GrGx4nESpf
KrKET1mXIipw/G1X2+dUx2OjTba1Sowx3blp+2Ps/HYfcI3CRQENAVv7obInZtFde1cg8QwHS+x6
gW3Eex77lKoUSrmNZ+o/YpzxzkzglDnG3wnRlH4PfS3bH1hrDPIH/OE2MJtXklBJXtPnYjcT5hiZ
r8OQwZAhDcjzG/cAoLVwNA7f6jtlCv5Pg863Y6TfIHQdyCh7NiK3WLVlin0EWki5RNk+kYrayLby
L7AGdz5JKJ5h9A+ZewPQW8BVyp6G2cAHa6M+HcMu25IrWoJNJ8sowREQ4UXexlj8w/F9kvCSZXzp
wuxE/Qq5cJt98ePhRZvpXuZmup3a6AyH6r4wxcdQ7LqMSw1Qa2J1hbWtIdqQWeFtJv3XGFX6Bljz
L89A8x8NQPR9d0Dtw+EXV+6KUuZyR6QNswcvSncZ9rloklknxDWQ3E5mVZ+SLlFZJJj4jI82Ux9/
VOPWy8p6m5CuN6YYF/oazWbI1NPjVpXtM7+/zSx8zZZP2FQV2/VaL4wfcxGi546/2jaGFvzKdFnb
4aNHKLXW/YrzIgVYGkHXoUm1Md8HtzbJVE1dREdrOJXrFvv0XdjGRD6E9Dzn2cPPtBZdE6LYFGSM
Ew9sO7dLHmCyQykYjYiC7KD/ZlvpqWQ2vGtG59wLIe6MIrpt9JLkUx8rCpyQO+rN3i7JcU2FoY/f
hvLwKp4h1mTGgbswursOsI8b45lOoJFECfKrpBPbQZjFJgJHtsI0U61iZBxEpjjoICErRXArTFvf
JPwibZu9wp2YGDOaP83yIXQoQ9mlDDG2Zy6FryI1z+33Kkpe7EX73vkx/aagx3m1DOmR6erdHAD7
WMLonjAEMuBBrTvVfV4YD96CYLnwk3o3aNN28buSqK/QOM4EcSH4lYlx1ktXY33qI+7LFBCebKIP
SV22V2lc6Y9VCJ+nKRKLMo/2ZJcoqPJe+tsr0uK6PCZBxR6wC00rM/L1PUlkDyk8cZM0KQ6I5SbW
84ephHOT8JPlBCrPIY3EwIYEYbjuWStCIsHLykGUke0IJPODLL1n5NcR0+S+gCWHoBk9uHHdnrHz
fdgyZqlq6IoRb0SXx8TQSC0wSrwtub/piqR6DJhd8GlE03MPMYOAubpeZ0GDjqaekAH4SB/8mhHs
YD4ZjnVywuRuwTRvala31SNkxyiZyVxNog3tv48Mi9fOqZtxHZGQSPFXRrF534NkiCmiMgS0/PYe
EFUOGspaD5a7T7xhGzpl+JM5B1V8O+z9t0YrnvwK2LNhxzMl4epBj09jUe7Hws1OZhIzfNKxE4Cx
2FX9+MQslxs1Zx1oV65wDkJr5N+rCePX2jTmZzhjX0qzTW/G2NiOWUyVrPhP9s5kO24ly7K/kivG
hVcwAIZmkBPvG7o7e4qaYJGSiL6Hofv63MCLeMp8g1pR85xguVMS5Q0As3vvOftg6rM8iNKUIVP2
KKk6N4nebYQLHmY0ywcR6eKstR1BQRqBNi1K+RrBLdZZHFRTVT54HUniNdiXKTAJYQpKaERVcaYl
HqLOYHfrUClq3zSHDlxD7bVOrBELKRm/dJvy+yDynBuxzwPp4t+5HUEIZjO/K1vhwVYaxLWrkzMw
J5IoWMEjEQystPmwVWnEBKbfOqM0jwUyw9Iah3vH1AmO1sDV0wOP1gr+K8MAhNmWzYBdqAPysG2Q
Z8UZO8aXA10ZfQhTBF3lP4rY+gmGfQTgq+BPsbVa9ak+3HpSf5P+OWdLuDeKOacwVcey10NSZQSx
HNwauCF6+kPfDndhUqHiduXRBtnlpj2cjoxaV3ZJTX4qa59srokFIT/n165ACvYw8ErE/XoT7eEY
EQho1UcIfvHetOfMsLSMALds7NS0wIxE9o7YP5214xOWRblbUDyRQZi9bPy7uACmY/vhV9RcYpB2
Gesr20j/ILPy0bSfHE+IZ78WIPv7ZkdaAvbcZCOr6r3paJyr1ni1DDb3RHU8ZIF8A3C5oYH3IFy4
GcDD2+0gpmAzNNBx9WJ6LAytWxN9QlQpnzjJKy0dH4LX41KBMTx3KoGB7ZBOYZGhYfeoyYo+2zjD
iYiVeG1lxn3LoHPd6ujscxdmjUuuT4qOe635mr/S6+kVdzl1gQ+yzoRxgz2ZsY/W4CJgMifKiaT3
UmcLw1wMIw12zZCRP6tN36bPY1YTGR1lP83cEZsMfwX1mNtsRIQEv6ggFVa/jDBrsVP5A7HeCqia
dyjqmXDozLCnsCjxMYAqjB2UHikSaKoc9DYqhrOdgQfhf04LiUSSWPewJ7pQsWgNVrLFcBRvkkjg
L4vUd8W9f20qRDxhYr/Xbay44bl4CCyHi0l92EP7nCjvARjclggmegwCb5c/besGQY05Dh9jjqE0
M8g0zWKsD45O3GBFsutUUq6FI8Ac1W9ppMFgwcvDiImWPg2gzMVkXmvzuwT0JeObX+6dDmkdUW+n
4txF0aeMsJ10NQZJkD6Ig77qiVVJDnJnB90va5yu2RwvYgE64jujbLNyjEH1uOu94sWtWD/GzHtL
wGaWTvdLZcOLEQbHIrD2bOs//CQcj/DpjVXu2Y96k19CbXhOYh9/gNaeWqn2eSHHTT4bZPVsJV0u
yAKx+6Yzh0sBtLPwkcgPzocx+aQs9YG3nUoDDVTAoDlYLNxBIe6UTtCdbVcDYLgro6FgY09Jvgqn
7EVPwJtNs2PHzMzNmI43ahc6QVI7t+xJuQt7tGv0Vr1OuVlcqVKMGTjbTHxkxEHiRKstQoXaH8xt
v0I1zX9E4zEwOLVt64W7xE8CQOSuzPDndkHFhREaqxbY+8qX7ob1ObjrYFkQFYqJj8k6VmRGC57s
tp5WvdpgdnabWAvcR66eXpYJVYpf4z1hoJdGP3VS21dOJt+LcU0KKvlvSQOYPfp0aknTj3OycSAI
DYyrIU87C2l/owmaiU1dfIVTlazDcDyE0fgpIP6vqy4++v78AvQuP4iwVojIsJpq31Qw60Id58oe
4c1szafa6O7NXHtwRXQjpXjcZHFAKzXrf5jE6lUt6xOFfKXMAfZe+BI4PiZZjFYmuZ1kXECUs7WQ
CjkM7j2jQJaUhez7QpKjFAEC287LIMC2JG3iu9iNiFzg69Ip9QiPNdi9qyHnA/FZIi0CP/tCtqQf
MbsJR2xJ+kioaQTz4S6hwxBJhEip03+YVfPuKm2dTfbAjAyVS9rHr6OA6SXegyyOsYNJItBHVufW
WkedaK4E3DqpxqBksC+G6chzGbEqW8on6BGSd62f6T5hdEcbf0gbvbp26bC2lHqJRulf6v6EMIh1
2DA+CwVyMVGd2mmU8TzqH8fS2YlW17ddknx5NfNprdJPvoMUkyQEFIxOyl7T7IkuHdGCZa2gkzg6
oG2KYqfI3y20F9V/eSFdb1u89LJS69R1v2vyhagIVjkTYpBFjiKsF9iSLYNuxR3ACfj/6zSO1gy/
IL46V0liKlF2BGjlI3x2xU61ii12Dkm0HgrCAgSUPw1s/zpzm/tQYyhYJRa3h/jeg4IUKP1TBH69
H3kJpPxx5+M1hyZRwhUzc8F2tPb0y1yjrnzGasIXFRckb2nQhzeFIH9FQuIu1gxjHQRwP0vA9qvS
vQdbFG21Pt0oDN5bMXkvZDN+tVnxNWtKZBbduhzDIpWKP4vNqug17D13Y0SouaKU3bn2zYxCD2Gm
HC9O9MNKs3uZTZKEQ9LgMvad3WSOK6MyL3qjvTSjYEps5/mm8yG5vWa+grxbdNyMMfSJNvxBclq0
q9BZUd2v26x8ZtG8mOX0QKazu8625vw9iST21n1n8h7xF6y7yqjZR3O26LMb0ImMbYCbvdO9R7MX
70WcejsP+YtpH8vYjteh6TyFNKDh3V0SicQg9YmGCcJ7+nEYpfrk3pGMT5FZAL59tsf4GRzQI37j
hyAaj1FbXtsm25FgKBPjveAt+B18jepHic8r6LX7Rk6cXhoRlOAa8snZzYXpBJCHC5cNbSBuZhJ8
GL75MhlK4E9Xe4XlOw6dGnwCWrlsti9rLy4e+FLql45MsFUd4RAtwFKvZWV/t6buweDbMn1ri51L
D60nd5qeK2vA+/eOdNdM2SBSla6duMO8k3HG1FZeAHytN+3kbSO9/j45zneMsrQQxEUX2ZdqvO+m
Up95/kmAmIPJBjim7r8wRnqotDliOv8yeLHpVH4FYfKUyuIZ6wcxGrkHNzV3Pj3O532TqPecDfZq
irglxdWYrMy2+Ejj+liTcJlHjIislEbBcLTGfJMa5ZOUAN0b/c0RDcinbBcOjIoL139wB0Jd0XF8
JW7y4AWvvaVuRqMBA4kxoqY/Sp2pUu0QO6kR6jnN4MkgtHZ1V2Vr2ZBvaIjqjQzncorek7b5lQVE
SJABW5ZEZQateykMmB8qvPkQQirNvDid/JIia0CyzM0qw7x2nUFie2nTRWKnHZbb1olOfvtmWs0h
DL7VQ6Ads3Z80IhXTR0dBVr0OEX7/xX0/XuCPrqc/09BX/0LBd0//uPX8tuOP1HMWcs/+StHyP7D
suEdmbZro+mz/nuOkAVBSUrb0YXN7U/+N0qS/Ydh82cIAA2Sfkzvd6yQJf6g2WM5juna1pJM9P8j
5xOezQv4H7FCEnoTskDyuwxqUH0ONyp/fDxGeYD8T/yfpFFT0isvIqr6+6IgX3TjdjqRj92PhzEN
YH6p19Cs/BONasDrdfLiDtHPAMbi2o3YEcJuwS/314Egj/zkg8zBtCA26WDeL4rc5VAzbiWQmf7W
QvGWsyJ+aOdlctAuaQBAfDkUzmyYzGJj0xboR7q6OtpCFNs2NPtVnNo2DPXJhScZIjdKOujqTZYc
lNmdfWBicar59xVU2x2Sj1dwtuiv5bpCHnJve6id+/FeVVX0kLjZ0WfLKAYX40yTXaRK6iO3lM/I
Dk8l8SbnwEJuUxGstPtT6r/MkhZt8vJo0SvbxvBa9vSYqsKml5KXe5nKa9LpCROVGIJaQ3N18H/o
IaT6ISVjFBQ8xM/MZpzpwhbpu8iGdKB2uaChVM4HSBYmOKiPJWymmtHKAJ0BNfFutPgkZ8auOR8W
/fXydHlEmuLzkNAPBdNGCz+wtUML07mb4c7JjHme1MgGqMNc+9eMzKOBdWBviY3BpTO2vDl9xkdr
1DuwMmakdJE+92Z8F8+wafh8ajMW2PiNOnFOrgrlhh34jcp1A1Zwl8wKCjygbNNmlHW2UK27GXAt
OhvUtUZm46wWilr7GEAxpVUO4XclZpOjVDZm/x5wtj/h6cNdTX8ycHdGFmDacjpxND2iCGbH3fLR
/+2b+P3tFDPAW6vVlwnRW2cnf2CQi5jKHcptPStClgOapHrrFvKXDrmImMYe3beNAE7Nbgh7tlMs
j34fhhktbqQY8KxR7kz++9NyWN7Q354y66mIZkeuWhvCQ5eCiuLPAL8/H+L7vO9T6u1IGATZI/Wg
Kcdcd370++nikJmc2jq4SEiXb5o1o/jzFFie/j4ZlkfTODDvkLSclityuRidKaeiXZwyyw+XswN1
wjczowG5jFeXj+734ffPzBkqn8SnfjZHLCr7dCHPL/J7MQPLlj9JZ0S9O8Pqo1lksLghlsMwiwWW
6zxbSPfEy0e0BcDfLw6XemHk/3a8/Pk8TXb22D5YECNQGs1w5ZBRPiVx+hEkOpGBXYHSS3OHVZa0
08l0YaDJ+bA8XQ4GRAaYR6W2onyKEW3QsN+XXZ4cELOZMyEGAazhItpZNMgQJ3mIxinf50MLK8R/
cwv6TETSYhFX2sk1zWeyWrNdv+j7lhdFyio+pZM+X2zLD2CkARCfD+Zfj5anXkMJ5OFrW0Ixxvkf
GH5j7CnoLywQZFfn4pjM0G47Y5SGjyjYkp8I4tXioGtQvL2qj3aTNXyLshoGjhaGJ2t64ZNNBLsF
lAa+yaELPXUaueB3figZOrUkPTnWsxub2W55idUsEAgB1bIRNrLNMF9Lyx90UZxV3xzdq45jX9kE
Ivbx8zi2E1e03myS6aHxyEgroKhsVddc42n4bGu00qbWg+ro7qIAGPG80q0Nw/8ZeSI90iGEV5O1
G8Ovn1IXAHuQqFfdqg4eSP554/aRwaDZQCR48HbKq9NTlOl3fRalu7zib1SkYAezlVj1sUcTPL2U
rpPv3WF4H8hWFEPyHliFdzSHmNF35k50VCf2dPOpMMDbqpmLCqW/+8CHtoXIKDOVukYGnIsinh28
OfbjqIsasP8QzNughOUx2jiq0D0lYX6HbzHjFtFFd1YO/MzhbAqyiwITQNNhAv1CsHFiRcexNS6i
Gp7ccI7Lk5Da9MzxVn2sCHRXrG/SHQ6V7M9T3CvypRGj1kMIjTgZX2H5MBaM4Xa5Yf4zMSl/B1f9
0FBEnaZSOFvThROKZxy5Uge1QCOC2+teIsr7fRmPNy12MV2PGI+jIZ9RVWO/pvi+mWZsnp1GZlCk
3XYFeCdIJ1pkGbQn6RPOIZnbxYbVIlIpzlrtmQjYKnQJQ1PtG8VI1mz8FsqoMjZBfysCdLPSqto1
7K41MhqfUT8xg52MGHCYFN5pDFFQKrj2tWWaO5NMmrWbJb9GMel7OHvPigZMWtv9M1AuSOKmhkjB
dLZDATNOn1knNs1nTxh0amOco1XJLwWYet9OEpiKkw9nI0+06zCG/OPgZzimNvBoLd1Ufkkzyc9e
hrIdtokTix1yie9FXAbsyzXCHsi6Ce02uB/T8my2rg4/IECEVGtXhaiMwompqMo6kPIyGZ7QpDc7
aalxEzCzclwlLm4pyw3UOiAV7JM+U2Q5wPB4XZGp0h1WNWPtuuYbeKBQnQsPLsuUG8ci7Da6Hv1M
AtCKPcqGVehoF+YIazFWsBNYzw/twAXU5eE7jblyo0+9s+nKShy1nCqblsjWgNZ24cX8dKwxptkg
tC2eCjBhP0Vu3juZP7MQL0nKZ2rrxXfmne8o3Fb+4F36IjtZDtdtAn4KTENw7bHLHYwU5/h8qeLJ
aDdhGNIB9NVdkwlg2I6v7caCDoiktrDz8iUZKXekdlLkyexsS1PEwsVk58Vg5bHo0fkIXwvb+5Ea
McuJjqza1aV2nQCTZUW8h8jDNSkyYqN6nVDGkKxGNap7b9YHQGy02Rn0PwLkwyD2/fgwpQhr2mNo
i7e+0Q3Sgq13qvZTjy8F2eJLG8EpGDTrK6kd+ZDXz/UY3pVeMGydoE2OdWIjpLVy45QTKQc9wj/A
IweRLpNsW7qHWjOGeyPxnnih91EUqHWDLOESQwaM5izbzP4Vj+a3qQyMtU1Ag6n77tbSO8jWZrmJ
QuuqBHtLJnUeqF0FqifTtUtGWCaQquism9VXWTDHrzsSLYoU0F4stHxl0pmhrVhtqUI/B+nfYs0D
TaxXl8if4m3RhXD0E3HXquEKLorxRZ48GA7jfJ147qZrny21MZsQml9Un0M7W9VORj8ROhG8qk6s
EoHUiwpYrmu3lwAjggBKPF3lqqSN1g3NG9AKtSlvUQEtjvYMpJ3ZM2M36d5MlHZxpfkh5XdzjPxz
7ZMWKsOepYirvq1ov2dJct87bGV0CzWNYOcNwZkuf7pzGDBOebMLVf4tDCJ24hNNXMIn+VveW+gi
/1YR+tLJQmQS9mTTl/pZGxJamaQcbcm6/pkzZjzyQZDaEd9K2WL+1er7CVxiqq1DJ5Y03PGhTCXL
EcajFQo2LMmAmfABBt6pG6KVYUJnM1ixz6Pot9ye1JW1NFiX6r5Gb8FwItI2BBzwwY7Turdhe9KX
KIhbjilz9G6boDT0Zz8m3XzaPIttfnm+PFoiwZenfRPTjdXYks3ly+/Iot9PWRLzHcaS18GivUz6
BBTULMcIDSvon5lKs19xCTGK50fLYXlaqEEegwG5Pfs9k9UEBdj4ZJq1jtCJ1KwlOMpRDGzKigng
Ip3GApxSJdHzZqZdw37A9pCnL2ahjzvNa8ZtRbdsRYJxvVNp+GMRf/+Og1/E3/EAsmXlsg065HxL
WUXMiWNJ0sSaebQyWx+WwBwiWdqTYKC1j8LorrbwGdJS/EgCbSQ9IjtGfdftlx/XApy8Y3SHTIcW
VlQjgc3oL6kxMFzost1IM5tPL+ytrmv8HLFHbV1E75QCUSmPnX5SfyXaL4+WrB8DUtZc1mFbofxZ
DotoOivpz3m2J1fBHD20CKZbS476dnnupf64SzLntuhus0Ve+1uCu8hyl6diNqtiQJh39n3SRkxO
54fcuxB+6GwMib1MB9LVxoaM0cgST9IsXhk/dwdWETqVgx5cgq66TFZmPVuBv45N917LCk7uQmg3
Jv4/VWgm+9lCxhRSQa0tUa35bTxc3fngh+2vKbXTXSqd8aT1QEdETX2EHMpDDNEJjRxM/XuUs30S
9o8oGMutNXblGnW8hD7FKRJGRUWrNrNvohsPfs5+IQ/tD1VY8q7CNJCGUQBZs6Q0zRCkJWC+2bcx
E2xq42Og5HL6pnhkmJmVTxrAX+Ij3kQbByDDNGeFzkRuqMa1lSVz+dKhyT7ZzB/wqXyNuBkurWiN
VZOiwVrCiXTTsLaWxOPkOaK+hSqob70t2X/qBSqBWJ4581zuq9wy7UjkXJUFmLHIluSVaOFwMbzx
YUibCzSAK18EQ7pUxveW+EUrLbla1THOCV9DmWJvzDyuaU0TOVdNCNGzxil2jTeC0iyj8RYTHrQT
NhTKRKhNUwzDQ6ZMpMZDdYFgRf3PCUMDllFMWRnVmjikLWk7GJaCrD4Otbvxc6u+emPUXFUxNPAU
OtbzIYovBBO4O72vf8mRpoFHMpWzbqupxXSFLHQYrfsmcoszYSQIDjUqmazhpUuyyWDKC0innMvs
7wGi6dOZiunYdK7+PDoYGmRqGPiDm58V8NtdbOAp0np/p3WhtS2qMNqMEfRTT4z3ved8c1zrPmRw
fhyRhmi9lA/xEIY7l+yL2gu+a/lo3rdj1V1z4C65k2sXqZv+3lNMv7Gq7QsLB8NIjfVg6kx2Rgmg
mV3Lnu0DZP08PeeyYz/nkgHQFug5YQP2Zm/SE+dOFUu3XCtTVLcMXaMT3ZDi32ERs66xoZ11ZJQH
a8h+tARvb0cvxazhxvEVrGGwzgl3ekiqID+Al6WbgqsJzcKdAxxJZ0ex7bCrrqdaiGOdfoOqSHlS
8L2mmLk2obIgFPc+ka4NGL6Wd7Qiw8jh5Cq7fRgSrZBVvJqIHXzObWbfTKO5ZjTIO8VyxhgE9ABN
h4Oq4rfCppCdkvaOfBst8R9QTzxWdGkO/Np8WxFexyqPHk+rHaaXUFr53rYiGZKbETXbMPL9O9cf
zO2YWSf6yQ/0mfs78mVBH86PKFHgyGlE9tl2ne9TKupVzjaVuidAFcoImqrvooVByrTysYtnVYmv
x+fOowekFTGRt50lTgVCM6uI1AWVDuIW2+l38bj1477b6hUTcMP2TrB17ackUeEjsonVW5XIPVKe
2Ymm75O5xtECqMjebcCNQQO+ewkHX3/U83fVcn0VRbirOlKKOxtcA3dX8oTqT4HulOhFzCm5p+Mt
NbIJOznoZqNT7Ml6kYLMDbKbW+L4S5tPMhJmtbBZH8PWCZ4Btp2Q/brHquZXpHHxsxd3aefaa/S7
DJ/qFv1cUBdX3ZL7GIEbCOWqPRdt++GQ+XwHGBzzlMKaFwvJt5r6TI1kow6y0H6q0hl3ykK6puf2
a1IXHUL++Em1Xn0VoSyOykL/MN9jm6l5DJAmHLVA9lcRZ5T3IxYQx59ObV6v9SIbT5aeciKoEPm2
K+6tqA8uSho7s2iy+5AIZHpE740vsL25wwMUfHGJCs7A1idcrJQ47Ilh2MKuadinJdoKIFq5cxzv
hRtNehSjcaQEJlKmTi9jgO6xtZ1h50Nq3h8nDHNbVAfupuiNk+GGape6hENnuuvwzUZA0otvCY5d
tpgtwlFD3KLEEzj6OnND19hGcYnzSbMTVEshLsPSqG/D1KvHuZs6EOAeOz/ga+4hC265pnAm2GTT
IW+bz+ECguqn1es6l0N3QPQvToP4ZIvRH5J8xNAItTCLw/w42S7BZ6qpdnnClF6Lhj1Gv4OXOr9i
tu0vFrt7VVFFMk+0saCS9Uu8+JiPH7GTyrVvcynZ3cg4lcEey4rhvySXzJPHGJLutUsK+cD2usPt
ncTbqCesUtMHRkiG99VMcQD0um3Z6qI4d2zprAPNByVYsMEmn/65Als1TqO2JtsbuehguEyhkEoO
UUR0jcEGlniRcrNYbKq+Nnd9bVyXXRhTUIDaEvYgvqDXlvnuJqwLwjGl+VJxn7ZaNcsNFWDhMuhX
FexllJHFHZPD4E72w5lYKpoxbNbblr619ImPsSd0hIYkhMTXUIZM2T5Q6Y+hHj3I192jg/QmtY32
bGrW2YsVUInUIBBuqleOk5ZHV8Y+SSpq1iCC0wW826cIQMpRQKNI8O92U7kRaA8vHikfeF1d9pwh
vmCRTIzXzrle1BeG3WVXwGS3/W4n3W58ChCeJU3cH2hFWSsDIee2aHzUeVEaXlPJ3tuxJri+lK9V
pK8gekBHL7OvWsdFhrS1/5B1+Qg3I9vKKulw8/goPWFATmNi0tYErZGAerp4DKu30iMQJwJprzta
eJzY/qAb8KhajScqqa9u0oc7p0GQTMXYrIvC+PJag7aJYR77Kd/qoxZtgiSDgegSh2u2NDoUxO5t
aUXDWSHZ8mokW/AKiOPS0W0RbnKzrY82jtWbpWJWtimtV60LRz9JQwHsrr1qbUgnKpfynDfEnelW
91DV6JA19EjcYSx/L5Na21hlTZOzEY85C11QZd5d0IVvY+qxR6xmJ7rGwfGL6pzpKIM7C0Ap68w8
OU1YD4e02IboYhj0pdpdIPUOCnFTHzLRH0qBOD+fT1izNjYJsO3cLoeL5TXaPsnLb3rl1ndFDy/L
4dUPmlOsUX4ZuJNKcSAg4CMLyvIF2OCGKGFustIbHrWq30+lFjzFfn7oG8k5ljP/EDGCpKlxi72E
cI1BRG36rLc2KaXtNtMDuW5ZaLYhgnNGFtZMLO3Q/Ht5dw5rfBIs89rGb03jEs3/C2NMzPFiYiFF
nLFxGbMnWYxVuZXi2WScTcRY069dhjWUDxXyqvixsEmuyvlP127XGMhS2KEmFflfwXVIa3muk9pH
cZmmxzZJH4SG79fr+QIcr5Wo1hBuMYtmAaDEXrvgbI6k8K3DIEwvNCb2vQWqgWF8c8ZN1+6sBnZL
Fw4xoyBHHEHM/MCSPNBrcNs9TFz/agNmXaeVCA7sinaY8flEJvTA0eTSOibL6CgLl3qtqOsNPchu
4/SaCRxIy/fLB026wtoUYoSujqTJ9PWzU7IPjs4OUhyCf6KdFRNs2UIs8COnfhD6zOQrud32klbX
d83yqnXuFs96Gk8HGZgaUB5ksqPRXoqsf+/SSXCXRfPsDxYdxUxNxo69Mg3SJvlmVQOWiGwy7/ws
8/bVmH22WVIjJfGcg9fpKf3InMmJmd+Bvw3WPu1VeAl1fJ7VqUIrNVrfTCyPCSK6o9QZOhXxjTU5
OLutn14AraFRSoprq7c7k3e2L4eIwlAGjz69zUuOdCPqv0V51N+5CSBo2zerreW2NhhOjyKt0B5l
HDvn5UAGZMyvq2OI6lZ2k2UJp6OHNeUGbCGrzK33Ue84FzSO+YW37apIu1mx/S4l9kZ/ftY68fvA
+XCmqO9o4HMv6E37LXO0/IqdokDsaDziqKvPcQQ9daRm3TrJsC2NsSfSj8PgNds0V49eR6WaD3F9
q6zX0vHU2ZKowigejDvNQbUwVUiukzSuziTqxcfCS/pNnop7AwHbE6IszvURjV80TMi+LIEbhC9u
HTalc9RU7ILftnalZGDZTXW0j1z2rh73rnWl/BhwyEQOFddvUQyfVkcmpsGXes2Daq2RgHaB5Oyu
0WMLfqv60Q/SegCMsfFYkp86v1yFqX7V0L1dqXmPk+5Q1KFWx83D5jw9WoVswCK76a4uUQoSbHij
QUhKOeIR+ttWcrZzto2Sxm06Iqx3CZTWTBYDSlNCH5JNnsj6WGbchDNUehcPDH1Mx+nebTmJTPS4
bDPvALlWF4fWYSQxuqWl+dxL4ww91t2TBxUdAxfBnlG1DE8qL7klY3ebnKDDch7vm4Q4A8sroiM+
I/o0WKR7C+1qjBmhEfiEGWB6q5GbJ+pSRjyAvaOtKHJCqrHCcv/wuK47jOxx/UuP7Wrv5e5nODq0
U7rsWrTYyvq4UQhuK7WV9XStzSJcT+is1iHN6VXJfHg/DkO7t1KW+piyaddnYI1VXpU7+Kt7t0Iy
GhqBes1kfUcKu3k0HebN0+iU+zFDlqmnfXiWafuou6okdIFs22Fgm1666rn0PfeOBu5zIFhLEPcw
643QM9vKOQL2LoAEH+1Zt0zNzcmhqN5GpJCZpLcrporEGQN7WVu5hHPQnuolPgZN0yz8tbCwc0VH
qRLNLzMY5rg3ZxtAxD9EBMKYMzWkUc1bbhfvaOTatT/2H0qxs50TVZf3odwKE/HkvPVhzgkcBemh
F+oldDvSGoo1YIX2Nvmv9mABfNeqiVugTYPYY3KLmBYNfWs9l8lZWPrwDYl5tOlrK9tpUv0541um
fX+b+/3+WeCr57DK8x3dXJq92dxLKudprGoKQtSIvihCaz25eGkZPoFY91TKnQCzzIJYE7merVNn
1iAsz+OmWTO0Co40D3XM+sgeTRtGi+hDtu+WNZwQrKfbyCKvyNWDhwCVGXRg4nqX4fHCGWMP1R8Q
3KIBj5Am6NlHZkKZHHTt4NW3uEaqEMwe4AUCpqceEOoAEHlDpOgpMPJsU5mzyigG27AcwjS++m0b
7TVaNadmBN5hDZzcGVOss5/UVMrSeOBiqVedXb3KiQBdZUXoxahlinOckifJ0D/b6IRtcE8VZXke
uUKcMBmPqakGmtBT8SfAzFmAcIvAbcJmRR/0RcTgg4OYcCMPbM7Kn5kgUYhHlRIE3MX8TpaDN//T
dG7y/f6ZZhrxLhmLl7/NoX2TXVJCNSJnYsDyzpdHRYkN/ffT5ZFTjjEJ8UySKA/ZBdeEDS+P3L8e
LU/D+QMrDON5aqtrWGXmOitJ6ObGTvyuDP1TPx+8PKfENzWAQ1atTstBsnodJ5wZ7uyunoBhYZSf
H5bYhP48LE+hlDLyigtvRWjNXecm45ksLJ19AB/G/Npw13L2bRYZRrKIFBLuznTVGRozrWDDG5s1
dZ8b7ptS/yZGk1CTGZuh6RySpV/KHqQ5eY58hSYR7haOXjbDXJZHyfwIJqaEQRHflh8xSBzIBn1t
57cDQP6fh3bhuXTY/Ra84J/oSNs9ZcWY030rvdVkV5+dS9MsR5i9SvGwYHv716EziztliHrfhQmq
EdmR4rp0hBkOiq1nxslB62zaiHQySRG9t9xE7P5XIPbvCMRMVncUU//3Xwi1zUf78U8x2PUj+/Wf
/3iaKWz/sf7gRhHl/4P79s9/+k+hmOP+IflVkNsWKZgh//Ef/a+m/c9/gGD6w5QOai+wazTCXUGO
3b+wb/IPQ5eMjg06ZpbB3/qNfTP+0C2mbA4Cs7lIQnj2r9f472DfTONv2DfmMGwBdSRnrm6bwtT/
phNTkZHkdcx6VBMkjWG9cwh4Us8ZxSa21beaJFUg49imashDm9AS8i4ezx3uuZWStrtnF+IVO4t9
wRWHpo9xk/AklOSFJk5mEQwbK/T9rT9eR7CsB8SzP+I4Zc4zJTGVhBYxdI7x80VgX3p7IKD2iiAm
fvISfavXufky+jSRs4GRsiDSczPYDK4pQ/ct5r6NDFx3nYLP3VmYY9ll4A/XHfIGZJ7HB6NAoVuS
OYYwm12wZMhIQzExBChWXuiqbsNi69XstgofnPgwDOTL99XarAOPeLlom4yWt/PbgDtsb18bLIBN
U6ZPjqBmy3CXHsgoOURENmyqSJRnfcAPVvXuMaO/ujfC4cUL3TkRJq7vNLlXg/tfjJ3XcvNMlmWf
CDUwCSQQMTEX9FakKK8bhNyHhPf26XtB9Xf9UzMT032jkCEpCQQSec7Ze+3wWAwmSGSvr980axiQ
81vbIIo8zMUhya3NDGLjfDk4ffZdxSMM9Bx6UJebhAHFLXk6xpDTFrTNtQjr1yQPT2OnKboZ2S6K
QphqYWltCejZm5xVAFCkcSAP6LNC6750ySPcG8FehoZNiE9Nmzks95mJEyJLVXoKsBS1mGAPdPwp
K9YpU7iPCSt3aj3ZwGboYlChR35/syAzMM0FpAv6zUXcugg6GZLBm978hjllrNXiApsr3ddewPBX
IZbyA6kf7VY7MsVNDooZzF3UeTTiveKJRBxKkXYsV1OobLQZOSp0hVEM7zGRZOwjcWzggek3FY36
e7JuXrJiKk96JZ8H0NVLy47Rrvm6vDHcYZii5Us2iSPtdQcnVkuJgvRF4QHNITj4JOYiaG9QSmNx
C24ocq1NmURLtyzUukyzq47d6mg5JSJ6M4yxQDnTcYyhhw2NfV/BXL1xQNnFOLupR8pdENWzrD2d
/CVikHGQR85qKqDIxXEOqSoOLEAE3wb/7sKUxCoKdOYkAr4VqVF8kBYZnRK/y+7p/M+uiLpDWNY5
LyqEMhONNkkPerbKZXKRWOsYZhYB573D1qcczymqg2vdPWI4KY5qSG9uZq7DtnkQHqitsVJrlzoa
7aFz8mrfQl7U27uSzM17n3q1QH+3N7KAAB4yrMIB75rVCGuvKNSihF1247r6kn0e/Sq7rY+NNt0T
pBjvJi+mhPqONERMMtRrTqD0AcPTnZmE430e+N9p65IDJCEuWS2RYuAZso0qPR+niTPX0vi4mYvM
0fDDSiuyfqcZOBKJyDS0dzl6j2VYlZeYgWXEvpY3iumyuxoj98Tcs0fxA4zPRVh+iFGt6lRgmu15
pzHJLr/cZfJ5LoM5JJdsG9zRpTrmzhAdB8vVoEXg2xCRyRTS9ahc626LFaLf2Hl+8AfUJnEXqXU9
0Frt0cp6xAx7xGg/VuYzXkF8FDiGM90I70A0GcvIQ3lkaPLq584jS5C89n0L09EiPynz2cbmab52
0tE5zbQFZCDW2mtbWnEEqW6jEumnG5OgZDjl3RCE8pQ30C8Sl0DhMWSO0jaM74Xb3tKiZCOKfHXl
9uwdaGlYa8ysWJ8KL+T4mO+GFIKmR+xtddV+1068CZLA3GpBEu8iC8Ice5Mf2Y7JegA3sGp0pod9
5KbXFeAC90g75imJfJMcl7hh05bTAnYoiIiCZxQWaNdJMYgg5mSmz7l/hOc/V5ZKMY1k1iLUHLHN
X9g1hXejizwhKn2fv3u4cGhpO47prcx+iCBunyqcCVjBIC949k4XAMlm/ZVBN3lwiTYMom5fkTC0
1nyMBgR0DSs89ygCuAnACElWcvzxiww3QIn+lc7lBOa/fIlsEnrCriLFiMewvXyl5cRAR2IAx7zw
lEkdB84ArqQmpRTvOA0bPfua3PLQ5kazQpHzlRpBujRj8moq2l1yxMuYJ8naMiQMt8TY0uXBvgTd
hPQ5SEBGQ80RjBtzDLkolf5cjAP9TWvul05UdgEy0Q1/+m7w1J7QS3kSQhuuLs3WRT8xdXQYhEsq
iGxi4YA0QAc/6FOWeXgMTJnHda29iDB4Gmu8UHbhWfvRq5fF2H/aA8F6juUOW8q3dI8E6s0Mpk9X
Jf59Ve2p8bpbjdN8jO17VxchblzDIP0FqS6GWRuRL/9ELcL7SmGcJiwz21SpFazaSSMOS5wtn+S2
LpPexoiDYgmkcKlBUDwkRoPvlh7mekpoEej62e3sae7foGAuMn3nZtHnNDHf7Ql6XkwodVnptrnu
9guJTiCo7ewuxdaPA4dcJtA06Tp1TPMgmRJyy47s9YjDDFR3SaSEGHdejCBtsiqMa47amQ0TEiML
M2Lusw/MewygvGg/TbG9aOjEr0ybRD3FCZaUSHhyWXv7vLg6ToRsItV26TCjd4JpV0/ie5RSnadI
WdQhYAGN5s+YusZjVu8YEr0asi9uaRe85OX0hT4iWONlx7I+Ao6d+zAlYjygNhG27xlta7TVm+vE
5a5MCFMA3dmtfLpjS1lLZ+vJKX0wzGYf+xq4Ddbv2ZpqXhEEsNNwjXuE2uso08JXoKbRUPs71wTd
YEpD34hs8A9kJTQvcYcVJxzu68xQryjFlpmNYa6IWvvR9bUnliXGBqrB6oJ8TnT10onj+g6FKzJ7
djAY/XN9FyOhWMVNmzww9iJ8MYEHUOqseXpppctI1f7r4Izv5tg0d0aYiZUXnZzAFB+dHuCGlr1/
bBCQukwNjgrNF7KURn7Yyn31C/8D1Ge/12d9BL0MuuIBUAtVTeKxk9VLJ8D6NkbQbVyX/FDboVdU
KQWdakwM5LboTaFRxYfWHm4i7bozHalsZU5asXMCpKK++sErhI3KqaIH0DzttgOcQQPRsi9Rz/Gw
Re4wKzDVjpiXfRH34g/CRpbG5NSb44+iuyqVLPb4/suFjWsNDWsAfx/JFJZef1tB3ThoOMskgWgn
J7vFacUUSBUHD4D/I3lW/HKK76+BTIvCKW+hCzcM83e9R4ZOPHT+wKHSkTWGmGobi0QLfwJpm1T0
XcvoIwykA/fAbXlT7FVeGSV1d6geHUay7LMI0NyYie9spSLOxUvLJ+69G7KZ4r0swxYlvn1rixry
7t7PK/fd9VGT1jjrHiZZW7R4puwcsl1lrYYzm0zwb0Ifi3CgloKO7apAKbnS5hMnroj9ivNAw9KG
zszOrD9Rja5MNQJSaKZfyb5dTvWL6O3q22q9N98swldd+e6yw/h47SOBaNjuidBBbRbkzwMz+RXM
DqhIDEzWdRrlyI8n9eZfMys8+7IffgJ6IEqo6W2srQdN2p+1l+U30JzAJ9oz6xEriGuBBBHlyend
8GJwWi6Gtm+2Tk8+JHbO1GZXmi+9Yp1PRvXjN7yPsmbU4BJVSoK2BiHgj+W36li6WbuKdJKnNQeX
/wC4Fr5EjOFXEz1RLH2zzCY/vDpilZII/Oy2gh5jD3oVzc4l95ljwZj5Ltw4JtDTGMntHF7KvEZw
RwSWN07eW9xVZ7/kz49gd+5sIBdDKJ4JHmtoQph/+hkQwr4HIzvjPSwdcYawI/+2ADPEjtkyl+rw
UcyeVNMMn39Rh5QeOA3zLkVpy3N+n9jP/QQl0FMRzp3iQvcfCozyTC3opFJjRQmqEl09MwiUdIqH
bwDKgI5NCCNJ2TiL3qXlp8/zlcLqDm2A9fr3A+vzXunFvdYgg8+TKTqocI8pH0dG5NzlpEZu2YCd
B7MN1n6BWAWV/l+Mvn5mZ4Zd/2YgUsFXSF/L0pnZQzyXy7FaIyvosQmQ1ZjQjYccgfcxG4NppUsm
QFzzsjyAhiZzqygs9DvRiwHIetPSL9JqGW4Ne8hQr9LaCs2C4XXdHgPZ1ktbiZqKs0QMNKN9EZeM
h5695Rq12bxtdj5BemjwSCIJjBvDeec3j+VA26p2Q2q6KdhgWyGfbJTdqhnVPXGrzsamJ79nezKV
8pbTKpXq04m7+NR8K5QZ1A/RJbVbRmhh75ELBndkSII9UyZxGmAAZiGSi8bxCPkR6mxoPgFZMUJX
240urkT/FalojUNZosCT3plW/nOu8pKcSxHe4j4h2Y5o39Zjg6zi6GakclvY5Y+H4fRBi3ygS5EW
M9pwyCf2I9SvU/em9RomxCnTIRu7r5mJWDBverFFItfSIF0ilVGHCBFo01vNwxR53hIf+ls05Lux
6tROz5LXNpFvDGG2TWGcZK8+GXthF0/Fi1adFQHj2MApREvG0GbETavzp0vbjG/07zeTXi/0PiGv
iPHCKnB8lH+sbEofZ/P5nsLkGGfRQSR3SWiT7EfefGKuhK2P256quFJdt8sY95BbZ25/UwB97lnM
xG22u9SAC1QBDhKFYklO6wzs0C/CgeXu26eOCePBasuPLppaKCD2TasxpiDJBp/rp/ExVM/EuEJe
sK5cu9esjV98q3AOXpMejEG/E46ESVddfl8oh4+2K4t4V/rVQdQFN47CMoAGVQtbTi8IEs2jn3Md
K7QI67JDp9DnpFXb8+mHiL6nCqJ9oLzk6HueufdRcuZpOjJIsHZJmTgHKNvJNo61S9eTW2lnYu+N
abmWKbrZwOR/gs8xEVFqdqvQA2Ghj+0DC8992MLHjVI2kcC/gSZUlCNrq8eA3afYscDgBHPE0qUY
ImNf1IwX29kIVtmBv9eabw0ox7LyZLtMmZ9TBFZ37gDVKIwhjowp/Knf/x8pSUvVM7OxXPsgrNI+
wJC3D56CyW/zekUBHU0EBF3qM016nNc0r+0fxJS+JU5zMckMWbZ9P65yjX0Ue5lHo4Q3CZYYrjNu
HAJMgy92QxX7+gDMh7K3umk/9QOpxl6n3TJUlEZ7M1wjXscEWy06ma6Byd7pE7C7YCqiJbfXZ92B
raU56gwo7zt1E4PUy0xsNH2LbgRKY0w0Vp+oCFVDDDG8HbaiKwhFxWIs+1CtWmP86bO3uhzSB9P8
cSbvOR3CYGPGkHRw1GDpJ6HXGl1zm6hLOiLOJ3AB3pKGtCipV74aDBCRzadRGrtMsWWaTLltTPca
BcZ7a6zqrLX3otXfGnqAhxxLhj2zi5u2jXZ5v5h8MgpVZKHyNj48OhILu2zQ6JDHgqGfKmYs6f6b
P4VWeue7dvS8d5NOGb6Fsk2xH9MZC9zg6NQzerTG51+aDZC1UQeaEAgw0ojkYqu/NAgCmVBG5gZt
ynYI0+hkstVfNlUdrPWEST1Jv8CS1vjvF2BGwWLZxnc/JBBOq7kGoDPCeekcfY2ApXBGF5GiVF56
HhXZ+ZNeEJE6OWgwU3ta1QNeGfTpwzIBFUZYIMApWYPXcK0+JhweMyGu8nAR59hGtHBkckEFXHJa
7yoyJIspucZZuW+G/Kek1gXbBAhcdu5SS4ZL8aRks+0HzOGqevY0XIuJSq71DAuqw3fGtTkpa8mc
Kh0zK5dPqNDeRE4rZDLvuK4RzRUYhdKfAtX91rTKo/BxZdhVD6qEXNPUR9tjjqupQxwtiuxDxzRS
Iqsr9ShZqqRZxf4sIGUaBl25hdQy7DpCPZi+1Hcm9xKkD9oCedJaa6azlDb3hZw9iwUUj/ojFN9u
pL7pG3oqehjgIq5jy+INql5jJ37rnblFvBcV75zBaFKQZm/79j24JtqsXfKBNuvcDSiVMoa0id+v
YqXtZePvAj37dhEfDfmQrZPGPvgZPHREW2tYYLOQzOmWXaPvReMXJ4qqox5p1wLLB92eS1BFj2FX
YGVCzcAKv4nY37A5unGNYJC6z8LuxzHTiG2l8xJ04AkdDg4tCuSWNxpMh9DUPkPfchYAuzYF3kGG
pECLWObBiO18+I5GmW5Y1LQFXqdr1TiMxwdW3E4odq0vk1d9Tb34iab6KRVI1HB2RG7/XBN04WXD
V+jHWByr8ayF1qc2lA9zoG0Xhd+dbtzk1DM76/YQYBBQGAyvc/pHJEyuWpicg0bItNcP39hNofQ2
XD68DxQqd8KkbUqZsPdCJ1/YgfFkOfZ+LOJ9QJiPVzMYKpq3vLQfe6qAPo82CYs5IXo7BD9wziwU
2toWztBKyZyuq71TgOEt3lD8jnFhRKjXrG9Xeag4Dbir0MZp2yTPzLT5G/36JqlCdHIy0ChpJRa2
ejW6xSdt4Kvai/Q7h5ihVdXZwgDAmhUDbe/RziViPOcNwZymOPr2CIWdGXE0ZM+DHQB7MOAgxOzL
GsLWR1JyR7EncZ4zPJmrGzfdjWILFum78vs30dkJVhX2j3kGGa3ILuVUHDXrCnaNWelzxv+ex83V
45wKgGGU4cqHtU+yB29sTAyljXB+xmA0YCGgJoDIqbGXOvCRIaokBApXZJpULXtrZWsPmaIK8iPx
HFtPMcwYz6b/kfP0iR50kyFgDKrhTyFiyqjYe8JpOC5Qz74pN+34Vda0tyKSnKCf8YaqP3Vm3TU2
CJySrnbrtmuzaaMV8Z36ucx/RvpgOJnWoaWsbdZiunLaWzmlYg93SNHjAO8Zj2sBOerZbm+1N5DX
4nb+vvHU2Wc8SFWOJH/yM4JqwwuwSzamNHOyMpwlAyy9hm1gc8j6LbYfa28o7EKTP3ziGnlHVgA/
AwmXmtkTPk0VI0UZNZK9RPP0mDCaUDucFN220/2MWjFYMcFlhFzRlhIFV53WwqDUIyi+Hnc8t6bG
rBRShhBrIfEN+XjSuKxMlLXMMxHEJ4a9rGUh9sJA4D+kLRtPZsJaFn04Kuj3gw4ZKPVCwFlIL+0B
vowrEbGZoe2chnhrDYgdTE2jYZ7S4JfA5l32QC28tM5+CgyOcn+Hu/8jS75If7GeXMWEoAIzbM5i
ZTgrxnKSdr9HTZSh6NWx9SQVnKquIkAGLSbuE/ytYq2I7F5lXWRtahNuRdTmtMsFbsaS5meJsN2r
AsauPjEwlV3sqq5q7+zL1H6RPS6W/ZS73OVGto0Kwrs25ivsJ4+jqXsoJm5TgU6slrQkdOkp0pHR
I2bePNjpEffkcKTIKNpyXxQ7c2jR+REyvPLsmYvmZ8/wMK9VgGbZS2yCd8OXuMGGYffi0rFoeQap
eKHjXfVSwO8EMoJONzw7FfgnRBXWsunsW1EDHRmVoGyJu89KBY8NfDai1gPWnYC+am5Wa72uH9yE
GGyEynIF/AfjFcXkvoFvCS+F6yoquEMUNOo31cTV6XoeRh+hsxexlHcVGK9sg93aCH6q4Tw4Vd4E
TbAxd3FDKorpun+yyEuXqNV3zmRk6650dqrMx3UYvVSjVlxFgAWv4jRssmANWq9e6ykIUei3oacD
2jKrpSwkbll6IuxAkq8218xFbj4FsSz3sUcRZnspBLRgesdu6nBeA9PqVLVJk/KJ7IF6Y2GJXdoj
+NisL1Za6n8U7ZTQADTVorM8AIMj7C1Ylou4o94uu2e6/ejxWrTE42GwUjCu3ao2ASdMmvMmnOwy
kQHp5AVAQAv4cDe9ZnXM5NvLHgbJH6XfuxKP90BXv7Lhy4t3U/YPbkYLwzOADBc2DYUAoI2WTeWG
qqJEOIQKwVmJtudQQwJgy4WNUw83kciSnTHUO0Mi/o01vC8N4vSR1PDqgTzDhxBy20KidlvoqArS
3ofHIh9qNKhsC2j9g7yhjUnkKzZlyTXu1WZPrYkUBWkZzXqrvY2ViFdYZCBi6aSI8eBYBH/S8dse
q7PUcTcYBWM/sA83Ez2UR/hOILbpGN0VafVe9Q1nbPJms911huGE6APVM313rcDSgheDVbm7xnNt
YEFFwkjdpC/OwOQQKh17Lr3EdQSUjHge36PdZW1nD4g59C9MF3GrWKvKlCSot38mDklnix93SFAY
F7xKH+xSzr3Q+rD8Ggdi+p0aqyHw7vPRGZYGcDbp9SdTd5i+4idOO+e+ssEA1fHSC+K1dIJzGdbv
tYzXFZJrdnliE7buXTvIs+ZEq6Cial3oRvLYtc1rYfuH+bUqOz5nuTiyY9021mvpVUsmFhRb0Ce4
t4ai3/phdsSMUMrs1TPxx+jOzWsxiPhbZ+peTVOeeCc98FMmtn801qvaluxTWH3wb2TG1mSJBK7W
rqrcXicsUlUz1yc6uux8otQpRthQLJVhChh7nB7DOnsdaHQ0VrQaZHdKHbzGff6UiEeO2oqrdA/4
aN0yD6kG72L37WV+v1rY1VEaXfiVd3qMnta595v6vS/oak0R3CWnpdYeeqTRENs1f+f3/Q6XZkSw
ZsWtJeXOKOitF1aFDn8s70FUviAc5nDX3AHMm+m4C62B3uZMV/gWawRxqAOzt8i26kUelTj77zPD
uStHta/cceMAIM7YFi+QNz+HrblxbLBlbXYuqxZuV6wBuYcm7/X3UUSnSoPgtMgV0MokiZ4Hbfhm
qggnsMZHhePaamNkcqR6FUm3G5rqKBLmBjWCNjVbcIpOXEoz2ESt+s4TBq6qxMc5hM/0nhUrYQWw
zIRd58AYce588U5j65iMnbnKhpkNE+10L9hmvbnLqZLTaYVkmT7UNXCGdcM5ohnjGaPeNozUvo3U
oxmx8daszdSMqN+LnY/bGZk3fgSmLgXkmmJgqkQ2jOsH+IvaB58mcANlj2V3OwhgziyKJzMP12mY
PcwnfqNFH3lC14N7Wt7d9QBOO+ImwCq+knd1rDTvLontdd24TwzaX/sYnrk9HKmwWa5K/cXoXayh
45/McgNu1vX9yCW/MJyAN6frtWVvZEe2Hnj3xN7Uq21aG1DC/UeT7kPB/iVPzTt8DcCsiw/G12/1
4O6MqGE2bqZb2X9lIgPn652ENq0qNi4aK6rbaJ+TUX+3qXgaTfeJAC6qrsT5zhrncYwdsmxxnTXl
M3PMd7zzxA696zZ2qKn+E5fqKcviTWzH98yc9z0y6nhk0Iq+wsuiiw59Pi8fHdWuGFJtQi/5NHXm
wI71kAWIhu32izbMDnzn2MYflabfqqR+S7nqtaw4AZp8NYv+rW/A8gUkFHUgm0GNXydGsCg5aW+a
gAdjbkCzfJiUP+zBK+4xe9cJnkzLuOa8J5brfs+44rJX6HKrbQ4LkkkaYWeIJ9NrNDwyX/rxR/eu
DMy7Oonfk4JhnIx2iQpO4YQbE7+xpSFGtsSxsoqfsCM3MO6Otta+WlxUDnldzmikq5CZaazfJ3X4
BqjzkFQm/TwK3JbFhAvsxdbsE6lPGPuBV0swBGFxpyRGr45hit70F2sqLr1JHO9k3WmpQfuZ+6Ub
HGo/PuF8faS59FBxT1lMTERyA9LfSB5PzqnN6mkb+oyLPPjwVNuC+umW4WBcgEImuWrptM0RYjzV
V1WtIZVM8mKPWEs6aPYU2qNazieLb6ZXP7gafrVRkK4XIf0r1hn8G7KGQutnNK0wRPupNaKeKDYI
4kFdX0SX7LwmezSEu+4s6PW5bS0aQN6NXuBSH9etfLCifg9CHXECHf7AfLXHzNqmAy0gOT5IZ+7G
9C2dtOoydeIcjeYVLuanNahdUBVblU4nnylqPc0k0vo9bcNbnj56SvkLS8qX0X33vXE/2MNXrhVM
UgwTOF58g0wxDU+9UX707aaragTz9asS45sEPZnG3rNyueQysUhE3XyNZngWdMEZi2wLPWeKiXKP
PlW+HxoTzEywi6XE0dgw2UAXg7fh2Hv04lKG0XF+jtS09WP2SKwYa2wAFGaA9+TgyAWaG3O2I21K
tlnLTDzARQpWnTSemG6dvQwua0AspYh3oUieRcdl308Brz4dddoPEHh3mVFx+tF4ssWVPe/PyM99
w1173rgZjItTpo95Um0D636Ywpe6rx5gjsEbZKuut7TL4RQXUKCjYqNpigY1nHzHEH/m34sJ8F63
vKMq1VkZ9IUrE6nO/AtTjM1gR3GVKO80BCjmFYSbmjNFhU9mam6aLn+Wy8qYzraB6Bh/AnWI6ra4
hoBeMX+eHzSk5Usr8Uip8MesVQPJ1Hkkvve+VRu8g6QDJHn24CIpEZgH49T7JIQKArRl3/Rp4k7u
rSYKOExdgMAEaSS1Mz3PuMLIxnur4eOEA+kImiJkCcZM5YsGJDcN5jrWzr2R5rNKfwVpeVfJ7uL5
Dm1CsYfTcBk1ievO2geq2UaTtRevXUsTe3zspnA1hOPOdduLCN+CuZXZ5z9R737SbQWGwQwUyKMT
yM/Se2JEswv85McX7tlXgMhHp9y7ev1BJOfNT6N136q9m9HBAYTCLzAXWo2vc2KJLNJ4Swtv2Y7y
PWOatrKZkCdJfjDinkMZt2I9cddaykzif2Gsuowagl86ZANMoLIlDHr2tqn5Ni+ZQT28QlLMlkx/
gJfXF8dtrKUX6eUBt7BHloKPauJsj2rXsJ84ZNriV9P4P/4fObFfeTFWnOLNP2Nj//Xl/3rkwsvT
/zk/5+9vzkmzf391Dr/YwOV/mv/vo7Y/+aydrP/PB/3bK/Pb//rrZsnlv32x/hVu3rc/1Xj7qcG8
/afwcX7kf/eHf4k4/4vA31nDiebyv5J/rj7ivPm/xJ888S/xpwckULjI8Yh7tG3hzJm6f6k/DV38
Q3eEa4l5MGZCBfyX+lPY//CE0BkIuSZkXmmB9iPJcA79FeY/hGvTfXZgB9JM5ln/eRD+G+pPw5Kz
uvOf6cAz09DWPV7D1HXDcAxvlpzKf6cEesCbG1jM2jEiWhOGB77bjGtk2Zr07oY63tcBS7LGKkvF
OhKm4B+QKLxOqXZNRl8y0MYKMUfniY4gIbObMC3vSBMaEzFbgPor3qtEhhMBJAWqcZdOh+4vRitj
GC2SZJPPtFwjol3t2eOi9cBc5+kN2sUrUYjbAEUBjSWSgYZsW5bu1ZivDhjl9t6qjNlp6s/d5ze9
kg8e5GrmF3e9GL7Y7rHFEyyT6XgUGbsiAjm8ODvZAAJo3eJOJFBjqZvxLW/IR48m0ne5lWkwAfX6
FjP/weQSynXR4lto7JwWaLJOzME+GVS0NTd9N8WV0GnZHzK7t7oYjoR0ZAVA6Lq94gzEz5vU+27A
heMDvSXqmEjZsECEJZ4I16T+jZ81SXMRoimWYqiocV8jbKS3F5MXR/1kfk2GWI9Nj2K1NG9lEh8g
UT7g6R4WVkHnOGq9lVtp743dPRZl9tGglGrSVQ3Tx4iqamlaPqVmPq21oXoydNweek9xxg3ERhC5
dMJ+2QbOWZOyWRjDsx515y4vW+ACABNS/t2Yo1BTraO56a7oXfIlVl6qkVDtYn3v0BRuaIvje3eX
RhufJva+S5dcvIVmhh+UHN1CG0Pafm7M/v8aB/aFaeuDaIONw2ts4rZgcBGG1apnCA3kJUJFGsRg
FLQ7f84NCu3hs0rjk0ZcFFvYJNx40w0KauF86YNz7oukPzQchLHIh9s4oIAdu3jtfbpxeNSKSgcQ
4z/aw3RVvNemHxKwEHYY4kgzcodS7g0BYQ2F0royYDOrRD21Vu/uVNWc48IsjoXsHnNXYP5P2p0x
2fGmk+zs7RqgBm8mmn4g5GNkvKSwMGE2/85p4pOTl2QSVEuyaO5rbAI7u1Z3VmcU7Gy4Vakue03d
4jVGeUII8bOQ8UsRF8kShU+3QPXzHGfZ19iddS87m2kM4oG5Tykmk8pBIuoaNkWTP+S9c5tSFw4V
qO2x6LEm6KvaSVta1v7VIY/AzO6kFsDTZ046yXxY4uG2J3iBtlW1a51bqpXjjMHbv7QaKz7//aF2
QrHKszlJwg2gs8VxxgXdj68MKaE9MiN1mx9GTmgZXOy6U4JQdizTp6LgLUK6umbcRxyJeCvnBlCj
0J1lyFpWBTwSKJz3SdMJRhkaFRet87KrohWsmZVXscu1GwZROgmx1pwV28/O/d/P/v6eVlKUMhaZ
EYW/H9o5ofj3s9+s4nkxXg/Cff3rh0zQOXtSdMit+PtzbSrsVdoCUPrnz/63l0u5F4sCOnlhEiA6
9A0cDyigv1/FFYdpbYTM4i0zh8cw+AxJylTK2VruYXlXHejM8EvqlKlFq5fVDnsKKkFawSmRajL0
vZ2K5t0+o0CMKnM0cjDhKPn9rLeK6zhi4/j7W7/fx8F4Fw5Eev/9eGqZv545ci9ZTTbxAFoOI8d0
IU0W1rRNJ2luq9CEk/r7PX3+we9Dfj9kgQ+RiCnq/KS/n/n7qFDGPCvEp8LiZjDo4Zn/fKXm9/V+
vwFZ8BZ4XbVxK85uu8sf6pZZQZyF4rFPNYii26KPow/Kfsncg+XGtd5om/gTsxmvDN1tmcvyasyb
w74ZxBHd17Ytm+jYd/ljP9Ifa01l7hwju/tNmUQkEjCuycI9LsaMbRf6pukDTSpm9RV9VNqE9MU2
VkpdO5REuaSkbA9j90imar7OutxZ+HICFjUl7qGSZrkzg/ypnuW20tJPWlEgeY4KuU7CaN0oqEAT
fR/aDu4I5cqfXtmwU/5pb5PlEtagVdN2GKLmLo/rfWzq+aGY6o+yNuROy9jip2P+KQYIZY1dqp0C
/fIUej68axnvULw564Lc973mBm/l2P5kqq1vju7nVxPetMX0VWpN+zhlbXiY8uza+gO4dQJVaO/F
63RUN2gN8GJqp1oXypkjA/TXrqFoiYPSPcQeN9waHo4CoEEqkKnuK84uHJFzctcIA9XIEMeMWVuu
fPBq2AAXXMYFxLoAVbgYSrV10GOL+Tr7BSioCgPB7vdrt4N/1Hn7oXf1dPcrX/r9gLj+0nWM/9lN
pIch1LF+Ns0v7FPMHabO9rlEaq5IKYG+JtHBGWazduxa4F/b0EEThwu0mkmovx984ECHiDS2v775
+/VY6Oa2aMetGpgrLc0BvOrvh4ZBeQdyxYyqg1OPBCORFeBoWrYvGMMcfklf1b8++/3e31/KqXgm
OAcZmeQ1fkNDx4y7+2LM+nXIXmFnJNKnxUSmwe9PxX+wdybbbSPrln6XGhdyoQ9gUBM2YCdZsiRL
tiZYsmyjbwI98PT1IZQnmccnV9W98zvBAkiRkkggEPH/e3+7rlJESgQlFF0Crtw12k1dzskpX9Ng
1cYhmg813nqsMFSe5by47uDt56SXZ4dZgUmu0MmQUXemCNCdFb3remjEdEBxTgzozl18f9PqS/vY
ZWHXnNWxNmJGTLP63Y6WFtMcy/uUz5Mzko8Bm2qu4wgW83FcvG23yq8Ik/I2fjo4W/W9LsU6OMYr
rsypySCTrh+obzlOQb+wrjsOKyP2+i33mizP18Bs9UQ+ZzCSdAQx1BfPKiRabdSJcD1UewvWjG1X
k+qivneFOlMblaStHqsLwewlbNwoKFz5RZ0LtrGgE1C7BvMGyiVa+5UGuLNHg1ef9OS7yjMP9RCB
YlTSSFUf6/qRKRRah3Fj35c0atSh2qjPO0pb4+BM3TFc3ZPXjWKYXQ/Vnnpscb/JKu1OXjfSOlKf
qTrd1B66URe1FsYkdb5dN9dz8HoiipxOJRfWYdD0Neoh9+6ykmjfK3IOET/fi/LFqgfHZE2tSeRP
RZX7+O4+rlEiSujXr5drUnYMbRnGob++OBFpcLj+6TtE4skMnuBr9d0QDMQ1+3Hlfuw7af0uUrPd
qy/m+hWpb+y3xwTJeYTBl1TU1ktYXa0fQDf13alj9Qxx3YDxabQaa2jyx8XbtHwC6rgFJMPdBznQ
iWnfJimRU23UJaMupRhp/cf1dX3MiIyDaE263iuDGqsL8+hy64h2OrQrbk6R39RzHz+wPlZFHfxE
h6Ao2iQtNF4g0OKvvd8e0xoJWYm5+8b2VrpwwsohEHlCZTcmf9cnB8hUA8fASkftlX5MfJbfvKqv
EIQ36dArWFAdFnbImKaO66R0j22qfVyC6pKs2jiGcBcZjJRO5u1pM0bHxvD4aj7G2U/+KNOPS9Jy
BZS0JaVntV6Xbkutx2iJKleXqUu18M8XoW77jOS+CdQXXUqX/G51tapN6HHP3zQy5OTt6c37K8vY
d2xerb7pvx23nktTNSf7AV0M59xvyD5dPVgMHaiTLg1+SxNXh84Kw1Yb9dWrx0LQDGEpfTBG/xou
83BBAqpGzo9dkIDfSj/CmpG1duCvN5mCghD12gzhmaf+hUklHX88Ry4YSLb1JyaD+dFR7aqnmIf9
+Vp1GJk6EgPT1b4PdR3H38Mug+WzoggHHHdntXfd/NNjpYbVZnP9mahYP5p/eouJtcoe8OAv9Ta5
eh0k+IvjWMnhby/7p9f+9lgWQ9RbWovTcf1b1bN6Lt7E6Ix7dVRN3dZtQbAbTffDGNfbUWlw+dgR
NyC1GVo+7utjI8Yv5ou6Fuh0Bg/TmF8KrS8Olrt+F+oV0Zywq16iXvxPb6Oe+Ntr/FnsHbIDyvWf
jxvrxYhNqsvr7/54u4+fHeqJHEuPT8OwYFGq59XGXf/ej2eHxQbCzImi2TXDBKVRprsGQD/ubnI8
tW497weicJrjYGTU8jXR4pX3mBaU5YHs1/qssOSTurnXilPeVUZ2Xh6rdW6graRQqWYJxGfzFYbF
10a3HcJkuCLwWISgHUeaNtE6wJnoh4okLG9mLWw2OLHLs+IPqI069NTIq47p1hsMF3SHr8kJiRq2
1XHdWZxC3gpI92CzoG7+Udh1s+fvrs/K1ybW8UMd/klKKL94wkKbyQJvZ68jD06Nko8tROfH/6Ie
Uv+Q2kSp4R4IoD10vjPVx3adDJBFDUpgvTV6Pp0SBRBQ7ACNG8Mqh2WagSgug3dUztvYSxj7lF1e
eeTVXtsV8bnnRFwHUCfXvzkj3p9+he2360btwRbd4Vntj9069Crgvtpr8O03RrgcP8ID1qE9G01O
wQ9b+3o82oRrIv7AyeDoIDHW8UGAJDwTmm0zSoZfu2EZly0k/uqsIAcfe7oTETWNaNZa8K2u/6cn
4SaoPYwbCOCW/jaVDrV8c21icAH9BVJwe7pcZej0mxol65lKLv+3vk4oKtbyGD9ibcGBGBYkZbOM
G2MtiKkAHojui1Ajr1fjrEX30qmgv6mhdAXHI9tmPP1g9SMgXbt9N9KPlpMi9OvUs+at2lUgi5Ka
96FERGr9heNXe3xH3BeuD+pDrO36RiKDWf+J66bwUnFYWkER/V+PK2J/FyFB6VqCC2vbaYJJ0z6r
d1OUArV33UTrvLAz2peewIa9eqNc3bvUrjsVfPA2yb1WMzjHzmYxdiG3qD/GdEqddQ6uNlKdak68
s1IscXqm8QWrJ7QK2YLXyTeFtFBnm+cX2MHUMZppdmPcNHy51ps5mJeyiNBsqpNPbRJqhAQwltEv
in1yb1Lm5K3xfy1ouE5yZVn40Tiddd0GdnU9psEL+A76hWJZKMZHBaAELyLsTcTvK9ciSRL+OKd8
h1cB9MKH/xaFbNThfzxGdLqGsXtbjDeDWVZ3UBbHT31IYFVr7pnXUCiC4ICnLQyWAiZo52qPg4f3
ItFDEcSm6249vyoPokSbBZ5eBjOtxX2je8u9UTyQ+QXbm+yhvJaPdbt4FyT9T6CXwWAniAM7y/0G
WjO+WZ3OTbXo931vVDd5dKxD75bpdnrbz7p1mQxEbanggliVSsbcEb+Jc9RD+0Q199lDYH7KBsJ8
EXI+pOhfqMJ0ECx0QDwZhcopHcJjEy6fs3BOjrIV3aUeh5vBcsPjCGSWNEgnwGU77Rbo5r1g+TG3
qTy6AumKNiKr9aeW1kybfypDiOcYesuDTc43PXO3P6GaPhIHTFtOOs6nSCw3hC1qlILnlxH+yHYU
I3F4YgS4osF1NrFynTpzvKOyJS9NitRX7fWZ/NlaBUQ82dY3VqwmueBIMm2KdxF1zi0EfuRufTOs
VjqDUBUwu1qIwtHJ7eRTnpNjZ7AaD4p0i9UdnYplV8eULvKxRFG/DIJGEuZvq0+8YDbzYmViY5Qp
9fEQgYOFjQQXHcowZZCo3Tk0bbYNKMjZivob0yv17VD3JMbaZkpqcYI+zvNurbIpA0EjmzheJOWg
nCgVfnZq7Sn3re7gCQRCHYXUwqLVnsCd9c1xT6n10IM/RRzBBl9UsbMmf2+Hww8y1spqNuiaIs6S
ofXkIP+4DWvI2CBxv0y6ibMhLTucVngA6njxCGvuXytwYtiXDHLpqazPqf7dbSnilsMPFGsEESw6
FX7/uEzJsrXc/rZsbVQjFsibxtKpBOfpg3ThluDE64JwNUOXzqR/bm1ulmOZ7xadmOhihjDpcacg
pxCWdkeQcu47kLVAe08Sq4ijQTnQ0JELh0BomNdWkIEQvonmqN+4TP0Day7GU72Y87aYgPaPKIXz
YweR2GIKe7No6U/dILK6Z9qHh6FcW5n1phVFdWtZWkqpiV9cO5a2yWcj/oSGeGYuKzCSWpW363qa
GYknf3bOOt+06HNmLDAxFVe7Pmu52ZsRd/OOdGJzKg6J1RFpgbgoxIm+sypMLyF5vGQX+jvazeO2
bL07AGsXH37njfS6o57XxSnL5Pca9cm2Mqxu9z/du/8SvMXCRvL/6t49/SzLn2378+ffA76sj1f9
2brzjD+AiwIMMg2CtLhzw035s3Xn639YhmMJF2aLsFZyy1+tO8v9w/XopYAtoCyq+nP/at1Z9h++
Z7mEn/ssWCzf+++BW/T/ALfAQ/Xp2tm6Ybm6D0Lm31t3Ym4sLR4dgiANoW3VtEeFCo221Z06/VnN
uioLJdF2wYG9hfiN6/uv+Zh6Gi4dVSU1D1PHalqm9tTmOlUre1QyU5+HFO6wt6zTGxVMpUdQGj+O
P3Y9kMBm7neH0kXVz0wBXSjLL7HOftSe2vSqyoA/Zg40ad2t5aqzoeqCancMK3/BGsCjapoNbZQi
oWHVaINWTQBkDmyRo3aSthtx9SGXgX307ORgpSRSz42DYa5bLiOz2qnAQgmgJx8w4owjaMTSQJpY
XpKFG2HRSlx1Pt00pG1BFkdvKG5Lmiz1l8Ygk6zLxLt2Z9n6NxgO8afZJKQrnrQgs5fwGLMAwWNl
I1qo87tOH+5HO8auN4/VllwaejVEv+DA3uR9ZNH4YWIIWwAPVJRAMGbWHU3JpesEMEzINnoZf60b
6zJPUQpPxzI2RATdiojoCabinyGlHxImwFtKHHKhozB+yeIhJg26xvc3sSQa68DEwqe7+VM7Iid3
Q59lYY5tvZwE0vTiM95kEidQ5wBaq53A8x+9yBiYBpvcDg3va0mTqa6bCTcdetZZh6gx6ARqFujq
4c5B64V/QyyIb4DVRWikScrkKC2IdP+ixQ9jl37LWd6VybJQiEKkhcRulzFfpnPXj+A+bUzmiM5G
T4PyCjrbjJzHQhj2UU+atUcB8aO3A/g6GitnQC4G9ivTowCfxt4tHr3paNvGL63U3F2ZmP5Z5vW9
lTXys5mdnaERtKmAvM94lCJd2AFN2gZRlWnvSsPo0cwuDwJCaxC3yP1nTzskuX+JOqq6pN4Um96a
vpkJWfZZlRiIcDzQkaH7HZoq+UfzbZZOX0ucEUfw8IB+vOU1wZ4XGCyp1YWyPLZ5VexmUkj0krYp
kzKkkAlpR3Zsv0edO6OIFhn9cE6bMK1PoAxM3ILNoYWRRwy4C3knOzRFjmNTHx98fbUVy7ANRulx
C43mVa8bTHHn71yCK+lKWUydXdZnQxLgbYIpOm7rxkUlTGNhF34mN/MEEXhXesOwdRvn0UyG73mv
UfZfqs9dp0MegZyqkWWEjEEP6sacTzFGcQP6khHW2Gbp5dKzah/KZsRpMiXbaoJFqjkO6cYtF2J3
LN2ypRmNi3/CEZbV0rigX3tqdEyMFMsv+nKUNhR6s8fNlRXO0a30G2YxSuseU2qEgudZ1XfODsRn
/Zjs9cS1UL1X8a6UsBM1sDnW7GOGEoANm69U7CLaEge1yDOKehNmpX0x9BGl/UwQQEd3CQQndSNc
ouUqfWKltW+16JAQMpDTj9EqlIOgi3ywP/XnCsBQPc9f29FnfmITtjPb8H4lIuRtb0WE68VRewJr
UBjuaybQyRlB4ui7URavbuuDYqBMv/HDwdtYwcjUQvxEItgdSY4kEXcVZtqmXe2arH3JOc2OwgLP
EI34aRYWN1pJ4AQ0b3zzdK/8WwiMfD3Fxh9WjZJTHlIdLXzs++0O+VpK2NiYo60zyKc+EV/wNYuw
JxuUMTD2xvjnuTTAKgAuKO/c9ZdUsjgsqE0PsUACEK5EePzD1tQ4971u/8ihYlURSolkup+GpPuE
coP4IpjLsJseSRqKnlvhYFOYk+mIyeBEytNW72eXkHoiB2NTk1Rmo/kwoJFfkA86fubj1tDfzYwj
+MNvkbZtEptJXYaxaCXeFDl8jPhhjkINShYj56DjBXIgSHX5PmprzsYY7LAEWe3b7rM1IXmYEkQA
U7RS50EcIR1fq0R9gchfRPC9sGYtI2GSLKq3EMOoGUtgFXg2hhLZlTPO7n4YvZ/2xPAyAKA6zj7X
eX3qkQy85i4NopA7ldcUXx37l1aQhWVozrDt8gTjWgJ3oP7lVSQPESJ+1BqjP0Zj/jQVYUpLpmkO
ZTbkO9YG7r2DBjwt2x1StfC0GIyb/Y9aAh0h+PCZIthArBgRG1k7wnQqfXPPWT0EUCNxkBv7KJ9P
glWXxwpOIwEYxEVL6hgBMCZNylM5424rjGJAbPEdFwzvY3XOBYEaGJXXYZCvFiugjW0ghifBG70O
xkE6PeV3DNdv00ycOQurXpswOtXYUXX/TLELrrJ/pwvi6eYyy0/CDL81lT6eVj69OcZANor44Dgg
me2uFNvcWvKjhvrn0NDTHh1bR62yFPeAhz1MmfYm1M3VW1S1p3h26T92zdmfLq3BJUlpNtw1cfp5
ZhW5bZ8bGCtQUvnw6qUbsDDMCIGmCbO3JOveQUubovar5DaDAnNXrsiRKoufJCzx/WKOoJJ0MnWz
kkFjzH450UBhdbRyFpwz2iS9N08t5JEabPJ8W/dM7z160u6Sv4DFcQgDQZy0ciYJOvtFlL229R3k
tGWM3arkphK18x3Yr6fGbbsgc9OZyHdUoAYwPPpG9kNkJPtUW5wLZdgL4/SnxCWWzLHkc+PX7mHW
3U9aGlC+nA5aq9/BtY2xD8llDxdP25KylBxc233QNOfoA1pnqWYSqldPNOjCnRsVl9TQP4nSeeTK
+aqvwANZ19OhyWLYlJAx1SZjIpG1qbcXQJKJptdsTJROPDJ9GOBKyrhqdymomIJkmhMpK/q5WjdW
bL7Sn053OsvOqS+pzmYM6gt87pg2+BZD4yvVEDI7UBpOkWMdKFFPjHW2XH0RzhNB83hMwvmb7oFX
G238j16M0RDhOjnZXvnGIhMA7AqwGDKNCnVXFA96lg4B1YBtlLoIbmvnyEJoQ/FSBqH/I2RFiO45
hJKDzhXXB1Ab5hPHUdO+M+a3ARLiu6gbnEBl/7iabW3d0aeN6Nrcs/wceID0sNbNMCDyGRFbMq+a
Upyt2S4sNPDjBL87w7LV1/E7xc7/0U40y0EGlAYfVLzQSOMUiC1qKjxtwtqNFgXmzHoAnUQHaO22
qKYxRBQItfzOdpWrFF0FhgJLfXtwV1cSyYrComypGmTUbp8saq/4rJNbBdAQljkcpjYllzR2gnGK
7yYLbgaI/2ZLSUZu4zTH+AAFQfUUqYJJ8DDeQ9l2+COTxzl+xs6L9rzHzKX+HNeHh5Ql8Un4RRLk
A5oKcgt3ZH9kZ9Qj23IFLSEMTwCP0sEufDMPtK5++miuz8ykg56sXoonzqnoFWbGJhSSuXtEQwQb
Q5HtQc3/lI7W7bPCxdTp4mkUEoyjNEJsygiNu2SQOz1pkVOFff3RslPduiJ8tdsQgR6TZcoA0Y6L
RLe8h6KzmuNIH9Ay3TYAqTXEVCrHloiOfu5JtxN2dwQSsF9QNgRd4371olY/txSAgBcjmGryaDlX
uu7uhVe8EkXaUoJFS7B2fQXzqA7gghOVr3J4LFLv55gwXsQwxUuy2w6VmRO/aX2ZWNYTSfuUSM2k
LLOiUtoVCZC6b35CnXdR0Foq7XwMIYaosWZuzuVkRPnz4vfYSHDKRYX/lXlgjAQqvalKNwmySg+A
O/wcID/t6aCHUQbXTY9/dVN+MfrKOtf6Uw0E9BR1FmTjdRGBiT2I3dahIFc32548GGajutiWfiU3
nEbYzqJ9qa88+LoWu3LKPmvSkZjgh73j6fL40bTOKzKcB9Kj6rKdT4X/QPglgvR1M0bvsJbn0wKe
KDBl+WyBBS02+mL4B7gr8CwtwDlR3MBDdNqDxcLNxjdGr7P+xozC3zgFg42wdx1EOQqqOnElxeLt
oqn8IhlsAxeWfj0PlySRj8OI5YhMjeGiedN2XjwCjPqjWHLt3CbdG7OH51zCmtPc9kL6AKzG1A4Q
vekr6pmwG32DjkXuyCK2zz01oURSPm6dnjwFAT+6LnLzDMtenET1gqJm2ueM5R8XtU32qClNPHmr
pASGvDxTjZNn164AZ+dihvhcGYEYXgUowlNYr7BiXSMNsM9v8gkXUepqPsOKCa2jmLi6PShdrAix
ulPP2RAXReagH6EiK+DRJdltEo7Jeb4vnLzfjh1vJ6zoqZojN+jSLr70xeKeyGJa7br4Oty0CPxY
PEcCvloslpXExkniSEDuFIVRfaPA43f3NRHOParOKKRBW7X+M7BR5gsrslid5nMMaIaBB+2j+00k
5muc1TiV5vomNY2LS1oneLnlQiQREyEHk1S9NDuF+mh0ptTCodi3NrSyfDjF9mtR4i03q2LYSe+X
Ioioja6vMszQsT5jC+IcXdeudlT9ucnr/nmo2ilYMzM+HpcuFiYrHuq92oSuaEChUvzUdfI/mKQT
9Wl8vgpeqNkZ4BTkm2MtgBYSFO9YzgZOTKfbFWsBPsETcCbp1AMp6gJQpyThFnYXxDkAjVyTQ9C9
JAxGKLV0+5yAqfjYy0ZyiDLJaM19qNxkTtvg2qR9XWp4rfGkaPAPSC9sJYb4sWFZact7aBXxQXel
OC4wh4T0CSNcn7tu1GN5Sgsy0oifhrrKK6siPLtp+oDtTgTTXGXIFz+bK84vKsP53aausp3XYmta
ofPckK75SWpRdIhdnTuzL8JdJ+kpYsPr0Cx4BFRm1ddx7WPiYknJ8iGbAob1z5qqPgTRnlpBkREv
u8kbrNIQnD5fQ+9U4zxc75JGzGw3lUQqqw1aX+TOpL9aKEYZNgitVRlJarMyPi3NPanb2vVhE9Of
wzU0F3gG9XWz9PVT2dk+whA0ZHNiv4VtFgVGaJKGKzipUnoY+4Vz9BgVsL3Jo7+U7lBUQV9CtYcL
Llmq51jLwAbhSQ9NP2AM0Lm7xFju48K+V5tC07/rffXodKLddr7xRfpWz40z3CcNeQJZmlyqxkHJ
YXb1oWlNJJuOfWiJhhGA7m9jzrytbUTlzsoM+0ZPRUsAw3NGIf7bVD6glir7DilEWUW7GJvumz30
kO1ypyWsPPwcl414rGumBrq3rUFnHFragvehnzCuxvmPrtEOoT/QXq6BuKPTJRVoApUJf6+Cc4ht
nVzAiyOwemdYusGOEMTRmK+LXpy8zO+/lW064AfcVHVqvbR1ahJREuobdIPVJdMlH1aUbQk+QK7t
6dOJLLufXZ8/xXrhHyGF4RayxCEeWZ6FMULoJUlOS1m+ER5ivJPbdKYo8DKbhYUZj2wwJwXrZ0Zm
fB69AVluNH2qE/kDKv0CXYqlJUEAglphOlxG8pedzhS3g95VAQlEcFO80b9J6u/GmFuX+m7KC/uB
FYiJkbYAzpv40J4ZEat5qU8pYvFdVBsrA6zHtx5VxLK5JT0CxEYHVre7RpYA6MOmuRnDKbyJ7PTB
Gd/mKc5eTZt8CL0DjDhZT67vvnkveWTgt/Sg3zadYzyBmtgUHaiOCT3opo7L+aajCRIsmu+QTNv6
N3GV2Zu07YxtUwAcImASkPp0rmvH2A11Nh+E9YuE5uXkOinJOkxHWIB42j5vw6dqmZnF6kwwUmFP
t7IlbBMIJQBsb/yea0l755TtS4w8fKuEeEobRgyB2FG1ZB64ds21tdk8J1mB1rkNQqvHsYBDfYuV
Uj/jhl/OXtND8tHSJ/UQc6H5fC9X3L3azHM/nNPRApVvLvoOx2BzHtb6bbduNFoUPtq3zPNxFYJQ
o4PACZgbeoWtPfqS9bCfmgHQVmTFwVXCM5vNPat6JJprV9pURdfadL90E9niSrekNkoE6bkyAEIC
8XS948j4vkURfFLPW6vYoFXiiTJmrlDoU711zZbJtZLqKpGT2pgTxJOQ01fXEYL3bozmWjG01KSH
7hBg0PU/z400RztsPKuVTsWyRhSxgcDWKI8TJ4prGD8M6cUHqHknvOboP9zav5jRmio1UDD0Katg
FKTcMgP/riO+vGHKXWa5PqqDiRWl7A9cMIRihjHjh3Y/GeRZwYkz4E7DlrQn9ye5ZcZltr2L56UG
5b9V9DL24B0f4ghKnjGu1DeAHWmYPbkLUUmLoHqcrNgcAiOyXV3Ju1TyuwZpExsqnfvIjMI9aZog
7OYxvOVspYVLLjerHmLlQKTS4vWW+M7ryEcsh0NFCzPycuwzFNkpH61A0XWoie57S9yng42IMYvA
SZjmSaTiIYvSXxS1sJ1pa3pBUMdY0QHgxYh5hy9ZCpDLltF+9voMmAk1g4avYNNouHSSGVq01xpz
0KRf8sT62c9lyeIIk80YxW+s4+/6aDpkfkalh8jwoPHTrUlxkeFxCCbJLRqBXbjhW8oM64guAYab
Bj0XKsREOxJmIKHfjOXejPo/4cMWiyx2gqQY2tVrA8/Z2KN3k4Hv2/WL+F5mPmSW/KaQRJ0vXKsg
L16cUZzTbC9Nshiln1Ojg4y/q1tIN1B9a4q8O34zk5sMEF/Xr2PYslz62cgOol8eJwMlKZPXdJ8m
VK9bAuRyadU38AwobWqpcUeHdFeYGieol9Aqpthr2AzlrjkGtDNg4Pjy1qVWmtNQnHRquqMvkZVT
Rrea4hUyoHM0i3AmPIbWZrd8MlqavpYH3bDTHin0P+5lSP+lNr4OLWXfdRpbjm86q2tS2vEbFUvy
FSq1+dDW/NutTKmedwUFZ6aDSR49shBIrduOZidV8fixJQRsa4fc8ZCKbMu6eHLN6FYwJ0a/Ed9O
6xctZ1veiHQ7VSBAbNd8F9JbAtE9l37ubnKIWbR+nh27NfZxb9sHwpFuRzLpNr4LGotyM/ZpD8I/
rEFuGQZZnKE4tbFhHunZ35KKRLWMFM1tryP+n176NCEhyZifPPKJDHf2dzVjFne1Bp2UswMxjNbC
mjqK+UYd9AbebfCGx9xxH0yThkAy+ATIReN+Mdxbl1Jc24Lhy4u6ORctaBECIZEboF/QMJCZjYF9
RQR6CGd3djHBz5qkEDBC43IykvMMgmQiWj2Fb/n0cn9qfvfDMmMcMVVNnGCVMzH+FsXkqQLMm8nd
oGoY0d/PjDUZmwIWBm/Pcekqt+ONQZTu1oA5LtBsYB5eJB+WzqAC+FBrXp3G/jW9l3QJyWkpb7VZ
d26KKH4p03dWqjHFuy7bo67vF8DUumuyZMPhkeAjWHyqVrYWAAaon1qbE0Qsj9LRPdZL1s6O7PLS
J6/4ArnSRsJtF/draowj5QEL5vUMQD2Lml0PZ7DO4F7X1RwMIyUBEqbgOOkWpAPKLCsF2ylSKB9f
qzQddilUJrszvycW1CRJbPsmXqrnsqBUjqiaRCMDsEHfVEE3TUyVqSaWs/FEJ1w2cxCFXHN1bz+F
id8cw5WEUWVPmd3bmFKXcueShOAWvhfEKQ50k+CMyKC1Xzvo+iEBby06J1tDPpD5Cdoex2tnjYFb
QuWEc53ZtIeS+riQ7r7zhPYAwK97jG3zpZr9b2VWE1trxP6hY0hvY/cTjq5fUYpGYh4jcmFrMOJe
mtIzIuizIEp5k0ao4duVKiVy5h7tHJ+Rxe5KSCbaqR+pG/u4t/auVcGKqRws2gY5QtzY0k2eaN9b
jMhOiCnSaIFYrKprMeHI8xoMV4L4WUd752InQ5K8NLucVgSmyeKaLEVh3lnFZTC40mT6BXkGxmLY
8ICwaVa0kfEsiHrHneOdFg+Tb4nSI5nWAh4ACbtqbjJ/AX6XB8xp7lpUkk0OeF634pa3uV1Y3fFB
ZI+ytn6ZDXZqWiacO4AVBHzzMPb7UyHz2/gJnxuj4cV1SjpA0uVj8HmLIa7lbaiNm1bLX/HCMVlJ
uheaCM5WWiZZyr4O3Um7SAevm70A5LMIzcjz7g68IBEbw1JACq1EsEDagaBWEwcKSTpoGnLuO0Ga
1wQRXpOygn7uv3chuOR4qd3bKF1Ow3pBtdSIQg3AiU+sgKxZDjg1lwj3iRbvHB0bBhdn1Va0E2vQ
uW9ZA+li77kgqMsQvK1Lz4GQayCmr1Q33yVSz8DGXDmNJ2H4+lNSCdpBeDCtdZIYWe/J3F0IQNJP
jDW7ZSpOrr46kES0936Ig1EWOCRKLFxaupaMBmrsYEVjXb/LzfSNDpsMkg7sBtV7Z2dr6WNTZS6Q
0OxhmDnF9ImGXckljbsSpk5eEwyWlQRSuC00ClGdi6JJA08SL4JU/EHEtb6DodJwdcUMqsKrAryv
CRSChb7ROWpEgNEES+2MGUFnui6n4sjs96skH5u5IPwiOZBKS4NzzMs3+z11cuuTWYOG7ZsEnlZl
nzAcbZeReE4kCe4mLsnhAo7ubnqv/cUYI7ZSF2Q9T8Oli+guTIwZB2Og8hov/R72xnc4txex0ArG
3Eu1B5xGCJvHWEuH1WBXuXfooPodwnWOe92o5Cqlr/ztseuhthgd4s5VgSjL1sDlib6wVMrXD1Gs
0sNSRZBbWjj1dlbuFO5shL8rb8P155vQpP9d5F9q9XL1M3/b/Xi79certZhADqvAXoA9AirTnbEY
C108nlQb9drr4Yco9/r7/vbWv/34x++bRxC0kbEwVJPVvFUvHNdqjlJPjk6Kuk39asONjWOx6LiQ
I/OLvqD4FkAd4et17xTF5mPf1YTIV151LJld7+vUfUfcfhyGl0RibFjj7OI5rgi1wNsjQf1AC3yN
SZgiZ1nceGYPzN5cqFitSlZ/BIL0H7vlGg8mPRY4aO1eleRSqX7VJlU+I7X7IQBWu7HpS9o8qz2m
1UV6LhzqvVBrqlXOxIN/e169n1C6TfWUCiNTe2rjmogMP97p40GbWBV01sycuQdff+76Z3281/X4
n37mnx6ztc47ifagpKfOqkQlXLcCEjtbH8JUpXxWGmj17FUNfT1Uj6k3UHvXH/7ttb8dqp8resJf
UkLdaBfQHPlNVX4VZf9Naq4etOqGNcf1+WoVcidKiq4eVMdqz5WsfnrvNK6tg6bnlKZfzW5YCTR/
alc9pTZAPyiRaafry3/7FerQ0hFW/o8K7b+mQjPs/48KbXpr/12Bpl7xL3iE9QeTPQJ2WM2Q82WJ
a3QYCrM/XMs0he4ZpgoP+7sCzfZd20euAZ3r3xRopvMH/kLH9mwWMgSX6/8teAR1JXRuf4dHGAby
etQ3wkTq5iJUXaPF3t8ekjJq/8//Mv633mnaICtuq3baDEe3HR7l0CJEjpjmVIKJvA80xwxJ0oi4
nfnLDJLWp8qEyHPmR8wcYW5I6KHDjNHx6L45xVvTIgzRdHGsccHF+vDk20CxLD/+THPzES/2Dcw2
WsgEH4dD3JOeYn/JNLfaZrrZ3mBtfytBompMWSRxUlMCW8xgIpAYZyOlg9LXaJeZrUCUf1lIRAVK
Xd6gAk/RmzvUPdtPsPy9bVWOrG38CamIhJPaEyBQtsth9LIAn+DF7LtoFy0LTfp3+OoADTJTbMZG
wJbAlCwMc0foOpMmA561OMEI1TekbtV7L1sOvUH8KMXnBSIM/1h50LTkqfVZTY6C5FtQZptFjt2G
ip550KMZjEEReGH7Kj0j6Bv7plfgVTM+AammuGWNhB4auNkIJ2a5KItLNWr8ASYm/HqIzFuY5CQY
k16rjjD2mrdqz2jIP811/dYTtvFpYb1MDTQhr4XAKv4Lu70BGELjXrNclD+LsaMfo92VThXdhyCQ
7yupHcpqXG6WmTtVk1PRo42t30eLg2qe4e/jsK9Ceb+mv+qJH1jmHAMKwyAuBiq1lRhs+klDDHoi
fInCUrsD+sYKMWKhIDQvvFMb2HXaXW1Wj4P1vfAngZhCdJCmcxd8VFQRp1BgCLYLHtMbCeWNbzlN
tBR+bwEJfMnaamc5lcU83mR9U5eCSgSn97bTMu9mZOp308zAQCnjX5xhEjewgRqGy5AYyXyI76dG
JJ+SMScAps89DJ99v210czrkY3nvE7Bw62aw29s5iQ9zlLS7XjjdY9k49v8l7L12Wwe2KNsvIsAc
XkUqW5JzeiEctpljkcXw9T2ofXF87u4D9IuhYFGJqrDWnGPe0cHHJ01sXvukKhV/1HeCPsOH6xUd
84U5VPLWsfDsDan9JAt3dc2CYfmaHw2VchoYx/R1ruEMsrekICqM17ES02NodM8Sa8lnOhQkCsym
eScBZR2qphwhq6oDek21pxBBDIwSKX8aW+EEHuuzbDRzJXO3WquYhQ4e9PJH3TbOno2V3VYHkp9a
/QH6+fTtNsU+GugygA6mzAOE/a0a+InnHioE2riANOz7GI//u4aUnw1U5SIXZzmP/C7eiMH2Vm4p
Z4zeAKIbvuc7SLvSTzLXenfnaF/TGv2kbu+HaFK8sRuehFPNu3iRWLrCEK/ZXK1JRdEvFJR6JI7E
5Y1EfAcem75n6MJwqIEnrt1Fp1RkBo4yK1LZ13GvN+hbDTaEn5qOi9Ojn14cob1MmVLdCpMq0NjC
t3FDC6CmEPK7+FC0OrzPsNOhMWqOeSG9sxhRZUWa7W3zMXFJjkIORxW/foxt8FQpT50LPAyUbCQ5
PK042FJ/8nTzRDM3+iiUpFm1kTnfVpo6neIsRiteoNV0+bEd2cA5h9EFOpnn3vhQKcP4UOr6rreI
kxtEiTBzuX2ICTXsEhI/r/8Buc2DlwtsBHmGj0V2usvwFdxZZjecyiQ5/N7Ed5lhnEiOiW3T0RjL
+kWtDeRgbqUQKcDVCbEitfOQV1XQlRhk/kKS1iUEaHCHei57mkjis7Ph3aZ8dMJYUj6KMj8npYgu
12tjNEQBGi5QavwmcDa6j4xArFGLKbqh9q2+oAADU2NZj9M49Let5T1biELBY+Qg7/T8rsPxUg4C
cZENEB+nWXEy2zE/KVRyKqNn4xTpdGdq+iHHUH80dYOA2cR1NpUTWg+1aberKQ+bP1QGeroWN7Jx
9MBWyPKd86w8lWxQLnx/7AOljGkMhCVcyeo5MhXxoJRaceyZLoMihPfsADDZ1bZxiRBUfruudnFz
VfkaKVjZ+9yJphfFLK1D7y2O+uVqUMnYDNq+0fetMKFCLrXFWMteTM/z2D6hIGP74r7CfQPTzum1
QjpgoD6OqleCzwynfcW9FB6xczdo+LofqfB70m3tUg+FfLYVUi/VRCv2rQxhv3kCf0mkhDA9rQVd
Tp8+7BwncGVj3raTKH2p8hNuiJ4HpVSUgezbcGebcf3sQBDzC/A1xzEpz2FVe6TbIZ+LIyc68JLT
J8ciljjOp1c99CA6m1HyUKhVf+fKYpWgh3xoBpOxOrTrHVF5+Y2edjdZ48pbQhdQaLpp/9JaCoWS
Cg8yQXBPo2gH33RKsa+bBLpc21BwVnlH13vp2TiZwoqgmPdRpPbhiv7wfGvZ/Z0WzWS+XG9brkKR
rtZ1oT4TRNOd3OXP9dJQ8noGacXrbgTfODo6m9nlEpkKSHix9wSUgQjOiJh9x5LhSW2FHbgJMZmJ
rteUwijAFl7R3OZkRTuZ+MFEqm09SfJ3bsIexuHJNGjn+OlD+proFvGYmIiVPXdnIPfwOfGBlDdv
BqnR+yyJdnGuUn2pElCPKRP7gDZbb53wpoaKpJVdetYp1rW3BbKUO4VRdtVHsF4U+482syAymRS2
hTqTQq+L5igXKpCdqA9DmKS+lobabjZCetFu622qrN4bRvMWecWWVC19Pcps2FlD+8kgPK+mRvEu
0URkDpTIl8bJ0pM0xw+zAVHTI+8iFJZ+YkZntJ4eEgnDW5cwW/Gw8LTIjgkT7A6G8+VM6eOcEoE4
0YNUYmoy7XinWQQgiLb5weDi932rBvT6O6p52i1lUTrquvw2RmKt25HoPFqqm06xmlVl4gLDkYjD
ygQhhtgW8rnFRJrrG8cem82Q1CG5n2lQe/VXJDJsfmH5DOB2hpi49iwDYX5UrL3EezYa/UsrlFPn
qGdFDUe/N9/cOt4OmnvXV5gL03z44/QOdcsGJhL7/6eoF8+ZY20FxoRt04NGr6c/WS2o5OSK33fj
ixXWXzBipO/BYmSp4RiDFqiTGnQ0s4c4viPrG/j9Rh1UuQ5l+F4RH7kqv+GWcDJ3vU+WLNCyPqQG
3WokhJA4NVAItegl+zKJFklsinXZuiP5mbbaF4rA19lEdZfLbTm1xJgkxU2o5YdmIU3OlvZSdeoD
so97NPceJAx+T+rPQK7TMD2Hk7GudfbNkQXoUzlEsruEMz0/YFacTaQrADWTt6NwfXStmNtj5V4a
yscCGlMjdS+oUKWKvZucapcxEq9cfXxEjITYValJF8BBvQJJA0Bl9snxhd+d3yO7etSTuQgQ8ixe
zibg149M2aVKQdTKxtX5SbbpvtEtgXyK7NCBnGDbsFGXEBZkNk+kta46j7meLNK6uTRLl66NxQ3r
J5I82J4jKVyN2kixfvBQZw4iwKGHG06HZR02CKGdi/BgabUGLsAyPOoNl5ZldwL7fl1ErxBty3Pu
yTenaI7Eon2VnVpvhTI9qvweg64dUj5GY1fo881QN9QaG36Inqr5bMQWodV0q00ITYnXLv3OJXkW
vjG5Rf3DlBXHQoU2X7pq608GGv+w1Tac6njMXLI550h9VivjTLmSmppnJOvGSt/mxsB5lvO+hRv5
Hmih2dMprAn5LArjDXsc8h3NekPTfDZ6OkWTC8hoIvDO5DdiKM2XrBPqtT26SfvJKbx3x9U+U/eb
GeCW7jkvtSaDgwYmFrMft5g+afjc6B2YZrUsWvI3+9tMWAPzpB0kCllzhvs8aeYfSQ7JlDQ3Zo1Z
ChlvURU3ZhnvLcFXTpLEV2wld+TyoDqy6g8NTBQRehPTF8JvlblIJvU7GDjI+427da1xV8XxiQXz
K13SpaIMx88+u7V3lwPpJgZmyRAa31QXPju4DRPqIEsj5Odt/I2PnEYFJyDMa7SEldjIPm1X1I0v
bWbDYUI/Y4G2ocrm5EHlituwRAM3tCUnyYxL26BRNyjDraKlt2ltvlsqsZfMv7ZCElY1zlSjRQ9Q
09w10iDfleBLdPZpW9xKGdZbmo/IFGDhtkVxieyeIYvcd5S2mCPiKIA2TH3q3cxQkmG++dO7A4kX
GE4FEl94oHEahj6LBtIVZjvbGUNyEblOdp0mb12SOCG5ArTt95Xi4O2RWuPnUOTKMTn1jQRn3Wna
1k6iQDMbdTc1MKWV6gMNYb83aTqAiVOsM/t9yoR1y3qj0lktsT/WXD4Dj1DWk5mCovNEfOu0IfXv
9iebBKgqSSCNkW9CKJVf0X364PbGg+2VyWNWGS9hyNSO3F4JlHA4SEsUG1ZZYm95nFKl16P318uL
2XSwGkxSFEklRhA7wYcmU68NyGeIafkOJxqW6r2SPyZYYla6VZtBboBN7CVReg35RBOjSSTHKWi8
5GBOMbGithv6jUytrTIide8R+cddQonaLS9ONqGZ9lCw44o+ZnxrR4V3SmdzPxkyWtdqflGUQQ8a
y70MgytQVxQbO/WA7pktjUfIdrSPehBayvhut06/Z5+4t0ALky3lFjv48m9JWumHtmAXXwr1W+ta
FHC5Qn/BgyxXk0jOgnjakHfavAqAKV0LsYmN/wMt48VGZn/ohjH4UcXY945N1UQubc67zmXfbPPl
rxoDVWSVOHfxFNI1K12/ad17WCxsJlrjWdVtpss2hxsLKyjq3AvJqHdTyACPXfokekWuyzR0Ka4S
zKsGFOQ7xCImG/R6Up4ElABFeknQesmrlYPRbK3hNJTqD6TDnKksKXd1VkRrrTHZWEfeRvSoNVob
9AUmhYWZ8Z/r1xsNz37J9NlZX28fCnATtpj+7/+73p2qyYHdWLO9PrQlfKtKKEb8c8jrnWrIitAc
1ZvrIa83DQ0OiAay5Eyh2Q+NqDxCXsFAhKTfB+0vDGs/tNU5nSgklcOfuGAx203q66gztuyFQvyc
rnT7SnQXs2uh8urIxTukTL39amFvyur5j5NOfxoDi0iPkF6QnGsMw585g/xUVfEjk9ixiP3G60YE
WguIgJwn0mr1PxNZoIjpgrbWTtWUIKL8nmdaXTkZTICCtJumJkUiQSNBi1b1HUJkfOHWGiMncj1Y
sd1BTkj1rpfmnIQtOTSOr/dOv+sHFRwTd17/xF1XbObBemoyiGMSYCZaMvtAevFODiaqqNpB+o6e
Z9Q7j6gj0lJVE8IjvSpq9zqEUajsSJyv12v2+Ie6JxYkv6ssTUX7hvCOns+wCqkmTWC1D5mdE5Vo
sTqb9eIlN+d4MzuLvxJPD72D9H12MThLI9KPqjRwbS1/9P9csqn/sZSK+BGPBO25EmcZTY9VqacP
+ZJnJ4yz4ljfuk0NTn3o9Og5H6KjyIqA1N4TvoovBCRPDio1YpMsfTwXdjBkxQ08gLWuIDHW0ISl
88nQhmplm/pNpDRrk/ad3qtBUsktSRzsZ4KccNKQc4NNygJJJaGPRtJiGSJXOMOpdneVb09w/Gxn
3XnKe6NFzAxOCT7R+64nd58IdA0sESyyZVZtiCsxv+s16+iUi7LqDio2Gh3CKEmIAw0EAwDEKiIc
an8s8RGTI9Vr+vhdm9WT0dDKEnMkF9Qo1ZS2o9ig3rql1wTxfZnp4c7oh7OH53SlmCyk8s0szCMZ
uDbBz5lS32D22hYjiqi+0Zj39YseppdsyQEb095eteQOSTbU9Ggz3qbDGVw2+WPVU7is8oPFLsrN
H6eJljWiwRdNkVvo7uwvgF7oF9NpCeLLu8/Qpf/UpqEVAO651dO9oXb4Q4z6J6sJNEWM7U6uOOpd
T9gwFQEXeJocvepcM/CvRlYtaET3ejlOq7yW9Z4smPXo1qh1+5umCJ+q2lYD+Boonxyc7PVlMkt3
25pvUxg+KDlYa6amQ5Xe9hZK1U7Ujh9bscW6UUNF2m2LEhciJpbNUBUvYe+uR81AAZ/EVFjj5LE2
t33hLJIqdgEsODj1SSSq24eZ5f7K9QiRaG00AMKcnhCKM47IFqdG8xZTdnBnsqTddlW04susnEOH
PwYlUPqVVoWLj5IVazYNgT6czCx/H8O+PRiCk7OMWmKj6h3J0zF56BiZqzD+niajPycmq0egBmPG
NJa73kuaoR4I+/4xJdnIsXuIKOVAuzbx0y7/M9jiRTORk2fzV4dKGIlURstXdxgZwgFPzkOutzoM
sh5Zz0iGl6pA9cFFZ8bVIZ56HQSydVQTUjiS+8JRL8iNV2U33cmoVvZa92qaYqd0L72TYOup10Pf
7NXcvE9LAitURzsPKDt8IK2LJcD6aRWD7IxwDab2UjXTihX6KYcUuZqNyaCGQmiC/NPMQNLTW0Nr
XtBO1IhWgOKrpY3B0WZEs6wOsUl848kweuvr6kuzs70hlJvR7C9h9Ayo4s6QrEJckppqN7zTEOEH
EUsRIIkPjVBfTCs9kvT6EOkgi3PMZnl2nFEaitbBqNHuza76yJqJZJ0E4kRloEnvsv4tNj0EgLP5
GaY2LH7CWfzCqh7jOHso5vonZqDQ5+anRhCEeuQuXzIgHe1mFIBLqvJzTsbPkEFB04of19NOXV8f
SAJ/n9L6vSfLh3EqEGYJ6bii9i+1qtigvfadbEYZQ4zWW2uO6c6b50fhag/ol83QhIarPOGXu8td
970m89AXiz94wCXNC5xP7gh7enrqi87dRBO97mWpSob9T6d0eMERIhihAeEw+egj7WJ6NAxRO6+0
qdxUs7OBtYVMbI5OTH0bqm13OZIaxfrSmcJqLIKcwW+Gdu5ZvdlTea7mgUzF6A6F971tsiibqRTD
ZnKtJrCH7BbfysBbUS4jmajCQsDomadEw2GZGM5Dk9qp3057C4Y/FV+X6rT2NqjefQw4I3ITfe2w
NlSXMLihwbTo5Lxd8oP5tEl69/WJFXS+tiMWPHM13i0fcV/Uj17uIQ5lRMjseKN38ZfCvmzhNrPM
4S3EdLEJbYcDE5C+hKEq9Z70UTsNNldKIrnbGYiOTUTs3sqLWzf5ksKaTmYSY0axlNc8yd8MIgPY
WoHEnrPnNsLANTwNZaXxsORy/SF1Oad+/cPi46lI8ItGI5bNDvEOXPHGJoVvmDyq7Yqu+w7JMNTO
lNWkji+wAuChhazZFVKWqEgxTWbzSdfYF0HyoD3GsSQx8pwxzOiNj36l3ca9+hnGYNey+DYZtE8s
NwzyXnMbaR2/e/RkU1Xzq9T5ANuUCvay3cbtg6Qx0m7sGlqMlnlnvv09RrvEd4kKXSkjvuTIpGy0
AFEj19pNzB0+uHgw49aT1djvowXaxtGewpgChxx+WOM+9/mDhU9sk0zQjgYi4Dm3ACwZBJ3SdmJe
SVz4UQRwso6coLQTO8Sm78cabBWJmLvJxuk+qnn+vJf9Bv0XE6quf8IhbaCvHdLJCk9W3z8NOShU
oTbnGZnmrsMSgzfuqOfQAHKbjfYiRihw8VByZV0qKD6p7iqWGk232UeBW+Hk0GkdllFKhU57m7UP
hDjPEy2YVZGhKPWWEbIRb9hCPmwDfJY7xGu7kNqNm7MOzV3SWThV2tVYWR3jaBeMIXOrHEvq7rqJ
5m5GadMJ5C8OUBwENHYPD71FFE9DBPsJBW7I1Snm+bpDe0zY1q2jxDZC2W4pvZJm2MUuqhtHW6VJ
/ET8w8iI1ZIf5b3MwLqMofvqG9ckF3Ge+M1FFyf37oROlbQzHrpmfKkN7ywjehl5o7xSsbXUkpzz
uCp32PLg+5LDrZdMaEkyfSbxtEtmEv3Y5v3M9oyxSbJnpc/nT6MOVthhIhi8FE2a5e3D5JOyvcNP
CKSOScS5ob+JpZrCtPE9uuraLBy+uDjL1nPty0hz7le2QF2I4+45Nvt11fECZKwSb9JSVcbYttaK
KrpRcJUibZcrrVq6m5IUnqYwtg3+0k2neV8sb56imV2umJUg6mfJmmT6GePuq2jNTZc4rF29RF+F
Ghq0MNyoJSFyGICeNY/9Uy8uY0F2S3gkKBMbSTVclCo2gl4uhIDew9iSPTmkfq7igMVSb54duxmP
UiV+LMfAdYOMlu0D0sRntdbJOhoib02HDQe9+DBnm2A7SZp6KE/laKKOdEnr6eKR8prYMDxPgUUa
F10bNlgCXoYyPqpZDXaDMc+r2KBlMZZsr/4wddpJcbTvipEilvzj1io5geybtFRfYZN8Gods2iQN
OmEZpxvLhu+QqfO60qbzVIk/JTY9YM3GxqTOr9XPWkdf2k4cinlJ8lkfR1FADpfguHH7W+nFLkhC
yib3Ty9c6v/09coF8K0sI0Bh0oIe1ry0YlM0RbuSsgDbWaJ5rCNsTboHI5pPvI3kR9lPCVCotact
7mOjV1HLk9QqnDs2tI9xOHyQg+ysps5dGwTWbzvVeGsLZ9qGXR/5cmzfRU59S0tI3YxHxOc4zZic
NFLOksAK1RomICOfoRBbBP9djrFJUT1dZ3RT1nrIlM6SHdagA/gONgVL0Nzdwck+TL01BoVcKBL2
92Cq7GAcWCO9QeKyqtlBiuA/QDD93dAy84cyfXRInV7pVAL8lhjRFbrylmfW6QgEsFUIeFHEu0WS
Dd4ZFsYk6609x018rZ2f8ReFjD0wBAcXuaRdulPQq+NX73CTRcSS2wN5ckfMrkMRUBjj1vG+s/qZ
SHhkBnF1lJ7YLXr0VUgKi69pLZQG1PS1rqBpreZ7LCdhMGkzpPim7Na6axfBkKiLqIDFpPUSOsad
OQIwCBOqhK6GfcMp36oIyEH/3KfkD8aVN+1w7mpHo0WV6DQbwmtZ2z46NbphyQBzKGaoaZ2+SWjr
E5qW80um82TsUkexVkpkqvhMpIGTl0mmttuJ+Uf7k7D58+ORidazNm2FQgioxlDk+2yabuJBDLsi
nwl8MO394DHFpWW7Zy19V/U0e9IhPikG3YYkH/dJBqFLzdV9lGsoT12WIbZpInid/dET4VbpM+Ti
RrIpBUsEsx03LiROJpgOCbvNhnwWymvVOpjzwgxqTiCa6khU+OirEQUVo3W1Ne5t/SBzifs6mxmL
KvwtUzd9AvGYT7kqccZXSKmLe/A5s9+Q+BP22UiTlh8GhJ2qSrObMkwewn5g4QGchfLsEqBg4VqA
x5DE2SalO7nq2v6efeymV1UPZzOdWlk6+UGW1XZODkIvb62SxkLNPnuluPn9ICPvJQT1mGDVspRv
qnPrubO3uUQfPjHNmJ64hDq4FRwQyZbn+8D8yKhJYG6HeNwfAYZvDFl+EtgcVCKNAIs4jLGK0a0n
KiJmlJ4tGBNMofe1Y+8lIMDA6noYKSaBl6nNejMEGODzKIptzhf6nxILWJExqgMA0Jij7ArWYKWH
NB2o+Az0IyNH+yyVSBz7Wrk0ZMejE3xyJ6hlYZhnFyX1rTbf1LylXVRFMe4e50g0CzFFEeUQpBF7
4kd8JEczQIXidurnG8NJ8oDmzkrtxG3RZrQ6yILQ8AUxO5AF4cguornEjql15vWcxQ+GWxp+E5Gy
RAgKAZ5hRCtRMZ4ar7qXcYctB04Bo5jxlITNZjYXmB1Nxz2pGdjbPXwB1Pw3qiggmJTzba6cUfdB
StQpGGTKGVEByo8Fcj9L6hLs4RDvJKAnZ+WjidMn95WC/jFXngdz2hvgz4Mhsmxf95h61D/GQCRX
J3KCN6AtUwui49Bjz6gOdo1CCHnDnZSgAryMb3I2RlaubmGvTZsQcrrRL1J3ab+VxgbXW4O4Zd6R
Pn4nJ4B2ceQRK1pAcjEq26WO5J4X1/pGqKz29DI+FW3unJXMOUaphQjKAGMU9m8J6qHtRGIbp3lI
oeIEmvqN6iA7kY6gclv3M713V+woCIxq4zWdD/OcS1zHJPdAZ945RYHFn+aygo1FkoypU8lmuj0i
ZNX8WshPuzKVlWU2uCLlK2N7TX8Sf5VwGz91UpI/DNVdF15/KrZuKIOhjaGjA/oZM9a/WS+3Xk4g
XMMytk/YUlGUbwy4LPQsMf3p9EYXzuVayxixLSg3raTwbdno65swnM5GiTo7hXAx1vCnsh5JKFKT
nemIn0hLKXNlPwjh3WCRUrvSNtZ2kxzQe6OLgI8Ym59TMlw8SznoWroOJ3zRbiKfuip9SEkV4itL
cf4OTxPvRpfd+5R8dFYHNh0dyhqZfhDbDprbsszX1aRyqktoLFmR3ndGYW8L9D/gorB4ekHJt8Z2
v3jIzLEDfIibXVYO8NQq+9ZjujyqXT2GpAshm3jrab+TlsJA5DVkhaXxjpW06swO6m3In6TW/tCo
ekYlzFDO81O1xYPePzvaeBKTG27CiXLdIJGjlxWcliT/sCfcJ6mtH8Gafod2yYqWtT/rW/dR2tsY
6OamSgciQ5qz53VE3SUxiTxRvw4p4vpDpYutm4nvTBsyNp+sgHPVae76xjzCOfTWRZdtGkcJMd/p
D123I/46o1GoAp6MwxcaU+2GYgXfTUe6cUXeWCYwIxVMniYVDT8ZISC5TreulmnJjUfGfZAyzOOI
89NtXUixVpgxrZH9ZG0jXK8K8YdWHBntBsKrqKSJRJ2unLwc9q6xpEFAJ6fZRUXT9G3JCcehGRlS
YW7bo+00VDpM70GJcwvxhfhG2sUmCjvFSrenbjsZBjY7Af3N0sE7JCw2Ne15VpXvNhrNg6irfat6
2b17Q1DhGJdHEWH6rFKbemf0YBt/7DwVt1U630XkkPiACcIxHs/jvOInwo5LkCdqwOPByDpD18FI
MRfyVHXgpFwD0F4CuXrV2B1gDFG9wGNQX2E53LeG9VlZ2WtUEDFvppO6YVSTzr1FgXVrkG5B8gnO
Grb+dMPKzjrZBQNkZhLGjho4UB0gH5HlYnV9ycQ8wioAdKxazWeFl+JQ1ITQhf1tVxsdAwNLzKqn
4FO3ComwXR1EkbWNOySSk6ijddOYq1LJzyHE1b0mp+miOSmUWCg9YdKS6zSrFwoH1LDTeduSaNow
GKtx3wD3BUaUJIO6mOSZ1JeMpmgQLLAHcVMlafgdF7TYxqbGouFtFTvMgcaIOlB1Zd034xBQHNmO
VngGec6cZXAauDI9T5P9oFWhcW/m1d4bCAUeI+0hoRe1G1WCvCasVpVla0TXkkJBY/+guR65VTrM
vFF70qgQWqacN1moKgsLSDvohvuRYgn2yV7ONzjWaR7i2Kg0ya4FMp5m9h2/dzwk6Luyo6cmz9os
YqJhuw8B6xVWVg4wBe/b1FIhC+Nui3tN+FpuolmDk7CygCTs0YGoDCXvJI3BARxKZUPvneCnhDYQ
lwjvTdRb0RTAZwCQzn3+Ia1Gu5CWvh6Kz1C1suc8zO+S3Pi0clKT6gICUY79pA3XWeNt+ni4zzkV
UNR2Lfnpy+5XIRHVxnTevShN760Tu9yEDryvvNKtbcO8rNbtN+wgFqYednmzqy9DpzNTysNQ1SRE
g0FgnGI3VcYvQ6ow+hpI+wov3I7LjvM7cbvybCbJW10xLxeUqyFvgRcQ2aHgpN4ZrnlQUSbtjYa1
9VAtKcprx2D5NJESbrAZBmjl2zWOTbWii5F0r6HeJmsv696E3oZ+SAkP60f3Z2jrnKReQpE8MmIC
SCtYPkoWyP2AN9VxNoXC+ToPPTnoCElyteXF6qXnR1DgeP0pbQjnWDPYOEt+smzUF5XVfeDguVcj
coybpUxsVvht+6ojA8jrMM7ZEzUnCwtA3E84onhcmoWHySKqMRXk3+pW4esVuLJaN6Tfzkq5UZH3
I+mMm3VkTB9tV/x02VgjlHJuK8jwW9ubrU1e8+8IV56zhCXgMJfP/cDnZhpEYOYOqelqQ41Xn8lI
q4dHVUJgaALytCcy5V1kCMLKfFpUe/zzI2/UjI/ekqSiWlZxuF6inoJY8/99m87u/f8Ldrg+eFqO
8HuYmqWQbwPmLY9aWjb+9YjX/6mb/yRCUMd3iWj5zzOGWY0G73o9mWLuuj7gvy7+Hv/vPUAucK7t
f1/uP6/i74v8+4zMd2Je//ctEYDxwGmgHh3t1uD8WN719dn/vpDrs+lYIord7xPXSsYS4vqvTWYv
kRzLo/4e/Hrx9yjXS6ozEg4hOUn3nnyPFraIW4hqDyFZ33dL6oO2pF5dL2FiWyDo/7/b3HmJo/n9
nxSRFVW1//zn9VK0jNS/twk4jziESD9bbv97hOu9fx/8+1y/j/vnMBawEFidkeZrNnX0ddJrGuuG
6PL7QhpdoQNxPdZ/XSS/s1XJMOB5rweHNI3ff7SesuKaEJJBknB7KGVLhMH1T7oYmOLlzz+3/V69
Xio758bJSm/zz+3Xx19vux7k9+rMKpS9D9jp672/d/w+2e9t13/JKWRRgV9e2j/Hut72z2GuV72u
gYAlrNinArL9Pd7ft3u9fj1U2dfp7P9zmL//9L8Oe31MNnsHT/T11l4i3ETJskwzibO7XnVC4LTW
8uefq+rYgUH75+5BBb/qblJvqbiowNKuD/r9889taiVJSB6B1/0+wz9P8/vYf57qf/2f5oW8pt9j
oS9sDu1hvt58fYBZE7/w9539HuC/7v/nSa5X/71b8Yp6N6X9+n9+BL+H/X0d//Mw13/853+ut8Uo
yNaDA78gwYqMzhcZ4TUspxw6Wh9YuNvuNuqGZPN3uBiMZ8WCMQYcRq+frqNBtZDOyOWr9qaROTDL
lupDgVU4UygpsmWzDWWZxIAvaNpHh+tgS/e3PU7IkI7WcolqXWuyxbbrNbkj1pb3fNYzSmeqWzyq
YavuvDjdZqN8bPqEkqNCSdMh2WM1kn+OeiHa1KG8CK06kRKBsqxnzSyK6Xaq5TeQ/yCL0RMYacfe
gz4sNUASx/NpAuBH8ANREeG20NRvLx8ftdrLNnGDKKIYK8RFrbUCR5ys9YJVUpSdiqqJVy0eR9wz
dXxjo4I6RUsfpjIEXZDiXGhoAWhiW4EHsOWoshSmi17jw+3Cu7rp96M6OUBIZ5WkErKSZ/LEDJvt
6ui8sDRha9MRrTkIFjq6i3s6gcnbQndVZMFWn880qNirsNO7mDpUPHo+yjrErsdyECko3hd1mJ8M
M9+XdX1CpYvhWZAmORBdVk0ABnqZrC3mdlYoN3FERwqqcBSwY68CUe6nuL+hKsEeI6UMqKgAEKNU
w99PFyDszGQzNHx2VmfsQjeOHwldJwtAx38fuiKo2ZgLd7pkcvwRDh+MK703euq0R6UHej4j8i3n
OAvDRauhMdI7u9GlGiN6Stm3tPFLI3/SkAWkqrIiGGfL3YbzylHqbtfptL+V1gXkbPNJm5TTazGY
a9bGz6wlx41o1MrPO/HtJLdFtJhG0dquqAWV2dZQpuleX0KGoDKwMs9nn4y0dyG9eE37vtgRX5sh
RIjJY5y1YWt2+cZFo7HWTd54hK4RGOHduDj3QX6oN+OM5jPCCkC0DF80sYkx7md6kJjpI1elbcBv
qdPZ2cfKTxcWc9COp+UM0lO7O+Xx/IcWNstkQXugMd87xQnPld5/NYU++jo/Px8ZoFyNE1K5OHZq
31RTk/2Uc0ObYghavCFEAY4BCM+NYWbKds5U9M7dRFOkoLeI8uUlTDLE/CRsolmTqAc1XjDPZaMk
C8puloTSyAnro/V/2DuvJdeRLMv+Slm+owzCoca65oGaDJKh5QssJDTgABzy62eBN61udnb32HzA
xAONMoJBQhw/Z++10dFpmzxsgtvRAChZeR+EjQoo0OH72Gkb5cGX6g3qMsM60U+IrqICK5cffWFo
hhcCcmhtDNOLX4149cXO0L5dH9ibGVvx3jL0fA7dvp1UgBt+zIDXdg+jAeYAQnbrUX2XGp3XtIOR
o6WfaWW0m6miMKbxKDea9wQ5DTBuQqxHnRUtQT0FvRCtPE7s0ste9TTFDeM6JEpynTN9bfV3uxKU
PRjOIYbfN2n1iJg+W/p0Kh1fvhqqOzNDy5eepTakqT6VegBluknojBMxQJOmY71hDERthGWAfIpx
R+JGO1toOnWyAcpSPAG+qgS2tSxjjdTklb4qEnIPPSNc6wBuDQvBZZaNz3B13oOwqpkal1/J9DKZ
UAxd1KF6HDG7Nx+9KnrECF9cFbECDH4FHVx3Ov9dDa23ol0F/QMYa0lB7gTmT5Ghp9ad16S3z+gy
n4EEHKFehsvcgJ2so79Tk0jWM4VByeZIVijxxMW4TaPIWcRTEe3GD6fbdkH2kBbtm9EWzIXUeCMS
jVRlPIMOnURMEhy7BYOwCsiRUbQ0WOt+FbJNEI3Soo5L3olcR/8jEcJgs9jLAQsWNq1qqVgjRjo1
u4vfpyFjQ27q3A5uUaOodR9AwJlHyM5AykbRciDQ6Dhk2UsPNnBl+NmsjKcd0TT5syT+cWmrcZUB
5lwBf5xWTq3TkBmYiKGyX4NgeHIS87Yb5ub0c+cw9a3iFCslgojY/Cq19CuPzc+mwvZNw3XZ6gS9
tG6OY6alXMuDFBQEQhoP3s8iGsMXA5XCkKPr7MfyXk+qc9WAMYGNJVsanQ0NK7PnDUfmxm+w3unK
rNeD5syx3PKauRWxdo5YWW7IujUc9iVkQr6RInXkBr0I7VEFcD8x9mReXbuNi3koK895SmPLcvdV
5bw3sVyXg7gB0pevhJ7tIsOtFmGg1KolG3rjeP0BZNoidGawAWfddWsl6NqB+a0cjdkN4r4RfUMx
rAJL+/QqBnxBN2yt2GIy0KNRciHrDvUDaZCAWHKxLYW5taf+lEbFYzHoG2FkCNEj5CFjlb3GhMiU
Wvni6yV5ecsw8ha2rO7QAD/AaXwaZyyLqJsH8CSf5eA8myW6GlrDpE5unHA4AbZ0UxquRoOU1XCc
UymR0ZQNk9SSoYwjSH4NUKjEzraPAWHEKNVemdq/+WH24Mj2ODj2ItF7BK7ZrhHZazqwTSSq2Zgt
tYHVHaMJERE89rVe09QiefomJjbAqtk/U+S02Y5VN+rDjFlf3DtI7MuRjGf7bVTDW9gwE3QzJKFe
SZsgZuKbp5+9Gz9a1fAKavg7YUjbhRYI8HjfivyB+SoTOb28k7hK21hjOp4aXFjRvZgQpJRT3K2B
ObUgKqat8MP3xmv2YYsth+4m4fA50g/lfjeimVaKMyzQdSQMhWD8pCO30EQPOV0viD3HI6SK2zSE
MWMgjFhjitoOIJpe8yaZG2SEVw+M6TGphUttFOUiijk3a+ZVlbWsl4OZyOWau1lHXcmgWEiXuGr7
U88xHun9S8ub2uvyOZYpIKgxe/LJ2uHIdx/XAZEIrctHH54NSZlgm1uV9LuhDDbNDvL2BuSezUEC
qUSM5WrRMyZ8i0YGg60rz7E3qxdUs9ab0VkN/jEty/usBQjLUAiTCntv7wXfWQaoOe0hMA31M6qQ
o+mrm9bLlm7b30oVvtmEUjGHoA2V9Nmr6/voDzB7LpuJppYl6A1PbBsz+4qsHcqG2uipaAaQHfqR
XXIr2nHaw3wMyvyMNwC1DWYgPDPsLu2zo2jLEWM8AJQpr7OEBgkuHz5NgZ7TyuGOOtm3nI0rucp6
pNftY0wjfldHTFUQ9Li4FvAYoDsvwu4K6VYE2Cd4wwaz4pBrbhzip9ymO1m1f1KlhAkVoKXPYjxf
jNYtDV0BFuo8RZ3qha62sCabJr/Fh+zyMbouDoIcldWqNV0SxPGw02dhsprfo6eWbHOImdBQL+ym
ju9Ut1aBox44wVFJ3vpf+tC2RzDIS6gf9s4L1IMmRlZzfvuG5ncxjlqMXbZ9qxt/E3YeU4145FEk
cxlNmpqpSFaWhDfoGjsPRViFJrAKGZ8x60OQmqcgODpvT4znM4lKxN4hzekkOnBqYwhc+Doh5iTx
UeDH6sL+evATNpcqvjM4/Kyaln0tCFLGhNUxjMsft4lpjxuMy1PrMWi8M4KTD2NAlTLVDaU3JqGA
kCjGvac2BO9KsRjSZOv88EwJskhq+2TG6RO19pPnWHJpQxJBpjt80pVi2OJ1w9nzOdU44wrU5nso
Y87mzq1Gbi0A0QrpdsXe0ZPwQO/W7nKmTU5GtpxHDeZkYpOE8U+38YW6skuDYCebIGlj6B/tsl8b
JpDwMdc4t7qsg532Bhsqw14tvbHojTNz/aAlVmwZs11X1cQUc4o6opkWFujQleEVjyiIPlgpV0s7
rZC9Gkz8XTYa7ccMzPe4TPeBw3QwjogJE+dc6rCiIsTEWU4hOtkgrJrUW/qYcpLJPtWt/0Dc5Dej
HcsXx3gI1kjeydRAYInVaK26cEbgCUQk1etQJ4e2mO4mi+ZMJ98qoaFW9RGNwZB5lALJ6CCDR4+g
hkWlh9SdmPLRymIA99By6CAEEKcwXpl2ZAIQM2u/J20eLToSxkTomBthjQ+mjnkpYQ+M+IRTEYez
5OzbRlCyygDKsEaMCFWMneENXh1zn8fMZS/N875a5wafk+jFORzyEyB5nHGOZ1KONacmtZ81GAOE
dHHRdS9mc6UZG0cfGAPY2r0oySkQLMc4SJUYAz18oOOTN3t3e8Lh0pQDm2ZdwYR67SLrg+DScROY
3T186vWoDKBYYQa2saYitH22/lIb/TWFCdzAKKWgsjhZIOkrU+vHYlyxcIb2m6H25bhJdoJtLslb
vI1R1y+iyl2lPrN7jeSqhWub77bnfcfMl7AKlnvL7HfdaPpMHoy7yvaRThk+omL4Y3pKpCsvWMcx
CF8EWLvBSxmMk9dlIIp0jc6jDkjk0vCR8CDuAHBW7etAXWkIFMHdAO3K5GOSFadIdw5dDbyppH7u
lc8M3jCrhZPNlr9ktSib6Uwr4EWKrxFJksynBJQWYjKraW/don91m/4zztVuYqjtmMYb+k4Yglaf
Lgv4c8FQY+ubegYCbDxS3Hepe9syDF2MSX7qcCxpzCgXZeK/Jjb6E/RPD4G6a4XOIJSlO7xeoMQ6
9F6GSqfMFkdhMPlMQ7V2SElb1bp7LVl1dIAliITRb3zRP5qd9qj7bbEJo/EOh1u3Am1wm5Pa03VJ
AOJyevH8O7J2CU43cxcK3mxYUAkFNgXmHKe3SsxyNfb2AdnYoqvbrXIj9EO4nrPHCgcowZ3Bjm1y
WcvIWg8JAeXI7XgqaLa1Zjp0ng9EmiFyb/D5hYQd+i3eU8IA+kp/0bLsAKHU3AbDuC2HYFN2GaaX
ym2RVKnPqILraVt76gs84RQYc9AGVSWrr/5aT/dU0vZem5UnXeyjkOkc/gwxHJkP6tfyX4rKQoPn
JV+jG71EKlrDOyXPo2utZeKbiK7G51LE2TowSTUxvUXRQXhrcLU4CaM90b6kBRP2gGnnKkj41nyn
Rgvj97gdDSyc7o6nJbP4ykkfh4Gzt10iaJUA+Zado5a+10hwf22BSMg/iPJLBm64SCN5VmG0sVI7
xvQ6XMnUhPcawNZNWhZt6JEr9Rn342OKig2Gqu8vKvb4ta/B07J8dqW+b87FuPEhTY8ko6D1VPDO
0pBRaBkAvQrWIuskYFqHwUBALySOv8ogO+oumiaWYDbLelsuprjZRUOpyJtr3EVdml+9hakjewQs
XWwRvr25qFncCfDc6JMjZ8mvkhnQxi2zLzI236mo+01lRucpRKhacTEnTiwGfbquI3/nAoFt39gV
iago3mMz2Jh29wOS5Rz4+LxijlGGW6/zzn3yjeFqrDWUHBWr+JIgjq4W6MqY/rlMr1Lf3GpzKzyS
4zGzdUU6edFuYgSMDsNmAqX6J/ZR1CCGROTSC2ddkxfD6xZQB8MVFLQ96ZiPeFC1Vcz070mYaEf6
KrhV0Zc/PFee9Yx+5sHNW6pNqCs2OotlEwTxAlEHiiS0lC6rBQpe9k00u2W1rWpnY73qpKJUhvU0
5K3GB1rflXx4i6K3brUsHVdKWC8d3A8jBCRJeiASycwPj1gIHsLJ2Rmz7k2EUUMpTIgKghGPNSwm
RfxdrZXTh8P12Jk3fhTeym8OvAGszb6yjmSg3maClZpTw29PevBxQn+JQFMvRrM821n/MKBT2BDG
cJMAUSTWUlt4zGQFY9gVi0B4yBSeo3VvvCOlfndxLjc6G2ZqP7mRc286MG7D+BT50zZVWFBIBmlq
9pYQ67QHH9/SX1plf2gukhD+rz2mqg1uXJoxCed/UPMEGZjdvmrPaeWcGg4AviAYplbGazAvXj0t
PE41Wg3yQ1PTmWjcNZ+yGmatwFPWVmgZIuRaPUAdXbcRiwRsLVQxbVGSCqnjprKZIJeB+ihEdyuj
lqjcxGZN094TeH+FyKJZMqSgpkJq7zGx5I1pRIrnyTcFgMFQxlQLkZSfUR7tEjs91HiL9dT+irya
PlVdS+LHjXAzxFtzlOfUSYdlXWV72Q34SXTAlqX9nhrNoTaZxPo2MS0p/ttEWR9RUNzWsb3mLVy1
0bULDaGZ+mOhQb9JHaQbMfiL3roLlIY7I/iZCu3BnD1rOHYetPStQ+NgTyYBCbqk5jLRduZyZSnj
023V3vTje4g44b4s0i8VzB92lL2NRvcM2JhDmIXTuCn5n+P+PKb9qUzieywU75QQ7/osc3ZLEkvl
+NbKsF94OidyLfdTAIpkUU2mi7y5vXQqh+3AIXNljbRm9dg8oFqnmxC9ERgVzzPVY56FV6ig7yB2
i4Wra69T2B/1yj9EfnEyOYQDRdmqskRi0JuoakiB7eOXOKvF8qey5adtZR+BlMRwmOVtrlULJGwc
XBzcMQHmD9BjU9GvA2yvDh29LDXklZXl94ghF4WLhqRA/TL2WJgiI3hOElSxdgv5BSYhwXvCYkyN
mF4rw61TFaChl2oakoXrxulmCt2rrCzeHVG9IR2/7vLAW8dsp+whz7gd3LXWrvyiPMWtF27NOlm6
PZkYrlYsrWQ6awFBg1k3bSvbWtstpB9Oedrazpaeyd6FirLb2R0K81lPPXhY7OZ/Slr+3eDSvAHT
xKqcio6tuDhZ2RMEmVWUlTd1pF6iDu3rvAlOY2UuCsqjTeiwodDLP2P329IRfwlcdaZzex0Qr8wq
gaCIrDLWdiKvMpHfq8h8zQeHZBUVUdb2cuuRdBgJSOddEd+jXuA8rNOUoXksd6zG7sH+vkiVfLL6
feg9pfYufhCrmOaggOzFlsdaBq+UB+0+iihRAhr1R80T6xod1RKxPbneubmrNUFbLwF9l5hVeMxH
7Vi6Ujuz1nwecnq7U+tuahkTSmU7c5AaQhwMNXTGRZYSeHsqSo0BAb8AhpX2ybp3Mbbdg4gDbzdM
2lmyKieOLKWJ6YWHLu5ZNBLUaI2NtpQJonsJ9XhscuOgZWiZqwnYeJi6LNS8SN/mgbEdR7/a25qH
HH/0vSUOsPxOGxs0NZA5tpebv+4L8l3CfjlHxLgZeYZ1IU3OVcpmGZ+X2ywiiqQYXjwRnxj8tBvH
xVNV+eO+dPMUx4H75tBHNjBQL1yr1Xb8P5vJoFBtCWauc3j1LG2epqxuth0Vet1zDutqGpCxuied
/r1VIKBih7PPRCSXMDp/6wY/rktSy5gxGqroG09N1SGXREXQ4E3R2lFhYaK0d3rjGzcwOw0Vdh4E
H1YiwOY4tNChKgkfizxhHvxPDoclD+xfP5dskYZo09u5gfsZ+SbmF7D2IwfhoA321hQfwdSDXvXN
Zz89t0gR8AifqvnPxfMExnLIueyjt973njwBEcMrdiRLIlMfk+OkO3e5vJYJGAaUNfdFiMMdI9O+
loKWpnuNh3FRu95XPQBFFiEkLzu7JTCSlryW0zYc6isBuBkXhMUe4RfjutXVoe3QPVYh8brliGQN
oRu7tbUvOvHtExG20eGnoBOv0ohOqBO0C8OVDVuW5S7MEeMdCKnrOuleYCNTDg0JtkYr/+njqTmp
VG1D2tu6zUrZCn1OsLCQfVxVaz/SX+LRPfnhDyqo5EqvZy8CC04ZewWHx+Q+758CC1tK57FGi0Lk
sSXW70GVqIRLlBl+wtrZRZYHQ2abxLrxnPocrVMFpC6lxQINyt4aBJzMSctOJ86ssR8cPX9uci9b
a6CBV50BgiLUYIV55jaepXAJiky+xJBFu74TdA5pUqHTpO2J8XfKmJVgaZYk00yacx7sNN2iDOJV
5pXFLGyje877hCEx72lVBh3DlS7kVc3MeFMDazjNgrBUZN4ydRxjHUzdg5GVFKpWhbMY0s/ComFl
y680qW5qv+h32Ti7izI8I6bYq1wRVBoymGommk+um763NPk425QaZlM6ZlkZ7cOkmwto89V28L/S
rQy3PLu+0XM0S72JvG0ePQVvFR0WjEsatas6YhzANIihMsyg6VGM3AZgXoDM0exsdc3fdueOPK2l
zFviUwq7puZn7OF0vbdvKzp+8dT2zMvYYHwrJBkzIreG8m4x1Gl7W+UMgRq74avpSyIUk1Now1UA
RX4cMuTIPW1NaimCKDosNKymtlElwA6QPXtSjN1xlHIQc00Xj018KoR+7UthbYXeVptuJK+kSjBo
pMU6MomQnEJODmEomquefnvqYWlI0uHJKfCB6uqRqRnffzEBm6MjG8Qke2UlbXXWrTnGV+eqtrpN
oVv1sq+K+Khc5qdVTdNeWoN2VbMVwwADFqiQe7KAePF9YlTtuf4slX01dXs75UiaxaC6SR3Y4TlL
OISV40E080yo1rVFa+T4tty0pq7N7MUMDidHkc1C64V5xbwxV+xoLLMc+ynPsI25RhEsCbAoTCgR
di/xzbKLNpIUPye4zgb+RDqyC1tZTeqsEBYquuqIv/ZZOXy2gaEcKHspGhp2+1U+PNUO/3Fl8yfN
FIPZEEJsbhjJOF73bPs2gT8Yvj2akldheavTQmGLYtDNt7KO0gbKI0iEdcDfNuS4sSoOocZcZbnM
etYOaQjLJOx2goX7QtdybW22otgyLIbyXGx8ZJhR1PH3qnfdEeouJ4SwS8ZncAxH2bkd1ISkRE+J
tYIUNGzwAASGeOJJ2o/ICfmy7fBDWgQWuh7pMsxQaRz6pl8DsKBt7sgvU2V8RGNy081OXS/wnrKo
83b4lEg3IZlvodCgrsyq2rXFVV2wJdsBril2JMgs8iRG4s3KoSC1wcTZSVlhs80JaXwRr/eumz/d
MH21RXXrE1Vg29XN1DgkncUYy5vgHe0erxamg6H7IYAstRokh8yMisfR+u7cM2N28E8lUbduIu3V
r4WHVKHWlxzvkBQIzSUUwvuMUsFMh7EXmHwqHdY5pLJQsbKu3Zolx8p8GNMVp+19YgXjwcGKs4hZ
+oiipZgNy2FDzuM2k/G90jJ9U3s3ptAoDPXxqRsAVDU6XeGhflQdExGnx3cXFg0YIGJSnSGbePfh
KWrUK2z0pgFg3sU3Hqt9FsGcFbtueBYmy4EWv9oi8jVq9l1d2tF1CNJbKy3GBtQqfYOet+xegUeg
6Q5OaZt2pE189R4NfZnQgu9C7UHRFCDgzV+EZuHQ/LAeSfqg25qpfI0W5F1j6V5H7gg5LBb7PElu
iXOeafnQbdxJEjvp0782OtZ8UONo/sviW7f6D9XpVCxOvzM49mzTooT1mX3gKA94LeYSzWNlbLr1
Hf9RwlaFr6iWdraNLDCe8MdTLdnlOmyhOrBuqsZPDiW65KVVwUfCCzhKMk1w8sLJx2sTqb4/S6xZ
okbIMoDOitr3cSyvOcMmVMGEfcoyholaoAORmzEpG7J1WXdgwZI3+iS/kgYtiIqSe1P3g2VU0XqN
ShtCX0XjBANde104yzjXPum1929auGP6ioxdE+euYcw2DcWn68IHdQVLo7o5V7Mzh2DKaRtCtbuO
5wub7luu+bDL51v4VD47m87DnEvAqcB7AFww7HIE4osUCQQNonTjaT5kwbobV7LiOBxI4yFp44Tt
QH9uZNSvDNN0l6G18xw8Y2Lyn4m+ACpT09Mum7xf1wELmbyfqIUW9VBW+2poHjpXTlsTA9K6A6Y0
pCJkdsx0DhZItWXnwUXsYVFSHt5fg0kcJRzHWAeVPSuvtFxbddOeO+ndZQUfaDHhV5VGfVa+IiAw
BknJ6xHAa4rxRtUn13Uw0uSnzYij8KNvDZikLmP5pDWeLKdyUXe8yaoIttGAwboEXVa71zkTMeJO
BXJilPOB1DYdI1Yj05pVCbQswbQVOB3W8PKQ1u0A4LwCHhacgZKdQoe1CssydLASXqxGFEBpoIf2
JUl/8fDNIRcYm+vdGFZ9W7UpbRgHEsfI/FNwXgozxUoAb2bQ3SQBrvHYtrqVKnJCWDPwb5Xh/bh2
h/dQPQ0KpZmoKTfcEYVtgxXfsqYvMRB6Z0FnTX5chw10yrPPCnw8zU9F7aeh+i/GkOR1+ViniCkU
G5fZPAxpc+XXKHzwaa7RmT8aKVwDIp8/RVfjk7cM0HK+aREC5pIKLhcZ85d1Fzp7H8nPQSbDozFh
4QuJPrGzkg/AFV9wA7YteQs4RTLA616y6pPsAUIEc1MXJz8ycuR043VnMT2wRfAa3aBA4aiyDPpp
3ZpqpXX1CfBYtkWWsR+74Fo2DIhdehGpQfwFPb2Ew//4nBf2dz0NJwHegCqVNJToCkNysWDr1BAE
NZtU4NNK5+qMOcq1k0RYutMGw2Zn7Spb7Q2ISW0+3GvjZJxatECmtDkNxDu4FDbFu/VtphY4Y1gR
Wqkm+lwpJwM+N5PU7ArRU+1FV4pZGj23d1ModUT/ydHeGzeaUv6qgaPsixmHH99mxJcvQ471JdHi
wtg7XcapHEDyOjMkaccx1roBu5KpfYd2+56K9ENBVGbrN7d9xfci4n6JDyrdOFMDrpYmZJLka01L
mKBZ+PnMEiSIwMVGh4GJrc3H3KFZRvjEEfaQqOSR7//O/ajxS65C+gW0aWn6N76O75BllR1+D81w
15jut8zUszc290whoJAmGqHyrmLujLusClgOCGNW7zBH1fBcOwK8kR753oIsxYolP6k/yI6sK1kZ
H0bQg1kq0InN06xCkSLBSg1YWCH33eBcdYRxkS/ssgcVqPdyDtyBo71YbfxTmzixYVkPRHQgawtw
z9ffhds8ExJNN7oorytBrh1nTo7pJNn6u1x0pwGgBN7ZnuHJuvViJHU66ZchhWol3WxtzzYXDj5f
rvnNQNNbR5N/GpCkrQpDfGZ5eItZODrAEDoM9nQxlJ8kgDAK9/zoAApMC6K71Wjra2RzZKvS+GkL
Z2v0Q3hslKw2YVPd4QNb6za5NjIVh5pFaagqIp9b0AO5XymO8BjJku8I4hqmBbW3Co3/G5yicOji
UN6yCHPCtTb2WCAi/4rOxnJoivk8GJPo7hYPkaxvLBJpBqAOvI141eOjXXl0y5c1PT8HYO6iYly+
jEcYeq6VHhOnug1h3S7MQTKxGhhiDETQoJzakogEoEReq0k3oDZ3G1wT4NVSijLZ7MoC1EdLTzgu
IO+ooVh70XSK4VcvSZ4p1rpUh9BL9kQRo3BHcWQAYFzDr3mOWSxmA36XrqEEUCEcOIp+ABBfIQO9
KgGs4IdavNJG891R1bXQ1S4nMHitDOrdTOEOoa7WiNwsYW33Nyq0PqS4Ci2OmkPcu4zDfnw0DqWw
IVZ2/rc7qneaX6LynpigbIciZFaSXlksSqOQMmIIzWs3Ga6JrL6Oe4K0W2MvwyzfGLQHnNy5GUzM
cLSn6q2s9ANcGdBmtfncDPBuKhqmdg5mRXXJ0i+cczFZ94GV3AmOKRuP+Ly0nra+JOmSM7nwkmVb
MiAjF2WdJHQjscAlWCTMarBWyCi55YUUOxJdzJwyr6t8H5egqjsSI5WiKqHZ6BcDEgAtO4qh/gqS
7ittmFUQRWVUd1nVtuw0I1aY8gXd/Vc82N9tV66JW1tZeia3ujYwLyNazahYtTvRBy1ZBvYYyGie
addWORHY5z4l7rDTybvFlFmtNGUeYwKmwMui0Wk5IdoNXtvjD1rqdaVLThhNvex8sbErzrB6/4Fk
/SZLP4Q1Aw7SPU3dWyxhJt9f+TwF/qoGfYDVyXj0yxo1kv8atbjOmXQeNTAJC4R2LcLZ4Wjn3j1e
Kxrcufeo192xDcrr/5968P+UegBb0rl8VJ/D/wq/y9W7ev/H9+WV5/f8+19/PKr36D+FHvx6wZ+h
B4bu/1O39d+xB+KPf/TfjfrXH5phiH/qjm6yUNTJN9CF++/QA2H+UzdMx/EcpnyGbwiSChoWuNG/
/rDcf+r8WLptuDZcTNP+43//x6+3dlNmY1gWzd9u/4PJ1U0ZF4oQA9P2rD/+U+iB7tGFs3QLVc6c
eOBY/LN/DT0oSSuOytEbT46BZiZLMaMz4/bk4S9XHbdl/dvFbXX4dfXvTxDZllaf2276BpX5snSn
mziaNYB+qbYkGy9ZX/hPXUnfrC0FsuMqZtWq3UQupOK69Y51rfUH4EPeWjOmn6HU4ptinObs8JGA
0iFNNmWtOUsNzhunpxAYYm3ignDDc46h6oBf/DXSphfAzwhAiS3eSYHaOO2HrZnT/8ipzCgnjGab
VU66yqHlLpq4B9Ny+U/gEXJOvFzVQL5P95erAjhBd+VNZb9ipUXfUpOUyZeHYvLL//wo/vJrLg/9
5VO6POtypw4sKG4mY0saQqev3SnAjcOsqnu5XMXan22EiB7s+YHLXZeLNCQ8nLB1+d/eJ3qFQefy
xAyD0Z9XhdZBtrm88vLQ5eW/b17u+/1nissLL7f/y9X/+1///QYv18JY2vsxroe96mt50C9Wo/la
N19c7vv9QJPqf973+3mhLTmwX57z+yW/H7685HIT3mPEjAhm+X/3ZMN2mKheHvnLb/x17+XlNgUn
0ob5/cXQGKYq+vVm//aefv+9y+/625+63IzmjQJYJk2af/8/EqIICL35NlpoUuolqw45zuvt4nIZ
z/6jHnEv9p/5Khb64oA47ZCFdbm93PXriTRAMSr9+ym/fsfl2b+eND/8++ZfHk4v3iLGPKy3Llcv
z/rbr7vc/J8fvvyJv7zLUAUh/YuYzg86gGqRzM6ldH5zl2dWoQa8yO81uWLmCk/wcruc7XaXJ12e
frk5aVFy6O8u917u+P2bJkfxSy63CfYpDpdrv19ZXGxdv1/jaQzj2txktRxxQp77zYqoPMw/v6+C
RSRiCmHN4fL4UGBdlTZVez+7zrC4W6uudcWq17RulYrb3Lbt/QVBGcwwyiJujoxBNIoKkqxgrS3l
VHAC9uIgP/y6iiSQiHM+TfrTc/7sr6uXeyPlXomE0O3LrcvF5YWX5/2++Zdfebnz8vDlib9fd7kv
MOcEgaSINlU4oc4hePqjGysozUF9NbWlxZEioyFgu0xSMvXmzQfxy4XVDBzUiUHhktGMPBhoFsHm
1ORKtkN/6P14OAg3cHYFubz0SM+TqB5KO6P71/3bfOnYxzpvxj1s4PyABwnr2nzt98XlPpB6clXC
rWAYyucx1Yz2WPCB89Bq61kkFXmnruHsorqytmHUD4cg5CJjqLOJJ+Mh/pVMHzYkyncBi1/7lpYh
NfAcIK7i2iJyoIpXl5s5YZDoJ+nJdS0KsSElDtzsFQWYZxCg0yXQ5OI5dNbE6OjWlU+LpwXgVPV7
o32iVfBuea2xyRtEjEg8KNCaOl3CHeAMoVvBZjCm+4DuL7JnfYdYsDn4OqBnW3P/vNZ4taB33S6t
+RjtxaArbKdBk0fviR2agzfdZ5Qkl6u/74w7/drqo4k8dfagy0U0J7f9vnm5Vo8o6Kx8blyxI10u
UkQXW7cw9gAqRmZrjq4ftPC60pW2dWpHrjTZswuMeUN7MmyapQZfpqjbG9Pv+l8bojV/c783v8u1
y31VVmMg7gQoFFenOVlmW1AxzeFCY7WBlvyJaL3cvjzyi9s6+vW486xshTxjOAB6nb9hS3LAA8O6
ji+3IzSfh6EK+FZ6s0Nd7SqxboI5Zp2u1AL8tMYEbBLD4ddVVe0gJpv7aJo2QV8LQgQ9VPcSaTHr
0QX58D6GfsP7dYGBS/QjJ+Q2AWhWN4jArEmsGJLVzKUtHEbDBLSIgEyN2TcJCuzIA002KpqdMd7C
6RzvcZBbQH/vhzcSmUlv8MjwLJbTU7bTflhahBaMsCXqQTbF9CtmMXuDMl6GL/RGJcnfUK7bl/Wn
Rc4srdtmZ2LiiNbdYC7XLuYus1nbIQHG7o5FZzydQ/3GGNeV+GqD9y6ff3UCiAFVGXGLw0o9geeu
tbUevefWsQWAhXBtuGq9XRYSormCCuiUL3C88ukbnUTCfE9GzFY3drhncjpTA6BApMvOYz0qHvH/
CJtwhasufHa/nTmw9xFWRtkyU9/VyamEVg3+LDvSykLOmY9XAuJQdAKeIPWdh6AVIEa3JB0R8N0E
aUBa24aP09SQM4qF4G0xmqaV4u81NGPTUvsZQGS7QGL79qX+P+ydyXLjULZd/8VzlNE3A08IgH0v
UZQ0QUgpJfq+x9e/BeZzqV66XoQ9d2QEg52QJAjce3HO3msPDsRDtugVJ3TJaYbLyBba/WheUdn1
7T1FTtz656L5wgZTbc2dgTgbJiqq3BAWH+1SJ0s2gaAhrltjaobz6MdXA9uYanvi0e+2urmuU5vO
vfLR+xP9uJXYkkuxkeN9Wm+60s5FMDU2Ur6A/avAGqIdvoD9Qy0B/YpFaXLRoBWzxdfqxRS2A+3c
3xHyPtZrJ+mQ1o6QrD3N1Yl6QvZFds5kdy/RbrDc/uSHjnRrDqFDWI8PrwJZoUJZeDPqm0FZFQGV
+IVWfcOvmhL6RAcztqVwjXJfn4g3/Iwm1pEMkzNtbi9al1xwcn1lAlyctpVxjttdRATOxHmhLAbK
XlH8O/df1PrgcxztSIVhf3NRK/qriO+mL4TfiPENzWEMEzhMh2Bb+JSdXeDUareayIP6DWtZRXqE
TGNw8PCbzVb6nVeXLN6gj1CQ05c2+0nAhQkdiqOTjmJpbiLBBZkK/hToHRtr3omp0qgODss8g2dl
I6nRiA2NkLG4MA16KFrmjqqENDjivrhqApQK+FXbiZ5x4NQbtKseJU2gdfkumdweDnyzR3CC3Qi0
CnyGhbqf4nHhDu/DLahonEiWm2iXRt70AVy/bo9sB7Q6jsUI1S0y5gR9yaafdjpX7d/RO4VMHRAS
9TlZJD3s2qd7g27TM6o8VXhDDBMap/AVtbgywcvbSjorcDt9sxRSdfeej/v0XMzxFuGVhFVw2riw
xDNZEGJI6HKAQXqptnRSbHxBPT4e38GCQWm+irfcl0AKQDGBlCXso+qzSVexT2Vfem7NE23vipaJ
tQC5on+hfrFuANg0VznCeYGIPIsSLZIYWEG6BZmob4hTdAPLN7aK5VyAquz8FZcHrIcWQTBZyaXD
VmrkoXjsEod9fuRgRjdwVHZYq9Y5Us1mOUOF2gXsDXikhMjag2HzSUKU77nbNTcunJAPFLv2VVNe
y3ZNxa9Zt1f5y1PcuFrz0UB6FRTVYT5VxYrP5MHiSfeystDRK9j+rbhT+VVDADC7ZCeC7AELIz/R
k20IyGQolvp91+91cRl8tuFxshz8LsJHws9VNuJiFFZ1eKSshaSMoO/wlt3TQ7kNTuqz4DbTNQgB
fFMCeleUU4CMK28XOiIsorMjpytXSnKQhr2gHipv55e0OYh6WpYmNdUdPGyUaAM980tIY0JdYxrE
szFiijlbdwpi1q/8BY0Wcu41OqMnAhYKdeNfpl2sLiaKhncLi9S4wgTUxy4abypZkCGjVxHAz+SG
sLo6a10nzHUI8HEDOPGsMFxQNAv2hfCskcYyPasTRbFLz0Vp/WGJ+wbICDkg0ULR+JEp1uKnXPqk
cCApzZ+e2+B5nLamSZm0sUNsAQkxFbiqn/zodz++daDzuZ7EhXBPazKQm4PsY3cDO8cDESibLdID
MK9Q+xPg695eH9YdI0u4LaCPlx99sZcEaOYr9hCsucpcABcIoTBTOwwWZHFZmE65Ly26L7Bv0eIU
vIbqjq3HOy5oAgWjF/LCRfCs2+Wqv+YgFGWy4qH8A1Ult2OVOKh7abY3n2Ah81VQrYhneRaRDNn6
FrnhIloaiGycX1pkF3csEfo5dsEkXxQUc8vIyXbjWa9c5d1bN8j9Uc24HGmGi1dT/KKjGr340Klt
8ck49pHLJ5dsTobgDpbZQyOO0eCmns2vYk2T6fBd3RHMascIp4APjcamHSlwxPJAcAUbpNe1dgbb
W6c2+3QR2NIiWGrXX4vvwm1/AXR0NoG4kM/KMVvL55FBgQXADWcYZ0x2j+6iskBAUN21K+4Hivyp
Sjfb9fDLYdhwg+TAW/t8WXcbHU7PSqFiffYM1DK3hCZctKLYrHm4hMlgXviDHTjkpBi5A8uUCPkN
8ixkowH4pvd6VZxCdyA5Tlz59ZXLpbkkP9l+tRzdcKs6nY05Taaki90iO05bxcC25Hwi6rbBuMk0
iZbSfaPiOXhHu63siSFZG9Duj8Iv8UUCTIXT88PnNEDlcdHW6UW8+dv4gEkUQQ1xDl50pF2a3/JV
xKdahRfzjRYHr0l4p5Cp2tOnwad2kWhjpQvyDaAnH6ImyzaiCNi3dEQvSCNooRCco91FzjDKRFw9
3aRnGT7nk/yC3NzJlt1ZQ3i86M7xTrcV+kGLZUvYEzvN1vbKvj5252rjrd6B1k37aV8elSV0NH+N
WG2Pg/zA6Y21L8ZUth+I5HluPOaMBbItwqSyJ96RLyAhHKe9tgzemo1GevvH6Jpbb/tefwz79Dg4
xPeYK1Yfe3mb7fG2T0s6A3ZsC27iIPZetIvo4NkU1B1khodkaS1hm52bjW7axXN8LJ6F1/A6OO1H
9EzmwTOdkN/lS+8WG21RQGpfNG/+HTEyZvVnuNUoubXI4TZtFpUjLZk17oxkHDrsYdzDCe5nBCRU
4ucxvD9P12pP2EixiY/CWnOMvfZcOOjG7WxlnTM7XBpvpKILjRMccBJMb60t25C2bUYoYKCIud8E
ZY0YjMnljQh0e+WvWJRskh2Hw0v03Oz73/HRXHX78iNh1UPl61X8/Zoew+voer+Dt+wLWg17gjFG
28FAPuCDmJG+T9lTe8hke9m+i7fwAqcLrDKHFSdVuHgWvzM6lrY42ONtTkRfPFuf7TuAYNUlQfCS
rs0P9Va9YXOAE8Ca5aN6i36pdn8ELzk8xbt4J990uzuXF3JSXRq5C3ElH7i1J0fgP/gs8AWsMIDb
GUiWhbY31roNdv51PujWwp0eJ8NbS7UCntI73IT2gEKTJ4dFepHW2YkpcVt+c6zmNxwPm2kXLevb
tPMZY5p7Hrv5gdkp/n4c9809OgXYrJldOIucYZfye0VOQzSSjq7YJnGjQMJKXADXpN/kuDR3XuNk
CltHl3Ym1yjsGviyTFjsJmGBAH34nD6jJ8Gzo5i27gKcoCQu1HGl0XtGyXQTPsUD47Jua8thQweZ
s+Wsb/31sBn4Qcbj8FW9YfMhrmrJ8Z6hsbWVXwj5Rzt/EU4kzyz9dc6MFElrpHviS6+8ItDb+Jtw
M7jMxR28SlfZCgcFyWvoGtf0G6uiVjuB9RUjPPUXqcyUOZzjO5hd3VoGl/EqrozTtG+JbjxU8LUA
5MWcK+IbPVy3W3vn7/DSs6vBaYOAQPDCUnkbncLLdB8eA+BjlEBdwqACzq2+5d8+HXOyKhbaZ8sf
IteGJs74wTT42R90BoKXZpM5w0biUu2jOZVb6zNFsYZ474q+3PzgXvUWvGp7uv/D/KmnvR/Z9bVr
0FzQ5lp0T8ZdvFUnJAeE2KaXeX3wLn2W73xEek64qcrvbtxPdybE7nPiZ0REks2DMQMbSwRyghiW
RheoAg7O7eh+ouVCjbMYrsoRye6Cbowd2L5bnRhLmSbfp/TQjysMdSeGvOTUH9iv8Vq0CXjdtQg7
TvI24AxlCWRL7+IGg6y+t1xzw4mvQuu0sQE42XpguNFX1klcicccW6+jPfv3akmaKvUq7FCcvP76
M3AKV0NTz5w2XPR9t8iZ8KITn3soXYlBkiizJVdjd0Qd/qfxNb01+ES/pDftZDJ3R0vrmN2Lnb5p
dkFtW1c5gkfjtpHLlCafWQ5Sh+GgvQ1rheG52vQ2QLed9GSuyhUrVLa8OpuOdmVN0X+b87dHRb2D
RLtuvzvGiXW6ph1nS+toGT2Fl/ii7bAiX5cVzvS7zCEQLwbBkW8dZ+aFc9Z7obbID6h+K/SbQ1d8
GT/Gj+JcPcfX9NjsM0ZBALKn4Nl4kk5VYk8bbwv68mheRBfG+Ntn5AhXMNuczsp6/qcPYDUXYWXr
L/JHchY0NyoW/exOXzSdLbxi9VfCRcwSysad+2oGB2Ya8aX29mazZF281bfkP67gCxcbrhcuxDUd
WWZy1Mo3khIQcKBv6zfDs79VN9aE/3Ypm+5kfIvjTL+/xPrIrwjq2XhuniFz+lud46jijM2v1p0P
8YkkddFGUbdsH9VWgO4LXTYUro24PnqU3YS5EPkg/Txu/jxHHIxiyjq1AupP5txQeNyT5hLV496f
apQJ1CPvowtXIRSh1Lmc/Lh5VKJ+Hj7u+WNvLuSeNuWjCvX4PKaYbNvAKpzekJ5AQQybgK5r6fXk
OOIslaDSb/A0Y3MLd7Xw3lHMkWZSaNK5JX69NbpXWsyc1ehaAXIhPzPifE2C70mmJr+qEp8L4PmG
SxcSifWNX4L6Qr8D72u+h9oOvy1MIXmgwVBHc1Uf2xV9haom2PJxNyYOgVmgZ7hMZhIaxA05NKlg
mjffrJCn+qhYodpd8wmZJ3YWLniniH7SqCAtVqkNhjoVB2l+aiC3dhsEEvDZMf5EK0r1RZ5JPayo
i8GnQTUM86I8tYc4OYyFzjJo/pxUtegIiJFI+zsOyUn0CqCRU36UFYUBtxRO1GjXFYZ4Bk4+k+Ir
iHvy+9CRp9LGKI41a8a2GXN75HG3HXRKGqEKo/FR0n3UeB913cc949Gs68tyl3p+uooUyt+Pm3Hu
38kVhfKf5wqhDfHQY17Ixo6SitTPoUFate3mm8fDx42IxZj4Ba7AHnXQx00hCKUMf5O6qO5hbmuR
Pzzqsn9qtfIsqpfLkNs+0AFVFwSyinNG0zBXhsd/3tNan9rn/Nzj5q+Hj/c9/ox8IdoowD/eJTOn
0F1/x2KNFMUEEmAwAMRQ4gSReaaR8p3UyPLWqo5JU/C9BoqU29ESqy32OZTwOfo+b4PNJnLkFsRq
qVIVL+auzVDT2Xvci03UI1kQO9E0nJEjZGjRyWCHGon0ewdR4tSCOFii+EbpLhflFnB9QY1UfzFk
s938efR4wcKk4YQ+Nft/efLxd38eP+52A5JxA9fRRM0V2DXTCkXkxq+oH9eoLumNPe4/nn7c4PHi
3J5vfh7+vFrWHhXXLlk93vbz/J+tKG1VTfbPS3qfXczWaKCi4DDqCOnFTiFqhxCdHSF4qOWoMpB2
MKg6u5dz8AHeE1SCWrFTvuWJVq1yC/X9P1973PsbC4iIEMbf46XHTflA+6lI8mGQdzKQDc6Yxx9R
vW4m+wcCiJmJn/dvRuGfx48/ePzpY6P/lj34552P1382+vM3fzb/89//efug+Rmpid3TX3/y+A97
o0L9XlHT/tnMz/v+/mT/8vjxIf7+r34elxr6PdmCBvoDZPxz9+9v9y+ERu/x3sdG/uV/+nP38eyf
L2i1XGfqEJL+hev43+6Tx5eBBcEB+NjEv+zXn+/515f595/g57+Y3qdGvdGme6vnpgZw23Q7zUDP
x81fz/318N+9hR4Ada2/NiM9mlY/b3/c+3nPY7P5Aw76856fl//dc3//N49N/LXZP+8xlOna0G9b
tvP3Mx8NWD8a81WJhaKZJ3IoKNzMr/71EP8GzUXG5/98xXx0UR9v/3P38f6cWpNsanDn/s0mHu94
3Pxs5s//8vNp/tu/++uD/bebebzv5396bO/nuWHugv1/7dH/lfZIU3T0Qv/zfwt6/g/t0UtY+UgH
P/6L/ujPH/2n/sjQ/iGrOk/JGtYtGb3QP/VHpvIPHaW7oVqGppmapZj/1B8p1j/Q/anSLDTSdRkR
04/+SP8HW1NM0dANU5YRKf0/6Y8e/0vxR6i0+fpf/4NPxf+vGCxbFT6GiBzpv+qPoOHnKKJ9ad1M
5UW38PapcRa5lDOakFWwD1oJpsTKKEvaLsaOy5RY7UiXTbFkL9J5xTbOy7NeGhWyHo55R/FdHlhO
zsvCvKjidRczScEcBywOWAp0My392yTh/yDkybEsFu0KSU+tCNhM7xxPGq5GSLW/NbelWD/p8m0y
6R3VyMqpynHxTVCGERzj39NU3QtvwCJbUHO1JBqv/vDe1+fwpdJqWgH9DvqUQCeseI9q/3OYF2Ap
nSjmj2so63uzriUHRA6enc34O6Qcqho6Aat1xpLRMLpxbZiWDTPQ2Paiz0WyTHPHy/RTnhnyts5V
7ARG68Sk2NPTCQYwOKq5mVQmad1AwOsX5AFZI5WRLPttpABiUv64rKBisKd7Z8RcFA1Ud7o4ulbi
S2J9KRrFqLA7RKF1w59KmUsemm1Sw4Xl57uGXlct/XlJCRScL6MtUiHCfa+ReVSl4K1zMFY05WkE
5sHEtbGYIXaVY3gexJpTFrW2Op5Np8JP9BoJvb+conDVTJ5qxyGfn0UxOAUOeyTL5WuuOa2aUAo2
6t+DZRT7ItR3ScnXTtuWsISpZ6Wshme5RVipeRmhNpqA+TLo/GVm+Wtl9MNTKjZfRd+1mBaiCViJ
Z72M6iiBSkPBOkoYnIggkvtUwt/tkfMz+YDesM4T7U4x2qAhagGeIBD31I2VB8cu4cK/aptlbJ3H
+aKgFeDaTHPHuchuxciesnzg6nog8VFUf9eFgyzh2O1pOZug5gaBv2Nhls+JiAh5Ofjf4d3D96zi
nrQU+UULUXnos9YgHCprM+jrEKuSbSai76SYxMco+dZ667kn06v386/JFD7BruXLXibLWPRGc1Gp
bpSgfagLit2assrMbF/Nq3tZykhOC8ytydVLONWak/K1yIqJr7kkKcvYB2wiwPtBCMvKulfzzTDi
DqhUWgtVItm5nj4VU1QvSYL6HAa5dyM5qrZW2+19vYtXxnyqaYPaO4Sp4mabrywfN1UKQnISMJ3I
87Wo4I+y44NkIJeQGNlmvlEp0xORpq2xKnE5AO6ust5UkRD5ShPQqS/UtPkVm+bKb4CkRRWg4lpl
cZ1WmFmzingqAHO/0zBq/xyyYQ0lKSf2gMS8r8RI71UqEkuRuMQh1O5AmjkVdEPc9N4cxo2s43Hj
CckGXVO/0mrW+3VglNt4IUyAu4fUyx1D0DU7CgQBfwR0CqswIEGwY4S0PERpdYujZh1VA+3kWKvd
qNOn7QOv6gHZdftZopSH5NfkYn2pWh3sVqQfTT3Sl/AwjmWpIeWgiycU0dkoK3xaGhWYHopF4/to
dRTijmQ1dJMmmTZNbi0bX5y7ze0piCzCKWWVdlRB5XzsU8qzPRpywrfXRitQ6qhVvDcqVOaoM5Vl
hQ6lxPazwFSD0r0lEmXGwHqh9hQizcHHw5I7E+l8KuRQeuUguEEffJhB3S5r3iQZBDBXaTyu+5D+
wpcYW8NWnm+8CegqMq+e7lXfzu0R8tvmC0XFMI+Fb7Brad4RyZBuBnjx9WCM4Ek4UEpBShzwG/Q6
22JLeIK/MgQagkL20acYztpROvt9CNeJoQCrfP2J4zUk7scYsUrKGsdSedGwNqBG4VcCPmlskfBj
8ZCj8YoRfE+aaeBoGCRXhC77enVWZZOCnUjkQGJMMORdnYN3aQ6kOk2F/1wFQ7ZKLFzCXt8bjAim
E/Ujln8VUH5AXKCsEZ0y9nB8yIkkfW3Md4TvhE45dzpHMinmiWio1EPtU1cc/azfUyl4ysAsrrw6
vsRYto+DBMKwAijoS1X1MlY54xbBgI9HEFtolinhBJbj3meyRFZjrR4njeJVmQj+KicUa43NwLcz
xFTX2NMBslki9bNYUvdSKX83XbBNK5r8MSklqhoiDWmmDznIj0EVF9C9FJoLfUVSWWkpd3YtreKx
2Y1iMezBNJHaHDeHNgiVZTbJ7aKyCuyhiUJ1TwfQgMGmx0rjU8UyRxkEBEQz/DkNR93gEUmuCnNs
L9ChGlIKQZoIHjjw66VVz/kyeK/PfvCpepO2y8sZI0NcNdqE9lxNk8mQX4Ycdmj1Nc6pQz7gavUi
01aHuF/HkrnRNFJwZVheMzVqXyG1XsFGzZ1siO91o4p7QqJJqsPZvM+bqMOJVMeOCU7BEcDcul7i
Yd30wSPKdfSij9iiIwRzTk9w0ZY5nVADTMeQ0IK7DgFx77cCwTkhCXRx0evrgZDjbZNTmh86q3nS
SJLxEnKzMtQuWL02GOZ1oDaInuJgkmxPopaTJl+ZwiwC9mvCK2Lu+lBtN1JqPYe9JK57VmSME22+
m0xJWycCCRoSORIHkW05jxfYhZlrFO2KQQnCRhifg1A+R1PbPWUKnpq89q+t4AGkj5rxqFtZdqAo
A/FWjK5JK4ZLT7SefQgGgqC8eE3svdcadpyQuKNDxaU/GRJPnTJtJUPtkB5NrQP+r9maRth8VOMq
EXthG0w11SqwFasIG0dop0lL5AYGe7GKdk2nUjXtCn249kq9MQzhHPW5dVF7dCxNV1Y7/HMKBd22
AxQxGApmmZFfdWorlnGStQYN8pzjPMUrROPYHJMPobWuiqCnp5h2Vqt1sApNY9xnxR7EDuVozZO3
rTEcjKbTnaDCZpH76mkClLaEgdMOir8x1Y56fMebJp11WeH1b+1k+meJ7K1MLi1Xa0wkuxyyXqc8
8RNtp0DfszptQHcUGL8l4bULU1y0VpbeyLQ5JFG08uOo2nt9DKx4qCcoDU/BVAkwaXsISB7oXTjP
+U6u1SdNRKcSppVwCsSRgrLO0Gq+j5nvn1lEiHRI8ZW2CK2iCLVHQXUPB4vR3joVmlFbRYjG67C9
tWasMWbCuZmmEr0AZ9to5uUtlV4nLNJrv+fnoUKWBpVxkHINU5k5IyZlQwVPDacBBtH01IShtId1
Gq8aMZfvobwylVbfWQ0oDckYtH3RhDvBkpl82ybdR4SZe1knbIuapMoOVtMSTx/zPgXAhSIExapQ
Q2Xfd4G29oCMioMIeBcq+a3k+EJVqY1uoPsfFRcjpzDq4ZRhI15HPm68WulxvudhvknUFKZ3V52s
CG7tZGHYDeTBpSjVHmJD8LfBMqqEZFdESH/kIjJucDreGfoWShE2t3Bolgr+dr46RxyrMGq8A03U
NAiTvVGmv6KI3pci4JGaolZ7hZkd+++4+zuMTR1U5VoMbFI+yT9ghjyNrXK1RlyhDPhgesi4Qz4c
6EstLJoV6+ZqJdQGzbbJR6E4AGIT1KZaS0gUnSmGfEDdTHrKCzYXZ6C8oZ/dmxqvvugbxU2UcRSl
nRp8aR1AeFy6t2oiPhOoizAY1S2DbYV7fWBUL6firY4K+k6S4O/g/CIsN3TKZV3+aaRVt/VH9Bh6
nmkEVpU3gCtmIQWfUV+dtDx1yDXJj9ADdccbC4zCIdSf1gRUUSYQzIaGC51Ib1+CNBY3HlFmjqYV
+TqexJXOaMcwhSTHI9MEadd3neqiPdILGsqA6RzXEohgnaOD/SoIgbXMUhbJXnUfoUXtVd/nUq4l
lYcap7LR0hH1DQBpOQpASFhT7PhpBia1NczXIPV2YYLedxw7hGZmBae2pttmpaTqGOVwzK3og614
u6ykw24YMLFAjsonJSCWK7R64EkDyXreIL1CjFjgB7/6AzHqE4HD6zwNoJaKYr2RJPZ75KtuAbXi
jDGaJnlW+7BawX+LpN4sE2wpKy1pfg9KHjzFMTZ1yCX3rOp6h4jMZAOdHLiXr26mSTmYhAss01Ll
MNbQdPWhd+4S79IGmsaZgx6vUKKNLmxawrr8iIwjVOjVGoXwtORA6+ywEWDn+L26NsdiXXi1cJCF
cR8xfdYM9rjuwP9GJnglmEXJLgjT0qnZo6GoCwdWXyesiVwZyYiVKtDGTBLlVmjzcJNp2mfQT9Ky
jlAViBbF6davjVXYQbQV2jQ/DIl+CdvmubeKeM3yl6D6rgA6q/v7oixMhxp6zpYRcFc+CqeJLRul
8lvzcOyVslg5lppFJ4Yb1huFVF+rCH7LCLbCTqOGEEoL3GvjRR4Z4QbaBD+lscYKw9E9/zikZnv0
3ihBQKdBeE0CvY4Yc0AilKWAO5rRuIS10KyHIaNH2YWkS+i4pVXsLXs5OUwaxCBmJjhhLUAXLzBe
RyVYpZWR3DJPPFGb5lgMUnjUZcvvA6hzivAw8KtFMBWcRhs6J++z0tVi2gpGJaLyKPOd4Hec6j1T
fp+Shj0RXNTGEzuZxHUhgtMiGByYkYTuCwOyUjTfU6uWu06O+fSZ/lH5xIj1alc6Rtagzp7I2SPF
ySKbLLL9CApMVevthcClNynARAx6wmfVB21IyrFRCRGSn27sAjJMAW3HkbIe53gns+iGNUYzWH1j
irmqM90CPuJS0tFvFoAwmtHKd9oI1aol4sLTJPyBZdzvDa8/EZhA+3ayLlYStYcuj5+F9KopbfCk
m3D3SlU6iwKttqLLr0KF+NC0/FqnFKkegK/v04iFXqASdBDotFg1CK4Z/N0UE9fYqOpOML7EvBl3
MnxQtHslvyVNFDF/6tta2cYdL3my77Z64m9SmMsbU6ZtV8r+rvYFfTnWivesok0MDCt3h6l4b9Ka
I0g6Z5URvHWESlRxuRwC+Vh3pGZLeZUdYXtEiFWrdGlpIGIgEwtwJiWdETMd1g3dRdKU28tg1By9
fSSuSXvHPA6oL9DnTLOqBZwIR6bLzQaJreJIucQC0ayfR2uEf9IgrdCJcHfELpBdGSqgm5GwtmwU
sOfY1qNGi96ZqmU3heaP9LxH8O0DLatVB3N5tQHIdYNChLV1zHHIymSfQrWhbXxLBHsYclYuZUKX
2FJyVEqGTsBk8EKkLMuahPNJZn8vmQIWxSc88eFC7gbitK77kghcCXCXrqJYWyt9qbljqH6XovWt
JYOMajX9BdazQjrfLK0i0g9cDKOw1ElsACIpvygqjViLQHor+4h7RNOThRxhkAoQMS0lFb08NHD9
uNLGj9xK5LlgQS4g+tVP7IlXFVbFJg93LAWDSzahLWX6oZSQvAbNsZSz8e755NpzziGOKNX0mirE
ZuX+uBGI5eu69oUUjQQtsMV0EOSgNgTwuEIP17BC/T41pokGGg2iJW98rW5+ceNMiHpiTOhPQaQA
SeuWQo9C2TAqjviuBweL3H5guXQKw1omjmIMCYckFUyoV7HKHh17yoaeXr3pBIkuQMb47oxs9iFE
XzMhfBo6lp4gQb1V+zrWUcflO1bGSsLOJFASotCGkyIjsFVYQhvoIb0hDfObgtGtATIr0LgOyOW0
U4orDski5MxOvUn+Me4AzMOW3Ukf5ZTm7lk2hnvXo2QxhpypsJWrdTuJNj/5eGx7Uz0z9GvnJNXJ
2U2YKPW2uHh1bgLZxkUpCyYrMmKmS9B2b3LQbbigSt5J/3VVA9pqG5ZEsFpKyEq9Rgc1lGRrlag1
q4pKTD209UkSqb+YfC1HD7wvXCdIJSo9tdVqpJIqpNGmi5pLZk7KuRYUQm5NUgMHhbKHaNXteor4
0nooiM6gjTXLGilYVxxywI3p7aqLXim+U5+rfolUdUmtO0jtVnBW/bZf9UnVMPtD7yI+XTvgfC1c
gywNtzFRYEwYukv/kGSQykYmdDpVCJbRk+pySrMcDSuWv3wXmdmqVtoUq2TH+a+Hy7ZVn8Iev0bZ
yLsK9Xlnac95CVAw3SLqoVkeXLv5JtCz95KIhYuWcoBy1af7xTLph8YmE4e5sZZOluAYLWICnFa4
VUglCnBRjP5BRlSRArhE14UmqZ7BPQSpO7JuQRmtChAuAkdYXoSfQoeOxirvEsHuZTt+EFv+Xvnt
qvI0cGtVdqp6sgiKiRHLQpqXdMqNvdzRSWxPmly8DZ66xmq+SuBeTMyDrHOQ9WSmQooS9hwl/kQj
ytx5qzTrXJgIcOVeWSy8ufrs6/VvNdRhSec4OYihxgorihgP5dPwyNjVVm3f7ihbV2BfCbvIROQn
YXDz+xHEcnkLEtVHJCzcAE6i5S/bgNItVpkpCDjl2jcFVz8y9wOU0Z4iFsnRiaLDS7ZC5DpReu9l
FtZ+QVIotRGB9YbWp6tyxI+eIQGFQIJRJZ/e5PAcBKwUiuSVY/JdTYHJdJlCYJRevzUBEnJZ8l4s
L/oVg7xZwdbfFWPbwyw27J4JQFbJZaghDU/yqC7kSLpqI4VTahQLXSeWMyaM15gPXjWgvCJcDQk/
idYrxo7i24s/QkpMgqygQoAQtkrllQqkiCSe6Kbm9UZO8B5Q0OYiMxcmR2VHOpIAEqMmzzGnZplX
/HxiFr211AfJO9A9lpgKnlO+bJNOvxPB3Mf+hDCFeVIaXLPY66RZQ2AGt1CgrK+RdlG//GzN4ZMc
JcrGlA8IGmbtNIrrKhW0nSS5teTrjtHUlg0JiEvL8lsPvfdJJ6eiGmJ+p+TYRqbhEgS7Y80A2Wtr
WOVaUrWdDHnWVqd43/oysscxE1EBE+4IMY9DDfBZ1/Rrs9fwDub1u0eMkiGBnBInrt4lq96NtEOQ
46xVa1v2HZpHyixcTKMcjXLZrsNdVRS/fIOF3ETERUUmDcDKndVPn2KSCqAfG2spRvhD+vDTV/t6
A1XEpn53jsRR2kglwsESNpLaMkaZhrLXeUnRJcDXRHbZcVF/e6XWnybsF6nk/+rx2L6yUkF3TeSA
Fhqr3utfDNbctir4xEV7rOxyhV1bFQPYzKIt3wlPRT0lGPGpGSk5lAKhdCbfDd0n+lmNivdocQbw
w3UOhK4NihwZ/S3CwN43FRQl8hGeJz4o+h2C0r4Q3AIUZmOUbfouKkLkpMJvIZLbbTtxxCVzdUFT
FIylUeiIDR6qyIQwPpFKCJNPQt3ftbfAGgZYKvXZMsBWIozZN4pgbuUEoWaOW/GQNBwItDfKZ40l
7SAJzBwZV7NktJzVjvCauIa0COgeU71a3rkkQx2LO9Edh07AoTQRAyrg+hs8zDtQY0hR6IZ2LcRQ
pay0OZiKtrey4sLqDrn8WZgZE7LQlyvJoApTizNaxDLhWAXlpg648BwQkZNXcNWHhs6AXJKTmchO
VqsXvUfelhMEN5EUn1pEp/oJopWgN/+DszNdjhvJsvQLDardAcfiZm39g7EzIhiMoChS+gOjNuz7
jqefD8zqKUlZnTkzVmYsKUVKEQHA/fq953wHkJ1Bh70qjEereJANC68Jfazriss8pLdZEFwdD+C7
44esRvlqm5YidRYcEHlPl6CCkdT082ffFF86EyVZDblpxTnmC8uNbP1iZ4gU5X3zJRhkuu3Dc9R3
y6beT1s3sMnxbcgIS4n72QDcqbfaCd1dw/0Xp0F6ykWaH3LqA5yNequGl3DyuXxNsOm7OT5YA+K8
Fvg9wGPC32v/hx/NP6ZEqastGOfA07wmHSfJKGFTWLpWyoGK44JP5ekhAciujQ9u9Xks2RjsOXgN
beLNG2wA1XiVxHdvGhNgSx3YxywyHvOkObQjQT6pkO1aQVKRfmU9aLP8wh2RwdHsgWOdlYGgEnhy
cs41FQWDJWwHc/s89EgzCLBvT1ZaHkgRWA8EgwHOquZ1VtQfY93enArtqVcxlMswxjIJokJ30rc8
JUCdzvzHqUCBPs6VXHfRZG77enJObkmcZes+k94m7xK/APpP6Ny+jiB4injHXkd+hqG/6CIbXlPx
uQj7Hr5h2OynClJ6hW91P899yNLU+Pvq0DkDx5xhaybui1VlH1x6zhtfN+PLMJA+NTPi9CNEo+bn
ofBtTNbhs+yJ9Iulkexr122Ar5vBZ1l7G2KqsoubBXvGkndcCI9E43CfR689ZeU5Rlo9GfRgZyc9
0oNfTIH1ac4wMkoqPF1OoL2tblNZTAnJvOFfMG8GayTnQ3htvs9+VOb3ge/cT2GF+VaPKGvxy1WK
f6nsJgezZ/E9txXaSefbUGb0zkvsbEUChUiOlP5VhiyMT4zQJyswmd9hjcuYJe07+Cwre+xWop/R
msNJY3rT3VpTwNOOva3fY2lU7vAtc8L63sjEdHVa99o3rFvVWG1VDUTfdhbKmDGga5MunqQjUb7d
FQg7rSpAajHfVycH0N7zXuXegZY6EV2DuQuYva2GIJsOdlNuy7jP7tFmvug69u4Ujoumn8ATuR/6
uXg22+7JiV3cTM0+SJx9kA3ZIehF8lj2pKjElIX3ttBPQdkLJOz05UKnf7BZVgvLMS7MvpzynCFe
O/Utm6xwo4MbGnTJTI7S6BHy19xgYZIs3knjPY5Z9UipXa2H0DoAapcPRiKSXVSyV2XRx8S2zFNG
16S2ffHIM0wBvHje2WhWjSqpLjC1W864HOgnAJw1wRzwV9eDoFdulw9ePlyGmVM3G+tUjgdgftfe
EtSFqnrtiNAAnw3m9DM8T5AkIiMFvUufyGfhc4sQXnNO3xh976072pBeQYtCOoyxZ4xIaAWqSXP6
mTO8MdCpfXsyr7WMtkCxgrXuyYFRWb/zDC5Ps3d8/SFRIz4JRgxZ3Ynt4Pv0HVKc44mx5IaxJ8TQ
sxqXsT88obRkPFKF6jnQBFOXHWtGYh1jl9JLIEw3mIhW8BFp647EHbrprpUsdaG9HDp0Aghum7Gs
X0FZsbaT9rYjjOU8axNzyYSJZmYKwPiAGp4bM2y/xKWUazfMEbIO4m6WrNCFbIaHQX/pS9Ie4nn6
ACyXotgayO/iUKkS83s6UcYmM+PJ0HA+2vGPLra+D3N9Kl1HbcaU+DQvyCEzljT1cMhziI1HEkil
e3UD90CsC6kJdGh19ZH+GqnIVvvRLWUPQ8y+RJxKmbVk1kVnmBIG/1viLiT93DYOleHC8Bqg+xLX
tqnsm5Ssow2wM2/2bqOPmX2CPH4iQOBgOoPiZNzT+6yLr3MXc3SYk2DfA9gBF9vuysHialDugnTD
5NuNb710YGWWpL+4b6Pb0W9P30jiIfGl0uhZgdy4hRjBR+CI7aIZxGZHOJ5l4RsoDExSGVZMkxjo
ur94wr/yCW4RyT7aoVnt+qTd952/rocZklwg8xX3b7JOp/bRCJbJlQ0Fr9cljurEZBwGrmC2iJUv
3B0s1+9G8lJh6s1dAJm1Yz3MyRhturnAO0RaXm9d6f2+4sdufJfDZWNtvJEkN00ezb63H3OvDV/H
uR6wBJMl1qaI5QWn+p2XC0IL7RFAQvkQw241gE0QRDYQ2xeDqIUtjo3vVoj8pq8ziK1nBl5EiHjl
2WntB5sR4pTYPQReDrS279+SzPVodhabZbSHYL2i6ZNUWOkxcFT1hWktOSJteJNRcPYqXODSGkFg
2+59CxiZEjbemJFOD13UvPiet2HOMUCg5gLNS4YSAogdKUkz7jPm8yHe9MLHyOFg8/dItCdsMuDg
Pzp3ccbqWqTNBsKgt6EHBLja8eiO1cPewHA8TWZ16YvwlZGfQ7bP5yLRBjIb95L69rWS5skQ1q2r
EopMlZ7tABmDNOkFdcSS6fFrlgXRqpxMdBnEYcuUE6Aj+nZtEYBFeBDPW852ZEyrrrXK1yScsEuh
baJ2RfbaNUOPu34xl0z1tuOO2NVCdLgnu3IduoPcjR5RD07ogId3hx4yp4NJuCerxaDFwGkPZ304
vTZeeyaMJz1WGVr1YAnRwIMURDgsJMcuNY5IUFJ00Q5RfV1U4yyS6qHLNHMD5k+rMQYMHubN5y7k
8BRiWKpThis+LnYfXRJQEIiN+JmHURMolL8tfxoNECQhgJLMc+TgtaG1Rwjux5hXvkRklQ4dCRL+
lEKcEw7XsW0+Ckabc2h8KFqswGlpfhD7JsFJF9ZnaTGqaBKdH7q4ARfu3DQwkA9+inM8TOBWksGw
rapwG3hZj5+QQLQy6OkP9AGd2VYaWCx4ge5UnmeoJpulBDbd91letOZoPl16J2QoFrzBIIlW1gTg
0onWaWd723bsn0ZJkRRoRWqKSGG9CQcLbWPDoEpijUcXSVOTBHg0CFXnsgm1kSQkYsZs5sck6M7u
QFPUj8JobZpPNrKPDT3xal34+dkPm5B5kSkPEWVXJjFTINXIewRSQ1JchEvS28jxfgjS+WT64zHh
mqxsb9h6AR1sKx/ehomxM9RjPiJvLA69B9AbbGECdcCyCLtVaPFXlsz3TZrwnNV7iDyIzvVcboJP
fjK+dH6abMDzE1bktXoFNTINO4dd7kgkyzmc9MjpKvR3y1NLmMZilxxFDn/Pv7QEiYmGy2Bj7ZqX
Q8NU0cwmYqro8ZJPoncONZbPuntwiLesBTg+r34bJZQtzuvpBiJnfTSxdnQxnV2Qk9/VNMdbJcZv
ISnMPUc1K+7hKgScka2y7674BUpEUvvCJIcmluk+ZgjTF3W3agu8jS4A9sSwBkzRAtXRRGxp796E
sncRFdc6hLzLd5f9WngyWs12e0HMGB1MP6L49kjKqS+5RV+MJ//JtJbWTZjvrbY9dpa3a1KGCv0Y
8pyYpYK3mcabGMQwOj4juae99xT7TbVzquduBhS+REez8xKFTcaQaKZnndnPsUm7cIrbHYKCde/S
NEph9dw17psuzHDff2kn53Vi+oD9D/nOEMlbmgHQtyf6IjpyvoReKoEHV5Dliwpkw2o0luFtDgEx
BXEF2pZbvciem5FNNj5jLao8yawOcM6+0/MhjZxNzniZSiufCY+JR6xqbBL3pI+BgG9HDBQBwOEc
JkfB80Rsev6aYIYr8/hbjiC7Ji3haAEAh3iEzIHtqqEPuuFMfCgoFz9O1bmpp/6zHdpYshOBzPJA
Lab5dU/6gF2cK5GcoApxFtBPuS6uVmc2JxNTg1/zBlQAYl8HFodPPZIq6JIIUXTcTpRd9Z01lcVb
beAxK2pzY7N6HYxI7zq4HF6MEf1rzvl0LTrDPtglwk0nM0Ooz2nHIoCWKzEJBg/t+hRWCaWM/EHw
HpyOqPsghU/7wHFfO9XtosyRj9Lo5CPdObzuAY1hi7Ewo7155TOSAx9r15txICF77O1XEQGFZXwr
Ao7cISxINdifMhkNl9S8jvohanPzhX2C9x3jL4uwh0/23NFT8cxN4KKmSkBobVRb4eYlgaPgupYJ
vVjZdJyWNAsZujM8+7H1se0/+4wMjzMxqgTEdlfuomzXt9HaxYOWGjXFqbs0axk0NSU0mtnZeDUZ
6RXnu7ukjl7gSEijzZ7rMbu09Im3+eBvc7aZTcg4bxU4ZORMpAxApn9CGfU4+VMFP4Jghyy9TY53
7qv8U+uCH3d0vUpsE8VKMuZ4liiJTYgC9oQiti3TiQG+BYQVwVXmQ29x669NvGQ7TCvK8Hsb+woL
Q0gndTau/QjUIyg1w268NWNhbe02G1bKSSM4vMvJADvILk80BVZGpLBfEbwNkwimKme9ARskMfeE
Esi9UFgzW1lxYwvWvcneT242H7LQp1g1bZrLHWtqj+Bw1bqwstjw72cP66VB3F4X095VZv6SsC7S
2/YvqFGKu0GE056uQVNne7I3872zGOgSh36Goz0K+/ggSRgPdXsRDc+ENS+I88pmtOZnW5RXX7IQ
GkViQgGos551mY/bqmk3mRzUV7MLFbsMAcm4Yew+gJoCVoofOUFPtZ68kgZLyCM4aXUmOY2EF22v
g95hJbCNc1Nl3/3FD8hJehSfIBwznZuBD9U3u5v6Y+3W7cFIYfoUi0k+m4n9tbjGFriaQHtqnyKM
mWjgxn1BLE4v1zZsrt6J7Yew7REx0kdjS+UAlyPL47a7S0duS/JWN4yAOI3B7gU05t5NY3wrc0x2
VuM/m82bXDxl73pg8rXfk94IFY2YgIaKYmUqbTySboV2YtH85VF0iFTawe2Q3+cJakBgLVLlhSUG
7pTxpjMcCJe3D1kdQmdnQIiAG19tLeoPqTbTLZYnc1UL7pf3gVqPgDAY/eReVOM6IWaXHaSNtmla
hQdbt3i78GahjMIBW9GcG8OPKnpypZyZyPs3C5Lj9l3imVflKvUbc297I8xgMrxX72JLdoKLmpGQ
aS+5dyyTrG4NL40n7EzrmeZKW35oeixs/dTKfSga5BPDxXWATfo+DfC7hnSO+5rMIOLRg8P7y/Ed
l54kvyUt7mmo8Z0xw1HrDArv3R/q73lRDUZ9e6PZXZFRgC/KMKGWiN4X676fB1A99PQQI8w+qB+7
u3Z+iUucImCKUXZUXrESAIHvmoyr6hDNtnKkpiW+mAkDIlAh1oMNRhCwLUT0tfSK/TDwcDgGBN40
jLCpT0210fpb32AJn3ok42DbhjiiMdnEqznhRmyy7NaxD+NNW0SlxaK7Ndz8rRCZufG9EE9lr/R6
9vp4E/jTp0WJwZjG/TCLzkN1iJpzJetA7Vy72Hdhlm2a2fgs6UAwXsmvrfRtMtCJb+SxPaNDx60X
mp/zWYt75kV8qYbiEFUMiMOiIUKOGkabs7zzVULhRQiRY94w9XmbWAGWYnD4xxdieu554MYdGL3p
fkiiVydH8irFg9Mmx2Gir90F430cye1o58zq0JwE/KcNgscL3PLn2X2zvACaxyIZTrXaWTa4qFLZ
h0SaPwKj12yz5Ccl2pcrlYIuQLMc0wOr1KZC4kSZmVBI+km7QT5IHqqNbLuVw0fLlJC4WOS02+eH
mL77vZ/43j0mjjUxlqTqAZZf0ZNatLTh5HxJTXORMOZYzUm9YPvH7G625RtH3BdvlFAWMvfMBhiR
udpN98ViqPWKWG2rtrohnR42UebeNMcBmxMJkTy7LCC4Is3pak4TLIiyqZA78fSRACSfMDZ9nENV
EJVnvDoNeLMu8tEbp2/vymGX6uMPrfNEE3WnYn3l4EDxNL3ZyWIOaOdkibq8kFURQILa5l3wgFp7
iUFsK4gHxSUIlhAZPx9XDJrVfZ6vfM11Q3a6BYlbbTu2aMZbcm1oWpmlbdfb2kqf3p8q6dMNGcyw
2ZQiPBrKf7T4uzfvt+W76vn9y1wXTPZ9kr2wQbTG1a3wmdARF7hFqgyT9vQxlZrYupH+pKsAEVRJ
sJ3s0OcJRIHnd2I3NCR/dT66u0mQAMOPdcurrQvUK9VypwhfxEdFDNFaxPTGR2dYdofpUyit5t6o
Av4KG8vLOx3wnZ86+NXFnjmuVIX/mlvG2XfiaG+xJjl9dkvxJ2xlMDesySGI8LIPvpN8xD5Xx9QY
CJxRjWbb3qGpFpvGvq2WuztW9/9iuLZhoPbmxGHfYfgzgPlr7cDfVbNCeWllB1If1zTmQAj50Lq1
3671PlqohHU3fqNBzr5v54wY2dDfH0Cs092dYQ5MMg2a1VGgSFFdFjkzeepkt7EMGF7kd0m7I4SW
+DV6Yrc+YaCq+zRA/rF1Efvc6bLhcVMF2is34Yz6kx3qn7zjn/nGi73pF3eRFhbIY/SfdOUkvhc8
Tj/TjQM9dBzMxxqFevx9JjNhHduwOnOHYdIU2gAbeu5f/HTqHuGJSQuFqdnkvGnaeLu/fi380J9e
jLKkZ5vKcjmKmPbyYr++3aI8AM0s/xfpOpNji2ZxuSOfdm1Vb6E4IjlKxBkD8RMnEpIYauBRqK9o
BUE9k62VrxvpzeiW4b4R3J7waJ3IFcxPixKaVvOtDIlPduiU5X2zjtUU0n0iZ3oIvXztmsBRFeUk
5k3a4lFk3bdp1q4xFjQnX7mIKIm9gkjX1qvWiycc+RROQwLaR6rk1rYm3OT5oSSc9AeT+y+iF95e
miVsQ2KtV2w5HQ8881iRLaAvo1PPk73FEhCQMhaJq1FGrO5Dbx/ShKmBXVDbK5v6h+iO8kOgIE8N
sYRSmBqfIC7aVnUoli7KUBkP5siwMAuJG/ZKEb3MmtLSSfMN0hEcKmFwiAliOnSqPfiidC4qKl/N
GspbEBrFMbI42Ex+fjPK2runDYGtoO7lA6EtwbqsYbkSFN5siNJgx5w96yKW+WI++idNaMNHmihp
wMycUzdcITt+GFx4RU7DVALJrbVLUx9BWxF7B8IK4KJx8NmZLKUbGj/tDvGD3BaGeE3tmdQ/27up
Kp3PBc3odVsqTPNR2cPsjoF5Ihym2Ki/JH5OwiVqXzwSBANLMzVOdA6/sVVIKLq8zCSmiTjIzDsq
39qR9D2e3JxFkEi68YxS0Fhlyr5ggC++jGES3HlXdon8DaFBdGeH4Z6ppf2mET2uPbP8GPljcjKY
UqJqU9z3fnIK1cxGT2uxyEzzg2ngc0rn+BO2kz30AW+Dqq1FIajmlwwg/QpD/w+rNM2dyLiZ8KNM
6KeT+qN2288ylUTa9LTChikVZ+XU2UH52WO3/C52+oFmx/LLnBvqbJltuiUPC8aKVxFs46JVoyPI
tF+MHYa8wDWhKC3f/v4zoM7pGE15+Mc3Ctdw104/TXtiZkhd59a+Vy2Z8h1etrsZTjhzk4gILGR0
h9DW440coHqvJDK3saHl431UMfqBnEF0SNzNqgjcGc1s+lRMRXUuNBE0IomJ+ijppc5UUqhAyJng
mcyfmuGIdih7FJkb7EsH5F/sTSetB32XOojHwtY5OLKqt6ZRf6+M0GRnb9gBCroYuL2AhZAKfqPe
RFVNRlnFrd91PrpfQtq2QeFjh+KDvbSDT0DhkHhnUecxlbgCFkWz8Ib+vLjLyPk7+ApEVufj2uuB
L8kyLi+J/aMK+uHZQ0ljyzbYNAldOpSZ9jGKxTb1Mb4kXrvQMVD4uk5ML3Byv3hBUe89s1dQELun
xgjK89g7zDHluI2IGN+2ZY1tsQONNxd1uuYzq7e+InbcppFjoKnASjRv/NEBFk1dHObWQ+yI4d4q
ik2awI2Mrfq9x9RyRiSLOChIQmrHYTi6IBrWDKdJ2nTBZLjO/IUWL7xDEac7MRV7L/WitR3Qlvnr
xVkC2/9to3BtRylA/bYS2GJ/2yiSWpq+04hij6JgRekLI0jm8b0ws/hkD4RGBnHyveY+xjGTIhnw
Iize85istS2ik9kbF1lxUMpzTCTMWn7QTfybl2guTtifnbJ4VG1HOwoXr/Is8/e9zKsdmnxooPaj
jK1NE9RyNXgM8NB6mUeRwh3uMhKHfZZylRCy1KYm1altGY99PKyluKY5rfeQ9uGqn71219eje3YQ
q0WFBzFusCSNbuZV9AzLu4aCnlZnYf7NLiixDv/2LjxheVo7nhLa0vZveQOlgZReTGOBbCyvziqw
HzHg3TkcPta2tPNzA1q76E8BayA9rGoXjbliookgj9VnQN9ePqs6isiWf2OchGquIBbSGDI8YX99
S6jfkhEUWA5kHoK4Nula+k+fNzZEwy/8GiV87CCEqkjbbUrh4L4f1nlQ4ZBphq9jUF+r1qtfW+cr
1GYQpk5T79ocY4fnZ0cHMvSaeCoS3jP9klfuEX7JePIQcW9qQk8YWFaaAts070Y/48CSl/Z9r/CQ
2QxA78rMtXb9UJsQAbOdyZnihcjJ7/18MSZvvJZlgAYacGUQaQe3LFJ/AVgyTFyEEXT2ySyf97Vg
kvf+0fzHv8mR+FqUU43br/0jVuL//Pa/PiDuKLL/XH7mX//xP3/53Tn6WhdN8aP9y+/afS+WJI3m
92/65W/mX//nq1tM8L/8ZvNupb923+vp9r3p0vZnu/z/7R/+M9Ljw1QS6fH2LSMYOGraOvra/uqt
95Yojv/ZkP/y1oSUc/Sg/82P/XckiHT+QUFqOyB5tIXNnqXovyNBTPWPxQm/+PQpHnMI7ER+KCJE
hImNVYJtknxlbfpnGoiy/2ErGxu2JTHvUOHK/xc3vlyevX+tMMqzeSqXuBGBihGT2e+L4AwGqTOa
zrkm6J3XOYFnh6YNDjhMh1XQZfkmsyC8egTNtFomO4ec0lyIAo4UGI+m9KqtrvU+xmF2JpD+x0+f
5OMfL+PnWt789Xl8f3VaS+0KoZXDB/Rb+RzYo0rdsEV7hGe4mgvcVxpdAZIX+xCl8loo/2bLgqys
Iu7WqK5h4DoSZ2TQACPOvGiTBEhq/Lm+CynpTv7cMcuakGJZcggvnR+RNgaQagZvbBX+l795+csO
8tuHq7WFn8HDWuNw/fnzn6r/GsvyUBdSXWeN9r+ei/ihmhE5JO4SdjcrzNAy1I+ARjtr+MTsun1s
pXlkoBmeLESRxMil9yw1+YOLaNczEnSzrXzWiNeiwvDWeUYHMjKr+tD3zc10zebIbJmh6BJVVQr3
RLPo+jfvafnIf31PLn5iyRrJim7J39+TaUVBruPUunKj57u6AXIFeyXYiiE4dCatUTeUNnaJQW5L
WiB7n8X63pbhdBqVzzDXq549PINHN7O2Oq4k+cMfzChC6Rwn6kZZgsyaDK1RB+0fTJFfVrCf76bl
ofnzS+fZUTxRPFXWb3dTXuZ+RxvavBKYxZnYiG8TZvqsqu+YDvorN+jDY454mo58cu67dPxc0kdm
JGfbBgLxCBo1jy8or2Aet4TIZYzyhmgHEGBV8RaOiAPPRs9keHIbjZQsDy+eYW3aYhDHUGEsQNc0
rcib1bCUWK+5N2ixqZBRmAfp1pJMdtrM1JwVZoCTAxJccGLRzhjwZrnWxQ4KsUpVQcClP4dXTmjr
yifWsTO0PFRT8BBh1ji/f2F46vZOtuPc1VF1ivM0VtGBYV67lZRfyofCCkZg+qwLp8W3Hb30RtGd
Y0OlG5aKcddgeLrzYrmM7FoEDcuvhgQ0a9zC4LSM5mbhFHoQlX8opN55FfvVMDh3g5N8cGZVo+FL
5MaQeKSmuK5oIFLmkRbybXJGfcii5hWwxXA3j566hrLc2xl+oP+PW/WdMQIKRQpLiV8fP2/A3Ti6
oXk1zO7Uu/QfU6+ucWAzLOlSdfBc8wHCHcq/qXkOOYluksxDUxAUaOhNX57Dotx1oEsl2/Yp7eR1
MNZBQoqAtRA25lqftZ3rl7952cvL+v0JczQLs+uxJPP/v75sxxCkrtm1vM5gpFm4wxuarIvlJnDZ
HYQNFZAFLnzAYcb18rPClBcZyVOj34QWJraB6Md7PY+3wDo0QMcNFWLbrfJ5PTEm/bvq7t8sCLQ4
LI+5q2ZZ+H2N7sl5Tir6ONeMo9yjmBZwdvI5GtJTCLEbgn9OyGMOfCLHmD7nyUkG8XPEIeTw15+b
9WuxvGwWriWpmJFn82rs98f/p9XWn9yWrYmr1OX9U5Xgg68heca4eSPrLhRG9zHrPyVFjndgTs6B
OWoE3KZ5ef8op6bdRhP2XQATaj1P3SqALBebh7JCpF030l5HsXHi4gyoT/J9P2buwYx6+luqeMgr
msq+1NvAlwi33UqcDAOPkBGnr3FCvudfv1Xz39wiliUUJYV0betPK5mpjEJXNByvzRh9Vd0QHweP
pIq5ttx1Gtu3qUl+OIV3BdcXb+DVpJ9jxzrLCYWCGVkzcsC22004qA6hax7NFkkcObL0D3VurCsD
5Mxfv2Dnzxu561JcsGfwP5d+2K/3NGdTERlWj1auab21mZGkwSK9m93uazm1LkBExXQkZSrUuYm9
wUJfHLM6VofGMtddYj9KrPQbVYxfba/3TqhDyJ72is9KSMDni6HQ8qzkEJox0j/6kKbTIy1UL04b
eHsRWjWxIWFJqkYU7heHWsiha50RlbqthQUZVrrZqcum7CTA6+ugONJ/YI5getile4isMbkZWHQz
+B/wELz+oaIPxa7gXZBNtVgDzEcMpTb68G6VR6W8Gp17b8VdcI9v8Eky9H7ORoPmnlkopqPgNfJs
pOFrGdCB6o1a3pS5BKz/9eeulrXit7XENXkkBB4AS7Og/Pq5I570O2/S8qrxgsJznvvbFM6MmCHZ
7R0Dr76h6dhE1BenaZox5A0TR68Jhq+RYeoTygdrphiiyh1i5Yeus8gtUHQvYsE0JEaXGXjFdCyD
565vVj7HQCYV72ogQkw4l+p9PqmnIIca3MfxJTFy54OHYjnFsTgjDzgTQy+YAPrDGTvrdh6SPYOp
9Kmn5bbSrdpmIREII/sgXUO33GR2og90ULq/uUPlr53a99XDtegGKEEzQNnit0/KGM2ud8hHvSIH
flEVpyyvC1+TxYDUVFLBbDLIjhzqCuB/lmG7bO9CJgCYQcbySP8S+nKJpcai1/bX1/D9kP/zNXTI
kadLQSEpcXtC6Pr1GmZtYMYCpcl1KC3cUEOCm8CmMa+TZ7/CeFK7xgmpCFm/ZYTQk34p4Bbkd97i
nX2/fUsr6Rnd10QLmIZ1rj1UIlHXi9Pk6zPh7oDxwUmRLk2SM6mU0TZp8Gm3XThtcmsfdErcButl
cNgXUc/Ju7l0sCy57ZuRpygV/bvcmKMd7tVqUyhkTCNxmlOFvSuscASpBnFgs9z8FtNg0ZcWKt+S
I3LIMCbS4Va6tBZzBeEgDNA1WZiDYHGQ+ynl9JAkb3EydSdcXgTtqjW1B0njhfkxySQoTg/fYl+W
eEKDoV6FWgWrJkC2ACQK+WhUBHhyo/Tv1l+tfu1pKI/jkuCBsljVTAhdvzPMZi/RTJGm4GokQ0Fy
OJxbxH0AX3N6mIVxsu3qG/1WMjjmyTu0JLpoKw8/tLMBORnc4yqk6zbWyYM9dQpHkzvjOyoRmlJ6
w85g5AgAaEJsGWBEjJn6NQFnG0YXm0kPYKAbXHBtkjwK+altK3kDI/EMBUOcu+Ix1slF9ITS8oGJ
XRjXX6MOMPLdiOnKgyt6G3rTecpa4z6xEMCZsdkjHKLNS7ILKmQOR0UEz33iLfWKgNYiJrxYB/RE
lxEXfGK47CnAtDSFtEuV1Dt6j1dnFXsMsMuQYYvjTflO1HByM6bqqyZ3h5NFnurpj1+Z3XXM1D2R
6tYmiHz/JKNmI3B+Xexq2GQFoCfLqJG+pqgp4TZhs0eXhqxXIk83b3oe/Ou0spzulDuDv26r+EUO
bk3aQQF2B0fxnDCoq2fyWLJ0bnbh0lmq3OgShB65CHHZ79wYWzx/rcXwPQbwO/gcxnB13yX2GK9F
gXJrpOhFjfA61VIeOsI2V3MjYP6M5n1fYdfXpYSA1mwaWCv72h/Gq+/RSZdxFz8A5yCJx9cOyVMZ
8mOASXkd8j5t9YAF7WQQ2XZJV1kX1Be0EBUSKrhwvYWxb3Qx8UAwwxctPdS5/XcSztKjGJqHrE8B
NHg+ApCOIJnZ6K5q4O7h8qY7GkffZIyhtQ4n4zwPFYpc0T8gsrMe+zb+3FjzG0gwaBoJDIApn+7Y
MySyQudR1f5rHYfzI1KlrSqyaE2nDpqYMpAhMLwiXznd2kXzTTF8Powu3qu698QHFP8ow8R85LLB
F/CKewpjubdsK1gtk8DIQDUfl1hZRJKWx3RyHkselT1emfYMRrou/J3Ow5NXdN/Jb/PoJTQxtD2C
AEzHarbIepoHf4qah7RGU5B19cGTXnY09bShnVEh3mC/1ZVmBtkM2dkvm3MX0VsUilaZi+l+XZoG
hireFpHh08VLTQAcXlhiL1lk76ROE5ad1UwmEEYyF+R2mA8uvpuHIf1RpDxgY+rqvRTVotw5+5Rc
RdCM58lCyNHZyllHJj0dvG2kOzLh99aG5Rxbp+92Q71oE5K6voRz0FxUivJ7tpjdx6FIj3gAmGoD
/UUx43CrifGj4qdox4qc1oDhvYwG77+f90xL2zvsXOIRr5h4nOZpeIwPdk7IVNTyIb1TQroMmkCm
S9Q2YRQ8EEEJoUjZpyx03jo/iTa2O++jdnQuiJWxmhYNgHWbgK3Am5k3u1a5MWv9daIrjz/1M0n0
xq6PG4xSsEKWmFEYviCsSBeBlbfVYfvdbePxQS9f3JIktcqjKcTZzj36of+/2TuP5ca1LIt+ESqA
C3OBKS3oKZvKnCCkNPDe4+t7Afmq9Dq7u+oHesIgKTqRMOees/fa8b4bkh9Ixfz71PQolIR3z9EY
KIyen4mzvaCO8i+hpaMWdqrO1YLqFVyDeLJ8cQrIl7+GxAvQe0DajptRYbP9CKfpx+gpcp9Pc6JA
43TnqdAwRXGk1LRqOBXmS1CwFooRmTEW01aGM8n7Usv4UXirByW8erK6+oEXuH6RelB8ZAa+X6e+
6zAWciCwtkHd5Ucmf+vS8uS9zYdvJXS/pByCJyNGd0HYHxPE6c0MkEenpXRWGjLxTdnJ/Lk3buBp
CC0oNeARGNTbInJrQfCGDGqPNKZuo1tpum4si6d1jKiDTvkZNJp+aCuUC4gcVrXDPFXTxIsSTOg8
bQ9RRmgizIKYDc/68yqrd27vBwE1j9VseVxSaJfo2eWmQLixrHPLox2BcLDjabcogUyc3up2ERv9
vq0GyMvDejZLITkqZ9z6cgFcEsNbLXeDwtfaIov820XlHNU5/1VmBtvHwFF2i972B5Cp6mjo1EWM
F3GJmHI8hvOF9Kfx6BXIti3RuSUS3UW/AYKn2wuRHiJfGbfp2L3/vhusV2CJeF80WXus5ouF+9mG
qaBjQmhKUqb1MWW4L1nSu+EwjPjiFDjay8VvzYWK8KJJgu9W2lc7EMhAjZ163Aq8NLs+S17Qfr5U
Vlvt7Y7hHnynZBvZwMqTETG4HgTORu+08CQzdpYJct4KtuYTWhNtQx5GQil0zNrBPHRz9OOim1gu
/rg59RGxJEpprqRTE6lgYK7u6uwVE2ZGcYDUcLmYJGC9z5sEQRouSmvstwFsl/mCczF4vH9d83uw
PbgT+UsEe7jS5tmtxGw+aE8Rpu6D0nBKlolU9j0He2RUI7Gpgggu4u73QLefNaicCGDbetPF410N
I/IcIGNU2Di3UvvJgP2CWY+4KtWEuyc7vKi21a+acirXhl96m8GwIHuXvbpJ+p5UmSi/Js5zQ499
5zNc3ioiee+deg8gx0TIjjy27WKIRH2xg3mqrILCW8PMQbA2gq7CvEd6YAlfVNKvOCKR+6U4yrsj
4k2oMKP1A1a4cZMcqog5c+O7Qx0bSCVRhFPinO14zA6zh9YuOfcnSOjcMHsH9bDr7azdNKDLKCN8
ZGaMmsSQLGv12buhPFlmSEikh1ih8gvgmBopNKNen2gNuUtqbrJgmpms/BVuy+nr4Pjkci53RTO+
eXnccm257/Oxv5/7f/758xXMgOZg0ynB+s/3TBek9OfbFKVKCsU4nP722vHyGDHT37VMkuA55w9/
vngxV0XwVX9WNXAfRMD8KzmHJ+TJ2FY83Fvu73dZ/vL5vOWjLDdjvxDU/Bjj/VHZmFXUEnwx7KKI
PYRhIsJ6hQWSnTc/8A/slWHGCyJZ3AgHnTnMQMbxy8UkUFm2kaqvzajhgD9qOzEC0sg0Gwmmg87T
NmOWl6ZUT6oFejF2OlYchqAZVojvQRRah1ANzGNGXsEx7s05m4WA353SBE/IGdmTlz8vFy3rIASA
xMOIksg1J9NDY738hbOgCUY4OlVQzvbL45a7lovlZmpm4DpMc1PPL7Lcbyb2X9eKBNlXp0aQk+YX
Wp5AJU8UCKvldVqMtmt6KQwnpTmkcTMdzYqTp6eotVgnk7K20wkQ2pvfe0+gKWwoZLNI3jcB4C9X
MyIyp3W9iMWWO5aL3lILsk3mlI8cHishOTrZZzM3dbmAWPnXteXmkg2C5AjC+Odj7H89+vO+5XnL
o/94mcEn4s6pbY4xPaEWm1YKmghipnbGhm5Pc83+7Dd9uBOfocEOOJ7jcgG0i8irz9vjTH3/P28u
f2hmaPnnQ/wxsEeilP75in+8wvIHyoFuJYlWxwNCr+P3o9M0d/66OukDn+LzmXUYN4hm04NJmKMe
CM/17BCi/PJinw/7fNMlcuXz5v/2uGUa9vncv/3jy1/+eErvML8GI+boxR0AKA3H328+tDQ4gffO
XxOS97p5UuerXhqnqbt8M0XcZak7qRKNrzTd5Tf7/EWXm04jWICl+ZxP/fv6cvfnQ5dryw8dQs6e
aLLMT+g6Dbtahpp+r6NC7FRB3d9PTrGFtbUpWYi382GuGnsT4u68BQyTiOq3JbbYWQ4+VsXqSJvh
sgMBhWaGpDyeIdIZMt7fF+T0Eg3yedszfRBydUA4mmYh3p9MVhjzS8+HpyWVxhSaT1/COyVKiqRJ
qWCgYexfvtXld6kofHeizJ9Rv3QHDAlEY8w/8NQQtNdsly/wj69/ue9vP1GxbKa/v/XPq15csNmE
bfvNbv3vUgmZYplhfhpzvNxTa+PZKWX20A7eafAUgAKTOTzmcYwKq2DFpeLhVjByh1Eh99hAWwSh
zDCNmDxJiVhmW2DSRVbeZhiRWGxGYqoujCAuQynKL+ZdsTz9bGcPnkbCb+yMBx+CICBVsIdtoH1M
Mw62zNVnEyLAQTTXNlark5MaD6VdCZdGy0e4C2tzvBoyTrYGh2DOeUyJ6rLa5qKEEUXeJAQtSYlg
PEd9GeFusj9yDlarNkH6FPa4+ZWQc/0QOt/KKtOuedtLhGu6d1BH5YQcjtaYpX5zAhvBvogmt7FJ
k4KDsh0BN7QiVRBWNYiSJpyEbQaPSfUGLCks6BVjfA+n4VsG6RRlEh0oVWXxxIRJUBs41q6qSR5b
WNwQ+YaDow3fUeGBu04VZ+/5tX9X622A6SAzqofIH19NK8dbnMkfmZeOO5waDnQMXMtSdR7LzA8f
wYKV+6KLXrrUaLYMh7EGj4A/9TFHLZ725rvoaJjp2uTvaz889OwMNz+nWxXC7NmVYU4movrFHLGc
aZkHwSAdUHmr1TUbbRAdVfZdyciY7YqB5L4scumD3jkglSdjsgLcWck1QgZ3SKz4ASFK+tx2vk5Z
ZHwMYlRfq8RF2JqfckXKnaOoOZK9cd9a+NCbqUPsZfswKWNOhVHpHGudngG/x/dJ6ld8w8i7MLxn
CPx2TId+gYJgyqyC3lVrYjLNEs/1MWUOhK/ezl5t6JyK/jzUlf2e+Dj8fNEKV8v9BOj+umiG9hxb
HBRMrS7voh7blVlrOCM151zmqI8aZaDO9iaIHx2I9LZ0pTaMj2FQuWaLak7iTUBkSgtFH5lRpnZ8
8mf7q0wiFnqc6BRbEjiPNQLrFvrcDBZ1kOzbhkShKN60nWGfk654hcunHQy4hmXnJYCg6SGqJpDC
ygO4Z3d4U4Ze+da6SWw8kAXvnJMgJSgTP84p1D4U7LKkrDJOGGsf58+EB9KzSnKxLZO8xA6loCD6
WeB9dmhibz1QcD9Sxw+vkaO9Mr+hgmWFvtPQNbJ359ehZMOCsb3W0yo7aRVwsmJGFbxPjJxfG+dD
wE0Zw8x70ELjm14aAzxSzzzm43hhhJdeTRlxEHPU7lDlA0zNvH6thsp8EmV8SUQVnWt1+A6KBDJR
G1gX2Fz9pu2ZIzlQmyaG68+2kmx7NRowWUOUzOr8tddt0sjK4YAoQt2H+nBetEQy7A4FcxMIodWp
0yZnu+CwR75g0lANxU3G6SUqkuqZMNjIE8M91ndkKtcPNk7ZKreOSmgmtIqZimpQsvctBFJ4AMO+
wr64Z2hDxB6qbhgAPnr4wMr3ecL8oMxG/4SbcQ13BGwT59UqbswNLgfj1EwOGVcwcNAt4kISLUyl
iR7hqE5kx3qGfqKOGtZZKkh+LnUACBJ6ctZibIpwTvLJWe2TNFg1b0rekwwMdPOC+eQn+ui3oJA7
HpLtdOGxdattcSqHtn1EevAkKkE/gZsbbyp0pi1EZEr54SQT6uDCvrYBVJZREhGNBecK5C1EKS7W
hW6FxziZUmhF9neh5li/6+fGH+2dX0g3Nyfg78VbrlRXy6yGveoxa3WGr2oTayCj4nEbOZUHXQsY
uv5TjQ695lTv2pvwsumiBMq2qg4FEIHncPwWSl0/5J3xrRet5eLleGwgK5hwhl3Mnug6c7q5abDp
WMs+10yoV0waqkM6PtphqW67wbIw1GXTU9/RYQQIvc50C60xq9bEipQXTaiulFA0I/Ec6PbMcqvO
ZgnZm8kDibEKiaOjDd5j9NVDHlQ7hP1fJgNkPiCI5mp2BHTkObxkRz6REFCh1mto9JMnPoDN3SuQ
0lFOSzLJ6UetLJLwsrCf2TvKxWw3RtMWT6K2aWnpULLbPt3Yodae0+kj78fqwaZd14r+iVLO2vZM
DwboeG96HV90PTnXehQ8Ob4V7PHclseyrgrQ/33wouhe9yBBZoSTg/xnsrBMjt9DgbZaqS3M4iXO
kiZmo6UbmbGMhjko5TCuqw6Bs1/ExcPYcE6zEzIT2nnQxw4x4/keuoYQuOUeT/erkz5kP7GEJ65l
tLBdiGtXh+xsG6biTjU1lJhCAs49dpgijwCZ8D5G1BUXPxqgCpo9+wXMClrDcfQyNmA20b+uRzuN
bo3XEgA4pUw8nIqLIbsN0H6PZIARFw3QrLbEqa05MYBCxUjYjD8ss7mOBDes/DF8V9RKHvxsPmyn
9KLHjNjYiqKS0qtydkkDS7gdET20jTtRQ92l1eyPupqbh8FWZu162XDqNZSnhGxn2zB+ZWDXXgsz
OsaQ9hCKJOFjjaQXnIi/V/NougdO/K4HY36puwwwHnPqYwMhlSGgVRq7iAP9nrELS3lDgmrJwL4C
eN40dEWFdehyq3+htcLmqzTTqjL1da6DUrYta66V+nea8+o+iVjC25iiLviJEA9NgvTReLhW/YMP
FlnXp0PPt7AbtektsCo8OSoeyljBDEHPH2u4QcvU45vB2ixfGlA9a1UxK+wAEF2hnHzBiuAx0QNz
G/SiBqkx0prDxbwrPIKN1TpYT1Sqb4aRvHSzJUkAYna8stmMYW9RDwzPsZkJxGVGvOt7/zZUdD+R
jBbrSCF/ObQTt9dHkjGhcHQwvY+q9c7wTruqYHT5InXCNr7qWa3hsPF/+hWTuZw508NAHopTNsFZ
OvcBFygOMDTpPptyF9odrhAO/5QwbBXjdIMQEh0d1sp9I+vbpJE8YfnDK5DgmA7yFD57Vnvx0cCv
S3Oc9tPo4MM3XD1yfoTlgLi6Y3dtEBBtI1mD4GmqzTDq26g2iEk1flHVJa4jernJzIzNpQXzOBj4
ToX6Q1dCGsmO9YWzV7GNR7nRDHRVBYSIYEqn98CHjtVGE1GeOmbeAS7OiYCValWIUtk7UgtWCjCP
Qw3du9DVV7XMPmRRbJ2QdAUv1CB0GOStp8Jrz5MfOOcCCLxmSep61CPbMCHCsI5ZaYCKas8sxcGm
yAelnisvL3GJVon3BAU8TGVW4YyiXaJOhO4Krchnl2ixAxKywR3V0hYm5j5IewQQEQnAHsLfr46f
fLOxJq7MxCrPvdZt+n7wT2ozBmQc9KoLyc+BraTf7Sy172bW7z1JByPpwxMjQZdWNn0VY/paOlh9
Sg4GNeOYjdbShst1wABo27wjuNTHCM3MGnN/45ZKTbVsxcmBYRXPHhjYJRT7QaLjz3LEGVEC/WID
/1T0UkhQtY2K+LyRKkIkx74XgzMeY6F+HdKk2CQaJxTJUBWcG2kO1PQ1Jz63kMOP0tRuw7greotj
dSq9U0moDSrQm9BotmglqYqTjNfweDdhaso7vKGvhRafwrZQ9qomamJRJBgtpm/7uufjUFZFaCKa
7hBo6WM0Kt3BsVt83or9i4JHPykVKE3g/BN4u/5gcW67QdE8VGVPVdHNjiV7eLdqBjAG0ZQvphrf
UqM+DoNH2QT7cBdWZbyNG0l3STfZ6Y0Gobt1zQIdRlr8zSxG+RPY+ruRfw11dXi0IvWWtPrXHGnp
TTrFF3gG2rERRroVRT1Sb/YeU0CTcGitPeUx8LgA9BUsFC2FU8MKmBMLcssuvaLFOgbza6Zmk6zF
2iod7blLCpw1XsqkbbIh15iMvlT7Meb4m4wwm5IcPX4E4ovVSpnu1aITe80YiILNp1/0xh+DIOPL
ysGgSugHVmGN7uRrX/Peu1Ae1Udbt/a4/KarGqI2qIZ7F59BaX8tjV67CxJYV1pZFoSV59Nt4JdY
FXrlbW2FPr7ernIcZHtvbO5jQyglSVHH3HiyMKFetKYx14Ov5RdAsg8JBtY4t8KL4yXjukA1tUs0
nMIOvn1p28F+kWf6YSK2hhIkO46va/olNUOOmZAwACcDAwcwdy7GY2W4fnTwz5gPk7wsOY2mAflF
qiqv/Vh/1zAngz4nl9juXYC0WLFJAVvzLZBHH5I/oENRWbZxZLKb2E+h24X9L2SI+0AjZJ7hC9N+
hjWrQTCuDgdqStU4lW3yE5X+tEGGg0ma0fGR1E7ajan2iMP8NbCVM1Oa/EpKl1Ig1LRpQt4RRAOX
KTnfLxcxYtdLmY5f+li2LpVfCkDOdFO7ZH0GLQODJUqkxG7WgTGmUNPN5xr4bBO/1ZWBVNIBzudZ
hQf2BgRh37MGWcZOueiOUe/pl8grX/9qDSSKfvBj5ZRzJ24sHtftRuSmk1k454z1yCpi4byJOdm4
sWP/YOIPHNZqT2UdP5RxrJ38yDJ2XjSeRp3oAE8FE2DA4Vx7JbR/bVAejX78yfq6duEKf4gBuH+k
ZIHbBzkMVYWFu2m+MeCzD3YcOAhy1R/5BHRRTpmyw8RYn9o2ABnoQKaHG85EDE4TUxVvo4oGla6B
0TMz6Avl9OCNCvyH0YPcSICDky0yigM+45jePrgRPR/BoUvMaLkBsavO8m6NV7WHy865IGXnWtO2
SU4ZZp/tmE53a2aJzkIbMkFqwq0hb4AKQYy0zVBfbesO3qfs9C9m/gMK5VaOeQ9QE/Q2dfgXtpn6
VOuPDV2Nhzh2rmQ+FBwmVay6gTrcRwE7ogmIktdR9/j+THh0lBP9BawvUQaKk6wbPyUnWoXNxJIw
2E2FQ4nggVcTdF6PIsIA2SU19TyyLgJ0sVXWRviFbMj4YlbYIU2/aeYGF2FNgXT2wQh2Dh1mv1dw
uK0LVL8nXmwkI2Qtx3J0rdpC7VZhNlLmBknS1D+KsPMuQ+HfhU9ExZxdNjQaEuVM1U6cdxuiyuE5
h6wWVYSBx8zQKElxmLsOQsGtLhN0cma7ZepbXtMkL/dNrEdrwkzSraJHwyYH9qk04tEYo595z4wV
+sCwjz2zPTtp7Lgmg7J11mi/lFrVL3LO02ir8tb3fb2xwvA4sZWuB8hQbmYxPic8rb4FXgLEL3Xj
Og/OBSMvhJDEKzEfGo4QLfp7MEVHi/6MEsDmq62XolAulg6U05BgMFtHPSDuGC9N5BirJp3RSn5y
U8oKove8IPGJ7bqmU/tlaoOdBA7xo+8kNAGHlAqjFS+kGdDstMLnrsLbZnTyWtai/OYQT1wZyXch
HJ/1uHgqTSV0wX+oewEymyzBNn1oLSqShvg4j7Dhbe5MNZV5AYskye7IL3WSLdgbEvyvFGP1Kmos
8i3oPaxR60QbtJTzkqGHr8XIsxYI6GQHuKBEFJWLrfQsz60Ksu50jmkovrOJLXJktT4XJdEMsPML
1giML5m0F5VbBogvpxCxI7a7Zx28ILPZRmdg4IntEOHFaAASzaQi4dkbQ7Rk8eC9ZoKBhaFujJD5
nQq2DptRWfEdx8VbF8fKsTVF9KjpDEOg80H+Xi+WBNtm8QJUhXDxgiSrzvc/ABN0jBkffQ4X10DJ
fqUzOVBnSW7HmP9rOGGkKSK4rNuM4/6UqGRyhTBbo0jZdUl49CM45DLro7M94lmC2k7YI2T9QJv2
dv2iRJmzje1QOTCC11EzETDdeKKBUcDMvk4NeYybkTItbsWuyUONgZOxY48m2aFaPGqbxlNuAtt6
3BF550dqe1JjG78r6qbk7jdDcCjmw2w/GngMZVDs8658ghBtIwK/6IzwXXTeKQNfY/e7v6bWj5FD
RV0VzngbJ5YLsA8iUL7el7GowGkJ218ZSVHf9P7O2Sg8EwLztrRgEtkboM6E5sZf9TzRmOEiCMrX
DbvbZAwMETt1U/txu8cNGlYmVKewN+4ZWH8zJXon8fptHako9ZPeXJPB82TWmbIucxPZRDlSHeTO
QweG8BAXwOt8ffDokha/+Lcf9DJ8STNfbMgScKDowfjGS0Zx1NFFgfMPvM9TvzVaFG1sP1aR3TYp
aSYD205AKKRo1WM4GjvIgOG+QMQN2zmbdkrgla6QAOsZwTEH14vkUWjJi92Fj85Alobvh8PW6ChA
YN6lO9XJyV1KzetQyxZq9zpTSZ7xxqNZ6D9bJBZnLTU3GBjBCzioJ2A9sbk5FnjeVBlWPvwWlCk2
OYEhdOay1eI1Xh0KjA6NY12YFzi/6SmKvVufqTt7zoDpi4uYAvusp/SR0gj3iRlNP2KlgmaoQqtp
qgkEbRhCWWrzn4sY3hvsjwzY+JcVvSpCQUzb26v8k1tSjeqb1QMXFC/wH/pfk56vwftQTetG53ba
BwVXeGsmQd+vGpKLbuf3zgppNuaJvoty5KkxezMo0B6aRltd8t4+myAeH+nbYssNLbmhmnppIsIz
GDejHghN+4zg6KtRFNWp9PFItJJ8vyrxxCqqExAhZY3iwR4YfVTW2fKs9Yjj+sqE/eR1rcpk22G2
7/jB88hIAqku+pAMWHRUWuYGVXHr1qp2npLCuHjIogecKsb4NCZBQQJD5e9oK2H/nFuPkU+Wk9Lc
RTzQpVfGGAFo9FayGD5HlvLakfW2t9F8nvy4uNXhLF50SJnTGXqSn+wfe+exkJE8LReJYrDN1cAr
pIfPODZ+BqxREQ6jnlv1BPqN0ZUqOT9nuJK/xKFEdxpsCRTA3gD+6bkwnKeEHeHk187Wqp15r45p
xg0JLa44aG4o4eobxPm946kJx/itCtiORq++lU7yq3Q6lYi0iRNZXVz0OFVPDFmawziRqRjkAXmm
aP61WDmXSZuQHBXFD9WHAOyWhXn8wtlZO2ez2bsq94YioicVZf021UZGNpoxXhzSmZQprvdDndiI
OCoCBefeglY9skRRXLUvYBqHKAwD5h+qXYWu+mMIlOBUEq++j3XlKWu4JVpzAzjIuYxpfFDyUCK5
r8ojBrhvYdnCjSeOapfb0Ax7my4vWaKrnqJWGtng4nGghxUImOmwuWnYhO4YpTmHIM1zUYjMDBdA
pGNq2+uOBJANixFrQwTPk1rrw77Xgl0T6PIxk+NeB16k57Z2TbP4WzPNCpquqB+zmJyUvs+RnbbR
qQCqc4gyGoVamDcnDO37fBDqLcjyV74CWH4TJfioa3c94N/PmFCuEben5KdG1hqSD5FgVMR7NLoA
eeiwBJiRndIS5zFRPpS+swgqJWhNEvGyK8LXxifMJfCgBTSZ1dFYDckgI2jNT7rmnNgkHHhDm16r
+MPJcXTaIn2POJpCEyQSprf9SxE3/TYTerQjEIejkRXmG3PAxKH0mv5mdjSH4+YLKRge7FjlGXJU
ca19jlvS0ICj4HMPBmd6qDDV373hV8ZQftsFrC5o+Yx3IjSi2wAXFC79W6UW9THHMoY0DwhUF07g
B72M3MSsgCdosn4QhCDAwrhgOjIvlhN/T/0yOeSEs90Y9j/hlgfu4zjVdejhfRMrQDPoiXOOA2Is
lacaqFIdJCsFl6bbOY/0veMnRfkFODbfMzPs1iAWtMe+iM/Yz9FOAkpfE/DD1ga26WzF+i0y8vzm
aDK9JvXL7xuiY7tAkr1WQgR7lpHJk6IjWFWy3tiGhsGXzOLsORQ9G4nmd2e9MZtV14JV6AkscxfD
heipoETNipJRUb63VeSN4DnOZcfISvhKfu7H6Evb08lTNfWeM7CqwU9uk6Ekt6fQKjpRwl1WivwL
qH4jhZyEht8XVvXJNhsEtpYEsTG1a6nChAxCmndDNNxNnxWn7z1UgTbc+ARU6NBzk16AnfTyYYvm
d5/zY62pabQN6tDZ816+Tyn8qqFFwlH6GozSKv7qz8cTKb1sXYIF8mtgEmo3Di46RmVDGSldEI5b
FtW/jfTMDRRYTSStlvPYEYCD5oJ9qB2DuC7iGm8oFVsXSUy0KlpODjS77DmIz1llTUxZWucnFbgZ
+SMpI/UaTRaZjpAlT6UJ7roukM11HX4z/ic0iQ0c6ZaGnD9or13Osqzsv9PAjF2yjIOd16f2Wisq
uTLCOa5VNPq56LVToU7RjXVywVIgNNcQuZhFZAWI4dSn4dqY2jMN/Y5ONz1W15T9+GxERvRAxCoN
ZeB5qhyf+trkEWpooysjG7KYy7NQ23qTONNcwGgUkS045qO98SogJAUWmpFoq2cQZ+iko0tqCOw1
Om3e3i5+WnpsHBTq4mvWF2sacZtYCa1vOh5FCbxKtnrDgam1T9p88Eyl2roqv9uMN60IV6b40+JN
FYWVK3JJ/y49daj5cNEGJhrp2T4Z0iJkiHXM/TK6d/Qz1tZAq7duIpKykFsw07SuhQ1JcWLBda4s
gan+2+BbzSs/FlRbu2deMSOx9BZ1gUWMh6YGxi4wxEun5x+GKPurZ+9FSlRGYrIAKjyH+sNKH0Hb
Mues9pnZFl+FVLZwCZ5SQdih0lrNfcqhoJTROjeDZL1M5uKEXb3QetttNDiihgh9TjhCuwojOsnx
uTUQoM9YTQ6QyXjLgwGBltV/naFH58jxNiLXXYWV0jkxPhTkuHu/JSMacAmnzZZgZAe275hYwanJ
VY4cWuy9pkGztQPcIxm5lyvCBYGAVSHdEB8FczIRAVOPerHPUlqwTX8CLdjfn33ESifTgF4bvVI6
lRvEzBEn5Erdttbk2p7OqGTO+CPo6gWp9HByjKE/jUyKhtrUIfDE5aVCsLJ37OlD6n52UoWenpZr
uVlkpz7WXv2yKnaenk9H3+BiuTZMRPgNykgvKakvABS3Fmj2fWOiE6g0b1wLgWzMDn2U023+2GMf
YpK88HUDZImRo65ymc0Ml0l7Hiuf0FyJjb3ybWM1ZMFwqRjfL/ayjPHq0xR9R4h1Kw3P+lqzXgkc
7WsBAfxRh2V+kn2J+b0nu8ZSwKPGs6kgpBlY59NFwKd40KNvyBLNp8YgcA46PAKzlvSVGaQGNToX
YHyaX3mYvgVU/nvGD3R1Ua9zUp7kjtr2yMiM+isNj6E/vBlqymEOZMfGsXUWkWn0vugjBn+kPU3q
8mUyCOJAKY26vM9oZNo2+bsBEWFOBLeadIstbaj3lg8SodVboab4pTUmqBaT3bhSrVmv0pw6w3hN
yb1Hnuds4GB+j8Ip3WuesoGErx3NybwYnp1vQCaUBwfCSxSOLAxtoJOMi06wL89FS+plX2DjNXKq
br1psWs4+ZGZ8YuP7/1ImWRtGqbcdE85OzRyWv2WyFbiGhajvgtn4XKm2AXjQICrSQsruMBHt0Xf
be/qlO5J2OsKeeYBs+TiuU3sckusGwdUoK5rVAHhOsrIW4gBc6/qgYZ55Wi0FfvGw5YeE+SVth2j
vdx8CEMrQZ9qHqILGkjvRa9JEzQ52q8dC0UKgGF6o9n4jjS8dFXz6CuKdaGVRdkvlG1Yq+LFTuTP
tEQXxXlznzJ5SVtYeXBTYUpH9HQnk/w+OHouwiqAa0gQsoDGc9mR2qaqrpJ+YHTJ9x1RzwEN2RXO
ktqta2tbW/0+biP5vXfrvNr2U98+5qK62UFfbSpTSWAi0v8ELGGRQ9LBDIsdjUpbaLeyay6RgW05
zd9SWmor7ESS4wtAF1HIBsY9qzyJaGJ0CD50naTB92LJYTfATkTRlyaXIWu/D5FGX9KLD/ooX0qN
EUkpY2U1GBFucWit26YwaagyrqSSBppmO9qFBcpDRebnsTCrr76uktBXp/fGFDs97P1LbWt3iNtk
WKuJR+xQOh4DH0O9mqnMw5g/sf6bNY/9VTGkeqim+nHxEzSG9ozAMz80xJBeDSN6isCbulNmvQJB
SlhayxGXivLD7DlTpEFcbpXRcbDb9Nj0mDqtrYRgv6xp3v2qbE5hN84CUvO38fn/iSj/iYjCKBb7
7r8hooT1d0wc4X8Hovx+1l9AFNv6x+Jt10DiYVJ3VHyrfwFRHPEP29Ys4TgoSNmeZ8DEP6ko8h8q
FCTD1viLkNg1P6ko4h8w4NByQXSa+T18wn8yYe6/vZS/YTb+z/yv238nRWh/2pWJJsZXDYFF5+U0
S59ttX+zkuPBC+LWDOjPzFM3nAzDzWiQkjBNNEumZ3beBVeTpLqCIewho4VH12PcIuJQ963RX/72
9f1vH+dPu/f8caSwgKDMDlBL+8M9HfOlFKJIzRPoOnbkAv9SJL53oyxuavbuFF6xNu20WSldceud
Pjn++/f/0+u4vL1h8e1C/LDtxY3+t2/DiaypdoDRnKrB+5rbXftkDp5rNaRF9iq5T71FPdsVzZmq
8T/iBf50MPPmbCpwEEzTIsjW+ON/rwg799sY9VA8S/ToKwGhGXWi+Vp7E1WheCY+9YTDLM7lhMIj
+mGlCWbviJZRbTR7nZ4FmX5zxnNfT/+BMPE/TMPzh9NmqI/NGoax9R/bCXOPblSVykAMWVdMzsuv
5jxdLktP26U1wroWZvkKnwm43gxvWJjuk9ZPYBaLpyRXxkNWr1hP2Lt//4Mt1J6/W4b5XOwNmiNM
S7Mtku3/+/aL8wd98BAap+C/2Duv7baVrUs/Ec5AKKTLJglmZSfpBsO27EJOhVDA0/cH+vzHO4w+
e3Rf9w0tkZJMUWBVrbXm/OYYiwNeDc0+jtIK2eJP2FDyozCzgwNvcJdxmtipYkTXjvXiXK98k/yo
MoGIVI24ZloGTTj09waQ0O3ky+zBtM5hOO7ItelenBoU74z/nANJal0mT7+TZeQ9DfWr15JqE+bi
mC4z2uxU1m9eH9L/tcWzkTePvMlyWirVzuwz68kzs30h7eY8hPPTIOOfaq2w4trAqawCKH6Z/4p1
6LNpV+H1v79aFjynP5nkaTuC6PE8zNW+5wNb+/OrlVlMeDDKi0ta1yaTCwUcEXjejh6BwpYSpxxG
OcKnNVHuQdV9rzFSbP9fn4i1Eh0s3um8of7i9JYZO2Uyz+LiBv10JvbkrgTD8ky2xYES7IXO9MFt
ZgUMUrA5lqvkT3/47y/GXxk562sBqEG4NHd54/2V5pEygzA8smYvY5z8NOyj8AGG62E+iTB8FCmD
Hbv5p+Xt76st/6dnE0HLv2wJf7lazTEjfMIuBFFj7lF3tbszlI3sJXiEZGTsOc4vJKBn93ZP4iXq
hDsmFpRMlvMJ4cw/vHXsv683nunYvoXBFGTCjbz1x6WfqsYipMNy0AX0V7QBztXB+BngewBIGD6b
wfzdRQ2+KysfajYq6T1QyDtL18tJLVW6owtm3Q19EuBqct3zFMxYKLzi2TER0dQzthlolfEpICwL
wda8z2sWb2uNP2e6+Q9QA/vvK7dnCvYxJO18YP/1yo5tEIexl4sL7V+Kv6WJH7puVR3rpDxoVN7t
WsY2q/akdSHiEH4yRPFMbQ4Y+RmVJsmKjHqaIa+g1vukHU1dvqsZpJ+GybmMrm3QVZJRbGKW8wgi
jkyszhzHJHU6dd6KzZw3bqOYdYXqnwA/UNP+9r4VwsGcv16u/l/BCDkCJF3mDddN7rZHbTQlUjae
LmBUZDfjF4je9T8wpP5CF4ZgwjXqeU7A5I9jyN+IZLoJurrzW+eSrlhRHK7zI9SFR6th5h26SO5C
7MUHVDvB5XYT2Mgy3/O2Kv9hU/7L3sNGL6Apmn4oOKEA9vjrO7VJ+rpABWKc+zg39qDMX0QRIuD2
JAMUTYFik4G9b0CTEYAD9cFWip1QdQ6gTzUc6DzupOzkS2WN3T8wgdw/r6jrc/MDTmMORtb1AlzP
cH98EzXYlVeuXXhGAUUmc+FHltuDtBpx93kynAnRysotz+3O9IGWWT1GbaRQD+u+IicEJ3aLi1uO
jnGZ3JThoU6PLnL5vRW2F0bV4aGruYyryvWPegqikFPZJl2nBtrmG7MZzDMxMhdtDe5Vt4VEug9q
LIAueUQVQ/SOiJ9MGWwaGYRRpdxz30HaVVlgHnRCgO5tZpQnJVSLXO/bri4jjkc5GtPUJuy7jiyI
70capebjdEytur7892WYP+GfuUprKeezh/PGBWjteJz+/vwaVoHOhC4dcZbSotvgeh/NJVn2deoZ
e68qH5gETmzag4m8o1e05AKTzpVHqykYASHHsGbPWcY+0qJVjdKA8s2s4RSVzpyfMrRChE3b57Rn
WM+x660U5WnJ8olrh3Yi8g0He5znnEPfe9IT4ws6POhBcU8iMqHgzm3/XAUqI1llum8liIhSMu6i
RwKmXkg0tqT5bpdF5AVd2645Z2Awl+3Ncnz7XNOk3KkQC7bZOWwyDZoj4uk62MxNQqjFOEY34Ema
0GeG+xmeJ32MB1Kzq2nZx/QKLvYkqy2y0n7P8YBLaMovfaudLciNI+tG+uSRtnpoUTxu0upzgXvq
tCTVM3ZFOuZmclyPRaBd32YGmgzH1EtiExs8YjSNsGjpbeN5MdJrim6zFI89a+jDZPT1DjhNEuHF
m06c/w9tlqhrqZgoN670o9whgsGfVXjtJekNdQgaQbm2PjMGi7ftUkAmhDGzM0ujOjuksmat/cU3
i/UCHoqtM+qvik34pQDaVGVfHPeITD2NrKEvYLqlMDQEs5llMj/TZYC5Z7lfBzz6UaMyGrMGFP8a
Kv5BrfAM7ZsGeorROe/rimmEgM19csf7dHC8OxVmh0XXIxHJCuUJwu5JwmypvZjZDUjrkMBs8jnm
j2QbTld0ZkfbNZMTrpIflWaSgxSgjQp/hRnVZAKjQ6Ghm/TyES8ZccpINJ1CJW95NT+IoDqWMbQs
3+ZvPjkc5Pvh2cvRtZFkgATFjSvSuwhxBtP0QeStDxQOJnJAiLwoy+6AXrMnYaotdmlV/FSeks/G
SFSraUM9d/OSCQ04bt33HGZduNuV/JQ3WNFxAe5Soqjve1xBG5tQiS9T00m6NHdtNq2wAkGgJIPr
bR77E04Heit0wTvMOUMUduDfjHjrBGp+DsoElnmi7w3c0A4j3GhpTEbgXNYni84oSgMSHYPm3m6X
KjLBgB+51hx8AEz7DIu/jUOayCaxq4C3UjHtWjmAXUcVfOkqbNRlzJUa8pHVxj/DtFOXeqnfQ8ke
HIZL/UjcOQYUonibZAkP0slyoDom1pCBrBilvhm8NT7GzmtWTc9hntrXZeJk4VBJH5qEzjJRZXfG
AHSwndsX5ciDFFP82Hv9LpsVGV9Zae1C70dKWGDklh15OEZibcN8rE8MDohW9WnzZVmy95ZMPs1Z
+1WgJDh2Cp0YbJqv8RoLlnnhPY3F9pFfkMS0DG16bCPMDOP50pf1T0OM050cLHMX1w4MRv6qG9EN
6Qe6QFddpWdlpfMnEb90dspVMQz+e38l9j2hG6bw3+NEJajM6R5URRQ4LAVidCsHVebPcLKMO2Za
XxmfE3Lij5tyWL5Js1pN+rOK3NypD3nafUnNEwpg/zN9trfUIuKKzvyDVzNBlzF5LHMQ5nfkQG2n
ySf0VPEf6tqH2bDqdW5yYugK9wMKmoOJ3Ssyy5AkSzMx8U4a2RXY5aeOcvjgTkjyuwItEWqQ7yVH
ik2u8GVaVvPY5FLBXcmvZZ3GSDHxGdpL9WLqJN57oXMajeUtcVcpdsuAwDL8AgOU2MXt+NYRkUuT
FGqK8nGyYyRAD7aSWi3vmgbWcVYxkbhaPTmkL8SBvfd64qMFdm3edrWKuhW/ZtS29aHyj7L35YfB
coiqLsiMEpm+3qYFrRA/pKlxcy9zThnNMxmrwXkqGrLeS28KPyG3ru+dmBUp80FjV4npguowqmPq
02HvimVNNf6sOaEBmZHdsRsGfS3H8EMyI4Jo1XhwtCUejMSLbu6AViugipU7f5BXbY6croWpNr40
79M6zN9GicjdyuTeEtTUJcwFpVrjNPbWYxu3wa6FqAMqJrgzFgYOADtvxVlFZby3Ufxtsq5L0MwC
8D7gQyRR3l4KzosviyKJRWtBg5vV6SlHVF1Xmvl74F7mfHmseiS9nY0wtizTjvgi9YE2l3+RJXYx
dNNvcenVzyXUvG3WQyUAac0cydbO51FYjLrxaWmDxYnkUXYIW/1YcKLtqskZT1Uco4GnGtpMbjtE
VX2YqBl2CQrTCBm45iKxn6QBEsBzqSVCO0546+Jlw8AhoqYqPviGLq6Ous5jZxzDuh12qGUkM5Ol
oVps9KMi7bgTEImAj7hXQDgfibgQm9gY9aaX0j3ogbg8cvrY82GIRQXeO0ICEfcZRnnWqAsf7Ckf
NjlpzMy/wi+tmr+g8OqOwJsGFHTtq9FyzJZo9fFplV5kMpjdVYAJj/mChPI2I0P8qN7njMDZ3k/N
S47UfINplnQtgbYMH+MuMFznCvr/qfeIUg4wOaDla/Qeq+J1HPvuiXP4wn8XyiiM3X3RdMmlUKIF
ntsRkeTukbVj7kmoX5w5Akjv7IlDNjAaO8jkAsckFyP3kINpqkuH0O3QGA8o7My9JvzOoMW9wayI
bw4JW9RnWcffkfRXdApU/4L+jYWn9tpiFUQf1NBOtottt4zTmXXYrCiJQ3/2qcfHaefVPdr70Hvo
6rYljhC7XyYSFCieZV6wq92HQ/fe2g5+L2ZXRW//gjVpJSKRZ8O9iomnjK2c7OMxvM9ah0bf0tQH
vYY+BD0tL5teKpu/ne17TRodWLj1nJyvnF2i0xBAT1GgyB81QoGWyCnjfUkizt0MEMPetK3hRjc8
FJQvJBnIOeFdvaJBmBifhuaWTh7wSztzr8kyoo8sO/sqirND+gAZ6bN7QrkeRDEIkTvNDn7AYkbf
vQtMokNhRdGNYnYRwgYKfib1OJ1UIN7Gyntvmoxyl5zNKkYGBsTzGxF4hGkpHG2TMT6OZU/YFv6n
BELJvumcLiIU5Wo6jIzJ1tkhkXq1jfDU6wt0oIZg3+YH8Ko3GO68u2zPRRSSHSydsneI73UzJQjU
yi9DnSfHkVCSyMQwpyzvWZda7+PA9XZtlbx53mVthunEIViiJi7Rcn/qaqk3o11+C/zhs6tyaFDe
3kt1uGvqUnKIc4EUriPbRb1o3rKRAjCHVfFNBU1+KLWF+3kNK211fypCGe87Ue26GdVvDCtNtB2D
qUzdGXagj2ZFHJJFINyHEWHOptPOp4B/Z4s/G/S3N1fn3h630SnAwbspXBLG5Vh/JbL662BlR7K0
vrvRiGcDvCnIxHkC+UZW4lY04lh2n3BT2FskvViVXeVsO/fdLtyKSNMO0I2F7mso8o3mj1ELkgSA
4reburGJ49Pu/Tyi3p9azEFzAZjPaUi0rzKDP0u7EPBRC1h91dNotrAj5yGySJ2LHbRtAT4sc0ZC
BZ4i6VL0dX57bTXjTJw12UZNkmzcouX06+3qFS1QmELtprS+J6KKDPVx79uEpXa6fxmaBVl5a48n
hINo+UwRWltlEW0tplXnOUK8X/TR8tDILmgUth6Dw4S5cpT26jjbeDpHTNHG6OZRYyDrKpnywi5U
YoMYkZkwUkortYyIoq/uU0y+fpFssxCJtbc8tPm94eSv+OrfygTqLvgab9sjdnDc6sHwcdTFZr8d
QxZ0KrUdZ0TwZSoddgEy1qFNf1DxksjO4L0TMdLaTnxiY3jkLPqO+r1mTWLnln6z49w54XzxnwID
2Y6txN7p3BZHTftcVFaF2J65XY4YnRP6Rvf5qazxvQyaVc43j43R/phdSgynzpExN58B0YGToJXk
OiXHSmlYAI3tFzNhtSB+DdOzX1/EGspaOvkLVcV5mVSNbK7q0RJVh0o6M+uYdwyHJt1lyqk2bFpk
mzAqPMT5O4KSH5NG64gtxt+rOTvM2v+QxmQy5m3CRpDFUVkSa+RJeTUtp907vW1uRhBbWBTjp7KB
CxdMzw2HYNYP2BfCCL+PBkvl2NGmZ+wj95DTvMD4DvYTBJP74kxi2ZjkfE+d8+40mKqcgcZ56Re7
rk3JZLf3OsyjGOo3iARw8MSocK31HqE6wzenelwKxMFTaLi73I+k4W2npVrpVE69K0eXdPX6W2Gg
f+vJbTqiLs9HgrbAoribYgG7aLSRNVfqWiMDnnrrdbTJCPb64io5CG7zgjx5P1wz3RqflVYnnxEG
tuo+iMnGjiekmoVQTzZao8iIm2R9IifoMNATTFB/44j4nx8HQTIXTXdPbCfVOnrnMUFw77jA86zi
7HqvIKFNeAG1fpjHY5zZFpo3t9xmY0KmMBTYDZduwOuf39ujhExoUY4LmlWRgLUYUE2wVHwj6lqH
jHS1/goLl62ezIgyIGE9GJxw4yL8V5zzMVxvzQ4+StCSKFzJZwEma9PkuIti/DGRkt4169hdS8s9
oKz+7CCN1O1hJKHkaENb9L3xa+d+Kez+3QhzjicQQNjCyHcaCHsR2DSAclLlOODcrGvaEZSZmH2/
MwaSfKbk6JfyU2U2Py3J8jxo5FVTSDnsBts+KO4lu1xsI3PMQ+/R6GeYoUW+XWhPH8mPkVvbDJ8n
EKOFqsYrLdDpRYa1FVFbwC4J6RI5CxgMN6hqdh9EApZZHB0LhMzWwSQZh+KNjicBjjFAXsYF8S6B
Bn+0ZODTwtLmfjDAJBcQlrZtyyzan1L7oOv2hxsG1p3n1deRZfhspRy0d6G/N0cUz7ZZk9aKtuee
n5Pd3z4qdJXdJ7J8dIDynn7fj45/wmaHxkXAf6eiMlER2rwvbp/ebihK4Ob6Hjtu48AJGwR5mVqN
ZLyQgnnfOE5ucpod53MbT6d+va+73Tf3yTsWw+RY607eTyTHofMxz36byPvbjfufjzwnNrGLzd1G
y+CjM3lfROGMx8HTNJ0KhX8zkcaVmQ+fopK55o3LJYT5FHvVXrapHTVp0bwV+7oZiJcxivJYpeNE
mTgHm8ofg+1gQKKwS/ONqljvfGuZ9jeGITGmpiUJKmzeVZWtLr+sJ9x+fMI8FlbUPz6Gon1jGLRX
CDrME7wxM2g3ZDX+mV9prEhydiGI0Nq+69xpn0DA3BUMD1k4S7HzPdQDZAUvwNM3uaQ/5rLN5O7w
Atz0YSgS80A+3Z4f+0BTRm7ThWoON2Gx2TClzXEq2yEIzPmDap2v8Cm9HeXJz2GBbuOJljfQ2mNM
HE7/AJJLly71lpYojXQCW09KLMlzYI1XZTvJI1SD3EqTu0lUB53SEXWUN17XlXKakRqlAGBPTrXa
KCUGgYDQwhMODTKqAZoBzQiDi26G/hqoFivmUD0ozCP3jSxqLEcwCQBCrIrK1MC4ax2FPdk7imj7
pEyNUbGEqejUyQvTizvfxnccBOiYuwaYpYYN/OANsLVU92TmfnjsOFpsFuhoL4T2dGR0YYw1kry8
KLd8UK7LZi2L6ZiB0T7m+UzQxtTrg1+FnGga3qJJK2EGWtlJ1/iRDLRYql8g0JGvcujssX40aZWB
P61J7giJqsuWyLenzyWEiR3jDRd4bIWPsX1wU+KW4StsVOvDqGvSZB/YPGWsEMGBfXMCZfNYmcqP
EIZaTwBv81U3NMWp/Dyq8j5orORb3ez7QNN089BfNy24YcNGFsm75ZUYkeJICBepzHrVqs5Fd6z9
j5nfs7xPGnYDv2puAd3T7AMS689LkZ0KWxDhk9Tfu7ZT4D7r9LiMAXzRmd2V5Lm3cPQ/QT/D49BZ
JTCMJDk0JV5GraGET86Zg2p+6AIUeQw8UGlV8AEpbnMRyrtpfrQXnOVaTjJiJBmSougBnVFWvGUi
iBvH7ebnhuN9L4f2QoTBZ7suzW2qCxfuA5L3oK1eQuT9oVG3+8Bj/++JBbzWJf0TSVhrT+LGZ5xK
X43ATs/A45/nFfOA4OKjVbjWxdL2svHo0Z2hk34056TGTuScKLeDXd1aYnsrPu26lSdsnnd0iuTj
oCTqwQqzW+7I9lDSP7xrzNG8K0Rm3SmzIJaTnNO9giE7w+zjztvXTJU73gUvFf5xQ3jqKREmbDfA
1/uUGTANK44A2wmn/owDD3cMeYBshcWGcO263Q014NN6ZQuXWMxAa4lqJNmeSQDiTrojlTz4wQer
MSBVgix0lnre1hU+1Jby5zhN3odVE3dsu3Im7w9bF23RQzPBZg7wo2MGxe7Z25N5ajLKZzwbW1BV
/nodPwOp/2LqL5g+hx3iQbUVTg7UxRz5GyRI8xuN5hrPw46IR6Rgc2SuTi98O07Ku5FnyyKH+5Nk
ZE52QUr2Ll7+sk7eU4e0EdDitqjuGOeTmZy61b4kI3boHkIKss2EhazckHP73cFqFS1YMYmzRYFP
JsgxUIZ9xizmnUz5qUHIfb7d8D56XkT2XRj4TutAtyy7tFqWgMDgYaJnf/uo1msPv8lsFcH8oHfa
w8c3Kfp3oRPrlVc8cy53eVWKgJYmePnpPBbYIjzrDKcqvYyrXWyi7p96IuxqkAiBtXEnsH7wCpBq
whahwKB/EjhX3LvlxWRpNqWhAc0SB+kkOHrCojipjiLEnr2XefK+K+m7OBRu66v1YWq1exit5mki
oH6rWa4j7eqHNJP0pMYNIGFeZmfMNvVADpQUrF/KQYxsDBn+bsUZz+nhSQ3I+4Q++UJdjGViVsVR
feeVhPzmdKNbWf+E42dcWP2PdOGIChjEfMwDiB+UfLPnTIdq6Ioz9sGPzeKnTylO+QDCwyBaDwwQ
z1i7RhaNPasjJdnGLDp5Z3mk5jTAe4FHZJyyqjXfr44dHLtkZvopdhKqvybFUpW0uGpJowPMCUfM
7GEUmLQiwCuHn5zRsC9TYbwAo1g7IBvfkB64Fpr7gVxxmVP4YOY0qMKiexupJU8oqtFdFyxRIxd3
NsckjooIpGm7WZSZ74ei5PXOABWh5EXUQhtstuczZecG8+jy6FiourUCrpIcpCcwAnkA0JcBPR5y
0WWoNy589wjYI6GrAnxLaTDHcEnyyziTwBADv+mDFYwN5zUFUHMwiu6OWOnyVGhrx/AW73dTHBgp
BNukbMiu0N9pzRGsRumEhpuFMKRJuDoMlvbdpElUFthN5nZt+eiyj5Lmqw+H9z7RT0syi+OSm4+W
bEjrDOEYTFVwn5ZkpNQ2quHBINu2noZtXXeMsS1yM+xORjRDRqTh5Q4HCE4rb+B3CxJOdYREI4r+
0Ypy2AOYfHKosyl8iHw26s8eG8NeouYPLAGGLH4tQ3OKWisEklOOclPm8PlB5Y/bpcErrH3IG9TV
/DCGKRh7dm5TP415HO+t5puiGX70wulYJ2FM//VZipEoXzt+7zzjhysdwtrjgNzton1L0fPAIOJw
DW96lT1TB6WJfzbBX+5ZID7CaHgh1kJGEDpep9LDOQ+CYQ81HaKFQteQs+wfOvwzu770j4XpRFAz
P8VSvoadMyH1nxs8NYHczTPezBpiR1RRrSZpzZ4YM0x1ALIb7YhSRhfRQt2ulGPf+3P2CeMRE4+8
e8664fuiey7Fn1PKaaFl7GSnU3OJKwjBTPeCjKZIOkSL+QVzIi38tG358VDMGpweSzimoLm8HUyE
/EIB7+npe9isLQ4m0rtJ5NusA7xg1JJjOinomXlgIsyOV2jEWdZ8tWhR7JGR4fjDHj+pAnxc1+wQ
J1MNoQk+hw3i4LRE9L7C0hdDvM3m6LEeBJgM0iqaPVFHoe10W/rO026OBYsF7mzmwj/dbDZ3XdcW
kTejOqU5TcvDuiAvdw4MX1nj5/YdiRhvD4BjJvnzWH/xBPRZ0uzswdrnFk2giXo89DmALyONDHCC
4DI+GmX9FC7Y3wyzP6qekPm2GduoETOMCPOSrQdJml8rjzxlRkpXm0Gc7pCAWdmLpoS/TPXOQTu3
mzl6Q2vPOJPiStqirMF0MHmgLKD4nN204wpql1cfP/tHnETug5eMD8MYyidbxcfQnfIPJJIxWO1i
HIpTwZqAfzo72Abz5MkERF6KebxMnO1sXxKcWZ4QWjZXhdkudD9WQfDVK+rmGMw+ePnef2jIwgrp
0+8XrO17uFHXqbQpnyxVPOCrupSDo19KRoY44fsPizRiMrWq4CqGhPOV2E1OGB+WQYSHxueg1JQq
o+XkUAfbVEclfqwlJZ5CeYzz54pskhbPRzhYH3Hg6kiJfFflzdkYhXxxl/THYDi0cuqluitrfe8O
wXSYcT1GZlN+r5aREiNTCgpI8BXJlr2RjWN+suVCIDK0L7vK1bFJU4TnQcvAXT9WHLhIRaXzIsLP
9TrsiG0s6br+DM/L2jBck0dOpd/tmt+mHtGsB2XJyGghvaDPcAnVfe8wmrUeTQkgCTQh/oCG40pK
ZIc1QhsgtaMKCQHB0rEtK/zroCUT6CG1ySiYKdENHObK6r0mc0e0Zg76x7pzaxxbTjoec9Qkpy4g
l652im2R1M4B0+8UOS47NDOkYKcgrHGaaOSx4ts3VR6ACRgkmDZwHvSsBgvEmvONeXS/ZTz4hFhe
HJygyLazR6a5qTr0h1WfbTJvBkxghNs8jfnz0L1M3YYJlxZP0ioPHrahexA6iBe6nZuyug1EEhDs
XHLaEq0dyRBmVUN025CGz0Pnkj8vHbTpOvAihKlb1ZZ3lTvJA1yNM1odSZYNyT11NTCWZB5uJUDE
Q8mmGyezj1bdfoWzH28TxBGFrRt0BvnJZOXcktmJ/XyJcuAvJyCM4SbeJILwbEUsPQd15AOZOhLC
kpydCNq6WTDPzHSbfGpwFODzH7c1k5utiS41GhdCOVvIAWw1mGZcoId72+wASizIo8LFay5hkl2I
VTlVY/el88vqMK6zQWFOAVkO2c85BRTaTM437ebmcQiWsyhmKvRWyl2v5kOLtfDa5eTXBxoPgJ8S
mG0YufESt4cgd3cdMT9MhNCOeDc40A/fqLZSN+JakwywQ6IiNgCzD7nn2kdISQDRDSxtHFWdjs0b
9cxWgHg0Bj9lejbRbJ3CaGay1ivVbhOv4QpNYLHQBsUfafToKyy0Zi3ltQKDgNV0OGX4ZX0MHyAn
GYkb6JS29MYpEPwEYGlJ8Sl9EdkdGXn4R7NHRFQfTFRpxM3b98VEIgUurmqX2W18sFr4WV9sjXuQ
/kx5FczXDZ29UmUH7K4woeOOPOSgsqIsQDJopccyLSUTkHTdNhRK6nA6s4Hej0V/EJSlD67CvGhY
ijCmrtsWnkRCOzTX0evuRrL29hBNLmKs8R4vFvXnYvl0Dm4wJl67btYjsdRwL32pEjav2SLtuP3o
z7xVIDd+bMyhIdRhol9uqsuiEntHKjS7/egu9wOvHHqa/ix8/utGjd0GsNOyi2fJUC0dTuhijtLu
j07Y2lS4hrWlIdExeqB2zaAsbvCQQzWQyK7WLNFNkjFBwf2EDaisoznz58fJNTl0xiqIgqG9olro
CX5ZHg2vUpFDFYaxqkHYgMl4GyqBy7ax5gMR9iSg2b7eYaejBHWC+JyPn7Ktp0z7wa+NjCwfU+19
jYIkgcsxDC3eR0AS0ayZ5DQjM5OgHJ8lUsEXmB2XvON1a60sPpMXsIV/ESlj/Jzy8m1N6ZKtvnS7
TIaXSYcf3SX7Zg3JkXPhwNab/fHmdt/45wdu9xngudkRIFAGZm5EomEYfaP0r+jszMeLh9iGD293
3m5aP8i2WHGm7dBV3aFGohkDGjxndtadjcXqCQ9YP/99pw9679yydxGPsX54+0oVc50lPUP20vep
vydWC6Bi3cz0nu8uq+US12yTuVnzHG7/c3J7OrcPzRJmMt4DNpCqOf++aUesgH+40585h6Ze9v0W
DNDy650X13zuJjIphFu7B8NWh9tjv7+ApEaPspXkS8VI5tezteRCFuLtid9uiE/rzv4wXsc2zTjW
e/25tDU368s+8fYvSoJsbikFjFXJ2HPKvbtGGODUfwg9j1bo+tntLsIX672S4kWUWckKKnNQD3l9
Sumw9jThMZvVAGCOY8yYtS3lVw/68+3b8/Uv04igA7P7QQm8/eBUlq0RInm4qez+v4Xnw/xfQ40t
c5WW/58dPP+r+Kryr3/MM/71Hf8TZ2yH/wp9O/CI8gOyhb/gf9w7bBH/QpZqAaRz7dAOPQTJ/zbv
+Na/HDLMTeGTtea41qoJXZch0o5dHnIxtwSO4yB6t/H1/F+Yd9CZ/lkXzPOxbMsV9BcCflFgaX9W
TgbssUy6TPFjUf3PTs+SabZLG30gsAoJxIKhEvKZ1WfvbTWQJ5JYzlOHCfNk+f54qLsarilpTjIZ
l2gYGKuHrlu/dN2onpiobqi1mpfbjRxwv7PzuIdEzs2LpMi6G9zg0fetrAHDAoVS5eZ4/vXFGMHP
mHuRai5keQVNQU80HeXdQoNWFfWKCPj3jQ946y5IeoZWc8pBSU1tufv98O2j29fcPhpH30D+8uuH
3O6u7PgT5wfy0yVkcjRM1pfCt+4hAg0/LHy6szUMr3OnGUtq17svZI5lxnRwElOwvwhzXDatT2cS
JBjRymbd0ZaL2zvRxw06g/jj77tu999uft/XBkWkWjdk7eCbcHqr6zQ8ARjw4i3uGH2p1htF2/1y
+5QrDdBkV/7t/sDO6RnVDWkst6++3fz6vNY5j91+EMPEU1dMw5H8Ge5zf30X5MMTCGLiiDs1bsgs
VzjcMUYLEFQ3XNbFGAcXoesKl8lnSb/krx/Ga86faIziBFzHz6OuCqY7b81tvH2Evg5te6BUdlkf
vT3Qt7XECd4HezMzGOjnXfuaLkSLxeOIdgCm2Jcm30p6Pa9h3EiGRhYYl0HToUCeOGHoerWsNNxW
HR2oIBvEJwIjt/7UtK/a9ipCgIG33L5sSkmiqoXz7Gfob39/eytHsTUcSW/ZH1zYnYaVnunqP/76
NE5zcU/2CilYsTcevMo0QNUGDxiwYt4g6IE4vhABKsLgwbfq8IF07ZCl3eIYhAfr9/1DUsVn35ZP
t7tuN8OyhPS9STlKS4Jyb/clCBiZP+tyzxxnug7rzWi6ZDeRZRYZmuvrLw/cvuT3fSot8fcnTKhv
hBnlCCjAqv18+2xYRE/D7D/8mT98jv6Hh4iO9y8AAwCaDMLZ/f7KqivJZ3JH+9/kmtsjJIRFcctG
NfZp/3y7MTkYoo3yQaQM/fPQWD1qzfSpLcPsHZXrPeDZ8qvTpJRwTSg/zqp0dmnt20BqkuXgaZqZ
cUZjw8fajXw0HC7SbIzpY9IPMRoXuzTuE0V8Fqgn66jHOX38dVOQk1tBk/rDXeuDRtC6Wwj76Nz/
87XpGKaP77bWyb+/d32kJLsryiq0xmTi0RbuWxj3Vvhh5Bd6vt2ANDB2g5eI6Pd9abxcQwi2d+Wg
+2fIabBVA+PXN8X0Uk9+Slr6XNviGg5Ldc3Lw+0Tuk40Wf/wYTIrcZ3DJogkXddfj0zrt2W2kYwb
kcQIrh3rf3N2njtuY1u3fSICzOH+VCylUqjsP4RTM+fMp/8Gt9wtW+3TBi5wDsEdSJVLXeTea605
pjUrK9l/tFnhIkXRD2HDcw9JOOW6Uz8QJfpdmw1NOkT6+jqvGd0f40kFiTZRttSq1Gup1uUL1dzD
xVqI8+uhU/O1Vw34eeEIfBF94EtfkeCUFGvS1XtJuq+t6P12Ue1DR7q7KZXb0+wMJh/0EI2v0U9P
NqimUVabA3bc6enaFTXVKoR1MRfNWKnSkzOoyW3urd+gpmAFeRusJn/T2wT50GzUof91BJipPzOS
rwjwJSkev8jUxpEcT6IDeiImGD/eCn+egFdWRl36H5RFuF3evWQd2dGI2Nj839A19f4lSyBFyepq
NL6bjtU81Pz29yz2lb1qOK25QkxvroukfpGQ+TWzRM/xrg/GbI1ORrk0NpSBXjWO1E/IF6VF6y1D
rkbTxaDo8z2F/QysBqpTAuOgJOEmAdhig3kIvwDj9yG8l+t89D5HMDOfMeHpz/kAiWtqiUM3OS00
yY9GHuxlfwxOtd9Jz0ZNrgixKy4H0/ScuiBIucDYRRMW8ayCujazQjs9xrEhYXo3SABT5PBtjIuT
5yfhN0UO3qOI8BEAVbCRQWStBsXGb6815znCm1OAqG1dxlqwdauWwq9kzJemK6cvSoo036/6aD3E
lAuB+4y24ELYr7UtysiGA9IjwlzAeTcDIhCaVA4mo7cXLTHNrqihinM+eqgs/XKdhhYgmCrMtQS3
vUpf94DfqQkKrBfEfkez9NovroeDBP91jScqIMYdrp5wsJM+++I+dpbCvjSprAXcMJY/dWQ+/rSI
/I2OGazi/X80luUohqUbVNhhBXyvl7VCNutZVXrfOgvCSwyh4dJ6ynjWvGWECynxkZbSn7EuTqY9
JKvBreolzMrkmbBbvbcIN+FaH/Y7raBSS8JBYsfzRNqxFiU0k1B+hiGFS+rm7wFxJvrEPNG867td
ezfwu8m3PlaYKklFC18PFWvSQDcOuR5JG2UCy5Gfb0+JVJC20CX9fbCaJ4capr9KwB2Eqb2vjZ8o
ZTrzNGNPbSp15hae1F0poyERbWpCHPJ9U+/1VPSatVGtVazxrtOnC0W/o3b9LIKlsSdfGD4Uqlxt
cjfJj06oxYsk0px3O6uPg5K53wMpXSttkW8Sx0wIIHTyY4wRw7ILsW+u2oRmnYwQq6dTuGvHEBuc
rZgnugaX2jXKg3jNRVbCq8H40lMJDYWVv7UxS3y4sK22dHEsPsMcjM5yXsv0sSoo9Yw0SStFZ1tH
fgj+jQr5qU/M0yUqDxK7rdkm/n1tRzXCtgmH91uX3rfJwUJ0j5OXsVDLDlMyOZrC2JH2EpX5PMEJ
YScOuoaZrBvDTk2nFcJtQJyJPur1Jmjib4abMlJBDftAyP+5oTirVTR0M7PSPo9xV+5Nx/uuk656
7O3GeLWg4XrQZZ8xkemegOQvk9CQLrkMDQtXIMxha1/5Qs77wfVs9c0CM0xpihdvOiTqKF7br2KC
GsXfc8OonhwjKDb6oKPjkzTprWzstZ7DFXFcj5Sp6nRHM7LzPW+fyT2YgXjtpdHam2CFKXCDeeaO
3iECn3IYTOgcC0iVm65SvUeWxv4TES0sX335UJCde1IyyXkIrdYH98mgOLRSeYJSIh9E6zajALn0
JK765x5iBjEL93qPOvT0WacmKiUVKGIo4XFtapGm0zBT7K2Ef9gvp/1p7AZpDQ3KX8LDkl5dqGsL
tnHGgwbG+RWVXMpSlbeBGDWpFpYsW3ryo1S6dBDmqJMHWEj9xx/UjOqvSjzdknnRGeibEVlSu82+
9tf9pOtHPfauMRYQqtOeoDqDQYPa9SWP/F1LbAcq/KMSJGgzWlhpxMggxVCEsK1Dae/H9pjMqcJB
8pLH2Uq83ewo1rbV4MfbAG9aZ4VKj6wWRk0zM0q7P0hWtV/FmPz4hmaiVzUAAlCzb9yryiXFw50B
Ne5XDzmlWeIMRjIZQ3AgqHDeRNsJfP9UFXo168M6e7h22oWdH4CDLq16gMToUyV9GmUS4sPAk1Zc
gtGJi1nMqM/5SwwhKBGjT0t1WGiSGR5FnziYSHXXVSCTMZ8GjOlglaq3bu3RHbo/LE6m+MPPwmC+
MI1/p+6g0rd5zdy73pPnLIin9+43klEHRFXZaz+kbNRt7b3S8maTdp5NaaWmv4cye/S2he41hQie
C2hdo5vr75qtBQ8BGqWlaLpN9i3WqvKk2ZJ0tgzv6Xo19hLwMinkEfcunOxcyQcdq8O0+xT0Y7UV
TGqZ3wgB7wlPfW2Dfb+eoVvGulxo+uuskZbZkLaEhLMQ8rPTUFSBNWvYEJGFcryJbIOYcE+x/y6I
Let6CPuqK2ei3YV2sRhz6kLbBC838b7HY4lq6Np+1xWqNXt1stLK8vKJp8Y3MaHkeTZDJWhfxjFG
rUVZ1aqiQvQjptZSD/D6qCo/WkU9D3VjrNWX0ZHlVVrl2pKE6M9NfQCPEMK4TCzdO4hUpDgTBx9j
Npxm7GZ1NxAAMPuDMtqceAE/0S+mr59dvibzrtUsFMh3PAFF8wbZ6UPzW1vZpfloBA1l80Tw+0QG
YRoMFxT9HJBWg6VQ/ZUxNcVALNXLUDWH6zSv6lxKHGNw7h1WqwrKMVCpqn0OKVs8R6Xv7OQmeW2x
Nj7rwpNcQQJgANAHEp5ZlNAi9ZlHZoj6fbpCTBw97403ioErGC7mot9E78JdRUfq6ba4q2iJK4bp
rgl4PepD/r6LP5TaPDQQU4l5QYRnr0cWToPLqkR1BG9anE4HcSYOHcXbW4wf2MSJU1hJC8S3xkMT
IfD/78WeNUXZfv4W4Feoumwa4H1UTVHkO6pGk1LqLFHX9WGFvjaT4ibaqdQVvOLu9DECicapVlZf
fY160bAqnwk79E/dAN5ummRHg/qIQ/K36yV+TTETJkI8ZhgcYjteG6xrlvl0C5tc1MJEa/kg7kje
dMIWRBRRTqNDMLknKe5Jqd12a3dR8Jhlbvrgx0htsq4ynkm+BHvPoRjNDw3jOYO3epogpLYSm89i
hte/QQZpn8Q4z8FnPrt+FK1AwQYpGeR4Ozj+q105Ju4gE19VNtduqfEWM0N7T9FJjyKbZiXhDBdF
5ANF08G5a6GGjvUgmvpUsg6RFBdse3hq+uaVKGx6sYCqXiKP6mU/oiy2zUnez72w/aYEKTy9aVS1
q+aPXI47MIfFV6g5Dva+fIpiW/cyfrR9Q11UdveBd9aA5N6AjUytDXt9l+qnZQ3vMyTgiQ+DWaYG
wnzU50OP8WxmDsbJTb+osh1e8jKLLgUlbRgOGPWE8ITb6xgulQk+LDI5kJZDlrfvcECwNE20+ujh
E/nU5+MmltT2HakVWlqjLpekaxvYxBUsudwoH00UrM+SN1wvB1ldb+wqMBaECNv3vKHA1LHN4oD/
b/Y6aBROTZdX+Uh2ATdtGItMI49HGltPSsSY+fhm//hMx6minQ0hHJM2ZnmGPc6VsK134h6jNnct
d8AuOeznvaVpJ5Xt3omKPeIdnv9463IMIlwa9Whr0ScObthPZeUKmdvp0hi27576sDcZ7Nveg7z8
gMCjv57d+n539t/zrND5cT/nn7O7u0SBg5mhQYLfk89VKwGT96eyBVcez+KgJBh/GIRlFrc+T8G4
rUU3ilqHy8RASzhprieEz299lmFj9Dioxcroxm9haBWPZaUY/OV51DBrPSRDPICWXRXYFx+s3txM
/eZDbY1n3tjI7lppSYflzWS7eNSKtvr0308owa36+QmlQfeSeWybDo8nIhn3hAWzSKncr/2PQh0C
jEOsB9Quz7Vm1d9Nm/XkUCmfgEQgBVQt7VhUKLpwfDHXupdl+0xvVZT21KPkjsF/5NMBxxi0MxFS
TdFUq/oPO2jtDnlC5QooMKg0OtvnidJztxRFRugFfl5Vn3DiW4QTulzwywWbPrMsyldbVMZQuaYK
ZHj1cm9BS7V6soeJ3n5gZY7oxI6fTaVzsXCrYDVPVlReklBZZiTyge11+SQNlAgkcveRl3xBaqZM
mL0FjEGAuuphqEt9gAzohlj+EUkhTaQguGdEnImDmKildTcnjJot/vuLY7H167uFf7htmTpcMJjM
vO1FcOonIpnX9XIcp636wpt0smkqsn1f4zV6PbWmdqJ62d6dHB1sDebB1HXrF00x464vNrIcCgA8
KzFwN+/WvF2bOdS6JZGFZSEV/hfNdCG/GM4HIbogmVc6xg6+5ZEA1ytGpylwhOa9UtYn0aW7eb/h
SUqUexoUN+lk3Z1VdqA/gNPpL3JedOcsPhkhFFEcLflv0ysb0PLTBeIm8L0ptM4Vbydu4vfx8Bi5
wUYMGlWDNirHpyDO1RYn3bDdYZHbon3kIM7qCuYH4BWyyr8OpFBZ8PiYOk3+VOZslNJV2eB+qJWY
XIHmaJ+teCroUb1Lk7TtszgU/YeGRvzpOm6CcE8RyO3FGAkNdomwleKMPxYi0/PA85V9XGryPlaK
H2eiTxyiafRusugTo0hlrM1UA4mky8t3MlVP63SIz4aSE3X/5yAGR7uhqjXTh3wn2rdhOdT8lSfX
ONQPziRLGaWVNr15oaulF9kdN6ECdNye3rRUo2DXU6fH7voaBlG20oi+LK6jcpJhmNdMVvYOfI/p
+rZI5LPRrORpTMwiqVFugPuQ8xE3+d2nKu2wCVyKMMQVYYJhqN0b2LZjerDPwPzN4yGSPiqHAl5f
yZ1jp0HQEc1OHaQPtZO7OTvDcd/2anpM0vqzwPIr5qg/ijPT1aMDAGjK+nP90VBHkDpiIKxDZV6Y
1YT3AOR/O4grSio0bl2yhRNho0QI/upOOugKLBo+z0Y8Y+I/MvXdDr7pQXJHFbSNWznada0T7cSZ
OFSSC71EnNpuEq96/BHDxo/3VHFv2cSg7LT5GkBB5+UykXU2pVkQIc30+uBYNX95uGac865Nn6ra
hx4zqPLy2qya5uw07YzUswsrPy3xWqNykqp+JvtO1zymFMtISR0fPN2YZGCGPXNrXXvrybstG6Ma
16KZge/DSXaIjoVfea8oxjEoivW3eBygpP96lUkMMCo1lpugj8pcrb7w17zFICwAPp1RY4Kg4SHL
/PylwVpDTKC8B3aM75qnPnDaHVXAEPp6J/+SXm9g55K9SHVn3GXAX08NRfgzcaHr5medeo2X1vXg
cShuvY5S03mFj78VExAQB3PJdai9NxtKzaPE1dvnzrGWtitbDyFlMytk2+nnfpHLWfR5wAprxZJZ
e3Dx03zV8f8Vw6EddYvIBDBD4SKCNt/otxYyGhEZFUFWEW51iXekVhbg21VLH14ebfwqT14S26l3
fQY2WPSrffsN15D8bFHh8lgWEGpaCjs/UEgh1qulYz3t1ganY49QU08WwVa4qEasnBt9L8ZED9VE
+TqenJ1EE0n1Wdd1c6sZkr+pAk1bRbKSvU/ZFvG7QLDWzilUqyhDLBS0NQZs6On7CUGSp2mWfiga
f9SNFcobHE6LJ0P3v4kJqQIDKcyptZGh52wlnUyc0w/+p9pQrl+E6g7BAlZLeNC61DvKcZGyE3fa
I0bXIwtNaswrUGGc8Hy4ngzipJMh/v/ouQ4N8v/PnH9/BPdJK+KZLAtuHyF5qvGH17L677eyAzVP
JuwPgwVs1d16ysD8yknMpn/R9dE+RnHD8iMoPpRGSVet5Uhr0aQUdmGWKuTqkkKRede4xcfQAYTx
pJb6PXSNlJWmzkGSpBA5xd9nMIIdVhnojcXZdbQwH/57aUFQ7H5pQeTGQKhA8Ypt2v9Cl7F3qIpc
0d1nvexWWZOwGy815cHS2x9ntz7nN31inpMdXVQJ+DdTKpqztdwERt9u23Gy9Igdd9uqOV7lY6jB
LHDJHDW8ea7tkeceNnfLwO3jj3ZiPhF2suCoVTY0gqfQkmJWZWa6Cfwg4fFMMxzab4g5lZM/hNqp
8INvYpbkSbARbCPZiGbpPuOwab7lLYuRa2AE+SnqbD3I31QiAbPKr929MTUD7AI8zS2fvWTUz/z9
seZTsrdxoLQwIYk9H/HQwfPPRZwBd/3YWba1t/B2F60hahzsQegnXo0SI6OgIcKWzJqJTslMPqoG
Yvttsrg+QqYpT5de54pr44a3sehse1AogafVq1zDpsML5IK1Spe/xb5OTWKYQ6mYfvTQcS4Yheqn
NAnalxbaveg2R6TlZdv0UQCox/jIk+Az9ZHJ12AMP/Qy01n29zgC9Xb0oBMwIikYfA54T7wEBsK1
bjIYE0uj66lYQ6lDxDerDM0k8+KHuC2sSqXJ3fltKWU0lLDgKupPBeoJygbsiViP28+54581LdA+
5wZi4ukF/KgBkHz0CgpqxQD87EfSt/WLI6dT/r3Eib7jgVOFX8V4jBfYcoxTaavXhFdr9ItLjeX/
YxwTI+gUJ/+sOuGbY7btUx+oEF4rSUKtSj+/dbA1dfHuxYm+7hoLWW3uSO8+hqViQuxG+VLttHIb
hH74nAYEaKYLZQ/Vuz2M9mHywjtWOUouMdC4JLgCpZXOqlu5UHkTPKUSwzmFHalt03VfKypxMIPL
vReDvUHuKcNba1n5fih1nB+GdHgDQRysKKJP12I0yH02kWXgPYpRrNhafHDe3GqyAwZtyZaEe0TB
OK4HKIfUawXjWx02EcG3nETQdEuMkpaNrBXPUtVJJyvNnq4fTB3kxnL8diEusnWkILVrmxuXN8UB
vwmy8QNyGquadk1BqL3cmtRH/mgWuVvuCC393BSjQUnIQVxbJ6r6EhTeM7b1MyCiVOmTwXbB/U8W
V+KUV19rkCYo3C1uWURE/jUmpkmusdQiU37wpE0EQsh4h5xUfnQa6qJYAHAixXhpMVqOM8X6RI0R
tjWBhYvP4BpP0Whfrv2E44m6hcPernsimZ7/XfRXLEnmcIujx9Tr41NS52Sl/cH+BFWunyW+rR8x
UukeUzzqsGxEgAVnAkC/4iyttLa219NgQgOKtlt7mCW540VWecnOIAse0gGOTjUpZK99RWEeAnmE
rTM5i1qp1Ruzqc9TzkMFlI2HBctX/A7aMPhC/pR6Jzf43nbFOnDszEc39wWoRQxsqDmyMwZymEXh
qsm88Xs1uCS97e5L6zvfxjJTPtRRx3DMBTjSTxIbzBXdPdw3YGEk6uN50poO7yHZ3bcdvIqZOBWT
xFmlUdZL8SGy6+lCqcy4ELc0d5+Ie0g67GRPGv8Sw7frbDRO/Bon/oKbYNowOtJzokbecpLaPLLH
lR8qSFCb1AmpJGFdRr0hLELJZ61sj2X7CQepo+uNsjeTFh5eRwD78bAIsrI/eNNBND0voUhrrPEw
YLAe0OGaGnKytuytQz0dCPYhac49c+54KLkl9OMqtz9Be2i3nl+9K6SvTuJA6Ud7arwESJ4p7USX
mGr6yL1cva4Wt7mWP6F3DP8hDksysurgHdWkHuGymAOiCWxn61Bulyp2Tc+AG1SUn5r3Reu1h75i
DT1roxzRWWx+paYPKaKm6C9O4P24U0l1wPVOWUEuWzMlSt+l0jgQ2soM1E721IhZhh6SboQ71ndF
sKosSZuJEQtRMUnEVA/m5JCJmoT1AyfJvp/OgOAkey8v6wcS1z/O/H/67kYz0gFL2fcQvsNLcIiN
AtmcTn1TlsFQcRBNcTA0O53El9OkoMcSYS667QhCSabkwamlYoF8VPxmG466tfUGNyAzGT4y8LHU
ABAdMDR9qhrSwpk+DVDskS86pyGJiiH2axk3yBP0/iPuNW2ddi0GSFOzH7JNFGTGM3w7CDw6wJe4
YkcLrJ5fNavvLKjcT72pBuiK0RIqklau0jhI92MpRTsNIdS6GL32rDjjMPeRXaJqsdlITtEkbwo4
1R0MSTst325d4gy/dn0RlEhrZIOIN9lFBBmtzaa/ihd5ikuyOjVFnziMOSsXeBFZP0fV+WSWSnku
CYDh0FY2K+SAZKJFe5zafeV1P9q8xf9ue0n5poNRYscpv8sVeJlSTv9ig7gw1dT4Yucqq45INy92
o5or386DnQlb5NDYfYercV2+NFmKdBLB1PfmSxxH2V+pitlIWar2CxJqEvhuXB+8rkT3ZyXRGuBq
cWHXCSgoKeIv7TgsxVUK6H1v4GmVDLz6ebT+KQlt/FpwZVkI4YG4EBZ2DAMQ9v3qmhil39py7n6F
QjnMk1HzdgmxPk8u/lIrr/qCpnT5bjRO9zXUibFEwQEjl+RBwVh7LhlKcGzUfiNpXYQUwSUthSly
EJbVpnEWmoVzW5JnCNjTSxzVx0zz9K0Ml21LtCCHfJXH86BttPWoy96SXRP8CRkVodHHMo8ObheX
xSoqV82bQsXLoh5GJG6aTFmepBNO1soNUVUf3ydla8KZO1myBwYrD95VmJltqr2H3wvKw7FLeqEU
01nrNrAo1WyzPcKMFI6Qq6yTsnmRnDE5UDJkoCrFotluAGd3lSvtrPCJoEf+KBwCjQF/LzRdJEbB
2+3wGS52hhVMzkdSt0pUW1lgiwKzCU8mlwrXlUSROU4pWHaNxtdGV9MNhdHp0iI+jrMeNbdEwDGq
KnPW3kazcccgfoCNV65wLw1WEXXEhbm3Ad5ueingR64ycjyRMYvwkpn1iPyfurHcY8Ps7Qefd75d
8QtvVWBEqULaV03rfDVotgrJpLPWZlQDyNLKbmN6BXVOnfo5yqL0AT+/Ypl6E9NKoiA88dT8Euoo
9iJVPSTToa55lipBc7Byf94lYb/tu8bZKQmiwLQqWoouoX1EYcTDY+I58BkhbrNFuRmMYqFG4YsJ
oG0zJs5OC6hLJ4fuTErur4lcaPsoq754vra2fNZMZpGF6czFH21LNByBebIHVvxK2lXberVsQVcy
2gWrlkl/5FBFG1IHnmTP7OqSve9Fyb7gIT348sVv7GZXhm7+BIz12TDqBP3pxlQA8hO+PnaRb77z
7N34dpSv4mxn++kh08zwDZPWtWJ1mCtPqIWMdORZV03eePoM92XpZOY+tmUtRawRyv+2bTHmM7ej
rFEW1MjBKvQhtVOfccDRJoDpZQAG4GvKXW9S1GcZiibd2OZF+JolbndwcbGtInXY2ErpAl9Tzzb7
UTSkWGkXDRhcohNPCtrmR3FQUbShzYMUxH9B2q4qZG2nDdWicjVrn0d41HcmzqwDJbgzBfxiDekP
19bJHxjEg00xUW1hVop5JFHsrYRX6gZzqQ9c1anEV3uclzS+Ri2UurmqGcOeHX0MxhWkWltOFVij
DZSIlewiUa15IGlf5a5YquS7qTPv+4OcYtVT8e9OG1haDTZJG3uAjhilTcyi3V8SsHDWsWdli4yX
k9mj0FG19g+PNeXX7TZPNQpTLGrsNKIG8K61u4SGO2I+6JRO+i3gF/qWDdlb45dzCwTqkdptiU2X
z/rKRo3vht5Sb438LzfPrLXPG22feBFS7ijaRqTyG3x+tv7I3/Z/hwTuHAH4ES2daABgRUUlE2EJ
s42fkg2KrMZlUuTh9z6XLIwRwVF3cnYuYiU7YBjcPagWmvicONA8Z++4ouZ3Bid/7aaOjIfhuPN5
0S0TYtQrTTGp+E06ti1BnZwzGS9kqN7qapyetWkExw2vAA1ilwHbMfPf6kH+029cncoffk57ydO/
QVcc9qQqnnECPP7Tv0eFoBzlgaF+45VeziG3RcekjC8OFlxbK/eiozi0gxIdwwDr8Awb9ZXoE3PF
WVnjNc6er53fDfRFV29af3i/6x/6MnrMu6e7bnzuo6Pqhfs6G/zd7f5iWiWFaKljTbp+uui7HrQ2
WlZNPflI/v3z/rgiHR9UDMRndwMpFswHAkw/XXD7MEnBQC1VeIlMdxP9AZ5XW98u43WSFi1FyD6H
mv0+OJupfX8qJrjmRIi6P/1pLg58BYS6+5tN7VrKpYWZSxPQhbW6yaLrIM5gD6t60x+MsHkKeu9J
80o8NgkizuyuyVYGpRHEtbPJDXkaIeNp70VzIJS1YrFWzCKCtjMH6/WXSlXeRpCFF7Qw/aOVWeS5
pFH+iAEuzZU2wjPYs9PnPFZ3op9UP2p+Iu/k/wL2T+ZlUNEmm+hlQJ+X0kLM+s1dFTwG//h3+O+y
LgfUK04tWIQgLbtfAYUZ6dYONOc35Bd8w6bbg7BsVPsQdeWqdstoJ1pZqPrywleTeIn2q56Lzp9G
uvAB/mxxEF38gQXyQldtlp0OVji3yf3oOdc5Vc7bagihA2MUs5Y76olUDL0Dpa8fQZbZZ0KJVGJa
FsCG1DmLrrROqy0SWFbvsA7OJETscz6a5SoJpWQh+sS8qLabuWyazVr0dfG0qhv8jT0VVKRKZ+zE
2e0g+kw4rCtKp1B6T/MstYjL6+nvrvtp2Ii64UFyKKsntXR////5cbdPLyrsZwYTnsW/fzKnJgRA
GJ7Aj9xLexwYpb04C4LqtY3gttz199O0W59WUouLmfhUJImi7Xb93bwO24V5CaticTeQZQUIG3HD
Cnn/wuanBefyT6e4o4lY58FB0cMbRN+5UafvEMuEu9HBPhNz6pVU0y8GbaKF5Qx+rnGdd7sCHdDZ
deVheg39uMntMnFPX18H7lOsJ/Le5mdZylLdvdaq8aFNIrwIuX2N4uEzYQ0YMIZfrF30Uqfei5el
aRef7AHldzyU1Do3hbX3KxYn0uRP6ZDEEAIEEzNvog9wX3tWog9WwX42DcHpxoV7VN0RfpSVv0pV
5R3zuP5I3Kx4Db0o3zfkWlB/0Wwgw2xIUak4cUxzkwYecTOGk4tu8dqVG8naJ0GGtD9tupPWhywT
ZRMWFqntpy5DXJdasfVNdj5Cu8dCoAAx7ErBeLGL0d60od2ggNOmSrtmvOS6xcszhFUt+oywGk9D
QJZtukB0ITtsVqkPyNrzwvEiBiA7nB02Jgcxo+0z/oGIbZaeW3Rz0wHA1U7+novrEw/kUzuzXPQo
g1IgKuB5KA5i9PZkvA1gyb0yVBRyt65O3OT2QL190q1PzFb+ub37oGxEPR2wfurraici6jxV3l3b
U9HdoBioKxX3cOsSM8QBSOq/qvTEPDEq7nx3u9u1/AriH5+mK53/hyI+sfz6Za1gUPRsTv9TbYMq
sLsiPq2Mq9IJo+qrXnob1QzyfZy76qopWA2VziivjKLK99dTz3mrWSFhG+LKX0njPYNgMF8VHxqT
2xvOrnKs6kDhKc7AJWDMElzszgJcj4m02R7GXnOezUSFdyzb74Bv2e9YOnx4y3fea735nLuVeYoz
Lz57jkc4xDn/9zpv0ib/ui7Cy80gdYVdmiL/2/QPEwdb7VU5/WqGvT4vw968uCDhR/YfJ9GSZZbU
KYoCQv0DeT3g7xBLKJIWo0lnlvBDEvT+jqWvImxBiF+OmNAMhUttHGe51h1beUQgMrVQIpvlTJyK
A/VGC3Mc5G2HHQZiQdPdFlJLcDmqZTxD6/roBz2vXNQBzzAcvTl5XH0GrsCH8E60a+Yagbf3TA4o
nKSdOBN9o66Gm8YibTIN3k0Tc5uo9aqZGJbK6V5B0D56Q1C8sAgzVpYdpKsxxNygHqAaxLpbbUVT
15Q3SXKMo2jJ6qLox/rV6WVIx8V4FtWO//01KffyburZRUmiabMgp0zuXkTkSorcsw2XvgSSgUFH
Kn3S4jY9i4NLRALhZHjix4S7S1W+THg5ZbdmpufACNNzSViTgtBk7kiFC5Te9cwT2Nw2aIOB7MFn
o5Pco7gXZiApUpWJQqWXj7fPwJBo19ssuMT9RL8UlC8eVnZ1pFI4l3sNX7/r7BqCC7ssrMdV7Jrq
JQ4BneAY1n0GIgxgMtP/smOQcbFpf1Y708EGxfGehnCsV62Sujuom1jPl6W9APn6eJNp6iOw5UZT
op+lm6V5wRVQ2wvpJl6vzYFimt9eFDS1TDiHCyg20/bivpLdN4fpU2o/piAyH3Dxun2CIRWnwOhI
2BRZfSGr0xzKoHwMIrm+iC7+KMAnUsu7FE2ldbIV8gYQbotisMy97pbfwSvhYqIFzhmCyJPY1Zdm
Na6anrdfCsLwHSb9Af9zSFVUHR5L6jaxEKC/TWCk6UBUcE3AoTyM4mCBogaY0hBjcPFrhck/VSdl
3b+4UYv27clXWw1o398H1dW1XdwYTjEFcHE9M+KF6BNThjrRdn7lK+tIpqK9DLPmTf1aWq32JtfF
cEgKmXzB1JQkXApKDYdyswy0t5IX5IyCEu/xxzW4kesXxfPNNSaWxaOtFZRg8c/4WpmHUc7lTwHx
+c6U4G2UTfZkDhThy2H6qRiMAfKRpG+trh5eyE884OaYfgKMpCwlLUo2UAyD9xA8gJif+IrFX2eu
s8DicseYTRd/pJDDHxBYNVdqxtf+//0Pd1TQe/eaEv7qLEOoSRybcNn9UtzwurxMmjL7AndWAd5o
m0dlOmCM1M/rBDNH0dc1sHhmpaw+lIS89rd5RGK7nRu7+6LT6p2NRGHWWL2y9obGecM8eRm26vg5
dBLY8LLt7XWMP7fakG48SS1PqWHyQkrNDSGW6iS6ap2oYWtUCuUzf/eJAWM0+QOO24PrcmVROrDp
kwwvZVlla5Ro4BCQ8XU7LLd1BOHwHUTT8/KwQB0zdLvrqeg1zQqc008TxGmeo8UMw56gITeqp8N1
9nQ1TLNxFrqRuWt1CQETBPAnvfeDhyqy0eAMqXzxcIyZpVB35gaQnlVYZf5eHFwm7oc8hZwe4CJw
6xNn9jT6P/u0CDcs13y+zRJT0a4Oc1tuwRPnlYw0uLGWRBPlEGCghTOH6aqgqdisuNNWxszrVeUq
oCOmrsGKs6OUYOg8tURX1abxFsEgPB3VxcXcoiI7Y1umZdXwUZSx96B7IOCb3Bw+/MDfqSynnt04
0pHjaqS4p2l8McYstSnMx85cuxC+u4h+KBXdshwsbyOaKjscMvYfRoi14gSLCzPMaYyqmrWD7z/X
06FVlj1Jjqdrj59o/8fXeS25rWtp+IlYxRxuJbVyK3Ru37AcmROY+fTzEfK29vGcmRsUFwBStpoi
gbX+sAiQ/KNCI6xzgrs9yMzmoA+t4E9Ao5j8bdKwj9EptcVzHQaIfsekb+QoFhioDqhjuVNYOKzG
OIhOyEeIfY3M7KbJk/ZJn1Rkjl3b/4ZVwjJqTP+nbVfvUMXFe1/31kqdT6pCpV7agT07nGJGtdBF
wkZJHsoy6a1BLBxnsLmMSv3e35SxGFCUCitjpVumCzvU2wZmk6gbsLU11a1sKzmXObKPZBiDcSMJ
mUgI9TuEKfYuahnvLCLAmk5e+uiH7vQM0eiEUqP2SQ7ZegCZNaxA6sT4mkzOJTQb76hZSNPPUUWS
7SKPXLVYeoiXn9w0gi3oDqCpRtKU8sHrYgq/bfToU6L9LPxlfw/IOJuG1TSW+uH+kJb9kWU89eiM
LrI4KnlHZf5D6BX91SligCfIXb6mHgTsJsnCT7OwfziJWn4finHfuZkfYHt/VZJptnUnwODIP8nG
rewMGxNsaJzOMm4DimL5pyLXPiKoC7vbgNJ6+qmsOkyUSND540TjZtpRhm6TTgjDzbGo7XpbOeXl
Nm/uuo3KmJ8H2b25kfO4xS7yUsOsVyjSYqWFOHFMlD6fZaNBmUOO5ckuYIb6MU5mvZ2IjRwLUP17
LLXuVUatn3fPlYi/WeiQLzUDak7pWv5ZNl4V1ysXeYiHe19rJ8q59711kNX28d7vJKiNK073k09S
zrpasQPjWZ7B0bC0teyUk9W8i3cizk/UhJodAg3px4gAcgMe/LmA+nRp2/ib7I6pp2ySrGnXMuy4
0dG7C6OzjdnUi9coCIJzduM6xR52e7LSNTf9SAacxMYk6teuFrDtswvtS6EgUViUPAjyYfQuZU6h
hHyi+ArmpFwgqxFcbVtHTsDoff69Xb9GTjJCaEwBQDg3CVC0Es/3f+JBmRCz66tg1c19mRwO4rI9
JLbeHLTSSXdtqisPFWWYC2g0wNlCiX40E3Z8zfAd7vWAAUbUnou4tmE8t7zDsDZ4wzLmKmdGuvqG
DYH7amnjuFZSP917ofrXtQIX9dHELi9OP+GHDOqpwh+AQ3NIDITh5sPBjDYlFJSditX5we6+t+Sg
F1CHup0T2NVrlWE+bKc94ljDJF5VP2oQL8cKhmWreC1GDK7cEEFjOepl6LVOvgXQYx51XJHsahvi
igzrjEeaqQ0KPj+Mhp2aH9uOdYoMc/5gTkp1NJjAjyNHG/70PFRT/J66vOqTunBd50vs5yjga27+
PNW18mD5ms8932G95IbBtteWervU0sQ5VTiTP/Reob+YeaMtGqccv9aNemghPn1JdBMrHSN4sevQ
vUw4NcFcjSnbKMmnb9fZo45W2UuhRt2D1ZoBitwmVbggHQ8F7pxoyh9lo8HDvR3JsNWc7NjPzX2K
4tt4eFmIfk9NMK61PH5QkV06yIY8cHMwQyTEF41r17jSucpGweoCA4g+PMum8LJo14GXvnfJo0kR
ODJEhbZVsqxZRSY+TpmOSr5lJi+4W1UH2R/M/bGKdGIyPg8dtZ+e8sdKBHgdhOimn0ivFid5pDqi
OKXd+Ht0nEPZJ0e9FImKHiOkDxPxzaU+qtbJsAewSRAzlwpAxW94fyEhTNl5DFos+/Ss21llpT+X
RvBVn1gBI+O0Db1GnLAeFid5pJP9WrHJtpdkjvg7KS7DcoSiK6TTwIJpNZ9yH5AnjzXC0IYz5hs5
IPtuV7D06NlhibYx9fro8RpDOSs6x7KCT1n3FuIiQwF/DhFARPhdKY89hvL7YhKYA5Z9RX7ESS5T
iY+Wqav809kuL2xIcJe6cRBz1SKLsgm4qxw7JDJ0eMmK/wwVYfdrTB7KY/bVdwtu4iozXlS9iD47
wwRmkKP0ZTapvR6qxjwUqVofvHaMNimF9asH1G05VTbp4CgsqCxW6Rlt+bc8ylXK10SyCzuU9Jw6
LfqHGByucwuKOl8Lw1mYVCDU5y9WVI9uaYdPWt/hBQPEZ43UWPsZ4k2fTXb7okUdRUAE8Jd6VnWf
jZMqi6GNQPXo9vTc6OYjPsKQofIiWwPbQ9RhPh1azEJBLf1aAY2VhHoSFO5e8ull44S5dwvlQCHp
9vc5iNWHq9zCzUZpzWfdjNdd2jXvUC+UQ4YMytLHrOw9Nvpy3YeKexvlT6nhtNA7Rzmq5vUyNzL3
xQRreMkr9HbQO34ENUWNLi38C+Th+LGwYVnPkeySTZ5/joNtnE0EfC6T4pU77AEvaoJndqVnxc6v
6vpNzyxz0WQCZ845RI71azP21klGua9vVbWKn2TkKg+BM7TPOElFeKhWK6O07WONiPFxrlh1i2o+
lLFson7wFwDP0of7RDnwV9g6hYFmS/mv690v8tfc/3bNpoKpq/ZtyDoktUBdBBFkGUylIhIryQMO
XO4ywoDpQU3eR7u1fzQdPyvTwFOMZNq5itKZ1IGxxGQYwVM/361dr46HMS3JQxe9ttZGOIL+QNZ3
0OB/4niFuAZPkS+BFZ9FoJQvsh+E8O/+XEvPFuukJ7372mRReKkG0m5lOYhvjVWdnHgI3iy/ZrGe
swerR3d8E+Qf5ATFTuenv4mY/hhrR3tqS34f4E1yazbr0NovmWKbDyJ2i70Wpv2TPUCKkKe6cfwj
0LPyeQhqY2e2Trquucc/p6JbygmGwF11aKaS0pzpYFoDbiWf/1V9am7DIuoXFPriBYSl7BAm/zRS
ly0jtX6QR/eBv+b9FcrJVRQmS5di9kqedr/AX9e7f4bOgh7FHFAwkQ17yCrGYVtXY/PpijVCzcmX
2jaQpkr5M8Wam3whybPsfGckF2pMKA1UiE7P07KiOXokUV58O40wQ1LURdSM4jD0jjhEalIf7mE3
9yWu0rLAmQ9lfJv455R7X1kgHl4kwl/9t8lhI6KtsCCO4VJNOd3gLtA97aUFQQxeMgdLQCRGaI5J
j2lto/iwtSNeWUApm8xZyoQSX4+FCUvk/yvl5A7RoYrs8JZkcj0yb3Edvd8ySPcTbnGsBGBomaxi
m4vSuBWitY0+ahq0IXtHPOXk0dynmHH1yzTKJeQP72jYDtuSuZHhvSkCBOka7ee9569ZkzlYy6lB
xHreLpYgj5+SWbNmROMDiF3T7mWoNYrJ4jLxVl6f5y8gRnP0UJTPuEcoozIm3POKVHtUtETFOdXL
P9NK7EOQqT8wPnsz7KB/ywPbejBFrR/izFEf26hSV3U6IlZUZspeB3C2c3x8inLDVs622f1uBtN0
oXjYaF5raXCRA43SN2e1XctgjE0fHecRJgJJuz2UE/y5AtxCAjX5qTX7MvTSX10U/oxUl/qNkrAr
CCfwLJSm9mLqs83k9uUTkkHhcuIF/S1Fkl+exBrp0pSeDWbOjFcezqvn1kbgzRhMmDcCkWKvXoXK
1HzD9UEqkUUV7ldDVkUne1bb0ZDLHPEUu5pK2i+wJdG/NZNyDpvEf9WayNzACmf9mmji1XT9pzq3
yy+DY71OMwdOMtZVx2WhAKpzI0M5oIgan+iuO8kuVLupZVMWa4x3dsugALTyh5bU7yLzEaF0avSY
vWDYq1MyndkaDss4GvLv2PC4U1L9yFBsxjhES66pr1Q7/un45lI+fgkbzObklHq0N0ajQXDvS3sV
YJdwnDzdPfa87lZtNzWfVpdt5eeSEOdGZY36BPXcfqhzvz8N9vS7KRAhOWCAjszhP/2eO6Bw3cUo
71Vsm5b3yfc5Y0+5oBg1f9Em1jXy1Xgj5cNZ6qmrcgiz7S10gXCmIf8JGU5ajOGsn057GWJtjL9e
rXoHkmnhm9VQ7a/AUD7K0ajxP0hIOycepdEb2+BTOTjt5XYhys4BIJoneaJm2Au/B5bSjlify5d3
hhhMD2hvIV/asq/tY2qIwn68d8l+xGt6MGJdYwc7Nnxx82SKNtwgo/RVa4Be8TpOq12RTt8R9Jq2
rVpnZ0xSVSS7DEqRo4YPVlJ7P0ZKrvqI1Sa/vfrUkkn+EuW4VqpT1T75/rwRxMvxaPt9fsAKId6U
Wt5cyaqrSxUhqFU64ddm+yPIlgoNtDs522vTnarC4pRdXlSTp7WVnT2lyY29jQ/ttDFi/JKdBjZs
qwPqTYZH2fh6g6u7PBy9j26K11Md+G+F74SHvkbs1Uwm2Hb66K313AnX+hx6ve8sub28nRwVRvqj
zE33JE+1UtxW8DR8IfFRPhmpdZtkA1k9lkYyLeQ5RWCn2zzLA8xeApDXLE2mHlumvhg9bT2Ws88N
TyecAGtXY1cY1Uc1LgAHyqEC17uFnG/IPwHYVHxV0kxHIx8Evta63R6LhKuMClgm5//sv0H0ZZ+e
pr2ca8w4fdklEft/riH7ZdcQjf2RVNVroWYPcjNEFUt/6Foqyo6eRe/DlN76M3XQH2wMV3b4uEbv
/zlf9neiKF5EwJYDM7pD27Wou81HmP8pBz1FQ1NJSJYPozJti2riwfRn0WmZFDemvjrILheZkou8
ZYW/b6jw7aqyUgTllf79/1zeyQG9sX6WtRayLvqP9eR9KdgmvUbuuU0Xtf1B0qT/JAOORaMVw4uY
wzDqz+RHWQilsf4Y1JR6ZD+eMdzYYuLdhhPkS8c6X7DfCHTjVQmzCPFZXI6VTFU+E135IvzOwtfb
wD/TE2wE5n7bZSHH1rwkoeUBsi86e9+rMMy49Uh0/9FTrDUHV4dkBP0+Sy6y3lAuPn6vMpKajGWs
ijXGwsNK9mWOhWNG3NYPGrBRoBn6RQzCeo5TLEstT1Qbvl7rmaS5eqhsAxxyqZjPcsqfEwZEh9gq
xwgJeWr2MmAgNem4IgG1Q5dR8EwssvgFACPcs9rZdyiAG4scRsopczIf+c/sMlizSnsR7vM0bQ4d
psmsH5rHcQanyUafN16J5Xz4KB/sZFc8b9DCubFJai3RJUoo0FDCUyYfo3sEQ7xVXrTaHveqx1so
84dmUj5Gpa3vZSQmnQeqO0tYYDXAIsh/lg3CQ+/GgKxIiav985RgD8Hi3XkQc9j6rFjMUvliYmmC
NRy2d6yuxoucCw/OWwKmVW5XM6I57+zEFhrPlfIM40J/nr4PvWqLJcBzFbOZqNsPTT87I3v2zozf
AAiav1QfDUnPaj6CsAxWDu7KdlSbKz3O2F7DOaOIYdonDIzqq8hNcdVCcNpzVw515DajGRrnJAfl
tPkk1weZ7Y7llh0ggDJnhpE52GiLVaRFz6pQiy0LGqym9Bn2IIdvMyttmlZwECDB3c+Uk6wg+JH0
OOYiFQG/uTaumWmOHxM41A3pI9yk5hAdvy8wFLRLHU23WVpDTs1tkIOL2CjODWsabsapQ97qTx+C
E+GOCmmFvHBjKrAUpkUHRSYeYpaliIoc/MEODzKUzVQEOWUlZH6qomQpLDu1VAnDtTxMQKTYS3ko
z2zW1DfLbVPb1TYNu/oJLDa62KbT/QAoxIHefVNTFTCAMGBF+G2/DzReT35vA7TrlC+UJrofeqzv
/US7Zin8kCzI2mDTdhYl9IhqPyyK8JFcHQuqrsVPC8Y+1he58dqhLJillnqxctV4HYiSOZJjPUqY
ckydZ85jpUi029j/Pk+OaR1KXX/OM70UFl0IhaFOynppDDkVtdFvd2ih9RteA+VzYeARW8zgHluB
705OMLabhzaLzG89KKHF2Gb6RYFTdcAZrHjQUJb7UrE2KycMYIL5T66Sy+g6mGSALlGqmAc0I1za
Glsh0fOjEXVo7CNUfa4apigAkLl2GvfnIVCit1AjbaL3WrHVGrwLgfQkLHoBY8dVZu3rtPt9NNjF
1lfwi8Ueb4bBzFPuo/LofhrochWdVz8+sVxfDJUBrNzRx02ZJMNm8FL/Y8g0OKpm9pXXVPOgaxmi
MDyeX/iaLjYPvgVUh3RRxVP34osQqFbSqmtvVLoXJU4gV4ToqcjRTq3RCSYdYeSO35D0quE5G8mT
hez1CxQyEsGqOR3uV6odVNWK+cLMn9lo4iD8pD1m0CFne0ZlWcqwdvjjzw00fvx05eFt4tyZKPGb
xp20kf33BkLPFewZEvileOOxX/8Sc85hcpIfLHkxR4y89KW0nQA4KW4n9RCpB8x0Y+xTh1MinOHa
Odl4HVKsMCyAArJLNtbsGRjW7VlGZLCH621UnhAK1godNtn3awiPx3daDfv7NSLTHbG+EW+yK+NR
ctLKHpDQLNGNjJpzwJ7FOTRzcw8zJXiPVMm4m5W+5QDqc2qzRpjn90TZWSd+gohohfsXF/j7qv+K
4yh4qnTTRSh+5s0AqcUSR1HfTB0Yht1o3cYPGu0Nv/UK6M1g7WftqN04J9cDHaRSmEfFOs1DTNYc
b9qkra2tQjtPX+Mcw1U7xIhv7NX0FT/yEJ9DQyxuYYh6KOy4VxlBUIFVUolmOXlJBS3CqA7y6N4o
kUuJRMYxtSz3NrOefT+h8+L3Vrb44ijti+9hHp0FTf8a1XG9F5CblzKMbSs9wHOCaqlmwyt8IlBB
JnbPctQZFBfNEBxHUtvqX/vItR5hy3/P5ygn3XGC3vQmx5oqNc5eVF7kiUngG5cxCHGyZGZqRta1
cpS1HCvK0nnyAxwA5jEPIs5zk/+UQ4MZJq8aT6MgjsZlnGCmnZkvcl4+totYkBGVn+1AMKPM7q7C
tsY7obXzV78fse2lVImmXfE6hc27Wnj1SY65MaBYPR6SoxzkZ54tM0/EezmqOOgSmayotzIsOvIE
+YC5M/6e1P1L94CAXfRY/mczjqtO7TU4IoxNrSjJUJvT72mxhq6p1rarNoj0eiXnqLHCnKmZpm2q
i+vvUJ4ox+XZMRaJaz80swUZGW9f2r26ZzlAzolXNpAeKzXwLnWHpUIxHY6y4fGnmjv7SvigMOUk
zKpWpjqRXOz16fHeTEOgPuqxiS2lpe+0OZKDsh+b3nZEn90Tmx4z5IXszDXU5eH1cpnbyUUUPdSi
nRc0yq+uBN1GyRfcaq8lq2Kw06NsJKmnq6WKqGzdtsFgdh7Pqvwpwv4Snwyg1Lc58lCygRy+7MIZ
B5j/OGbpUVDuKzOu36KKt/vgWQH5GEKhV084OMYXGZnQVCajG59ZvbDVKI5JUCGnI6pi5esUyKNJ
MeYnlnkNq2Rcjxg/IZgFj33JUifHVh5+T2Jyzy0zh0p7oFI3u8WaQL4gQzcnM3XzKq/jlrzAc+hp
8/WKOGpO1ugDwOYjZBeyoNN+TJpfsuvWP6V4iYS4Dsp/hOzr3AK57S5oH8IO1pnmoclkzvupZApg
V8KZSzAJfGzmzZmYG9mvYA0RIoP1KKdiL40xKd/Ure8+TZ71Z67sz9yxwv+c+74to/GLPzPHtEL9
GCKUwobWa9bx1N/6A9+ePlwxNVtLrdq1Z+J/yEIlRJku7pdNVZmbFnmnp9HJ+qdQ24ZuY15lDysU
fUueU1k4k+enyzhXVWpKVr1TAqd7MgHxXTT2/7dRAEFIZEaht5Qnh1nyswNYu7LbMXlrh2o35Jl+
Ndo0QfDXhsbBg0LLIvc1/Co7EYtrn0XnUHzhhHyYWTR2c5BjNuv9s6eM73IsIF37qOt1vmibSH9y
O+stmMQP3S+6l7gK7OfSXtdK4zVLLgex0Ee8aB6zU3yG3KRotnJq5xrTBhORmocFo9nke8c/19HH
Wl4nTliv9hGS3rWmn415Z1TNu6UyN2CE9cajjAK1IReE1SPmlWyWvMgXp3m+HETBw3pWa+vv+eRv
+wc56BuTwEfTPDtZCGgpxdpzcgd3b5dYb5d9aT7xkjKfsBGwMHP1il0jQusp1/TgPJY4iM6Dclqo
DeYK/9x0fT/L6p8LJFWv8hy9NNrNlIzW8n4SimVPrq/H+EvySb5SuNjc8sHmfNm/PliGQRwfExG9
2nannYUl6pUKl+sNG5NfnjCmn8hoFoqRooiOIrjm6tNng9c6aBUD8BGvmXWF0NQhKXwSawqboAKE
JIa6Y7NEuMJ688tsCxkeW4Yhe67nRgQ9DAwFhExepNmz57KQ0CPrKCM5w6lqZ+F52EXLs7wui49i
9L5BALMwlEavCMB61YLUcuBeOibut0mYnDp30HeZ051BRAzqQsg28rHl1tRPOePWhVJLcpJxRZUJ
ZJx60OYu2Y8CCTYWMXKfatF2MGwhDMZpUn1OtSFWlaqNe4xS/fdevLiZXn5OiPih5te0D1aUVOQg
UygiCXaQYaCoy8ory6dibky/URfhFJY72WdoGglftkGtGzwhF1s8+SRhQXcU3UKOyVklBgzQFKpH
q++MszE3Fp7by95q4rXsq1H0OmPyYJyd0LmycdH3967KaM1TpF31mnUBXDdOL4GK84NHGyFLIJj8
mOzEOspGcT1SXfKw6CoOCzMYVxm7o+V9Uj1gzy1D6r04vf8Jw6DdDVRmd8gNfue58RObciqeAxpo
mo9lYK0U3TNC3FhEu6r/NbedDTQ+TFg7b63Ajf422raxyJrMeh7DxMMX27GPsVFr+8hUuxlWHVwn
EvqxFYDTslbGUDufYZq5ay22BuR5CBWKd7gXWe+u4Tu7uEOCtUgoshchVhHphEaWlSrGO5aSrxDu
rIs+5PELvtpr2V0nYXxQwnxYyhBdHW+VdZn5/55klEmOlTIurAPJ6dmv3g4tfVU2jcGvAYmFAAkO
gvKDfeWnqYKq6UzLesJW9ii7BcqU21GI+qGN0uojT+xhUQ49Yhv6EL1RibmdPeg6aUQnay+pm+0H
ijGfpGJw1gAntE7LMfg0xvDi92DyFB6jZ9L4GPHO/bjQaCt+GHNyM0BCc1r3sVV+hLlms9CY4lVY
4MWJGxHG21lxVH0SKDCyi8dOQ3tAmavbYnbqHTsjfgQ5m7zwejnIMreIwm49uY21kcVx2F7LnirP
WwPq/TCWIljJaQZcGFhgIj+bOGxcx9H6kJetiiTDMy4AyjR/SovXIRJTNSoGO8du4gdZWcfw85PK
dk/us655ouJOLi86lXggW6ADdvX4zerUeFxoxvgcJ6GxLalNFptQd8NtDgPoOFnUEZK28TZqE5rQ
GpquOTUdFIYh7g8kV1HG+91XRI8N7sXFPMMyu27NejjZKfaoHERZ4G/VZ95LVI3K2fLSo4wSw5xe
Zi+Secjt+vZQFNlsLxrDrYGwdiwEdfqohc3na6bK3VWEHwisfS87S/nh+/WSYkUULhoWOm4vxu/4
f6TYRPTWm66hfQzAqAKaOyCUFw3ieVKGEYurCiuIOewgcl88NVyNmtaQ3jZAa+YQFh5Cw/dPJVIO
zwHQKh7kT9HQE/Ro/SQG5gNyTAnL4TE0KyiLDIZ1woxE+5F4Y3JMoBSs+VyKWsgoL8uO/cVUZea5
bFUpJCS+6kP1K1fHDF1/imoOC9xZskh81bphnbPpf9dEXW4N0wLzNhj2pyhIudb1V37FA0I4iJ7z
aP2l4++66dwKR8YOH6JVbYw8gVFwU7TB2csG+gaATHnIRA6L0UZta27+Hv/X1Pv5RtN2v8+XnfL0
27BoyBdUuX510XBaDAhSf3VUYCEO1o+L5ORWeD4A1A7PkaeEX3X0UxdVZ3ovooLMDBJGPZMe1zCG
bRKc0QSO9HEdLgzVTvcis/yrW1ndJkS+aIlFo3+VfT1sCKQhsN/sEKBewGDgPkzxxcnLqdq0QJ4/
RmF/dXE+uggoDM95ZmxCHhDsVttpmUw2SGSee0geDiSJQDG0R1+ve/dxLIExeGG/skYKkDnYj6cG
kMRWDfViC+5GeQp7fkMl66ZXI9FcfjV1Rm3NF+9TiT6gbqOaac2h4imLyi2i17BXgJh2zpPsbvLB
26GXEK581grvvOORAveNbitHXc/6BUnVO8lB2SXDpugPJrr0r8OASDRCge6D2bfaJxmxx7ZD80jP
teDRCeuXZHAdRIu6eAY58OG6NssEDcjbziEYO7EVfo4w4RxCTFD2ik8lHOOp6NWIyuCkheT1FesT
beJ31RpRWKlzfQ1WrHio+QJeUN8ESeuIcNnVivXiUpw4mWX8mvY17uZNP6wVYRxby2mfuxnhmWMc
A8A3Tg7jDBLF5SnYTamagB5gVM6Lm2gpWABeZYSeJfpDGZBLt/KugITLPTg7+xICBeC+rYfvWlux
vcizL74Zhw+s7Vne6K56aksEaOSMErc3pYi/N2StlrVLPd6fQHU4wtFXk4edUt1iwK5MJ7uKjr6o
8w8n1kLQYkm7tww/++hNd9nzGnptHbs79bM6V8AX8dGllv/ASlTfGGIUizAgP4IZV7CYNCAuRRc+
pNgkf410DCMQIlIQ6jD6/VDymuH3b73ogRYsjKosr2YaxtvMUBQ0frTfDTKKTxZeGbt7fwPyMjWR
ZB7zXoeBMAyfylScWzDOv/wsWQlbTb/nGDizmQfsBAcxWXct+0R1UPuDPfHBqp7ZT02p+wsdQ5Vv
TqmvY90afxmBvx/Jxnyp9UIs1THwjpaFfI6CDg3CEL14Q54s3mOZMyJORyhC296AWaFKN4d6gm9E
mPnWGnyaeKNwW6wczXG34zxq6ySMbLMiuTOPshiCxdvwl1BITrxNYF6RJk2u8kolNtJ2UfcvwHTG
F8Q7ZsQbH2Do+RYZBPvcDsNXAF3tL9/dmWpT/6QYnC2GRCtfbeg0D/Vo4mCOesreCvGTRg3Nv6rA
JZfIkBRfE1ds4eg1v7LK2vUkWr7EYSCWeSSma6JHUJyVrNnnZTg+mghiYEPR6q/GXKp1oW7+tNHj
n8/mEfADZ3b1rUlTBzCBV3DHwRBPoaJuBsGKyPJAAOuxs7Zqvkdg/N1eyV8AjWrRrnIagcZFU5PT
GtF+WcazZots5NA9RLQIUJWLn9i/zslTWBVa5SlbXh/FScwN8q/pShN9h6RJVZzILwFhk8Na7Sb/
GonY07FiZ44chdXy6rGTaIZd4fIuvjVWEbA66pt11afgVeeBvvIBZuS1/omRlb9rZYgYrIs7IIDV
eYpqIR1H7rGj+KJFByrioljIwzHQ5sMprzeF351uI1XnR4euQ8d5LQ//NT90z8iv2VfPrNcR2ZF3
FEzyR2qKQMrmMEJlbYuyBulKvwve1VY3ViRNpq0c5U1dLaai7R/lKEV1HLUU9dkaq+p5vuTQaMqb
vGTUTs1ChvKSPdWvlQwDlje3S8oQrYSNZVbOlt+guq8bslUBdCzMw9QI9ZJ/+uRR7/jT3urFkN1G
ZOdfc/5bHwuWbe01j1R4TKj1r02ZQY82OhdZMse9uHC5UruYjvd+cxj0RZaCmZAz2N+6l3RGJTZk
YqlQ/XOqLvhqkBbqF3LesDcNirI8n5NNjxTNo5iPNDf+fST72Cr9Hv1r3n8bBZTg3q5XpMGjj8tq
MiviNQN8wlnf1tm7Hvq0S3mIVCqrDnl4myDnUszTF6Hb1bdTZZ+Q58vDf51EucTZl5rVrMbQySAK
KGIbdQB1s1QElykLAjgbGstKAUynyhFhvQ+g8RucIJMv5bR7v5fg/crzArg9qWp3IYcbU38EVdwf
7vOUWI/2dTR+DJbl7Bofw3WnVoe9nnjDvrMwmkf/kHhy03EfqQXKdvdxs8wZl1Nl523+LdbNQAcX
CAgUN6YFSjm5m09fg8IWD2qaN3s8CvpnXWs+ZL8vyoU1jkOtQ1RnmZfqQXDNak255C7OZtzszUrU
tsKyIzTqLaVHhHWDATPYqWrsAyjL22x5CotLFEjLFxlQ++MslNzXHiWuR9knGwMn8wUQXp4qaugv
Oreek6czS3bR17lJkifx+GWhytn1CdTUYHz1jay5lqpeXdMyeTPLcvxAQQDt13UVlupr8yp8p3ut
fYQkm1c96bpXiXX+fWwbGEJmwXSGpo1qp13o694odfZX2BkBWfopjNY56lE6vEQChGaosnuKYn94
YakbbFtW4Cs5qtRF+lhP3jc5mFaGxhLpAC4BPbloEmvNCM7G2IFoNCvvUTZZS5F7Yfljs+kUL17c
4vu4PHKqdquaqb5v20RtN40S+Yi+kV314rI7WGgJ4XLsK+1Bxs7cKY/+6nNTHb15MpMsxAwENXQT
vI9rRMemc4Jz6/a/G8vBxneIp2r91wCEAdyYKlfF0+KfM8jvBefMzONH7pflX/3ymn5YPI8oV+xk
hDpefxQ+ieSZGyQ5PpPWFzvLLNC1/If2I/stNmlQ0e5EIubsDObdu25HLuyh++Vkn7zmn7my66+r
62Fw0Oyq3prDlCiwmZGusPx26yVZXMJEaEfKdH1R7Dr8cjgklkc5DqYLI42Oeljy9Jk13K1Z4t2U
Eu/Yc2kdUmk2mqDOCgsZbRUrcQ7ofhaAN1k/oMu+qCduFLDK/O/EGL2POrdRbnbZgwxz3ypWSJlU
O3DD8buhxT/1GdokBxPriV+J88oc/0KB8VJpSvQOltHb2x02g3JSMFSCx1Wlg27g+vys0yV4yPog
Jw+h/ygoR19dDB5eYYuCaOMaaL4J7GLt6PaP0k32csqXG/ShzD+rxE4uEtLAGqW+0gODJ73ckQ5g
0P/qKbTPOOmSC2Dh+oaX+L+vc/uc2vq4X6MfIIv9D2dntWs5j63tK4oUhtPJDAtr1UlUGOY4dPX7
iWd1re7vb/3a2idWDPHEJPYYL0BXPoh8BFNAoDk81qo/2ksA9EDD5gJmY7vKp5T7RF6itdUpIj5l
EFZP8qiVjdNksznHjISd2zxI9keNjpr+v42Sh0lGRh1DLqC5/5hEdj9Oip0wOYkDgq7uMfFEs+2E
90KAVzmG5mDVZ3kYIVEOw4rGkQuSmwakBtB+DvY0CkRH/geRTzQkRl8vIjqyKPLL4P1sXT9ezWHE
ciGTjjIT+d+TkrILQEB1lCMVXBbavs4PpjcgFwJBtdJnNGnN/vyczbZhj/rf7kbtlf7ytzpE+Ecv
pIOYhhpQs0qTYdlXVnIctLgNtnIKWbTG+HiB2CLLcvlbfcyAns+AeEzWQ+qc+rv2YVuWcZdFbevi
HJshcPuQu1cXNso+cuqM304Y97xJzXuClP42VXx1+dmGqKu+ahKHxOs8lewonNpfjDoZxs82VbW/
eMnUHuVMsp376qoBPw6NiDMNrYhvilM/Xk821SgTk54VT/IcTJkORJF0BMCDAfJ+OZyMlvtV53uz
NDQK4+jIJoIX7mNKtbZIds0DRj9YKSWSgMF8YikHyUM/IPGoxW6z/lyIoaKpHj6r/4sF2/9/SJNg
2gSgC93Ojo3PBL4hEEF9RSG4xgV4Luz+Foy4CQge8xbANNqqwnkjAmvuZc1J6vqaG1p1dbzq54Cj
wf6zSY4YdSMFSTKVOyT9Ud/oSuWcGDC+/bAb8WiATjkIv30a+sxep6Xin72203am1qQHHWPlU+NO
wdYo2vqmmFa/irMoe52mik1zZ7lvqRi6oyJU8FEkSFxgmhQ4hWWnsjpqeeSddD+gU3Tmn045Aknc
+GSiu6eyMVZTK74Vc2IxjmLn4trdWtZkoXAXOKRG+7MbgyQGhhr129KrGhgLvr1q7NQ8NAFkczyA
lK2JAPdLp9RsWnP92FpgCklp37zo4lhWcpdFwtP43mKpm7lOe5W1R3vgHdgLKicSENPMtWu++nZk
HeQIrHXSu4sp8oLUtbUznQCxTggaQBKaOtx+zq5mGHT2OYnzz7aiSZX1ZKTZSk4jJxSVGLek1flE
8zuz5mLIk3ZfhiF+H/IteKrB2sDWXsxmGoOljTLFOWy77ed7FraR3wrCp//56fphREAmAzQ/v205
HH/0x6f7bPr7CT/fQWwi8WzEgb17vGTOdgOgCsuHz9eMHWeE7U4G7vNVu0jx11Dh/nxCOWEd5X8+
4ePbikIXC9750z3m1q2A9Q6fTo6W88tP2CAj9vkm+/kTZu3j93t8LT2+cXUy/Pl08mzVsQ5K4IKK
mr8IeXaR5V9jvbYOn9M7pB0XQ63EK2B41TO4o5nvqpbn0hbuE6my50Z3vA/INyjO5T4AS82v3gst
X5a2kl0KPB7W3uQfEKEsrtyYrOdcJyIXTj53mSgh65ma+knRjG+yUxYVYAzD8sbH+LqDNN8SAN3I
fGgfh+LklsnPz/GeRvyQZz4LTlddCQNtVhMhzQ1eN8OqiV3tKQwK/QmBqJM7tMo5nmtj5fSHMOar
lZ1ymO1jLsBqO8StkSE+ViBXzcWKeJ5DFnpbDuusc8p/a/OTZuPZTnN9vMoYN8T8fX0hX0ae1ZpR
Q+aqzA6yOmhjcwHc/KjJs4YWOaPKrjDN/Pt+Q70HfaC5N9kUI/iwQ0yiWH6+X7y8fxdqiqr8fFLa
xuHZ0ZvHO5VNmm0RBx2SkGwfH0i2GR9J0InHVwLYv9yqcQaM3/g6eGfDz/MLIuIQWMcgusojK82g
TvU1djBzh2OlWINUOgiEyGzj1T9Ge4k67GvYjp8TyBGy4BX8fPzzCp/NdlLGkPH/9QqfHYgk/3mV
AhIKvu6sh9QO72I1zNZAmQlts+jY6JZiQKkPkj3LeUymJ284knV2SbfX1QULPn89qGF7N0AXrMjn
2C9K6KIbbOTDF6vpQ6wEjfF7XLTn2u383whWLzTEz1kTdmSVWZoFSGzrwKfU8AdGYr9aJ8DdIPNc
1LlE/qrD61lluIDeoS6xNUWv+MLb1bZ22DlHB5+tvZe7NZK+/HMN1J+3gdWy8tL8H1xcI/q1mDct
GllqLPlbo8v2smcwvJlxlJNLXuhdNp4erY7hLQYeBGsQFTk/QcuvnC8jLKxWmqKlG6GxPFlW+ZzO
1u550phPFfpD26gp91GtRcRMveCqeuBBwBfj8GR36TLRs/Y8Nbb6FKvNq2x3g8RAtbduD9xaNTiV
xiovHeUDPKu28XQfB7v59KE/F7rAGrY3wz2XhraWzewQj301qC/x3ZpCFxqYnbZYlGLtgmRu2RGE
JOObHvvBTI9NU7ZwlOfDSUe1wrW0Q68FBfHFcBW5Xbmexjx79WzSZ2JQvCW+bulrqYzOASFVeyGr
nYByFRfqb1mblNa94lh4lmei+WI94V6+RMqWZ/FcuPkOZEn7Iit9Um5xVG/v8twsnl5NvEEussYn
wS/XD+OTHJr2gAAFofo94QPlJWP/uedSKNWFWTYRsXoKY9CiperkxnqKoj9tUwafa8HWBKCwRdhP
DowH/V/d80BbTOUB9yrwxn/bS2sONOBzxY10ekuKYABWXaXvHZ6IW6/lyS+rRknM04jN4IAqf/rO
GuBNtar4Bl19ehPWSg7Sci+9GmXH/5gZXD2Gz2RrrATmU1LXIp2PB9xO9o4aN8femdyz7J3If4ND
Cl5H0FV3y2gvdZtm76bmRsepjRDbnacsuqnY2GAsNvIkq1QVUL4Rm4csJ/PY+f4mmBmYsojR/ywW
XpRlx3TmYcpGAywh0VGkYKagrp9jwlo4weh3kRg1nsBRssZaJ9rIzn50/St5xkdNNtWiD5Y5evl7
hPXqZ4+U9lFr8XMwhpIEJLKgr4oIYrYJzEQg2NvHkAtAMP/WrOY7yg7AfnC6WCWmU94Ss7K2tj/N
nLkBEUCFR7Yn7Oa51fEZwXK7/NY40Ke0OY2uCWspgC79sP0Kr7usUF/L0CbVYuo6gWzT2/UoRO09
BcMoPSqjNcqqxWuTzkZnJB9+EF9bPWaq8mSPpZj5LTFhKthCNZ9FS9SrTaPsbKgFmbtkCHaR6vjX
0DGKlYtM/ntkKz8zx7F+pcP9MU/N5lVpG/VDWH0L+KpT7h6qDyt/moZjPqSvUzCWL9GUli9dYy/y
xMmfZFOMc9asAQ2yeu6sRFbhd5fUa9nLvTE5dSaS37K3xPX3pT1+zkU+bo5qJe1J9jtelq2Fw59M
+cg90b2MXbaqsBl+F5arAb+IDKw6qBql5WzsUFTI8LfNOzuxcJklA/QJ2Zv5GxIf3bPmZ/UT1KpH
82Bn4TEvZnT0PCotuOagjwzbURXWsVfadGFaSn+e9SlWahP2S9OehrNskwVQhOGczsUUt/YqqVGE
lB09QrYj2FV6ZF1XESz97JZtshc5ONBTuX1UmzRein7yL40d4JZROMNyNCb3GyG4Q4CByVs52fGu
8JtqCycz+oJO+BoXO/ebAqF5leMrcoo6Lb7lpG+g9erOtzwe3zXTQskbPHfo54h0R310+yyc1j83
LHSOkBkrd5G4XrKfFDtcyCFp5PwZHERoEJtqfk5sqE0Lm1DdorLahutf1tldbKqMryey8vHWIGh2
mHqgPJId0I3pj3pCWUkyB1pqQHpC1JxgFYxe9EO1RXSR7IC5r51H/h/Ok7OY1jALo0dXdYIqoDQk
4n0r8Z5CPF6f3Ab4iGvfZcuoEvRBJqddyT7ZZrvtZvDa6SprqZUku6ZHuSy0Q5aktt/cEK0dzvE8
WeHr7mYC842dkf0UjgME1ihjY2K09pNeTO49dYC50CdbGttSMFvO/VVaNKg2xkm8NiCAnDVQ2W5d
x7g1JPWbVuR/jmQbNCvxPA7lcjbE/er1vw0s+744Jc5bDgS3tWz2g+joOcIk2cvdqkEudlVlffQ1
ntQfUPa7e5iI4jIao7OQ45scSyBWEv3FM9Ts7uvmL9luebNdVFPZyNZwnXludZLt3FtbtDMzsY+t
LPiCA/ZjHqVH+T5Fgk3a9c7vzvr77vreHdbF/C5QmDlWwvnz7jqWUste9zcNUipx1Re/Kke7EpEt
vkxxYa3sZFDPfutVx6pA7LHvo+R16oAoEKcpfsEGXybtYF6FoWcrYRo+UpeBcpBHn0UmlHFrd8nJ
s4X/b51yrKmab4Hphq9dZx7x1ta/+EOFDlmehOdKE9DjVb9Y65jpvA96evUjV/sZG7hpknd+NwI+
Vl8XyjE2pv6MOgXMUTNsPsDK7wOW0T81v/yap5r5qtZKvsEsUjkYUate+mCKZtFM/2uiBGs5FDkk
vJ28snkpYH9vOlMEBxUq+xX1qGGpayMX8WjiC1WPPqi2CYtRI/Z2bDCS5SwW9D7lGFH105h+tcro
e5k1/nciCZcCgY5flT6tVW774cLrzoieFJha28jfwBhZQP3YmEVW//JC9dbksfhudNGvqQutnWJ7
+J85U/bsA94rymfkIornrq7YgI6+tpFt3WTWV4hju7zoi8cI5AqDJRaUhDG62a06wsMD67UyskAx
z0cw8ZuVSItojb1jka1DFMb4BbxjrZOU5vHKvtGqkqdHb+vDS4rdNlo/bNhI/DPPv055tPGtPk6R
84daoa3jIWo3qdspi1hJlavv9voxHQHKJTgUfeviN/DHzve0Fv4S6W3tzA9mn01kh5f13CHGHxk8
5G+x3cfroGYfYI9AVEq1R14tiZ3vk1nCyBDhl7JPuk3k4syolJb65MZh+hgxdPaLAQfzNcrNYIc+
qAt4z65fRaY9yymQJMoWiPoBOWuaeqsrkc5XQL4IKCbwuuaLAyZ7p6RZuakdc+eIJHxD/17fp6bX
r91Btb7aWJ5ETj6++/Vg7lw9BVk1t9fq93aI0g/RVu5WAD/aal5kf02zzPpquEQUsElxtpXo048x
/S77EjjOG7bVxq7CaeN9NLBUms/RLDaqcZPpxLyG8I2A8k6+BPEdZxUp0dawU2VZW6FxDNhLHOUR
tlfG40i2ycIM6/9nSG96JnwKYa7+ce4A0v6Aqvuy6ZH4k0Udg1OuotL4t7Y864srbyLekinQQab9
a3A6d6DW76I6bf38R7veQrkNg/b8j3Y/KPKzAPHfJfa4bGAtL/u+f8+tpr5XM3PRRcPn+LcJ1ntz
N9zp0USWrSaIBCtWYVsbmqO2KvUiuweFhS+5OSB4gsXSpjTM8uyx09vBih2OasvvSVrc3we2Vx6z
Iux2DSqfZ8tHUadNSjIYCp6eCVrItzBu0ATw6+A50zoUYmMWo7GuXoABFNcaI8yNrXX+Is8tn431
47tQxx0aCexMbTu/yjZ55KeedYAZdJE1w4sDpIyysDo3JKQiHOCvj7a4zrz1kKl4Ro+j+gwZPDi0
Uw2A1TfHir1euAQA3d9lr5ViE+NERraVVSNx+1M5Ft+LOlOfGxMfEsQWT2ngo9qrxxEZXSvZyapp
av0iL2P/0Rv109b0Ev+J7Gnw0upiJUe5E+uX2mQdr8JWBPiF1sxoTeQJez8+hbXZvkUYASajgRyz
Q6RwMjuxllXRJj/hxo83N+uSe87e02pTQKKeaaxLPJ/RveSkLObiI2OyU3FS2zq21Txh13YLzDQ6
CzVtn5LWis4dD3/ZJ4ugb+u10MN6bdvalAKEFjfTstVtAIJkn0d+dpWFZlbJSq1sZQVqJn+0Re2U
wVYKwo0a28AZ58GyTR7B4Kx3qiDB+dnmY++2Qu1FW4A8LKd1lw7kRmYNnswT2SGG1LRNqd84Dzm7
TghuUN6rpxv+7yg98MBwf8WV/1sXg/qW1coELKkJr23RuDv00SO0Fm3z0mvwd0ujrN60uMRfFgL1
L7C8lmF4v406fsF6sVbxYwKW+CjazEGhrsvuVVK4m3+0d3PnP9qIbVgwkxapFf6urKDRLx54ZigZ
6rQ2ARaci8nQwEbGvxSnGFF1GcejPPosMHLJtloiYFGbPsoLFCHrEFiP82Fs1C+dToZYuv/KJlno
Cjx92fYY/Hec7P0cPNQaZtPYnu8U2GhbTWOJNRGSftc1RUE7ULX2cRNE72GSfYtsr7ny4I7ezTkL
njZvge8MhIazZ3nKVDX6gZRhj9Mag1J2sCC/YHsQheWZMvLYmHqYRdbgGK92bGqrLBmba6rp6U5T
qwz8gmGfqjhNN2E9aE8OJLFlD53ko5+cJ4LsM5Cf5RdJq4UPkz3yWYaEplEvoTu2T2bDEySrNPWk
oVV7yF0l2E2VOl3LMB9Xo18Fbz1WdYvyC/ec7GRaJSmAuOkXBLjUZAW8NT0FM03KE1AhF7IuCyB5
MQgHMa1GtAT/9Mg55HA55nGOrOsKiq199zE2ZnYPZ+lrbeiL05BXV9kUz00gEKxz3Ldb2SSL3tTF
lVjBQp7z2S6P9FkT+9HGiMfQv/MjDbZ9TKhmxOmypLni1VSc5Hh1ipSNb00NQCzD21oEto744VaH
Fi9zQvACL78Gq2bwbcltHPG5ZuMyPhej1ZIwNqr5mVsuXNcIVi524xhIm9oRxRZEDDCyYxdft8lG
NsZa7laPQzdAodknmjYe1VEHgqaxny4C0Tx3fQoS3PQJVmdqtlVFjzDiUJr7MaurfT5HJmMUGTeT
V6e3UpGhbD14MdUiW9pqU32JIY6jE0posUOYFDYnrnHpiEs4m6gFwMI1HpVIjfl4FTnuuLBmwEdX
KdGBDXizklUnFP4CvoRyitOse/s7TDigC90BxkwRGjjpzMP8xvZP4TzMYzbZLmez52HgWv59GKsQ
G5zAlJ6Stq1xx3JJ7iej/hzZdn0PuYPbbYjLua9DCuhQJDjUXqo/O3au74rAgsk/D3axennOofbM
Q80yK5YaWLedHKqpbXoQCnBtWTWd1tiMXqXveoeUELJB6nOGwfbS8qzkrQzY9YhJt7+0MYthfn7t
WzIhJRG22k8l71hzpQhtE6tYuIS54kVQb9lm4BgLnmbdJFl1V5TGXDYCqnkdd2g0iYzQIUmAb5DI
z0UoiFvE7i6oC/c3+blXf4irjzKzyqWjVOaTAUpu06KjerbjxNiLMTN2oRF2FzkjUj85olw+qtnd
EH6rC1anPLvm2PFjxiobHzOaHcbp4yxSaAKL2ss9zn/bBf2jjYxYdQgzQtuTtQshKcaFOeT4zYzZ
OkN/CJVuxSize9SWxWslqteiN/TL6Hf5K++yANxoEZGZOycFR/XYxZBX9jqiidHvtLqd7CXrUaHu
5Nsb2UsY1to0xLqHRlzA0FTg3430w43UkzV7kNgO25PA977kpj3LjUbi4sUNwMxO89metxDCkqpb
NIbT/po2fqCUv+o0HQCIIImllv0H1A7v5Cv1n6IVDV6IRYqH+392/KNq1w27LciRsn2KCrRDPCNf
ZJPpncKWMDTi62xaY4sdfhUNP1mRIcg89L9RPnxLezYBXoZOMLyi/hqng7Vr4OXAdXHLa0ZCeIXM
tr21zdFb8njja58LAcHgaGsuOnKDgV2fbCwcx1v71ZiQmbZ8nl9TtIjMwDz1TeO/+EE/Xyh6u5fV
rPPqdS0sLC/mwbgE2NvJMJHbmKuh8PC8HRPzMZVTeuISKuJVnjqxK35C8GjpzEPtVvRLlj4YhbGf
gBcZTMmqTNl4FoYyGO8i4/bTYE44DtjbEinB+SFCdMBalcnY/1JL7Tkny/jN7+xmoTu294afF9Zj
U5A9q9jarRGePnqZg05gOKLZGk/FfgCJg/KJphTLtu4OLDVc8Oz0ao6ZbhXLTVdF4ufP2VyMZBbI
NNxli+oHJ8+Z9ipd5zC0vbOuFda0yAX0adX2sxUQoV5dyf56JCJcdOgVN8I/x8Tll5U5uIs8VF8S
B/aVjSTDdiT9tLH9HG/0meMqhYPimQDbFiUOjXgOYwjcHO061d8wxXxDGly/yppKCB3k9UsC6+Wm
oTl8qIu8xhPXsT7GrvjpZFZ2L71GuSAPTdLb6rmO8HmYo5F3ssmYZIbip8V39sHDRSzcBFhAbIho
iWLzLRmD/lJAYlpHrguS2HP8Xaz1zb4OoFv76E2OeOdgt6NOJ66Wr9rEDRIfEB0X7S7Y2B4IS/Te
op8eP4xRK9ou0WJlRwDw+1gjbJ6ZCJBX6KH/4bKgEJnrpfNujqa/xeok39pVKe6hXZ5Tf9Qx5TLY
+tfZD7VF2YWgc3hz4ureKyE2k0NkHxHxRhFyLqz0GpTfiipsg0XQwxctou53r29UQ90OUeV9CQt8
wVtDrY8uGwiMXO1mGQsWWQYKDps68c1rPYlg2ROLhC1UxShFe2GyaEXiQPtUr4Ympm9a0KC0UBb4
PuIlzz9q3BSq+46jZffddSOUVXoIZzxQ4q1do4ziq1aP9ThwrdoMux+BNW7roCJxJ4yXLjc9WHrK
PbDzXWsitjA6iI6Mib5sW43oSha62wRN8mMxNMPOxjban4p8rY3ecUobHBoJehCIEcOmiwx7U/ji
S+jk7VUv3WjR5GP0HV2mm2tVzq+SiwcpZ28ZIIO+8ZS2PSD9evDgN18YkKlYPXfhJR/BpWNFfBqC
ML7LAoEy7agkqNLPTYmiICuGWe2a3I527p1RO6t9+WVwy1tl50Tji/oF+nh6RdhZfS0U7Q2VQuei
x2VzHq361sdAecosjo+R9ytWBc6miE548TDuAwcFFOD9hXlSLr6AqRja2UcPKmMLNh1pprmqjPZ1
jmw92XrXX4TdQlxXALWZShytalWER90TZ60VLpr1M+JwBiaGHkcsEX4mZQhGakS+QLbLAjIWeHo5
RNa9sPnKoj9HRXt8HfAWulZp/NpqRXMh0MqVNPVk+Pqme1PdPF5Assi2ddT9dMmE3DNg2edhcKA2
mphfstooThzdZSei8f0dXwTgylPynbA+I3rNGvdeNPs+y3qkO8NibDCyBDbdrcvBrd4qIxZrwyHh
Lau2YfP48TT0ZYMJ/ptXjsu+hQZKlM3Ij49Dh13r0Tdh+i1nUMUxCcwnUsHKMuwxIQy9Q96Mt2qM
raubgWrt27XpGT/Z11ULNW6/96bV3aY2I+1UIPNZRx9TzXUYK/pyFHHzuzefe9dB5ScJvVNFmmmB
ClW3wpbYWYg4xSxFEf4OozgCTlzOtwwlz1s+H5GGvmV6WkHipEl2dgVEqR5P7KWsqrqZXRSt/p6A
6inw/XqpE7XjGYQslKw6UTCdR5dgGc+5FzCf/VMmiiU0CPulLFT8poEJkDj/D2+1aa6mCf6dXWh/
+2/WanKE7PB4POyNkVf/6+DmoJQ9RulvrEjdw1Ch/egK/G1g3WS7yIRhBT8TZnKNNhlb7nFjlEZ1
ndzagWypCmI4wc1rq2JXsFQ/5i55uZDLf8czhORcgZQCgofTFVHmYu1HkfokpsTBZahXX8r0Xtcs
QLFpze5dF8e7zqzrfRx47XWM5uSLl9Yfup+f1YorPUmHvdCAMxHlMpa2Y2Q3Q1jmTviTugMrnSyr
Qk/XmuVUew371R3g7vmR0VdkplmXwlpe62pt/3LL7FkbsQlqClXFtkZZ91Zc/maXdwm5F34EHe+w
D5MCiaZI7OqxvbhcSttEd/vtYLnjTXXcYIUGtP6ukqDE3Dv+ndtnMllAx7mYb/bQOh9OiM5p1WnN
EwkmsanStgDrUoONJozFmqu5FY0p8O51ku8VFsRhUae/VByJwRxH6asNNHDTIX1ynCYDlRYLLG/o
9Ro5/fGst6b74nqexi17Q5Sr+haFFvROV60Ovtk74An7X1qQcKN0HaD4VmMDhBcx1r9BvCZyM14y
zy4XnWV9j7UyeIGKOO40hFO3iJ56r+zRkYrMgx/IWAAgzLPxaczMHtpPrW7qvBPv6KIe5IjIxnne
rYjP6X1TbMXQ7FQnSPdoQth7jfzDid8yIfXX2lekJ7xVhJD/WgwE3Uc9Gk85Yd/FEHn+i2WahIPq
4TBjT3oEwo1qAC04tOk5AqgHo6Zu13g0K28B3+XKxv9yz8NFeRPxFC7cziX9Pfc2wsVxxjJfVLXL
n0g8sChqeZDWQCoMs+v3QhC9nlwt//BS51cP0vRWebF5K4zwZzTfc0luLUpw1Et4fCgseKq9x0Rq
3A5dkj8F+hy5LkTzw0Y8K4uE9otdzq9KjZzXCumntaYlH+5Ylyvynt4tmwswyyipkjva+djcK+h7
NNpqqsEshX7t3eRAz7OB5scksT/bSmWwif5yY5lnkcNS4ko39zH3Y7LUxlxHXIeuJ9isBOHaLcr8
rAQNBgRTivBTZ6QnUBdfHQCT58iw1kXYPCNBHS31ST9NjXc0M+K4judq57JMUEofQ21lte2w89JG
3+NDMl7LuYh2+UjIBZRBtCsDL1qZttDf7RE9/XoYfkOGm8KeHTuyVq9YOGeLpvWKdY9AErfLNJgO
ZBCWoalYGEWVxk4dAbGlla0RqwmcnZ8o+ZK/PNerln4JPR0ZGBcTGEMtx9MEWXWZGaSjY9sYVj3m
8htXHR0odUJ0i6QVz4gFZTvZ9lnACvvXkMbV+3Xv9MaC1cjZJFXw7jY9wRbHjN5mNcpVl1nGLfFC
bxNCzvYza0tGajpBMMp3gYXjTa9XKP5E7bmvjewZRQXW1a6K1pJuDnvZpmVAX1CXBQ6quDe2As4v
TScMNc12ZO4TTsHdFreJbyoO9IfQLKYDeGy+HZ8MRgSp/yTAHrEQTL4oDWmHHhLuukOAeZdVg3tX
sfdUHb1j02PYAMVdYqURe5wwwvU7yKITmOF8H00ELFxgHqvKmfSVEXo+4i79U0A03LNsUvhTrNjn
FoSiD1/trhRBcWctPbOdsY2YbFZNuH7XrzZGAOdhClnkIcT1issXQfTEfOH/Y4PRWaLwnt9cMfv0
ilcHMvKNyGf2KCry0qsKhbD1OI+SHXHV+Je2/CErGJ2qaxKmycpx6umGwpS3MLR2IMtiTLdHm2rZ
Wz11TfCvDJEd7BbMqwVEcm4p+zhZqlbOAlgR9WnwnOokRPrnKEVqAYVuZBgRvQakLMc8DrkT8b9K
1W6T8iQ81xbuvopqldtM83xYlRT8Dby9aB3i9/l0tmqbB0AW39tKSbj8uS2ygnVwhEWhG2MTKCS1
5dxlW+sWBBobZEtjV2eb1Pgk6YjqgvrbTmqer4pqvAjkgG4qygZLww+De8i73hKaS8kW9qjmB9PN
BUx04qJrem2FrqDJY9o3j16pZ9s2Nj+6sEvOYfeTIHh9ScVYbjzXn92ncSBqfEQ35RGaysjkyMPP
onUuQzWMhE6xHxls1cZowkGvWkk/fFRRvlrYWywsU2nfuN9ryzb2g+fKrXFqi2v/aqv8KaIE0Z4o
OdoCb15dWDxa5qosekQ9YEF6xVAsZJc+ELfO+5XSp/rNaJ4iKc6k2in2PHzBD+0mlXDcHlYY6YsJ
Qgi7Xn0O9WHgJgWWZFGFGsuC0BYbLVCNh4BT3QrMSAcdfaFZwkmO6/G1Qi/axtceHYEyDtKVcDTz
0Ebw9T3AXC9aaDdPbKcX6pAVLyg/roFJKvd5oe6LRns3Uq861VlEeG6uWmWWLeOxjzcIuOCxkneD
ssa8VNmmwHSfGrP4AXUCjFje9weuNXzEyVTdrSIBL+el09byfABXtfIW4m311I/Z0hR18xKMY/1S
ZO6tREz4UgZK/eIZvbXsxlFwh6Xqupq/JUURr/zWv1hF2Z+7cvQveWz/RJ8zfg+yuN5HalhC3AiS
dzshNkkcMtrJ3gQeNRh5UmWy11cwrsoT5Vl1TfWJ58dONg9Ol5/SsADZxEYTgOQUIt5ABtMymnQF
H8J+tdIEAW8d7XAYVfZr1hD7Bmimrty5ao2qti0LHu9K4livGSwlIKFaupbn6l4XbFH4FuvHuQLk
ME97A4VfBrPCazbF5AfopDFV0g0Rou3wv2RVx6RyjTK/upGD8x5Muons6KNXDZKc0E1Ybh/nDoO/
QvBH3crBBmSKVR26/qM3tRuxcqDZ7+RgNeoBPXVzGla+7hQqS7Ntky240Z3leN21C0Znk0VTeXKT
Y0GE7gW3r05T+5eZSfOS1cMb+TnvXKAssEPhAXV9Y+ivok33UNq9o2MoqLHItlb7Vk0wsx5NndEn
FxOkgq+WeoR0aW4eyY4c3B63aTk+r6N0xf45wr4cdxMn71niReSJ1TjFto7cRaYNP/LS6r6VZahj
E25YV3jp8S5CN6olHXYTVvIqVKzCbC//H9bOa8ltXovST8Qq5nCrHDs73rBsH//MOfPp5wNkm+0e
+4Sa8QUKOwCU1RJFAGuvpZ/YU+/XsTcGH2q2jncGPAc7GdUaZD9g+0NdREQLE0hfU/QPQeQa77sv
TZUFBz0sIC0f2LaLM7veNEpV70Eu87vlBvN08pCpsLax5fzspqJralmlr18lvOqamVbuElHtFVhP
/jQE723+exQtTxsFGqD3Bp+2Rz9FiEhYijWY93EwPUkrnvPirgKdJy0wVtbFQKFnFY1V+H6uIXly
xxG+czErAp3GTrBrbWJbMe4nX/3RmMrRUYbgfnHzwF+eUh8wpUha/KkJ52I4Rfb6TaAIYnVV+dm0
X5JlCvsRrHVsuOZ/Xc7vWTBataa9Q5hgR3339MmdbX8zt95wmbRcvao6212dDnAwZo0cTpBNREJR
SDaVkBWSvdSwBA8GwrCzg6KQ9Gm/emkhDpl75GnfBGSyjMLai+iHmFkOQ/M3gEcBIovtDIj6NmvD
3jKwJw6luhVI5k0yzfmpaKIfDbWB+Ymd7/wke0tgyVsCb/L+i5RleuBmEN7L+Zdx0lxyliv9Fylv
plrG/vVV/vVqyytYUt5M3wTKz5f/1yst0ywpb6ZZUv639+Ov0/z7K8lh8v3Q+gl9xzB6kq7lZSzm
Xy/x15Ql8OYt/9+nWv4bb6b60yt9k/Knq73x/X98pX+d6t+/UjcIa54OjQLR3olHu0h8DWXzb+xX
oaQJGZVzRngbdbM7Myle27cBr4b98QrSKae6zfKf8perLq9aHVCh2S6R1zP9p/n+0/VZzLD0HsyY
p/PlirdZ374Pr73/r9e9XfH1/0RevZ3mB6sa+t3yv11e1RvfYr59oX8dIgOvXvoyhYyk4k/+xicD
/4Xvv0j536dyvRrq3Nr4MilWdO6UXjAkAjY7p78aGUmmqTrpxoN0S4/sNXLAkmv7dXyW4ZoDpKOX
IstmDMFTYXTmOmgsaqtaS3ksohQCtXZ8YRUMka2w0pJKwh58i4jLMXNk2idO3/+Rcen34YnazTWM
WNInm2aELcM2AYG1kO1foIu+h9Qjva9cJT0Orofg80Cdr2sntwaGyvRa5jCQiiwjSVCSk9HIUYCz
Berl5pNhPTG/9wCo2DnroJaRU5XhSJ1zqavbW6IPq+SmsSIXnmSL+pJiRmKHlT04TMRUd2GClqsL
341F/fxQ3ZtsGnBuH1PdI8wpcqr7Skure03rjH1gVkDX5ejeaKaDX4FseDXaGT2AyXn3CXJBZpQD
G7tElshqH5e55NThYDRsagbn23xRVnWXOE+h5f15SZmWj8N41XmwuKWZM0s0Rz94aj1SxIxeUCAE
7G9i9dAjU6L+Sri+U6m/mqdhb/F3OwPKDS5hI7TspeC9dMrhS7gCJ+IpnnnKhg5UhVtWFJ3mMH0U
zrGsnPBmeFrkgYYR/hI4LgRXbF7dRkjnMkxx5mTNoUe7fTXmltlM9XZIs/z8duCsTeGxi5XHN3NJ
0yrsKzvd1lFrLLTqU4TWZnUI7qIuC+5kD7BXgG5rHex9ILOcaxNdAjJv8ObkOlNZKlKXkbeJjP7J
dZOUfdPIPMlmZuvshDKyeZI9BNOmY6ZkKxnMfqVJ0zfNIKfghBEFxdGIzSqr3lOBl6E2FkI81lX6
Xa8o2p309ojJbcHUGmsZuEVFuuwNs8qWtx5cZO6SwYmTvVNKKD3Aa/zIXaKJFj4jMqSzYftb0JgL
82Dq7pfFb4Mn1OHTygtOeXx1LyPLxTw0DEHVDVCYiFf963XdzJxSPUoN3a18EZYT6LwjdQbDluuf
ZGMVBYr1t3bxDomNt6AmhN1CkZuBbEH4ekL5bk4H5dUEZlWyYZAOqXKb8Dbo1YT1CNerAkPDRocZ
/WyKJo7L7ixN2VuaNz7q9KCNZSG2XgL/0wTLsNs19NHbFVDb5Sx86vGSsUREAVnPHkI1zB9iK2d1
FSMoIQPstyVoUCNSW8CRDi+te6IUYM5X0gZ7+sPpWOELQgvqTvpBj3mnZcSSW0thSzmNHLvkvDHL
YKQaw2uPs5p8Urqck4zSgsnNjJPnCIDa0XXYNFD5hH2oeuMgMyjg8lhze+GDI2DseUF1XWmnNZAq
Bwp/ASfpBZykmwD1lHNJKZzsSmcrIrK35MghzbhzRuSbllTp/pMZSYjKMlOqznd+306Ps2c9mG02
vFQsuE+lqdfbqU7zL4FpcaQEwIqtswmSN3EEpSb+x8oCuJpU0K/FbeuvlHY6SrCxRCHLpm1cf21Z
XrZdfBK2nFNVt83Ab61l4AZP9j0/3hsuH/1XoOeg7ZMjzItfb4kdVdxNBGMuAlf+yas878TK1cxX
sisbuNgtIAQNmvY3b00V9Fjp1s5YMiE79ZHhFDmcGyETKxo53K3aCIAl2wKl3YwwhuYQqqtz0CKb
EzV3dQnvs+zJppwyqm1zE1SH3/wIJL96aQDIASZncy+TVcNADjoJ4URtneZ+zNP3se85kA+nQE6V
dEI35Kcv5ijrXgZC0fubPxvz9+mvOZL+hW3L8tJ6ZXKF+z+5drWzaTy2PiH1+uGSwbkaZvAkjVYe
IaG9qLM7DSuZ0wwgqDn3RBk+9xLqA8VcWd820V5208767kZ6sX/lk5eK/ynhBb/IvsKW6TgaGUR3
pnfKRDPaGoyUiy176ASjS2I3h7d+pfdOf/KNVuifFESf0HQXObdZpVfacoxs+onSk7WMVNWkHjhV
7i1bezDNsHzfst8cqgDZ7TQ037Hr0dpd+T4IchUF9QFcv1q815CQv7cG+1mOiEs3vdYlD42lyW6t
3XGjMSm5Pod56J9lLxvKz1Pg2jtpDVPln4MGSDI/7j9T4l+9xTcAM0VgxEd9QkSXwG2wnEfO+OZy
LdU6m7zNBCf+b+OW5B9jIxUVCifaqWFU7KvZDB4VtYaFvvLSj+zefbJGU/sHcW3PMjn6dYP4OXWS
9pPXJxzpxH34FMYu90wrVs52a6fnN/N0kH6dw6GG74YP8UVTG+c4KCX7T9AOrFrEcy4R8hLTtYMV
cNfHQC/BItj1hzhRvG0KW9fKYaOcA9Ms2Q5G2V060XBY97pZfDJFU7VtUrvKcfHLAYsp06QvLw37
MCceWm2/TWmV8+srLOONmOOINssefMuiECpF3MGBlXwvzVQtszsvS+9AziblustRswhC1LZCo4Xn
a0SBSzOicQWp1sDB+W9NgV4veq8W3N4rGYoHDR5r2S2DDBXYim21V06/KuytMcSg3Lym20VaoomS
g/BZNp0JgQRa94/SCioIcJaMQaQNZETO/DODpybwjxry3lqVNxuOHYNrLUmSqjblsd0vxq10Qp0Z
XidJiJSKJOn8e84yZslpBO2SDMSxERxUsHowCJXGO7hCEl8r3/UNSnQ/jZ+RSqmUXU51FMUw4r5n
BMU2hsphLW+Dy12xmGDGDUVg8d3uoyJgTj4b6eK2KptlqiWwDFumWpILBJvYr81y7uvt/Eyt/7hy
OXE/zQl6MXrmBJy1UlKUOn5XrRu4SsJOfxpFEGIMd91pILNl7qjY1jlqhN5tYfQVxyrR2a316F5G
o5K/SJ5BYy5Nh5P5OzMYhZCQ+lxP2576mAYkHZCFEnk1tzA2fmeHxxyhi0vmwMLFmqhMNrILsfjU
rNwCZCdlqPWunfKxWVWG+iP1Fl+Gyt4QCQ6GibWKNNllp5ppBISXKMWTS7Xxnd8a2svEoefaSBzz
CGpKewlrx4XtPvBRnC6hClPNYW2L01cLydejZVTfqll1Wa4KH5jGABBYVx9ncQ4rGzPQzGPUtt+k
1YkzW5kbUbrzx1wx5zJc9uS8WqHUR1i60vOYDBX16zxPabwP92YNYEb6eo1qzdbzvf1cFcpdSZ3u
dmp71ObGoFyPTaadZtmkDQCnQsgJrqTjVUjEC7g+TkHW/+jJlFfZRhJ9zAu1PoDeqU+6CrHkL7VB
KTkozSIqzhyLhGfpaqUqYZNxdGaruaDg/6lPKJNrm8o5ZdSBHiNZ+GrEqJVny3aC820CGVlmmXPo
rje/XsbUNxyUz0G6tqLyO0ep5TMnUNWzoqSfOevvL6awNNUaD0AmkbISGWWlV89F1G2gPp8fZL5W
zQgRj5RIyaBi2c2j3rJ1L4bLQb6fagCO0Pq+XcBNs2uWW9T2G2W5HtgqWdmJV5xlMiiC+ahPVArJ
66MQoR4nl2NJiKud3vjQNbVxdRTgsdJ0AkiV55aqHGlWntOsVDNxrnmgqB9+jOl7zbgqGTzjfuUZ
H5YxPMTGD7qO2l8Ip2XkpF8zMDj3hWg4wtTuQz2ztqNQL118MpCZBToJCSo/0pSNTAnN6HkEnXha
XLJHzehoszmzzMPZoXvycyh/f13ulqlTa+6PHlhX8RJkMzomDOp5uB98pT1brD1L2Ab09qyP9cEe
gungam0LPS2uVLcNqlakLbvSexsjh9sNh4hAcatmG87gn7u2+MOAQqXmM4mUg9axhJBN2gc+qCth
N6qi35yUu/wIL4lvfLMY0dmd92OwDJtGqu81cPlvp7ZSz83Q9vxt2pLSl4Mxwd8IL0i6SVCc+ah1
3sAvrYlIpx0UHzX3HaTIznuIzuprEyMZ6Ixp/jH3p3LrBpSXs8SG6LlWV06hahtPIPORgs7PlkBu
yp70zQDRgRWLiGyKXz1pQpNG2LNSaHkG8cNbDEeVZ+YLvNTdgxZm/YOuWf5mGFC8WXy2WgXXpvT3
0jVQdAnLrKB0NSZ3PEqnbGKIIfY2gA7Bc909LI39HLd+8QA602GpaFHEWTS1B+CeC1axrV4zCzQb
JaabGHrNQ8lp9fuu4R1qYgvJYaHETP2vs1L9rj2bwhxaEKxUCPsXGbXd8MswedOdHAoC9j6r9epB
xlyz3HemnT7JWKS0KxA46Yvmad67AflhGF48W3mJYMp7ALDZnAsfRKqwMqgNbr3OSxEh0PrmKAOj
FdQPXu12B5i0eB4RyUugC5WjqpkdghekyVxwbMGuCwCmLLlydkTkqiQMb6NvsbAGjqEY2lYJAn/n
DSE8BGlQ3MtGtZCGmlsEdKWJoPGPQFM2UNOoarBbknMRRXJi2IRJCfXcr1mSUSvug1D3tkNXIhD0
KyBHWAO7drHiQMZkKjsbpu0j17GPuYZqjCCnVIXUHrJcaAVLWsvFXsIIF0J4Ke2pbatDY1K8HCbz
vuD8H5anoH/wDZ3Pm+gZyTVGA/CeM+UfntgvBrHrwx9IJohAX7Y1FQyASdkt3vpKSp1+7METCAHt
cfBa52ESDVW5qADX7I6lWuQ8hJnlPFia7+zbMXFWi8/UFO1ChdNZuuRQmQuNzarN9RCMIrPJoBYE
0e0yi2+5jNdTcdzDTXP2Qqc/UphNcXpazh9sHrk3mdmxHylMFzYqyvbNx7FXmufEdPaBqs9gTfrg
nIIwXUfSNJ1km3ZBc5DRqBq/xL44qged867i0yuz4FaB+J4FIaIVTF01Wr6DliPaS3OOK1CUWuhd
panVID6V/ENuhN0dv1TpbRD6LDAPw9SwlVmlYSmrugbPL83cgbBTR3DbrPjY2mWB0gJ0QMemdPI9
N13jmcMG7uQQCfwrsqHfhhD/KxyB49pB6vv+Ta4JTwBaLOTmKSrvPD5uKN71Nq06G+deNLInmwgp
qrNThX4FBzoRBbjVqjeSFsJNzKRungyvjT8MSevFL2XetR9KtfuuddHOdarqsRxU/YWydOCRdcOT
YhQaLyNoj01gDf5eRiOT9T6qJQYADJInlL/PiQ9MKhHJNXuID5SAn2RQjo+rb6nLakh6wjL+FNQK
DNciWykh9p8hllctS92kfNWeZEPxlWqFT4PVl08Uc87sJamQXc5+kq7dlOVqbpoQo/7Kb/tib4SW
dac7+nc/Q5BsHLT0fii4U/I4CTs+aMT7TjQyMOa5fQzG7F1rVz9dYkCeu+W1tuP1Lb+zg1McztdO
UpQK8nnZW5r2D74ps/5T3jIsjvn8F0o7bsw0SMBK+zDuTCYVw6LmVG9CHcYgGtnrS85JVtJ+EwYL
Gh3CyL9I/20GOeRN3uJ7lVPC1bHj+/BdUyudhwwu/OpKyxDZe/tqcpO9oZHHutVfE+WMy9wyzwgV
a1txV4GpG42A9eDCKs2nNil3luCWljbUJhHgYQCNi28YDTSMXtliYCedcszS1K4Tn8pyUB4BDlrP
fZN/UwpruEiLLVd9x9rM2vR8bp4RDjlESTFe8s7VUMmhUmOyYx1901y/lz7Z9LkFyaWrF1tplsoM
drfq5yN7tnz+uzp8Dxo6okJN69AKLPKd6U3dNUkajzqVKDgpgvmVSdm4BiAUznUABj0I72XP0vm1
KbQOduTfA6iMsXvsWx+k356zGBoKkaKl/zQDB0lyjqxwQ8ghRp3bnGKjIEtt6G1imVtPHBj431KE
Sc5ZmxZnZ4wfI9PK9vEvl/RXdh2Wq7fdkYp2vLzRt9Ey/irp12zS9/cpS9/7OXtbBntATu5WG7z8
2qRRD9EClQYlNSaryO7D7zkwT4qI/uEv89GAG+vDrBXtxtfc9L4oYBKE3E8/THal3ds8o23svivX
lO57HD608yU0gWfv6pBSIqdxxs0rp+zKxggAqPet4QPXArMNtlufL0t4guK+W3U+bxO6yV+WQAQ9
LEpsaF6qWfHEry23Y+hIpUWlhHluivmTtGQzlKb40Az1Vm+m4kn61AgimHp2+XLj8hHN5qg22sqY
KVzQn+j7WTG69eLLstZdTT1g9WWiMfnqa2iX32alHOxEmVy8knNIX+7BLeunY7yTPh6OonWlR+0B
npH7opyQ+EBm6an37PEKb+Y1FhZl8tXTBAv/DtK0eSNN2bCH/x2gfMzuJGlpY3n3PifecpB0tVRb
72E26Nc1xNDUCY8TSDIfacax1O9T0PFmOUd3rbCkXw9t88yzw0larjqboBT1qdo7SG6tpPPWNKp+
7+tIhRkdTHPSFw6qcWdO8arJ6nhre0p1F5UWp7NQ8x5SRzPu+H+7AJ4d7V1vc4Ci9mb4r6nU1hlk
KBRz9+YpN6PiS1hRuOrCSgXZkaJsk7lyLiYMJSevUc29w6bIQ0895AYKFvWDVURfOeGq/3HiPYoa
wY77TL13qJ576DzdXhdVgM/uOm9V8Gx+6VrvJKO2ksB4n058xNEatQ8qWMhjisTNxtBr+0LZ/Hco
FUIKKDQkvYVraRafDZP7oVA76s3JkH5lnMoeLuufw6jd/H+Z7k9XlT7xCll36dsApHwtji9b0XTi
5FU2FBttYgC/l8UlMwJ90nadrvIHFbnSJ8dLk0LQJ/Du1lFay7xUyeRwgewLyqVOHbByIbOcvVR9
SrGo8xkqe+++4YRtavLqUOhqdJcPLdW/lmE/shuE8pTnQ66EDukKWQzr82h1z0PCJ1gZm7U1cMbJ
Kv9841d9RbUqu5OX6du6MimVEcyqumHRyJ5oZMos2Fk7sWsdzdk/s15O99zRoLkew/4rxSqnirLK
DwHkRnvqy/tDFfkxMjbqV4vP2CF3Heh3Cqd4P1KAtPfcedpKsxnbfotQU76Xpj8P8Ua1jPgoTU8X
5FcIXZwnbpXvA5isKDeCeqtSVeWK/jO45hz6tUp19Xejlv8wa7HfKk0v8XyoyPofUWlmD6W5nQL1
ez/PHsyvtorqUGqC9W3zBHT0wArG1lAs4T+zyZRevUpLNlmYCSIL/Xs8GHm2HZ2jbrPRz7aBQTmM
atx64mGdwphq4BCIQjMZMPXcvEX5qpmUKInstLb0bakPcM/+CnuVZZQbOeNtWiprV1PuK9sWqZh1
n/bFyUoydAKRi93M4M+/qhYkDLr3WZkHaztrYXTqajd/NhLjKyKe2b4MAnA6XVBcZeP6Y3sZ3Htp
TE1VdZslaCiBtrZqJJbGrhoOEBq+9/OKYkKv1lee7ih3rRAM4TQguM9T2JYszXjlL6s8MFeDC/lk
1HbsG5AmR8FA2x/nHqVLji/iT50OR6VtuV/aIeCHLinhie+py+iGtoczovC+QBP0RSv7+tk0puTE
o5K2heJ5+JLweJwa3heTnTpOaksVLKyuPZmz+12OYx3AzzdlJ48jFY+cR3Qmv7uRdaMkU8dnU7O1
z1SUot0JROQol46yyVgKhU7Jz5RYTcomqij7VNsKgfDccWEaLmfnWnr2Ri5C3VjIteXBWvNb9b5J
YvW+aPxPdRRoR2nJRgbjxF8N1MZdF7+h6+alK425QqpSbbz39mzMV9uPplWvIio4QzK39fTR3Usz
U6x3vV6sUWNFE0PQ1phaHPKu6eFF9pI5zJqV7AaBmzSrJaS6LYuWWgMZzpBXiT+6yP6tzNb2YHOc
x0ssmoBdmHxTG8NHp7C7vQygvuUjfRIVH2wzp+KwrMOGv/UAekh2Q0G7EwtRC/GDc7k1gsnnZt+S
Oo7cNLS+IMQSmGmJim7gc9NYfoYOGqPwUitsFaPnOuuHVmj3NMDl+VWPjUOb6fo7tfd/RKG+i0/T
gDIczwnuilq64OvsJPs6Ns1/YNg/NnHHJh8kDSwf/aPdOMWD3MhP9WpeqUEenqUZaGG4rVSoydzE
edeMM/pIyfzZ9t1yl7Yjm4+eU38U/qLSp8+UzELLykeY4511BULqVKhj9NF0E8iMvealm2CBzKL+
u3S72RDuS2NcWdnBZo12grkbpmbRM383J2UchHwh4Vv3lh4Ct0I6HPLcX2PezHPL1pAXyFfLnIHn
PDrUQezr3BkuSlAMCN4jZWUN2n2HlrmJmC8+GU3UcbjIpqjzF2UMnH3SxLZ/lT6oQcDQ6GW9kiMA
mURsT4tZq3xODhrnPyXir2h9U5NUpsMu+VXMxR/QmVcyakXxp6JRu8PcajpVDWJEFLacBJV2RJXe
r0RZBQalj32x2i8sY5MEasueB5qSh5C65RBjr9SJvSvhM4PtWtfUTRC0/5QlW/lKWqETSN0LlRUQ
YUixd/6v9LrhR+CVTzBkvAm4uUPx6zKNzJYq8bK3BOT8t6l/n2bxyZRlRG7BrMJ3l1cTiVcTCXlo
mb28VivUnwIzN1aa0lQb9hiKBxTG8gdH9MAXUMBk30uPbOYQFbl6sJ1XqV7aTqyHDrchv2YYqynj
NuZ3WzlSTm26an83sZclXWbWhyheWCbbyFEY7+bYCryVxu/qtXSHrSZNOS4r04LjTNXcqQFl45T5
9d0lAhG6vDJ5dep9HW74c79fAl7b9eeGTcfbyzBVIQKmbBBydh4ztp06j41S3arcx7TxzCu4l5OM
qcJVDA5EHcbE05EwZaAtu2Fba5630WOew9es4PxVQ1yoQTu3HP6o9zbkPRc5C3eF7hE1myUO9q89
wupyddzk4EaddddaRcrva8YRqNaoQHRgNriLZ9O6kz03qI1j0LbPtzw5JBjSf+V+Ph8y/hlsfDPC
4StxaBsjWtliVpm3TCVwoZNTFqfbJTW4MiKqsjaDOG0c+i6gBK8sD9JE6xwhYItSJGm6GVQfdfeM
YIB7Rl/CuTVvTBmQvt6Lo105hTHMg2D/jHhIV+jb1I9ozNWPUcyZl1nqVHwNU83bTEOdyWufTOZX
sN2kA2wd0pR5cmwb8+xhssF8G/tmvqYJ233ZUIutoXp+Nov+R+N1znngoYESeJiWKKb6GRCS5RVC
CNBxWnFT1Du4y+GcgGaw0qpgI2d41ZXTymwZ8WEQ4YuGNNKsIh6F+CaSmGWGJnwbexdKptlkGyzU
0sshUzc3mypU93LLmrwABgs7/PoqYslBhRgP6znLb+oEeQxPeV4xa185z1QV8nxFYyWlggwzp34Q
+ujaKRnL6BJR5wr7vHGKs3QXsMd5iB3Kquaysk6c2dqHwByeFGOgyhpW5JUx9+2OBdT0OWEXgfrT
6aMewInAJ6Td1Wl/8+d2Pd/8Q6a/8sv8GTjJLd9MO+WKqiKULCP0SUNV3dVCXTdNWB635RSdZqG9
OzhIC2gI6O0aIbZrsHA58I0KNzIaQM168e2EHygxtson+0FVokMncpE+cE9u4L+HwnR+bOzeWDU1
rD1wwa1g7Da+GFqHPEbQR9CZm5S46o2+SmMvueujMn1Gcem+gk38EzCrfGcHjQLBmld+8qhkZv+o
pNgPjXYO/FFNzK6UaNZXqKsREKoQARrc+uYK7BCCIk7y66tWK+ylZcCzZbLMkQFpyqZ0qGP3AxR5
glBwviyJsqcISudi+LZML91yksU3hNHnzvmUjsW8q40m0HbVbFO0qLBc2yBEWq25jzY8RomQFSfV
ZewM7uKZF6c7NpCy1f81CixVfDI8Y3ObRM53SzKT/oOmGPUhNuLobmnsAhT1MK0XD/RI0R08lmgl
zJH1wpZkcJS+JUX2mtKd176mKZsloE0uw9g1DfZWn1F3KC52c8puUYPsgL1pY6Tm61dhOGzFdWX3
xa2T4RT4U3/yVOdHI33SlIHFfJUSV0q6emX/mkaZfXPtI6u1ltFl8F/ncsSFlbYMD2g2H6H2mPfR
6ISrWlBotTD7QwXglptS8YxzHnpQb0mqrQTSqGvC+c56siI2e/16UlG5ZIxa8EeZZv0sU6AfiGBW
QoApCErrMKaOw9NjrXwaBu1I5Rxs3Go4cvgluMuFv5qr70YCU0cUh/pd2ZqnJux2g9Kf4sYqvoaZ
2/AraSjvotisNmOjDA+2akV7B26Ns4v0xLpLpxJpOx3y+7b9kjVO/M4oFeehoJA4h+7tnc95zEsR
nGRINlA/AGlWG3QDyea54rFpzBWau98qtIJfEkPn99NQ1tKyEDN6cUa+ZG7SbSaetTeOsbKVKHkO
wq5/TsYs3riZ3+7TzO6f1aKIr9wB38ugbMbA/+zytHiRFnQczr4xqd2MVbaF1kzmisk8J/wx2dyk
3Z6N4OvUtRz4zQXPMILEp081B8yJMGE+2Tqtvq9S2ICiSBn4Ef6pxCOFcbS0gdjZAl+6BKqm/ILM
iwPFMrsAShZyyjQmDxJpBcrwvmqz5EGCsESsEZaMBXF836ipuppanjocqy05LkzUFVj98skpzOKJ
Z2mKJfI530tTBoyCOuE4du6kq7H6+qK3zsstXwwKFCGXGrDoSac+TteD2X6NvaA7yxROMtz7drbX
ywBNbdcqN8lLo5mrxOEhOCmj3oIqOPWPXqbcx3WgsFgC+HmHZFl/lw0N5/9qStGKD5Xn3nCoWUCj
qN77vmbwJvrNurJCjsjEj2mqJ3Abx8j+CEs2MliIjCXt3/umHhW+saG4N1G2he3CTsia2oVuZDvF
mXsex7C6R6OkWqPSmn37zxkZc4y/z9FpFZokRhEcqiRtn5tJ+ejzGi+FsOq8Cw/zMGprRTGbZ6MY
2+ck/aibafIkPRYaIygZWsNOxqLJc+7MEZ6koGkf01gH1lyZd6xNUebO+v7rwE92aCnxx9bxjF3j
GdGxSFT7ruNmYA+uf675masp16U7zp6ydUsAkKi+u9Bhzogtza3+boJ66Wbqva2/63rfeWUuUZn8
p7E5e38HOG+zWW8vsvFUmA/40S2gcvzpkz21g/GCrWCfU5BcADynDFldFWbJzc3ZCTRp3DmHzDbm
01zCji1J2TsUkPhNcl56bVYOU98B1c/16JNaGWtIP8OvACeBg0XuO92JkUgsweAkPcSuRnRnDYp+
l8AgQ3ETX5NLFpTbW9COW+doB+qHkJIGjnr890XDLcKz527fI2CzKbzZeKlCszlz/NGvpKlDDv4Q
NQkiPbXSrQ3jg6aX3bOM1RAsJEoV3klLK6dy7d7NEbfyBzhw3POUKMkaAADyIpM9XftqNtbILYVf
HcPZ8aRkfejbElYRHYYse1LC96UQBBMJcmQihEnqEUYnOZJH6+jrXFm7fHKsD8MwlPs+2YYB1N8z
iOH6X1GFzuHUasp7ux++1lad3EtL1d83Xau+A1LXPXK4dk3TAuXvzuckU0+DtTT1fMj2QIHtLTi9
jxn18ceqtvMZlL0yH0pQ13rK1pAqGisc4Zz61RszmDJYDAw7GZCNVqb2Lc+B8OMMadh6GZ82HKIg
f9Q1MED44c7JUdEa3Y6VcT0ld16n6twxU+0JpuZhnZSNy5s+B6vGqU3ouIxxXbpBcba7qnJv3cwv
i7PmWmxBOyWMjMq3zoCdmw23AqmhERj4xK9UYQzI4nTt8Kz7QjM8M+Nvqe+v2Xrs/sni/sGEjOrT
PPGFMY2qfGi9pDz0g80eoZbpd0ZcqZtQ48Aezu4vctDkHktYiL471pCtQjWv3+U9Quu14/erOkAB
nPPBHkZRvnPNZNaHNrG7F/YkhNYY2HYZrYsw4JDH/CaDThF4z7wxMiQb5M7fo9/tXaVl2I27NtwB
xJmYGuriP84lg5Uyu7/PFSF4YhqadzXFYDlXrL8EaWZu5LZbb3Up6kZR+2O/7pXdj4q7zjoYhxrx
bN3qcH/M8MEc4IqwXlItdnZVnyfbVjxr93EN9a3CHbgXpjoa8x271pz7YilaqT+PyaMcKCdzrPKI
gsfAbx5xBIIqqrUy7yznUo3xz1cK3pVBxE+PEfi3JtBbC+homES7rm+6lYx4ffUjLM1bjpo12hGc
x3EZHJesLAL4g1baZHAbrcG4nXUbbTNgrJwFptxfhcsXtOdqqE0Rskx0b9lZBLhW0eLTDEWe6mqf
LDUEZtx2/m4IiumzMcM99dPdVTDtSrfq/NH9W7acJBd7er9lS3cYx//yCriNR9XtD6ycrH0CG/2L
OQXferuevkES8qRAQPTe1GOL4ipLpXKzZvnTzfNKZkCzuBt6j2pOPywBtHcfjFgb1wYn8FeeJmFe
VZW2uEq7Azc+CF4ob/jGozWyXYX5Tx6Ud+jKuJ8GvUbtqGJX22E/dV/Ds3Nymk659L2nb+diaF4g
Nh/glWvGb0VtiBuP+Q8bQ3tYh1dd7s0vPcAW+ElUMF7iXbNq4B5/8P8fws5suW0kW9ev0tHXG7GB
xHzi9LngTIoiqdGSbhCyrcI8z3j68yFZZdnujuobGLkyE5Q5AJlr/QMeareNUaiPvoMWbG+af44P
MYr6HP8Zn8d383jPZry8vnxDfx3/+bo+1/ltvPx7fh3/H64v//5q/vvtMV8PFFAeddf8CPS2/9ai
Aj3FCf4wzgImXYjgv5ntSBmIb/infx8iwz4gctux4DTNHepB0cZzvPENvTak2Crliy3QPC7nOObF
4xuKPEvjRzyDaHeNz+Mnx+h2ZE+aRYrhyk1txFW1SFLFuil73cbAoxMr2SMPsuOzKc+qWmfKb915
1B7aYEBvbL6qnDZqvUmmLFAfsHVGlymNxWvR1U8OVdU/0NtNFRu9sXbqdwMeNcsBGZZNUrgV0n4c
8NOqjrIpz+RB6SmX+0ZTo4TCI0mBolVMza08xIXb3IbzQTY9czCXSLw0q89YZbTksWXbV6Zooxv+
tJDz5BTZMRaoysLprJD3t9XXbtKxeqv8p9wxw2PX29o1PkZInAyJhZ2miiMJewPj1PXIv8RJeijt
Fhf1BDTX1s0w7ka7XTmS6IU3Z0NFnvRZ/y6bHoaQ7Y2bs92yxwfcQaYHB+8CKKUd5otzDNrNiLEr
C47QguZniQvktvGhGVwkcIFloHzsVuXSHxwYBYk4yV4rnHlWoMTWmh5MDy1CXPNumMVks9RV3X2J
gvGLhi7hH0l8sVEy9BeWBT5imnmCyOqv24R1i8iBHXRq+yZguPVbnOeCExJQ8xZT77HyRYlr2Kl2
ADJAQ9hNLYuDbA2kRs7yrDzXXTlczxWesStTJLxnA0AgOPywhlIf6nkJM/G2yooh31bdyJIZQb0l
xcnh1oS2laEFhdKP3n316nw5FKOB3m2hrH01DQ+x1k/3tRkhOYuw3G5QTXftNEG9cQYcYzXFH56b
eBZ8bLJgL6J2eB6dSFuwAczwYaB3KmOeKBjgGWk44FJS8sT4ccAE8s8m+6PooLglevRoAZ2gQXVP
td0uWYtQNYk0bhuxjyfO3IRnj+hdl62iQee/pNuzumYOlpgU/NoqavFSKLOHeB27Zwpu1Y0BugRv
KKWDLxkEGy7eLMoGdkTmOOJOHljcn3VVQ8rQR7vsGkd2wFCKSw1y+y5PIKaEYkJ2+68pRlj25A2D
l8/QhEjnTtVJaH9ehjopxjY8Ga9Ta4Qpl8nUZivNwwi5AoxzG09C/4IUf+mrzZfcFP7JQcxzIcNq
LHDQMKwXDVVL6v3OBgt2cFMxCcWVIma4sprtq7hylVUbVeyR8szYTJ2Wnp3Yz66HFKsTjKGRwLaA
opxykJVbVceHzazb8Zz6nQX7RrPfkGjeFIaff+R985JX2vBs2Gq/VkRUH3F46495k5erXrTNY1em
3ooSebirtXB6Jr8AjMavIF/02vgcOO2bAtYEmiAt1TdZ36T9g5E1xqMKdoqPd3rOcOa5BJN7LweV
81cGzoO2sEOUlkXWbhV1iDelgX4f3JfhSe/co8Jz991y0MHUB8A5YYjrJJRMdOmGvnkvRyh0uZ04
dwPKYje9Bg5gBKn9XpJ80127+ILyfrLzbT/c1o3ZvM4lIzkAl140cMesO1SdEA8iLJ9b8q5bn1zA
rpqFXxtX0x5nxNEmruzwgLcvJEjErJaYfYmvg/JHKZTxO4BS7n7wxe8D1w53ehHqO6f21LvGR9sb
4bHpO/ghBLSUb5XvJOBuanHxbWyr687GchaoQ5bX0Y07K0jLgzdO6hHsT7oZZ2jFZ+x65iAy7TR8
oa495jww0HiLbd0gaP+4Du+NhREq9mplkQ0Hf7JJLf5+KtvyIAxjOKjQSP59kNooKmVnvx8OZlRy
FQCMARghpBJUQGZ6qHUnvwrNu6IaukvkvkeGjq16kgbZ0R+9e9lnu415FxSduqsyMKk9lIJoGZuB
se5yS6OGNbd9VGaX3JpzZN8Y7hpoPBbONi1R+RsLoe2mipI0ZHabdbBGxaeewH9jYNm1l7oOgf2r
/Um2ELxtL4XlkGHOYrGWMXmY9RTwKtBOGJlwKRlrPPGSakpzuI4wX0TqH8hQTGiJdnC3crAWeMfM
+MdS2HdU76NzorqYzATOXaqX9l2Wms0BT+1wIZu+PYgzboqk8Dpneq+1/jAIkC6KG0+7RjGMDYsO
9RUAIvKnyr4elDsyT93dYJfxwTGFu/A9/w+jiOcl3+xhbT5YJWuThrrZYkBB+UnEUbKqvbLm9ROM
AEAJ3to1CxbbhrKuppVz0wZqTcU2787ebFeAROz40LagBEdDSV98H9tm20aozrJQF4DnfVd4dfwV
Fz9/0aUGxh49kmqxUwvMICKgGXaXPiIXixdWG9l3LYm/9TgAP4Q2rm2asoaNAfBgZ2VCv+lY9O79
jrfRUed7hGo1O2Pq41vo39yKrCE+Y7XIY5FdwN04m5mUfjE9YG+mkh7BkG2wHRPtlUF7wT8hhnHI
j9pGyLYJ7PK7oY77IptF+D0TxnA7YXGQBuPC6jT7abKwxw3bik21X8GQFvHKrf3qBQQSzhB6jviw
blcvRbJgL+S/jKqVH5ESSZZyVGLD+dYTB9uReRKSLysnyZBFFXV3Mmuv4jdtVVihlsqzE7iQIl2y
E7noHkxfWarjMTBPXVKEeNYM2UFgofRNL7LvpmpGr6oGfDGMHHxlNYu6a5JMAGUtpC5SvzpJux6B
aL9tOWWhL9S+7s7OTCOTTFrJuAWL2SGH3907Mx1XhvrYR50l6cTBdZLiYYK7eMBkuluUVdztBjBx
G+yR1HPchCH6FdpJtkDKAkyZDygXNtsYfWKekL4RrUu9FwulSK175FjEYhws761ryzMuEI6/4FFr
zYK2vOptmMUwR8os3GR6zpOy12MFcFSCp6uIbIgZjX1LmkqfVj6EK9aJ7fHaLDtPbBoTQSaHsjQf
QxRtnFhT1YMa1/hsITO6SIRX3spDOhdvKt754RqMsx3qNcZRdqqpgfoIObJ1aWLmkTigQhrDj06J
nm4sBen7ERwYP+PcuESdq1+CvCtPEAxRdf0rVM9nDQqT3jDaN5/xIVaMpVV3xUYLYx+daAw7d9fL
cUcEuzOa10vJC2M52h7rqv9Dqye09Ycg/0hPde80H0pstgvDKccHp5pc/qdGf2Bn6676Jv/KCsDC
RYMScqdmAZUwKHay+dlxbVK8it06u/0tPhituorQ1V7JYZ+HPCeFYWQXGTGctHBWw6i1S2G42Xrw
Dqrwu3t5CBzeWk906l42USrXUPxFiWeou3uFb+E9MpfZ1ncc3OXnWTKGmibsdS1yD3Jc30B8iSdv
c50wD8tFkG3qyRtXclZfGd19VanPWJLmRxkaHLxmuzo6yUlg93LcRoJdQYXipPUk4kYN50q96knG
IsvP3VO8Kn7qbwxL9w+klbV7bULeVY4Y7Por2S31oVadal+Zdb/xGryC1Tza13lh6pi8CO9UNvD9
W9c8okqChCteAivTmEWqsCZcIQNb7clbOi8WD5ewsI3nINSiYw8GbVl4lvOiBzW3QrWK2GXn5rPp
YX+SOsGyyUHMa5oT7+tU147g08JtFEX9OW+aYo3aqHpPtt5aGnUdPZdlqKEvk6JLb41vCoYQ3+ou
2hexrvNsc8Zt6E0evBIObcDN2c1Gwe6GbLzlIayfjK+emTjLZnKnmzLu7KcwsdZBMRFHf2WrTeim
mpk+vGaCrHSHrKtHJgIXcp0SyDx9zIGFBcVQnNtiqu68oH+X0wtHWKvURJZdUL2Ow/SWZLO+d12g
5m0xdCfdtrN1gNvuo1lqJhTWLHyvLdyj5Zan6vdh11t/IHLwZFpx/hrmeblUa03cZ8Pob+QVe7Ye
1yva6LaelLTHfGqw8sdyGEyg/Vr4bgbdrYgFmyiumIGq+K5R8Rq/zd4zugicVyvU+Tx6Sz/qaWA8
BD0wjD6xX3sdKIuC+sDeQEX6QfUTdpEIFEyFmmHolV1RdH5mtDfcOdqlRNGBam2XY/bVc8oQAyrP
WVZaJXa+S7PvEsSS+h7XZPI1YKgbYxsqWITL3iFmhxYAyV7KXr2E1G5DLcTbz7xRXOGs0Cz2vybB
moe/9rVstQbTrlQ9mmGdnEfFyGaq2vA4I8yKXOyr2hqf2OsXB19EwVoCy36Nh3NcAtF+jResF/5T
XI5XhqKiIpmaOzWJ/E3qagEW9Hr0FHS6sm1j9A9sL4qfeqEUB0tgfil7cy1R2HeMPJHmXtcVuKkP
ye2kzUWcpv4q4R6G0iWHvkem4BP9IWPUOynH/0B/KIORHGRMAkRkR21SF6gBh9o6QscuDm23zqRT
RlYi8Vo63NlrYWF5Urw2OF4/V7OAPklAFM7mocmHGW/aHFSjzBQYY2uc5JmYzxD0Pw/KlBxk6DOe
Z1az7X/Mkh0UxP+c6jXmT7NEMH2vptrYCU2Lzm0a26scus/KLFBZlzF58KE27ETh4moFiedcV13L
AhfuHzwvY9lNccf/8McU3MG2btk6N9dx8lqeB2mymYkrPwUV1bNW9gTeoTXrUFl1Rl7tKoRuF4lb
Bxhuzq8Q8wry2vI619nzKxhFZ69STyPvpLfunTVpMO20ofru6h9FHg1fzSLTl7wN6ZnSsnkIMAjb
COx2z4EWm3ik1fZaSV12llqXPVtqBzunFO1umJuZWSG9HDvVQfYi5tABZQr646iG2bPZpm9u1Fsn
ON3ZsxGxledXdWgCvjZqwqvWk1q8guFD3igwolOkuOkDzKGzjJtOnoPQgDQ84aj0avfFanSt7Bnb
d+Om6MM/p3spEmMhKuon3Ur+43QfUMurNeXX6YiwGze+7YqlneqgMfTQW8Yu2Z5YH9kLOG30pW5f
XESNnpqqVi5+QiE9daIvrR44B1I8DZ42RfxlYNe6Ue0atBSfycJVrHorRg+HOb0KTkODO/uAPvSu
HrFIUvyxWzVBYT5PofVHkeBOUSZ3UJNZYs8kDPgai8jKT45uDEfptCv9eOcQ33fsOMy/LHp/hKoS
z8I+jTwgrFW7r5LyPkKdWt3CCWh+auId0+6xirovWzU/BXEFw9Bz05VuGCggzoc0bd8S5FL2Y1di
HDg2UXrWUBxfRrbdbmRTjlPnjnQUFBErPbteoBqqlasnoPA6fXwcPLIIkV6/4EBYUiEfzRVopDmh
gOA2mtzJ7cBD7dlskkVsxs2LoVvqwRscZSln+b5ol6mJTbTsVV9G5P1eSLSExzTBSQ2Od8PqPUpX
Y+0VhzpUrRVpzWDTJTzB0RjoLHiM7MBs43qaI9RdA8g9gh8iS9JR/Y+DOt3rs0zOirW3s2j6iuc7
GmVLso/Rk9PEILPwSv1Ia5B6nvU9AoZA2tieHvQMG9phMPwbw4TPhlREuFZsOPdmleNXNJFuppqO
PqL5tecuTGnQR9oS24Tt4BX2Hu62dapDt1y5YyJeKmGe5QsZYbCL4UJiDceDtFAnoAa5F53lmVWX
3xUlsCkE/hIvq8bFwB538ZTU525Q2HB2qtkdO6vuj/KszaI/z+zeVG7UEKg4Az7Dvw3FHb2/9rbd
rKtiFSQmY8pmcRukOxcrq2vZrOcDui1F9CI7ixkukoeLMXGSR1n8shXjnaVSdiu78A/IVgJ/i63s
ZAmSXK9Vhq5ySAfKyUEs/AsmduYKoyagTSFsdhnz5jPy7mtFFZSLcSm8xktP1LuO6u1CjvickIRI
S7n2UILS/OsiYcqf4oSI/MwvI+NyVtw5xsqNsSOXHT9dnRc0zmGkFndsJdqnOnNuw7EDCTK3HC19
UtTQPcmWXeffvXTW5BjT7snG0R2vyWI6mnOzAM+8KA2nBzrBTBXRmqXw3e7Q1lP3FHfBuEzxydvL
uWS8sZaMjGkn5w4qN+yxD4zt9W/QUBjxOlwT5FyHItem1dVkI3v72DOBPs7+eiUWnFVqYaHY9cWz
Z0W7SRX2m2Uo1ioB/AB5KCge4Q9ernFUOVYx+/mjOmTNvWOIdxmX1wnHGnVOt5kuVgb3umsm521o
DY27bVOdgzB2T5YwLdIQGhqCTTqs6gFbydIJ+gsszP6izPT8isfkpLpAzn7ETWEGKwqXJis0RsgO
39Qwq8hQYJlDfqEqLsKu4znDrORGxlIjjhbcMc1VuW8iwN8aq/h16YpxH1PYfOzz6a6penyCGnKB
o113j5YNGRGHgGM/t66hADWTCs1Z2Yrgq+FlnvQ3sjl6Ubb2k2DceDEYRKdtrU0mmTtq4LWLYj7F
PH5jVF0wL2GItTO7RwPXW6yaKACEM+NwtSnepu50yApbeW24pZopK3K21jtERvl2gYh8bVJ3h4la
/sRDor5BIXZ22CWORtC3EdcbVXsw+ywPVuMlKEvtJmSZfaPDk3FaMuSCm/bC7IfqPlMydxeM0bAd
omR8TMXwjdS/9S2yuI+gl/AlL4xk44C8OJBMDy9I4CInY8XWNye7t9Sh/doILH5tz0pOrgYooK5B
vSp2atygjVAvPNY93OZoyoMX98bNnJgB7j8Hfzp1ZVRvy3RDfRjNx7m/MbV46c5bTZb3SwwJvCP5
a8NZ9bYarkJFsVdt2tgnHLxb9jwRv5agKHedrtvga+jwzRrAaGcOkBS5We9kkIqWc+02gwCyiWt1
iwGlrlWroXei6tZ0j3euuZ2NpbDwGpuUu/HwgblLhU1DNN37LhtORFZOsiUnUD1UV8O8VVWVok1Z
2LbLMqmrixzi8QzbT7lmLXTUgO/N+eALxDf8LHb3sql3fnIK1B2M5wuUe9L61bOJ+oK/gDh/r/In
vwZ+HGOXFOYPKtyVtZpiMVCgyrK3vSnYs1vyT4kb4odE7uUh8EtlwQ+/eevK5M8rCmogf12xRjdr
606ZusYqVOwMLUbToqq8F4SYPypLry4BTALsHt1nGR51lfRKOrlbZx5V2PrWFKH2yG57wvRdmHzW
xDv0cVcDWO4DzlT1S5au5L9hcuwHS2fLC53Ozgu42MnwcxN3S2VBEcpapuOE0VJvVMdIgXC6GefT
brYCkodaK228QxhTIIDSLGTwc4yOcu/WLFJ1GWakHaUzsCbGXdZQqIr4TS5MMJpPo50I6kATPGA/
99d91TjPjTV/g/IvGIu5J78P/7i2AG3ualZ7q8Bo8y9jmTbcWr1s73tKuHI8r9soJbhr4eLUlXY8
qby+2/KVzV8yRE/aOXFrQIFZxUWM/SdCtHemb8cLrM2m9xYkKU+wNLkTcZxQPvVhK/6QapRnUnDx
qsp47WGjzSrX23yO66I+XYZWqi8zvPn6Nusv43xISoc8ul98tCkaILIl47ofwiItR9ai6C9fh7lJ
VZ4L80WO+gw3IwscU+Tp7rOjLEhgRTYARnk1+Xq12mngXfUsfi96f21wazgl9YDPVTuG9xlYnqWw
QKGOFQCGPsjLN01rnjG9DD8ynWqoaLnruto2a7WCLaDhH4RTYyqlmB/6GOgvbjkGZHDS4VH08bDK
itK4dEjAbEQd1betgFEiemMmdPbd6hMv3wVDu3QKF4oeBTMqLH1Q38ruGj4ozjD9R80GcVuSDkaK
J4+xicvvptbCR0cDxpUpBbn3WGD+htEkn3bYHFrweC8w8+TwiDzLPu7qYFnVfb7jLoXsYh0Zq2C+
4cpD00RFcG3HZpVVC72GSf7Pf/zv//u/34b/43/kF1Ipfp79I2vTSx5mTf2vf1rOP/9RXMP77//6
p2FrrDapD7u66grb1AyV/m/v9yGgw3/9U/sfh5Vx7+Fo+zXRWN0MGfcneTAdpBWFUu/9vBpuFVM3
+pWWa8Otlken2s2a/edYGVcL8cQXldy94/G5mKUK8WywH/FESXYUkJOVbLaaKW4qzHd4y+kFmeCd
dS86ylZfe/YjtHfwRtdenZUlkpdn2ZGLAWpVmaNr5iDUZXTJum304sV3QmfvTEmzkk20BrNl5aTR
cTCK4qVdgahOX2KdYlAyaclSDlLjrlu5pEL3RhY+ZU52mpqhumiGV+xcP+8Wmp5DH5fBrHSgqwXe
UbZIqVaXSlPGdVa78cop0+qS2937338u8n3//XNxkPl0HEMTjm2LXz+XsUANhdRs87VBOQdMXX5X
jFV31yv5kzSF1zMwRdlkWhtpMR916rMcxW4iYTPNjsDXso9i5szIg9lpLZ4+8QfQvOqOj5x4FLeH
H6PMOVPyI6T6loEqr9ouCz8anhN0KyaPcoFsgQ2GjBI+B03S3meTA5mXMb7i1afINMiKXP7Lm6H/
/iXVdaFqhqupuqHBwzN+fTOGyksbv7fN98Hz1vqshq3NB/ZPLYs3zkwkijwQBn8FS2cIVhVFjp9i
cnRLjf8mzhUDzvg8W7blWTAgDqxOKSnESUcgqmk35DASFgJWfKqCJLkeuiGLUD2XAcixqoqcAqNk
269csOF+dyPnyPh1CIXgJ1RJfHQRak1d5GYGK0HHrvTv3yfL/v19Yq/mCOHqjiY0R1fnH/tPP2YB
OHTq2FJ/naq62WhGm24M1tB70r3JU9TnZ8eI1PfMSSlEtWZI3j+IzoGbKAvZUTjGExrE3gO07OjQ
pe64jocSO8KqecCkFWvPKQnuuyZK9tdmMJdYZJ1FJXG9bZUIg54gaeGq/uiRtZgR3fu4x9LtszIj
z4Si27efc+Wsz4v+NJj58nXliM+4NwD7RWKR+wKQl5siG/0bG0Z+fm0HOnafvFtb2WvNQz7HISQY
XGe4csZndxKlmbXsdeH/l7utEPPt9Neftavbmm4Ke04yOLr16ydUq1qN7jsk+E4Jy02fqi4uS+gk
OS7EU9Ix7N+xkDtFXtUdi8ZFzKDLmxe7FuGNnnTZXWhG2Z2W4JKa9K6xl7HroYMh4wcFxq3zOBlD
BDglx9O1W9lsRyu76wvhkGxOms0oX9zzCorfedmtoc54yIVA544NPWsWQ6WgX63HnJYwD0glO/Uy
trXi6CYFfKGfThuEmXfR5F08tYYVEGW8431i7riHWcdpKOPt0OvhOY8SsQZe299F3DlWGFbGj35H
Ko9shvesFD1UvGFSXpMg+KqogPQV4RzR5Z4e4azdV4bW7CYAZKSD2/giyAlf5Bmcou9cAAXLH6G8
QQwyatJnw50G5zqhKH0YrCn42c/5TQf90iNdGSrctfJZGG+y8jJ+J/0EgdtGjMpXS3tpmD1+yMKE
Hj2fxfaEpL08rafQvQZlE0C+cWj+MGNq5P4STHs8p02TtdsEQL3lwY93hjMqe4rAMUrfSq0vNSfA
KgGxgSNWAd4xUZruhrw8QgG0ZNzyK/YaP50C/l6jWj8dPsfkLovblWxbwvoaGX699fJmH6pF8BSo
bbEyqVEc88lwTi519KU+FwXadDbeTMwXHsX5hiqrsce4nDqy11LXrazxSmeQDIbB87EydKC8zoSH
sXPJR9fAsmQnIOXo3FfoIpjeVCyNKh0XoxphEzYP1huXcnQWvtm63Rwnt1dPoEr/PGQZRj3kBOwt
+/lJLOouVU+RBnwRefuNHGdpH+rYBGe7iZ3bMcPCfvCs4M3tYcfEo8m2rKvNiz2gd+fmevhWdTkE
Lc9JwBEZygPluJPRed4Tuatu4UYHamnjSfEq1V93eGxS/gVu55bFWVfgVyDdi8V4OpU3MpaBeUUT
VCvOZHSe+gKNjYqdur9mK0wCDAzsbkTM2V8XJotbJQM/IufJKfLMDSIIRwn/m89rTQ7C+Qk/lnUS
JLyxERi8tTF5wcpmW7HWGsEKB3X9E2yQ/Mb0Kutc28I6jxGow79/csjlxC/3Jd2yddcxLcfVhOHI
ZeJPTw6zjHA3VqziXTGibGmTFdrmZYG3KECm185EwQ5du+fccdob8snoF8xxJ0IpUS3M6ZxMinfx
TeN7X1gjPrXsX1hO1AdTDOqXqCwWMh54ergjG1psZFPLsAgFwfFI1k4/GsFQXS9bagUL8kZNT5MZ
pJtEaD3GC0m4EY7vcE+J7S898kbxDIr9LZ76S6No8zd/jJ11jzHQPkF38Uuo5leAcYRW6TWOm3n7
JSGfLIG+v43PiEvAsBsqEToON2Hl5A9zXXJVZKGxkU1lbPIzrNRdTL6rQHhZwPAOunwftXnxgEE2
FZam/hhHRVv//afl/NtznmeITSHM5PMyBWWMX58iVVnrDlXM4L0LWpygtfzLZNXeXZSW9qnPq37R
mG3/OrQB+AHftWArO9oTGjmbao6b3ZBsnVaEW9NIm3UdgHTRwZfcaPPBobJ2I5vyTMYCU1Crse1D
JOLswnMcSReVBVeJF/IFsUDsYgd+NH2pFkdPG/tjgVnGUzOa56CKpjOiRPmTK8wP6h3NrWwFc5Ky
KYL6RjbTNuyXlWv3+2qeWfps1fxJt7eyNwQ3vtbTqt74rkgPwQw5AwPZHruZT2TN2vHtsqn7+ghq
D6iljMi+z1FlL5ARd9gtZDVKU23Uf+dmZs31vVRY1MfIbd5zfy52cVSTTElUUhixylA97uahdePv
bA9yZu2O9q2NlNu0MI3cvs0r41Tl5rgv5w7ZK+NaY9n/5YOXH+zPP1NBjtLUVFtXDTZr2u8LvB4p
6q53ff1tFH61yq0CRK2p9NdDzBceNRL3Oa8ia8OWIrq1Sse6SyeEd20EFmWLOnhyNjsDOChb4NlU
qlvnnhEushpczdgjZSYPaEVlJ8fmnuY3hsIiC89xB9UpUi3DqWOpt//7L7Xx+yJfmLrK11lXYcLq
uq79tjSKDbN0dC3S3mzN+1JDar5tuMv8dBh61PngO2osUCZ7kSIufQtqpF8ZmedeylTkm5jtPUZK
aJCaWe4dSie0DioQml2XTNOt1w3VpsCa+QL9rF/0+tjcFKFGLt4o6h2ga1BCybR2vNTbG+D3DvKs
UKPuepb9OPtPvZ+xz3EU1uL/cqv+tx+/MF1LOJrh6KY7b95/2wyxMJnYs4/VW5SmH1l2Jj3v3Q5R
ZJ3CGcsj8TmmSOMVikfm6jMmz+LWEUcNg63rhBKNmoU8jaYZRKyX40ZeQA6WHSjZzNkP72akaD3+
CfXuUBgogzFAa8Xpb6/wb3mqDvUs1TQm654cKLgDCKMCQA/cMFGfbaljMsfssNVur0NAfV2b+jzE
R3NlgdbsiAxsnV2qOn0UjmkcpNkQTsTZxVfNZmciogsBi6Y8yLF5Gl/HpuD9nYVZBu3OV4ZNH4ka
uq/Taot2KG9ByjtvgZpgT+8AxiNDYrOJNV+MxnffrN5uljAXUBfReudSJYixirkDsSHSwXmQnUHW
+Odi8hDdnDuykbVL442YgZtBftsO6pweoiOaii8GgMi//5nY8nfwyz3AYjfsAmy1bQcQov57ZgDJ
ykRDy/bNGkCOl3VI8gt3gXWk9PZzaXj9yqxraxfMTaUHw63qTXYre3l0495LVngsTPMxY+kkw6MF
doqH21fUQO3nVgP/4eSGupSdrsCGxeOnwmHudfK7oO8fcScqT2Zp2remH4pli7LyV2DuMKr08WWq
C1B/uKbss9AvHiul+iIHdEpWL6x2bO6Qe4xvAn9K1ok3KO9NuJADcpG5q8INxhuvyFx84j0e/fOl
8dN7ZH1rPbKK0XeDruBGJomXTmqR9vN7Pl9kjraqFtV343yA/vNnrMqM6k4ekEr5OSYHf85Voq6+
jvuMiQilJNYUv1zr9+uXNqggtkmC6vmDbaunAE7Ia6JjLxSXQ7bPa8V+6SN042v7tWvg0CWdWqHW
5FmvdokdOJRFFqYduBIMRhA5Iw69EmpCnVmXLhvQvE6ghrpuue8KCn8IhST8THQfu2jo/hH0uWrs
b1h49MGzmzcPjgD7IvL62YUgcDsZjfMAnE1f9y7ibiFuxA+jX3XY3OF7FCFdsWThAsJ8aM9y7DDh
4JVUigdrlbG+RjGsyqdkIXuvh7xZGm403SVsiI7moOlb8UMoReqd/CZ/8imygpH2tMWK+fIZkhN+
m/9b87fLtTD6VqUprIWcK2VWPq+XYjl2UAssjXK7WXd9rl/MQmsocPCy+nw2zDHZqxauuJ79/bgc
zfCNq1Jj82aMuyXh7vLUz70nvbWMawe5ae3oSoS87HXm0fKsGHzAKYyLqRFNOiSIibUYKGo1upOH
3GsQM/DCdDmjaa6xxjSmvZ3NcOF5XDsf1KaF3xKL8+fUyG6Vk5jaZR+NYo260ZPhuOOdrU71Uuu7
eiub8jBkWrvoOyfdd00x3cmYlgIPViA9yZaMF6O7z51ivP0MtWaEfn4bXTLdbC5m9uFplIrrBEcj
Uq3jC7ZeH9Qb/YuraMb9oAWnZrSHF7O0dNA0qDfhkPLzqD7mTgO18jSmBbh8GIPLaNTTcpn4Jw9p
s3tXVYaH2o/YRVMy3PrdNDyIctSPM//QcbusJD+JBxQ4F5CCjP3/3J3Xcttsmq1vZeo/hzbiB6Bq
9xwAzElZsn2CshWQc8bV7weUu9uWe+ye8cG4NsulMkVKIkHgC++71rO6XLIwozA5KfGtyhwBl3+8
ZhtY3MpD2i6F0qvL893RjsPrbCzd8723Z4yl4uq+Kq1xLFM689kjA/Yyq5Xm6do+VDtWf322ISbS
3Bi66Ovt+YHzl6RH9rmyDW1mWfWVc372+ZHGlI9BUpQ3ig08u2yM/hiblnLyWgRJiEjLLwkAshSs
42Oeptk6g6e4MeS8uCf66/r8hE+h6pu7wKylEBodvg670Y+DZQ3UVMbhEgtsesIM4Lw9Q2Els5di
/fDPZ5yf5hcZKWqiQZmsyxaL5cpidxwQTT4Yw3zMkmqv+EDkg5S7iWi8bZb12hJaQwlZk0KFOXjp
Fw2AThmL4ZmgIoTFRGredJMPHidtxMaL5JGx1zLfnpJwzdnCfBI0lc/uiqssS8ct83EKseKxxelF
SN8AALDOv36x57v//F6R6nyMs9FyhcLNdgJ6uR+I6nPP5IC0MuHuyQgxozI3LwOZaflMDJjG5MZM
S/VQ9BzlqeghPkNt/DRZs2VJkYZTKlOq0gkTUXU2qSi/3aJRyk/4hlAfBXaOl6ZtP2LNFUlWfpoQ
+a+9eirW57uJuisGD3nYMJabadTr1fmHQUK6OT63x16SwDt58bg8fz+ow00TKcZ9McndLul1Y3H+
NUplnuSEMpiX9aADWriTiSF03ILe8FEnxtgpzXNA0TReE+T+6fx9xUe7jb77HGwwfIiHfTA/XW0k
eWMT2Lc8P6uQjUu9FrR8UUAfNVFIEDv74eNoNCAASicmb83tY8u4F3JrOkNTTx8av45JewrHz0bk
41uv1Gctyja0SXxEmNJrjjcyolBxWbJjDxza3Ks+T6uX2E+vpaHTric/zHBMG8NVhmzexTDhreJY
ndm+UuttRrXJWesNQb30osSp4Cde2oaUeY6m4BCsOKSrOPOh5Ecf1UC22WGVlXT0ekU6DiYcsFgt
9+dv/fP75//JvdfzplhwvntADzRpOfHH1tUgSOia4ksrCcH26JJ3P2ZagqLZlq7svPCv2eFYjoaF
g04s3xN+n50MNbimRXmIZK3fa4OiX8qNb1ySFxLPWLbl+VvnLylCG2JahnZHK5LKbMuSwZaV4L6P
EdwifYlRkbThPaQO8zLuSsYrHhRePNz62ktehuF9IavVwhpTMo/soTkO85dCjcA7ZNVG9rLmKFsm
X+b/nR88P63UtcI1MPEtz99797wyGYi9FHeYdpRDpcrTvrfTkgCdOrqbBtrgPuKLl5DcjEb3Xjoj
CB0P9BT9Vn9a+ijG3n4IA1+5ihLFMZBK700VcKyCI60DWKl1G0lvrt7uQpXXD2MNHcYxlzp+u/sm
I8CgKrhMIiOt7kuMgkuCwYK15YvyPtPAWTKqm6TFcFctdYJErRzo5Xw3NE1zE8CSds93rbYrdyww
o7e7EBXtPb5E9Efzk9NJyEe18J8T9c6LJ/kzUvCnCInmx6EuPcevDPMuqdR6kVsiuMb9l6+ifpCP
g1QOFK9HeZeMfEiJKECskOfjClltr3DYxhuZ21YoY3PClGcs/GpU2GR3z4oS9K9cGlKVJK8RKzsn
JhrhoQzHYFkVSIRfrUxNF7FIuALkSNiHvlQ3xCxyARS6eMjKTNsV3jhezffKpuBI+UF2jwo4cSRF
m4CYyum96etIon2p2p0ftZUM5iJceyTxPKp2Qw/lzp5W57t0jaN1T0FvOY1Zeg+PSnfSVooPdl4H
l6qqvDIYdo9hkOabAp/NUgCmfPRzW6HsV8hQWXjU7oKDGjT5TZMxghg+YJv522apV3vczOcBtXts
4N0ui6GW1+dHOVmg3CdVgj6LX9n3iwqZ0oMORu/S7PVv/i6mwHR5/hmtHVYq8YxC7uobEsdypMkl
kV2xCE8+qMWFVaX1I7j0R5xJnJ9R79Lxtr9Yk4dQa/4hA+/JeggMosLnHwoslFoascaPU5C8/ZCw
eteqCuuL36cAKsyovvHnv5Sqwbd/CRFc/ZhV/qOQfOklLbtv/hKu3s0kCYex1EAlOjfjzy3685cq
bVY/3+Qp39dCOKsp8miGYrDNp/j0Q5sIvTWUByrozynC6R3eDrFnZFjAq4+APyXoboHCeE5GX80R
fuBBWE9Ap6sWHQ7D+kXFwVa+a1qdXw38d6x4tq3omv1eIzBQTFA7Mwie7Xg+2U3i41opf+msYC6O
js1i0m3ixCIUYdZgvWpS/NQ2zXBoSaTe5rq1LmUT/RGo9o2Q1GHnEdGH2ys0CVIq8a9PuFbaLvjA
XCOf6ik4xbWpcBJ14TFt1WTdQvwwlm00wRbym0cpDz1HLaK7sC1vm3Gyl37Rp5DTEmNdydpjmACU
jHTU4bqIUacrRcHWyG45XIgd21LIS8Xvtmlaq25gyJ07+koFE8ykXDnfrQTp1XVv7n1KzPAlUods
13aBIejVbsJgbYTNRzWbsHAU+c054VT1lV0fSrdokKOHWOYnFMv+kuaYErSxlfdc//om85tiRSxn
tDY8tdpH/rKa909t+0rmyGVXdVTbq2Q59vjUKi9uD6rcNKzdbeAQcrFvyrY5JuS7Lcjdal18kbET
y1a46mrlCkiDRAUvhIhaj9PrL87G75uW58//fD5Sd9BVqg7vNCI5jiyzNPzsOTPl4aojIQmM15z7
0+jmLQEpCiGIhuWo89lZlHlwbVjRryqfP5yDwlJlVeN6UDWdmve716BIZj3QNpuelTx5gh7XHDJZ
JKjYyWg3bBRpaZm7mM2rYzrKaz/r/G0wKgMZmwXbrD63VqGhfgGA0B4HoLxI0EZpn6BdiMZMXvQA
Mg5TD370F4dO+75Uz7HD4SwjXbBUxbZkYb6raiqxlw6Mn+YzWRZg5GPjs932KjEaCmIkz4fcbgrG
0Kl5MIIlQt4tJm3tU048WR5lNMXgHa47tehPUlc4/qzwQgSUOBGZPgugCXCVVB2IoKXchaUiL8cg
36BDlRdN7e8VC42LBypR1OkCTovYDv5ULwpqi+veUkx6eQl6rhQuKRCo2U6cPHrSkK3MHtdnQMF/
X7JMXZaeh+LLD7sDdjHcyH6m0vIDfdrmEamW0fiFIBo2H3Re3Fga2+XoD+YqN6xg6bE7X9RRV9J1
Ge2V32qrIDeqa61vUnr0ibkc4IOtPF2Pdn5j44Uz/H6jQyOjrk4cVqUT9+wVVbmyo880IIK6/IJ9
2TiWCROxJIEJViwApSXtcMeMwnE5Jz9Rkre3vR6+tivSBoBbmEW4HsYtVr9iU9QkjaDzkdckTSs7
vHoh5sQnWQMfjBBJqzr4XXkTbMVEw1gHuw5lM4RkGZAh1fsDRCqSEW1hZLc27u+N3bUv+FGk1Okq
HOIKhferol713mWsNRVoW9bnO2882GoRb4KyV0gQ0cPJYVXnGmXijiDWrzSTSB5sLIB0ScchadRG
8RASpKcTPw/xQkn3cD275ZgpC79/xdSc3ta5LjZ6V09u0yQkFChXGOlnnBJdi3xq6l9MA+8Kj2+n
so68xMTdaCPvf1d4bmXP5ro0vWdRhcG2bDuSSU3JXsWsm1aKHLarCgn/SQijIzlVgSMa+fs8oYVu
o3AY9O62m8GGdEjuUj6Un19p6g8DhKmbtmFDh1aEav4gZNPUnuzeoY9f+rC9ZHui3Co22+qKnYzr
MW4vxrZKrhpU1xuc7i7STirf2PrcxjAlR9Kgh9e1kn8arJaVemxqLLai7tbs7+zc+jL6Y3Hn97J+
+vnL1uz3c6vJ9K5qwtY0y9a58r5v5QklrEn1NJMXyUdgN2Hd6HPzvkkiJi5sUisxqIMTSF6+pTYY
Oz3L71tcjVdmYu8yRRjbSCWct5PJ2qyH+rLKtmoPlStvDTJO4GA4Pqs4s+nro0bCeJTWJK1ZmIkt
nQIeymx7V/WT7GhevQZB9DS2YAG02BoWUVMdo9Sr1qlhx3dpV63Po0/TDo+/OAQ/LHY4BLpmypZM
uU5W7XcF7SltUR4McfRipWq9tGPhM594tJdr61oLi5gWoSKW1GQJvgFI1Q47aayNfTpUS6qkGB37
4KgNcnUwCG/FR6t8MAHkX2lEUkNG7KRGf6CpCHWSohCcBy90yjrpXEmr0A5FfnmaMu9TK7cMah4Q
Mvpp9x71w33V4nn++Xvl/Pnh8xb07yxZtThJhSLeXURVnxo1wZjZS2IQusaKvT/RdbQBene+uQ1Z
9EDpjxe5T83envxbvQlevXIi91JWjVWi2/7x/CW3I8p8coNYwugXgrJu1LbxNUOVty2s+iOo5+Eg
mbvQatJlKFUnwM0DQo/GwgEanHRe25WOsDHk3NoQYQU7P5F0kggM7RRnH0Nzy8RGku8ALwLdXWZr
jlFYtNVk7b4UhJp4EH1i0sqAn1MzaDpSVZhW45aE1ow2fGEyl6DU3nh+FLgtcBKn9rMZgC1re4Ts
aeaMupCAp6RIjSgEXiKbyA7NrK70U5voWwYKkI/4DWhaSw/SmJSLqM8uabbnJ3W4a5op3PgMyA4i
SJrHaUZ6WdQlLhtO1Z20exYoNHbq/oUQ1L1dVjCDGK0xHTvCEvFlwqLOmUoJWCtkFSed/f7CqEAi
l9mJFaS9t0Qe7n20A05Dc3KjBN6wIxX3dQhb1WFzpey8mRzrqdlLAJpwXyd65AAnGA4FNBCvhH/Z
4CEYGApXBssUSvErr5MRx1mBcdQN0N5K1xFNmZf7oasQL0fJg9Ar2Jkz6Ve1iH/xShKmM2VfB2N9
1LvXuiCoKmH14CDD2aIp79dzwMEDBYWdV6XdLh+/WInkHwqbhPfBxz1cCVtxohF1o9ZY8t6Yv9CJ
dSDBFgffK76g8Xup6DdvlNw4YSDVb/QWNqOJa6vH/3ZJVtU+GIz0KWuroy5wvzeWf9XD87rClOXW
SnoDoSJ/NX3mQnHK48h8zJRJOGPdtftMVk+Doai3oxKsR6uIr3p2PGirx2bDsJS6bOx6UEUBHbsc
ipkIYehgg2IyLsjiiJjK9+ysx6Pfys16suz6yoez9ov1pfnDGtcUiqEZ+JtM8lN/6Kx3EDA56/T2
RYCpceNgZNmTUv+17JYxlCXDpWWVnJD1SoUZTySkj2AIev8iAAC5FuH0lA6hsU5ijO2RgcH5k2L2
poMc197Gke0aIJ0xj8UHSJQUnZDcM8T5R2pATiyyHsqMJxxVox3r96O1UAgbda2UfCO5/hQn2UaL
gvAGKUIOqJDsA1SyxirKldez6ozq1BpGirY1BqIBkEnHH9O6S7Ds98wibbA8/60+DY0VtTd1TZGC
HpQf5vse8W48c0Wzumpv20hV3Km7Sw0sRUM2REs5Q4IYTNnLYNXlUgxds/a9DtTifAp7VXjqom48
hsK4aqaiepNL/p/v1On1Wa3+RNAZGTRB8+7uf97lKf/+7/wz/3jO9z/xn8fwqYLc+tr89Fnrl/z0
OX2p3z/pu9/MX//66hafm8/f3VlmTdiM1+1LNd681G3S/F1lPz/z333wP17Ov+VuLF7+9tfn5zTM
FmHdVOFT89fXh2ZVvqIJg33CP3T881/4+vD8Fv721+Zz/zkM/8WPvHyum7/9JSmGfsFmAym9xsRq
/PUfuBHO3xfyhaoLlhm0+A1T1pidsrxqgr/9paoX7K5MLJEyAzsCAxYqNWxUHlKsC1u2DeYstBmI
0akP/P29f3UYvH1o/9pxoGjzFJefnQhnywEhqDTssV4y2aNu1y1e37cqZdjbyZziod7KRSRtkjFp
SUjJ4cdlCnbyWHpM4Fk7RZ/tlabV7y3iEhyinsZdnBb2GkTwA6orBTtxRt0rJFWayLphh15s0cQl
jlOZeDfBln7d2bXnDg0Fx6Jptn2rpU7GPvamt6TsoMX1XUiHUG7Cjak30m6MA6gkXtIvJMGq0JYK
Wi0whsgLkTaM2zWha/WGPaX4ZNm0V2GCmy6JAINjQfjbhI1MKELWmxuNvI2lzbr8ahqqzJEFsYl5
AFksttrr0u8id2LeXrXogJ2mjqxj0/rLqRb3ZRbgWa1vy3zY6MIrlgRUGVQhSENv/c0U0YuwfWKb
M9PBQwYAlwljxblUuTKYB0xY9EI8s5PpdJC7W1P+rKvCga2nkz5EZG5aAPPsJfGlMcZHi674CRzi
tapXxWXX0BZJYFj2ZZxe0yNItlZtgmeObN1BTWvc9EW00Euzeawt77UsyBEkPz5dDRqTuKwnxTLE
glWmyoKA7nqj2u24ROwMK4eIj6jrW3iw8AgGr9tGZknMMP6CPB9e87yPL/tW+iCF8lUNxucmNYYR
O3Pt3xKRsWpMMbhBqRfHrvIVyj6JDtFUfsWj2u/DQH6KGlucKjMJFt4QFQufosmmnCZoHiarkIYU
tyI3y6sUmvIvNkRiXpi+O5GhI5lcHLJsW29rvW9Ek+nErhXTg7jNSlBiZHxv6P4ZSxgV4xJQkrc1
lKJZ8neDNIk+ycYMbkhnaTqb3bMepqPvsJByxVyIPl/3cadcm+zEF/XUaVflHF7oY5otEOaMlr8z
i+46jOVujWp/XCYDHiYFp3nfKqdEiYttoRuovZt0N4xAzPrSxHA3sQsozZCKKPbgzmbzidVUlur6
BIFlHYwsf0SCQVg0yZNZxJ/NjiJo3cwGP/OhI/riJiiUZTf1n9Q08xdQdn1AbAKxspaT7Dze1LpF
Ba8lgtP0e/WuSgiIzTQZRQJKtNtvBrmvQ8m3ZiVVnqsl3x1xfda+mYplQYLTjfe7pQLhqu/JRXZr
YjtekMBhgnUYl30XaEfNZ1fuGY8ZqQyXyWGIi24fjdLVUHSfGlmSCAkryCGF7OcUbfVktBRxkfEx
tSppdRjnRV2sHkMlhLdqqUAu5i9+SRwJk/G0rIte2UVDb7iV17pSG6FfiPItfBxrFw5fYLrEu6To
HutYsjZREuIgRwtMfjpZJVb6gJjCoXgQ3qtFruw5StlBUjVkmPR1Ezi6ml8OV4ZFWok+qGsoC+FO
IEFy46zvXDOcFGcyC5S19SFJimydtpO01pEsg0pdjAzxOJIHEJRW8RH+qHUlen1nCyvdEDz9nIn2
0M+1CZPBbYQbsU47hZSwLMofRr8/4E9dGKlsLhH6AR/Tcqe1hmKFZBn4UQRdBkKjvR+perQ9fKsw
yDXgsoGOHFSBfixOiTyFYJQpIWmNsQ7UfpuGpqsA1ltVRYcsNrI/mEb7lE/hIQ4071Do92mdh7eG
3m1jMKRuUrNN97WYyEVkmBboacgeEPF7Qr7l1pc3qd2uIz1b1E0GS1auq0WUSKeOxirey8nYF0K5
B7Z62eowv+Ua/SjKYvJc6rBf2YEVb8KwJrsnMFPO5nEvT5XqqjhfFwW23zKJ9RPBRuasopECi5mk
45KeKG7vy5DdcaHmO1MUC3Ll2q0OE8KzaSrA5hlWpSlZu0yLQzppRctmRDdu0aZuiq4dd+PoH7uO
/Fou9OdGxKpTqcRHtqodojuIn7KghvdAV2pHyS4BSHzkvELJhMxSneJDaVSLACLAHmz/Vi2m7IiK
J1uNirLyoDysypp+5jBea0GqX3ltiNPZM9asQ6dlOxq0qjEeHc9fEJBQmm3LHVuScjYPFxuAFZlj
G81RT0BkTb31SVNDf4UbB8l9QRaQpcYbqt9wI4x6DSRKd7JepVUma7bbRX6802rwFaoP7GWauZcT
tTA/9g8BzFNHtYqrRtRPxDL3v5DAUcL8bhgwZLy+NttoRKKovWa/0/crCOBenud3pnQTkVaJKxR7
tJqxOrfNyF50xrSdbCRfcWntxqGnbWK2tos0JpDMcMvFAps1tsf9EE4G+zUurzTrHvyqLlyF6X3b
+cMzOFXjNkx3aCpQAQBHIb4rocdkIZIn6K0wlmlRNOS5QA4JtAbKQPFhsPV4UdJU3fYGZzLwldDt
m1E92D7IDmGuA5rHxLIg3XX5yJUDxeiIHUXdLFNVwZ+vZS/C01p0ca3lUFZvnLzwuv2k0oys1Gwk
6ONQBgNM+4qkSD3w+P1DGC0NWaWW7MJH+jKkmr9JZT0lHEJftPmQbKjl7cD4A8+APLwk4CV02QiN
B8y4eJobSV2OXFgHVFG228hUR6IWUEouEn3d4KVftAOCEXxAEWBiydiXo/zQpcGnrgi/0Cmz14RS
0ugW/j5VsFZ3vrJsDfBTNSj/oBHTClqqtTSp6bt2mPW7inplVLCDmriA94KSouN3WrcKvaZ3QgVd
S59phUMbHIO5PbIuM2J/H/p8vM0QUeoYkogBIF6zYXEDNQR1YxfxsRmEuqjyJHNzsnEPlh8/5xRg
1uVIkrMdrNjfgkfUpPpGjeT2kJTiTstcytPpQcGuNJsdDu1k+lfnL5uha3/RRRHfl7nmk1abnZyy
JQQibiyd35+0fanUEqHF3k3tDfbC7nx774nChoqG8VbW1YeiSjeU1YebzniKJhvhlQHwGD8W7Ify
s+xpaylL4qUkJ6yC0RIuQjVXV2BEhkPax40jTTcUxqLd0AhpDWrmWjJArVkZwDjLRt1epGbmhjZE
Fh35bljW6dKw1M5FEW27tlV1CKlBNJeQdfEDVNNqCgfsMz4+2FT03pqX8UWEvQJcIZ6WRK3A/teO
3XCdeaZ1wI5TuyJDSkLBDdicl1QsovnQBMg9mxblZE7KBgFe47ISFAejX0Jkaq6idEiJpUrMtQlA
sQxbafXzVYM+7yf+uWg4H3h93ttQF5YxLhjvRgvSIOtKCXzzJhETwr9IGU4l8bOrD3qLZS0b7Gkt
62BmoIGv+qaBqRTs8zpsD4Wh6DOsNLpJ81MWGNKybJJxNYaxWLRx8SB7srHvSriboAXt02zJZ17R
nNxSjFNWydLcq8WqqsdbL/cTah5F46p5bRLShls5N3CWQECK7xS0OklsfcRlnO+mLghcEoQzaJWW
g+Govm18r4ZmAn2MVfKWdBlv9/NjROn7XxwkKujUDSiAqMSfvTs70yqsJr03blgjMmNGiAtD5Roi
Vrurgk5e8zc/CDWKXdEhcZHbaWC7EnUueg59m4KEgI6IrTWu24a179C7MKlY1urk4hVmUS7BVSig
SpQ9hpTpSPA2ae8oWRm3M7G10IvsAIQezTJ6zFtZ3+T1IUi7g0wO4aouAsIbYHmh82hXjUjttV2b
X8aZr8CoON2Z8EKqQbO3hQZk0KpD2IjpQims0ankaCKTE2GFakGKUaxoPCU6g1wczoCXEO8a+HOi
X3J9VzaZdUC2FKK07NvtmI3EnMSnyA+DD2y5sTOGj2doRNjqq7GNMfSBgVy0Y6DfyQphMFo8iX1a
U8NhIcFAsiPqvXMj2kuXnUpGcND1/VodVrpEnlJZK5JrFxEsqNL4IHouy569zpK4VYN+XqAjbK39
TZ8CJ44yoezzrarIoB5s4rUkFk1Xit5DgrKraiGR2nbsq9FF9hsu6lwcctK6b8JJXkmNhxSvKcVp
AmmxiMhmPthG+KHVaoaNmuCHPP6iDkPz2YpVN2xm5rDhWZuUNWHPUvwKYMgz4NoR7pzT0CFcZKlu
IHSq9PV5BtLR4FsMUAdw8YS/S5dJr1iXVSlVKytI8qWuLqYsqaEikzAjS2I3K01I3VZ2RNGg4wth
jJvSDkb6ljwV/0GLcRKJMRyvsTjuKkEvPxzlRzjYyn0/UExLqnqRDdLIrlOCTauCWu+6rF4R95ft
I8u8ajBbqykitZJdjtoEKxwVULNrRh4/Xb+pOKn9ovBo9zQJbTdO+hdTac2FnFPdLMIKQAWahzst
3AWhhMmB9JlVUSehc75r4as00+hJy1PgZQOrOC4ptr0qTDrLLjlnOOw6yilWSwm1bcyP2ggkG/iH
gz3cBs7qy0cOrvWL7gKD2fur2NZ0tqMk3xjngs3cffhmR2pliBdrasE3BpnN7pDa0aIwWnNXU1E5
MSndTGLOsq4y/dKMpVs1mF0MpJMtk34o1yPVZleB4LM02N0NmlHttUhvYQxfSWl2TaRIdmcQGqo2
0zVorGATaiOCTCj497ZV625oCSLV4Miuc7W4w6hirOWaefs8zmoVHd8wqftt4AEQAf/cw4r3njur
u5EJz77z/WyV8zGfutiLHFWJKliLeAKZM62lUeSFq3bWsGaFS3fbllqSrpRkhesLOLIkvI0HAMQd
AjExgHsN/mhzVUmjtScUx6KsTWhXm2JmL0T5FVJvtOSPEUvJ1mlWGmZ++9Espm0UxdOdUGZHtC8T
wTyohpsV113W4HqT8uBeIx17E5MRBdpqiO5S71bY87PlCZUiQuKtrdfJtp3pxaXH6Cab/jWqN/no
oR5HrIpW1ROhQ6eDyoehPdYCKkUwqvFBQCbedoGeLnycs0u7NZ9Suu03lL4FEv0Qc7tGIGGRb+jH
9HtlXs74EV6ZhCyxRdEN5ayFkG4ahZ4wNYR1jYTQCbGIkevbwp9jQzcoE6v5UCpXSdKtMxZ7Tmqm
3kktczJzZWG4AcSStRVUqdM0Unaqh5i6Ri89hF0OLH5unKN/Y4wTpMi1LDryXDX2mXonywHqzLwD
6OO1ZDgCLF+2IliEGvk+gBWE07U2AE1kKiky5IpTpywbUstaitG2nzmBHz0GkQ8AHmfLImlpAGWU
2Z08sdnD1t6hi8R4zXHA4RI/9SRG3eZiRs3m0HjDIqsvRZI4JnmobtOX6RNqTWZc77OU1+PCa7gi
faVPtnEeahQUifbR0/hEtsMuT9rkHkHBFwo2CtIC7jWlvbf96aYsE22HJle9S7ImXvoK7HQRPpAO
jPoe6cKVFwC1LaoY2FUtZ44npxYfoR3f0AAc4Aix/dbjV6/qv5ztd9GDSpw9OoZ+Wg1ogrX8OpSe
CWACp1sBTQ8SECq+mWnrsTPoA5DyeK9PSbqmilgupSjJ13HPvotp4EGqU7FApVcfiKoQCw8hixYw
/w51ShbxlIZ3yagWbgOyYusb2T1S+XbdQoXaFfJdp1UsebBKf7S6dFNWx2byc9IoDGvV5M2zokXW
fkzVamUSbu1Azl2RSB6eZArc1z3BxIbUiZWvSxnDazE+xB6nHYujIGimD+UwcvLEJGakhpK5I6M4
KMUM43v2sRhS/PQCYacaGYeOsAVc2/nkSLhSkUFWty3dpVVilxIKEhvaawvc0/YoT3bhwJqMENSd
Dy0zCwkGxsDVua1lp+s062XOli5wDFUJoOmbpYuqx7yKjIKaQ/VMnUI9AchAOh2GwBbjYFrZZiLW
eqfXbgPYKPQb626TsTa6meFaUjaRdKAH95HXSLggNwkt8U054tDBap7uRTGyDGT/5LSS7m1SySKf
pMKWqUVKd6MUKwTm+VJuaqBzsCSnOQr+ajAonOpdlmwJwQBYo2vejsiDigMFusxUgElndagy6oAj
asr+1s+T5Kha47DWunGXpii3z8vm0fjcJEW1ZfN+i8A7dsfRjtaZNKqnMFwk9rguWtLOoBKvZKjk
B7Ukd1UisKUnrMnNc/gwYvQOUl9Op76LfccuSgxuus5iVlaszaRoH7HrbZS6/mgqpN7L6ThsbYVF
QtxEwo1Dsz8pEcJ4isWgz1IZ8E8P0FuzOWj2FRdLtYvktj8lKESpNWmvSYmkOCbr5lEfs0u/ClRH
B8qwN0kruokrsbLtBwXE+AeL2jl0ekN2hqCtN4K1+9tM+f9NZ+mbJtQPraV/NFvmttCZ63SX/8+e
9Pcuzr/+Rf9mr4pmLXuJ73pV5xd17pT97HckuPqa9pl2lmZeAERBqDZjB5I8879+X7KMi5l9RKlX
2OcbrST+0jdH5796/z9/az828H78PT976W9dvLmbZZo2r/m33r2uXBjofQ2N7vP5xqLt24Ngqhem
ZuH4VdnY/lnvnoag9vai3lq6/ziR/jsfvn2hYWkB7gQsab69e/sAyi6EYRCbhgb16+N/1lFgl/e+
W/vfvgJosULfMCjznN/jDwdBNi4M3UQIzr78z3r3GlWV370ENOtC6CqYCAXLxnyjNvbtJWDJF0LR
sPbKb6eA/L91FJ7yNmtmAQDaiOzb/jvpRP/eMPDuN3wzCNoXxmzqlufW/7dv3rYvmHA14ELy28H5
33rz/7VeQf76gfzGKMAgJzgHxNxLnW+8yW8PgiUuLJ2CPxrwt4OAPOHPug4Uey488pp+4yDoF/Qy
wLmgFz/f3l0GiqJccJDgPxjifJAYKv+0g2C8vabfOggWYyHaFOwm8+3dmsBWL/CgUG7jejjf/rhZ
kdrL29n5GwfBvFAxEKPM+3o5/DAp2oyIOH1t+eup8qedCaS6//aZwMCHoVGos/HofPt+TDCNC1aM
Qtcw05xvf9yZMK9pfndMmMVX+uzB+ddTo2kyOyDXssyvB+mPOwgsEuf5/LdGRl27AA0kFPvva+R3
04M5r6E5U85SnHlUoDD6h42MtKvfXtT/fFRQrQvKumhlZxfBd7MjYyJAQR1/39uY+OctEVjX/psr
pHfLjG9WSCqrRDZCWE/ervd306OlXeg6ekfYBX/oUdAQVv72VoH9kqrhIJC/XvDvjsJ5kWD+P+bO
bbdtIwjDr6InIHgyJd4EKBwUcQunRQ8permWmIiQLBqkE8d9+n67s1S5lNwEHl3sJjeJ5SF3NDuH
fw5Lm05eyaMiipYp2NA7SRlav1iVK8afuTUzjbjLTA/La9qsREokOImICxlpVjmgr1cFZZnQL5Qu
8zI77nKqEbKsJGqu6aopo1OFCEGmNosFZpFWZO63Op716f6JGGmnShESz5/ozgKtXuq4uUyTDAmg
VcSHhjNfeVUnPKYqrph9JSs6s1hyfbXSOSjqBD+5tnW4x10GslCBImbg+9S2uxUdiki8Z8f86Vyk
PKFyv+KSqfLsiagL8IWUpoDU/zy+E1ExtVzJBZAkmglR/aDGbs2twwq9CZwC0iKyImyPyDrQYm/r
GVWyUIAWMloSaRAmzOHEGsCdcrQ0Bb6W5R4YExeKKlPLAlygPnTJSNHjdz3VC0u0I50odma+sCk6
S5lxRadaFtKE3gQCaVvSNd1+nWEi7XUBI64Yn1qswfyUR6G8SvC6Ac0mB37KhapOcnpd6SvwQEp0
XMizpW3GUimEEpSA/FJWExy5NZOFLAVPKoksmVoYnSpIiW2V+8csMNnSTrAJz8CySpa0fNZ4kqIi
5LTFpAjTKzspWfft5wlYYcG0cMChqfADm1QpNgLRkO1HFyvh39faiJlYaWWHQ5BeOu5yygWyzDQV
4T9aL9Ku6Dyjokh98vf1ESM+Afco1jWQqexyHitUKEqyTOWYgYnOGjIXOtPGCqXdpZti5W3+3D8s
E+b0kNbOI9w+fRxKTVCQZiNdy9hokQGbqAiOAmaAWjZAA5+Hju4o4K5UamsIWsz0jQLE+Oj4TbkA
hITHZPEjLyTxYeoZtlorC4RC1ZIsGmiMWxAMuACovFxSccDlWW7FJwsFs9mVXLAQCnUFzOU9z4Ul
OBrHJU+9bajj84/oglPLQpkApRXLjPsV3TrxD6uEmRgwyg60wRmJyUPiqghtqFjmCT4gTULW05we
AnKMqEM8UHxnt+LDCyjAEZl8vW9AeABYQMMBR0FWyAWOBqC7LU0YT0F0QkCHlzpUZJPUFeAfeOxo
dghWGM+UDKQd5TdyKa6jUDCOQC0LKDyk4KqgFGfc5fREgClTqkkakitDR1URFxfoXtMrBPILBdME
KO07y4UsTxMqULLMVznEpA9x4NQRo02fUH7i/Z+TokyqDpjisrIoq7AnvsDRlpNpfQPCY+a00Unl
ZWAWMtmqAzuKwpZkuSVsj0gWbKpNvhqFccA3AI1lXpAHi2cm0hoHlC9RlWd4TPsnZNL6RsAHjP7N
+TOzBxRm08pdMUbDW83owoQCLa49BLY4H4QstenUUd9P7cGS2t2a0hv8R/l5dA4iFrtUO4h4SCh7
SpRfOATOHtheCB9NxccFRimogyXcZOCxnMliovBmCpGgGatICxyYonzg+/3E79Aax86X622737ie
l7YZJiPZvvmBsTr3lIBv97A9HbaWO/igHdcmpKXxw/77TVCm5OKhyQ/H+Mg9x/+63+Dpo4Nnjbsa
//Nd2/SmXzPEyE2O868pY+B+2Js7c2+mdeicQbTUf29yMmXuCCR/g/Cwm9G1mRg13b79pzuEhF3Z
tJ7wzhwGM4yv6Kbo1bYWWUv52uzbj11/aIO3lhJfNe1u3/Vm041v6RqKXDOJnjITZNePLXP2A+Ku
W0lL/G2zZ/5g30wpS7mvmrIfhrjoPi6uabq9vwvZLvW02qf8CNfbTfB9UkVkMRQtZWZM9p/CVyZQ
sIWPWsovT3x8eaDkdx31m43ZBgLoq9O0L3yz37eHrg1PpJQ8qUkfNq2ZaREpI1JT7p5CsZC6HC3Z
n091k5S6qAlD4PN69zzKl1N70pCpJc2EkHY4YbPUI2hp35r2EGgPUi6XMC+3hotFzWEzZQe5DIvp
6V95GMyabuPm8TGQ6Vzys2r67ZrxDSbsKZPcp540toALCwLJ9rk0Pe1haPn78NCOPHYeVOZSVZeg
3n3u56Rt5kNNujs8znSIr7PQUn7f3PVm5j35pJWe9BcT2i3fgKsn/LR4Z+4fhm0bmnXfu3EJ+j81
PZedj9+ckxJJ31yC+G3ztV0HZgws/xIW/X3ztPi763ez97b4ovq97eDlxbVhKF0bWjOug7DFb5d5
wFuzm599yRhoyf+ybUOOCwSvJrvb45GEUY2viVST7hsuBxsZ60RQoGIt4V+5Z3t43n8xszAhFyhW
S/63bbdpFjfDiW0TjFNL/nc75vusIPpK/cs84FQQPTqpJf8H3G+GoQlcCl8yo6f9NYwqfQuLlu6f
j2Y7FUTfGaQl+6Hp77FsAWWBQNWUWyKbmXh7eFFL+i+D3eH2s/BoetROTZzJ94sP515e5hao6bfD
umMkT6BWfB5OTfu544aAT8G3KSje/1M+hzQdU/an+NM4DeXcr4Xgmv3Eet+Y/s2/AAAA//8=</cx:binary>
              </cx:geoCache>
            </cx:geography>
          </cx:layoutPr>
          <cx:valueColors>
            <cx:minColor>
              <a:schemeClr val="accent2">
                <a:lumMod val="40000"/>
                <a:lumOff val="60000"/>
              </a:schemeClr>
            </cx:minColor>
            <cx:midColor>
              <a:schemeClr val="accent2">
                <a:lumMod val="75000"/>
              </a:schemeClr>
            </cx:midColor>
            <cx:maxColor>
              <a:schemeClr val="accent2">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800" b="1">
              <a:solidFill>
                <a:schemeClr val="bg2"/>
              </a:solidFill>
            </a:defRPr>
          </a:pPr>
          <a:endParaRPr lang="en-US" sz="1800" b="1"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10.xml"/><Relationship Id="rId6" Type="http://schemas.openxmlformats.org/officeDocument/2006/relationships/chart" Target="../charts/chart14.xml"/><Relationship Id="rId11" Type="http://schemas.openxmlformats.org/officeDocument/2006/relationships/chart" Target="../charts/chart15.xml"/><Relationship Id="rId5" Type="http://schemas.openxmlformats.org/officeDocument/2006/relationships/chart" Target="../charts/chart13.xml"/><Relationship Id="rId15" Type="http://schemas.openxmlformats.org/officeDocument/2006/relationships/chart" Target="../charts/chart17.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374650</xdr:colOff>
      <xdr:row>1</xdr:row>
      <xdr:rowOff>79375</xdr:rowOff>
    </xdr:from>
    <xdr:to>
      <xdr:col>11</xdr:col>
      <xdr:colOff>69850</xdr:colOff>
      <xdr:row>16</xdr:row>
      <xdr:rowOff>60325</xdr:rowOff>
    </xdr:to>
    <xdr:graphicFrame macro="">
      <xdr:nvGraphicFramePr>
        <xdr:cNvPr id="2" name="Combo chart">
          <a:extLst>
            <a:ext uri="{FF2B5EF4-FFF2-40B4-BE49-F238E27FC236}">
              <a16:creationId xmlns:a16="http://schemas.microsoft.com/office/drawing/2014/main" id="{BCD825F1-40FE-B7AD-2E29-C918F904A7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130175</xdr:colOff>
      <xdr:row>0</xdr:row>
      <xdr:rowOff>177800</xdr:rowOff>
    </xdr:from>
    <xdr:to>
      <xdr:col>12</xdr:col>
      <xdr:colOff>434975</xdr:colOff>
      <xdr:row>15</xdr:row>
      <xdr:rowOff>158750</xdr:rowOff>
    </xdr:to>
    <mc:AlternateContent xmlns:mc="http://schemas.openxmlformats.org/markup-compatibility/2006">
      <mc:Choice xmlns:cx1="http://schemas.microsoft.com/office/drawing/2015/9/8/chartex" Requires="cx1">
        <xdr:graphicFrame macro="">
          <xdr:nvGraphicFramePr>
            <xdr:cNvPr id="3" name="Waterfall chart">
              <a:extLst>
                <a:ext uri="{FF2B5EF4-FFF2-40B4-BE49-F238E27FC236}">
                  <a16:creationId xmlns:a16="http://schemas.microsoft.com/office/drawing/2014/main" id="{DE5926C5-441C-85F7-E1A6-324595389D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4175" y="1778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209550</xdr:colOff>
      <xdr:row>2</xdr:row>
      <xdr:rowOff>85725</xdr:rowOff>
    </xdr:from>
    <xdr:to>
      <xdr:col>9</xdr:col>
      <xdr:colOff>298450</xdr:colOff>
      <xdr:row>17</xdr:row>
      <xdr:rowOff>66675</xdr:rowOff>
    </xdr:to>
    <xdr:graphicFrame macro="">
      <xdr:nvGraphicFramePr>
        <xdr:cNvPr id="2" name="Chart 1">
          <a:extLst>
            <a:ext uri="{FF2B5EF4-FFF2-40B4-BE49-F238E27FC236}">
              <a16:creationId xmlns:a16="http://schemas.microsoft.com/office/drawing/2014/main" id="{1B0027E0-ADE3-E13E-055E-987DF93313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209550</xdr:colOff>
      <xdr:row>2</xdr:row>
      <xdr:rowOff>85725</xdr:rowOff>
    </xdr:from>
    <xdr:to>
      <xdr:col>25</xdr:col>
      <xdr:colOff>514350</xdr:colOff>
      <xdr:row>17</xdr:row>
      <xdr:rowOff>66675</xdr:rowOff>
    </xdr:to>
    <xdr:graphicFrame macro="">
      <xdr:nvGraphicFramePr>
        <xdr:cNvPr id="3" name="Pie Chart">
          <a:extLst>
            <a:ext uri="{FF2B5EF4-FFF2-40B4-BE49-F238E27FC236}">
              <a16:creationId xmlns:a16="http://schemas.microsoft.com/office/drawing/2014/main" id="{514E7F01-86E6-431E-8F86-3EF01E19A4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26</xdr:col>
      <xdr:colOff>546100</xdr:colOff>
      <xdr:row>0</xdr:row>
      <xdr:rowOff>19050</xdr:rowOff>
    </xdr:from>
    <xdr:to>
      <xdr:col>29</xdr:col>
      <xdr:colOff>546100</xdr:colOff>
      <xdr:row>13</xdr:row>
      <xdr:rowOff>149225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FFA5C759-30CF-CA10-AAA1-5CEFB179195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7589500" y="19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177800</xdr:colOff>
      <xdr:row>8</xdr:row>
      <xdr:rowOff>50800</xdr:rowOff>
    </xdr:from>
    <xdr:to>
      <xdr:col>31</xdr:col>
      <xdr:colOff>177800</xdr:colOff>
      <xdr:row>21</xdr:row>
      <xdr:rowOff>180975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D63FF0AD-AEB5-D790-123A-2B6326E0109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8440400" y="1524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76200</xdr:colOff>
      <xdr:row>0</xdr:row>
      <xdr:rowOff>0</xdr:rowOff>
    </xdr:from>
    <xdr:to>
      <xdr:col>33</xdr:col>
      <xdr:colOff>76200</xdr:colOff>
      <xdr:row>13</xdr:row>
      <xdr:rowOff>130175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FB96BA74-91D8-2B8C-78AC-6232CA353A9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558000" y="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552450</xdr:colOff>
      <xdr:row>1</xdr:row>
      <xdr:rowOff>92075</xdr:rowOff>
    </xdr:from>
    <xdr:to>
      <xdr:col>11</xdr:col>
      <xdr:colOff>247650</xdr:colOff>
      <xdr:row>16</xdr:row>
      <xdr:rowOff>73025</xdr:rowOff>
    </xdr:to>
    <xdr:graphicFrame macro="">
      <xdr:nvGraphicFramePr>
        <xdr:cNvPr id="2" name="Top 5 chart">
          <a:extLst>
            <a:ext uri="{FF2B5EF4-FFF2-40B4-BE49-F238E27FC236}">
              <a16:creationId xmlns:a16="http://schemas.microsoft.com/office/drawing/2014/main" id="{F350F9F9-764A-45F9-9D40-D2BA88C898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180975</xdr:colOff>
      <xdr:row>0</xdr:row>
      <xdr:rowOff>133350</xdr:rowOff>
    </xdr:from>
    <xdr:to>
      <xdr:col>12</xdr:col>
      <xdr:colOff>485775</xdr:colOff>
      <xdr:row>15</xdr:row>
      <xdr:rowOff>114300</xdr:rowOff>
    </xdr:to>
    <mc:AlternateContent xmlns:mc="http://schemas.openxmlformats.org/markup-compatibility/2006">
      <mc:Choice xmlns:cx4="http://schemas.microsoft.com/office/drawing/2016/5/10/chartex" Requires="cx4">
        <xdr:graphicFrame macro="">
          <xdr:nvGraphicFramePr>
            <xdr:cNvPr id="2" name="Map chart">
              <a:extLst>
                <a:ext uri="{FF2B5EF4-FFF2-40B4-BE49-F238E27FC236}">
                  <a16:creationId xmlns:a16="http://schemas.microsoft.com/office/drawing/2014/main" id="{148657F6-BDE3-7CE7-61B7-F0E1D996E6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29175" y="1333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50800</xdr:colOff>
      <xdr:row>16</xdr:row>
      <xdr:rowOff>73025</xdr:rowOff>
    </xdr:from>
    <xdr:to>
      <xdr:col>2</xdr:col>
      <xdr:colOff>6350</xdr:colOff>
      <xdr:row>19</xdr:row>
      <xdr:rowOff>31750</xdr:rowOff>
    </xdr:to>
    <xdr:graphicFrame macro="">
      <xdr:nvGraphicFramePr>
        <xdr:cNvPr id="2" name="Chart 1">
          <a:extLst>
            <a:ext uri="{FF2B5EF4-FFF2-40B4-BE49-F238E27FC236}">
              <a16:creationId xmlns:a16="http://schemas.microsoft.com/office/drawing/2014/main" id="{4EA88995-8568-5E11-81E3-A8C8C40AAD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xdr:colOff>
      <xdr:row>16</xdr:row>
      <xdr:rowOff>101599</xdr:rowOff>
    </xdr:from>
    <xdr:to>
      <xdr:col>5</xdr:col>
      <xdr:colOff>19050</xdr:colOff>
      <xdr:row>19</xdr:row>
      <xdr:rowOff>63500</xdr:rowOff>
    </xdr:to>
    <xdr:graphicFrame macro="">
      <xdr:nvGraphicFramePr>
        <xdr:cNvPr id="3" name="Chart 2">
          <a:extLst>
            <a:ext uri="{FF2B5EF4-FFF2-40B4-BE49-F238E27FC236}">
              <a16:creationId xmlns:a16="http://schemas.microsoft.com/office/drawing/2014/main" id="{26E72C7E-B031-BD8D-98D8-3C750395F8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31750</xdr:colOff>
      <xdr:row>16</xdr:row>
      <xdr:rowOff>88899</xdr:rowOff>
    </xdr:from>
    <xdr:to>
      <xdr:col>8</xdr:col>
      <xdr:colOff>6350</xdr:colOff>
      <xdr:row>19</xdr:row>
      <xdr:rowOff>25400</xdr:rowOff>
    </xdr:to>
    <xdr:graphicFrame macro="">
      <xdr:nvGraphicFramePr>
        <xdr:cNvPr id="4" name="Chart 3">
          <a:extLst>
            <a:ext uri="{FF2B5EF4-FFF2-40B4-BE49-F238E27FC236}">
              <a16:creationId xmlns:a16="http://schemas.microsoft.com/office/drawing/2014/main" id="{C91D1A33-BF00-EB3E-AF7D-D2810935E8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50799</xdr:colOff>
      <xdr:row>16</xdr:row>
      <xdr:rowOff>66675</xdr:rowOff>
    </xdr:from>
    <xdr:to>
      <xdr:col>10</xdr:col>
      <xdr:colOff>1073150</xdr:colOff>
      <xdr:row>19</xdr:row>
      <xdr:rowOff>57150</xdr:rowOff>
    </xdr:to>
    <xdr:graphicFrame macro="">
      <xdr:nvGraphicFramePr>
        <xdr:cNvPr id="5" name="Chart 4">
          <a:extLst>
            <a:ext uri="{FF2B5EF4-FFF2-40B4-BE49-F238E27FC236}">
              <a16:creationId xmlns:a16="http://schemas.microsoft.com/office/drawing/2014/main" id="{3C0D75EF-C967-0F74-BE5B-AC2CE448EA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104775</xdr:colOff>
      <xdr:row>16</xdr:row>
      <xdr:rowOff>79375</xdr:rowOff>
    </xdr:from>
    <xdr:to>
      <xdr:col>14</xdr:col>
      <xdr:colOff>19050</xdr:colOff>
      <xdr:row>19</xdr:row>
      <xdr:rowOff>38100</xdr:rowOff>
    </xdr:to>
    <xdr:graphicFrame macro="">
      <xdr:nvGraphicFramePr>
        <xdr:cNvPr id="6" name="Chart 5">
          <a:extLst>
            <a:ext uri="{FF2B5EF4-FFF2-40B4-BE49-F238E27FC236}">
              <a16:creationId xmlns:a16="http://schemas.microsoft.com/office/drawing/2014/main" id="{CA4F3DEB-6571-3572-0318-525FF384D5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192769</xdr:colOff>
      <xdr:row>2</xdr:row>
      <xdr:rowOff>-1</xdr:rowOff>
    </xdr:from>
    <xdr:to>
      <xdr:col>40</xdr:col>
      <xdr:colOff>423334</xdr:colOff>
      <xdr:row>64</xdr:row>
      <xdr:rowOff>171979</xdr:rowOff>
    </xdr:to>
    <xdr:grpSp>
      <xdr:nvGrpSpPr>
        <xdr:cNvPr id="59" name="Group 58">
          <a:extLst>
            <a:ext uri="{FF2B5EF4-FFF2-40B4-BE49-F238E27FC236}">
              <a16:creationId xmlns:a16="http://schemas.microsoft.com/office/drawing/2014/main" id="{380E9300-0A45-267F-EF24-AA5902208854}"/>
            </a:ext>
          </a:extLst>
        </xdr:cNvPr>
        <xdr:cNvGrpSpPr/>
      </xdr:nvGrpSpPr>
      <xdr:grpSpPr>
        <a:xfrm>
          <a:off x="192769" y="370416"/>
          <a:ext cx="24572232" cy="11654896"/>
          <a:chOff x="192769" y="343958"/>
          <a:chExt cx="24572232" cy="11103163"/>
        </a:xfrm>
      </xdr:grpSpPr>
      <xdr:grpSp>
        <xdr:nvGrpSpPr>
          <xdr:cNvPr id="43" name="Group 42">
            <a:extLst>
              <a:ext uri="{FF2B5EF4-FFF2-40B4-BE49-F238E27FC236}">
                <a16:creationId xmlns:a16="http://schemas.microsoft.com/office/drawing/2014/main" id="{D6BDD2AB-73F4-62A9-A410-62EF538913E4}"/>
              </a:ext>
            </a:extLst>
          </xdr:cNvPr>
          <xdr:cNvGrpSpPr/>
        </xdr:nvGrpSpPr>
        <xdr:grpSpPr>
          <a:xfrm>
            <a:off x="374196" y="1062114"/>
            <a:ext cx="24337887" cy="2200847"/>
            <a:chOff x="374196" y="1043215"/>
            <a:chExt cx="20535447" cy="2155468"/>
          </a:xfrm>
        </xdr:grpSpPr>
        <xdr:grpSp>
          <xdr:nvGrpSpPr>
            <xdr:cNvPr id="10" name="Group 9">
              <a:extLst>
                <a:ext uri="{FF2B5EF4-FFF2-40B4-BE49-F238E27FC236}">
                  <a16:creationId xmlns:a16="http://schemas.microsoft.com/office/drawing/2014/main" id="{ED13CF20-BDE3-717F-AB28-E7046F9A86A8}"/>
                </a:ext>
              </a:extLst>
            </xdr:cNvPr>
            <xdr:cNvGrpSpPr/>
          </xdr:nvGrpSpPr>
          <xdr:grpSpPr>
            <a:xfrm>
              <a:off x="374196" y="1043215"/>
              <a:ext cx="4036786" cy="2120446"/>
              <a:chOff x="389531" y="1054554"/>
              <a:chExt cx="3125647" cy="2120446"/>
            </a:xfrm>
          </xdr:grpSpPr>
          <xdr:sp macro="" textlink="$G$12">
            <xdr:nvSpPr>
              <xdr:cNvPr id="4" name="Rectangle: Rounded Corners 3">
                <a:extLst>
                  <a:ext uri="{FF2B5EF4-FFF2-40B4-BE49-F238E27FC236}">
                    <a16:creationId xmlns:a16="http://schemas.microsoft.com/office/drawing/2014/main" id="{AC6C47DE-A5D1-4506-A1F5-5107597F6DF4}"/>
                  </a:ext>
                </a:extLst>
              </xdr:cNvPr>
              <xdr:cNvSpPr/>
            </xdr:nvSpPr>
            <xdr:spPr>
              <a:xfrm>
                <a:off x="442231" y="1530805"/>
                <a:ext cx="3072947" cy="1644195"/>
              </a:xfrm>
              <a:prstGeom prst="roundRect">
                <a:avLst/>
              </a:prstGeom>
              <a:gradFill>
                <a:gsLst>
                  <a:gs pos="0">
                    <a:schemeClr val="tx1">
                      <a:lumMod val="85000"/>
                      <a:lumOff val="15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463F1C3-3A6A-415E-BA25-0A87BEC001D4}" type="TxLink">
                  <a:rPr lang="en-US" sz="1100" b="0" i="0" u="none" strike="noStrike">
                    <a:solidFill>
                      <a:srgbClr val="000000"/>
                    </a:solidFill>
                    <a:latin typeface="Calibri"/>
                    <a:ea typeface="Calibri"/>
                    <a:cs typeface="Calibri"/>
                  </a:rPr>
                  <a:pPr algn="l"/>
                  <a:t> </a:t>
                </a:fld>
                <a:endParaRPr lang="en-IN" sz="1100"/>
              </a:p>
            </xdr:txBody>
          </xdr:sp>
          <xdr:sp macro="" textlink="">
            <xdr:nvSpPr>
              <xdr:cNvPr id="3" name="Rectangle: Rounded Corners 2">
                <a:extLst>
                  <a:ext uri="{FF2B5EF4-FFF2-40B4-BE49-F238E27FC236}">
                    <a16:creationId xmlns:a16="http://schemas.microsoft.com/office/drawing/2014/main" id="{256C7FEF-50C1-CAA3-CD08-F08187DC2616}"/>
                  </a:ext>
                </a:extLst>
              </xdr:cNvPr>
              <xdr:cNvSpPr/>
            </xdr:nvSpPr>
            <xdr:spPr>
              <a:xfrm>
                <a:off x="442231" y="1054554"/>
                <a:ext cx="3072947" cy="374196"/>
              </a:xfrm>
              <a:prstGeom prst="roundRect">
                <a:avLst/>
              </a:prstGeom>
              <a:gradFill>
                <a:gsLst>
                  <a:gs pos="0">
                    <a:schemeClr val="tx1">
                      <a:lumMod val="85000"/>
                      <a:lumOff val="15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KPI!B16">
            <xdr:nvSpPr>
              <xdr:cNvPr id="5" name="TextBox 4">
                <a:extLst>
                  <a:ext uri="{FF2B5EF4-FFF2-40B4-BE49-F238E27FC236}">
                    <a16:creationId xmlns:a16="http://schemas.microsoft.com/office/drawing/2014/main" id="{3767027C-DAB6-CF23-49BA-FE24C28B0167}"/>
                  </a:ext>
                </a:extLst>
              </xdr:cNvPr>
              <xdr:cNvSpPr txBox="1"/>
            </xdr:nvSpPr>
            <xdr:spPr>
              <a:xfrm>
                <a:off x="748393" y="1542142"/>
                <a:ext cx="2403927" cy="464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6AE4F5-E64A-4307-A76D-0CB0D4F1CA74}" type="TxLink">
                  <a:rPr lang="en-US" sz="1100" b="0" i="0" u="none" strike="noStrike">
                    <a:solidFill>
                      <a:srgbClr val="000000"/>
                    </a:solidFill>
                    <a:latin typeface="Calibri"/>
                    <a:ea typeface="Calibri"/>
                    <a:cs typeface="Calibri"/>
                  </a:rPr>
                  <a:pPr algn="ctr"/>
                  <a:t> $22,97,200.86 </a:t>
                </a:fld>
                <a:endParaRPr lang="en-IN" sz="2400" b="1">
                  <a:solidFill>
                    <a:schemeClr val="bg2">
                      <a:lumMod val="8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 name="TextBox 6">
                <a:extLst>
                  <a:ext uri="{FF2B5EF4-FFF2-40B4-BE49-F238E27FC236}">
                    <a16:creationId xmlns:a16="http://schemas.microsoft.com/office/drawing/2014/main" id="{BDF78249-6474-4E4C-9748-FBBE6A38B2E7}"/>
                  </a:ext>
                </a:extLst>
              </xdr:cNvPr>
              <xdr:cNvSpPr txBox="1"/>
            </xdr:nvSpPr>
            <xdr:spPr>
              <a:xfrm>
                <a:off x="389531" y="2540000"/>
                <a:ext cx="2897370" cy="464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1" i="0" u="none" strike="noStrike">
                    <a:solidFill>
                      <a:schemeClr val="bg2">
                        <a:lumMod val="85000"/>
                      </a:schemeClr>
                    </a:solidFill>
                    <a:latin typeface="Lato black" panose="020F0502020204030203" pitchFamily="34" charset="0"/>
                    <a:ea typeface="Lato black" panose="020F0502020204030203" pitchFamily="34" charset="0"/>
                    <a:cs typeface="Lato black" panose="020F0502020204030203" pitchFamily="34" charset="0"/>
                  </a:rPr>
                  <a:t> YOY</a:t>
                </a:r>
                <a:r>
                  <a:rPr lang="en-US" sz="2400" b="1" i="0" u="none" strike="noStrike" baseline="0">
                    <a:solidFill>
                      <a:schemeClr val="bg2">
                        <a:lumMod val="85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US" sz="24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1" name="Group 10">
              <a:extLst>
                <a:ext uri="{FF2B5EF4-FFF2-40B4-BE49-F238E27FC236}">
                  <a16:creationId xmlns:a16="http://schemas.microsoft.com/office/drawing/2014/main" id="{21C8A1A5-4CFF-CCF8-A552-C09AD176CB9D}"/>
                </a:ext>
              </a:extLst>
            </xdr:cNvPr>
            <xdr:cNvGrpSpPr/>
          </xdr:nvGrpSpPr>
          <xdr:grpSpPr>
            <a:xfrm>
              <a:off x="4581071" y="1043215"/>
              <a:ext cx="4036786" cy="2120446"/>
              <a:chOff x="428547" y="1054554"/>
              <a:chExt cx="3086631" cy="2120446"/>
            </a:xfrm>
          </xdr:grpSpPr>
          <xdr:sp macro="" textlink="">
            <xdr:nvSpPr>
              <xdr:cNvPr id="12" name="Rectangle: Rounded Corners 11">
                <a:extLst>
                  <a:ext uri="{FF2B5EF4-FFF2-40B4-BE49-F238E27FC236}">
                    <a16:creationId xmlns:a16="http://schemas.microsoft.com/office/drawing/2014/main" id="{90C98FEF-B787-FE64-AD43-32B014B26AA2}"/>
                  </a:ext>
                </a:extLst>
              </xdr:cNvPr>
              <xdr:cNvSpPr/>
            </xdr:nvSpPr>
            <xdr:spPr>
              <a:xfrm>
                <a:off x="442231" y="1054554"/>
                <a:ext cx="3072947" cy="374196"/>
              </a:xfrm>
              <a:prstGeom prst="roundRect">
                <a:avLst/>
              </a:prstGeom>
              <a:gradFill>
                <a:gsLst>
                  <a:gs pos="0">
                    <a:schemeClr val="tx1">
                      <a:lumMod val="85000"/>
                      <a:lumOff val="15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G$12">
            <xdr:nvSpPr>
              <xdr:cNvPr id="13" name="Rectangle: Rounded Corners 12">
                <a:extLst>
                  <a:ext uri="{FF2B5EF4-FFF2-40B4-BE49-F238E27FC236}">
                    <a16:creationId xmlns:a16="http://schemas.microsoft.com/office/drawing/2014/main" id="{5DBBB92F-753F-9EEF-0F05-6C5718D16F28}"/>
                  </a:ext>
                </a:extLst>
              </xdr:cNvPr>
              <xdr:cNvSpPr/>
            </xdr:nvSpPr>
            <xdr:spPr>
              <a:xfrm>
                <a:off x="442231" y="1530805"/>
                <a:ext cx="3072947" cy="1644195"/>
              </a:xfrm>
              <a:prstGeom prst="roundRect">
                <a:avLst/>
              </a:prstGeom>
              <a:gradFill>
                <a:gsLst>
                  <a:gs pos="0">
                    <a:schemeClr val="tx1">
                      <a:lumMod val="85000"/>
                      <a:lumOff val="15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463F1C3-3A6A-415E-BA25-0A87BEC001D4}" type="TxLink">
                  <a:rPr lang="en-US" sz="1100" b="0" i="0" u="none" strike="noStrike">
                    <a:solidFill>
                      <a:srgbClr val="000000"/>
                    </a:solidFill>
                    <a:latin typeface="Calibri"/>
                    <a:ea typeface="Calibri"/>
                    <a:cs typeface="Calibri"/>
                  </a:rPr>
                  <a:pPr algn="l"/>
                  <a:t> </a:t>
                </a:fld>
                <a:endParaRPr lang="en-IN" sz="1100"/>
              </a:p>
            </xdr:txBody>
          </xdr:sp>
          <xdr:sp macro="" textlink="KPI!E16">
            <xdr:nvSpPr>
              <xdr:cNvPr id="14" name="TextBox 13">
                <a:extLst>
                  <a:ext uri="{FF2B5EF4-FFF2-40B4-BE49-F238E27FC236}">
                    <a16:creationId xmlns:a16="http://schemas.microsoft.com/office/drawing/2014/main" id="{E2539C0E-2281-F237-5470-768ED5E9AFC3}"/>
                  </a:ext>
                </a:extLst>
              </xdr:cNvPr>
              <xdr:cNvSpPr txBox="1"/>
            </xdr:nvSpPr>
            <xdr:spPr>
              <a:xfrm>
                <a:off x="748393" y="1542142"/>
                <a:ext cx="2403927" cy="464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AE2D7B1-0022-4FBB-A099-2F7F5417DA2F}" type="TxLink">
                  <a:rPr lang="en-US" sz="2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IN" sz="48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5" name="TextBox 14">
                <a:extLst>
                  <a:ext uri="{FF2B5EF4-FFF2-40B4-BE49-F238E27FC236}">
                    <a16:creationId xmlns:a16="http://schemas.microsoft.com/office/drawing/2014/main" id="{A59DE0D8-1024-5133-F312-FEFB98E70076}"/>
                  </a:ext>
                </a:extLst>
              </xdr:cNvPr>
              <xdr:cNvSpPr txBox="1"/>
            </xdr:nvSpPr>
            <xdr:spPr>
              <a:xfrm>
                <a:off x="428547" y="2494644"/>
                <a:ext cx="2601268" cy="464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1" i="0" u="none" strike="noStrike">
                    <a:solidFill>
                      <a:schemeClr val="bg2">
                        <a:lumMod val="85000"/>
                      </a:schemeClr>
                    </a:solidFill>
                    <a:latin typeface="Lato black" panose="020F0502020204030203" pitchFamily="34" charset="0"/>
                    <a:ea typeface="Lato black" panose="020F0502020204030203" pitchFamily="34" charset="0"/>
                    <a:cs typeface="Lato black" panose="020F0502020204030203" pitchFamily="34" charset="0"/>
                  </a:rPr>
                  <a:t> YOY</a:t>
                </a:r>
                <a:r>
                  <a:rPr lang="en-US" sz="2400" b="1" i="0" u="none" strike="noStrike" baseline="0">
                    <a:solidFill>
                      <a:schemeClr val="bg2">
                        <a:lumMod val="85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US" sz="2400" b="1" i="0" u="none" strike="noStrike">
                  <a:solidFill>
                    <a:schemeClr val="bg2">
                      <a:lumMod val="8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6" name="Group 15">
              <a:extLst>
                <a:ext uri="{FF2B5EF4-FFF2-40B4-BE49-F238E27FC236}">
                  <a16:creationId xmlns:a16="http://schemas.microsoft.com/office/drawing/2014/main" id="{29049E66-21C4-1B30-00CE-B9C722CDDF59}"/>
                </a:ext>
              </a:extLst>
            </xdr:cNvPr>
            <xdr:cNvGrpSpPr/>
          </xdr:nvGrpSpPr>
          <xdr:grpSpPr>
            <a:xfrm>
              <a:off x="8797692" y="1053551"/>
              <a:ext cx="3855536" cy="2145132"/>
              <a:chOff x="491429" y="1042211"/>
              <a:chExt cx="3095443" cy="2145132"/>
            </a:xfrm>
          </xdr:grpSpPr>
          <xdr:sp macro="" textlink="">
            <xdr:nvSpPr>
              <xdr:cNvPr id="17" name="Rectangle: Rounded Corners 16">
                <a:extLst>
                  <a:ext uri="{FF2B5EF4-FFF2-40B4-BE49-F238E27FC236}">
                    <a16:creationId xmlns:a16="http://schemas.microsoft.com/office/drawing/2014/main" id="{8570BF25-6AB9-B952-1C58-C7849C5FEB87}"/>
                  </a:ext>
                </a:extLst>
              </xdr:cNvPr>
              <xdr:cNvSpPr/>
            </xdr:nvSpPr>
            <xdr:spPr>
              <a:xfrm>
                <a:off x="513925" y="1042211"/>
                <a:ext cx="3072947" cy="374196"/>
              </a:xfrm>
              <a:prstGeom prst="roundRect">
                <a:avLst/>
              </a:prstGeom>
              <a:gradFill>
                <a:gsLst>
                  <a:gs pos="0">
                    <a:schemeClr val="tx1">
                      <a:lumMod val="85000"/>
                      <a:lumOff val="15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G$12">
            <xdr:nvSpPr>
              <xdr:cNvPr id="18" name="Rectangle: Rounded Corners 17">
                <a:extLst>
                  <a:ext uri="{FF2B5EF4-FFF2-40B4-BE49-F238E27FC236}">
                    <a16:creationId xmlns:a16="http://schemas.microsoft.com/office/drawing/2014/main" id="{66642A8D-9D5F-F950-1FE3-BEFAD440D2A0}"/>
                  </a:ext>
                </a:extLst>
              </xdr:cNvPr>
              <xdr:cNvSpPr/>
            </xdr:nvSpPr>
            <xdr:spPr>
              <a:xfrm>
                <a:off x="496002" y="1543148"/>
                <a:ext cx="3072947" cy="1644195"/>
              </a:xfrm>
              <a:prstGeom prst="roundRect">
                <a:avLst/>
              </a:prstGeom>
              <a:gradFill>
                <a:gsLst>
                  <a:gs pos="0">
                    <a:schemeClr val="tx1">
                      <a:lumMod val="85000"/>
                      <a:lumOff val="15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463F1C3-3A6A-415E-BA25-0A87BEC001D4}" type="TxLink">
                  <a:rPr lang="en-US" sz="1100" b="0" i="0" u="none" strike="noStrike">
                    <a:solidFill>
                      <a:srgbClr val="000000"/>
                    </a:solidFill>
                    <a:latin typeface="Calibri"/>
                    <a:ea typeface="Calibri"/>
                    <a:cs typeface="Calibri"/>
                  </a:rPr>
                  <a:pPr algn="l"/>
                  <a:t> </a:t>
                </a:fld>
                <a:endParaRPr lang="en-IN" sz="1100"/>
              </a:p>
            </xdr:txBody>
          </xdr:sp>
          <xdr:sp macro="" textlink="KPI!H16">
            <xdr:nvSpPr>
              <xdr:cNvPr id="19" name="TextBox 18">
                <a:extLst>
                  <a:ext uri="{FF2B5EF4-FFF2-40B4-BE49-F238E27FC236}">
                    <a16:creationId xmlns:a16="http://schemas.microsoft.com/office/drawing/2014/main" id="{78B41601-2BF6-B633-01F0-9E898DF9C905}"/>
                  </a:ext>
                </a:extLst>
              </xdr:cNvPr>
              <xdr:cNvSpPr txBox="1"/>
            </xdr:nvSpPr>
            <xdr:spPr>
              <a:xfrm>
                <a:off x="846972" y="1542142"/>
                <a:ext cx="2403927" cy="464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92C6DBF-D6B2-46E2-8901-BCB38270FF2C}" type="TxLink">
                  <a:rPr lang="en-US" sz="2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37873</a:t>
                </a:fld>
                <a:endParaRPr lang="en-IN" sz="48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0" name="TextBox 19">
                <a:extLst>
                  <a:ext uri="{FF2B5EF4-FFF2-40B4-BE49-F238E27FC236}">
                    <a16:creationId xmlns:a16="http://schemas.microsoft.com/office/drawing/2014/main" id="{148C05E6-2B66-3B17-5FC2-9577A83CA337}"/>
                  </a:ext>
                </a:extLst>
              </xdr:cNvPr>
              <xdr:cNvSpPr txBox="1"/>
            </xdr:nvSpPr>
            <xdr:spPr>
              <a:xfrm>
                <a:off x="491429" y="2528661"/>
                <a:ext cx="2940535" cy="464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1" i="0" u="none" strike="noStrike">
                    <a:solidFill>
                      <a:schemeClr val="bg2">
                        <a:lumMod val="85000"/>
                      </a:schemeClr>
                    </a:solidFill>
                    <a:latin typeface="Lato black" panose="020F0502020204030203" pitchFamily="34" charset="0"/>
                    <a:ea typeface="Lato black" panose="020F0502020204030203" pitchFamily="34" charset="0"/>
                    <a:cs typeface="Lato black" panose="020F0502020204030203" pitchFamily="34" charset="0"/>
                  </a:rPr>
                  <a:t> YOY</a:t>
                </a:r>
                <a:r>
                  <a:rPr lang="en-US" sz="2400" b="1" i="0" u="none" strike="noStrike" baseline="0">
                    <a:solidFill>
                      <a:schemeClr val="bg2">
                        <a:lumMod val="85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US" sz="2400" b="1" i="0" u="none" strike="noStrike">
                  <a:solidFill>
                    <a:schemeClr val="bg2">
                      <a:lumMod val="8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1" name="Group 20">
              <a:extLst>
                <a:ext uri="{FF2B5EF4-FFF2-40B4-BE49-F238E27FC236}">
                  <a16:creationId xmlns:a16="http://schemas.microsoft.com/office/drawing/2014/main" id="{64E31CE8-98E4-9C1E-5BC0-3D0A2234FE64}"/>
                </a:ext>
              </a:extLst>
            </xdr:cNvPr>
            <xdr:cNvGrpSpPr/>
          </xdr:nvGrpSpPr>
          <xdr:grpSpPr>
            <a:xfrm>
              <a:off x="12815288" y="1077232"/>
              <a:ext cx="4046230" cy="2120446"/>
              <a:chOff x="442231" y="1054554"/>
              <a:chExt cx="3072947" cy="2120446"/>
            </a:xfrm>
          </xdr:grpSpPr>
          <xdr:sp macro="" textlink="">
            <xdr:nvSpPr>
              <xdr:cNvPr id="22" name="Rectangle: Rounded Corners 21">
                <a:extLst>
                  <a:ext uri="{FF2B5EF4-FFF2-40B4-BE49-F238E27FC236}">
                    <a16:creationId xmlns:a16="http://schemas.microsoft.com/office/drawing/2014/main" id="{EBAEA862-6E02-EFE7-45C0-4BB7B124276C}"/>
                  </a:ext>
                </a:extLst>
              </xdr:cNvPr>
              <xdr:cNvSpPr/>
            </xdr:nvSpPr>
            <xdr:spPr>
              <a:xfrm>
                <a:off x="442231" y="1054554"/>
                <a:ext cx="3072947" cy="374196"/>
              </a:xfrm>
              <a:prstGeom prst="roundRect">
                <a:avLst/>
              </a:prstGeom>
              <a:gradFill>
                <a:gsLst>
                  <a:gs pos="0">
                    <a:schemeClr val="tx1">
                      <a:lumMod val="85000"/>
                      <a:lumOff val="15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a:latin typeface="Lato black" panose="020F0502020204030203" pitchFamily="34" charset="0"/>
                    <a:ea typeface="Lato black" panose="020F0502020204030203" pitchFamily="34" charset="0"/>
                    <a:cs typeface="Lato black" panose="020F0502020204030203" pitchFamily="34" charset="0"/>
                  </a:rPr>
                  <a:t>NO OF ORDERS</a:t>
                </a:r>
              </a:p>
            </xdr:txBody>
          </xdr:sp>
          <xdr:sp macro="" textlink="$G$12">
            <xdr:nvSpPr>
              <xdr:cNvPr id="23" name="Rectangle: Rounded Corners 22">
                <a:extLst>
                  <a:ext uri="{FF2B5EF4-FFF2-40B4-BE49-F238E27FC236}">
                    <a16:creationId xmlns:a16="http://schemas.microsoft.com/office/drawing/2014/main" id="{01F424AE-79FC-9FA2-7CFB-4A13A3E1D689}"/>
                  </a:ext>
                </a:extLst>
              </xdr:cNvPr>
              <xdr:cNvSpPr/>
            </xdr:nvSpPr>
            <xdr:spPr>
              <a:xfrm>
                <a:off x="442231" y="1530805"/>
                <a:ext cx="3072947" cy="1644195"/>
              </a:xfrm>
              <a:prstGeom prst="roundRect">
                <a:avLst/>
              </a:prstGeom>
              <a:gradFill>
                <a:gsLst>
                  <a:gs pos="0">
                    <a:schemeClr val="tx1">
                      <a:lumMod val="85000"/>
                      <a:lumOff val="15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463F1C3-3A6A-415E-BA25-0A87BEC001D4}" type="TxLink">
                  <a:rPr lang="en-US" sz="1100" b="0" i="0" u="none" strike="noStrike">
                    <a:solidFill>
                      <a:srgbClr val="000000"/>
                    </a:solidFill>
                    <a:latin typeface="Calibri"/>
                    <a:ea typeface="Calibri"/>
                    <a:cs typeface="Calibri"/>
                  </a:rPr>
                  <a:pPr algn="l"/>
                  <a:t> </a:t>
                </a:fld>
                <a:endParaRPr lang="en-IN" sz="1100"/>
              </a:p>
            </xdr:txBody>
          </xdr:sp>
          <xdr:sp macro="" textlink="KPI!K16">
            <xdr:nvSpPr>
              <xdr:cNvPr id="24" name="TextBox 23">
                <a:extLst>
                  <a:ext uri="{FF2B5EF4-FFF2-40B4-BE49-F238E27FC236}">
                    <a16:creationId xmlns:a16="http://schemas.microsoft.com/office/drawing/2014/main" id="{F247CC7A-72BA-DFA1-7E6F-02F3D4A2A427}"/>
                  </a:ext>
                </a:extLst>
              </xdr:cNvPr>
              <xdr:cNvSpPr txBox="1"/>
            </xdr:nvSpPr>
            <xdr:spPr>
              <a:xfrm>
                <a:off x="748393" y="1542142"/>
                <a:ext cx="2403927" cy="464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85A7B42-EB56-45C2-B723-C78F8AF9C52F}" type="TxLink">
                  <a:rPr lang="en-US" sz="2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9994</a:t>
                </a:fld>
                <a:endParaRPr lang="en-IN" sz="48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5" name="TextBox 24">
                <a:extLst>
                  <a:ext uri="{FF2B5EF4-FFF2-40B4-BE49-F238E27FC236}">
                    <a16:creationId xmlns:a16="http://schemas.microsoft.com/office/drawing/2014/main" id="{4F3A6139-7658-0FB4-2961-EE9B594569C7}"/>
                  </a:ext>
                </a:extLst>
              </xdr:cNvPr>
              <xdr:cNvSpPr txBox="1"/>
            </xdr:nvSpPr>
            <xdr:spPr>
              <a:xfrm>
                <a:off x="466626" y="2483304"/>
                <a:ext cx="2732768" cy="464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1" i="0" u="none" strike="noStrike">
                    <a:solidFill>
                      <a:schemeClr val="bg2">
                        <a:lumMod val="85000"/>
                      </a:schemeClr>
                    </a:solidFill>
                    <a:latin typeface="Lato black" panose="020F0502020204030203" pitchFamily="34" charset="0"/>
                    <a:ea typeface="Lato black" panose="020F0502020204030203" pitchFamily="34" charset="0"/>
                    <a:cs typeface="Lato black" panose="020F0502020204030203" pitchFamily="34" charset="0"/>
                  </a:rPr>
                  <a:t> YOY</a:t>
                </a:r>
                <a:r>
                  <a:rPr lang="en-US" sz="2400" b="1" i="0" u="none" strike="noStrike" baseline="0">
                    <a:solidFill>
                      <a:schemeClr val="bg2">
                        <a:lumMod val="85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US" sz="2400" b="1" i="0" u="none" strike="noStrike">
                  <a:solidFill>
                    <a:schemeClr val="bg2">
                      <a:lumMod val="8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6" name="Group 25">
              <a:extLst>
                <a:ext uri="{FF2B5EF4-FFF2-40B4-BE49-F238E27FC236}">
                  <a16:creationId xmlns:a16="http://schemas.microsoft.com/office/drawing/2014/main" id="{3F7D5F8D-E613-151D-C47C-A80589FF17C2}"/>
                </a:ext>
              </a:extLst>
            </xdr:cNvPr>
            <xdr:cNvGrpSpPr/>
          </xdr:nvGrpSpPr>
          <xdr:grpSpPr>
            <a:xfrm>
              <a:off x="17110981" y="1054554"/>
              <a:ext cx="3798662" cy="2120446"/>
              <a:chOff x="430139" y="1054554"/>
              <a:chExt cx="3085039" cy="2120446"/>
            </a:xfrm>
          </xdr:grpSpPr>
          <xdr:sp macro="" textlink="">
            <xdr:nvSpPr>
              <xdr:cNvPr id="27" name="Rectangle: Rounded Corners 26">
                <a:extLst>
                  <a:ext uri="{FF2B5EF4-FFF2-40B4-BE49-F238E27FC236}">
                    <a16:creationId xmlns:a16="http://schemas.microsoft.com/office/drawing/2014/main" id="{B77840E8-978E-5B0B-FA8F-E9BEA59BEA83}"/>
                  </a:ext>
                </a:extLst>
              </xdr:cNvPr>
              <xdr:cNvSpPr/>
            </xdr:nvSpPr>
            <xdr:spPr>
              <a:xfrm>
                <a:off x="442231" y="1054554"/>
                <a:ext cx="3072947" cy="374196"/>
              </a:xfrm>
              <a:prstGeom prst="roundRect">
                <a:avLst/>
              </a:prstGeom>
              <a:gradFill>
                <a:gsLst>
                  <a:gs pos="0">
                    <a:schemeClr val="tx1">
                      <a:lumMod val="85000"/>
                      <a:lumOff val="15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G$12">
            <xdr:nvSpPr>
              <xdr:cNvPr id="28" name="Rectangle: Rounded Corners 27">
                <a:extLst>
                  <a:ext uri="{FF2B5EF4-FFF2-40B4-BE49-F238E27FC236}">
                    <a16:creationId xmlns:a16="http://schemas.microsoft.com/office/drawing/2014/main" id="{FBA3F9D1-CE39-2F8F-D6BC-815F632CEAFD}"/>
                  </a:ext>
                </a:extLst>
              </xdr:cNvPr>
              <xdr:cNvSpPr/>
            </xdr:nvSpPr>
            <xdr:spPr>
              <a:xfrm>
                <a:off x="442231" y="1530805"/>
                <a:ext cx="3072947" cy="1644195"/>
              </a:xfrm>
              <a:prstGeom prst="roundRect">
                <a:avLst/>
              </a:prstGeom>
              <a:gradFill>
                <a:gsLst>
                  <a:gs pos="0">
                    <a:schemeClr val="tx1">
                      <a:lumMod val="85000"/>
                      <a:lumOff val="15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463F1C3-3A6A-415E-BA25-0A87BEC001D4}" type="TxLink">
                  <a:rPr lang="en-US" sz="1100" b="0" i="0" u="none" strike="noStrike">
                    <a:solidFill>
                      <a:srgbClr val="000000"/>
                    </a:solidFill>
                    <a:latin typeface="Calibri"/>
                    <a:ea typeface="Calibri"/>
                    <a:cs typeface="Calibri"/>
                  </a:rPr>
                  <a:pPr algn="l"/>
                  <a:t> </a:t>
                </a:fld>
                <a:endParaRPr lang="en-IN" sz="1100"/>
              </a:p>
            </xdr:txBody>
          </xdr:sp>
          <xdr:sp macro="" textlink="KPI!N16">
            <xdr:nvSpPr>
              <xdr:cNvPr id="29" name="TextBox 28">
                <a:extLst>
                  <a:ext uri="{FF2B5EF4-FFF2-40B4-BE49-F238E27FC236}">
                    <a16:creationId xmlns:a16="http://schemas.microsoft.com/office/drawing/2014/main" id="{40B6BBC5-B729-3692-C31F-99BF7C8AD5EC}"/>
                  </a:ext>
                </a:extLst>
              </xdr:cNvPr>
              <xdr:cNvSpPr txBox="1"/>
            </xdr:nvSpPr>
            <xdr:spPr>
              <a:xfrm>
                <a:off x="748393" y="1542142"/>
                <a:ext cx="2403927" cy="464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56EA44-159F-4FB5-BE37-D83C82DABD3B}" type="TxLink">
                  <a:rPr lang="en-US" sz="2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IN" sz="48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0" name="TextBox 29">
                <a:extLst>
                  <a:ext uri="{FF2B5EF4-FFF2-40B4-BE49-F238E27FC236}">
                    <a16:creationId xmlns:a16="http://schemas.microsoft.com/office/drawing/2014/main" id="{34FEC943-0384-10F8-CD51-F4FBC91E443B}"/>
                  </a:ext>
                </a:extLst>
              </xdr:cNvPr>
              <xdr:cNvSpPr txBox="1"/>
            </xdr:nvSpPr>
            <xdr:spPr>
              <a:xfrm>
                <a:off x="430139" y="2505983"/>
                <a:ext cx="2732768" cy="464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1" i="0" u="none" strike="noStrike">
                    <a:solidFill>
                      <a:schemeClr val="bg2">
                        <a:lumMod val="85000"/>
                      </a:schemeClr>
                    </a:solidFill>
                    <a:latin typeface="Lato black" panose="020F0502020204030203" pitchFamily="34" charset="0"/>
                    <a:ea typeface="Lato black" panose="020F0502020204030203" pitchFamily="34" charset="0"/>
                    <a:cs typeface="Lato black" panose="020F0502020204030203" pitchFamily="34" charset="0"/>
                  </a:rPr>
                  <a:t> YOY</a:t>
                </a:r>
                <a:r>
                  <a:rPr lang="en-US" sz="2400" b="1" i="0" u="none" strike="noStrike" baseline="0">
                    <a:solidFill>
                      <a:schemeClr val="bg2">
                        <a:lumMod val="85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US" sz="2400" b="1" i="0" u="none" strike="noStrike">
                  <a:solidFill>
                    <a:schemeClr val="bg2">
                      <a:lumMod val="8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sp macro="" textlink="">
        <xdr:nvSpPr>
          <xdr:cNvPr id="2" name="Rectangle: Rounded Corners 1">
            <a:extLst>
              <a:ext uri="{FF2B5EF4-FFF2-40B4-BE49-F238E27FC236}">
                <a16:creationId xmlns:a16="http://schemas.microsoft.com/office/drawing/2014/main" id="{658CFB1D-4E3F-CC48-2E96-E5CFC690954D}"/>
              </a:ext>
            </a:extLst>
          </xdr:cNvPr>
          <xdr:cNvSpPr/>
        </xdr:nvSpPr>
        <xdr:spPr>
          <a:xfrm>
            <a:off x="192769" y="343958"/>
            <a:ext cx="24572232" cy="532947"/>
          </a:xfrm>
          <a:prstGeom prst="roundRect">
            <a:avLst/>
          </a:prstGeom>
          <a:gradFill>
            <a:gsLst>
              <a:gs pos="0">
                <a:schemeClr val="tx1">
                  <a:lumMod val="65000"/>
                  <a:lumOff val="35000"/>
                </a:schemeClr>
              </a:gs>
              <a:gs pos="100000">
                <a:schemeClr val="tx1">
                  <a:alpha val="80000"/>
                  <a:lumMod val="98000"/>
                  <a:lumOff val="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a:latin typeface="Lato Black" panose="020F0502020204030204" pitchFamily="34" charset="0"/>
                <a:ea typeface="Lato Black" panose="020F0502020204030204" pitchFamily="34" charset="0"/>
                <a:cs typeface="Lato Black" panose="020F0502020204030204" pitchFamily="34" charset="0"/>
              </a:rPr>
              <a:t>E-COMMERCE</a:t>
            </a:r>
            <a:r>
              <a:rPr lang="en-IN" sz="3600" baseline="0">
                <a:latin typeface="Lato Black" panose="020F0502020204030204" pitchFamily="34" charset="0"/>
                <a:ea typeface="Lato Black" panose="020F0502020204030204" pitchFamily="34" charset="0"/>
                <a:cs typeface="Lato Black" panose="020F0502020204030204" pitchFamily="34" charset="0"/>
              </a:rPr>
              <a:t> SALES ANALYSIS DASHBOARD</a:t>
            </a:r>
            <a:endParaRPr lang="en-IN" sz="3600">
              <a:latin typeface="Lato Black" panose="020F0502020204030204" pitchFamily="34" charset="0"/>
              <a:ea typeface="Lato Black" panose="020F0502020204030204" pitchFamily="34" charset="0"/>
              <a:cs typeface="Lato Black" panose="020F0502020204030204" pitchFamily="34" charset="0"/>
            </a:endParaRPr>
          </a:p>
        </xdr:txBody>
      </xdr:sp>
      <xdr:grpSp>
        <xdr:nvGrpSpPr>
          <xdr:cNvPr id="64" name="Group 63">
            <a:extLst>
              <a:ext uri="{FF2B5EF4-FFF2-40B4-BE49-F238E27FC236}">
                <a16:creationId xmlns:a16="http://schemas.microsoft.com/office/drawing/2014/main" id="{899DE7AC-A39B-369F-C190-25EA390DAEBA}"/>
              </a:ext>
            </a:extLst>
          </xdr:cNvPr>
          <xdr:cNvGrpSpPr/>
        </xdr:nvGrpSpPr>
        <xdr:grpSpPr>
          <a:xfrm>
            <a:off x="269030" y="3508062"/>
            <a:ext cx="24363679" cy="3388891"/>
            <a:chOff x="510268" y="3353891"/>
            <a:chExt cx="20762828" cy="2950752"/>
          </a:xfrm>
        </xdr:grpSpPr>
        <xdr:sp macro="" textlink="">
          <xdr:nvSpPr>
            <xdr:cNvPr id="44" name="Rectangle: Rounded Corners 43">
              <a:extLst>
                <a:ext uri="{FF2B5EF4-FFF2-40B4-BE49-F238E27FC236}">
                  <a16:creationId xmlns:a16="http://schemas.microsoft.com/office/drawing/2014/main" id="{1D05583D-75F7-D8B5-C47D-3BA31AEB437E}"/>
                </a:ext>
              </a:extLst>
            </xdr:cNvPr>
            <xdr:cNvSpPr/>
          </xdr:nvSpPr>
          <xdr:spPr>
            <a:xfrm>
              <a:off x="510268" y="3356429"/>
              <a:ext cx="7914821" cy="2948214"/>
            </a:xfrm>
            <a:prstGeom prst="roundRect">
              <a:avLst>
                <a:gd name="adj" fmla="val 7436"/>
              </a:avLst>
            </a:prstGeom>
            <a:gradFill>
              <a:gsLst>
                <a:gs pos="0">
                  <a:schemeClr val="tx1">
                    <a:lumMod val="65000"/>
                    <a:lumOff val="35000"/>
                  </a:schemeClr>
                </a:gs>
                <a:gs pos="100000">
                  <a:schemeClr val="tx1">
                    <a:alpha val="80000"/>
                    <a:lumMod val="98000"/>
                    <a:lumOff val="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5" name="Rectangle: Rounded Corners 44">
              <a:extLst>
                <a:ext uri="{FF2B5EF4-FFF2-40B4-BE49-F238E27FC236}">
                  <a16:creationId xmlns:a16="http://schemas.microsoft.com/office/drawing/2014/main" id="{38A43269-4B14-ED85-C733-8A9BDF4EA15A}"/>
                </a:ext>
              </a:extLst>
            </xdr:cNvPr>
            <xdr:cNvSpPr/>
          </xdr:nvSpPr>
          <xdr:spPr>
            <a:xfrm>
              <a:off x="8572501" y="3356429"/>
              <a:ext cx="7548400" cy="2948214"/>
            </a:xfrm>
            <a:prstGeom prst="roundRect">
              <a:avLst>
                <a:gd name="adj" fmla="val 7436"/>
              </a:avLst>
            </a:prstGeom>
            <a:gradFill>
              <a:gsLst>
                <a:gs pos="0">
                  <a:schemeClr val="tx1">
                    <a:lumMod val="65000"/>
                    <a:lumOff val="35000"/>
                  </a:schemeClr>
                </a:gs>
                <a:gs pos="100000">
                  <a:schemeClr val="tx1">
                    <a:alpha val="80000"/>
                    <a:lumMod val="98000"/>
                    <a:lumOff val="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6" name="Rectangle: Rounded Corners 45">
              <a:extLst>
                <a:ext uri="{FF2B5EF4-FFF2-40B4-BE49-F238E27FC236}">
                  <a16:creationId xmlns:a16="http://schemas.microsoft.com/office/drawing/2014/main" id="{692D0271-BF82-A512-E3D9-4C206CFDCA29}"/>
                </a:ext>
              </a:extLst>
            </xdr:cNvPr>
            <xdr:cNvSpPr/>
          </xdr:nvSpPr>
          <xdr:spPr>
            <a:xfrm>
              <a:off x="16323832" y="3353891"/>
              <a:ext cx="4949264" cy="2948214"/>
            </a:xfrm>
            <a:prstGeom prst="roundRect">
              <a:avLst>
                <a:gd name="adj" fmla="val 7436"/>
              </a:avLst>
            </a:prstGeom>
            <a:gradFill>
              <a:gsLst>
                <a:gs pos="0">
                  <a:schemeClr val="tx1">
                    <a:lumMod val="65000"/>
                    <a:lumOff val="35000"/>
                  </a:schemeClr>
                </a:gs>
                <a:gs pos="100000">
                  <a:schemeClr val="tx1">
                    <a:alpha val="80000"/>
                    <a:lumMod val="98000"/>
                    <a:lumOff val="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0" name="Rectangle: Rounded Corners 49">
              <a:extLst>
                <a:ext uri="{FF2B5EF4-FFF2-40B4-BE49-F238E27FC236}">
                  <a16:creationId xmlns:a16="http://schemas.microsoft.com/office/drawing/2014/main" id="{50FFE38F-A861-27F1-49E3-3F4A6FB33B23}"/>
                </a:ext>
              </a:extLst>
            </xdr:cNvPr>
            <xdr:cNvSpPr/>
          </xdr:nvSpPr>
          <xdr:spPr>
            <a:xfrm>
              <a:off x="725715" y="3424464"/>
              <a:ext cx="4312892" cy="510268"/>
            </a:xfrm>
            <a:prstGeom prst="roundRect">
              <a:avLst/>
            </a:prstGeom>
            <a:gradFill>
              <a:gsLst>
                <a:gs pos="14000">
                  <a:schemeClr val="bg1">
                    <a:lumMod val="50000"/>
                  </a:schemeClr>
                </a:gs>
                <a:gs pos="33000">
                  <a:srgbClr val="676767"/>
                </a:gs>
                <a:gs pos="72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LATO black" panose="020F0502020204030203" pitchFamily="34" charset="0"/>
                  <a:ea typeface="LATO black" panose="020F0502020204030203" pitchFamily="34" charset="0"/>
                  <a:cs typeface="LATO black" panose="020F0502020204030203" pitchFamily="34" charset="0"/>
                </a:rPr>
                <a:t>SALES AND PROFIT ANALYSIS</a:t>
              </a:r>
              <a:endParaRPr lang="en-IN">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1" name="Rectangle: Rounded Corners 50">
              <a:extLst>
                <a:ext uri="{FF2B5EF4-FFF2-40B4-BE49-F238E27FC236}">
                  <a16:creationId xmlns:a16="http://schemas.microsoft.com/office/drawing/2014/main" id="{834C63DE-B0CA-37B6-93B5-7190E44C8AE6}"/>
                </a:ext>
              </a:extLst>
            </xdr:cNvPr>
            <xdr:cNvSpPr/>
          </xdr:nvSpPr>
          <xdr:spPr>
            <a:xfrm>
              <a:off x="8795945" y="3470046"/>
              <a:ext cx="5149081" cy="510268"/>
            </a:xfrm>
            <a:prstGeom prst="roundRect">
              <a:avLst/>
            </a:prstGeom>
            <a:gradFill>
              <a:gsLst>
                <a:gs pos="14000">
                  <a:schemeClr val="bg1">
                    <a:lumMod val="50000"/>
                  </a:schemeClr>
                </a:gs>
                <a:gs pos="33000">
                  <a:srgbClr val="676767"/>
                </a:gs>
                <a:gs pos="72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aseline="0">
                  <a:latin typeface="LATO black" panose="020F0502020204030203" pitchFamily="34" charset="0"/>
                  <a:ea typeface="LATO black" panose="020F0502020204030203" pitchFamily="34" charset="0"/>
                  <a:cs typeface="LATO black" panose="020F0502020204030203" pitchFamily="34" charset="0"/>
                </a:rPr>
                <a:t>CATEGORY WISE PROFIT ANALYSIS</a:t>
              </a:r>
              <a:endParaRPr lang="en-IN" sz="18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2" name="Rectangle: Rounded Corners 51">
              <a:extLst>
                <a:ext uri="{FF2B5EF4-FFF2-40B4-BE49-F238E27FC236}">
                  <a16:creationId xmlns:a16="http://schemas.microsoft.com/office/drawing/2014/main" id="{58C7F82F-C80E-0430-D69F-B56B9292E617}"/>
                </a:ext>
              </a:extLst>
            </xdr:cNvPr>
            <xdr:cNvSpPr/>
          </xdr:nvSpPr>
          <xdr:spPr>
            <a:xfrm>
              <a:off x="16840916" y="3489372"/>
              <a:ext cx="4269715" cy="510268"/>
            </a:xfrm>
            <a:prstGeom prst="roundRect">
              <a:avLst/>
            </a:prstGeom>
            <a:gradFill>
              <a:gsLst>
                <a:gs pos="14000">
                  <a:schemeClr val="bg1">
                    <a:lumMod val="50000"/>
                  </a:schemeClr>
                </a:gs>
                <a:gs pos="33000">
                  <a:srgbClr val="676767"/>
                </a:gs>
                <a:gs pos="72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atin typeface="LATO black" panose="020F0502020204030203" pitchFamily="34" charset="0"/>
                  <a:ea typeface="LATO black" panose="020F0502020204030203" pitchFamily="34" charset="0"/>
                  <a:cs typeface="LATO black" panose="020F0502020204030203" pitchFamily="34" charset="0"/>
                </a:rPr>
                <a:t>CATEGORY WISE SALES SHARE </a:t>
              </a:r>
              <a:r>
                <a:rPr lang="en-IN" sz="1800" b="1">
                  <a:latin typeface="LATO black" panose="020F0502020204030203" pitchFamily="34" charset="0"/>
                  <a:ea typeface="LATO black" panose="020F0502020204030203" pitchFamily="34" charset="0"/>
                  <a:cs typeface="LATO black" panose="020F0502020204030203" pitchFamily="34" charset="0"/>
                </a:rPr>
                <a:t>%</a:t>
              </a:r>
            </a:p>
          </xdr:txBody>
        </xdr:sp>
      </xdr:grpSp>
      <xdr:grpSp>
        <xdr:nvGrpSpPr>
          <xdr:cNvPr id="65" name="Group 64">
            <a:extLst>
              <a:ext uri="{FF2B5EF4-FFF2-40B4-BE49-F238E27FC236}">
                <a16:creationId xmlns:a16="http://schemas.microsoft.com/office/drawing/2014/main" id="{560FEA3D-AE08-3EFD-BE9A-042BB09BFF13}"/>
              </a:ext>
            </a:extLst>
          </xdr:cNvPr>
          <xdr:cNvGrpSpPr/>
        </xdr:nvGrpSpPr>
        <xdr:grpSpPr>
          <a:xfrm>
            <a:off x="455794" y="7170653"/>
            <a:ext cx="24216601" cy="4276468"/>
            <a:chOff x="544286" y="6486071"/>
            <a:chExt cx="20660178" cy="2982233"/>
          </a:xfrm>
        </xdr:grpSpPr>
        <xdr:sp macro="" textlink="">
          <xdr:nvSpPr>
            <xdr:cNvPr id="47" name="Rectangle: Rounded Corners 46">
              <a:extLst>
                <a:ext uri="{FF2B5EF4-FFF2-40B4-BE49-F238E27FC236}">
                  <a16:creationId xmlns:a16="http://schemas.microsoft.com/office/drawing/2014/main" id="{E4737805-D489-CEFB-50B9-09C405E7CD4E}"/>
                </a:ext>
              </a:extLst>
            </xdr:cNvPr>
            <xdr:cNvSpPr/>
          </xdr:nvSpPr>
          <xdr:spPr>
            <a:xfrm>
              <a:off x="544286" y="6520090"/>
              <a:ext cx="8152946" cy="2948214"/>
            </a:xfrm>
            <a:prstGeom prst="roundRect">
              <a:avLst>
                <a:gd name="adj" fmla="val 7436"/>
              </a:avLst>
            </a:prstGeom>
            <a:gradFill>
              <a:gsLst>
                <a:gs pos="0">
                  <a:schemeClr val="tx1">
                    <a:lumMod val="65000"/>
                    <a:lumOff val="35000"/>
                  </a:schemeClr>
                </a:gs>
                <a:gs pos="100000">
                  <a:schemeClr val="tx1">
                    <a:alpha val="80000"/>
                    <a:lumMod val="98000"/>
                    <a:lumOff val="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8" name="Rectangle: Rounded Corners 47">
              <a:extLst>
                <a:ext uri="{FF2B5EF4-FFF2-40B4-BE49-F238E27FC236}">
                  <a16:creationId xmlns:a16="http://schemas.microsoft.com/office/drawing/2014/main" id="{7414D73C-9EEB-418B-6DC4-74E690AE1268}"/>
                </a:ext>
              </a:extLst>
            </xdr:cNvPr>
            <xdr:cNvSpPr/>
          </xdr:nvSpPr>
          <xdr:spPr>
            <a:xfrm>
              <a:off x="8980715" y="6497412"/>
              <a:ext cx="6610803" cy="2948214"/>
            </a:xfrm>
            <a:prstGeom prst="roundRect">
              <a:avLst>
                <a:gd name="adj" fmla="val 7436"/>
              </a:avLst>
            </a:prstGeom>
            <a:gradFill>
              <a:gsLst>
                <a:gs pos="0">
                  <a:schemeClr val="tx1">
                    <a:lumMod val="65000"/>
                    <a:lumOff val="35000"/>
                  </a:schemeClr>
                </a:gs>
                <a:gs pos="100000">
                  <a:schemeClr val="tx1">
                    <a:alpha val="80000"/>
                    <a:lumMod val="98000"/>
                    <a:lumOff val="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9" name="Rectangle: Rounded Corners 48">
              <a:extLst>
                <a:ext uri="{FF2B5EF4-FFF2-40B4-BE49-F238E27FC236}">
                  <a16:creationId xmlns:a16="http://schemas.microsoft.com/office/drawing/2014/main" id="{7C4B894B-4C04-2DCE-F2F8-E890EF9ED9C8}"/>
                </a:ext>
              </a:extLst>
            </xdr:cNvPr>
            <xdr:cNvSpPr/>
          </xdr:nvSpPr>
          <xdr:spPr>
            <a:xfrm>
              <a:off x="15920357" y="6486071"/>
              <a:ext cx="5284107" cy="2706689"/>
            </a:xfrm>
            <a:prstGeom prst="roundRect">
              <a:avLst>
                <a:gd name="adj" fmla="val 7436"/>
              </a:avLst>
            </a:prstGeom>
            <a:gradFill>
              <a:gsLst>
                <a:gs pos="0">
                  <a:schemeClr val="tx1">
                    <a:lumMod val="65000"/>
                    <a:lumOff val="35000"/>
                  </a:schemeClr>
                </a:gs>
                <a:gs pos="100000">
                  <a:schemeClr val="tx1">
                    <a:alpha val="80000"/>
                    <a:lumMod val="98000"/>
                    <a:lumOff val="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3" name="Rectangle: Rounded Corners 52">
              <a:extLst>
                <a:ext uri="{FF2B5EF4-FFF2-40B4-BE49-F238E27FC236}">
                  <a16:creationId xmlns:a16="http://schemas.microsoft.com/office/drawing/2014/main" id="{A06C1DBB-8066-AE90-B11B-47A38DCD6E2C}"/>
                </a:ext>
              </a:extLst>
            </xdr:cNvPr>
            <xdr:cNvSpPr/>
          </xdr:nvSpPr>
          <xdr:spPr>
            <a:xfrm>
              <a:off x="737053" y="6603213"/>
              <a:ext cx="2917143" cy="510268"/>
            </a:xfrm>
            <a:prstGeom prst="roundRect">
              <a:avLst/>
            </a:prstGeom>
            <a:gradFill>
              <a:gsLst>
                <a:gs pos="14000">
                  <a:schemeClr val="bg1">
                    <a:lumMod val="50000"/>
                  </a:schemeClr>
                </a:gs>
                <a:gs pos="33000">
                  <a:srgbClr val="676767"/>
                </a:gs>
                <a:gs pos="72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atin typeface="LATO BLACK" panose="020F0502020204030203" pitchFamily="34" charset="0"/>
                  <a:ea typeface="LATO BLACK" panose="020F0502020204030203" pitchFamily="34" charset="0"/>
                  <a:cs typeface="LATO BLACK" panose="020F0502020204030203" pitchFamily="34" charset="0"/>
                </a:rPr>
                <a:t>SALES BY STATE</a:t>
              </a:r>
            </a:p>
          </xdr:txBody>
        </xdr:sp>
        <xdr:sp macro="" textlink="">
          <xdr:nvSpPr>
            <xdr:cNvPr id="54" name="Rectangle: Rounded Corners 53">
              <a:extLst>
                <a:ext uri="{FF2B5EF4-FFF2-40B4-BE49-F238E27FC236}">
                  <a16:creationId xmlns:a16="http://schemas.microsoft.com/office/drawing/2014/main" id="{BCEDEDED-BE88-1D47-6242-03CDB4B9FDD3}"/>
                </a:ext>
              </a:extLst>
            </xdr:cNvPr>
            <xdr:cNvSpPr/>
          </xdr:nvSpPr>
          <xdr:spPr>
            <a:xfrm>
              <a:off x="9103133" y="6635360"/>
              <a:ext cx="3772008" cy="510268"/>
            </a:xfrm>
            <a:prstGeom prst="roundRect">
              <a:avLst/>
            </a:prstGeom>
            <a:gradFill>
              <a:gsLst>
                <a:gs pos="14000">
                  <a:schemeClr val="bg1">
                    <a:lumMod val="50000"/>
                  </a:schemeClr>
                </a:gs>
                <a:gs pos="33000">
                  <a:srgbClr val="676767"/>
                </a:gs>
                <a:gs pos="72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atin typeface="LATO BLACK" panose="020F0502020204030203" pitchFamily="34" charset="0"/>
                  <a:ea typeface="LATO BLACK" panose="020F0502020204030203" pitchFamily="34" charset="0"/>
                  <a:cs typeface="LATO BLACK" panose="020F0502020204030203" pitchFamily="34" charset="0"/>
                </a:rPr>
                <a:t>TOP 5 SUB-CATEGORIES</a:t>
              </a:r>
            </a:p>
          </xdr:txBody>
        </xdr:sp>
        <xdr:sp macro="" textlink="">
          <xdr:nvSpPr>
            <xdr:cNvPr id="55" name="Rectangle: Rounded Corners 54">
              <a:extLst>
                <a:ext uri="{FF2B5EF4-FFF2-40B4-BE49-F238E27FC236}">
                  <a16:creationId xmlns:a16="http://schemas.microsoft.com/office/drawing/2014/main" id="{79CE8915-8D5C-1C4C-5675-F663360010B9}"/>
                </a:ext>
              </a:extLst>
            </xdr:cNvPr>
            <xdr:cNvSpPr/>
          </xdr:nvSpPr>
          <xdr:spPr>
            <a:xfrm>
              <a:off x="16605714" y="6576028"/>
              <a:ext cx="4014106" cy="313389"/>
            </a:xfrm>
            <a:prstGeom prst="roundRect">
              <a:avLst/>
            </a:prstGeom>
            <a:gradFill>
              <a:gsLst>
                <a:gs pos="14000">
                  <a:schemeClr val="bg1">
                    <a:lumMod val="50000"/>
                  </a:schemeClr>
                </a:gs>
                <a:gs pos="33000">
                  <a:srgbClr val="676767"/>
                </a:gs>
                <a:gs pos="72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atin typeface="LATO BLACK" panose="020F0502020204030203" pitchFamily="34" charset="0"/>
                  <a:ea typeface="LATO BLACK" panose="020F0502020204030203" pitchFamily="34" charset="0"/>
                  <a:cs typeface="LATO BLACK" panose="020F0502020204030203" pitchFamily="34" charset="0"/>
                </a:rPr>
                <a:t>FILTER</a:t>
              </a:r>
            </a:p>
          </xdr:txBody>
        </xdr:sp>
      </xdr:grpSp>
    </xdr:grpSp>
    <xdr:clientData/>
  </xdr:twoCellAnchor>
  <xdr:twoCellAnchor>
    <xdr:from>
      <xdr:col>1</xdr:col>
      <xdr:colOff>257020</xdr:colOff>
      <xdr:row>11</xdr:row>
      <xdr:rowOff>92606</xdr:rowOff>
    </xdr:from>
    <xdr:to>
      <xdr:col>7</xdr:col>
      <xdr:colOff>119061</xdr:colOff>
      <xdr:row>14</xdr:row>
      <xdr:rowOff>55715</xdr:rowOff>
    </xdr:to>
    <xdr:graphicFrame macro="">
      <xdr:nvGraphicFramePr>
        <xdr:cNvPr id="6" name="Chart 5">
          <a:extLst>
            <a:ext uri="{FF2B5EF4-FFF2-40B4-BE49-F238E27FC236}">
              <a16:creationId xmlns:a16="http://schemas.microsoft.com/office/drawing/2014/main" id="{D2076FC1-0580-435F-B993-CC22001EB0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4</xdr:col>
          <xdr:colOff>389314</xdr:colOff>
          <xdr:row>14</xdr:row>
          <xdr:rowOff>119062</xdr:rowOff>
        </xdr:from>
        <xdr:to>
          <xdr:col>7</xdr:col>
          <xdr:colOff>568854</xdr:colOff>
          <xdr:row>17</xdr:row>
          <xdr:rowOff>103505</xdr:rowOff>
        </xdr:to>
        <xdr:pic>
          <xdr:nvPicPr>
            <xdr:cNvPr id="9" name="Picture 8">
              <a:extLst>
                <a:ext uri="{FF2B5EF4-FFF2-40B4-BE49-F238E27FC236}">
                  <a16:creationId xmlns:a16="http://schemas.microsoft.com/office/drawing/2014/main" id="{0F42F432-466D-6EBD-8BC3-14144725C1AE}"/>
                </a:ext>
              </a:extLst>
            </xdr:cNvPr>
            <xdr:cNvPicPr>
              <a:picLocks noChangeAspect="1" noChangeArrowheads="1"/>
              <a:extLst>
                <a:ext uri="{84589F7E-364E-4C9E-8A38-B11213B215E9}">
                  <a14:cameraTool cellRange="YOY!$B$9" spid="_x0000_s8929"/>
                </a:ext>
              </a:extLst>
            </xdr:cNvPicPr>
          </xdr:nvPicPr>
          <xdr:blipFill>
            <a:blip xmlns:r="http://schemas.openxmlformats.org/officeDocument/2006/relationships" r:embed="rId2"/>
            <a:srcRect/>
            <a:stretch>
              <a:fillRect/>
            </a:stretch>
          </xdr:blipFill>
          <xdr:spPr bwMode="auto">
            <a:xfrm>
              <a:off x="2823481" y="2711979"/>
              <a:ext cx="2005165" cy="54006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17</xdr:col>
      <xdr:colOff>383647</xdr:colOff>
      <xdr:row>11</xdr:row>
      <xdr:rowOff>26457</xdr:rowOff>
    </xdr:from>
    <xdr:to>
      <xdr:col>23</xdr:col>
      <xdr:colOff>463022</xdr:colOff>
      <xdr:row>13</xdr:row>
      <xdr:rowOff>156332</xdr:rowOff>
    </xdr:to>
    <xdr:graphicFrame macro="">
      <xdr:nvGraphicFramePr>
        <xdr:cNvPr id="31" name="Chart 30">
          <a:extLst>
            <a:ext uri="{FF2B5EF4-FFF2-40B4-BE49-F238E27FC236}">
              <a16:creationId xmlns:a16="http://schemas.microsoft.com/office/drawing/2014/main" id="{B4B9C74B-30D6-4A38-92DB-CFB1E52B17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342068</xdr:colOff>
      <xdr:row>11</xdr:row>
      <xdr:rowOff>22680</xdr:rowOff>
    </xdr:from>
    <xdr:to>
      <xdr:col>16</xdr:col>
      <xdr:colOff>26458</xdr:colOff>
      <xdr:row>13</xdr:row>
      <xdr:rowOff>174174</xdr:rowOff>
    </xdr:to>
    <xdr:graphicFrame macro="">
      <xdr:nvGraphicFramePr>
        <xdr:cNvPr id="32" name="Chart 31">
          <a:extLst>
            <a:ext uri="{FF2B5EF4-FFF2-40B4-BE49-F238E27FC236}">
              <a16:creationId xmlns:a16="http://schemas.microsoft.com/office/drawing/2014/main" id="{52A1BEAD-85C9-4E48-B124-3B2085D06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224896</xdr:colOff>
      <xdr:row>11</xdr:row>
      <xdr:rowOff>39687</xdr:rowOff>
    </xdr:from>
    <xdr:to>
      <xdr:col>32</xdr:col>
      <xdr:colOff>52917</xdr:colOff>
      <xdr:row>14</xdr:row>
      <xdr:rowOff>34546</xdr:rowOff>
    </xdr:to>
    <xdr:graphicFrame macro="">
      <xdr:nvGraphicFramePr>
        <xdr:cNvPr id="33" name="Chart 32">
          <a:extLst>
            <a:ext uri="{FF2B5EF4-FFF2-40B4-BE49-F238E27FC236}">
              <a16:creationId xmlns:a16="http://schemas.microsoft.com/office/drawing/2014/main" id="{6CEE8D90-5E10-4493-92D8-C7F6CB5290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33</xdr:col>
      <xdr:colOff>383646</xdr:colOff>
      <xdr:row>11</xdr:row>
      <xdr:rowOff>94494</xdr:rowOff>
    </xdr:from>
    <xdr:to>
      <xdr:col>39</xdr:col>
      <xdr:colOff>502708</xdr:colOff>
      <xdr:row>14</xdr:row>
      <xdr:rowOff>61384</xdr:rowOff>
    </xdr:to>
    <xdr:graphicFrame macro="">
      <xdr:nvGraphicFramePr>
        <xdr:cNvPr id="34" name="Chart 33">
          <a:extLst>
            <a:ext uri="{FF2B5EF4-FFF2-40B4-BE49-F238E27FC236}">
              <a16:creationId xmlns:a16="http://schemas.microsoft.com/office/drawing/2014/main" id="{CF38CC6C-5FEC-4BD5-96DC-369646987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538614</xdr:colOff>
          <xdr:row>14</xdr:row>
          <xdr:rowOff>39689</xdr:rowOff>
        </xdr:from>
        <xdr:to>
          <xdr:col>16</xdr:col>
          <xdr:colOff>119062</xdr:colOff>
          <xdr:row>17</xdr:row>
          <xdr:rowOff>52917</xdr:rowOff>
        </xdr:to>
        <xdr:pic>
          <xdr:nvPicPr>
            <xdr:cNvPr id="36" name="Picture 35">
              <a:extLst>
                <a:ext uri="{FF2B5EF4-FFF2-40B4-BE49-F238E27FC236}">
                  <a16:creationId xmlns:a16="http://schemas.microsoft.com/office/drawing/2014/main" id="{B43E64FC-1AC7-23D5-A5EE-3991BFC706B9}"/>
                </a:ext>
              </a:extLst>
            </xdr:cNvPr>
            <xdr:cNvPicPr>
              <a:picLocks noChangeAspect="1" noChangeArrowheads="1"/>
              <a:extLst>
                <a:ext uri="{84589F7E-364E-4C9E-8A38-B11213B215E9}">
                  <a14:cameraTool cellRange="YOY!$C$9" spid="_x0000_s8930"/>
                </a:ext>
              </a:extLst>
            </xdr:cNvPicPr>
          </xdr:nvPicPr>
          <xdr:blipFill>
            <a:blip xmlns:r="http://schemas.openxmlformats.org/officeDocument/2006/relationships" r:embed="rId7"/>
            <a:srcRect/>
            <a:stretch>
              <a:fillRect/>
            </a:stretch>
          </xdr:blipFill>
          <xdr:spPr bwMode="auto">
            <a:xfrm>
              <a:off x="7841114" y="2632606"/>
              <a:ext cx="2014615" cy="56885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5670</xdr:colOff>
          <xdr:row>14</xdr:row>
          <xdr:rowOff>73705</xdr:rowOff>
        </xdr:from>
        <xdr:to>
          <xdr:col>24</xdr:col>
          <xdr:colOff>171979</xdr:colOff>
          <xdr:row>17</xdr:row>
          <xdr:rowOff>88408</xdr:rowOff>
        </xdr:to>
        <xdr:pic>
          <xdr:nvPicPr>
            <xdr:cNvPr id="38" name="Picture 37">
              <a:extLst>
                <a:ext uri="{FF2B5EF4-FFF2-40B4-BE49-F238E27FC236}">
                  <a16:creationId xmlns:a16="http://schemas.microsoft.com/office/drawing/2014/main" id="{98DD0BB3-2E25-4B98-6F1B-026B665FB0BF}"/>
                </a:ext>
              </a:extLst>
            </xdr:cNvPr>
            <xdr:cNvPicPr>
              <a:picLocks noChangeAspect="1" noChangeArrowheads="1"/>
              <a:extLst>
                <a:ext uri="{84589F7E-364E-4C9E-8A38-B11213B215E9}">
                  <a14:cameraTool cellRange="YOY!$D$9" spid="_x0000_s8931"/>
                </a:ext>
              </a:extLst>
            </xdr:cNvPicPr>
          </xdr:nvPicPr>
          <xdr:blipFill>
            <a:blip xmlns:r="http://schemas.openxmlformats.org/officeDocument/2006/relationships" r:embed="rId8"/>
            <a:srcRect/>
            <a:stretch>
              <a:fillRect/>
            </a:stretch>
          </xdr:blipFill>
          <xdr:spPr bwMode="auto">
            <a:xfrm>
              <a:off x="12785045" y="2666622"/>
              <a:ext cx="1991934" cy="57032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38825</xdr:colOff>
          <xdr:row>14</xdr:row>
          <xdr:rowOff>66145</xdr:rowOff>
        </xdr:from>
        <xdr:to>
          <xdr:col>32</xdr:col>
          <xdr:colOff>211666</xdr:colOff>
          <xdr:row>17</xdr:row>
          <xdr:rowOff>39687</xdr:rowOff>
        </xdr:to>
        <xdr:pic>
          <xdr:nvPicPr>
            <xdr:cNvPr id="40" name="Picture 39">
              <a:extLst>
                <a:ext uri="{FF2B5EF4-FFF2-40B4-BE49-F238E27FC236}">
                  <a16:creationId xmlns:a16="http://schemas.microsoft.com/office/drawing/2014/main" id="{16C4DD33-F596-E17E-FBA2-39188CCD53C8}"/>
                </a:ext>
              </a:extLst>
            </xdr:cNvPr>
            <xdr:cNvPicPr>
              <a:picLocks noChangeAspect="1" noChangeArrowheads="1"/>
              <a:extLst>
                <a:ext uri="{84589F7E-364E-4C9E-8A38-B11213B215E9}">
                  <a14:cameraTool cellRange="YOY!$E$9" spid="_x0000_s8932"/>
                </a:ext>
              </a:extLst>
            </xdr:cNvPicPr>
          </xdr:nvPicPr>
          <xdr:blipFill>
            <a:blip xmlns:r="http://schemas.openxmlformats.org/officeDocument/2006/relationships" r:embed="rId9"/>
            <a:srcRect/>
            <a:stretch>
              <a:fillRect/>
            </a:stretch>
          </xdr:blipFill>
          <xdr:spPr bwMode="auto">
            <a:xfrm>
              <a:off x="17686533" y="2659062"/>
              <a:ext cx="1998466" cy="52916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94495</xdr:colOff>
          <xdr:row>14</xdr:row>
          <xdr:rowOff>130401</xdr:rowOff>
        </xdr:from>
        <xdr:to>
          <xdr:col>40</xdr:col>
          <xdr:colOff>238124</xdr:colOff>
          <xdr:row>17</xdr:row>
          <xdr:rowOff>105833</xdr:rowOff>
        </xdr:to>
        <xdr:pic>
          <xdr:nvPicPr>
            <xdr:cNvPr id="42" name="Picture 41">
              <a:extLst>
                <a:ext uri="{FF2B5EF4-FFF2-40B4-BE49-F238E27FC236}">
                  <a16:creationId xmlns:a16="http://schemas.microsoft.com/office/drawing/2014/main" id="{C68A8DD0-9909-5E53-F507-6BF21F257AF4}"/>
                </a:ext>
              </a:extLst>
            </xdr:cNvPr>
            <xdr:cNvPicPr>
              <a:picLocks noChangeAspect="1" noChangeArrowheads="1"/>
              <a:extLst>
                <a:ext uri="{84589F7E-364E-4C9E-8A38-B11213B215E9}">
                  <a14:cameraTool cellRange="YOY!$F$9" spid="_x0000_s8933"/>
                </a:ext>
              </a:extLst>
            </xdr:cNvPicPr>
          </xdr:nvPicPr>
          <xdr:blipFill>
            <a:blip xmlns:r="http://schemas.openxmlformats.org/officeDocument/2006/relationships" r:embed="rId10"/>
            <a:srcRect/>
            <a:stretch>
              <a:fillRect/>
            </a:stretch>
          </xdr:blipFill>
          <xdr:spPr bwMode="auto">
            <a:xfrm>
              <a:off x="22610537" y="2723318"/>
              <a:ext cx="1969254" cy="53105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502709</xdr:colOff>
      <xdr:row>23</xdr:row>
      <xdr:rowOff>105833</xdr:rowOff>
    </xdr:from>
    <xdr:to>
      <xdr:col>15</xdr:col>
      <xdr:colOff>198437</xdr:colOff>
      <xdr:row>38</xdr:row>
      <xdr:rowOff>37353</xdr:rowOff>
    </xdr:to>
    <xdr:graphicFrame macro="">
      <xdr:nvGraphicFramePr>
        <xdr:cNvPr id="66" name="Chart 65">
          <a:extLst>
            <a:ext uri="{FF2B5EF4-FFF2-40B4-BE49-F238E27FC236}">
              <a16:creationId xmlns:a16="http://schemas.microsoft.com/office/drawing/2014/main" id="{C2E1DB55-731F-4D64-BD17-4A11E40B05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343959</xdr:colOff>
      <xdr:row>22</xdr:row>
      <xdr:rowOff>98830</xdr:rowOff>
    </xdr:from>
    <xdr:to>
      <xdr:col>30</xdr:col>
      <xdr:colOff>304271</xdr:colOff>
      <xdr:row>38</xdr:row>
      <xdr:rowOff>80819</xdr:rowOff>
    </xdr:to>
    <mc:AlternateContent xmlns:mc="http://schemas.openxmlformats.org/markup-compatibility/2006">
      <mc:Choice xmlns:cx1="http://schemas.microsoft.com/office/drawing/2015/9/8/chartex" Requires="cx1">
        <xdr:graphicFrame macro="">
          <xdr:nvGraphicFramePr>
            <xdr:cNvPr id="35" name="Chart 34">
              <a:extLst>
                <a:ext uri="{FF2B5EF4-FFF2-40B4-BE49-F238E27FC236}">
                  <a16:creationId xmlns:a16="http://schemas.microsoft.com/office/drawing/2014/main" id="{1BB9E680-F3DF-4754-9694-E532F51981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0097559" y="4150130"/>
              <a:ext cx="8494712" cy="292838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31</xdr:col>
      <xdr:colOff>515937</xdr:colOff>
      <xdr:row>23</xdr:row>
      <xdr:rowOff>64253</xdr:rowOff>
    </xdr:from>
    <xdr:to>
      <xdr:col>40</xdr:col>
      <xdr:colOff>79375</xdr:colOff>
      <xdr:row>37</xdr:row>
      <xdr:rowOff>147411</xdr:rowOff>
    </xdr:to>
    <xdr:graphicFrame macro="">
      <xdr:nvGraphicFramePr>
        <xdr:cNvPr id="37" name="Chart 36">
          <a:extLst>
            <a:ext uri="{FF2B5EF4-FFF2-40B4-BE49-F238E27FC236}">
              <a16:creationId xmlns:a16="http://schemas.microsoft.com/office/drawing/2014/main" id="{F65275EA-0C6D-40ED-8767-DD2408EA94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410103</xdr:colOff>
      <xdr:row>45</xdr:row>
      <xdr:rowOff>75814</xdr:rowOff>
    </xdr:from>
    <xdr:to>
      <xdr:col>16</xdr:col>
      <xdr:colOff>-1</xdr:colOff>
      <xdr:row>63</xdr:row>
      <xdr:rowOff>158750</xdr:rowOff>
    </xdr:to>
    <mc:AlternateContent xmlns:mc="http://schemas.openxmlformats.org/markup-compatibility/2006">
      <mc:Choice xmlns:cx4="http://schemas.microsoft.com/office/drawing/2016/5/10/chartex" Requires="cx4">
        <xdr:graphicFrame macro="">
          <xdr:nvGraphicFramePr>
            <xdr:cNvPr id="39" name="Chart 38">
              <a:extLst>
                <a:ext uri="{FF2B5EF4-FFF2-40B4-BE49-F238E27FC236}">
                  <a16:creationId xmlns:a16="http://schemas.microsoft.com/office/drawing/2014/main" id="{1EDE4DCE-25B2-43FB-A1E0-517003B70D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10103" y="8362564"/>
              <a:ext cx="9343496" cy="339763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193543</xdr:colOff>
      <xdr:row>44</xdr:row>
      <xdr:rowOff>179760</xdr:rowOff>
    </xdr:from>
    <xdr:to>
      <xdr:col>29</xdr:col>
      <xdr:colOff>119062</xdr:colOff>
      <xdr:row>63</xdr:row>
      <xdr:rowOff>26458</xdr:rowOff>
    </xdr:to>
    <xdr:graphicFrame macro="">
      <xdr:nvGraphicFramePr>
        <xdr:cNvPr id="8" name="Chart 7">
          <a:extLst>
            <a:ext uri="{FF2B5EF4-FFF2-40B4-BE49-F238E27FC236}">
              <a16:creationId xmlns:a16="http://schemas.microsoft.com/office/drawing/2014/main" id="{3D10E387-138E-49AB-811C-63C974414E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30</xdr:col>
      <xdr:colOff>542397</xdr:colOff>
      <xdr:row>44</xdr:row>
      <xdr:rowOff>67539</xdr:rowOff>
    </xdr:from>
    <xdr:to>
      <xdr:col>40</xdr:col>
      <xdr:colOff>436563</xdr:colOff>
      <xdr:row>61</xdr:row>
      <xdr:rowOff>119063</xdr:rowOff>
    </xdr:to>
    <xdr:grpSp>
      <xdr:nvGrpSpPr>
        <xdr:cNvPr id="41" name="Group 40">
          <a:extLst>
            <a:ext uri="{FF2B5EF4-FFF2-40B4-BE49-F238E27FC236}">
              <a16:creationId xmlns:a16="http://schemas.microsoft.com/office/drawing/2014/main" id="{02FB3327-53B8-B512-9026-E5C22114322E}"/>
            </a:ext>
          </a:extLst>
        </xdr:cNvPr>
        <xdr:cNvGrpSpPr/>
      </xdr:nvGrpSpPr>
      <xdr:grpSpPr>
        <a:xfrm>
          <a:off x="18798647" y="8216706"/>
          <a:ext cx="5979583" cy="3200065"/>
          <a:chOff x="15770068" y="7899206"/>
          <a:chExt cx="5154603" cy="2702230"/>
        </a:xfrm>
      </xdr:grpSpPr>
      <mc:AlternateContent xmlns:mc="http://schemas.openxmlformats.org/markup-compatibility/2006" xmlns:a14="http://schemas.microsoft.com/office/drawing/2010/main">
        <mc:Choice Requires="a14">
          <xdr:graphicFrame macro="">
            <xdr:nvGraphicFramePr>
              <xdr:cNvPr id="56" name="Year 1">
                <a:extLst>
                  <a:ext uri="{FF2B5EF4-FFF2-40B4-BE49-F238E27FC236}">
                    <a16:creationId xmlns:a16="http://schemas.microsoft.com/office/drawing/2014/main" id="{8E6FF31F-669A-4C8A-8AC7-551178C12773}"/>
                  </a:ext>
                </a:extLst>
              </xdr:cNvPr>
              <xdr:cNvGraphicFramePr/>
            </xdr:nvGraphicFramePr>
            <xdr:xfrm>
              <a:off x="15770068" y="7899206"/>
              <a:ext cx="1661797" cy="2700142"/>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8798647" y="8216706"/>
                <a:ext cx="1927763" cy="31975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7" name="Segment 1">
                <a:extLst>
                  <a:ext uri="{FF2B5EF4-FFF2-40B4-BE49-F238E27FC236}">
                    <a16:creationId xmlns:a16="http://schemas.microsoft.com/office/drawing/2014/main" id="{C1B9F610-A92E-4F5F-BBBE-CCAC3C07800A}"/>
                  </a:ext>
                </a:extLst>
              </xdr:cNvPr>
              <xdr:cNvGraphicFramePr/>
            </xdr:nvGraphicFramePr>
            <xdr:xfrm>
              <a:off x="19419344" y="7901293"/>
              <a:ext cx="1505327" cy="2689002"/>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23031980" y="8219177"/>
                <a:ext cx="1746250" cy="318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8" name="Region 1">
                <a:extLst>
                  <a:ext uri="{FF2B5EF4-FFF2-40B4-BE49-F238E27FC236}">
                    <a16:creationId xmlns:a16="http://schemas.microsoft.com/office/drawing/2014/main" id="{4FAF23D4-D0F4-443B-9207-5AF46875B008}"/>
                  </a:ext>
                </a:extLst>
              </xdr:cNvPr>
              <xdr:cNvGraphicFramePr/>
            </xdr:nvGraphicFramePr>
            <xdr:xfrm>
              <a:off x="17575542" y="7912433"/>
              <a:ext cx="1684147" cy="2689003"/>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0893082" y="8232370"/>
                <a:ext cx="1953690" cy="31844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 refreshedDate="45185.597174537033" createdVersion="8" refreshedVersion="8" minRefreshableVersion="3" recordCount="9994" xr:uid="{83F6C2EA-54EA-4731-94F4-8FFCE2BCC3BF}">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4813541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461BBC-7CD6-41B8-AF0C-63D2BB368026}" name="Combo char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5">
    <format dxfId="38">
      <pivotArea dataOnly="0" grandRow="1" fieldPosition="0"/>
    </format>
    <format dxfId="37">
      <pivotArea field="22" type="button" dataOnly="0" labelOnly="1" outline="0" axis="axisRow" fieldPosition="0"/>
    </format>
    <format dxfId="36">
      <pivotArea dataOnly="0" labelOnly="1" outline="0" fieldPosition="0">
        <references count="1">
          <reference field="4294967294" count="2">
            <x v="0"/>
            <x v="1"/>
          </reference>
        </references>
      </pivotArea>
    </format>
    <format dxfId="35">
      <pivotArea collapsedLevelsAreSubtotals="1" fieldPosition="0">
        <references count="1">
          <reference field="22" count="1">
            <x v="1"/>
          </reference>
        </references>
      </pivotArea>
    </format>
    <format dxfId="34">
      <pivotArea collapsedLevelsAreSubtotals="1" fieldPosition="0">
        <references count="1">
          <reference field="22" count="1">
            <x v="2"/>
          </reference>
        </references>
      </pivotArea>
    </format>
    <format dxfId="33">
      <pivotArea collapsedLevelsAreSubtotals="1" fieldPosition="0">
        <references count="1">
          <reference field="22" count="1">
            <x v="3"/>
          </reference>
        </references>
      </pivotArea>
    </format>
    <format dxfId="32">
      <pivotArea collapsedLevelsAreSubtotals="1" fieldPosition="0">
        <references count="1">
          <reference field="22" count="1">
            <x v="4"/>
          </reference>
        </references>
      </pivotArea>
    </format>
    <format dxfId="31">
      <pivotArea collapsedLevelsAreSubtotals="1" fieldPosition="0">
        <references count="1">
          <reference field="22" count="1">
            <x v="5"/>
          </reference>
        </references>
      </pivotArea>
    </format>
    <format dxfId="30">
      <pivotArea collapsedLevelsAreSubtotals="1" fieldPosition="0">
        <references count="1">
          <reference field="22" count="1">
            <x v="6"/>
          </reference>
        </references>
      </pivotArea>
    </format>
    <format dxfId="29">
      <pivotArea collapsedLevelsAreSubtotals="1" fieldPosition="0">
        <references count="1">
          <reference field="22" count="1">
            <x v="7"/>
          </reference>
        </references>
      </pivotArea>
    </format>
    <format dxfId="28">
      <pivotArea collapsedLevelsAreSubtotals="1" fieldPosition="0">
        <references count="1">
          <reference field="22" count="1">
            <x v="8"/>
          </reference>
        </references>
      </pivotArea>
    </format>
    <format dxfId="27">
      <pivotArea collapsedLevelsAreSubtotals="1" fieldPosition="0">
        <references count="1">
          <reference field="22" count="1">
            <x v="9"/>
          </reference>
        </references>
      </pivotArea>
    </format>
    <format dxfId="26">
      <pivotArea collapsedLevelsAreSubtotals="1" fieldPosition="0">
        <references count="1">
          <reference field="22" count="1">
            <x v="10"/>
          </reference>
        </references>
      </pivotArea>
    </format>
    <format dxfId="25">
      <pivotArea collapsedLevelsAreSubtotals="1" fieldPosition="0">
        <references count="1">
          <reference field="22" count="1">
            <x v="11"/>
          </reference>
        </references>
      </pivotArea>
    </format>
    <format dxfId="24">
      <pivotArea collapsedLevelsAreSubtotals="1" fieldPosition="0">
        <references count="1">
          <reference field="22" count="1">
            <x v="1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A6EE15-8D1A-4F89-8786-C4F8011FDE4A}" name="Waterfall char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A86645-7FC2-4679-8235-4D9C97E3AE4B}" name="Pie char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Q1:R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AE56A8-8989-4117-8957-A89E001D9F0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1FA70C-24FA-4A7A-81E8-BFF693757FA5}" name="Top 5 char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D69022-8844-4FC6-85F9-C7AADE8F9E23}" name="Map Char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5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DCD5E3-2918-4508-8A09-23F62F0DE51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2:K15"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4">
    <format dxfId="7">
      <pivotArea field="22" type="button" dataOnly="0" labelOnly="1" outline="0" axis="axisRow" fieldPosition="0"/>
    </format>
    <format dxfId="6">
      <pivotArea dataOnly="0" labelOnly="1" outline="0" axis="axisValues" fieldPosition="0"/>
    </format>
    <format dxfId="5">
      <pivotArea grandRow="1" outline="0" collapsedLevelsAreSubtotals="1" fieldPosition="0"/>
    </format>
    <format dxfId="4">
      <pivotArea dataOnly="0" labelOnly="1" grandRow="1" outline="0" fieldPosition="0"/>
    </format>
  </format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F12DBAD-2AFE-403D-880D-C6F8333C9A7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2:H15"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4">
    <format dxfId="11">
      <pivotArea field="22" type="button" dataOnly="0" labelOnly="1" outline="0" axis="axisRow" fieldPosition="0"/>
    </format>
    <format dxfId="10">
      <pivotArea dataOnly="0" labelOnly="1" outline="0" axis="axisValues" fieldPosition="0"/>
    </format>
    <format dxfId="9">
      <pivotArea grandRow="1" outline="0" collapsedLevelsAreSubtotals="1" fieldPosition="0"/>
    </format>
    <format dxfId="8">
      <pivotArea dataOnly="0" labelOnly="1" grandRow="1" outline="0"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643D376-B28F-427C-83BF-5364A566E41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2:E15"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4">
    <format dxfId="15">
      <pivotArea field="22" type="button" dataOnly="0" labelOnly="1" outline="0" axis="axisRow" fieldPosition="0"/>
    </format>
    <format dxfId="14">
      <pivotArea dataOnly="0" labelOnly="1" outline="0" axis="axisValues" fieldPosition="0"/>
    </format>
    <format dxfId="13">
      <pivotArea grandRow="1" outline="0" collapsedLevelsAreSubtotals="1" fieldPosition="0"/>
    </format>
    <format dxfId="12">
      <pivotArea dataOnly="0" labelOnly="1" grandRow="1" outline="0"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1A06F53-962F-4FFA-8DD4-7299E0CB9C4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B15"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4">
    <format dxfId="19">
      <pivotArea field="22" type="button" dataOnly="0" labelOnly="1" outline="0" axis="axisRow" fieldPosition="0"/>
    </format>
    <format dxfId="18">
      <pivotArea dataOnly="0" labelOnly="1" outline="0" axis="axisValues" fieldPosition="0"/>
    </format>
    <format dxfId="17">
      <pivotArea grandRow="1" outline="0" collapsedLevelsAreSubtotals="1" fieldPosition="0"/>
    </format>
    <format dxfId="16">
      <pivotArea dataOnly="0" labelOnly="1" grandRow="1" outline="0" fieldPosition="0"/>
    </format>
  </format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27C09C9-6E5C-42B1-8112-02A86A35BBA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2:N15"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4">
    <format dxfId="23">
      <pivotArea field="22" type="button" dataOnly="0" labelOnly="1" outline="0" axis="axisRow" fieldPosition="0"/>
    </format>
    <format dxfId="22">
      <pivotArea dataOnly="0" labelOnly="1" outline="0" axis="axisValues" fieldPosition="0"/>
    </format>
    <format dxfId="21">
      <pivotArea grandRow="1" outline="0" collapsedLevelsAreSubtotals="1" fieldPosition="0"/>
    </format>
    <format dxfId="20">
      <pivotArea dataOnly="0" labelOnly="1" grandRow="1" outline="0"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019F36F-0661-4926-888F-B68D17690D73}"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F6"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4">
    <format dxfId="3">
      <pivotArea field="22" type="button" dataOnly="0" labelOnly="1" outline="0"/>
    </format>
    <format dxfId="2">
      <pivotArea dataOnly="0" labelOnly="1" outline="0" axis="axisValues" fieldPosition="0"/>
    </format>
    <format dxfId="1">
      <pivotArea grandRow="1" outline="0" collapsedLevelsAreSubtotals="1" fieldPosition="0"/>
    </format>
    <format dxfId="0">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90DED0E-E5C6-461D-BFA8-0D85ED221650}" sourceName="Year">
  <pivotTables>
    <pivotTable tabId="5" name="Pie chart"/>
    <pivotTable tabId="3" name="Combo chart"/>
    <pivotTable tabId="8" name="PivotTable10"/>
    <pivotTable tabId="8" name="PivotTable6"/>
    <pivotTable tabId="8" name="PivotTable7"/>
    <pivotTable tabId="8" name="PivotTable8"/>
    <pivotTable tabId="8" name="PivotTable9"/>
    <pivotTable tabId="6" name="Map Chart"/>
    <pivotTable tabId="5" name="PivotTable3"/>
    <pivotTable tabId="7" name="Top 5 chart"/>
    <pivotTable tabId="4" name="Waterfall chart"/>
  </pivotTables>
  <data>
    <tabular pivotCacheId="48135416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AA055BD-8213-458D-99AC-22FF155A6EB4}" sourceName="Segment">
  <pivotTables>
    <pivotTable tabId="5" name="Pie chart"/>
    <pivotTable tabId="3" name="Combo chart"/>
    <pivotTable tabId="8" name="PivotTable10"/>
    <pivotTable tabId="8" name="PivotTable6"/>
    <pivotTable tabId="8" name="PivotTable7"/>
    <pivotTable tabId="8" name="PivotTable8"/>
    <pivotTable tabId="8" name="PivotTable9"/>
    <pivotTable tabId="6" name="Map Chart"/>
    <pivotTable tabId="5" name="PivotTable3"/>
    <pivotTable tabId="7" name="Top 5 chart"/>
    <pivotTable tabId="4" name="Waterfall chart"/>
    <pivotTable tabId="9" name="PivotTable11"/>
  </pivotTables>
  <data>
    <tabular pivotCacheId="48135416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F0E3410-3983-4B17-887D-83D083C02D51}" sourceName="Region">
  <pivotTables>
    <pivotTable tabId="5" name="Pie chart"/>
    <pivotTable tabId="3" name="Combo chart"/>
    <pivotTable tabId="8" name="PivotTable10"/>
    <pivotTable tabId="8" name="PivotTable6"/>
    <pivotTable tabId="8" name="PivotTable7"/>
    <pivotTable tabId="8" name="PivotTable8"/>
    <pivotTable tabId="8" name="PivotTable9"/>
    <pivotTable tabId="6" name="Map Chart"/>
    <pivotTable tabId="5" name="PivotTable3"/>
    <pivotTable tabId="7" name="Top 5 chart"/>
    <pivotTable tabId="4" name="Waterfall chart"/>
    <pivotTable tabId="9" name="PivotTable11"/>
  </pivotTables>
  <data>
    <tabular pivotCacheId="48135416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2A91B3A-63CE-4460-9FE6-7C70E563903B}" cache="Slicer_Year" caption="Year" rowHeight="241300"/>
  <slicer name="Segment" xr10:uid="{CF69BFD5-2052-4598-AB33-7A62335E89F9}" cache="Slicer_Segment" caption="Segment" rowHeight="241300"/>
  <slicer name="Region" xr10:uid="{613D7972-1D31-4BE7-842C-E6E0073FDA5F}"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65A0F4A-F848-43E4-B96A-6D0D39708274}" cache="Slicer_Year" caption="Year" style="ns" rowHeight="540000"/>
  <slicer name="Segment 1" xr10:uid="{631B4E5C-C616-4260-AE57-711E89087C41}" cache="Slicer_Segment" caption="Segment" style="ns" rowHeight="468000"/>
  <slicer name="Region 1" xr10:uid="{02537949-6938-4E8A-9C2E-391AF0ACFAFF}" cache="Slicer_Region" caption="Region" style="ns" rowHeight="46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4BE124F-E363-4D6A-BB54-EAE4A12195A1}" name="Table2" displayName="Table2" ref="A1:V681" totalsRowShown="0">
  <autoFilter ref="A1:V681" xr:uid="{34BE124F-E363-4D6A-BB54-EAE4A12195A1}"/>
  <tableColumns count="22">
    <tableColumn id="1" xr3:uid="{5CA06E0A-DA37-4B79-8E92-4C531EB44082}" name="Row ID"/>
    <tableColumn id="2" xr3:uid="{662850E6-0A9D-4208-AED9-58CE0F41A846}" name="Order ID"/>
    <tableColumn id="3" xr3:uid="{94613B5B-F30B-4CCD-9F23-2BD724D12347}" name="Year"/>
    <tableColumn id="4" xr3:uid="{41C01333-2C82-4E7D-860D-117DEF15ECB3}" name="Order Date" dataDxfId="40"/>
    <tableColumn id="5" xr3:uid="{9DA8D653-0FA8-409A-B396-EEF6F253B9D7}" name="Ship Date" dataDxfId="39"/>
    <tableColumn id="6" xr3:uid="{D23655A4-F6B1-4A09-A991-417B3BBDE27A}" name="Ship Mode"/>
    <tableColumn id="7" xr3:uid="{EAC19067-D7CC-476F-BDB4-DC50638CC5DF}" name="Customer ID"/>
    <tableColumn id="8" xr3:uid="{471A90DE-2C31-4F56-AFE3-11D2526824E0}" name="Customer Name"/>
    <tableColumn id="9" xr3:uid="{FA995DB4-B589-4742-A35F-9C38D3DAAC72}" name="Segment"/>
    <tableColumn id="10" xr3:uid="{64369E2C-E382-4381-83D7-47CB78A62879}" name="Country"/>
    <tableColumn id="11" xr3:uid="{30003E66-70B4-47DE-A980-2728ED7D5958}" name="City"/>
    <tableColumn id="12" xr3:uid="{2AB8BFC0-C810-41F4-AA5B-4BE4F64A8F10}" name="State"/>
    <tableColumn id="13" xr3:uid="{57EA0461-ED3B-4173-A811-B8B23E26E163}" name="Postal Code"/>
    <tableColumn id="14" xr3:uid="{A871341F-E78F-49FE-BC62-222AA9CC0AA2}" name="Region"/>
    <tableColumn id="15" xr3:uid="{0207D287-B7EE-48BE-8D98-9EB0071E25F0}" name="Product ID"/>
    <tableColumn id="16" xr3:uid="{0044457D-EF2E-4AF5-8D6F-100171EDB9ED}" name="Category"/>
    <tableColumn id="17" xr3:uid="{A5E0B42D-7B60-462E-B527-8EC281A518D1}" name="Sub-Category"/>
    <tableColumn id="18" xr3:uid="{40E571AE-F1D8-48A9-817C-66CE03634A66}" name="Product Name"/>
    <tableColumn id="19" xr3:uid="{F0407AB7-67A2-4FDC-825C-F8CC1470459B}" name="Sales"/>
    <tableColumn id="20" xr3:uid="{DD77A2FA-1552-4C0C-90F0-B0DC0FAEB6B9}" name="Quantity"/>
    <tableColumn id="21" xr3:uid="{80461FED-4247-4CCD-BDCF-0CE83577701F}" name="Discount"/>
    <tableColumn id="22" xr3:uid="{DC5B1E54-1C34-43E1-B09B-68CC126CA69E}" name="Profit"/>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6.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99BF2-CC8F-46D7-BE58-57CF234F03F5}">
  <dimension ref="A1:V681"/>
  <sheetViews>
    <sheetView topLeftCell="N1" workbookViewId="0">
      <selection activeCell="Q3" sqref="Q3"/>
    </sheetView>
  </sheetViews>
  <sheetFormatPr defaultRowHeight="14.5" x14ac:dyDescent="0.35"/>
  <cols>
    <col min="2" max="2" width="10" customWidth="1"/>
    <col min="4" max="4" width="12.08984375" customWidth="1"/>
    <col min="5" max="5" width="10.7265625" customWidth="1"/>
    <col min="6" max="6" width="11.7265625" customWidth="1"/>
    <col min="7" max="7" width="13.1796875" customWidth="1"/>
    <col min="8" max="8" width="16.26953125" customWidth="1"/>
    <col min="9" max="9" width="10" customWidth="1"/>
    <col min="10" max="10" width="9.453125" customWidth="1"/>
    <col min="13" max="13" width="12.54296875" customWidth="1"/>
    <col min="15" max="15" width="16.1796875" bestFit="1" customWidth="1"/>
    <col min="16" max="16" width="13.1796875" bestFit="1" customWidth="1"/>
    <col min="17" max="17" width="14.1796875" bestFit="1" customWidth="1"/>
    <col min="18" max="18" width="30.90625" customWidth="1"/>
    <col min="20" max="20" width="10" customWidth="1"/>
    <col min="21" max="21" width="10.08984375" customWidth="1"/>
  </cols>
  <sheetData>
    <row r="1" spans="1:2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5">
      <c r="A2">
        <v>8311</v>
      </c>
      <c r="B2" t="s">
        <v>2162</v>
      </c>
      <c r="C2">
        <v>2011</v>
      </c>
      <c r="D2" s="25">
        <v>40603</v>
      </c>
      <c r="E2" s="25">
        <v>40609</v>
      </c>
      <c r="F2" t="s">
        <v>38</v>
      </c>
      <c r="G2" t="s">
        <v>1359</v>
      </c>
      <c r="H2" t="s">
        <v>1360</v>
      </c>
      <c r="I2" t="s">
        <v>23</v>
      </c>
      <c r="J2" t="s">
        <v>24</v>
      </c>
      <c r="K2" t="s">
        <v>90</v>
      </c>
      <c r="L2" t="s">
        <v>62</v>
      </c>
      <c r="M2">
        <v>77036</v>
      </c>
      <c r="N2" t="s">
        <v>63</v>
      </c>
      <c r="O2" t="s">
        <v>1501</v>
      </c>
      <c r="P2" t="s">
        <v>27</v>
      </c>
      <c r="Q2" t="s">
        <v>40</v>
      </c>
      <c r="R2" t="s">
        <v>1502</v>
      </c>
      <c r="S2">
        <v>376.50899999999996</v>
      </c>
      <c r="T2">
        <v>3</v>
      </c>
      <c r="U2">
        <v>0.3</v>
      </c>
      <c r="V2">
        <v>-43.029600000000045</v>
      </c>
    </row>
    <row r="3" spans="1:22" x14ac:dyDescent="0.35">
      <c r="A3">
        <v>8310</v>
      </c>
      <c r="B3" t="s">
        <v>2162</v>
      </c>
      <c r="C3">
        <v>2011</v>
      </c>
      <c r="D3" s="25">
        <v>40603</v>
      </c>
      <c r="E3" s="25">
        <v>40609</v>
      </c>
      <c r="F3" t="s">
        <v>38</v>
      </c>
      <c r="G3" t="s">
        <v>1359</v>
      </c>
      <c r="H3" t="s">
        <v>1360</v>
      </c>
      <c r="I3" t="s">
        <v>23</v>
      </c>
      <c r="J3" t="s">
        <v>24</v>
      </c>
      <c r="K3" t="s">
        <v>90</v>
      </c>
      <c r="L3" t="s">
        <v>62</v>
      </c>
      <c r="M3">
        <v>77036</v>
      </c>
      <c r="N3" t="s">
        <v>63</v>
      </c>
      <c r="O3" t="s">
        <v>1480</v>
      </c>
      <c r="P3" t="s">
        <v>35</v>
      </c>
      <c r="Q3" t="s">
        <v>41</v>
      </c>
      <c r="R3" t="s">
        <v>1481</v>
      </c>
      <c r="S3">
        <v>137.352</v>
      </c>
      <c r="T3">
        <v>3</v>
      </c>
      <c r="U3">
        <v>0.2</v>
      </c>
      <c r="V3">
        <v>8.5844999999999914</v>
      </c>
    </row>
    <row r="4" spans="1:22" x14ac:dyDescent="0.35">
      <c r="A4">
        <v>158</v>
      </c>
      <c r="B4" t="s">
        <v>247</v>
      </c>
      <c r="C4">
        <v>2011</v>
      </c>
      <c r="D4" s="25">
        <v>40603</v>
      </c>
      <c r="E4" s="25">
        <v>40608</v>
      </c>
      <c r="F4" t="s">
        <v>22</v>
      </c>
      <c r="G4" t="s">
        <v>248</v>
      </c>
      <c r="H4" t="s">
        <v>249</v>
      </c>
      <c r="I4" t="s">
        <v>23</v>
      </c>
      <c r="J4" t="s">
        <v>24</v>
      </c>
      <c r="K4" t="s">
        <v>56</v>
      </c>
      <c r="L4" t="s">
        <v>57</v>
      </c>
      <c r="M4">
        <v>98115</v>
      </c>
      <c r="N4" t="s">
        <v>33</v>
      </c>
      <c r="O4" t="s">
        <v>208</v>
      </c>
      <c r="P4" t="s">
        <v>27</v>
      </c>
      <c r="Q4" t="s">
        <v>29</v>
      </c>
      <c r="R4" t="s">
        <v>209</v>
      </c>
      <c r="S4">
        <v>457.56800000000004</v>
      </c>
      <c r="T4">
        <v>2</v>
      </c>
      <c r="U4">
        <v>0.2</v>
      </c>
      <c r="V4">
        <v>51.476399999999941</v>
      </c>
    </row>
    <row r="5" spans="1:22" x14ac:dyDescent="0.35">
      <c r="A5">
        <v>7951</v>
      </c>
      <c r="B5" t="s">
        <v>2147</v>
      </c>
      <c r="C5">
        <v>2011</v>
      </c>
      <c r="D5" s="25">
        <v>40603</v>
      </c>
      <c r="E5" s="25">
        <v>40607</v>
      </c>
      <c r="F5" t="s">
        <v>38</v>
      </c>
      <c r="G5" t="s">
        <v>1579</v>
      </c>
      <c r="H5" t="s">
        <v>1580</v>
      </c>
      <c r="I5" t="s">
        <v>23</v>
      </c>
      <c r="J5" t="s">
        <v>24</v>
      </c>
      <c r="K5" t="s">
        <v>1252</v>
      </c>
      <c r="L5" t="s">
        <v>62</v>
      </c>
      <c r="M5">
        <v>79907</v>
      </c>
      <c r="N5" t="s">
        <v>63</v>
      </c>
      <c r="O5" t="s">
        <v>514</v>
      </c>
      <c r="P5" t="s">
        <v>35</v>
      </c>
      <c r="Q5" t="s">
        <v>41</v>
      </c>
      <c r="R5" t="s">
        <v>515</v>
      </c>
      <c r="S5">
        <v>129.55199999999999</v>
      </c>
      <c r="T5">
        <v>3</v>
      </c>
      <c r="U5">
        <v>0.2</v>
      </c>
      <c r="V5">
        <v>-22.671600000000005</v>
      </c>
    </row>
    <row r="6" spans="1:22" x14ac:dyDescent="0.35">
      <c r="A6">
        <v>7950</v>
      </c>
      <c r="B6" t="s">
        <v>2147</v>
      </c>
      <c r="C6">
        <v>2011</v>
      </c>
      <c r="D6" s="25">
        <v>40603</v>
      </c>
      <c r="E6" s="25">
        <v>40607</v>
      </c>
      <c r="F6" t="s">
        <v>38</v>
      </c>
      <c r="G6" t="s">
        <v>1579</v>
      </c>
      <c r="H6" t="s">
        <v>1580</v>
      </c>
      <c r="I6" t="s">
        <v>23</v>
      </c>
      <c r="J6" t="s">
        <v>24</v>
      </c>
      <c r="K6" t="s">
        <v>1252</v>
      </c>
      <c r="L6" t="s">
        <v>62</v>
      </c>
      <c r="M6">
        <v>79907</v>
      </c>
      <c r="N6" t="s">
        <v>63</v>
      </c>
      <c r="O6" t="s">
        <v>908</v>
      </c>
      <c r="P6" t="s">
        <v>27</v>
      </c>
      <c r="Q6" t="s">
        <v>44</v>
      </c>
      <c r="R6" t="s">
        <v>909</v>
      </c>
      <c r="S6">
        <v>63.552000000000007</v>
      </c>
      <c r="T6">
        <v>6</v>
      </c>
      <c r="U6">
        <v>0.6</v>
      </c>
      <c r="V6">
        <v>-34.953600000000002</v>
      </c>
    </row>
    <row r="7" spans="1:22" x14ac:dyDescent="0.35">
      <c r="A7">
        <v>7949</v>
      </c>
      <c r="B7" t="s">
        <v>2147</v>
      </c>
      <c r="C7">
        <v>2011</v>
      </c>
      <c r="D7" s="25">
        <v>40603</v>
      </c>
      <c r="E7" s="25">
        <v>40607</v>
      </c>
      <c r="F7" t="s">
        <v>38</v>
      </c>
      <c r="G7" t="s">
        <v>1579</v>
      </c>
      <c r="H7" t="s">
        <v>1580</v>
      </c>
      <c r="I7" t="s">
        <v>23</v>
      </c>
      <c r="J7" t="s">
        <v>24</v>
      </c>
      <c r="K7" t="s">
        <v>1252</v>
      </c>
      <c r="L7" t="s">
        <v>62</v>
      </c>
      <c r="M7">
        <v>79907</v>
      </c>
      <c r="N7" t="s">
        <v>63</v>
      </c>
      <c r="O7" t="s">
        <v>1037</v>
      </c>
      <c r="P7" t="s">
        <v>27</v>
      </c>
      <c r="Q7" t="s">
        <v>29</v>
      </c>
      <c r="R7" t="s">
        <v>1038</v>
      </c>
      <c r="S7">
        <v>362.24999999999994</v>
      </c>
      <c r="T7">
        <v>6</v>
      </c>
      <c r="U7">
        <v>0.3</v>
      </c>
      <c r="V7">
        <v>0</v>
      </c>
    </row>
    <row r="8" spans="1:22" x14ac:dyDescent="0.35">
      <c r="A8">
        <v>7948</v>
      </c>
      <c r="B8" t="s">
        <v>2147</v>
      </c>
      <c r="C8">
        <v>2011</v>
      </c>
      <c r="D8" s="25">
        <v>40603</v>
      </c>
      <c r="E8" s="25">
        <v>40607</v>
      </c>
      <c r="F8" t="s">
        <v>38</v>
      </c>
      <c r="G8" t="s">
        <v>1579</v>
      </c>
      <c r="H8" t="s">
        <v>1580</v>
      </c>
      <c r="I8" t="s">
        <v>23</v>
      </c>
      <c r="J8" t="s">
        <v>24</v>
      </c>
      <c r="K8" t="s">
        <v>1252</v>
      </c>
      <c r="L8" t="s">
        <v>62</v>
      </c>
      <c r="M8">
        <v>79907</v>
      </c>
      <c r="N8" t="s">
        <v>63</v>
      </c>
      <c r="O8" t="s">
        <v>1410</v>
      </c>
      <c r="P8" t="s">
        <v>35</v>
      </c>
      <c r="Q8" t="s">
        <v>117</v>
      </c>
      <c r="R8" t="s">
        <v>1411</v>
      </c>
      <c r="S8">
        <v>18.84</v>
      </c>
      <c r="T8">
        <v>5</v>
      </c>
      <c r="U8">
        <v>0.2</v>
      </c>
      <c r="V8">
        <v>-3.5324999999999998</v>
      </c>
    </row>
    <row r="9" spans="1:22" x14ac:dyDescent="0.35">
      <c r="A9">
        <v>6549</v>
      </c>
      <c r="B9" t="s">
        <v>2095</v>
      </c>
      <c r="C9">
        <v>2011</v>
      </c>
      <c r="D9" s="25">
        <v>40603</v>
      </c>
      <c r="E9" s="25">
        <v>40607</v>
      </c>
      <c r="F9" t="s">
        <v>38</v>
      </c>
      <c r="G9" t="s">
        <v>1664</v>
      </c>
      <c r="H9" t="s">
        <v>1665</v>
      </c>
      <c r="I9" t="s">
        <v>60</v>
      </c>
      <c r="J9" t="s">
        <v>24</v>
      </c>
      <c r="K9" t="s">
        <v>1566</v>
      </c>
      <c r="L9" t="s">
        <v>93</v>
      </c>
      <c r="M9">
        <v>60126</v>
      </c>
      <c r="N9" t="s">
        <v>63</v>
      </c>
      <c r="O9" t="s">
        <v>2027</v>
      </c>
      <c r="P9" t="s">
        <v>35</v>
      </c>
      <c r="Q9" t="s">
        <v>54</v>
      </c>
      <c r="R9" t="s">
        <v>2028</v>
      </c>
      <c r="S9">
        <v>17.472000000000001</v>
      </c>
      <c r="T9">
        <v>3</v>
      </c>
      <c r="U9">
        <v>0.2</v>
      </c>
      <c r="V9">
        <v>5.6783999999999981</v>
      </c>
    </row>
    <row r="10" spans="1:22" x14ac:dyDescent="0.35">
      <c r="A10">
        <v>6548</v>
      </c>
      <c r="B10" t="s">
        <v>2095</v>
      </c>
      <c r="C10">
        <v>2011</v>
      </c>
      <c r="D10" s="25">
        <v>40603</v>
      </c>
      <c r="E10" s="25">
        <v>40607</v>
      </c>
      <c r="F10" t="s">
        <v>38</v>
      </c>
      <c r="G10" t="s">
        <v>1664</v>
      </c>
      <c r="H10" t="s">
        <v>1665</v>
      </c>
      <c r="I10" t="s">
        <v>60</v>
      </c>
      <c r="J10" t="s">
        <v>24</v>
      </c>
      <c r="K10" t="s">
        <v>1566</v>
      </c>
      <c r="L10" t="s">
        <v>93</v>
      </c>
      <c r="M10">
        <v>60126</v>
      </c>
      <c r="N10" t="s">
        <v>63</v>
      </c>
      <c r="O10" t="s">
        <v>158</v>
      </c>
      <c r="P10" t="s">
        <v>27</v>
      </c>
      <c r="Q10" t="s">
        <v>29</v>
      </c>
      <c r="R10" t="s">
        <v>159</v>
      </c>
      <c r="S10">
        <v>634.11599999999999</v>
      </c>
      <c r="T10">
        <v>6</v>
      </c>
      <c r="U10">
        <v>0.3</v>
      </c>
      <c r="V10">
        <v>-172.11720000000003</v>
      </c>
    </row>
    <row r="11" spans="1:22" x14ac:dyDescent="0.35">
      <c r="A11">
        <v>5714</v>
      </c>
      <c r="B11" t="s">
        <v>2038</v>
      </c>
      <c r="C11">
        <v>2011</v>
      </c>
      <c r="D11" s="25">
        <v>40603</v>
      </c>
      <c r="E11" s="25">
        <v>40607</v>
      </c>
      <c r="F11" t="s">
        <v>38</v>
      </c>
      <c r="G11" t="s">
        <v>941</v>
      </c>
      <c r="H11" t="s">
        <v>942</v>
      </c>
      <c r="I11" t="s">
        <v>60</v>
      </c>
      <c r="J11" t="s">
        <v>24</v>
      </c>
      <c r="K11" t="s">
        <v>115</v>
      </c>
      <c r="L11" t="s">
        <v>116</v>
      </c>
      <c r="M11">
        <v>10035</v>
      </c>
      <c r="N11" t="s">
        <v>77</v>
      </c>
      <c r="O11" t="s">
        <v>1041</v>
      </c>
      <c r="P11" t="s">
        <v>46</v>
      </c>
      <c r="Q11" t="s">
        <v>47</v>
      </c>
      <c r="R11" t="s">
        <v>1042</v>
      </c>
      <c r="S11">
        <v>5.9399999999999995</v>
      </c>
      <c r="T11">
        <v>3</v>
      </c>
      <c r="U11">
        <v>0</v>
      </c>
      <c r="V11">
        <v>1.6037999999999999</v>
      </c>
    </row>
    <row r="12" spans="1:22" x14ac:dyDescent="0.35">
      <c r="A12">
        <v>9947</v>
      </c>
      <c r="B12" t="s">
        <v>2238</v>
      </c>
      <c r="C12">
        <v>2011</v>
      </c>
      <c r="D12" s="25">
        <v>40604</v>
      </c>
      <c r="E12" s="25">
        <v>40608</v>
      </c>
      <c r="F12" t="s">
        <v>38</v>
      </c>
      <c r="G12" t="s">
        <v>1179</v>
      </c>
      <c r="H12" t="s">
        <v>1180</v>
      </c>
      <c r="I12" t="s">
        <v>30</v>
      </c>
      <c r="J12" t="s">
        <v>24</v>
      </c>
      <c r="K12" t="s">
        <v>75</v>
      </c>
      <c r="L12" t="s">
        <v>76</v>
      </c>
      <c r="M12">
        <v>19120</v>
      </c>
      <c r="N12" t="s">
        <v>77</v>
      </c>
      <c r="O12" t="s">
        <v>893</v>
      </c>
      <c r="P12" t="s">
        <v>46</v>
      </c>
      <c r="Q12" t="s">
        <v>80</v>
      </c>
      <c r="R12" t="s">
        <v>894</v>
      </c>
      <c r="S12">
        <v>151.20000000000002</v>
      </c>
      <c r="T12">
        <v>3</v>
      </c>
      <c r="U12">
        <v>0.2</v>
      </c>
      <c r="V12">
        <v>32.130000000000003</v>
      </c>
    </row>
    <row r="13" spans="1:22" x14ac:dyDescent="0.35">
      <c r="A13">
        <v>9946</v>
      </c>
      <c r="B13" t="s">
        <v>2238</v>
      </c>
      <c r="C13">
        <v>2011</v>
      </c>
      <c r="D13" s="25">
        <v>40604</v>
      </c>
      <c r="E13" s="25">
        <v>40608</v>
      </c>
      <c r="F13" t="s">
        <v>38</v>
      </c>
      <c r="G13" t="s">
        <v>1179</v>
      </c>
      <c r="H13" t="s">
        <v>1180</v>
      </c>
      <c r="I13" t="s">
        <v>30</v>
      </c>
      <c r="J13" t="s">
        <v>24</v>
      </c>
      <c r="K13" t="s">
        <v>75</v>
      </c>
      <c r="L13" t="s">
        <v>76</v>
      </c>
      <c r="M13">
        <v>19120</v>
      </c>
      <c r="N13" t="s">
        <v>77</v>
      </c>
      <c r="O13" t="s">
        <v>1677</v>
      </c>
      <c r="P13" t="s">
        <v>35</v>
      </c>
      <c r="Q13" t="s">
        <v>54</v>
      </c>
      <c r="R13" t="s">
        <v>1678</v>
      </c>
      <c r="S13">
        <v>3.4240000000000004</v>
      </c>
      <c r="T13">
        <v>1</v>
      </c>
      <c r="U13">
        <v>0.2</v>
      </c>
      <c r="V13">
        <v>1.0699999999999996</v>
      </c>
    </row>
    <row r="14" spans="1:22" x14ac:dyDescent="0.35">
      <c r="A14">
        <v>6059</v>
      </c>
      <c r="B14" t="s">
        <v>2062</v>
      </c>
      <c r="C14">
        <v>2011</v>
      </c>
      <c r="D14" s="25">
        <v>40604</v>
      </c>
      <c r="E14" s="25">
        <v>40610</v>
      </c>
      <c r="F14" t="s">
        <v>38</v>
      </c>
      <c r="G14" t="s">
        <v>1518</v>
      </c>
      <c r="H14" t="s">
        <v>1519</v>
      </c>
      <c r="I14" t="s">
        <v>60</v>
      </c>
      <c r="J14" t="s">
        <v>24</v>
      </c>
      <c r="K14" t="s">
        <v>115</v>
      </c>
      <c r="L14" t="s">
        <v>116</v>
      </c>
      <c r="M14">
        <v>10009</v>
      </c>
      <c r="N14" t="s">
        <v>77</v>
      </c>
      <c r="O14" t="s">
        <v>124</v>
      </c>
      <c r="P14" t="s">
        <v>35</v>
      </c>
      <c r="Q14" t="s">
        <v>54</v>
      </c>
      <c r="R14" t="s">
        <v>125</v>
      </c>
      <c r="S14">
        <v>36.4</v>
      </c>
      <c r="T14">
        <v>5</v>
      </c>
      <c r="U14">
        <v>0</v>
      </c>
      <c r="V14">
        <v>17.472000000000001</v>
      </c>
    </row>
    <row r="15" spans="1:22" x14ac:dyDescent="0.35">
      <c r="A15">
        <v>6058</v>
      </c>
      <c r="B15" t="s">
        <v>2062</v>
      </c>
      <c r="C15">
        <v>2011</v>
      </c>
      <c r="D15" s="25">
        <v>40604</v>
      </c>
      <c r="E15" s="25">
        <v>40610</v>
      </c>
      <c r="F15" t="s">
        <v>38</v>
      </c>
      <c r="G15" t="s">
        <v>1518</v>
      </c>
      <c r="H15" t="s">
        <v>1519</v>
      </c>
      <c r="I15" t="s">
        <v>60</v>
      </c>
      <c r="J15" t="s">
        <v>24</v>
      </c>
      <c r="K15" t="s">
        <v>115</v>
      </c>
      <c r="L15" t="s">
        <v>116</v>
      </c>
      <c r="M15">
        <v>10009</v>
      </c>
      <c r="N15" t="s">
        <v>77</v>
      </c>
      <c r="O15" t="s">
        <v>254</v>
      </c>
      <c r="P15" t="s">
        <v>35</v>
      </c>
      <c r="Q15" t="s">
        <v>84</v>
      </c>
      <c r="R15" t="s">
        <v>91</v>
      </c>
      <c r="S15">
        <v>11.36</v>
      </c>
      <c r="T15">
        <v>2</v>
      </c>
      <c r="U15">
        <v>0</v>
      </c>
      <c r="V15">
        <v>5.3391999999999991</v>
      </c>
    </row>
    <row r="16" spans="1:22" x14ac:dyDescent="0.35">
      <c r="A16">
        <v>8712</v>
      </c>
      <c r="B16" t="s">
        <v>2186</v>
      </c>
      <c r="C16">
        <v>2011</v>
      </c>
      <c r="D16" s="25">
        <v>40605</v>
      </c>
      <c r="E16" s="25">
        <v>40609</v>
      </c>
      <c r="F16" t="s">
        <v>38</v>
      </c>
      <c r="G16" t="s">
        <v>1060</v>
      </c>
      <c r="H16" t="s">
        <v>1061</v>
      </c>
      <c r="I16" t="s">
        <v>23</v>
      </c>
      <c r="J16" t="s">
        <v>24</v>
      </c>
      <c r="K16" t="s">
        <v>344</v>
      </c>
      <c r="L16" t="s">
        <v>32</v>
      </c>
      <c r="M16">
        <v>92037</v>
      </c>
      <c r="N16" t="s">
        <v>33</v>
      </c>
      <c r="O16" t="s">
        <v>1162</v>
      </c>
      <c r="P16" t="s">
        <v>27</v>
      </c>
      <c r="Q16" t="s">
        <v>40</v>
      </c>
      <c r="R16" t="s">
        <v>1163</v>
      </c>
      <c r="S16">
        <v>626.35200000000009</v>
      </c>
      <c r="T16">
        <v>3</v>
      </c>
      <c r="U16">
        <v>0.2</v>
      </c>
      <c r="V16">
        <v>-23.488200000000091</v>
      </c>
    </row>
    <row r="17" spans="1:22" x14ac:dyDescent="0.35">
      <c r="A17">
        <v>7349</v>
      </c>
      <c r="B17" t="s">
        <v>2119</v>
      </c>
      <c r="C17">
        <v>2011</v>
      </c>
      <c r="D17" s="25">
        <v>40605</v>
      </c>
      <c r="E17" s="25">
        <v>40609</v>
      </c>
      <c r="F17" t="s">
        <v>38</v>
      </c>
      <c r="G17" t="s">
        <v>1784</v>
      </c>
      <c r="H17" t="s">
        <v>1785</v>
      </c>
      <c r="I17" t="s">
        <v>23</v>
      </c>
      <c r="J17" t="s">
        <v>24</v>
      </c>
      <c r="K17" t="s">
        <v>90</v>
      </c>
      <c r="L17" t="s">
        <v>62</v>
      </c>
      <c r="M17">
        <v>77095</v>
      </c>
      <c r="N17" t="s">
        <v>63</v>
      </c>
      <c r="O17" t="s">
        <v>1412</v>
      </c>
      <c r="P17" t="s">
        <v>35</v>
      </c>
      <c r="Q17" t="s">
        <v>51</v>
      </c>
      <c r="R17" t="s">
        <v>1413</v>
      </c>
      <c r="S17">
        <v>176.77199999999996</v>
      </c>
      <c r="T17">
        <v>3</v>
      </c>
      <c r="U17">
        <v>0.8</v>
      </c>
      <c r="V17">
        <v>-459.60720000000003</v>
      </c>
    </row>
    <row r="18" spans="1:22" x14ac:dyDescent="0.35">
      <c r="A18">
        <v>7249</v>
      </c>
      <c r="B18" t="s">
        <v>2115</v>
      </c>
      <c r="C18">
        <v>2011</v>
      </c>
      <c r="D18" s="25">
        <v>40605</v>
      </c>
      <c r="E18" s="25">
        <v>40610</v>
      </c>
      <c r="F18" t="s">
        <v>38</v>
      </c>
      <c r="G18" t="s">
        <v>861</v>
      </c>
      <c r="H18" t="s">
        <v>862</v>
      </c>
      <c r="I18" t="s">
        <v>30</v>
      </c>
      <c r="J18" t="s">
        <v>24</v>
      </c>
      <c r="K18" t="s">
        <v>196</v>
      </c>
      <c r="L18" t="s">
        <v>197</v>
      </c>
      <c r="M18">
        <v>43229</v>
      </c>
      <c r="N18" t="s">
        <v>77</v>
      </c>
      <c r="O18" t="s">
        <v>865</v>
      </c>
      <c r="P18" t="s">
        <v>35</v>
      </c>
      <c r="Q18" t="s">
        <v>41</v>
      </c>
      <c r="R18" t="s">
        <v>866</v>
      </c>
      <c r="S18">
        <v>44.672000000000004</v>
      </c>
      <c r="T18">
        <v>8</v>
      </c>
      <c r="U18">
        <v>0.2</v>
      </c>
      <c r="V18">
        <v>-10.051200000000003</v>
      </c>
    </row>
    <row r="19" spans="1:22" x14ac:dyDescent="0.35">
      <c r="A19">
        <v>7248</v>
      </c>
      <c r="B19" t="s">
        <v>2115</v>
      </c>
      <c r="C19">
        <v>2011</v>
      </c>
      <c r="D19" s="25">
        <v>40605</v>
      </c>
      <c r="E19" s="25">
        <v>40610</v>
      </c>
      <c r="F19" t="s">
        <v>38</v>
      </c>
      <c r="G19" t="s">
        <v>861</v>
      </c>
      <c r="H19" t="s">
        <v>862</v>
      </c>
      <c r="I19" t="s">
        <v>30</v>
      </c>
      <c r="J19" t="s">
        <v>24</v>
      </c>
      <c r="K19" t="s">
        <v>196</v>
      </c>
      <c r="L19" t="s">
        <v>197</v>
      </c>
      <c r="M19">
        <v>43229</v>
      </c>
      <c r="N19" t="s">
        <v>77</v>
      </c>
      <c r="O19" t="s">
        <v>477</v>
      </c>
      <c r="P19" t="s">
        <v>27</v>
      </c>
      <c r="Q19" t="s">
        <v>28</v>
      </c>
      <c r="R19" t="s">
        <v>478</v>
      </c>
      <c r="S19">
        <v>302.45</v>
      </c>
      <c r="T19">
        <v>5</v>
      </c>
      <c r="U19">
        <v>0.5</v>
      </c>
      <c r="V19">
        <v>-199.61700000000002</v>
      </c>
    </row>
    <row r="20" spans="1:22" x14ac:dyDescent="0.35">
      <c r="A20">
        <v>7247</v>
      </c>
      <c r="B20" t="s">
        <v>2115</v>
      </c>
      <c r="C20">
        <v>2011</v>
      </c>
      <c r="D20" s="25">
        <v>40605</v>
      </c>
      <c r="E20" s="25">
        <v>40610</v>
      </c>
      <c r="F20" t="s">
        <v>38</v>
      </c>
      <c r="G20" t="s">
        <v>861</v>
      </c>
      <c r="H20" t="s">
        <v>862</v>
      </c>
      <c r="I20" t="s">
        <v>30</v>
      </c>
      <c r="J20" t="s">
        <v>24</v>
      </c>
      <c r="K20" t="s">
        <v>196</v>
      </c>
      <c r="L20" t="s">
        <v>197</v>
      </c>
      <c r="M20">
        <v>43229</v>
      </c>
      <c r="N20" t="s">
        <v>77</v>
      </c>
      <c r="O20" t="s">
        <v>2002</v>
      </c>
      <c r="P20" t="s">
        <v>35</v>
      </c>
      <c r="Q20" t="s">
        <v>36</v>
      </c>
      <c r="R20" t="s">
        <v>2003</v>
      </c>
      <c r="S20">
        <v>15.120000000000001</v>
      </c>
      <c r="T20">
        <v>3</v>
      </c>
      <c r="U20">
        <v>0.2</v>
      </c>
      <c r="V20">
        <v>4.9139999999999988</v>
      </c>
    </row>
    <row r="21" spans="1:22" x14ac:dyDescent="0.35">
      <c r="A21">
        <v>556</v>
      </c>
      <c r="B21" t="s">
        <v>623</v>
      </c>
      <c r="C21">
        <v>2011</v>
      </c>
      <c r="D21" s="25">
        <v>40605</v>
      </c>
      <c r="E21" s="25">
        <v>40609</v>
      </c>
      <c r="F21" t="s">
        <v>22</v>
      </c>
      <c r="G21" t="s">
        <v>624</v>
      </c>
      <c r="H21" t="s">
        <v>625</v>
      </c>
      <c r="I21" t="s">
        <v>23</v>
      </c>
      <c r="J21" t="s">
        <v>24</v>
      </c>
      <c r="K21" t="s">
        <v>205</v>
      </c>
      <c r="L21" t="s">
        <v>52</v>
      </c>
      <c r="M21">
        <v>28403</v>
      </c>
      <c r="N21" t="s">
        <v>26</v>
      </c>
      <c r="O21" t="s">
        <v>626</v>
      </c>
      <c r="P21" t="s">
        <v>35</v>
      </c>
      <c r="Q21" t="s">
        <v>45</v>
      </c>
      <c r="R21" t="s">
        <v>627</v>
      </c>
      <c r="S21">
        <v>19.456000000000003</v>
      </c>
      <c r="T21">
        <v>4</v>
      </c>
      <c r="U21">
        <v>0.2</v>
      </c>
      <c r="V21">
        <v>3.4047999999999981</v>
      </c>
    </row>
    <row r="22" spans="1:22" x14ac:dyDescent="0.35">
      <c r="A22">
        <v>1165</v>
      </c>
      <c r="B22" t="s">
        <v>1024</v>
      </c>
      <c r="C22">
        <v>2011</v>
      </c>
      <c r="D22" s="25">
        <v>40605</v>
      </c>
      <c r="E22" s="25">
        <v>40610</v>
      </c>
      <c r="F22" t="s">
        <v>38</v>
      </c>
      <c r="G22" t="s">
        <v>1025</v>
      </c>
      <c r="H22" t="s">
        <v>1026</v>
      </c>
      <c r="I22" t="s">
        <v>60</v>
      </c>
      <c r="J22" t="s">
        <v>24</v>
      </c>
      <c r="K22" t="s">
        <v>115</v>
      </c>
      <c r="L22" t="s">
        <v>116</v>
      </c>
      <c r="M22">
        <v>10035</v>
      </c>
      <c r="N22" t="s">
        <v>77</v>
      </c>
      <c r="O22" t="s">
        <v>1029</v>
      </c>
      <c r="P22" t="s">
        <v>35</v>
      </c>
      <c r="Q22" t="s">
        <v>49</v>
      </c>
      <c r="R22" t="s">
        <v>1030</v>
      </c>
      <c r="S22">
        <v>25.32</v>
      </c>
      <c r="T22">
        <v>5</v>
      </c>
      <c r="U22">
        <v>0.2</v>
      </c>
      <c r="V22">
        <v>9.1785000000000014</v>
      </c>
    </row>
    <row r="23" spans="1:22" x14ac:dyDescent="0.35">
      <c r="A23">
        <v>1164</v>
      </c>
      <c r="B23" t="s">
        <v>1024</v>
      </c>
      <c r="C23">
        <v>2011</v>
      </c>
      <c r="D23" s="25">
        <v>40605</v>
      </c>
      <c r="E23" s="25">
        <v>40610</v>
      </c>
      <c r="F23" t="s">
        <v>38</v>
      </c>
      <c r="G23" t="s">
        <v>1025</v>
      </c>
      <c r="H23" t="s">
        <v>1026</v>
      </c>
      <c r="I23" t="s">
        <v>60</v>
      </c>
      <c r="J23" t="s">
        <v>24</v>
      </c>
      <c r="K23" t="s">
        <v>115</v>
      </c>
      <c r="L23" t="s">
        <v>116</v>
      </c>
      <c r="M23">
        <v>10035</v>
      </c>
      <c r="N23" t="s">
        <v>77</v>
      </c>
      <c r="O23" t="s">
        <v>377</v>
      </c>
      <c r="P23" t="s">
        <v>35</v>
      </c>
      <c r="Q23" t="s">
        <v>49</v>
      </c>
      <c r="R23" t="s">
        <v>378</v>
      </c>
      <c r="S23">
        <v>125.76</v>
      </c>
      <c r="T23">
        <v>3</v>
      </c>
      <c r="U23">
        <v>0.2</v>
      </c>
      <c r="V23">
        <v>40.872</v>
      </c>
    </row>
    <row r="24" spans="1:22" x14ac:dyDescent="0.35">
      <c r="A24">
        <v>1163</v>
      </c>
      <c r="B24" t="s">
        <v>1024</v>
      </c>
      <c r="C24">
        <v>2011</v>
      </c>
      <c r="D24" s="25">
        <v>40605</v>
      </c>
      <c r="E24" s="25">
        <v>40610</v>
      </c>
      <c r="F24" t="s">
        <v>38</v>
      </c>
      <c r="G24" t="s">
        <v>1025</v>
      </c>
      <c r="H24" t="s">
        <v>1026</v>
      </c>
      <c r="I24" t="s">
        <v>60</v>
      </c>
      <c r="J24" t="s">
        <v>24</v>
      </c>
      <c r="K24" t="s">
        <v>115</v>
      </c>
      <c r="L24" t="s">
        <v>116</v>
      </c>
      <c r="M24">
        <v>10035</v>
      </c>
      <c r="N24" t="s">
        <v>77</v>
      </c>
      <c r="O24" t="s">
        <v>1027</v>
      </c>
      <c r="P24" t="s">
        <v>46</v>
      </c>
      <c r="Q24" t="s">
        <v>47</v>
      </c>
      <c r="R24" t="s">
        <v>1028</v>
      </c>
      <c r="S24">
        <v>9.99</v>
      </c>
      <c r="T24">
        <v>1</v>
      </c>
      <c r="U24">
        <v>0</v>
      </c>
      <c r="V24">
        <v>4.5953999999999997</v>
      </c>
    </row>
    <row r="25" spans="1:22" x14ac:dyDescent="0.35">
      <c r="A25">
        <v>4422</v>
      </c>
      <c r="B25" t="s">
        <v>1918</v>
      </c>
      <c r="C25">
        <v>2011</v>
      </c>
      <c r="D25" s="25">
        <v>40606</v>
      </c>
      <c r="E25" s="25">
        <v>40611</v>
      </c>
      <c r="F25" t="s">
        <v>38</v>
      </c>
      <c r="G25" t="s">
        <v>527</v>
      </c>
      <c r="H25" t="s">
        <v>528</v>
      </c>
      <c r="I25" t="s">
        <v>23</v>
      </c>
      <c r="J25" t="s">
        <v>24</v>
      </c>
      <c r="K25" t="s">
        <v>1919</v>
      </c>
      <c r="L25" t="s">
        <v>39</v>
      </c>
      <c r="M25">
        <v>33063</v>
      </c>
      <c r="N25" t="s">
        <v>26</v>
      </c>
      <c r="O25" t="s">
        <v>416</v>
      </c>
      <c r="P25" t="s">
        <v>35</v>
      </c>
      <c r="Q25" t="s">
        <v>45</v>
      </c>
      <c r="R25" t="s">
        <v>417</v>
      </c>
      <c r="S25">
        <v>15.552000000000003</v>
      </c>
      <c r="T25">
        <v>3</v>
      </c>
      <c r="U25">
        <v>0.2</v>
      </c>
      <c r="V25">
        <v>2.3327999999999989</v>
      </c>
    </row>
    <row r="26" spans="1:22" x14ac:dyDescent="0.35">
      <c r="A26">
        <v>1565</v>
      </c>
      <c r="B26" t="s">
        <v>1244</v>
      </c>
      <c r="C26">
        <v>2011</v>
      </c>
      <c r="D26" s="25">
        <v>40606</v>
      </c>
      <c r="E26" s="25">
        <v>40606</v>
      </c>
      <c r="F26" t="s">
        <v>438</v>
      </c>
      <c r="G26" t="s">
        <v>191</v>
      </c>
      <c r="H26" t="s">
        <v>192</v>
      </c>
      <c r="I26" t="s">
        <v>23</v>
      </c>
      <c r="J26" t="s">
        <v>24</v>
      </c>
      <c r="K26" t="s">
        <v>156</v>
      </c>
      <c r="L26" t="s">
        <v>157</v>
      </c>
      <c r="M26">
        <v>29203</v>
      </c>
      <c r="N26" t="s">
        <v>26</v>
      </c>
      <c r="O26" t="s">
        <v>1245</v>
      </c>
      <c r="P26" t="s">
        <v>35</v>
      </c>
      <c r="Q26" t="s">
        <v>41</v>
      </c>
      <c r="R26" t="s">
        <v>1246</v>
      </c>
      <c r="S26">
        <v>354.90000000000003</v>
      </c>
      <c r="T26">
        <v>5</v>
      </c>
      <c r="U26">
        <v>0</v>
      </c>
      <c r="V26">
        <v>17.744999999999962</v>
      </c>
    </row>
    <row r="27" spans="1:22" x14ac:dyDescent="0.35">
      <c r="A27">
        <v>8501</v>
      </c>
      <c r="B27" t="s">
        <v>2177</v>
      </c>
      <c r="C27">
        <v>2011</v>
      </c>
      <c r="D27" s="25">
        <v>40607</v>
      </c>
      <c r="E27" s="25">
        <v>40610</v>
      </c>
      <c r="F27" t="s">
        <v>22</v>
      </c>
      <c r="G27" t="s">
        <v>1231</v>
      </c>
      <c r="H27" t="s">
        <v>1232</v>
      </c>
      <c r="I27" t="s">
        <v>23</v>
      </c>
      <c r="J27" t="s">
        <v>24</v>
      </c>
      <c r="K27" t="s">
        <v>993</v>
      </c>
      <c r="L27" t="s">
        <v>116</v>
      </c>
      <c r="M27">
        <v>10701</v>
      </c>
      <c r="N27" t="s">
        <v>77</v>
      </c>
      <c r="O27" t="s">
        <v>1390</v>
      </c>
      <c r="P27" t="s">
        <v>35</v>
      </c>
      <c r="Q27" t="s">
        <v>54</v>
      </c>
      <c r="R27" t="s">
        <v>1391</v>
      </c>
      <c r="S27">
        <v>97.82</v>
      </c>
      <c r="T27">
        <v>2</v>
      </c>
      <c r="U27">
        <v>0</v>
      </c>
      <c r="V27">
        <v>45.975399999999993</v>
      </c>
    </row>
    <row r="28" spans="1:22" x14ac:dyDescent="0.35">
      <c r="A28">
        <v>8500</v>
      </c>
      <c r="B28" t="s">
        <v>2177</v>
      </c>
      <c r="C28">
        <v>2011</v>
      </c>
      <c r="D28" s="25">
        <v>40607</v>
      </c>
      <c r="E28" s="25">
        <v>40610</v>
      </c>
      <c r="F28" t="s">
        <v>22</v>
      </c>
      <c r="G28" t="s">
        <v>1231</v>
      </c>
      <c r="H28" t="s">
        <v>1232</v>
      </c>
      <c r="I28" t="s">
        <v>23</v>
      </c>
      <c r="J28" t="s">
        <v>24</v>
      </c>
      <c r="K28" t="s">
        <v>993</v>
      </c>
      <c r="L28" t="s">
        <v>116</v>
      </c>
      <c r="M28">
        <v>10701</v>
      </c>
      <c r="N28" t="s">
        <v>77</v>
      </c>
      <c r="O28" t="s">
        <v>1567</v>
      </c>
      <c r="P28" t="s">
        <v>35</v>
      </c>
      <c r="Q28" t="s">
        <v>49</v>
      </c>
      <c r="R28" t="s">
        <v>1568</v>
      </c>
      <c r="S28">
        <v>49.632000000000005</v>
      </c>
      <c r="T28">
        <v>6</v>
      </c>
      <c r="U28">
        <v>0.2</v>
      </c>
      <c r="V28">
        <v>16.750799999999998</v>
      </c>
    </row>
    <row r="29" spans="1:22" x14ac:dyDescent="0.35">
      <c r="A29">
        <v>8499</v>
      </c>
      <c r="B29" t="s">
        <v>2177</v>
      </c>
      <c r="C29">
        <v>2011</v>
      </c>
      <c r="D29" s="25">
        <v>40607</v>
      </c>
      <c r="E29" s="25">
        <v>40610</v>
      </c>
      <c r="F29" t="s">
        <v>22</v>
      </c>
      <c r="G29" t="s">
        <v>1231</v>
      </c>
      <c r="H29" t="s">
        <v>1232</v>
      </c>
      <c r="I29" t="s">
        <v>23</v>
      </c>
      <c r="J29" t="s">
        <v>24</v>
      </c>
      <c r="K29" t="s">
        <v>993</v>
      </c>
      <c r="L29" t="s">
        <v>116</v>
      </c>
      <c r="M29">
        <v>10701</v>
      </c>
      <c r="N29" t="s">
        <v>77</v>
      </c>
      <c r="O29" t="s">
        <v>825</v>
      </c>
      <c r="P29" t="s">
        <v>35</v>
      </c>
      <c r="Q29" t="s">
        <v>220</v>
      </c>
      <c r="R29" t="s">
        <v>826</v>
      </c>
      <c r="S29">
        <v>18.62</v>
      </c>
      <c r="T29">
        <v>2</v>
      </c>
      <c r="U29">
        <v>0</v>
      </c>
      <c r="V29">
        <v>5.399799999999999</v>
      </c>
    </row>
    <row r="30" spans="1:22" x14ac:dyDescent="0.35">
      <c r="A30">
        <v>8498</v>
      </c>
      <c r="B30" t="s">
        <v>2177</v>
      </c>
      <c r="C30">
        <v>2011</v>
      </c>
      <c r="D30" s="25">
        <v>40607</v>
      </c>
      <c r="E30" s="25">
        <v>40610</v>
      </c>
      <c r="F30" t="s">
        <v>22</v>
      </c>
      <c r="G30" t="s">
        <v>1231</v>
      </c>
      <c r="H30" t="s">
        <v>1232</v>
      </c>
      <c r="I30" t="s">
        <v>23</v>
      </c>
      <c r="J30" t="s">
        <v>24</v>
      </c>
      <c r="K30" t="s">
        <v>993</v>
      </c>
      <c r="L30" t="s">
        <v>116</v>
      </c>
      <c r="M30">
        <v>10701</v>
      </c>
      <c r="N30" t="s">
        <v>77</v>
      </c>
      <c r="O30" t="s">
        <v>375</v>
      </c>
      <c r="P30" t="s">
        <v>46</v>
      </c>
      <c r="Q30" t="s">
        <v>80</v>
      </c>
      <c r="R30" t="s">
        <v>376</v>
      </c>
      <c r="S30">
        <v>479.97</v>
      </c>
      <c r="T30">
        <v>3</v>
      </c>
      <c r="U30">
        <v>0</v>
      </c>
      <c r="V30">
        <v>177.58890000000002</v>
      </c>
    </row>
    <row r="31" spans="1:22" x14ac:dyDescent="0.35">
      <c r="A31">
        <v>8497</v>
      </c>
      <c r="B31" t="s">
        <v>2177</v>
      </c>
      <c r="C31">
        <v>2011</v>
      </c>
      <c r="D31" s="25">
        <v>40607</v>
      </c>
      <c r="E31" s="25">
        <v>40610</v>
      </c>
      <c r="F31" t="s">
        <v>22</v>
      </c>
      <c r="G31" t="s">
        <v>1231</v>
      </c>
      <c r="H31" t="s">
        <v>1232</v>
      </c>
      <c r="I31" t="s">
        <v>23</v>
      </c>
      <c r="J31" t="s">
        <v>24</v>
      </c>
      <c r="K31" t="s">
        <v>993</v>
      </c>
      <c r="L31" t="s">
        <v>116</v>
      </c>
      <c r="M31">
        <v>10701</v>
      </c>
      <c r="N31" t="s">
        <v>77</v>
      </c>
      <c r="O31" t="s">
        <v>512</v>
      </c>
      <c r="P31" t="s">
        <v>35</v>
      </c>
      <c r="Q31" t="s">
        <v>45</v>
      </c>
      <c r="R31" t="s">
        <v>513</v>
      </c>
      <c r="S31">
        <v>59.519999999999996</v>
      </c>
      <c r="T31">
        <v>3</v>
      </c>
      <c r="U31">
        <v>0</v>
      </c>
      <c r="V31">
        <v>15.475200000000001</v>
      </c>
    </row>
    <row r="32" spans="1:22" x14ac:dyDescent="0.35">
      <c r="A32">
        <v>9644</v>
      </c>
      <c r="B32" t="s">
        <v>2224</v>
      </c>
      <c r="C32">
        <v>2011</v>
      </c>
      <c r="D32" s="25">
        <v>40609</v>
      </c>
      <c r="E32" s="25">
        <v>40614</v>
      </c>
      <c r="F32" t="s">
        <v>38</v>
      </c>
      <c r="G32" t="s">
        <v>2128</v>
      </c>
      <c r="H32" t="s">
        <v>2129</v>
      </c>
      <c r="I32" t="s">
        <v>30</v>
      </c>
      <c r="J32" t="s">
        <v>24</v>
      </c>
      <c r="K32" t="s">
        <v>56</v>
      </c>
      <c r="L32" t="s">
        <v>57</v>
      </c>
      <c r="M32">
        <v>98103</v>
      </c>
      <c r="N32" t="s">
        <v>33</v>
      </c>
      <c r="O32" t="s">
        <v>1732</v>
      </c>
      <c r="P32" t="s">
        <v>27</v>
      </c>
      <c r="Q32" t="s">
        <v>29</v>
      </c>
      <c r="R32" t="s">
        <v>1733</v>
      </c>
      <c r="S32">
        <v>481.56800000000004</v>
      </c>
      <c r="T32">
        <v>2</v>
      </c>
      <c r="U32">
        <v>0.2</v>
      </c>
      <c r="V32">
        <v>54.17639999999993</v>
      </c>
    </row>
    <row r="33" spans="1:22" x14ac:dyDescent="0.35">
      <c r="A33">
        <v>9643</v>
      </c>
      <c r="B33" t="s">
        <v>2224</v>
      </c>
      <c r="C33">
        <v>2011</v>
      </c>
      <c r="D33" s="25">
        <v>40609</v>
      </c>
      <c r="E33" s="25">
        <v>40614</v>
      </c>
      <c r="F33" t="s">
        <v>38</v>
      </c>
      <c r="G33" t="s">
        <v>2128</v>
      </c>
      <c r="H33" t="s">
        <v>2129</v>
      </c>
      <c r="I33" t="s">
        <v>30</v>
      </c>
      <c r="J33" t="s">
        <v>24</v>
      </c>
      <c r="K33" t="s">
        <v>56</v>
      </c>
      <c r="L33" t="s">
        <v>57</v>
      </c>
      <c r="M33">
        <v>98103</v>
      </c>
      <c r="N33" t="s">
        <v>33</v>
      </c>
      <c r="O33" t="s">
        <v>2213</v>
      </c>
      <c r="P33" t="s">
        <v>27</v>
      </c>
      <c r="Q33" t="s">
        <v>29</v>
      </c>
      <c r="R33" t="s">
        <v>2214</v>
      </c>
      <c r="S33">
        <v>436.70400000000006</v>
      </c>
      <c r="T33">
        <v>6</v>
      </c>
      <c r="U33">
        <v>0.2</v>
      </c>
      <c r="V33">
        <v>21.835199999999986</v>
      </c>
    </row>
    <row r="34" spans="1:22" x14ac:dyDescent="0.35">
      <c r="A34">
        <v>9642</v>
      </c>
      <c r="B34" t="s">
        <v>2224</v>
      </c>
      <c r="C34">
        <v>2011</v>
      </c>
      <c r="D34" s="25">
        <v>40609</v>
      </c>
      <c r="E34" s="25">
        <v>40614</v>
      </c>
      <c r="F34" t="s">
        <v>38</v>
      </c>
      <c r="G34" t="s">
        <v>2128</v>
      </c>
      <c r="H34" t="s">
        <v>2129</v>
      </c>
      <c r="I34" t="s">
        <v>30</v>
      </c>
      <c r="J34" t="s">
        <v>24</v>
      </c>
      <c r="K34" t="s">
        <v>56</v>
      </c>
      <c r="L34" t="s">
        <v>57</v>
      </c>
      <c r="M34">
        <v>98103</v>
      </c>
      <c r="N34" t="s">
        <v>33</v>
      </c>
      <c r="O34" t="s">
        <v>466</v>
      </c>
      <c r="P34" t="s">
        <v>35</v>
      </c>
      <c r="Q34" t="s">
        <v>41</v>
      </c>
      <c r="R34" t="s">
        <v>467</v>
      </c>
      <c r="S34">
        <v>204.89999999999998</v>
      </c>
      <c r="T34">
        <v>5</v>
      </c>
      <c r="U34">
        <v>0</v>
      </c>
      <c r="V34">
        <v>0</v>
      </c>
    </row>
    <row r="35" spans="1:22" x14ac:dyDescent="0.35">
      <c r="A35">
        <v>9641</v>
      </c>
      <c r="B35" t="s">
        <v>2224</v>
      </c>
      <c r="C35">
        <v>2011</v>
      </c>
      <c r="D35" s="25">
        <v>40609</v>
      </c>
      <c r="E35" s="25">
        <v>40614</v>
      </c>
      <c r="F35" t="s">
        <v>38</v>
      </c>
      <c r="G35" t="s">
        <v>2128</v>
      </c>
      <c r="H35" t="s">
        <v>2129</v>
      </c>
      <c r="I35" t="s">
        <v>30</v>
      </c>
      <c r="J35" t="s">
        <v>24</v>
      </c>
      <c r="K35" t="s">
        <v>56</v>
      </c>
      <c r="L35" t="s">
        <v>57</v>
      </c>
      <c r="M35">
        <v>98103</v>
      </c>
      <c r="N35" t="s">
        <v>33</v>
      </c>
      <c r="O35" t="s">
        <v>187</v>
      </c>
      <c r="P35" t="s">
        <v>35</v>
      </c>
      <c r="Q35" t="s">
        <v>45</v>
      </c>
      <c r="R35" t="s">
        <v>188</v>
      </c>
      <c r="S35">
        <v>20.65</v>
      </c>
      <c r="T35">
        <v>5</v>
      </c>
      <c r="U35">
        <v>0</v>
      </c>
      <c r="V35">
        <v>9.4989999999999988</v>
      </c>
    </row>
    <row r="36" spans="1:22" x14ac:dyDescent="0.35">
      <c r="A36">
        <v>5254</v>
      </c>
      <c r="B36" t="s">
        <v>1998</v>
      </c>
      <c r="C36">
        <v>2011</v>
      </c>
      <c r="D36" s="25">
        <v>40609</v>
      </c>
      <c r="E36" s="25">
        <v>40613</v>
      </c>
      <c r="F36" t="s">
        <v>22</v>
      </c>
      <c r="G36" t="s">
        <v>1193</v>
      </c>
      <c r="H36" t="s">
        <v>1194</v>
      </c>
      <c r="I36" t="s">
        <v>60</v>
      </c>
      <c r="J36" t="s">
        <v>24</v>
      </c>
      <c r="K36" t="s">
        <v>455</v>
      </c>
      <c r="L36" t="s">
        <v>57</v>
      </c>
      <c r="M36">
        <v>98198</v>
      </c>
      <c r="N36" t="s">
        <v>33</v>
      </c>
      <c r="O36" t="s">
        <v>1291</v>
      </c>
      <c r="P36" t="s">
        <v>35</v>
      </c>
      <c r="Q36" t="s">
        <v>49</v>
      </c>
      <c r="R36" t="s">
        <v>1292</v>
      </c>
      <c r="S36">
        <v>107.64800000000001</v>
      </c>
      <c r="T36">
        <v>2</v>
      </c>
      <c r="U36">
        <v>0.2</v>
      </c>
      <c r="V36">
        <v>33.639999999999986</v>
      </c>
    </row>
    <row r="37" spans="1:22" x14ac:dyDescent="0.35">
      <c r="A37">
        <v>4964</v>
      </c>
      <c r="B37" t="s">
        <v>1979</v>
      </c>
      <c r="C37">
        <v>2011</v>
      </c>
      <c r="D37" s="25">
        <v>40609</v>
      </c>
      <c r="E37" s="25">
        <v>40610</v>
      </c>
      <c r="F37" t="s">
        <v>92</v>
      </c>
      <c r="G37" t="s">
        <v>1980</v>
      </c>
      <c r="H37" t="s">
        <v>1981</v>
      </c>
      <c r="I37" t="s">
        <v>23</v>
      </c>
      <c r="J37" t="s">
        <v>24</v>
      </c>
      <c r="K37" t="s">
        <v>56</v>
      </c>
      <c r="L37" t="s">
        <v>57</v>
      </c>
      <c r="M37">
        <v>98103</v>
      </c>
      <c r="N37" t="s">
        <v>33</v>
      </c>
      <c r="O37" t="s">
        <v>1047</v>
      </c>
      <c r="P37" t="s">
        <v>35</v>
      </c>
      <c r="Q37" t="s">
        <v>41</v>
      </c>
      <c r="R37" t="s">
        <v>1048</v>
      </c>
      <c r="S37">
        <v>242.94</v>
      </c>
      <c r="T37">
        <v>3</v>
      </c>
      <c r="U37">
        <v>0</v>
      </c>
      <c r="V37">
        <v>4.8588000000000164</v>
      </c>
    </row>
    <row r="38" spans="1:22" x14ac:dyDescent="0.35">
      <c r="A38">
        <v>4963</v>
      </c>
      <c r="B38" t="s">
        <v>1979</v>
      </c>
      <c r="C38">
        <v>2011</v>
      </c>
      <c r="D38" s="25">
        <v>40609</v>
      </c>
      <c r="E38" s="25">
        <v>40610</v>
      </c>
      <c r="F38" t="s">
        <v>92</v>
      </c>
      <c r="G38" t="s">
        <v>1980</v>
      </c>
      <c r="H38" t="s">
        <v>1981</v>
      </c>
      <c r="I38" t="s">
        <v>23</v>
      </c>
      <c r="J38" t="s">
        <v>24</v>
      </c>
      <c r="K38" t="s">
        <v>56</v>
      </c>
      <c r="L38" t="s">
        <v>57</v>
      </c>
      <c r="M38">
        <v>98103</v>
      </c>
      <c r="N38" t="s">
        <v>33</v>
      </c>
      <c r="O38" t="s">
        <v>368</v>
      </c>
      <c r="P38" t="s">
        <v>35</v>
      </c>
      <c r="Q38" t="s">
        <v>45</v>
      </c>
      <c r="R38" t="s">
        <v>369</v>
      </c>
      <c r="S38">
        <v>17.940000000000001</v>
      </c>
      <c r="T38">
        <v>3</v>
      </c>
      <c r="U38">
        <v>0</v>
      </c>
      <c r="V38">
        <v>4.6644000000000005</v>
      </c>
    </row>
    <row r="39" spans="1:22" x14ac:dyDescent="0.35">
      <c r="A39">
        <v>4962</v>
      </c>
      <c r="B39" t="s">
        <v>1979</v>
      </c>
      <c r="C39">
        <v>2011</v>
      </c>
      <c r="D39" s="25">
        <v>40609</v>
      </c>
      <c r="E39" s="25">
        <v>40610</v>
      </c>
      <c r="F39" t="s">
        <v>92</v>
      </c>
      <c r="G39" t="s">
        <v>1980</v>
      </c>
      <c r="H39" t="s">
        <v>1981</v>
      </c>
      <c r="I39" t="s">
        <v>23</v>
      </c>
      <c r="J39" t="s">
        <v>24</v>
      </c>
      <c r="K39" t="s">
        <v>56</v>
      </c>
      <c r="L39" t="s">
        <v>57</v>
      </c>
      <c r="M39">
        <v>98103</v>
      </c>
      <c r="N39" t="s">
        <v>33</v>
      </c>
      <c r="O39" t="s">
        <v>326</v>
      </c>
      <c r="P39" t="s">
        <v>27</v>
      </c>
      <c r="Q39" t="s">
        <v>29</v>
      </c>
      <c r="R39" t="s">
        <v>327</v>
      </c>
      <c r="S39">
        <v>48.712000000000003</v>
      </c>
      <c r="T39">
        <v>1</v>
      </c>
      <c r="U39">
        <v>0.2</v>
      </c>
      <c r="V39">
        <v>5.4800999999999966</v>
      </c>
    </row>
    <row r="40" spans="1:22" x14ac:dyDescent="0.35">
      <c r="A40">
        <v>2102</v>
      </c>
      <c r="B40" t="s">
        <v>1434</v>
      </c>
      <c r="C40">
        <v>2011</v>
      </c>
      <c r="D40" s="25">
        <v>40612</v>
      </c>
      <c r="E40" s="25">
        <v>40619</v>
      </c>
      <c r="F40" t="s">
        <v>38</v>
      </c>
      <c r="G40" t="s">
        <v>1054</v>
      </c>
      <c r="H40" t="s">
        <v>1055</v>
      </c>
      <c r="I40" t="s">
        <v>23</v>
      </c>
      <c r="J40" t="s">
        <v>24</v>
      </c>
      <c r="K40" t="s">
        <v>307</v>
      </c>
      <c r="L40" t="s">
        <v>177</v>
      </c>
      <c r="M40">
        <v>80219</v>
      </c>
      <c r="N40" t="s">
        <v>33</v>
      </c>
      <c r="O40" t="s">
        <v>1270</v>
      </c>
      <c r="P40" t="s">
        <v>35</v>
      </c>
      <c r="Q40" t="s">
        <v>45</v>
      </c>
      <c r="R40" t="s">
        <v>1271</v>
      </c>
      <c r="S40">
        <v>83.168000000000006</v>
      </c>
      <c r="T40">
        <v>4</v>
      </c>
      <c r="U40">
        <v>0.2</v>
      </c>
      <c r="V40">
        <v>9.3563999999999936</v>
      </c>
    </row>
    <row r="41" spans="1:22" x14ac:dyDescent="0.35">
      <c r="A41">
        <v>2101</v>
      </c>
      <c r="B41" t="s">
        <v>1434</v>
      </c>
      <c r="C41">
        <v>2011</v>
      </c>
      <c r="D41" s="25">
        <v>40612</v>
      </c>
      <c r="E41" s="25">
        <v>40619</v>
      </c>
      <c r="F41" t="s">
        <v>38</v>
      </c>
      <c r="G41" t="s">
        <v>1054</v>
      </c>
      <c r="H41" t="s">
        <v>1055</v>
      </c>
      <c r="I41" t="s">
        <v>23</v>
      </c>
      <c r="J41" t="s">
        <v>24</v>
      </c>
      <c r="K41" t="s">
        <v>307</v>
      </c>
      <c r="L41" t="s">
        <v>177</v>
      </c>
      <c r="M41">
        <v>80219</v>
      </c>
      <c r="N41" t="s">
        <v>33</v>
      </c>
      <c r="O41" t="s">
        <v>1435</v>
      </c>
      <c r="P41" t="s">
        <v>35</v>
      </c>
      <c r="Q41" t="s">
        <v>41</v>
      </c>
      <c r="R41" t="s">
        <v>1436</v>
      </c>
      <c r="S41">
        <v>636.40800000000013</v>
      </c>
      <c r="T41">
        <v>3</v>
      </c>
      <c r="U41">
        <v>0.2</v>
      </c>
      <c r="V41">
        <v>-15.910200000000088</v>
      </c>
    </row>
    <row r="42" spans="1:22" x14ac:dyDescent="0.35">
      <c r="A42">
        <v>1172</v>
      </c>
      <c r="B42" t="s">
        <v>1033</v>
      </c>
      <c r="C42">
        <v>2011</v>
      </c>
      <c r="D42" s="25">
        <v>40612</v>
      </c>
      <c r="E42" s="25">
        <v>40616</v>
      </c>
      <c r="F42" t="s">
        <v>38</v>
      </c>
      <c r="G42" t="s">
        <v>900</v>
      </c>
      <c r="H42" t="s">
        <v>901</v>
      </c>
      <c r="I42" t="s">
        <v>23</v>
      </c>
      <c r="J42" t="s">
        <v>24</v>
      </c>
      <c r="K42" t="s">
        <v>1034</v>
      </c>
      <c r="L42" t="s">
        <v>107</v>
      </c>
      <c r="M42">
        <v>48073</v>
      </c>
      <c r="N42" t="s">
        <v>63</v>
      </c>
      <c r="O42" t="s">
        <v>1035</v>
      </c>
      <c r="P42" t="s">
        <v>35</v>
      </c>
      <c r="Q42" t="s">
        <v>54</v>
      </c>
      <c r="R42" t="s">
        <v>1036</v>
      </c>
      <c r="S42">
        <v>22.38</v>
      </c>
      <c r="T42">
        <v>2</v>
      </c>
      <c r="U42">
        <v>0</v>
      </c>
      <c r="V42">
        <v>10.7424</v>
      </c>
    </row>
    <row r="43" spans="1:22" x14ac:dyDescent="0.35">
      <c r="A43">
        <v>8300</v>
      </c>
      <c r="B43" t="s">
        <v>2161</v>
      </c>
      <c r="C43">
        <v>2011</v>
      </c>
      <c r="D43" s="25">
        <v>40613</v>
      </c>
      <c r="E43" s="25">
        <v>40617</v>
      </c>
      <c r="F43" t="s">
        <v>38</v>
      </c>
      <c r="G43" t="s">
        <v>1447</v>
      </c>
      <c r="H43" t="s">
        <v>1448</v>
      </c>
      <c r="I43" t="s">
        <v>23</v>
      </c>
      <c r="J43" t="s">
        <v>24</v>
      </c>
      <c r="K43" t="s">
        <v>215</v>
      </c>
      <c r="L43" t="s">
        <v>32</v>
      </c>
      <c r="M43">
        <v>95661</v>
      </c>
      <c r="N43" t="s">
        <v>33</v>
      </c>
      <c r="O43" t="s">
        <v>1847</v>
      </c>
      <c r="P43" t="s">
        <v>35</v>
      </c>
      <c r="Q43" t="s">
        <v>45</v>
      </c>
      <c r="R43" t="s">
        <v>1848</v>
      </c>
      <c r="S43">
        <v>7.98</v>
      </c>
      <c r="T43">
        <v>3</v>
      </c>
      <c r="U43">
        <v>0</v>
      </c>
      <c r="V43">
        <v>2.0747999999999998</v>
      </c>
    </row>
    <row r="44" spans="1:22" x14ac:dyDescent="0.35">
      <c r="A44">
        <v>7018</v>
      </c>
      <c r="B44" t="s">
        <v>2107</v>
      </c>
      <c r="C44">
        <v>2011</v>
      </c>
      <c r="D44" s="25">
        <v>40613</v>
      </c>
      <c r="E44" s="25">
        <v>40615</v>
      </c>
      <c r="F44" t="s">
        <v>22</v>
      </c>
      <c r="G44" t="s">
        <v>1321</v>
      </c>
      <c r="H44" t="s">
        <v>1322</v>
      </c>
      <c r="I44" t="s">
        <v>30</v>
      </c>
      <c r="J44" t="s">
        <v>24</v>
      </c>
      <c r="K44" t="s">
        <v>482</v>
      </c>
      <c r="L44" t="s">
        <v>25</v>
      </c>
      <c r="M44">
        <v>40475</v>
      </c>
      <c r="N44" t="s">
        <v>26</v>
      </c>
      <c r="O44" t="s">
        <v>1690</v>
      </c>
      <c r="P44" t="s">
        <v>35</v>
      </c>
      <c r="Q44" t="s">
        <v>54</v>
      </c>
      <c r="R44" t="s">
        <v>1691</v>
      </c>
      <c r="S44">
        <v>14.940000000000001</v>
      </c>
      <c r="T44">
        <v>3</v>
      </c>
      <c r="U44">
        <v>0</v>
      </c>
      <c r="V44">
        <v>7.0218000000000007</v>
      </c>
    </row>
    <row r="45" spans="1:22" x14ac:dyDescent="0.35">
      <c r="A45">
        <v>7017</v>
      </c>
      <c r="B45" t="s">
        <v>2107</v>
      </c>
      <c r="C45">
        <v>2011</v>
      </c>
      <c r="D45" s="25">
        <v>40613</v>
      </c>
      <c r="E45" s="25">
        <v>40615</v>
      </c>
      <c r="F45" t="s">
        <v>22</v>
      </c>
      <c r="G45" t="s">
        <v>1321</v>
      </c>
      <c r="H45" t="s">
        <v>1322</v>
      </c>
      <c r="I45" t="s">
        <v>30</v>
      </c>
      <c r="J45" t="s">
        <v>24</v>
      </c>
      <c r="K45" t="s">
        <v>482</v>
      </c>
      <c r="L45" t="s">
        <v>25</v>
      </c>
      <c r="M45">
        <v>40475</v>
      </c>
      <c r="N45" t="s">
        <v>26</v>
      </c>
      <c r="O45" t="s">
        <v>612</v>
      </c>
      <c r="P45" t="s">
        <v>46</v>
      </c>
      <c r="Q45" t="s">
        <v>47</v>
      </c>
      <c r="R45" t="s">
        <v>613</v>
      </c>
      <c r="S45">
        <v>587.97</v>
      </c>
      <c r="T45">
        <v>3</v>
      </c>
      <c r="U45">
        <v>0</v>
      </c>
      <c r="V45">
        <v>164.63160000000005</v>
      </c>
    </row>
    <row r="46" spans="1:22" x14ac:dyDescent="0.35">
      <c r="A46">
        <v>7016</v>
      </c>
      <c r="B46" t="s">
        <v>2107</v>
      </c>
      <c r="C46">
        <v>2011</v>
      </c>
      <c r="D46" s="25">
        <v>40613</v>
      </c>
      <c r="E46" s="25">
        <v>40615</v>
      </c>
      <c r="F46" t="s">
        <v>22</v>
      </c>
      <c r="G46" t="s">
        <v>1321</v>
      </c>
      <c r="H46" t="s">
        <v>1322</v>
      </c>
      <c r="I46" t="s">
        <v>30</v>
      </c>
      <c r="J46" t="s">
        <v>24</v>
      </c>
      <c r="K46" t="s">
        <v>482</v>
      </c>
      <c r="L46" t="s">
        <v>25</v>
      </c>
      <c r="M46">
        <v>40475</v>
      </c>
      <c r="N46" t="s">
        <v>26</v>
      </c>
      <c r="O46" t="s">
        <v>849</v>
      </c>
      <c r="P46" t="s">
        <v>46</v>
      </c>
      <c r="Q46" t="s">
        <v>80</v>
      </c>
      <c r="R46" t="s">
        <v>850</v>
      </c>
      <c r="S46">
        <v>32.96</v>
      </c>
      <c r="T46">
        <v>2</v>
      </c>
      <c r="U46">
        <v>0</v>
      </c>
      <c r="V46">
        <v>14.172800000000002</v>
      </c>
    </row>
    <row r="47" spans="1:22" x14ac:dyDescent="0.35">
      <c r="A47">
        <v>7015</v>
      </c>
      <c r="B47" t="s">
        <v>2107</v>
      </c>
      <c r="C47">
        <v>2011</v>
      </c>
      <c r="D47" s="25">
        <v>40613</v>
      </c>
      <c r="E47" s="25">
        <v>40615</v>
      </c>
      <c r="F47" t="s">
        <v>22</v>
      </c>
      <c r="G47" t="s">
        <v>1321</v>
      </c>
      <c r="H47" t="s">
        <v>1322</v>
      </c>
      <c r="I47" t="s">
        <v>30</v>
      </c>
      <c r="J47" t="s">
        <v>24</v>
      </c>
      <c r="K47" t="s">
        <v>482</v>
      </c>
      <c r="L47" t="s">
        <v>25</v>
      </c>
      <c r="M47">
        <v>40475</v>
      </c>
      <c r="N47" t="s">
        <v>26</v>
      </c>
      <c r="O47" t="s">
        <v>535</v>
      </c>
      <c r="P47" t="s">
        <v>35</v>
      </c>
      <c r="Q47" t="s">
        <v>51</v>
      </c>
      <c r="R47" t="s">
        <v>536</v>
      </c>
      <c r="S47">
        <v>146.76</v>
      </c>
      <c r="T47">
        <v>3</v>
      </c>
      <c r="U47">
        <v>0</v>
      </c>
      <c r="V47">
        <v>38.157600000000002</v>
      </c>
    </row>
    <row r="48" spans="1:22" x14ac:dyDescent="0.35">
      <c r="A48">
        <v>3442</v>
      </c>
      <c r="B48" t="s">
        <v>1774</v>
      </c>
      <c r="C48">
        <v>2011</v>
      </c>
      <c r="D48" s="25">
        <v>40613</v>
      </c>
      <c r="E48" s="25">
        <v>40616</v>
      </c>
      <c r="F48" t="s">
        <v>22</v>
      </c>
      <c r="G48" t="s">
        <v>1430</v>
      </c>
      <c r="H48" t="s">
        <v>1431</v>
      </c>
      <c r="I48" t="s">
        <v>23</v>
      </c>
      <c r="J48" t="s">
        <v>24</v>
      </c>
      <c r="K48" t="s">
        <v>115</v>
      </c>
      <c r="L48" t="s">
        <v>116</v>
      </c>
      <c r="M48">
        <v>10024</v>
      </c>
      <c r="N48" t="s">
        <v>77</v>
      </c>
      <c r="O48" t="s">
        <v>705</v>
      </c>
      <c r="P48" t="s">
        <v>35</v>
      </c>
      <c r="Q48" t="s">
        <v>54</v>
      </c>
      <c r="R48" t="s">
        <v>706</v>
      </c>
      <c r="S48">
        <v>108.92</v>
      </c>
      <c r="T48">
        <v>14</v>
      </c>
      <c r="U48">
        <v>0</v>
      </c>
      <c r="V48">
        <v>49.013999999999996</v>
      </c>
    </row>
    <row r="49" spans="1:22" x14ac:dyDescent="0.35">
      <c r="A49">
        <v>1543</v>
      </c>
      <c r="B49" t="s">
        <v>1227</v>
      </c>
      <c r="C49">
        <v>2011</v>
      </c>
      <c r="D49" s="25">
        <v>40613</v>
      </c>
      <c r="E49" s="25">
        <v>40618</v>
      </c>
      <c r="F49" t="s">
        <v>22</v>
      </c>
      <c r="G49" t="s">
        <v>650</v>
      </c>
      <c r="H49" t="s">
        <v>651</v>
      </c>
      <c r="I49" t="s">
        <v>23</v>
      </c>
      <c r="J49" t="s">
        <v>24</v>
      </c>
      <c r="K49" t="s">
        <v>196</v>
      </c>
      <c r="L49" t="s">
        <v>197</v>
      </c>
      <c r="M49">
        <v>43229</v>
      </c>
      <c r="N49" t="s">
        <v>77</v>
      </c>
      <c r="O49" t="s">
        <v>1017</v>
      </c>
      <c r="P49" t="s">
        <v>35</v>
      </c>
      <c r="Q49" t="s">
        <v>117</v>
      </c>
      <c r="R49" t="s">
        <v>1018</v>
      </c>
      <c r="S49">
        <v>10.464000000000002</v>
      </c>
      <c r="T49">
        <v>6</v>
      </c>
      <c r="U49">
        <v>0.2</v>
      </c>
      <c r="V49">
        <v>1.7003999999999992</v>
      </c>
    </row>
    <row r="50" spans="1:22" x14ac:dyDescent="0.35">
      <c r="A50">
        <v>1542</v>
      </c>
      <c r="B50" t="s">
        <v>1227</v>
      </c>
      <c r="C50">
        <v>2011</v>
      </c>
      <c r="D50" s="25">
        <v>40613</v>
      </c>
      <c r="E50" s="25">
        <v>40618</v>
      </c>
      <c r="F50" t="s">
        <v>22</v>
      </c>
      <c r="G50" t="s">
        <v>650</v>
      </c>
      <c r="H50" t="s">
        <v>651</v>
      </c>
      <c r="I50" t="s">
        <v>23</v>
      </c>
      <c r="J50" t="s">
        <v>24</v>
      </c>
      <c r="K50" t="s">
        <v>196</v>
      </c>
      <c r="L50" t="s">
        <v>197</v>
      </c>
      <c r="M50">
        <v>43229</v>
      </c>
      <c r="N50" t="s">
        <v>77</v>
      </c>
      <c r="O50" t="s">
        <v>1228</v>
      </c>
      <c r="P50" t="s">
        <v>27</v>
      </c>
      <c r="Q50" t="s">
        <v>44</v>
      </c>
      <c r="R50" t="s">
        <v>435</v>
      </c>
      <c r="S50">
        <v>8.32</v>
      </c>
      <c r="T50">
        <v>5</v>
      </c>
      <c r="U50">
        <v>0.2</v>
      </c>
      <c r="V50">
        <v>2.2880000000000003</v>
      </c>
    </row>
    <row r="51" spans="1:22" x14ac:dyDescent="0.35">
      <c r="A51">
        <v>9515</v>
      </c>
      <c r="B51" t="s">
        <v>2221</v>
      </c>
      <c r="C51">
        <v>2011</v>
      </c>
      <c r="D51" s="25">
        <v>40616</v>
      </c>
      <c r="E51" s="25">
        <v>40620</v>
      </c>
      <c r="F51" t="s">
        <v>38</v>
      </c>
      <c r="G51" t="s">
        <v>1900</v>
      </c>
      <c r="H51" t="s">
        <v>1901</v>
      </c>
      <c r="I51" t="s">
        <v>60</v>
      </c>
      <c r="J51" t="s">
        <v>24</v>
      </c>
      <c r="K51" t="s">
        <v>497</v>
      </c>
      <c r="L51" t="s">
        <v>39</v>
      </c>
      <c r="M51">
        <v>32216</v>
      </c>
      <c r="N51" t="s">
        <v>26</v>
      </c>
      <c r="O51" t="s">
        <v>800</v>
      </c>
      <c r="P51" t="s">
        <v>35</v>
      </c>
      <c r="Q51" t="s">
        <v>54</v>
      </c>
      <c r="R51" t="s">
        <v>801</v>
      </c>
      <c r="S51">
        <v>91.055999999999997</v>
      </c>
      <c r="T51">
        <v>6</v>
      </c>
      <c r="U51">
        <v>0.2</v>
      </c>
      <c r="V51">
        <v>31.869599999999995</v>
      </c>
    </row>
    <row r="52" spans="1:22" x14ac:dyDescent="0.35">
      <c r="A52">
        <v>9407</v>
      </c>
      <c r="B52" t="s">
        <v>2218</v>
      </c>
      <c r="C52">
        <v>2011</v>
      </c>
      <c r="D52" s="25">
        <v>40616</v>
      </c>
      <c r="E52" s="25">
        <v>40619</v>
      </c>
      <c r="F52" t="s">
        <v>92</v>
      </c>
      <c r="G52" t="s">
        <v>170</v>
      </c>
      <c r="H52" t="s">
        <v>171</v>
      </c>
      <c r="I52" t="s">
        <v>60</v>
      </c>
      <c r="J52" t="s">
        <v>24</v>
      </c>
      <c r="K52" t="s">
        <v>134</v>
      </c>
      <c r="L52" t="s">
        <v>93</v>
      </c>
      <c r="M52">
        <v>60653</v>
      </c>
      <c r="N52" t="s">
        <v>63</v>
      </c>
      <c r="O52" t="s">
        <v>2013</v>
      </c>
      <c r="P52" t="s">
        <v>35</v>
      </c>
      <c r="Q52" t="s">
        <v>54</v>
      </c>
      <c r="R52" t="s">
        <v>2014</v>
      </c>
      <c r="S52">
        <v>8.4480000000000004</v>
      </c>
      <c r="T52">
        <v>2</v>
      </c>
      <c r="U52">
        <v>0.2</v>
      </c>
      <c r="V52">
        <v>2.6399999999999997</v>
      </c>
    </row>
    <row r="53" spans="1:22" x14ac:dyDescent="0.35">
      <c r="A53">
        <v>9406</v>
      </c>
      <c r="B53" t="s">
        <v>2218</v>
      </c>
      <c r="C53">
        <v>2011</v>
      </c>
      <c r="D53" s="25">
        <v>40616</v>
      </c>
      <c r="E53" s="25">
        <v>40619</v>
      </c>
      <c r="F53" t="s">
        <v>92</v>
      </c>
      <c r="G53" t="s">
        <v>170</v>
      </c>
      <c r="H53" t="s">
        <v>171</v>
      </c>
      <c r="I53" t="s">
        <v>60</v>
      </c>
      <c r="J53" t="s">
        <v>24</v>
      </c>
      <c r="K53" t="s">
        <v>134</v>
      </c>
      <c r="L53" t="s">
        <v>93</v>
      </c>
      <c r="M53">
        <v>60653</v>
      </c>
      <c r="N53" t="s">
        <v>63</v>
      </c>
      <c r="O53" t="s">
        <v>1628</v>
      </c>
      <c r="P53" t="s">
        <v>46</v>
      </c>
      <c r="Q53" t="s">
        <v>258</v>
      </c>
      <c r="R53" t="s">
        <v>1629</v>
      </c>
      <c r="S53">
        <v>574.91</v>
      </c>
      <c r="T53">
        <v>2</v>
      </c>
      <c r="U53">
        <v>0.3</v>
      </c>
      <c r="V53">
        <v>156.04699999999997</v>
      </c>
    </row>
    <row r="54" spans="1:22" x14ac:dyDescent="0.35">
      <c r="A54">
        <v>4681</v>
      </c>
      <c r="B54" t="s">
        <v>1946</v>
      </c>
      <c r="C54">
        <v>2011</v>
      </c>
      <c r="D54" s="25">
        <v>40616</v>
      </c>
      <c r="E54" s="25">
        <v>40621</v>
      </c>
      <c r="F54" t="s">
        <v>38</v>
      </c>
      <c r="G54" t="s">
        <v>1614</v>
      </c>
      <c r="H54" t="s">
        <v>1615</v>
      </c>
      <c r="I54" t="s">
        <v>23</v>
      </c>
      <c r="J54" t="s">
        <v>24</v>
      </c>
      <c r="K54" t="s">
        <v>1947</v>
      </c>
      <c r="L54" t="s">
        <v>69</v>
      </c>
      <c r="M54">
        <v>84321</v>
      </c>
      <c r="N54" t="s">
        <v>33</v>
      </c>
      <c r="O54" t="s">
        <v>1802</v>
      </c>
      <c r="P54" t="s">
        <v>35</v>
      </c>
      <c r="Q54" t="s">
        <v>49</v>
      </c>
      <c r="R54" t="s">
        <v>1803</v>
      </c>
      <c r="S54">
        <v>62.048000000000002</v>
      </c>
      <c r="T54">
        <v>2</v>
      </c>
      <c r="U54">
        <v>0.2</v>
      </c>
      <c r="V54">
        <v>20.165599999999998</v>
      </c>
    </row>
    <row r="55" spans="1:22" x14ac:dyDescent="0.35">
      <c r="A55">
        <v>4680</v>
      </c>
      <c r="B55" t="s">
        <v>1946</v>
      </c>
      <c r="C55">
        <v>2011</v>
      </c>
      <c r="D55" s="25">
        <v>40616</v>
      </c>
      <c r="E55" s="25">
        <v>40621</v>
      </c>
      <c r="F55" t="s">
        <v>38</v>
      </c>
      <c r="G55" t="s">
        <v>1614</v>
      </c>
      <c r="H55" t="s">
        <v>1615</v>
      </c>
      <c r="I55" t="s">
        <v>23</v>
      </c>
      <c r="J55" t="s">
        <v>24</v>
      </c>
      <c r="K55" t="s">
        <v>1947</v>
      </c>
      <c r="L55" t="s">
        <v>69</v>
      </c>
      <c r="M55">
        <v>84321</v>
      </c>
      <c r="N55" t="s">
        <v>33</v>
      </c>
      <c r="O55" t="s">
        <v>853</v>
      </c>
      <c r="P55" t="s">
        <v>35</v>
      </c>
      <c r="Q55" t="s">
        <v>41</v>
      </c>
      <c r="R55" t="s">
        <v>91</v>
      </c>
      <c r="S55">
        <v>21.36</v>
      </c>
      <c r="T55">
        <v>2</v>
      </c>
      <c r="U55">
        <v>0</v>
      </c>
      <c r="V55">
        <v>5.7672000000000008</v>
      </c>
    </row>
    <row r="56" spans="1:22" x14ac:dyDescent="0.35">
      <c r="A56">
        <v>4679</v>
      </c>
      <c r="B56" t="s">
        <v>1946</v>
      </c>
      <c r="C56">
        <v>2011</v>
      </c>
      <c r="D56" s="25">
        <v>40616</v>
      </c>
      <c r="E56" s="25">
        <v>40621</v>
      </c>
      <c r="F56" t="s">
        <v>38</v>
      </c>
      <c r="G56" t="s">
        <v>1614</v>
      </c>
      <c r="H56" t="s">
        <v>1615</v>
      </c>
      <c r="I56" t="s">
        <v>23</v>
      </c>
      <c r="J56" t="s">
        <v>24</v>
      </c>
      <c r="K56" t="s">
        <v>1947</v>
      </c>
      <c r="L56" t="s">
        <v>69</v>
      </c>
      <c r="M56">
        <v>84321</v>
      </c>
      <c r="N56" t="s">
        <v>33</v>
      </c>
      <c r="O56" t="s">
        <v>1948</v>
      </c>
      <c r="P56" t="s">
        <v>46</v>
      </c>
      <c r="Q56" t="s">
        <v>80</v>
      </c>
      <c r="R56" t="s">
        <v>1949</v>
      </c>
      <c r="S56">
        <v>82.800000000000011</v>
      </c>
      <c r="T56">
        <v>12</v>
      </c>
      <c r="U56">
        <v>0</v>
      </c>
      <c r="V56">
        <v>6.6239999999999952</v>
      </c>
    </row>
    <row r="57" spans="1:22" x14ac:dyDescent="0.35">
      <c r="A57">
        <v>4678</v>
      </c>
      <c r="B57" t="s">
        <v>1946</v>
      </c>
      <c r="C57">
        <v>2011</v>
      </c>
      <c r="D57" s="25">
        <v>40616</v>
      </c>
      <c r="E57" s="25">
        <v>40621</v>
      </c>
      <c r="F57" t="s">
        <v>38</v>
      </c>
      <c r="G57" t="s">
        <v>1614</v>
      </c>
      <c r="H57" t="s">
        <v>1615</v>
      </c>
      <c r="I57" t="s">
        <v>23</v>
      </c>
      <c r="J57" t="s">
        <v>24</v>
      </c>
      <c r="K57" t="s">
        <v>1947</v>
      </c>
      <c r="L57" t="s">
        <v>69</v>
      </c>
      <c r="M57">
        <v>84321</v>
      </c>
      <c r="N57" t="s">
        <v>33</v>
      </c>
      <c r="O57" t="s">
        <v>597</v>
      </c>
      <c r="P57" t="s">
        <v>35</v>
      </c>
      <c r="Q57" t="s">
        <v>41</v>
      </c>
      <c r="R57" t="s">
        <v>598</v>
      </c>
      <c r="S57">
        <v>80.98</v>
      </c>
      <c r="T57">
        <v>1</v>
      </c>
      <c r="U57">
        <v>0</v>
      </c>
      <c r="V57">
        <v>3.2391999999999967</v>
      </c>
    </row>
    <row r="58" spans="1:22" x14ac:dyDescent="0.35">
      <c r="A58">
        <v>4677</v>
      </c>
      <c r="B58" t="s">
        <v>1946</v>
      </c>
      <c r="C58">
        <v>2011</v>
      </c>
      <c r="D58" s="25">
        <v>40616</v>
      </c>
      <c r="E58" s="25">
        <v>40621</v>
      </c>
      <c r="F58" t="s">
        <v>38</v>
      </c>
      <c r="G58" t="s">
        <v>1614</v>
      </c>
      <c r="H58" t="s">
        <v>1615</v>
      </c>
      <c r="I58" t="s">
        <v>23</v>
      </c>
      <c r="J58" t="s">
        <v>24</v>
      </c>
      <c r="K58" t="s">
        <v>1947</v>
      </c>
      <c r="L58" t="s">
        <v>69</v>
      </c>
      <c r="M58">
        <v>84321</v>
      </c>
      <c r="N58" t="s">
        <v>33</v>
      </c>
      <c r="O58" t="s">
        <v>1567</v>
      </c>
      <c r="P58" t="s">
        <v>35</v>
      </c>
      <c r="Q58" t="s">
        <v>49</v>
      </c>
      <c r="R58" t="s">
        <v>1568</v>
      </c>
      <c r="S58">
        <v>33.088000000000001</v>
      </c>
      <c r="T58">
        <v>4</v>
      </c>
      <c r="U58">
        <v>0.2</v>
      </c>
      <c r="V58">
        <v>11.167199999999999</v>
      </c>
    </row>
    <row r="59" spans="1:22" x14ac:dyDescent="0.35">
      <c r="A59">
        <v>2841</v>
      </c>
      <c r="B59" t="s">
        <v>1658</v>
      </c>
      <c r="C59">
        <v>2011</v>
      </c>
      <c r="D59" s="25">
        <v>40616</v>
      </c>
      <c r="E59" s="25">
        <v>40621</v>
      </c>
      <c r="F59" t="s">
        <v>38</v>
      </c>
      <c r="G59" t="s">
        <v>744</v>
      </c>
      <c r="H59" t="s">
        <v>745</v>
      </c>
      <c r="I59" t="s">
        <v>60</v>
      </c>
      <c r="J59" t="s">
        <v>24</v>
      </c>
      <c r="K59" t="s">
        <v>1414</v>
      </c>
      <c r="L59" t="s">
        <v>141</v>
      </c>
      <c r="M59">
        <v>23320</v>
      </c>
      <c r="N59" t="s">
        <v>26</v>
      </c>
      <c r="O59" t="s">
        <v>604</v>
      </c>
      <c r="P59" t="s">
        <v>27</v>
      </c>
      <c r="Q59" t="s">
        <v>29</v>
      </c>
      <c r="R59" t="s">
        <v>605</v>
      </c>
      <c r="S59">
        <v>1139.92</v>
      </c>
      <c r="T59">
        <v>4</v>
      </c>
      <c r="U59">
        <v>0</v>
      </c>
      <c r="V59">
        <v>284.98</v>
      </c>
    </row>
    <row r="60" spans="1:22" x14ac:dyDescent="0.35">
      <c r="A60">
        <v>1892</v>
      </c>
      <c r="B60" t="s">
        <v>1377</v>
      </c>
      <c r="C60">
        <v>2011</v>
      </c>
      <c r="D60" s="25">
        <v>40616</v>
      </c>
      <c r="E60" s="25">
        <v>40620</v>
      </c>
      <c r="F60" t="s">
        <v>38</v>
      </c>
      <c r="G60" t="s">
        <v>451</v>
      </c>
      <c r="H60" t="s">
        <v>452</v>
      </c>
      <c r="I60" t="s">
        <v>30</v>
      </c>
      <c r="J60" t="s">
        <v>24</v>
      </c>
      <c r="K60" t="s">
        <v>481</v>
      </c>
      <c r="L60" t="s">
        <v>32</v>
      </c>
      <c r="M60">
        <v>92646</v>
      </c>
      <c r="N60" t="s">
        <v>33</v>
      </c>
      <c r="O60" t="s">
        <v>1378</v>
      </c>
      <c r="P60" t="s">
        <v>35</v>
      </c>
      <c r="Q60" t="s">
        <v>45</v>
      </c>
      <c r="R60" t="s">
        <v>1379</v>
      </c>
      <c r="S60">
        <v>3.38</v>
      </c>
      <c r="T60">
        <v>1</v>
      </c>
      <c r="U60">
        <v>0</v>
      </c>
      <c r="V60">
        <v>1.2505999999999999</v>
      </c>
    </row>
    <row r="61" spans="1:22" x14ac:dyDescent="0.35">
      <c r="A61">
        <v>1891</v>
      </c>
      <c r="B61" t="s">
        <v>1377</v>
      </c>
      <c r="C61">
        <v>2011</v>
      </c>
      <c r="D61" s="25">
        <v>40616</v>
      </c>
      <c r="E61" s="25">
        <v>40620</v>
      </c>
      <c r="F61" t="s">
        <v>38</v>
      </c>
      <c r="G61" t="s">
        <v>451</v>
      </c>
      <c r="H61" t="s">
        <v>452</v>
      </c>
      <c r="I61" t="s">
        <v>30</v>
      </c>
      <c r="J61" t="s">
        <v>24</v>
      </c>
      <c r="K61" t="s">
        <v>481</v>
      </c>
      <c r="L61" t="s">
        <v>32</v>
      </c>
      <c r="M61">
        <v>92646</v>
      </c>
      <c r="N61" t="s">
        <v>33</v>
      </c>
      <c r="O61" t="s">
        <v>659</v>
      </c>
      <c r="P61" t="s">
        <v>35</v>
      </c>
      <c r="Q61" t="s">
        <v>54</v>
      </c>
      <c r="R61" t="s">
        <v>660</v>
      </c>
      <c r="S61">
        <v>10.56</v>
      </c>
      <c r="T61">
        <v>2</v>
      </c>
      <c r="U61">
        <v>0</v>
      </c>
      <c r="V61">
        <v>4.7519999999999998</v>
      </c>
    </row>
    <row r="62" spans="1:22" x14ac:dyDescent="0.35">
      <c r="A62">
        <v>603</v>
      </c>
      <c r="B62" t="s">
        <v>652</v>
      </c>
      <c r="C62">
        <v>2011</v>
      </c>
      <c r="D62" s="25">
        <v>40617</v>
      </c>
      <c r="E62" s="25">
        <v>40621</v>
      </c>
      <c r="F62" t="s">
        <v>38</v>
      </c>
      <c r="G62" t="s">
        <v>653</v>
      </c>
      <c r="H62" t="s">
        <v>654</v>
      </c>
      <c r="I62" t="s">
        <v>23</v>
      </c>
      <c r="J62" t="s">
        <v>24</v>
      </c>
      <c r="K62" t="s">
        <v>330</v>
      </c>
      <c r="L62" t="s">
        <v>39</v>
      </c>
      <c r="M62">
        <v>33614</v>
      </c>
      <c r="N62" t="s">
        <v>26</v>
      </c>
      <c r="O62" t="s">
        <v>655</v>
      </c>
      <c r="P62" t="s">
        <v>35</v>
      </c>
      <c r="Q62" t="s">
        <v>41</v>
      </c>
      <c r="R62" t="s">
        <v>656</v>
      </c>
      <c r="S62">
        <v>142.77600000000001</v>
      </c>
      <c r="T62">
        <v>1</v>
      </c>
      <c r="U62">
        <v>0.2</v>
      </c>
      <c r="V62">
        <v>17.84699999999998</v>
      </c>
    </row>
    <row r="63" spans="1:22" x14ac:dyDescent="0.35">
      <c r="A63">
        <v>604</v>
      </c>
      <c r="B63" t="s">
        <v>652</v>
      </c>
      <c r="C63">
        <v>2011</v>
      </c>
      <c r="D63" s="25">
        <v>40617</v>
      </c>
      <c r="E63" s="25">
        <v>40621</v>
      </c>
      <c r="F63" t="s">
        <v>38</v>
      </c>
      <c r="G63" t="s">
        <v>653</v>
      </c>
      <c r="H63" t="s">
        <v>654</v>
      </c>
      <c r="I63" t="s">
        <v>23</v>
      </c>
      <c r="J63" t="s">
        <v>24</v>
      </c>
      <c r="K63" t="s">
        <v>330</v>
      </c>
      <c r="L63" t="s">
        <v>39</v>
      </c>
      <c r="M63">
        <v>33614</v>
      </c>
      <c r="N63" t="s">
        <v>26</v>
      </c>
      <c r="O63" t="s">
        <v>395</v>
      </c>
      <c r="P63" t="s">
        <v>27</v>
      </c>
      <c r="Q63" t="s">
        <v>44</v>
      </c>
      <c r="R63" t="s">
        <v>396</v>
      </c>
      <c r="S63">
        <v>45.695999999999998</v>
      </c>
      <c r="T63">
        <v>3</v>
      </c>
      <c r="U63">
        <v>0.2</v>
      </c>
      <c r="V63">
        <v>5.1407999999999916</v>
      </c>
    </row>
    <row r="64" spans="1:22" x14ac:dyDescent="0.35">
      <c r="A64">
        <v>605</v>
      </c>
      <c r="B64" t="s">
        <v>652</v>
      </c>
      <c r="C64">
        <v>2011</v>
      </c>
      <c r="D64" s="25">
        <v>40617</v>
      </c>
      <c r="E64" s="25">
        <v>40621</v>
      </c>
      <c r="F64" t="s">
        <v>38</v>
      </c>
      <c r="G64" t="s">
        <v>653</v>
      </c>
      <c r="H64" t="s">
        <v>654</v>
      </c>
      <c r="I64" t="s">
        <v>23</v>
      </c>
      <c r="J64" t="s">
        <v>24</v>
      </c>
      <c r="K64" t="s">
        <v>330</v>
      </c>
      <c r="L64" t="s">
        <v>39</v>
      </c>
      <c r="M64">
        <v>33614</v>
      </c>
      <c r="N64" t="s">
        <v>26</v>
      </c>
      <c r="O64" t="s">
        <v>498</v>
      </c>
      <c r="P64" t="s">
        <v>35</v>
      </c>
      <c r="Q64" t="s">
        <v>49</v>
      </c>
      <c r="R64" t="s">
        <v>499</v>
      </c>
      <c r="S64">
        <v>7.218</v>
      </c>
      <c r="T64">
        <v>3</v>
      </c>
      <c r="U64">
        <v>0.7</v>
      </c>
      <c r="V64">
        <v>-5.5338000000000012</v>
      </c>
    </row>
    <row r="65" spans="1:22" x14ac:dyDescent="0.35">
      <c r="A65">
        <v>606</v>
      </c>
      <c r="B65" t="s">
        <v>652</v>
      </c>
      <c r="C65">
        <v>2011</v>
      </c>
      <c r="D65" s="25">
        <v>40617</v>
      </c>
      <c r="E65" s="25">
        <v>40621</v>
      </c>
      <c r="F65" t="s">
        <v>38</v>
      </c>
      <c r="G65" t="s">
        <v>653</v>
      </c>
      <c r="H65" t="s">
        <v>654</v>
      </c>
      <c r="I65" t="s">
        <v>23</v>
      </c>
      <c r="J65" t="s">
        <v>24</v>
      </c>
      <c r="K65" t="s">
        <v>330</v>
      </c>
      <c r="L65" t="s">
        <v>39</v>
      </c>
      <c r="M65">
        <v>33614</v>
      </c>
      <c r="N65" t="s">
        <v>26</v>
      </c>
      <c r="O65" t="s">
        <v>495</v>
      </c>
      <c r="P65" t="s">
        <v>35</v>
      </c>
      <c r="Q65" t="s">
        <v>49</v>
      </c>
      <c r="R65" t="s">
        <v>496</v>
      </c>
      <c r="S65">
        <v>43.188000000000009</v>
      </c>
      <c r="T65">
        <v>4</v>
      </c>
      <c r="U65">
        <v>0.7</v>
      </c>
      <c r="V65">
        <v>-31.671199999999999</v>
      </c>
    </row>
    <row r="66" spans="1:22" x14ac:dyDescent="0.35">
      <c r="A66">
        <v>607</v>
      </c>
      <c r="B66" t="s">
        <v>652</v>
      </c>
      <c r="C66">
        <v>2011</v>
      </c>
      <c r="D66" s="25">
        <v>40617</v>
      </c>
      <c r="E66" s="25">
        <v>40621</v>
      </c>
      <c r="F66" t="s">
        <v>38</v>
      </c>
      <c r="G66" t="s">
        <v>653</v>
      </c>
      <c r="H66" t="s">
        <v>654</v>
      </c>
      <c r="I66" t="s">
        <v>23</v>
      </c>
      <c r="J66" t="s">
        <v>24</v>
      </c>
      <c r="K66" t="s">
        <v>330</v>
      </c>
      <c r="L66" t="s">
        <v>39</v>
      </c>
      <c r="M66">
        <v>33614</v>
      </c>
      <c r="N66" t="s">
        <v>26</v>
      </c>
      <c r="O66" t="s">
        <v>657</v>
      </c>
      <c r="P66" t="s">
        <v>35</v>
      </c>
      <c r="Q66" t="s">
        <v>54</v>
      </c>
      <c r="R66" t="s">
        <v>658</v>
      </c>
      <c r="S66">
        <v>131.904</v>
      </c>
      <c r="T66">
        <v>3</v>
      </c>
      <c r="U66">
        <v>0.2</v>
      </c>
      <c r="V66">
        <v>47.815200000000004</v>
      </c>
    </row>
    <row r="67" spans="1:22" x14ac:dyDescent="0.35">
      <c r="A67">
        <v>3453</v>
      </c>
      <c r="B67" t="s">
        <v>1775</v>
      </c>
      <c r="C67">
        <v>2011</v>
      </c>
      <c r="D67" s="25">
        <v>40618</v>
      </c>
      <c r="E67" s="25">
        <v>40623</v>
      </c>
      <c r="F67" t="s">
        <v>22</v>
      </c>
      <c r="G67" t="s">
        <v>1518</v>
      </c>
      <c r="H67" t="s">
        <v>1519</v>
      </c>
      <c r="I67" t="s">
        <v>60</v>
      </c>
      <c r="J67" t="s">
        <v>24</v>
      </c>
      <c r="K67" t="s">
        <v>1350</v>
      </c>
      <c r="L67" t="s">
        <v>52</v>
      </c>
      <c r="M67">
        <v>27604</v>
      </c>
      <c r="N67" t="s">
        <v>26</v>
      </c>
      <c r="O67" t="s">
        <v>1776</v>
      </c>
      <c r="P67" t="s">
        <v>46</v>
      </c>
      <c r="Q67" t="s">
        <v>47</v>
      </c>
      <c r="R67" t="s">
        <v>1777</v>
      </c>
      <c r="S67">
        <v>471.92</v>
      </c>
      <c r="T67">
        <v>2</v>
      </c>
      <c r="U67">
        <v>0.2</v>
      </c>
      <c r="V67">
        <v>29.495000000000019</v>
      </c>
    </row>
    <row r="68" spans="1:22" x14ac:dyDescent="0.35">
      <c r="A68">
        <v>8011</v>
      </c>
      <c r="B68" t="s">
        <v>2149</v>
      </c>
      <c r="C68">
        <v>2011</v>
      </c>
      <c r="D68" s="25">
        <v>40619</v>
      </c>
      <c r="E68" s="25">
        <v>40622</v>
      </c>
      <c r="F68" t="s">
        <v>22</v>
      </c>
      <c r="G68" t="s">
        <v>1101</v>
      </c>
      <c r="H68" t="s">
        <v>1102</v>
      </c>
      <c r="I68" t="s">
        <v>30</v>
      </c>
      <c r="J68" t="s">
        <v>24</v>
      </c>
      <c r="K68" t="s">
        <v>75</v>
      </c>
      <c r="L68" t="s">
        <v>76</v>
      </c>
      <c r="M68">
        <v>19134</v>
      </c>
      <c r="N68" t="s">
        <v>77</v>
      </c>
      <c r="O68" t="s">
        <v>1143</v>
      </c>
      <c r="P68" t="s">
        <v>35</v>
      </c>
      <c r="Q68" t="s">
        <v>54</v>
      </c>
      <c r="R68" t="s">
        <v>1144</v>
      </c>
      <c r="S68">
        <v>126.624</v>
      </c>
      <c r="T68">
        <v>6</v>
      </c>
      <c r="U68">
        <v>0.2</v>
      </c>
      <c r="V68">
        <v>41.152799999999992</v>
      </c>
    </row>
    <row r="69" spans="1:22" x14ac:dyDescent="0.35">
      <c r="A69">
        <v>7432</v>
      </c>
      <c r="B69" t="s">
        <v>2125</v>
      </c>
      <c r="C69">
        <v>2011</v>
      </c>
      <c r="D69" s="25">
        <v>40619</v>
      </c>
      <c r="E69" s="25">
        <v>40623</v>
      </c>
      <c r="F69" t="s">
        <v>38</v>
      </c>
      <c r="G69" t="s">
        <v>2073</v>
      </c>
      <c r="H69" t="s">
        <v>2074</v>
      </c>
      <c r="I69" t="s">
        <v>30</v>
      </c>
      <c r="J69" t="s">
        <v>24</v>
      </c>
      <c r="K69" t="s">
        <v>144</v>
      </c>
      <c r="L69" t="s">
        <v>492</v>
      </c>
      <c r="M69">
        <v>39212</v>
      </c>
      <c r="N69" t="s">
        <v>26</v>
      </c>
      <c r="O69" t="s">
        <v>1105</v>
      </c>
      <c r="P69" t="s">
        <v>35</v>
      </c>
      <c r="Q69" t="s">
        <v>51</v>
      </c>
      <c r="R69" t="s">
        <v>1106</v>
      </c>
      <c r="S69">
        <v>32.67</v>
      </c>
      <c r="T69">
        <v>3</v>
      </c>
      <c r="U69">
        <v>0</v>
      </c>
      <c r="V69">
        <v>8.4942000000000011</v>
      </c>
    </row>
    <row r="70" spans="1:22" x14ac:dyDescent="0.35">
      <c r="A70">
        <v>7431</v>
      </c>
      <c r="B70" t="s">
        <v>2125</v>
      </c>
      <c r="C70">
        <v>2011</v>
      </c>
      <c r="D70" s="25">
        <v>40619</v>
      </c>
      <c r="E70" s="25">
        <v>40623</v>
      </c>
      <c r="F70" t="s">
        <v>38</v>
      </c>
      <c r="G70" t="s">
        <v>2073</v>
      </c>
      <c r="H70" t="s">
        <v>2074</v>
      </c>
      <c r="I70" t="s">
        <v>30</v>
      </c>
      <c r="J70" t="s">
        <v>24</v>
      </c>
      <c r="K70" t="s">
        <v>144</v>
      </c>
      <c r="L70" t="s">
        <v>492</v>
      </c>
      <c r="M70">
        <v>39212</v>
      </c>
      <c r="N70" t="s">
        <v>26</v>
      </c>
      <c r="O70" t="s">
        <v>2009</v>
      </c>
      <c r="P70" t="s">
        <v>35</v>
      </c>
      <c r="Q70" t="s">
        <v>54</v>
      </c>
      <c r="R70" t="s">
        <v>2010</v>
      </c>
      <c r="S70">
        <v>16</v>
      </c>
      <c r="T70">
        <v>4</v>
      </c>
      <c r="U70">
        <v>0</v>
      </c>
      <c r="V70">
        <v>7.68</v>
      </c>
    </row>
    <row r="71" spans="1:22" x14ac:dyDescent="0.35">
      <c r="A71">
        <v>7430</v>
      </c>
      <c r="B71" t="s">
        <v>2125</v>
      </c>
      <c r="C71">
        <v>2011</v>
      </c>
      <c r="D71" s="25">
        <v>40619</v>
      </c>
      <c r="E71" s="25">
        <v>40623</v>
      </c>
      <c r="F71" t="s">
        <v>38</v>
      </c>
      <c r="G71" t="s">
        <v>2073</v>
      </c>
      <c r="H71" t="s">
        <v>2074</v>
      </c>
      <c r="I71" t="s">
        <v>30</v>
      </c>
      <c r="J71" t="s">
        <v>24</v>
      </c>
      <c r="K71" t="s">
        <v>144</v>
      </c>
      <c r="L71" t="s">
        <v>492</v>
      </c>
      <c r="M71">
        <v>39212</v>
      </c>
      <c r="N71" t="s">
        <v>26</v>
      </c>
      <c r="O71" t="s">
        <v>335</v>
      </c>
      <c r="P71" t="s">
        <v>35</v>
      </c>
      <c r="Q71" t="s">
        <v>54</v>
      </c>
      <c r="R71" t="s">
        <v>336</v>
      </c>
      <c r="S71">
        <v>12.96</v>
      </c>
      <c r="T71">
        <v>2</v>
      </c>
      <c r="U71">
        <v>0</v>
      </c>
      <c r="V71">
        <v>6.3504000000000005</v>
      </c>
    </row>
    <row r="72" spans="1:22" x14ac:dyDescent="0.35">
      <c r="A72">
        <v>7429</v>
      </c>
      <c r="B72" t="s">
        <v>2125</v>
      </c>
      <c r="C72">
        <v>2011</v>
      </c>
      <c r="D72" s="25">
        <v>40619</v>
      </c>
      <c r="E72" s="25">
        <v>40623</v>
      </c>
      <c r="F72" t="s">
        <v>38</v>
      </c>
      <c r="G72" t="s">
        <v>2073</v>
      </c>
      <c r="H72" t="s">
        <v>2074</v>
      </c>
      <c r="I72" t="s">
        <v>30</v>
      </c>
      <c r="J72" t="s">
        <v>24</v>
      </c>
      <c r="K72" t="s">
        <v>144</v>
      </c>
      <c r="L72" t="s">
        <v>492</v>
      </c>
      <c r="M72">
        <v>39212</v>
      </c>
      <c r="N72" t="s">
        <v>26</v>
      </c>
      <c r="O72" t="s">
        <v>447</v>
      </c>
      <c r="P72" t="s">
        <v>35</v>
      </c>
      <c r="Q72" t="s">
        <v>49</v>
      </c>
      <c r="R72" t="s">
        <v>448</v>
      </c>
      <c r="S72">
        <v>30.44</v>
      </c>
      <c r="T72">
        <v>2</v>
      </c>
      <c r="U72">
        <v>0</v>
      </c>
      <c r="V72">
        <v>14.9156</v>
      </c>
    </row>
    <row r="73" spans="1:22" x14ac:dyDescent="0.35">
      <c r="A73">
        <v>7428</v>
      </c>
      <c r="B73" t="s">
        <v>2125</v>
      </c>
      <c r="C73">
        <v>2011</v>
      </c>
      <c r="D73" s="25">
        <v>40619</v>
      </c>
      <c r="E73" s="25">
        <v>40623</v>
      </c>
      <c r="F73" t="s">
        <v>38</v>
      </c>
      <c r="G73" t="s">
        <v>2073</v>
      </c>
      <c r="H73" t="s">
        <v>2074</v>
      </c>
      <c r="I73" t="s">
        <v>30</v>
      </c>
      <c r="J73" t="s">
        <v>24</v>
      </c>
      <c r="K73" t="s">
        <v>144</v>
      </c>
      <c r="L73" t="s">
        <v>492</v>
      </c>
      <c r="M73">
        <v>39212</v>
      </c>
      <c r="N73" t="s">
        <v>26</v>
      </c>
      <c r="O73" t="s">
        <v>676</v>
      </c>
      <c r="P73" t="s">
        <v>35</v>
      </c>
      <c r="Q73" t="s">
        <v>49</v>
      </c>
      <c r="R73" t="s">
        <v>677</v>
      </c>
      <c r="S73">
        <v>11.43</v>
      </c>
      <c r="T73">
        <v>3</v>
      </c>
      <c r="U73">
        <v>0</v>
      </c>
      <c r="V73">
        <v>5.3720999999999997</v>
      </c>
    </row>
    <row r="74" spans="1:22" x14ac:dyDescent="0.35">
      <c r="A74">
        <v>5103</v>
      </c>
      <c r="B74" t="s">
        <v>1991</v>
      </c>
      <c r="C74">
        <v>2011</v>
      </c>
      <c r="D74" s="25">
        <v>40619</v>
      </c>
      <c r="E74" s="25">
        <v>40619</v>
      </c>
      <c r="F74" t="s">
        <v>438</v>
      </c>
      <c r="G74" t="s">
        <v>1570</v>
      </c>
      <c r="H74" t="s">
        <v>1571</v>
      </c>
      <c r="I74" t="s">
        <v>23</v>
      </c>
      <c r="J74" t="s">
        <v>24</v>
      </c>
      <c r="K74" t="s">
        <v>308</v>
      </c>
      <c r="L74" t="s">
        <v>62</v>
      </c>
      <c r="M74">
        <v>75217</v>
      </c>
      <c r="N74" t="s">
        <v>63</v>
      </c>
      <c r="O74" t="s">
        <v>53</v>
      </c>
      <c r="P74" t="s">
        <v>35</v>
      </c>
      <c r="Q74" t="s">
        <v>54</v>
      </c>
      <c r="R74" t="s">
        <v>55</v>
      </c>
      <c r="S74">
        <v>15.552000000000003</v>
      </c>
      <c r="T74">
        <v>3</v>
      </c>
      <c r="U74">
        <v>0.2</v>
      </c>
      <c r="V74">
        <v>5.4432</v>
      </c>
    </row>
    <row r="75" spans="1:22" x14ac:dyDescent="0.35">
      <c r="A75">
        <v>5102</v>
      </c>
      <c r="B75" t="s">
        <v>1991</v>
      </c>
      <c r="C75">
        <v>2011</v>
      </c>
      <c r="D75" s="25">
        <v>40619</v>
      </c>
      <c r="E75" s="25">
        <v>40619</v>
      </c>
      <c r="F75" t="s">
        <v>438</v>
      </c>
      <c r="G75" t="s">
        <v>1570</v>
      </c>
      <c r="H75" t="s">
        <v>1571</v>
      </c>
      <c r="I75" t="s">
        <v>23</v>
      </c>
      <c r="J75" t="s">
        <v>24</v>
      </c>
      <c r="K75" t="s">
        <v>308</v>
      </c>
      <c r="L75" t="s">
        <v>62</v>
      </c>
      <c r="M75">
        <v>75217</v>
      </c>
      <c r="N75" t="s">
        <v>63</v>
      </c>
      <c r="O75" t="s">
        <v>895</v>
      </c>
      <c r="P75" t="s">
        <v>35</v>
      </c>
      <c r="Q75" t="s">
        <v>54</v>
      </c>
      <c r="R75" t="s">
        <v>1804</v>
      </c>
      <c r="S75">
        <v>5.1840000000000011</v>
      </c>
      <c r="T75">
        <v>1</v>
      </c>
      <c r="U75">
        <v>0.2</v>
      </c>
      <c r="V75">
        <v>1.8792</v>
      </c>
    </row>
    <row r="76" spans="1:22" x14ac:dyDescent="0.35">
      <c r="A76">
        <v>5101</v>
      </c>
      <c r="B76" t="s">
        <v>1991</v>
      </c>
      <c r="C76">
        <v>2011</v>
      </c>
      <c r="D76" s="25">
        <v>40619</v>
      </c>
      <c r="E76" s="25">
        <v>40619</v>
      </c>
      <c r="F76" t="s">
        <v>438</v>
      </c>
      <c r="G76" t="s">
        <v>1570</v>
      </c>
      <c r="H76" t="s">
        <v>1571</v>
      </c>
      <c r="I76" t="s">
        <v>23</v>
      </c>
      <c r="J76" t="s">
        <v>24</v>
      </c>
      <c r="K76" t="s">
        <v>308</v>
      </c>
      <c r="L76" t="s">
        <v>62</v>
      </c>
      <c r="M76">
        <v>75217</v>
      </c>
      <c r="N76" t="s">
        <v>63</v>
      </c>
      <c r="O76" t="s">
        <v>432</v>
      </c>
      <c r="P76" t="s">
        <v>35</v>
      </c>
      <c r="Q76" t="s">
        <v>45</v>
      </c>
      <c r="R76" t="s">
        <v>433</v>
      </c>
      <c r="S76">
        <v>4.4479999999999995</v>
      </c>
      <c r="T76">
        <v>2</v>
      </c>
      <c r="U76">
        <v>0.2</v>
      </c>
      <c r="V76">
        <v>0.3335999999999999</v>
      </c>
    </row>
    <row r="77" spans="1:22" x14ac:dyDescent="0.35">
      <c r="A77">
        <v>2362</v>
      </c>
      <c r="B77" t="s">
        <v>1533</v>
      </c>
      <c r="C77">
        <v>2011</v>
      </c>
      <c r="D77" s="25">
        <v>40619</v>
      </c>
      <c r="E77" s="25">
        <v>40623</v>
      </c>
      <c r="F77" t="s">
        <v>38</v>
      </c>
      <c r="G77" t="s">
        <v>767</v>
      </c>
      <c r="H77" t="s">
        <v>768</v>
      </c>
      <c r="I77" t="s">
        <v>30</v>
      </c>
      <c r="J77" t="s">
        <v>24</v>
      </c>
      <c r="K77" t="s">
        <v>115</v>
      </c>
      <c r="L77" t="s">
        <v>116</v>
      </c>
      <c r="M77">
        <v>10024</v>
      </c>
      <c r="N77" t="s">
        <v>77</v>
      </c>
      <c r="O77" t="s">
        <v>1536</v>
      </c>
      <c r="P77" t="s">
        <v>35</v>
      </c>
      <c r="Q77" t="s">
        <v>54</v>
      </c>
      <c r="R77" t="s">
        <v>1537</v>
      </c>
      <c r="S77">
        <v>155.04</v>
      </c>
      <c r="T77">
        <v>4</v>
      </c>
      <c r="U77">
        <v>0</v>
      </c>
      <c r="V77">
        <v>75.9696</v>
      </c>
    </row>
    <row r="78" spans="1:22" x14ac:dyDescent="0.35">
      <c r="A78">
        <v>2361</v>
      </c>
      <c r="B78" t="s">
        <v>1533</v>
      </c>
      <c r="C78">
        <v>2011</v>
      </c>
      <c r="D78" s="25">
        <v>40619</v>
      </c>
      <c r="E78" s="25">
        <v>40623</v>
      </c>
      <c r="F78" t="s">
        <v>38</v>
      </c>
      <c r="G78" t="s">
        <v>767</v>
      </c>
      <c r="H78" t="s">
        <v>768</v>
      </c>
      <c r="I78" t="s">
        <v>30</v>
      </c>
      <c r="J78" t="s">
        <v>24</v>
      </c>
      <c r="K78" t="s">
        <v>115</v>
      </c>
      <c r="L78" t="s">
        <v>116</v>
      </c>
      <c r="M78">
        <v>10024</v>
      </c>
      <c r="N78" t="s">
        <v>77</v>
      </c>
      <c r="O78" t="s">
        <v>1534</v>
      </c>
      <c r="P78" t="s">
        <v>35</v>
      </c>
      <c r="Q78" t="s">
        <v>54</v>
      </c>
      <c r="R78" t="s">
        <v>1535</v>
      </c>
      <c r="S78">
        <v>34.86</v>
      </c>
      <c r="T78">
        <v>7</v>
      </c>
      <c r="U78">
        <v>0</v>
      </c>
      <c r="V78">
        <v>16.3842</v>
      </c>
    </row>
    <row r="79" spans="1:22" x14ac:dyDescent="0.35">
      <c r="A79">
        <v>2360</v>
      </c>
      <c r="B79" t="s">
        <v>1533</v>
      </c>
      <c r="C79">
        <v>2011</v>
      </c>
      <c r="D79" s="25">
        <v>40619</v>
      </c>
      <c r="E79" s="25">
        <v>40623</v>
      </c>
      <c r="F79" t="s">
        <v>38</v>
      </c>
      <c r="G79" t="s">
        <v>767</v>
      </c>
      <c r="H79" t="s">
        <v>768</v>
      </c>
      <c r="I79" t="s">
        <v>30</v>
      </c>
      <c r="J79" t="s">
        <v>24</v>
      </c>
      <c r="K79" t="s">
        <v>115</v>
      </c>
      <c r="L79" t="s">
        <v>116</v>
      </c>
      <c r="M79">
        <v>10024</v>
      </c>
      <c r="N79" t="s">
        <v>77</v>
      </c>
      <c r="O79" t="s">
        <v>1366</v>
      </c>
      <c r="P79" t="s">
        <v>27</v>
      </c>
      <c r="Q79" t="s">
        <v>40</v>
      </c>
      <c r="R79" t="s">
        <v>1367</v>
      </c>
      <c r="S79">
        <v>613.90800000000002</v>
      </c>
      <c r="T79">
        <v>3</v>
      </c>
      <c r="U79">
        <v>0.4</v>
      </c>
      <c r="V79">
        <v>-122.78160000000003</v>
      </c>
    </row>
    <row r="80" spans="1:22" x14ac:dyDescent="0.35">
      <c r="A80">
        <v>2359</v>
      </c>
      <c r="B80" t="s">
        <v>1533</v>
      </c>
      <c r="C80">
        <v>2011</v>
      </c>
      <c r="D80" s="25">
        <v>40619</v>
      </c>
      <c r="E80" s="25">
        <v>40623</v>
      </c>
      <c r="F80" t="s">
        <v>38</v>
      </c>
      <c r="G80" t="s">
        <v>767</v>
      </c>
      <c r="H80" t="s">
        <v>768</v>
      </c>
      <c r="I80" t="s">
        <v>30</v>
      </c>
      <c r="J80" t="s">
        <v>24</v>
      </c>
      <c r="K80" t="s">
        <v>115</v>
      </c>
      <c r="L80" t="s">
        <v>116</v>
      </c>
      <c r="M80">
        <v>10024</v>
      </c>
      <c r="N80" t="s">
        <v>77</v>
      </c>
      <c r="O80" t="s">
        <v>1509</v>
      </c>
      <c r="P80" t="s">
        <v>27</v>
      </c>
      <c r="Q80" t="s">
        <v>40</v>
      </c>
      <c r="R80" t="s">
        <v>1510</v>
      </c>
      <c r="S80">
        <v>1071.576</v>
      </c>
      <c r="T80">
        <v>4</v>
      </c>
      <c r="U80">
        <v>0.4</v>
      </c>
      <c r="V80">
        <v>-553.64760000000001</v>
      </c>
    </row>
    <row r="81" spans="1:22" x14ac:dyDescent="0.35">
      <c r="A81">
        <v>2358</v>
      </c>
      <c r="B81" t="s">
        <v>1533</v>
      </c>
      <c r="C81">
        <v>2011</v>
      </c>
      <c r="D81" s="25">
        <v>40619</v>
      </c>
      <c r="E81" s="25">
        <v>40623</v>
      </c>
      <c r="F81" t="s">
        <v>38</v>
      </c>
      <c r="G81" t="s">
        <v>767</v>
      </c>
      <c r="H81" t="s">
        <v>768</v>
      </c>
      <c r="I81" t="s">
        <v>30</v>
      </c>
      <c r="J81" t="s">
        <v>24</v>
      </c>
      <c r="K81" t="s">
        <v>115</v>
      </c>
      <c r="L81" t="s">
        <v>116</v>
      </c>
      <c r="M81">
        <v>10024</v>
      </c>
      <c r="N81" t="s">
        <v>77</v>
      </c>
      <c r="O81" t="s">
        <v>331</v>
      </c>
      <c r="P81" t="s">
        <v>27</v>
      </c>
      <c r="Q81" t="s">
        <v>40</v>
      </c>
      <c r="R81" t="s">
        <v>332</v>
      </c>
      <c r="S81">
        <v>1579.7460000000001</v>
      </c>
      <c r="T81">
        <v>7</v>
      </c>
      <c r="U81">
        <v>0.4</v>
      </c>
      <c r="V81">
        <v>-447.59469999999988</v>
      </c>
    </row>
    <row r="82" spans="1:22" x14ac:dyDescent="0.35">
      <c r="A82">
        <v>1350</v>
      </c>
      <c r="B82" t="s">
        <v>1129</v>
      </c>
      <c r="C82">
        <v>2011</v>
      </c>
      <c r="D82" s="25">
        <v>40619</v>
      </c>
      <c r="E82" s="25">
        <v>40626</v>
      </c>
      <c r="F82" t="s">
        <v>38</v>
      </c>
      <c r="G82" t="s">
        <v>591</v>
      </c>
      <c r="H82" t="s">
        <v>592</v>
      </c>
      <c r="I82" t="s">
        <v>23</v>
      </c>
      <c r="J82" t="s">
        <v>24</v>
      </c>
      <c r="K82" t="s">
        <v>339</v>
      </c>
      <c r="L82" t="s">
        <v>100</v>
      </c>
      <c r="M82">
        <v>55044</v>
      </c>
      <c r="N82" t="s">
        <v>63</v>
      </c>
      <c r="O82" t="s">
        <v>1136</v>
      </c>
      <c r="P82" t="s">
        <v>35</v>
      </c>
      <c r="Q82" t="s">
        <v>49</v>
      </c>
      <c r="R82" t="s">
        <v>1137</v>
      </c>
      <c r="S82">
        <v>35.880000000000003</v>
      </c>
      <c r="T82">
        <v>6</v>
      </c>
      <c r="U82">
        <v>0</v>
      </c>
      <c r="V82">
        <v>17.2224</v>
      </c>
    </row>
    <row r="83" spans="1:22" x14ac:dyDescent="0.35">
      <c r="A83">
        <v>1349</v>
      </c>
      <c r="B83" t="s">
        <v>1129</v>
      </c>
      <c r="C83">
        <v>2011</v>
      </c>
      <c r="D83" s="25">
        <v>40619</v>
      </c>
      <c r="E83" s="25">
        <v>40626</v>
      </c>
      <c r="F83" t="s">
        <v>38</v>
      </c>
      <c r="G83" t="s">
        <v>591</v>
      </c>
      <c r="H83" t="s">
        <v>592</v>
      </c>
      <c r="I83" t="s">
        <v>23</v>
      </c>
      <c r="J83" t="s">
        <v>24</v>
      </c>
      <c r="K83" t="s">
        <v>339</v>
      </c>
      <c r="L83" t="s">
        <v>100</v>
      </c>
      <c r="M83">
        <v>55044</v>
      </c>
      <c r="N83" t="s">
        <v>63</v>
      </c>
      <c r="O83" t="s">
        <v>1134</v>
      </c>
      <c r="P83" t="s">
        <v>35</v>
      </c>
      <c r="Q83" t="s">
        <v>49</v>
      </c>
      <c r="R83" t="s">
        <v>1135</v>
      </c>
      <c r="S83">
        <v>53.4</v>
      </c>
      <c r="T83">
        <v>10</v>
      </c>
      <c r="U83">
        <v>0</v>
      </c>
      <c r="V83">
        <v>25.097999999999999</v>
      </c>
    </row>
    <row r="84" spans="1:22" x14ac:dyDescent="0.35">
      <c r="A84">
        <v>1348</v>
      </c>
      <c r="B84" t="s">
        <v>1129</v>
      </c>
      <c r="C84">
        <v>2011</v>
      </c>
      <c r="D84" s="25">
        <v>40619</v>
      </c>
      <c r="E84" s="25">
        <v>40626</v>
      </c>
      <c r="F84" t="s">
        <v>38</v>
      </c>
      <c r="G84" t="s">
        <v>591</v>
      </c>
      <c r="H84" t="s">
        <v>592</v>
      </c>
      <c r="I84" t="s">
        <v>23</v>
      </c>
      <c r="J84" t="s">
        <v>24</v>
      </c>
      <c r="K84" t="s">
        <v>339</v>
      </c>
      <c r="L84" t="s">
        <v>100</v>
      </c>
      <c r="M84">
        <v>55044</v>
      </c>
      <c r="N84" t="s">
        <v>63</v>
      </c>
      <c r="O84" t="s">
        <v>1132</v>
      </c>
      <c r="P84" t="s">
        <v>35</v>
      </c>
      <c r="Q84" t="s">
        <v>45</v>
      </c>
      <c r="R84" t="s">
        <v>1133</v>
      </c>
      <c r="S84">
        <v>19.68</v>
      </c>
      <c r="T84">
        <v>6</v>
      </c>
      <c r="U84">
        <v>0</v>
      </c>
      <c r="V84">
        <v>5.7071999999999976</v>
      </c>
    </row>
    <row r="85" spans="1:22" x14ac:dyDescent="0.35">
      <c r="A85">
        <v>1347</v>
      </c>
      <c r="B85" t="s">
        <v>1129</v>
      </c>
      <c r="C85">
        <v>2011</v>
      </c>
      <c r="D85" s="25">
        <v>40619</v>
      </c>
      <c r="E85" s="25">
        <v>40626</v>
      </c>
      <c r="F85" t="s">
        <v>38</v>
      </c>
      <c r="G85" t="s">
        <v>591</v>
      </c>
      <c r="H85" t="s">
        <v>592</v>
      </c>
      <c r="I85" t="s">
        <v>23</v>
      </c>
      <c r="J85" t="s">
        <v>24</v>
      </c>
      <c r="K85" t="s">
        <v>339</v>
      </c>
      <c r="L85" t="s">
        <v>100</v>
      </c>
      <c r="M85">
        <v>55044</v>
      </c>
      <c r="N85" t="s">
        <v>63</v>
      </c>
      <c r="O85" t="s">
        <v>1130</v>
      </c>
      <c r="P85" t="s">
        <v>35</v>
      </c>
      <c r="Q85" t="s">
        <v>54</v>
      </c>
      <c r="R85" t="s">
        <v>1131</v>
      </c>
      <c r="S85">
        <v>47.18</v>
      </c>
      <c r="T85">
        <v>7</v>
      </c>
      <c r="U85">
        <v>0</v>
      </c>
      <c r="V85">
        <v>23.59</v>
      </c>
    </row>
    <row r="86" spans="1:22" x14ac:dyDescent="0.35">
      <c r="A86">
        <v>1346</v>
      </c>
      <c r="B86" t="s">
        <v>1129</v>
      </c>
      <c r="C86">
        <v>2011</v>
      </c>
      <c r="D86" s="25">
        <v>40619</v>
      </c>
      <c r="E86" s="25">
        <v>40626</v>
      </c>
      <c r="F86" t="s">
        <v>38</v>
      </c>
      <c r="G86" t="s">
        <v>591</v>
      </c>
      <c r="H86" t="s">
        <v>592</v>
      </c>
      <c r="I86" t="s">
        <v>23</v>
      </c>
      <c r="J86" t="s">
        <v>24</v>
      </c>
      <c r="K86" t="s">
        <v>339</v>
      </c>
      <c r="L86" t="s">
        <v>100</v>
      </c>
      <c r="M86">
        <v>55044</v>
      </c>
      <c r="N86" t="s">
        <v>63</v>
      </c>
      <c r="O86" t="s">
        <v>742</v>
      </c>
      <c r="P86" t="s">
        <v>35</v>
      </c>
      <c r="Q86" t="s">
        <v>51</v>
      </c>
      <c r="R86" t="s">
        <v>743</v>
      </c>
      <c r="S86">
        <v>93.78</v>
      </c>
      <c r="T86">
        <v>2</v>
      </c>
      <c r="U86">
        <v>0</v>
      </c>
      <c r="V86">
        <v>36.574200000000005</v>
      </c>
    </row>
    <row r="87" spans="1:22" x14ac:dyDescent="0.35">
      <c r="A87">
        <v>7330</v>
      </c>
      <c r="B87" t="s">
        <v>2117</v>
      </c>
      <c r="C87">
        <v>2011</v>
      </c>
      <c r="D87" s="25">
        <v>40620</v>
      </c>
      <c r="E87" s="25">
        <v>40626</v>
      </c>
      <c r="F87" t="s">
        <v>38</v>
      </c>
      <c r="G87" t="s">
        <v>877</v>
      </c>
      <c r="H87" t="s">
        <v>878</v>
      </c>
      <c r="I87" t="s">
        <v>60</v>
      </c>
      <c r="J87" t="s">
        <v>24</v>
      </c>
      <c r="K87" t="s">
        <v>2118</v>
      </c>
      <c r="L87" t="s">
        <v>32</v>
      </c>
      <c r="M87">
        <v>91505</v>
      </c>
      <c r="N87" t="s">
        <v>33</v>
      </c>
      <c r="O87" t="s">
        <v>1435</v>
      </c>
      <c r="P87" t="s">
        <v>35</v>
      </c>
      <c r="Q87" t="s">
        <v>41</v>
      </c>
      <c r="R87" t="s">
        <v>1436</v>
      </c>
      <c r="S87">
        <v>1856.19</v>
      </c>
      <c r="T87">
        <v>7</v>
      </c>
      <c r="U87">
        <v>0</v>
      </c>
      <c r="V87">
        <v>334.11419999999987</v>
      </c>
    </row>
    <row r="88" spans="1:22" x14ac:dyDescent="0.35">
      <c r="A88">
        <v>7329</v>
      </c>
      <c r="B88" t="s">
        <v>2117</v>
      </c>
      <c r="C88">
        <v>2011</v>
      </c>
      <c r="D88" s="25">
        <v>40620</v>
      </c>
      <c r="E88" s="25">
        <v>40626</v>
      </c>
      <c r="F88" t="s">
        <v>38</v>
      </c>
      <c r="G88" t="s">
        <v>877</v>
      </c>
      <c r="H88" t="s">
        <v>878</v>
      </c>
      <c r="I88" t="s">
        <v>60</v>
      </c>
      <c r="J88" t="s">
        <v>24</v>
      </c>
      <c r="K88" t="s">
        <v>2118</v>
      </c>
      <c r="L88" t="s">
        <v>32</v>
      </c>
      <c r="M88">
        <v>91505</v>
      </c>
      <c r="N88" t="s">
        <v>33</v>
      </c>
      <c r="O88" t="s">
        <v>319</v>
      </c>
      <c r="P88" t="s">
        <v>46</v>
      </c>
      <c r="Q88" t="s">
        <v>258</v>
      </c>
      <c r="R88" t="s">
        <v>320</v>
      </c>
      <c r="S88">
        <v>1279.9680000000001</v>
      </c>
      <c r="T88">
        <v>4</v>
      </c>
      <c r="U88">
        <v>0.2</v>
      </c>
      <c r="V88">
        <v>415.98959999999994</v>
      </c>
    </row>
    <row r="89" spans="1:22" x14ac:dyDescent="0.35">
      <c r="A89">
        <v>7328</v>
      </c>
      <c r="B89" t="s">
        <v>2117</v>
      </c>
      <c r="C89">
        <v>2011</v>
      </c>
      <c r="D89" s="25">
        <v>40620</v>
      </c>
      <c r="E89" s="25">
        <v>40626</v>
      </c>
      <c r="F89" t="s">
        <v>38</v>
      </c>
      <c r="G89" t="s">
        <v>877</v>
      </c>
      <c r="H89" t="s">
        <v>878</v>
      </c>
      <c r="I89" t="s">
        <v>60</v>
      </c>
      <c r="J89" t="s">
        <v>24</v>
      </c>
      <c r="K89" t="s">
        <v>2118</v>
      </c>
      <c r="L89" t="s">
        <v>32</v>
      </c>
      <c r="M89">
        <v>91505</v>
      </c>
      <c r="N89" t="s">
        <v>33</v>
      </c>
      <c r="O89" t="s">
        <v>1484</v>
      </c>
      <c r="P89" t="s">
        <v>27</v>
      </c>
      <c r="Q89" t="s">
        <v>44</v>
      </c>
      <c r="R89" t="s">
        <v>1485</v>
      </c>
      <c r="S89">
        <v>111</v>
      </c>
      <c r="T89">
        <v>2</v>
      </c>
      <c r="U89">
        <v>0</v>
      </c>
      <c r="V89">
        <v>14.430000000000007</v>
      </c>
    </row>
    <row r="90" spans="1:22" x14ac:dyDescent="0.35">
      <c r="A90">
        <v>6152</v>
      </c>
      <c r="B90" t="s">
        <v>2071</v>
      </c>
      <c r="C90">
        <v>2011</v>
      </c>
      <c r="D90" s="25">
        <v>40620</v>
      </c>
      <c r="E90" s="25">
        <v>40623</v>
      </c>
      <c r="F90" t="s">
        <v>22</v>
      </c>
      <c r="G90" t="s">
        <v>1887</v>
      </c>
      <c r="H90" t="s">
        <v>1888</v>
      </c>
      <c r="I90" t="s">
        <v>60</v>
      </c>
      <c r="J90" t="s">
        <v>24</v>
      </c>
      <c r="K90" t="s">
        <v>70</v>
      </c>
      <c r="L90" t="s">
        <v>32</v>
      </c>
      <c r="M90">
        <v>94110</v>
      </c>
      <c r="N90" t="s">
        <v>33</v>
      </c>
      <c r="O90" t="s">
        <v>1850</v>
      </c>
      <c r="P90" t="s">
        <v>27</v>
      </c>
      <c r="Q90" t="s">
        <v>28</v>
      </c>
      <c r="R90" t="s">
        <v>1851</v>
      </c>
      <c r="S90">
        <v>1198.33</v>
      </c>
      <c r="T90">
        <v>10</v>
      </c>
      <c r="U90">
        <v>0.15</v>
      </c>
      <c r="V90">
        <v>70.490000000000009</v>
      </c>
    </row>
    <row r="91" spans="1:22" x14ac:dyDescent="0.35">
      <c r="A91">
        <v>2703</v>
      </c>
      <c r="B91" t="s">
        <v>1627</v>
      </c>
      <c r="C91">
        <v>2011</v>
      </c>
      <c r="D91" s="25">
        <v>40620</v>
      </c>
      <c r="E91" s="25">
        <v>40625</v>
      </c>
      <c r="F91" t="s">
        <v>38</v>
      </c>
      <c r="G91" t="s">
        <v>1494</v>
      </c>
      <c r="H91" t="s">
        <v>1495</v>
      </c>
      <c r="I91" t="s">
        <v>60</v>
      </c>
      <c r="J91" t="s">
        <v>24</v>
      </c>
      <c r="K91" t="s">
        <v>497</v>
      </c>
      <c r="L91" t="s">
        <v>39</v>
      </c>
      <c r="M91">
        <v>32216</v>
      </c>
      <c r="N91" t="s">
        <v>26</v>
      </c>
      <c r="O91" t="s">
        <v>1357</v>
      </c>
      <c r="P91" t="s">
        <v>27</v>
      </c>
      <c r="Q91" t="s">
        <v>44</v>
      </c>
      <c r="R91" t="s">
        <v>1358</v>
      </c>
      <c r="S91">
        <v>122.352</v>
      </c>
      <c r="T91">
        <v>3</v>
      </c>
      <c r="U91">
        <v>0.2</v>
      </c>
      <c r="V91">
        <v>15.29399999999999</v>
      </c>
    </row>
    <row r="92" spans="1:22" x14ac:dyDescent="0.35">
      <c r="A92">
        <v>2702</v>
      </c>
      <c r="B92" t="s">
        <v>1627</v>
      </c>
      <c r="C92">
        <v>2011</v>
      </c>
      <c r="D92" s="25">
        <v>40620</v>
      </c>
      <c r="E92" s="25">
        <v>40625</v>
      </c>
      <c r="F92" t="s">
        <v>38</v>
      </c>
      <c r="G92" t="s">
        <v>1494</v>
      </c>
      <c r="H92" t="s">
        <v>1495</v>
      </c>
      <c r="I92" t="s">
        <v>60</v>
      </c>
      <c r="J92" t="s">
        <v>24</v>
      </c>
      <c r="K92" t="s">
        <v>497</v>
      </c>
      <c r="L92" t="s">
        <v>39</v>
      </c>
      <c r="M92">
        <v>32216</v>
      </c>
      <c r="N92" t="s">
        <v>26</v>
      </c>
      <c r="O92" t="s">
        <v>690</v>
      </c>
      <c r="P92" t="s">
        <v>35</v>
      </c>
      <c r="Q92" t="s">
        <v>117</v>
      </c>
      <c r="R92" t="s">
        <v>91</v>
      </c>
      <c r="S92">
        <v>18.936</v>
      </c>
      <c r="T92">
        <v>3</v>
      </c>
      <c r="U92">
        <v>0.2</v>
      </c>
      <c r="V92">
        <v>5.9174999999999986</v>
      </c>
    </row>
    <row r="93" spans="1:22" x14ac:dyDescent="0.35">
      <c r="A93">
        <v>2701</v>
      </c>
      <c r="B93" t="s">
        <v>1627</v>
      </c>
      <c r="C93">
        <v>2011</v>
      </c>
      <c r="D93" s="25">
        <v>40620</v>
      </c>
      <c r="E93" s="25">
        <v>40625</v>
      </c>
      <c r="F93" t="s">
        <v>38</v>
      </c>
      <c r="G93" t="s">
        <v>1494</v>
      </c>
      <c r="H93" t="s">
        <v>1495</v>
      </c>
      <c r="I93" t="s">
        <v>60</v>
      </c>
      <c r="J93" t="s">
        <v>24</v>
      </c>
      <c r="K93" t="s">
        <v>497</v>
      </c>
      <c r="L93" t="s">
        <v>39</v>
      </c>
      <c r="M93">
        <v>32216</v>
      </c>
      <c r="N93" t="s">
        <v>26</v>
      </c>
      <c r="O93" t="s">
        <v>1192</v>
      </c>
      <c r="P93" t="s">
        <v>27</v>
      </c>
      <c r="Q93" t="s">
        <v>44</v>
      </c>
      <c r="R93" t="s">
        <v>1618</v>
      </c>
      <c r="S93">
        <v>30.768000000000001</v>
      </c>
      <c r="T93">
        <v>2</v>
      </c>
      <c r="U93">
        <v>0.2</v>
      </c>
      <c r="V93">
        <v>8.0766000000000027</v>
      </c>
    </row>
    <row r="94" spans="1:22" x14ac:dyDescent="0.35">
      <c r="A94">
        <v>2700</v>
      </c>
      <c r="B94" t="s">
        <v>1627</v>
      </c>
      <c r="C94">
        <v>2011</v>
      </c>
      <c r="D94" s="25">
        <v>40620</v>
      </c>
      <c r="E94" s="25">
        <v>40625</v>
      </c>
      <c r="F94" t="s">
        <v>38</v>
      </c>
      <c r="G94" t="s">
        <v>1494</v>
      </c>
      <c r="H94" t="s">
        <v>1495</v>
      </c>
      <c r="I94" t="s">
        <v>60</v>
      </c>
      <c r="J94" t="s">
        <v>24</v>
      </c>
      <c r="K94" t="s">
        <v>497</v>
      </c>
      <c r="L94" t="s">
        <v>39</v>
      </c>
      <c r="M94">
        <v>32216</v>
      </c>
      <c r="N94" t="s">
        <v>26</v>
      </c>
      <c r="O94" t="s">
        <v>1632</v>
      </c>
      <c r="P94" t="s">
        <v>35</v>
      </c>
      <c r="Q94" t="s">
        <v>45</v>
      </c>
      <c r="R94" t="s">
        <v>1633</v>
      </c>
      <c r="S94">
        <v>8.016</v>
      </c>
      <c r="T94">
        <v>3</v>
      </c>
      <c r="U94">
        <v>0.2</v>
      </c>
      <c r="V94">
        <v>1.0019999999999993</v>
      </c>
    </row>
    <row r="95" spans="1:22" x14ac:dyDescent="0.35">
      <c r="A95">
        <v>2699</v>
      </c>
      <c r="B95" t="s">
        <v>1627</v>
      </c>
      <c r="C95">
        <v>2011</v>
      </c>
      <c r="D95" s="25">
        <v>40620</v>
      </c>
      <c r="E95" s="25">
        <v>40625</v>
      </c>
      <c r="F95" t="s">
        <v>38</v>
      </c>
      <c r="G95" t="s">
        <v>1494</v>
      </c>
      <c r="H95" t="s">
        <v>1495</v>
      </c>
      <c r="I95" t="s">
        <v>60</v>
      </c>
      <c r="J95" t="s">
        <v>24</v>
      </c>
      <c r="K95" t="s">
        <v>497</v>
      </c>
      <c r="L95" t="s">
        <v>39</v>
      </c>
      <c r="M95">
        <v>32216</v>
      </c>
      <c r="N95" t="s">
        <v>26</v>
      </c>
      <c r="O95" t="s">
        <v>216</v>
      </c>
      <c r="P95" t="s">
        <v>35</v>
      </c>
      <c r="Q95" t="s">
        <v>54</v>
      </c>
      <c r="R95" t="s">
        <v>217</v>
      </c>
      <c r="S95">
        <v>21.376000000000001</v>
      </c>
      <c r="T95">
        <v>4</v>
      </c>
      <c r="U95">
        <v>0.2</v>
      </c>
      <c r="V95">
        <v>7.4815999999999994</v>
      </c>
    </row>
    <row r="96" spans="1:22" x14ac:dyDescent="0.35">
      <c r="A96">
        <v>2698</v>
      </c>
      <c r="B96" t="s">
        <v>1627</v>
      </c>
      <c r="C96">
        <v>2011</v>
      </c>
      <c r="D96" s="25">
        <v>40620</v>
      </c>
      <c r="E96" s="25">
        <v>40625</v>
      </c>
      <c r="F96" t="s">
        <v>38</v>
      </c>
      <c r="G96" t="s">
        <v>1494</v>
      </c>
      <c r="H96" t="s">
        <v>1495</v>
      </c>
      <c r="I96" t="s">
        <v>60</v>
      </c>
      <c r="J96" t="s">
        <v>24</v>
      </c>
      <c r="K96" t="s">
        <v>497</v>
      </c>
      <c r="L96" t="s">
        <v>39</v>
      </c>
      <c r="M96">
        <v>32216</v>
      </c>
      <c r="N96" t="s">
        <v>26</v>
      </c>
      <c r="O96" t="s">
        <v>1630</v>
      </c>
      <c r="P96" t="s">
        <v>46</v>
      </c>
      <c r="Q96" t="s">
        <v>258</v>
      </c>
      <c r="R96" t="s">
        <v>1631</v>
      </c>
      <c r="S96">
        <v>22638.48</v>
      </c>
      <c r="T96">
        <v>6</v>
      </c>
      <c r="U96">
        <v>0.5</v>
      </c>
      <c r="V96">
        <v>-1811.0784000000021</v>
      </c>
    </row>
    <row r="97" spans="1:22" x14ac:dyDescent="0.35">
      <c r="A97">
        <v>2697</v>
      </c>
      <c r="B97" t="s">
        <v>1627</v>
      </c>
      <c r="C97">
        <v>2011</v>
      </c>
      <c r="D97" s="25">
        <v>40620</v>
      </c>
      <c r="E97" s="25">
        <v>40625</v>
      </c>
      <c r="F97" t="s">
        <v>38</v>
      </c>
      <c r="G97" t="s">
        <v>1494</v>
      </c>
      <c r="H97" t="s">
        <v>1495</v>
      </c>
      <c r="I97" t="s">
        <v>60</v>
      </c>
      <c r="J97" t="s">
        <v>24</v>
      </c>
      <c r="K97" t="s">
        <v>497</v>
      </c>
      <c r="L97" t="s">
        <v>39</v>
      </c>
      <c r="M97">
        <v>32216</v>
      </c>
      <c r="N97" t="s">
        <v>26</v>
      </c>
      <c r="O97" t="s">
        <v>1628</v>
      </c>
      <c r="P97" t="s">
        <v>46</v>
      </c>
      <c r="Q97" t="s">
        <v>258</v>
      </c>
      <c r="R97" t="s">
        <v>1629</v>
      </c>
      <c r="S97">
        <v>821.3</v>
      </c>
      <c r="T97">
        <v>4</v>
      </c>
      <c r="U97">
        <v>0.5</v>
      </c>
      <c r="V97">
        <v>-16.426000000000045</v>
      </c>
    </row>
    <row r="98" spans="1:22" x14ac:dyDescent="0.35">
      <c r="A98">
        <v>6167</v>
      </c>
      <c r="B98" t="s">
        <v>2072</v>
      </c>
      <c r="C98">
        <v>2011</v>
      </c>
      <c r="D98" s="25">
        <v>40621</v>
      </c>
      <c r="E98" s="25">
        <v>40623</v>
      </c>
      <c r="F98" t="s">
        <v>92</v>
      </c>
      <c r="G98" t="s">
        <v>601</v>
      </c>
      <c r="H98" t="s">
        <v>602</v>
      </c>
      <c r="I98" t="s">
        <v>30</v>
      </c>
      <c r="J98" t="s">
        <v>24</v>
      </c>
      <c r="K98" t="s">
        <v>603</v>
      </c>
      <c r="L98" t="s">
        <v>39</v>
      </c>
      <c r="M98">
        <v>33801</v>
      </c>
      <c r="N98" t="s">
        <v>26</v>
      </c>
      <c r="O98" t="s">
        <v>2063</v>
      </c>
      <c r="P98" t="s">
        <v>46</v>
      </c>
      <c r="Q98" t="s">
        <v>80</v>
      </c>
      <c r="R98" t="s">
        <v>2064</v>
      </c>
      <c r="S98">
        <v>170.24</v>
      </c>
      <c r="T98">
        <v>2</v>
      </c>
      <c r="U98">
        <v>0.2</v>
      </c>
      <c r="V98">
        <v>53.199999999999989</v>
      </c>
    </row>
    <row r="99" spans="1:22" x14ac:dyDescent="0.35">
      <c r="A99">
        <v>6166</v>
      </c>
      <c r="B99" t="s">
        <v>2072</v>
      </c>
      <c r="C99">
        <v>2011</v>
      </c>
      <c r="D99" s="25">
        <v>40621</v>
      </c>
      <c r="E99" s="25">
        <v>40623</v>
      </c>
      <c r="F99" t="s">
        <v>92</v>
      </c>
      <c r="G99" t="s">
        <v>601</v>
      </c>
      <c r="H99" t="s">
        <v>602</v>
      </c>
      <c r="I99" t="s">
        <v>30</v>
      </c>
      <c r="J99" t="s">
        <v>24</v>
      </c>
      <c r="K99" t="s">
        <v>603</v>
      </c>
      <c r="L99" t="s">
        <v>39</v>
      </c>
      <c r="M99">
        <v>33801</v>
      </c>
      <c r="N99" t="s">
        <v>26</v>
      </c>
      <c r="O99" t="s">
        <v>1940</v>
      </c>
      <c r="P99" t="s">
        <v>27</v>
      </c>
      <c r="Q99" t="s">
        <v>44</v>
      </c>
      <c r="R99" t="s">
        <v>1941</v>
      </c>
      <c r="S99">
        <v>20.016000000000002</v>
      </c>
      <c r="T99">
        <v>3</v>
      </c>
      <c r="U99">
        <v>0.2</v>
      </c>
      <c r="V99">
        <v>5.5044000000000013</v>
      </c>
    </row>
    <row r="100" spans="1:22" x14ac:dyDescent="0.35">
      <c r="A100">
        <v>6165</v>
      </c>
      <c r="B100" t="s">
        <v>2072</v>
      </c>
      <c r="C100">
        <v>2011</v>
      </c>
      <c r="D100" s="25">
        <v>40621</v>
      </c>
      <c r="E100" s="25">
        <v>40623</v>
      </c>
      <c r="F100" t="s">
        <v>92</v>
      </c>
      <c r="G100" t="s">
        <v>601</v>
      </c>
      <c r="H100" t="s">
        <v>602</v>
      </c>
      <c r="I100" t="s">
        <v>30</v>
      </c>
      <c r="J100" t="s">
        <v>24</v>
      </c>
      <c r="K100" t="s">
        <v>603</v>
      </c>
      <c r="L100" t="s">
        <v>39</v>
      </c>
      <c r="M100">
        <v>33801</v>
      </c>
      <c r="N100" t="s">
        <v>26</v>
      </c>
      <c r="O100" t="s">
        <v>1228</v>
      </c>
      <c r="P100" t="s">
        <v>27</v>
      </c>
      <c r="Q100" t="s">
        <v>44</v>
      </c>
      <c r="R100" t="s">
        <v>435</v>
      </c>
      <c r="S100">
        <v>4.9920000000000009</v>
      </c>
      <c r="T100">
        <v>3</v>
      </c>
      <c r="U100">
        <v>0.2</v>
      </c>
      <c r="V100">
        <v>1.3728000000000002</v>
      </c>
    </row>
    <row r="101" spans="1:22" x14ac:dyDescent="0.35">
      <c r="A101">
        <v>6164</v>
      </c>
      <c r="B101" t="s">
        <v>2072</v>
      </c>
      <c r="C101">
        <v>2011</v>
      </c>
      <c r="D101" s="25">
        <v>40621</v>
      </c>
      <c r="E101" s="25">
        <v>40623</v>
      </c>
      <c r="F101" t="s">
        <v>92</v>
      </c>
      <c r="G101" t="s">
        <v>601</v>
      </c>
      <c r="H101" t="s">
        <v>602</v>
      </c>
      <c r="I101" t="s">
        <v>30</v>
      </c>
      <c r="J101" t="s">
        <v>24</v>
      </c>
      <c r="K101" t="s">
        <v>603</v>
      </c>
      <c r="L101" t="s">
        <v>39</v>
      </c>
      <c r="M101">
        <v>33801</v>
      </c>
      <c r="N101" t="s">
        <v>26</v>
      </c>
      <c r="O101" t="s">
        <v>1623</v>
      </c>
      <c r="P101" t="s">
        <v>35</v>
      </c>
      <c r="Q101" t="s">
        <v>49</v>
      </c>
      <c r="R101" t="s">
        <v>1624</v>
      </c>
      <c r="S101">
        <v>33.57</v>
      </c>
      <c r="T101">
        <v>5</v>
      </c>
      <c r="U101">
        <v>0.7</v>
      </c>
      <c r="V101">
        <v>-25.737000000000002</v>
      </c>
    </row>
    <row r="102" spans="1:22" x14ac:dyDescent="0.35">
      <c r="A102">
        <v>6163</v>
      </c>
      <c r="B102" t="s">
        <v>2072</v>
      </c>
      <c r="C102">
        <v>2011</v>
      </c>
      <c r="D102" s="25">
        <v>40621</v>
      </c>
      <c r="E102" s="25">
        <v>40623</v>
      </c>
      <c r="F102" t="s">
        <v>92</v>
      </c>
      <c r="G102" t="s">
        <v>601</v>
      </c>
      <c r="H102" t="s">
        <v>602</v>
      </c>
      <c r="I102" t="s">
        <v>30</v>
      </c>
      <c r="J102" t="s">
        <v>24</v>
      </c>
      <c r="K102" t="s">
        <v>603</v>
      </c>
      <c r="L102" t="s">
        <v>39</v>
      </c>
      <c r="M102">
        <v>33801</v>
      </c>
      <c r="N102" t="s">
        <v>26</v>
      </c>
      <c r="O102" t="s">
        <v>490</v>
      </c>
      <c r="P102" t="s">
        <v>35</v>
      </c>
      <c r="Q102" t="s">
        <v>41</v>
      </c>
      <c r="R102" t="s">
        <v>491</v>
      </c>
      <c r="S102">
        <v>26.160000000000004</v>
      </c>
      <c r="T102">
        <v>3</v>
      </c>
      <c r="U102">
        <v>0.2</v>
      </c>
      <c r="V102">
        <v>1.961999999999998</v>
      </c>
    </row>
    <row r="103" spans="1:22" x14ac:dyDescent="0.35">
      <c r="A103">
        <v>6162</v>
      </c>
      <c r="B103" t="s">
        <v>2072</v>
      </c>
      <c r="C103">
        <v>2011</v>
      </c>
      <c r="D103" s="25">
        <v>40621</v>
      </c>
      <c r="E103" s="25">
        <v>40623</v>
      </c>
      <c r="F103" t="s">
        <v>92</v>
      </c>
      <c r="G103" t="s">
        <v>601</v>
      </c>
      <c r="H103" t="s">
        <v>602</v>
      </c>
      <c r="I103" t="s">
        <v>30</v>
      </c>
      <c r="J103" t="s">
        <v>24</v>
      </c>
      <c r="K103" t="s">
        <v>603</v>
      </c>
      <c r="L103" t="s">
        <v>39</v>
      </c>
      <c r="M103">
        <v>33801</v>
      </c>
      <c r="N103" t="s">
        <v>26</v>
      </c>
      <c r="O103" t="s">
        <v>1344</v>
      </c>
      <c r="P103" t="s">
        <v>35</v>
      </c>
      <c r="Q103" t="s">
        <v>36</v>
      </c>
      <c r="R103" t="s">
        <v>1345</v>
      </c>
      <c r="S103">
        <v>11.808</v>
      </c>
      <c r="T103">
        <v>4</v>
      </c>
      <c r="U103">
        <v>0.2</v>
      </c>
      <c r="V103">
        <v>3.9851999999999999</v>
      </c>
    </row>
    <row r="104" spans="1:22" x14ac:dyDescent="0.35">
      <c r="A104">
        <v>6161</v>
      </c>
      <c r="B104" t="s">
        <v>2072</v>
      </c>
      <c r="C104">
        <v>2011</v>
      </c>
      <c r="D104" s="25">
        <v>40621</v>
      </c>
      <c r="E104" s="25">
        <v>40623</v>
      </c>
      <c r="F104" t="s">
        <v>92</v>
      </c>
      <c r="G104" t="s">
        <v>601</v>
      </c>
      <c r="H104" t="s">
        <v>602</v>
      </c>
      <c r="I104" t="s">
        <v>30</v>
      </c>
      <c r="J104" t="s">
        <v>24</v>
      </c>
      <c r="K104" t="s">
        <v>603</v>
      </c>
      <c r="L104" t="s">
        <v>39</v>
      </c>
      <c r="M104">
        <v>33801</v>
      </c>
      <c r="N104" t="s">
        <v>26</v>
      </c>
      <c r="O104" t="s">
        <v>661</v>
      </c>
      <c r="P104" t="s">
        <v>46</v>
      </c>
      <c r="Q104" t="s">
        <v>47</v>
      </c>
      <c r="R104" t="s">
        <v>662</v>
      </c>
      <c r="S104">
        <v>323.97600000000006</v>
      </c>
      <c r="T104">
        <v>3</v>
      </c>
      <c r="U104">
        <v>0.2</v>
      </c>
      <c r="V104">
        <v>28.347899999999981</v>
      </c>
    </row>
    <row r="105" spans="1:22" x14ac:dyDescent="0.35">
      <c r="A105">
        <v>8346</v>
      </c>
      <c r="B105" t="s">
        <v>2165</v>
      </c>
      <c r="C105">
        <v>2011</v>
      </c>
      <c r="D105" s="25">
        <v>40623</v>
      </c>
      <c r="E105" s="25">
        <v>40627</v>
      </c>
      <c r="F105" t="s">
        <v>38</v>
      </c>
      <c r="G105" t="s">
        <v>811</v>
      </c>
      <c r="H105" t="s">
        <v>812</v>
      </c>
      <c r="I105" t="s">
        <v>23</v>
      </c>
      <c r="J105" t="s">
        <v>24</v>
      </c>
      <c r="K105" t="s">
        <v>1463</v>
      </c>
      <c r="L105" t="s">
        <v>146</v>
      </c>
      <c r="M105">
        <v>37918</v>
      </c>
      <c r="N105" t="s">
        <v>26</v>
      </c>
      <c r="O105" t="s">
        <v>1686</v>
      </c>
      <c r="P105" t="s">
        <v>27</v>
      </c>
      <c r="Q105" t="s">
        <v>29</v>
      </c>
      <c r="R105" t="s">
        <v>1687</v>
      </c>
      <c r="S105">
        <v>218.376</v>
      </c>
      <c r="T105">
        <v>3</v>
      </c>
      <c r="U105">
        <v>0.2</v>
      </c>
      <c r="V105">
        <v>-10.918799999999983</v>
      </c>
    </row>
    <row r="106" spans="1:22" x14ac:dyDescent="0.35">
      <c r="A106">
        <v>8345</v>
      </c>
      <c r="B106" t="s">
        <v>2165</v>
      </c>
      <c r="C106">
        <v>2011</v>
      </c>
      <c r="D106" s="25">
        <v>40623</v>
      </c>
      <c r="E106" s="25">
        <v>40627</v>
      </c>
      <c r="F106" t="s">
        <v>38</v>
      </c>
      <c r="G106" t="s">
        <v>811</v>
      </c>
      <c r="H106" t="s">
        <v>812</v>
      </c>
      <c r="I106" t="s">
        <v>23</v>
      </c>
      <c r="J106" t="s">
        <v>24</v>
      </c>
      <c r="K106" t="s">
        <v>1463</v>
      </c>
      <c r="L106" t="s">
        <v>146</v>
      </c>
      <c r="M106">
        <v>37918</v>
      </c>
      <c r="N106" t="s">
        <v>26</v>
      </c>
      <c r="O106" t="s">
        <v>1181</v>
      </c>
      <c r="P106" t="s">
        <v>27</v>
      </c>
      <c r="Q106" t="s">
        <v>44</v>
      </c>
      <c r="R106" t="s">
        <v>1182</v>
      </c>
      <c r="S106">
        <v>32.952000000000005</v>
      </c>
      <c r="T106">
        <v>3</v>
      </c>
      <c r="U106">
        <v>0.2</v>
      </c>
      <c r="V106">
        <v>6.5903999999999989</v>
      </c>
    </row>
    <row r="107" spans="1:22" x14ac:dyDescent="0.35">
      <c r="A107">
        <v>8344</v>
      </c>
      <c r="B107" t="s">
        <v>2165</v>
      </c>
      <c r="C107">
        <v>2011</v>
      </c>
      <c r="D107" s="25">
        <v>40623</v>
      </c>
      <c r="E107" s="25">
        <v>40627</v>
      </c>
      <c r="F107" t="s">
        <v>38</v>
      </c>
      <c r="G107" t="s">
        <v>811</v>
      </c>
      <c r="H107" t="s">
        <v>812</v>
      </c>
      <c r="I107" t="s">
        <v>23</v>
      </c>
      <c r="J107" t="s">
        <v>24</v>
      </c>
      <c r="K107" t="s">
        <v>1463</v>
      </c>
      <c r="L107" t="s">
        <v>146</v>
      </c>
      <c r="M107">
        <v>37918</v>
      </c>
      <c r="N107" t="s">
        <v>26</v>
      </c>
      <c r="O107" t="s">
        <v>317</v>
      </c>
      <c r="P107" t="s">
        <v>35</v>
      </c>
      <c r="Q107" t="s">
        <v>36</v>
      </c>
      <c r="R107" t="s">
        <v>318</v>
      </c>
      <c r="S107">
        <v>59.20000000000001</v>
      </c>
      <c r="T107">
        <v>5</v>
      </c>
      <c r="U107">
        <v>0.2</v>
      </c>
      <c r="V107">
        <v>22.199999999999996</v>
      </c>
    </row>
    <row r="108" spans="1:22" x14ac:dyDescent="0.35">
      <c r="A108">
        <v>7588</v>
      </c>
      <c r="B108" t="s">
        <v>2130</v>
      </c>
      <c r="C108">
        <v>2011</v>
      </c>
      <c r="D108" s="25">
        <v>40623</v>
      </c>
      <c r="E108" s="25">
        <v>40627</v>
      </c>
      <c r="F108" t="s">
        <v>38</v>
      </c>
      <c r="G108" t="s">
        <v>362</v>
      </c>
      <c r="H108" t="s">
        <v>363</v>
      </c>
      <c r="I108" t="s">
        <v>30</v>
      </c>
      <c r="J108" t="s">
        <v>24</v>
      </c>
      <c r="K108" t="s">
        <v>140</v>
      </c>
      <c r="L108" t="s">
        <v>141</v>
      </c>
      <c r="M108">
        <v>22153</v>
      </c>
      <c r="N108" t="s">
        <v>26</v>
      </c>
      <c r="O108" t="s">
        <v>968</v>
      </c>
      <c r="P108" t="s">
        <v>35</v>
      </c>
      <c r="Q108" t="s">
        <v>49</v>
      </c>
      <c r="R108" t="s">
        <v>969</v>
      </c>
      <c r="S108">
        <v>122.94</v>
      </c>
      <c r="T108">
        <v>3</v>
      </c>
      <c r="U108">
        <v>0</v>
      </c>
      <c r="V108">
        <v>59.011199999999988</v>
      </c>
    </row>
    <row r="109" spans="1:22" x14ac:dyDescent="0.35">
      <c r="A109">
        <v>7587</v>
      </c>
      <c r="B109" t="s">
        <v>2130</v>
      </c>
      <c r="C109">
        <v>2011</v>
      </c>
      <c r="D109" s="25">
        <v>40623</v>
      </c>
      <c r="E109" s="25">
        <v>40627</v>
      </c>
      <c r="F109" t="s">
        <v>38</v>
      </c>
      <c r="G109" t="s">
        <v>362</v>
      </c>
      <c r="H109" t="s">
        <v>363</v>
      </c>
      <c r="I109" t="s">
        <v>30</v>
      </c>
      <c r="J109" t="s">
        <v>24</v>
      </c>
      <c r="K109" t="s">
        <v>140</v>
      </c>
      <c r="L109" t="s">
        <v>141</v>
      </c>
      <c r="M109">
        <v>22153</v>
      </c>
      <c r="N109" t="s">
        <v>26</v>
      </c>
      <c r="O109" t="s">
        <v>484</v>
      </c>
      <c r="P109" t="s">
        <v>35</v>
      </c>
      <c r="Q109" t="s">
        <v>45</v>
      </c>
      <c r="R109" t="s">
        <v>485</v>
      </c>
      <c r="S109">
        <v>9.32</v>
      </c>
      <c r="T109">
        <v>4</v>
      </c>
      <c r="U109">
        <v>0</v>
      </c>
      <c r="V109">
        <v>2.702799999999999</v>
      </c>
    </row>
    <row r="110" spans="1:22" x14ac:dyDescent="0.35">
      <c r="A110">
        <v>196</v>
      </c>
      <c r="B110" t="s">
        <v>290</v>
      </c>
      <c r="C110">
        <v>2011</v>
      </c>
      <c r="D110" s="25">
        <v>40623</v>
      </c>
      <c r="E110" s="25">
        <v>40627</v>
      </c>
      <c r="F110" t="s">
        <v>38</v>
      </c>
      <c r="G110" t="s">
        <v>291</v>
      </c>
      <c r="H110" t="s">
        <v>292</v>
      </c>
      <c r="I110" t="s">
        <v>23</v>
      </c>
      <c r="J110" t="s">
        <v>24</v>
      </c>
      <c r="K110" t="s">
        <v>293</v>
      </c>
      <c r="L110" t="s">
        <v>197</v>
      </c>
      <c r="M110">
        <v>45011</v>
      </c>
      <c r="N110" t="s">
        <v>77</v>
      </c>
      <c r="O110" t="s">
        <v>294</v>
      </c>
      <c r="P110" t="s">
        <v>35</v>
      </c>
      <c r="Q110" t="s">
        <v>45</v>
      </c>
      <c r="R110" t="s">
        <v>295</v>
      </c>
      <c r="S110">
        <v>7.4080000000000004</v>
      </c>
      <c r="T110">
        <v>2</v>
      </c>
      <c r="U110">
        <v>0.2</v>
      </c>
      <c r="V110">
        <v>1.2037999999999995</v>
      </c>
    </row>
    <row r="111" spans="1:22" x14ac:dyDescent="0.35">
      <c r="A111">
        <v>197</v>
      </c>
      <c r="B111" t="s">
        <v>290</v>
      </c>
      <c r="C111">
        <v>2011</v>
      </c>
      <c r="D111" s="25">
        <v>40623</v>
      </c>
      <c r="E111" s="25">
        <v>40627</v>
      </c>
      <c r="F111" t="s">
        <v>38</v>
      </c>
      <c r="G111" t="s">
        <v>291</v>
      </c>
      <c r="H111" t="s">
        <v>292</v>
      </c>
      <c r="I111" t="s">
        <v>23</v>
      </c>
      <c r="J111" t="s">
        <v>24</v>
      </c>
      <c r="K111" t="s">
        <v>293</v>
      </c>
      <c r="L111" t="s">
        <v>197</v>
      </c>
      <c r="M111">
        <v>45011</v>
      </c>
      <c r="N111" t="s">
        <v>77</v>
      </c>
      <c r="O111" t="s">
        <v>296</v>
      </c>
      <c r="P111" t="s">
        <v>35</v>
      </c>
      <c r="Q111" t="s">
        <v>45</v>
      </c>
      <c r="R111" t="s">
        <v>297</v>
      </c>
      <c r="S111">
        <v>6.048</v>
      </c>
      <c r="T111">
        <v>3</v>
      </c>
      <c r="U111">
        <v>0.2</v>
      </c>
      <c r="V111">
        <v>1.5876000000000006</v>
      </c>
    </row>
    <row r="112" spans="1:22" x14ac:dyDescent="0.35">
      <c r="A112">
        <v>7586</v>
      </c>
      <c r="B112" t="s">
        <v>2130</v>
      </c>
      <c r="C112">
        <v>2011</v>
      </c>
      <c r="D112" s="25">
        <v>40623</v>
      </c>
      <c r="E112" s="25">
        <v>40627</v>
      </c>
      <c r="F112" t="s">
        <v>38</v>
      </c>
      <c r="G112" t="s">
        <v>362</v>
      </c>
      <c r="H112" t="s">
        <v>363</v>
      </c>
      <c r="I112" t="s">
        <v>30</v>
      </c>
      <c r="J112" t="s">
        <v>24</v>
      </c>
      <c r="K112" t="s">
        <v>140</v>
      </c>
      <c r="L112" t="s">
        <v>141</v>
      </c>
      <c r="M112">
        <v>22153</v>
      </c>
      <c r="N112" t="s">
        <v>26</v>
      </c>
      <c r="O112" t="s">
        <v>1330</v>
      </c>
      <c r="P112" t="s">
        <v>35</v>
      </c>
      <c r="Q112" t="s">
        <v>54</v>
      </c>
      <c r="R112" t="s">
        <v>1331</v>
      </c>
      <c r="S112">
        <v>122.97</v>
      </c>
      <c r="T112">
        <v>3</v>
      </c>
      <c r="U112">
        <v>0</v>
      </c>
      <c r="V112">
        <v>60.255300000000005</v>
      </c>
    </row>
    <row r="113" spans="1:22" x14ac:dyDescent="0.35">
      <c r="A113">
        <v>7585</v>
      </c>
      <c r="B113" t="s">
        <v>2130</v>
      </c>
      <c r="C113">
        <v>2011</v>
      </c>
      <c r="D113" s="25">
        <v>40623</v>
      </c>
      <c r="E113" s="25">
        <v>40627</v>
      </c>
      <c r="F113" t="s">
        <v>38</v>
      </c>
      <c r="G113" t="s">
        <v>362</v>
      </c>
      <c r="H113" t="s">
        <v>363</v>
      </c>
      <c r="I113" t="s">
        <v>30</v>
      </c>
      <c r="J113" t="s">
        <v>24</v>
      </c>
      <c r="K113" t="s">
        <v>140</v>
      </c>
      <c r="L113" t="s">
        <v>141</v>
      </c>
      <c r="M113">
        <v>22153</v>
      </c>
      <c r="N113" t="s">
        <v>26</v>
      </c>
      <c r="O113" t="s">
        <v>1813</v>
      </c>
      <c r="P113" t="s">
        <v>35</v>
      </c>
      <c r="Q113" t="s">
        <v>36</v>
      </c>
      <c r="R113" t="s">
        <v>1814</v>
      </c>
      <c r="S113">
        <v>14.399999999999999</v>
      </c>
      <c r="T113">
        <v>5</v>
      </c>
      <c r="U113">
        <v>0</v>
      </c>
      <c r="V113">
        <v>6.6239999999999988</v>
      </c>
    </row>
    <row r="114" spans="1:22" x14ac:dyDescent="0.35">
      <c r="A114">
        <v>7584</v>
      </c>
      <c r="B114" t="s">
        <v>2130</v>
      </c>
      <c r="C114">
        <v>2011</v>
      </c>
      <c r="D114" s="25">
        <v>40623</v>
      </c>
      <c r="E114" s="25">
        <v>40627</v>
      </c>
      <c r="F114" t="s">
        <v>38</v>
      </c>
      <c r="G114" t="s">
        <v>362</v>
      </c>
      <c r="H114" t="s">
        <v>363</v>
      </c>
      <c r="I114" t="s">
        <v>30</v>
      </c>
      <c r="J114" t="s">
        <v>24</v>
      </c>
      <c r="K114" t="s">
        <v>140</v>
      </c>
      <c r="L114" t="s">
        <v>141</v>
      </c>
      <c r="M114">
        <v>22153</v>
      </c>
      <c r="N114" t="s">
        <v>26</v>
      </c>
      <c r="O114" t="s">
        <v>1820</v>
      </c>
      <c r="P114" t="s">
        <v>46</v>
      </c>
      <c r="Q114" t="s">
        <v>47</v>
      </c>
      <c r="R114" t="s">
        <v>1821</v>
      </c>
      <c r="S114">
        <v>3499.9300000000003</v>
      </c>
      <c r="T114">
        <v>7</v>
      </c>
      <c r="U114">
        <v>0</v>
      </c>
      <c r="V114">
        <v>909.98180000000025</v>
      </c>
    </row>
    <row r="115" spans="1:22" x14ac:dyDescent="0.35">
      <c r="A115">
        <v>5461</v>
      </c>
      <c r="B115" t="s">
        <v>2021</v>
      </c>
      <c r="C115">
        <v>2011</v>
      </c>
      <c r="D115" s="25">
        <v>40623</v>
      </c>
      <c r="E115" s="25">
        <v>40627</v>
      </c>
      <c r="F115" t="s">
        <v>38</v>
      </c>
      <c r="G115" t="s">
        <v>397</v>
      </c>
      <c r="H115" t="s">
        <v>398</v>
      </c>
      <c r="I115" t="s">
        <v>30</v>
      </c>
      <c r="J115" t="s">
        <v>24</v>
      </c>
      <c r="K115" t="s">
        <v>797</v>
      </c>
      <c r="L115" t="s">
        <v>52</v>
      </c>
      <c r="M115">
        <v>28806</v>
      </c>
      <c r="N115" t="s">
        <v>26</v>
      </c>
      <c r="O115" t="s">
        <v>1743</v>
      </c>
      <c r="P115" t="s">
        <v>35</v>
      </c>
      <c r="Q115" t="s">
        <v>41</v>
      </c>
      <c r="R115" t="s">
        <v>1744</v>
      </c>
      <c r="S115">
        <v>16.272000000000002</v>
      </c>
      <c r="T115">
        <v>1</v>
      </c>
      <c r="U115">
        <v>0.2</v>
      </c>
      <c r="V115">
        <v>-3.864600000000002</v>
      </c>
    </row>
    <row r="116" spans="1:22" x14ac:dyDescent="0.35">
      <c r="A116">
        <v>4341</v>
      </c>
      <c r="B116" t="s">
        <v>1912</v>
      </c>
      <c r="C116">
        <v>2011</v>
      </c>
      <c r="D116" s="25">
        <v>40624</v>
      </c>
      <c r="E116" s="25">
        <v>40624</v>
      </c>
      <c r="F116" t="s">
        <v>438</v>
      </c>
      <c r="G116" t="s">
        <v>1826</v>
      </c>
      <c r="H116" t="s">
        <v>1827</v>
      </c>
      <c r="I116" t="s">
        <v>23</v>
      </c>
      <c r="J116" t="s">
        <v>24</v>
      </c>
      <c r="K116" t="s">
        <v>1913</v>
      </c>
      <c r="L116" t="s">
        <v>112</v>
      </c>
      <c r="M116">
        <v>46368</v>
      </c>
      <c r="N116" t="s">
        <v>63</v>
      </c>
      <c r="O116" t="s">
        <v>475</v>
      </c>
      <c r="P116" t="s">
        <v>35</v>
      </c>
      <c r="Q116" t="s">
        <v>45</v>
      </c>
      <c r="R116" t="s">
        <v>476</v>
      </c>
      <c r="S116">
        <v>16.28</v>
      </c>
      <c r="T116">
        <v>2</v>
      </c>
      <c r="U116">
        <v>0</v>
      </c>
      <c r="V116">
        <v>6.5120000000000005</v>
      </c>
    </row>
    <row r="117" spans="1:22" x14ac:dyDescent="0.35">
      <c r="A117">
        <v>2872</v>
      </c>
      <c r="B117" t="s">
        <v>1669</v>
      </c>
      <c r="C117">
        <v>2011</v>
      </c>
      <c r="D117" s="25">
        <v>40624</v>
      </c>
      <c r="E117" s="25">
        <v>40628</v>
      </c>
      <c r="F117" t="s">
        <v>38</v>
      </c>
      <c r="G117" t="s">
        <v>1670</v>
      </c>
      <c r="H117" t="s">
        <v>1671</v>
      </c>
      <c r="I117" t="s">
        <v>30</v>
      </c>
      <c r="J117" t="s">
        <v>24</v>
      </c>
      <c r="K117" t="s">
        <v>442</v>
      </c>
      <c r="L117" t="s">
        <v>137</v>
      </c>
      <c r="M117">
        <v>85705</v>
      </c>
      <c r="N117" t="s">
        <v>33</v>
      </c>
      <c r="O117" t="s">
        <v>680</v>
      </c>
      <c r="P117" t="s">
        <v>27</v>
      </c>
      <c r="Q117" t="s">
        <v>29</v>
      </c>
      <c r="R117" t="s">
        <v>681</v>
      </c>
      <c r="S117">
        <v>314.35199999999998</v>
      </c>
      <c r="T117">
        <v>3</v>
      </c>
      <c r="U117">
        <v>0.2</v>
      </c>
      <c r="V117">
        <v>-35.36460000000001</v>
      </c>
    </row>
    <row r="118" spans="1:22" x14ac:dyDescent="0.35">
      <c r="A118">
        <v>2871</v>
      </c>
      <c r="B118" t="s">
        <v>1669</v>
      </c>
      <c r="C118">
        <v>2011</v>
      </c>
      <c r="D118" s="25">
        <v>40624</v>
      </c>
      <c r="E118" s="25">
        <v>40628</v>
      </c>
      <c r="F118" t="s">
        <v>38</v>
      </c>
      <c r="G118" t="s">
        <v>1670</v>
      </c>
      <c r="H118" t="s">
        <v>1671</v>
      </c>
      <c r="I118" t="s">
        <v>30</v>
      </c>
      <c r="J118" t="s">
        <v>24</v>
      </c>
      <c r="K118" t="s">
        <v>442</v>
      </c>
      <c r="L118" t="s">
        <v>137</v>
      </c>
      <c r="M118">
        <v>85705</v>
      </c>
      <c r="N118" t="s">
        <v>33</v>
      </c>
      <c r="O118" t="s">
        <v>1546</v>
      </c>
      <c r="P118" t="s">
        <v>35</v>
      </c>
      <c r="Q118" t="s">
        <v>54</v>
      </c>
      <c r="R118" t="s">
        <v>1547</v>
      </c>
      <c r="S118">
        <v>74.352000000000004</v>
      </c>
      <c r="T118">
        <v>3</v>
      </c>
      <c r="U118">
        <v>0.2</v>
      </c>
      <c r="V118">
        <v>23.234999999999992</v>
      </c>
    </row>
    <row r="119" spans="1:22" x14ac:dyDescent="0.35">
      <c r="A119">
        <v>1769</v>
      </c>
      <c r="B119" t="s">
        <v>1323</v>
      </c>
      <c r="C119">
        <v>2011</v>
      </c>
      <c r="D119" s="25">
        <v>40624</v>
      </c>
      <c r="E119" s="25">
        <v>40628</v>
      </c>
      <c r="F119" t="s">
        <v>38</v>
      </c>
      <c r="G119" t="s">
        <v>1324</v>
      </c>
      <c r="H119" t="s">
        <v>1325</v>
      </c>
      <c r="I119" t="s">
        <v>23</v>
      </c>
      <c r="J119" t="s">
        <v>24</v>
      </c>
      <c r="K119" t="s">
        <v>1326</v>
      </c>
      <c r="L119" t="s">
        <v>52</v>
      </c>
      <c r="M119">
        <v>27405</v>
      </c>
      <c r="N119" t="s">
        <v>26</v>
      </c>
      <c r="O119" t="s">
        <v>229</v>
      </c>
      <c r="P119" t="s">
        <v>35</v>
      </c>
      <c r="Q119" t="s">
        <v>49</v>
      </c>
      <c r="R119" t="s">
        <v>230</v>
      </c>
      <c r="S119">
        <v>51.465000000000018</v>
      </c>
      <c r="T119">
        <v>5</v>
      </c>
      <c r="U119">
        <v>0.7</v>
      </c>
      <c r="V119">
        <v>-39.456499999999991</v>
      </c>
    </row>
    <row r="120" spans="1:22" x14ac:dyDescent="0.35">
      <c r="A120">
        <v>1768</v>
      </c>
      <c r="B120" t="s">
        <v>1323</v>
      </c>
      <c r="C120">
        <v>2011</v>
      </c>
      <c r="D120" s="25">
        <v>40624</v>
      </c>
      <c r="E120" s="25">
        <v>40628</v>
      </c>
      <c r="F120" t="s">
        <v>38</v>
      </c>
      <c r="G120" t="s">
        <v>1324</v>
      </c>
      <c r="H120" t="s">
        <v>1325</v>
      </c>
      <c r="I120" t="s">
        <v>23</v>
      </c>
      <c r="J120" t="s">
        <v>24</v>
      </c>
      <c r="K120" t="s">
        <v>1326</v>
      </c>
      <c r="L120" t="s">
        <v>52</v>
      </c>
      <c r="M120">
        <v>27405</v>
      </c>
      <c r="N120" t="s">
        <v>26</v>
      </c>
      <c r="O120" t="s">
        <v>113</v>
      </c>
      <c r="P120" t="s">
        <v>35</v>
      </c>
      <c r="Q120" t="s">
        <v>49</v>
      </c>
      <c r="R120" t="s">
        <v>114</v>
      </c>
      <c r="S120">
        <v>7.644000000000001</v>
      </c>
      <c r="T120">
        <v>4</v>
      </c>
      <c r="U120">
        <v>0.7</v>
      </c>
      <c r="V120">
        <v>-5.8603999999999985</v>
      </c>
    </row>
    <row r="121" spans="1:22" x14ac:dyDescent="0.35">
      <c r="A121">
        <v>6591</v>
      </c>
      <c r="B121" t="s">
        <v>2097</v>
      </c>
      <c r="C121">
        <v>2011</v>
      </c>
      <c r="D121" s="25">
        <v>40625</v>
      </c>
      <c r="E121" s="25">
        <v>40628</v>
      </c>
      <c r="F121" t="s">
        <v>92</v>
      </c>
      <c r="G121" t="s">
        <v>1747</v>
      </c>
      <c r="H121" t="s">
        <v>1748</v>
      </c>
      <c r="I121" t="s">
        <v>23</v>
      </c>
      <c r="J121" t="s">
        <v>24</v>
      </c>
      <c r="K121" t="s">
        <v>2098</v>
      </c>
      <c r="L121" t="s">
        <v>39</v>
      </c>
      <c r="M121">
        <v>33445</v>
      </c>
      <c r="N121" t="s">
        <v>26</v>
      </c>
      <c r="O121" t="s">
        <v>769</v>
      </c>
      <c r="P121" t="s">
        <v>35</v>
      </c>
      <c r="Q121" t="s">
        <v>36</v>
      </c>
      <c r="R121" t="s">
        <v>770</v>
      </c>
      <c r="S121">
        <v>9.9120000000000008</v>
      </c>
      <c r="T121">
        <v>3</v>
      </c>
      <c r="U121">
        <v>0.2</v>
      </c>
      <c r="V121">
        <v>3.2213999999999996</v>
      </c>
    </row>
    <row r="122" spans="1:22" x14ac:dyDescent="0.35">
      <c r="A122">
        <v>3556</v>
      </c>
      <c r="B122" t="s">
        <v>1793</v>
      </c>
      <c r="C122">
        <v>2011</v>
      </c>
      <c r="D122" s="25">
        <v>40625</v>
      </c>
      <c r="E122" s="25">
        <v>40628</v>
      </c>
      <c r="F122" t="s">
        <v>22</v>
      </c>
      <c r="G122" t="s">
        <v>105</v>
      </c>
      <c r="H122" t="s">
        <v>106</v>
      </c>
      <c r="I122" t="s">
        <v>23</v>
      </c>
      <c r="J122" t="s">
        <v>24</v>
      </c>
      <c r="K122" t="s">
        <v>31</v>
      </c>
      <c r="L122" t="s">
        <v>32</v>
      </c>
      <c r="M122">
        <v>90036</v>
      </c>
      <c r="N122" t="s">
        <v>33</v>
      </c>
      <c r="O122" t="s">
        <v>1794</v>
      </c>
      <c r="P122" t="s">
        <v>46</v>
      </c>
      <c r="Q122" t="s">
        <v>47</v>
      </c>
      <c r="R122" t="s">
        <v>1795</v>
      </c>
      <c r="S122">
        <v>604.75199999999995</v>
      </c>
      <c r="T122">
        <v>6</v>
      </c>
      <c r="U122">
        <v>0.2</v>
      </c>
      <c r="V122">
        <v>37.797000000000025</v>
      </c>
    </row>
    <row r="123" spans="1:22" x14ac:dyDescent="0.35">
      <c r="A123">
        <v>3555</v>
      </c>
      <c r="B123" t="s">
        <v>1793</v>
      </c>
      <c r="C123">
        <v>2011</v>
      </c>
      <c r="D123" s="25">
        <v>40625</v>
      </c>
      <c r="E123" s="25">
        <v>40628</v>
      </c>
      <c r="F123" t="s">
        <v>22</v>
      </c>
      <c r="G123" t="s">
        <v>105</v>
      </c>
      <c r="H123" t="s">
        <v>106</v>
      </c>
      <c r="I123" t="s">
        <v>23</v>
      </c>
      <c r="J123" t="s">
        <v>24</v>
      </c>
      <c r="K123" t="s">
        <v>31</v>
      </c>
      <c r="L123" t="s">
        <v>32</v>
      </c>
      <c r="M123">
        <v>90036</v>
      </c>
      <c r="N123" t="s">
        <v>33</v>
      </c>
      <c r="O123" t="s">
        <v>686</v>
      </c>
      <c r="P123" t="s">
        <v>35</v>
      </c>
      <c r="Q123" t="s">
        <v>41</v>
      </c>
      <c r="R123" t="s">
        <v>687</v>
      </c>
      <c r="S123">
        <v>330.4</v>
      </c>
      <c r="T123">
        <v>2</v>
      </c>
      <c r="U123">
        <v>0</v>
      </c>
      <c r="V123">
        <v>85.903999999999996</v>
      </c>
    </row>
    <row r="124" spans="1:22" x14ac:dyDescent="0.35">
      <c r="A124">
        <v>7802</v>
      </c>
      <c r="B124" t="s">
        <v>2141</v>
      </c>
      <c r="C124">
        <v>2011</v>
      </c>
      <c r="D124" s="25">
        <v>40626</v>
      </c>
      <c r="E124" s="25">
        <v>40631</v>
      </c>
      <c r="F124" t="s">
        <v>22</v>
      </c>
      <c r="G124" t="s">
        <v>984</v>
      </c>
      <c r="H124" t="s">
        <v>985</v>
      </c>
      <c r="I124" t="s">
        <v>23</v>
      </c>
      <c r="J124" t="s">
        <v>24</v>
      </c>
      <c r="K124" t="s">
        <v>1063</v>
      </c>
      <c r="L124" t="s">
        <v>32</v>
      </c>
      <c r="M124">
        <v>93727</v>
      </c>
      <c r="N124" t="s">
        <v>33</v>
      </c>
      <c r="O124" t="s">
        <v>1963</v>
      </c>
      <c r="P124" t="s">
        <v>27</v>
      </c>
      <c r="Q124" t="s">
        <v>44</v>
      </c>
      <c r="R124" t="s">
        <v>1964</v>
      </c>
      <c r="S124">
        <v>40.479999999999997</v>
      </c>
      <c r="T124">
        <v>2</v>
      </c>
      <c r="U124">
        <v>0</v>
      </c>
      <c r="V124">
        <v>14.572799999999997</v>
      </c>
    </row>
    <row r="125" spans="1:22" x14ac:dyDescent="0.35">
      <c r="A125">
        <v>4480</v>
      </c>
      <c r="B125" t="s">
        <v>1926</v>
      </c>
      <c r="C125">
        <v>2011</v>
      </c>
      <c r="D125" s="25">
        <v>40626</v>
      </c>
      <c r="E125" s="25">
        <v>40630</v>
      </c>
      <c r="F125" t="s">
        <v>38</v>
      </c>
      <c r="G125" t="s">
        <v>802</v>
      </c>
      <c r="H125" t="s">
        <v>803</v>
      </c>
      <c r="I125" t="s">
        <v>23</v>
      </c>
      <c r="J125" t="s">
        <v>24</v>
      </c>
      <c r="K125" t="s">
        <v>115</v>
      </c>
      <c r="L125" t="s">
        <v>116</v>
      </c>
      <c r="M125">
        <v>10024</v>
      </c>
      <c r="N125" t="s">
        <v>77</v>
      </c>
      <c r="O125" t="s">
        <v>1927</v>
      </c>
      <c r="P125" t="s">
        <v>35</v>
      </c>
      <c r="Q125" t="s">
        <v>54</v>
      </c>
      <c r="R125" t="s">
        <v>1928</v>
      </c>
      <c r="S125">
        <v>24.900000000000002</v>
      </c>
      <c r="T125">
        <v>5</v>
      </c>
      <c r="U125">
        <v>0</v>
      </c>
      <c r="V125">
        <v>11.703000000000001</v>
      </c>
    </row>
    <row r="126" spans="1:22" x14ac:dyDescent="0.35">
      <c r="A126">
        <v>9310</v>
      </c>
      <c r="B126" t="s">
        <v>2211</v>
      </c>
      <c r="C126">
        <v>2011</v>
      </c>
      <c r="D126" s="25">
        <v>40627</v>
      </c>
      <c r="E126" s="25">
        <v>40632</v>
      </c>
      <c r="F126" t="s">
        <v>38</v>
      </c>
      <c r="G126" t="s">
        <v>667</v>
      </c>
      <c r="H126" t="s">
        <v>668</v>
      </c>
      <c r="I126" t="s">
        <v>23</v>
      </c>
      <c r="J126" t="s">
        <v>24</v>
      </c>
      <c r="K126" t="s">
        <v>70</v>
      </c>
      <c r="L126" t="s">
        <v>32</v>
      </c>
      <c r="M126">
        <v>94110</v>
      </c>
      <c r="N126" t="s">
        <v>33</v>
      </c>
      <c r="O126" t="s">
        <v>914</v>
      </c>
      <c r="P126" t="s">
        <v>35</v>
      </c>
      <c r="Q126" t="s">
        <v>45</v>
      </c>
      <c r="R126" t="s">
        <v>915</v>
      </c>
      <c r="S126">
        <v>25.44</v>
      </c>
      <c r="T126">
        <v>6</v>
      </c>
      <c r="U126">
        <v>0</v>
      </c>
      <c r="V126">
        <v>9.9215999999999998</v>
      </c>
    </row>
    <row r="127" spans="1:22" x14ac:dyDescent="0.35">
      <c r="A127">
        <v>9309</v>
      </c>
      <c r="B127" t="s">
        <v>2211</v>
      </c>
      <c r="C127">
        <v>2011</v>
      </c>
      <c r="D127" s="25">
        <v>40627</v>
      </c>
      <c r="E127" s="25">
        <v>40632</v>
      </c>
      <c r="F127" t="s">
        <v>38</v>
      </c>
      <c r="G127" t="s">
        <v>667</v>
      </c>
      <c r="H127" t="s">
        <v>668</v>
      </c>
      <c r="I127" t="s">
        <v>23</v>
      </c>
      <c r="J127" t="s">
        <v>24</v>
      </c>
      <c r="K127" t="s">
        <v>70</v>
      </c>
      <c r="L127" t="s">
        <v>32</v>
      </c>
      <c r="M127">
        <v>94110</v>
      </c>
      <c r="N127" t="s">
        <v>33</v>
      </c>
      <c r="O127" t="s">
        <v>1805</v>
      </c>
      <c r="P127" t="s">
        <v>46</v>
      </c>
      <c r="Q127" t="s">
        <v>80</v>
      </c>
      <c r="R127" t="s">
        <v>1806</v>
      </c>
      <c r="S127">
        <v>45.48</v>
      </c>
      <c r="T127">
        <v>4</v>
      </c>
      <c r="U127">
        <v>0</v>
      </c>
      <c r="V127">
        <v>15.917999999999999</v>
      </c>
    </row>
    <row r="128" spans="1:22" x14ac:dyDescent="0.35">
      <c r="A128">
        <v>9308</v>
      </c>
      <c r="B128" t="s">
        <v>2211</v>
      </c>
      <c r="C128">
        <v>2011</v>
      </c>
      <c r="D128" s="25">
        <v>40627</v>
      </c>
      <c r="E128" s="25">
        <v>40632</v>
      </c>
      <c r="F128" t="s">
        <v>38</v>
      </c>
      <c r="G128" t="s">
        <v>667</v>
      </c>
      <c r="H128" t="s">
        <v>668</v>
      </c>
      <c r="I128" t="s">
        <v>23</v>
      </c>
      <c r="J128" t="s">
        <v>24</v>
      </c>
      <c r="K128" t="s">
        <v>70</v>
      </c>
      <c r="L128" t="s">
        <v>32</v>
      </c>
      <c r="M128">
        <v>94110</v>
      </c>
      <c r="N128" t="s">
        <v>33</v>
      </c>
      <c r="O128" t="s">
        <v>1680</v>
      </c>
      <c r="P128" t="s">
        <v>35</v>
      </c>
      <c r="Q128" t="s">
        <v>45</v>
      </c>
      <c r="R128" t="s">
        <v>1681</v>
      </c>
      <c r="S128">
        <v>14.88</v>
      </c>
      <c r="T128">
        <v>2</v>
      </c>
      <c r="U128">
        <v>0</v>
      </c>
      <c r="V128">
        <v>3.7200000000000006</v>
      </c>
    </row>
    <row r="129" spans="1:22" x14ac:dyDescent="0.35">
      <c r="A129">
        <v>9307</v>
      </c>
      <c r="B129" t="s">
        <v>2211</v>
      </c>
      <c r="C129">
        <v>2011</v>
      </c>
      <c r="D129" s="25">
        <v>40627</v>
      </c>
      <c r="E129" s="25">
        <v>40632</v>
      </c>
      <c r="F129" t="s">
        <v>38</v>
      </c>
      <c r="G129" t="s">
        <v>667</v>
      </c>
      <c r="H129" t="s">
        <v>668</v>
      </c>
      <c r="I129" t="s">
        <v>23</v>
      </c>
      <c r="J129" t="s">
        <v>24</v>
      </c>
      <c r="K129" t="s">
        <v>70</v>
      </c>
      <c r="L129" t="s">
        <v>32</v>
      </c>
      <c r="M129">
        <v>94110</v>
      </c>
      <c r="N129" t="s">
        <v>33</v>
      </c>
      <c r="O129" t="s">
        <v>1132</v>
      </c>
      <c r="P129" t="s">
        <v>35</v>
      </c>
      <c r="Q129" t="s">
        <v>45</v>
      </c>
      <c r="R129" t="s">
        <v>1133</v>
      </c>
      <c r="S129">
        <v>6.56</v>
      </c>
      <c r="T129">
        <v>2</v>
      </c>
      <c r="U129">
        <v>0</v>
      </c>
      <c r="V129">
        <v>1.9023999999999992</v>
      </c>
    </row>
    <row r="130" spans="1:22" x14ac:dyDescent="0.35">
      <c r="A130">
        <v>2433</v>
      </c>
      <c r="B130" t="s">
        <v>1569</v>
      </c>
      <c r="C130">
        <v>2011</v>
      </c>
      <c r="D130" s="25">
        <v>40627</v>
      </c>
      <c r="E130" s="25">
        <v>40634</v>
      </c>
      <c r="F130" t="s">
        <v>38</v>
      </c>
      <c r="G130" t="s">
        <v>1570</v>
      </c>
      <c r="H130" t="s">
        <v>1571</v>
      </c>
      <c r="I130" t="s">
        <v>23</v>
      </c>
      <c r="J130" t="s">
        <v>24</v>
      </c>
      <c r="K130" t="s">
        <v>115</v>
      </c>
      <c r="L130" t="s">
        <v>116</v>
      </c>
      <c r="M130">
        <v>10009</v>
      </c>
      <c r="N130" t="s">
        <v>77</v>
      </c>
      <c r="O130" t="s">
        <v>1572</v>
      </c>
      <c r="P130" t="s">
        <v>27</v>
      </c>
      <c r="Q130" t="s">
        <v>29</v>
      </c>
      <c r="R130" t="s">
        <v>1573</v>
      </c>
      <c r="S130">
        <v>366.786</v>
      </c>
      <c r="T130">
        <v>7</v>
      </c>
      <c r="U130">
        <v>0.1</v>
      </c>
      <c r="V130">
        <v>65.206400000000002</v>
      </c>
    </row>
    <row r="131" spans="1:22" x14ac:dyDescent="0.35">
      <c r="A131">
        <v>9660</v>
      </c>
      <c r="B131" t="s">
        <v>2225</v>
      </c>
      <c r="C131">
        <v>2011</v>
      </c>
      <c r="D131" s="25">
        <v>40628</v>
      </c>
      <c r="E131" s="25">
        <v>40632</v>
      </c>
      <c r="F131" t="s">
        <v>22</v>
      </c>
      <c r="G131" t="s">
        <v>1198</v>
      </c>
      <c r="H131" t="s">
        <v>1199</v>
      </c>
      <c r="I131" t="s">
        <v>23</v>
      </c>
      <c r="J131" t="s">
        <v>24</v>
      </c>
      <c r="K131" t="s">
        <v>1208</v>
      </c>
      <c r="L131" t="s">
        <v>32</v>
      </c>
      <c r="M131">
        <v>91767</v>
      </c>
      <c r="N131" t="s">
        <v>33</v>
      </c>
      <c r="O131" t="s">
        <v>1790</v>
      </c>
      <c r="P131" t="s">
        <v>35</v>
      </c>
      <c r="Q131" t="s">
        <v>36</v>
      </c>
      <c r="R131" t="s">
        <v>1791</v>
      </c>
      <c r="S131">
        <v>18.75</v>
      </c>
      <c r="T131">
        <v>5</v>
      </c>
      <c r="U131">
        <v>0</v>
      </c>
      <c r="V131">
        <v>9</v>
      </c>
    </row>
    <row r="132" spans="1:22" x14ac:dyDescent="0.35">
      <c r="A132">
        <v>9054</v>
      </c>
      <c r="B132" t="s">
        <v>2201</v>
      </c>
      <c r="C132">
        <v>2011</v>
      </c>
      <c r="D132" s="25">
        <v>40628</v>
      </c>
      <c r="E132" s="25">
        <v>40633</v>
      </c>
      <c r="F132" t="s">
        <v>22</v>
      </c>
      <c r="G132" t="s">
        <v>1165</v>
      </c>
      <c r="H132" t="s">
        <v>1166</v>
      </c>
      <c r="I132" t="s">
        <v>30</v>
      </c>
      <c r="J132" t="s">
        <v>24</v>
      </c>
      <c r="K132" t="s">
        <v>70</v>
      </c>
      <c r="L132" t="s">
        <v>32</v>
      </c>
      <c r="M132">
        <v>94122</v>
      </c>
      <c r="N132" t="s">
        <v>33</v>
      </c>
      <c r="O132" t="s">
        <v>2048</v>
      </c>
      <c r="P132" t="s">
        <v>46</v>
      </c>
      <c r="Q132" t="s">
        <v>47</v>
      </c>
      <c r="R132" t="s">
        <v>2049</v>
      </c>
      <c r="S132">
        <v>28.783999999999999</v>
      </c>
      <c r="T132">
        <v>2</v>
      </c>
      <c r="U132">
        <v>0.2</v>
      </c>
      <c r="V132">
        <v>2.878400000000001</v>
      </c>
    </row>
    <row r="133" spans="1:22" x14ac:dyDescent="0.35">
      <c r="A133">
        <v>9053</v>
      </c>
      <c r="B133" t="s">
        <v>2201</v>
      </c>
      <c r="C133">
        <v>2011</v>
      </c>
      <c r="D133" s="25">
        <v>40628</v>
      </c>
      <c r="E133" s="25">
        <v>40633</v>
      </c>
      <c r="F133" t="s">
        <v>22</v>
      </c>
      <c r="G133" t="s">
        <v>1165</v>
      </c>
      <c r="H133" t="s">
        <v>1166</v>
      </c>
      <c r="I133" t="s">
        <v>30</v>
      </c>
      <c r="J133" t="s">
        <v>24</v>
      </c>
      <c r="K133" t="s">
        <v>70</v>
      </c>
      <c r="L133" t="s">
        <v>32</v>
      </c>
      <c r="M133">
        <v>94122</v>
      </c>
      <c r="N133" t="s">
        <v>33</v>
      </c>
      <c r="O133" t="s">
        <v>103</v>
      </c>
      <c r="P133" t="s">
        <v>35</v>
      </c>
      <c r="Q133" t="s">
        <v>49</v>
      </c>
      <c r="R133" t="s">
        <v>104</v>
      </c>
      <c r="S133">
        <v>27.936000000000003</v>
      </c>
      <c r="T133">
        <v>4</v>
      </c>
      <c r="U133">
        <v>0.2</v>
      </c>
      <c r="V133">
        <v>9.4283999999999963</v>
      </c>
    </row>
    <row r="134" spans="1:22" x14ac:dyDescent="0.35">
      <c r="A134">
        <v>9052</v>
      </c>
      <c r="B134" t="s">
        <v>2201</v>
      </c>
      <c r="C134">
        <v>2011</v>
      </c>
      <c r="D134" s="25">
        <v>40628</v>
      </c>
      <c r="E134" s="25">
        <v>40633</v>
      </c>
      <c r="F134" t="s">
        <v>22</v>
      </c>
      <c r="G134" t="s">
        <v>1165</v>
      </c>
      <c r="H134" t="s">
        <v>1166</v>
      </c>
      <c r="I134" t="s">
        <v>30</v>
      </c>
      <c r="J134" t="s">
        <v>24</v>
      </c>
      <c r="K134" t="s">
        <v>70</v>
      </c>
      <c r="L134" t="s">
        <v>32</v>
      </c>
      <c r="M134">
        <v>94122</v>
      </c>
      <c r="N134" t="s">
        <v>33</v>
      </c>
      <c r="O134" t="s">
        <v>1439</v>
      </c>
      <c r="P134" t="s">
        <v>35</v>
      </c>
      <c r="Q134" t="s">
        <v>45</v>
      </c>
      <c r="R134" t="s">
        <v>1440</v>
      </c>
      <c r="S134">
        <v>3.36</v>
      </c>
      <c r="T134">
        <v>2</v>
      </c>
      <c r="U134">
        <v>0</v>
      </c>
      <c r="V134">
        <v>0.83999999999999986</v>
      </c>
    </row>
    <row r="135" spans="1:22" x14ac:dyDescent="0.35">
      <c r="A135">
        <v>4245</v>
      </c>
      <c r="B135" t="s">
        <v>1907</v>
      </c>
      <c r="C135">
        <v>2011</v>
      </c>
      <c r="D135" s="25">
        <v>40628</v>
      </c>
      <c r="E135" s="25">
        <v>40632</v>
      </c>
      <c r="F135" t="s">
        <v>38</v>
      </c>
      <c r="G135" t="s">
        <v>221</v>
      </c>
      <c r="H135" t="s">
        <v>222</v>
      </c>
      <c r="I135" t="s">
        <v>30</v>
      </c>
      <c r="J135" t="s">
        <v>24</v>
      </c>
      <c r="K135" t="s">
        <v>31</v>
      </c>
      <c r="L135" t="s">
        <v>32</v>
      </c>
      <c r="M135">
        <v>90036</v>
      </c>
      <c r="N135" t="s">
        <v>33</v>
      </c>
      <c r="O135" t="s">
        <v>278</v>
      </c>
      <c r="P135" t="s">
        <v>46</v>
      </c>
      <c r="Q135" t="s">
        <v>80</v>
      </c>
      <c r="R135" t="s">
        <v>279</v>
      </c>
      <c r="S135">
        <v>66.300000000000011</v>
      </c>
      <c r="T135">
        <v>3</v>
      </c>
      <c r="U135">
        <v>0</v>
      </c>
      <c r="V135">
        <v>8.6190000000000033</v>
      </c>
    </row>
    <row r="136" spans="1:22" x14ac:dyDescent="0.35">
      <c r="A136">
        <v>9900</v>
      </c>
      <c r="B136" t="s">
        <v>2235</v>
      </c>
      <c r="C136">
        <v>2011</v>
      </c>
      <c r="D136" s="25">
        <v>40630</v>
      </c>
      <c r="E136" s="25">
        <v>40636</v>
      </c>
      <c r="F136" t="s">
        <v>38</v>
      </c>
      <c r="G136" t="s">
        <v>1223</v>
      </c>
      <c r="H136" t="s">
        <v>1224</v>
      </c>
      <c r="I136" t="s">
        <v>60</v>
      </c>
      <c r="J136" t="s">
        <v>24</v>
      </c>
      <c r="K136" t="s">
        <v>140</v>
      </c>
      <c r="L136" t="s">
        <v>197</v>
      </c>
      <c r="M136">
        <v>45503</v>
      </c>
      <c r="N136" t="s">
        <v>77</v>
      </c>
      <c r="O136" t="s">
        <v>746</v>
      </c>
      <c r="P136" t="s">
        <v>27</v>
      </c>
      <c r="Q136" t="s">
        <v>40</v>
      </c>
      <c r="R136" t="s">
        <v>747</v>
      </c>
      <c r="S136">
        <v>330.58800000000002</v>
      </c>
      <c r="T136">
        <v>1</v>
      </c>
      <c r="U136">
        <v>0.4</v>
      </c>
      <c r="V136">
        <v>-143.25480000000002</v>
      </c>
    </row>
    <row r="137" spans="1:22" x14ac:dyDescent="0.35">
      <c r="A137">
        <v>8464</v>
      </c>
      <c r="B137" t="s">
        <v>2172</v>
      </c>
      <c r="C137">
        <v>2011</v>
      </c>
      <c r="D137" s="25">
        <v>40630</v>
      </c>
      <c r="E137" s="25">
        <v>40634</v>
      </c>
      <c r="F137" t="s">
        <v>38</v>
      </c>
      <c r="G137" t="s">
        <v>1654</v>
      </c>
      <c r="H137" t="s">
        <v>1655</v>
      </c>
      <c r="I137" t="s">
        <v>60</v>
      </c>
      <c r="J137" t="s">
        <v>24</v>
      </c>
      <c r="K137" t="s">
        <v>1565</v>
      </c>
      <c r="L137" t="s">
        <v>253</v>
      </c>
      <c r="M137">
        <v>87105</v>
      </c>
      <c r="N137" t="s">
        <v>33</v>
      </c>
      <c r="O137" t="s">
        <v>272</v>
      </c>
      <c r="P137" t="s">
        <v>46</v>
      </c>
      <c r="Q137" t="s">
        <v>47</v>
      </c>
      <c r="R137" t="s">
        <v>273</v>
      </c>
      <c r="S137">
        <v>302.37599999999998</v>
      </c>
      <c r="T137">
        <v>3</v>
      </c>
      <c r="U137">
        <v>0.2</v>
      </c>
      <c r="V137">
        <v>22.678200000000018</v>
      </c>
    </row>
    <row r="138" spans="1:22" x14ac:dyDescent="0.35">
      <c r="A138">
        <v>7841</v>
      </c>
      <c r="B138" t="s">
        <v>2142</v>
      </c>
      <c r="C138">
        <v>2011</v>
      </c>
      <c r="D138" s="25">
        <v>40630</v>
      </c>
      <c r="E138" s="25">
        <v>40635</v>
      </c>
      <c r="F138" t="s">
        <v>38</v>
      </c>
      <c r="G138" t="s">
        <v>1549</v>
      </c>
      <c r="H138" t="s">
        <v>1550</v>
      </c>
      <c r="I138" t="s">
        <v>23</v>
      </c>
      <c r="J138" t="s">
        <v>24</v>
      </c>
      <c r="K138" t="s">
        <v>455</v>
      </c>
      <c r="L138" t="s">
        <v>193</v>
      </c>
      <c r="M138">
        <v>50315</v>
      </c>
      <c r="N138" t="s">
        <v>63</v>
      </c>
      <c r="O138" t="s">
        <v>1426</v>
      </c>
      <c r="P138" t="s">
        <v>27</v>
      </c>
      <c r="Q138" t="s">
        <v>40</v>
      </c>
      <c r="R138" t="s">
        <v>1427</v>
      </c>
      <c r="S138">
        <v>1184.72</v>
      </c>
      <c r="T138">
        <v>4</v>
      </c>
      <c r="U138">
        <v>0</v>
      </c>
      <c r="V138">
        <v>106.62480000000005</v>
      </c>
    </row>
    <row r="139" spans="1:22" x14ac:dyDescent="0.35">
      <c r="A139">
        <v>7840</v>
      </c>
      <c r="B139" t="s">
        <v>2142</v>
      </c>
      <c r="C139">
        <v>2011</v>
      </c>
      <c r="D139" s="25">
        <v>40630</v>
      </c>
      <c r="E139" s="25">
        <v>40635</v>
      </c>
      <c r="F139" t="s">
        <v>38</v>
      </c>
      <c r="G139" t="s">
        <v>1549</v>
      </c>
      <c r="H139" t="s">
        <v>1550</v>
      </c>
      <c r="I139" t="s">
        <v>23</v>
      </c>
      <c r="J139" t="s">
        <v>24</v>
      </c>
      <c r="K139" t="s">
        <v>455</v>
      </c>
      <c r="L139" t="s">
        <v>193</v>
      </c>
      <c r="M139">
        <v>50315</v>
      </c>
      <c r="N139" t="s">
        <v>63</v>
      </c>
      <c r="O139" t="s">
        <v>83</v>
      </c>
      <c r="P139" t="s">
        <v>35</v>
      </c>
      <c r="Q139" t="s">
        <v>84</v>
      </c>
      <c r="R139" t="s">
        <v>85</v>
      </c>
      <c r="S139">
        <v>6.12</v>
      </c>
      <c r="T139">
        <v>3</v>
      </c>
      <c r="U139">
        <v>0</v>
      </c>
      <c r="V139">
        <v>2.8763999999999994</v>
      </c>
    </row>
    <row r="140" spans="1:22" x14ac:dyDescent="0.35">
      <c r="A140">
        <v>7306</v>
      </c>
      <c r="B140" t="s">
        <v>2116</v>
      </c>
      <c r="C140">
        <v>2011</v>
      </c>
      <c r="D140" s="25">
        <v>40631</v>
      </c>
      <c r="E140" s="25">
        <v>40635</v>
      </c>
      <c r="F140" t="s">
        <v>38</v>
      </c>
      <c r="G140" t="s">
        <v>606</v>
      </c>
      <c r="H140" t="s">
        <v>607</v>
      </c>
      <c r="I140" t="s">
        <v>23</v>
      </c>
      <c r="J140" t="s">
        <v>24</v>
      </c>
      <c r="K140" t="s">
        <v>1300</v>
      </c>
      <c r="L140" t="s">
        <v>62</v>
      </c>
      <c r="M140">
        <v>75023</v>
      </c>
      <c r="N140" t="s">
        <v>63</v>
      </c>
      <c r="O140" t="s">
        <v>531</v>
      </c>
      <c r="P140" t="s">
        <v>27</v>
      </c>
      <c r="Q140" t="s">
        <v>40</v>
      </c>
      <c r="R140" t="s">
        <v>532</v>
      </c>
      <c r="S140">
        <v>890.84099999999989</v>
      </c>
      <c r="T140">
        <v>3</v>
      </c>
      <c r="U140">
        <v>0.3</v>
      </c>
      <c r="V140">
        <v>-152.71559999999999</v>
      </c>
    </row>
    <row r="141" spans="1:22" x14ac:dyDescent="0.35">
      <c r="A141">
        <v>8431</v>
      </c>
      <c r="B141" t="s">
        <v>2169</v>
      </c>
      <c r="C141">
        <v>2011</v>
      </c>
      <c r="D141" s="25">
        <v>40632</v>
      </c>
      <c r="E141" s="25">
        <v>40638</v>
      </c>
      <c r="F141" t="s">
        <v>38</v>
      </c>
      <c r="G141" t="s">
        <v>1019</v>
      </c>
      <c r="H141" t="s">
        <v>1020</v>
      </c>
      <c r="I141" t="s">
        <v>23</v>
      </c>
      <c r="J141" t="s">
        <v>24</v>
      </c>
      <c r="K141" t="s">
        <v>1684</v>
      </c>
      <c r="L141" t="s">
        <v>100</v>
      </c>
      <c r="M141">
        <v>55124</v>
      </c>
      <c r="N141" t="s">
        <v>63</v>
      </c>
      <c r="O141" t="s">
        <v>697</v>
      </c>
      <c r="P141" t="s">
        <v>35</v>
      </c>
      <c r="Q141" t="s">
        <v>41</v>
      </c>
      <c r="R141" t="s">
        <v>698</v>
      </c>
      <c r="S141">
        <v>129.30000000000001</v>
      </c>
      <c r="T141">
        <v>2</v>
      </c>
      <c r="U141">
        <v>0</v>
      </c>
      <c r="V141">
        <v>6.4649999999999892</v>
      </c>
    </row>
    <row r="142" spans="1:22" x14ac:dyDescent="0.35">
      <c r="A142">
        <v>7632</v>
      </c>
      <c r="B142" t="s">
        <v>2131</v>
      </c>
      <c r="C142">
        <v>2011</v>
      </c>
      <c r="D142" s="25">
        <v>40632</v>
      </c>
      <c r="E142" s="25">
        <v>40634</v>
      </c>
      <c r="F142" t="s">
        <v>92</v>
      </c>
      <c r="G142" t="s">
        <v>282</v>
      </c>
      <c r="H142" t="s">
        <v>283</v>
      </c>
      <c r="I142" t="s">
        <v>60</v>
      </c>
      <c r="J142" t="s">
        <v>24</v>
      </c>
      <c r="K142" t="s">
        <v>979</v>
      </c>
      <c r="L142" t="s">
        <v>62</v>
      </c>
      <c r="M142">
        <v>78521</v>
      </c>
      <c r="N142" t="s">
        <v>63</v>
      </c>
      <c r="O142" t="s">
        <v>957</v>
      </c>
      <c r="P142" t="s">
        <v>27</v>
      </c>
      <c r="Q142" t="s">
        <v>29</v>
      </c>
      <c r="R142" t="s">
        <v>958</v>
      </c>
      <c r="S142">
        <v>127.30199999999999</v>
      </c>
      <c r="T142">
        <v>7</v>
      </c>
      <c r="U142">
        <v>0.3</v>
      </c>
      <c r="V142">
        <v>-9.0929999999999964</v>
      </c>
    </row>
    <row r="143" spans="1:22" x14ac:dyDescent="0.35">
      <c r="A143">
        <v>7631</v>
      </c>
      <c r="B143" t="s">
        <v>2131</v>
      </c>
      <c r="C143">
        <v>2011</v>
      </c>
      <c r="D143" s="25">
        <v>40632</v>
      </c>
      <c r="E143" s="25">
        <v>40634</v>
      </c>
      <c r="F143" t="s">
        <v>92</v>
      </c>
      <c r="G143" t="s">
        <v>282</v>
      </c>
      <c r="H143" t="s">
        <v>283</v>
      </c>
      <c r="I143" t="s">
        <v>60</v>
      </c>
      <c r="J143" t="s">
        <v>24</v>
      </c>
      <c r="K143" t="s">
        <v>979</v>
      </c>
      <c r="L143" t="s">
        <v>62</v>
      </c>
      <c r="M143">
        <v>78521</v>
      </c>
      <c r="N143" t="s">
        <v>63</v>
      </c>
      <c r="O143" t="s">
        <v>997</v>
      </c>
      <c r="P143" t="s">
        <v>46</v>
      </c>
      <c r="Q143" t="s">
        <v>47</v>
      </c>
      <c r="R143" t="s">
        <v>998</v>
      </c>
      <c r="S143">
        <v>251.94400000000002</v>
      </c>
      <c r="T143">
        <v>7</v>
      </c>
      <c r="U143">
        <v>0.2</v>
      </c>
      <c r="V143">
        <v>88.180399999999977</v>
      </c>
    </row>
    <row r="144" spans="1:22" x14ac:dyDescent="0.35">
      <c r="A144">
        <v>7630</v>
      </c>
      <c r="B144" t="s">
        <v>2131</v>
      </c>
      <c r="C144">
        <v>2011</v>
      </c>
      <c r="D144" s="25">
        <v>40632</v>
      </c>
      <c r="E144" s="25">
        <v>40634</v>
      </c>
      <c r="F144" t="s">
        <v>92</v>
      </c>
      <c r="G144" t="s">
        <v>282</v>
      </c>
      <c r="H144" t="s">
        <v>283</v>
      </c>
      <c r="I144" t="s">
        <v>60</v>
      </c>
      <c r="J144" t="s">
        <v>24</v>
      </c>
      <c r="K144" t="s">
        <v>979</v>
      </c>
      <c r="L144" t="s">
        <v>62</v>
      </c>
      <c r="M144">
        <v>78521</v>
      </c>
      <c r="N144" t="s">
        <v>63</v>
      </c>
      <c r="O144" t="s">
        <v>695</v>
      </c>
      <c r="P144" t="s">
        <v>35</v>
      </c>
      <c r="Q144" t="s">
        <v>84</v>
      </c>
      <c r="R144" t="s">
        <v>696</v>
      </c>
      <c r="S144">
        <v>335.72</v>
      </c>
      <c r="T144">
        <v>5</v>
      </c>
      <c r="U144">
        <v>0.2</v>
      </c>
      <c r="V144">
        <v>113.30549999999999</v>
      </c>
    </row>
    <row r="145" spans="1:22" x14ac:dyDescent="0.35">
      <c r="A145">
        <v>6139</v>
      </c>
      <c r="B145" t="s">
        <v>2070</v>
      </c>
      <c r="C145">
        <v>2011</v>
      </c>
      <c r="D145" s="25">
        <v>40632</v>
      </c>
      <c r="E145" s="25">
        <v>40637</v>
      </c>
      <c r="F145" t="s">
        <v>38</v>
      </c>
      <c r="G145" t="s">
        <v>845</v>
      </c>
      <c r="H145" t="s">
        <v>846</v>
      </c>
      <c r="I145" t="s">
        <v>23</v>
      </c>
      <c r="J145" t="s">
        <v>24</v>
      </c>
      <c r="K145" t="s">
        <v>70</v>
      </c>
      <c r="L145" t="s">
        <v>32</v>
      </c>
      <c r="M145">
        <v>94110</v>
      </c>
      <c r="N145" t="s">
        <v>33</v>
      </c>
      <c r="O145" t="s">
        <v>551</v>
      </c>
      <c r="P145" t="s">
        <v>27</v>
      </c>
      <c r="Q145" t="s">
        <v>28</v>
      </c>
      <c r="R145" t="s">
        <v>552</v>
      </c>
      <c r="S145">
        <v>205.666</v>
      </c>
      <c r="T145">
        <v>2</v>
      </c>
      <c r="U145">
        <v>0.15</v>
      </c>
      <c r="V145">
        <v>-12.097999999999999</v>
      </c>
    </row>
    <row r="146" spans="1:22" x14ac:dyDescent="0.35">
      <c r="A146">
        <v>5954</v>
      </c>
      <c r="B146" t="s">
        <v>2059</v>
      </c>
      <c r="C146">
        <v>2011</v>
      </c>
      <c r="D146" s="25">
        <v>40632</v>
      </c>
      <c r="E146" s="25">
        <v>40633</v>
      </c>
      <c r="F146" t="s">
        <v>92</v>
      </c>
      <c r="G146" t="s">
        <v>1890</v>
      </c>
      <c r="H146" t="s">
        <v>1891</v>
      </c>
      <c r="I146" t="s">
        <v>30</v>
      </c>
      <c r="J146" t="s">
        <v>24</v>
      </c>
      <c r="K146" t="s">
        <v>115</v>
      </c>
      <c r="L146" t="s">
        <v>116</v>
      </c>
      <c r="M146">
        <v>10009</v>
      </c>
      <c r="N146" t="s">
        <v>77</v>
      </c>
      <c r="O146" t="s">
        <v>1966</v>
      </c>
      <c r="P146" t="s">
        <v>35</v>
      </c>
      <c r="Q146" t="s">
        <v>45</v>
      </c>
      <c r="R146" t="s">
        <v>1967</v>
      </c>
      <c r="S146">
        <v>10.5</v>
      </c>
      <c r="T146">
        <v>5</v>
      </c>
      <c r="U146">
        <v>0</v>
      </c>
      <c r="V146">
        <v>2.9400000000000004</v>
      </c>
    </row>
    <row r="147" spans="1:22" x14ac:dyDescent="0.35">
      <c r="A147">
        <v>5285</v>
      </c>
      <c r="B147" t="s">
        <v>2001</v>
      </c>
      <c r="C147">
        <v>2011</v>
      </c>
      <c r="D147" s="25">
        <v>40632</v>
      </c>
      <c r="E147" s="25">
        <v>40637</v>
      </c>
      <c r="F147" t="s">
        <v>38</v>
      </c>
      <c r="G147" t="s">
        <v>350</v>
      </c>
      <c r="H147" t="s">
        <v>351</v>
      </c>
      <c r="I147" t="s">
        <v>30</v>
      </c>
      <c r="J147" t="s">
        <v>24</v>
      </c>
      <c r="K147" t="s">
        <v>56</v>
      </c>
      <c r="L147" t="s">
        <v>57</v>
      </c>
      <c r="M147">
        <v>98105</v>
      </c>
      <c r="N147" t="s">
        <v>33</v>
      </c>
      <c r="O147" t="s">
        <v>732</v>
      </c>
      <c r="P147" t="s">
        <v>35</v>
      </c>
      <c r="Q147" t="s">
        <v>36</v>
      </c>
      <c r="R147" t="s">
        <v>733</v>
      </c>
      <c r="S147">
        <v>44.400000000000006</v>
      </c>
      <c r="T147">
        <v>3</v>
      </c>
      <c r="U147">
        <v>0</v>
      </c>
      <c r="V147">
        <v>22.200000000000003</v>
      </c>
    </row>
    <row r="148" spans="1:22" x14ac:dyDescent="0.35">
      <c r="A148">
        <v>5284</v>
      </c>
      <c r="B148" t="s">
        <v>2001</v>
      </c>
      <c r="C148">
        <v>2011</v>
      </c>
      <c r="D148" s="25">
        <v>40632</v>
      </c>
      <c r="E148" s="25">
        <v>40637</v>
      </c>
      <c r="F148" t="s">
        <v>38</v>
      </c>
      <c r="G148" t="s">
        <v>350</v>
      </c>
      <c r="H148" t="s">
        <v>351</v>
      </c>
      <c r="I148" t="s">
        <v>30</v>
      </c>
      <c r="J148" t="s">
        <v>24</v>
      </c>
      <c r="K148" t="s">
        <v>56</v>
      </c>
      <c r="L148" t="s">
        <v>57</v>
      </c>
      <c r="M148">
        <v>98105</v>
      </c>
      <c r="N148" t="s">
        <v>33</v>
      </c>
      <c r="O148" t="s">
        <v>1739</v>
      </c>
      <c r="P148" t="s">
        <v>35</v>
      </c>
      <c r="Q148" t="s">
        <v>41</v>
      </c>
      <c r="R148" t="s">
        <v>1740</v>
      </c>
      <c r="S148">
        <v>15.84</v>
      </c>
      <c r="T148">
        <v>3</v>
      </c>
      <c r="U148">
        <v>0</v>
      </c>
      <c r="V148">
        <v>0</v>
      </c>
    </row>
    <row r="149" spans="1:22" x14ac:dyDescent="0.35">
      <c r="A149">
        <v>2897</v>
      </c>
      <c r="B149" t="s">
        <v>1674</v>
      </c>
      <c r="C149">
        <v>2011</v>
      </c>
      <c r="D149" s="25">
        <v>40632</v>
      </c>
      <c r="E149" s="25">
        <v>40636</v>
      </c>
      <c r="F149" t="s">
        <v>38</v>
      </c>
      <c r="G149" t="s">
        <v>128</v>
      </c>
      <c r="H149" t="s">
        <v>129</v>
      </c>
      <c r="I149" t="s">
        <v>23</v>
      </c>
      <c r="J149" t="s">
        <v>24</v>
      </c>
      <c r="K149" t="s">
        <v>401</v>
      </c>
      <c r="L149" t="s">
        <v>116</v>
      </c>
      <c r="M149">
        <v>11561</v>
      </c>
      <c r="N149" t="s">
        <v>77</v>
      </c>
      <c r="O149" t="s">
        <v>1275</v>
      </c>
      <c r="P149" t="s">
        <v>35</v>
      </c>
      <c r="Q149" t="s">
        <v>45</v>
      </c>
      <c r="R149" t="s">
        <v>1276</v>
      </c>
      <c r="S149">
        <v>49.65</v>
      </c>
      <c r="T149">
        <v>5</v>
      </c>
      <c r="U149">
        <v>0</v>
      </c>
      <c r="V149">
        <v>20.853000000000002</v>
      </c>
    </row>
    <row r="150" spans="1:22" x14ac:dyDescent="0.35">
      <c r="A150">
        <v>9568</v>
      </c>
      <c r="B150" t="s">
        <v>2223</v>
      </c>
      <c r="C150">
        <v>2011</v>
      </c>
      <c r="D150" s="25">
        <v>40633</v>
      </c>
      <c r="E150" s="25">
        <v>40633</v>
      </c>
      <c r="F150" t="s">
        <v>438</v>
      </c>
      <c r="G150" t="s">
        <v>634</v>
      </c>
      <c r="H150" t="s">
        <v>635</v>
      </c>
      <c r="I150" t="s">
        <v>23</v>
      </c>
      <c r="J150" t="s">
        <v>24</v>
      </c>
      <c r="K150" t="s">
        <v>330</v>
      </c>
      <c r="L150" t="s">
        <v>39</v>
      </c>
      <c r="M150">
        <v>33614</v>
      </c>
      <c r="N150" t="s">
        <v>26</v>
      </c>
      <c r="O150" t="s">
        <v>296</v>
      </c>
      <c r="P150" t="s">
        <v>35</v>
      </c>
      <c r="Q150" t="s">
        <v>45</v>
      </c>
      <c r="R150" t="s">
        <v>297</v>
      </c>
      <c r="S150">
        <v>4.032</v>
      </c>
      <c r="T150">
        <v>2</v>
      </c>
      <c r="U150">
        <v>0.2</v>
      </c>
      <c r="V150">
        <v>1.0584000000000002</v>
      </c>
    </row>
    <row r="151" spans="1:22" x14ac:dyDescent="0.35">
      <c r="A151">
        <v>9567</v>
      </c>
      <c r="B151" t="s">
        <v>2223</v>
      </c>
      <c r="C151">
        <v>2011</v>
      </c>
      <c r="D151" s="25">
        <v>40633</v>
      </c>
      <c r="E151" s="25">
        <v>40633</v>
      </c>
      <c r="F151" t="s">
        <v>438</v>
      </c>
      <c r="G151" t="s">
        <v>634</v>
      </c>
      <c r="H151" t="s">
        <v>635</v>
      </c>
      <c r="I151" t="s">
        <v>23</v>
      </c>
      <c r="J151" t="s">
        <v>24</v>
      </c>
      <c r="K151" t="s">
        <v>330</v>
      </c>
      <c r="L151" t="s">
        <v>39</v>
      </c>
      <c r="M151">
        <v>33614</v>
      </c>
      <c r="N151" t="s">
        <v>26</v>
      </c>
      <c r="O151" t="s">
        <v>841</v>
      </c>
      <c r="P151" t="s">
        <v>35</v>
      </c>
      <c r="Q151" t="s">
        <v>49</v>
      </c>
      <c r="R151" t="s">
        <v>842</v>
      </c>
      <c r="S151">
        <v>12.645000000000001</v>
      </c>
      <c r="T151">
        <v>5</v>
      </c>
      <c r="U151">
        <v>0.7</v>
      </c>
      <c r="V151">
        <v>-10.116</v>
      </c>
    </row>
    <row r="152" spans="1:22" x14ac:dyDescent="0.35">
      <c r="A152">
        <v>9566</v>
      </c>
      <c r="B152" t="s">
        <v>2223</v>
      </c>
      <c r="C152">
        <v>2011</v>
      </c>
      <c r="D152" s="25">
        <v>40633</v>
      </c>
      <c r="E152" s="25">
        <v>40633</v>
      </c>
      <c r="F152" t="s">
        <v>438</v>
      </c>
      <c r="G152" t="s">
        <v>634</v>
      </c>
      <c r="H152" t="s">
        <v>635</v>
      </c>
      <c r="I152" t="s">
        <v>23</v>
      </c>
      <c r="J152" t="s">
        <v>24</v>
      </c>
      <c r="K152" t="s">
        <v>330</v>
      </c>
      <c r="L152" t="s">
        <v>39</v>
      </c>
      <c r="M152">
        <v>33614</v>
      </c>
      <c r="N152" t="s">
        <v>26</v>
      </c>
      <c r="O152" t="s">
        <v>342</v>
      </c>
      <c r="P152" t="s">
        <v>27</v>
      </c>
      <c r="Q152" t="s">
        <v>29</v>
      </c>
      <c r="R152" t="s">
        <v>343</v>
      </c>
      <c r="S152">
        <v>1125.4879999999998</v>
      </c>
      <c r="T152">
        <v>7</v>
      </c>
      <c r="U152">
        <v>0.2</v>
      </c>
      <c r="V152">
        <v>98.480200000000082</v>
      </c>
    </row>
    <row r="153" spans="1:22" x14ac:dyDescent="0.35">
      <c r="A153">
        <v>5480</v>
      </c>
      <c r="B153" t="s">
        <v>2022</v>
      </c>
      <c r="C153">
        <v>2011</v>
      </c>
      <c r="D153" s="25">
        <v>40633</v>
      </c>
      <c r="E153" s="25">
        <v>40637</v>
      </c>
      <c r="F153" t="s">
        <v>38</v>
      </c>
      <c r="G153" t="s">
        <v>610</v>
      </c>
      <c r="H153" t="s">
        <v>611</v>
      </c>
      <c r="I153" t="s">
        <v>30</v>
      </c>
      <c r="J153" t="s">
        <v>24</v>
      </c>
      <c r="K153" t="s">
        <v>472</v>
      </c>
      <c r="L153" t="s">
        <v>39</v>
      </c>
      <c r="M153">
        <v>33180</v>
      </c>
      <c r="N153" t="s">
        <v>26</v>
      </c>
      <c r="O153" t="s">
        <v>966</v>
      </c>
      <c r="P153" t="s">
        <v>35</v>
      </c>
      <c r="Q153" t="s">
        <v>49</v>
      </c>
      <c r="R153" t="s">
        <v>967</v>
      </c>
      <c r="S153">
        <v>1.8690000000000004</v>
      </c>
      <c r="T153">
        <v>1</v>
      </c>
      <c r="U153">
        <v>0.7</v>
      </c>
      <c r="V153">
        <v>-1.3082999999999996</v>
      </c>
    </row>
    <row r="154" spans="1:22" x14ac:dyDescent="0.35">
      <c r="A154">
        <v>5050</v>
      </c>
      <c r="B154" t="s">
        <v>1987</v>
      </c>
      <c r="C154">
        <v>2011</v>
      </c>
      <c r="D154" s="25">
        <v>40633</v>
      </c>
      <c r="E154" s="25">
        <v>40637</v>
      </c>
      <c r="F154" t="s">
        <v>38</v>
      </c>
      <c r="G154" t="s">
        <v>1880</v>
      </c>
      <c r="H154" t="s">
        <v>1881</v>
      </c>
      <c r="I154" t="s">
        <v>23</v>
      </c>
      <c r="J154" t="s">
        <v>24</v>
      </c>
      <c r="K154" t="s">
        <v>134</v>
      </c>
      <c r="L154" t="s">
        <v>93</v>
      </c>
      <c r="M154">
        <v>60610</v>
      </c>
      <c r="N154" t="s">
        <v>63</v>
      </c>
      <c r="O154" t="s">
        <v>815</v>
      </c>
      <c r="P154" t="s">
        <v>46</v>
      </c>
      <c r="Q154" t="s">
        <v>80</v>
      </c>
      <c r="R154" t="s">
        <v>816</v>
      </c>
      <c r="S154">
        <v>79.984000000000009</v>
      </c>
      <c r="T154">
        <v>2</v>
      </c>
      <c r="U154">
        <v>0.2</v>
      </c>
      <c r="V154">
        <v>13.997199999999999</v>
      </c>
    </row>
    <row r="155" spans="1:22" x14ac:dyDescent="0.35">
      <c r="A155">
        <v>5049</v>
      </c>
      <c r="B155" t="s">
        <v>1987</v>
      </c>
      <c r="C155">
        <v>2011</v>
      </c>
      <c r="D155" s="25">
        <v>40633</v>
      </c>
      <c r="E155" s="25">
        <v>40637</v>
      </c>
      <c r="F155" t="s">
        <v>38</v>
      </c>
      <c r="G155" t="s">
        <v>1880</v>
      </c>
      <c r="H155" t="s">
        <v>1881</v>
      </c>
      <c r="I155" t="s">
        <v>23</v>
      </c>
      <c r="J155" t="s">
        <v>24</v>
      </c>
      <c r="K155" t="s">
        <v>134</v>
      </c>
      <c r="L155" t="s">
        <v>93</v>
      </c>
      <c r="M155">
        <v>60610</v>
      </c>
      <c r="N155" t="s">
        <v>63</v>
      </c>
      <c r="O155" t="s">
        <v>863</v>
      </c>
      <c r="P155" t="s">
        <v>35</v>
      </c>
      <c r="Q155" t="s">
        <v>49</v>
      </c>
      <c r="R155" t="s">
        <v>864</v>
      </c>
      <c r="S155">
        <v>8.1339999999999986</v>
      </c>
      <c r="T155">
        <v>7</v>
      </c>
      <c r="U155">
        <v>0.8</v>
      </c>
      <c r="V155">
        <v>-13.827800000000003</v>
      </c>
    </row>
    <row r="156" spans="1:22" x14ac:dyDescent="0.35">
      <c r="A156">
        <v>4712</v>
      </c>
      <c r="B156" t="s">
        <v>1951</v>
      </c>
      <c r="C156">
        <v>2011</v>
      </c>
      <c r="D156" s="25">
        <v>40633</v>
      </c>
      <c r="E156" s="25">
        <v>40633</v>
      </c>
      <c r="F156" t="s">
        <v>438</v>
      </c>
      <c r="G156" t="s">
        <v>370</v>
      </c>
      <c r="H156" t="s">
        <v>371</v>
      </c>
      <c r="I156" t="s">
        <v>23</v>
      </c>
      <c r="J156" t="s">
        <v>24</v>
      </c>
      <c r="K156" t="s">
        <v>75</v>
      </c>
      <c r="L156" t="s">
        <v>76</v>
      </c>
      <c r="M156">
        <v>19120</v>
      </c>
      <c r="N156" t="s">
        <v>77</v>
      </c>
      <c r="O156" t="s">
        <v>964</v>
      </c>
      <c r="P156" t="s">
        <v>35</v>
      </c>
      <c r="Q156" t="s">
        <v>49</v>
      </c>
      <c r="R156" t="s">
        <v>965</v>
      </c>
      <c r="S156">
        <v>0.85200000000000009</v>
      </c>
      <c r="T156">
        <v>1</v>
      </c>
      <c r="U156">
        <v>0.7</v>
      </c>
      <c r="V156">
        <v>-0.59639999999999982</v>
      </c>
    </row>
    <row r="157" spans="1:22" x14ac:dyDescent="0.35">
      <c r="A157">
        <v>2231</v>
      </c>
      <c r="B157" t="s">
        <v>1475</v>
      </c>
      <c r="C157">
        <v>2011</v>
      </c>
      <c r="D157" s="25">
        <v>40633</v>
      </c>
      <c r="E157" s="25">
        <v>40638</v>
      </c>
      <c r="F157" t="s">
        <v>38</v>
      </c>
      <c r="G157" t="s">
        <v>1022</v>
      </c>
      <c r="H157" t="s">
        <v>1023</v>
      </c>
      <c r="I157" t="s">
        <v>23</v>
      </c>
      <c r="J157" t="s">
        <v>24</v>
      </c>
      <c r="K157" t="s">
        <v>70</v>
      </c>
      <c r="L157" t="s">
        <v>32</v>
      </c>
      <c r="M157">
        <v>94122</v>
      </c>
      <c r="N157" t="s">
        <v>33</v>
      </c>
      <c r="O157" t="s">
        <v>1476</v>
      </c>
      <c r="P157" t="s">
        <v>35</v>
      </c>
      <c r="Q157" t="s">
        <v>51</v>
      </c>
      <c r="R157" t="s">
        <v>1477</v>
      </c>
      <c r="S157">
        <v>52.98</v>
      </c>
      <c r="T157">
        <v>2</v>
      </c>
      <c r="U157">
        <v>0</v>
      </c>
      <c r="V157">
        <v>14.834400000000002</v>
      </c>
    </row>
    <row r="158" spans="1:22" x14ac:dyDescent="0.35">
      <c r="A158">
        <v>2230</v>
      </c>
      <c r="B158" t="s">
        <v>1475</v>
      </c>
      <c r="C158">
        <v>2011</v>
      </c>
      <c r="D158" s="25">
        <v>40633</v>
      </c>
      <c r="E158" s="25">
        <v>40638</v>
      </c>
      <c r="F158" t="s">
        <v>38</v>
      </c>
      <c r="G158" t="s">
        <v>1022</v>
      </c>
      <c r="H158" t="s">
        <v>1023</v>
      </c>
      <c r="I158" t="s">
        <v>23</v>
      </c>
      <c r="J158" t="s">
        <v>24</v>
      </c>
      <c r="K158" t="s">
        <v>70</v>
      </c>
      <c r="L158" t="s">
        <v>32</v>
      </c>
      <c r="M158">
        <v>94122</v>
      </c>
      <c r="N158" t="s">
        <v>33</v>
      </c>
      <c r="O158" t="s">
        <v>1382</v>
      </c>
      <c r="P158" t="s">
        <v>35</v>
      </c>
      <c r="Q158" t="s">
        <v>49</v>
      </c>
      <c r="R158" t="s">
        <v>1383</v>
      </c>
      <c r="S158">
        <v>673.5680000000001</v>
      </c>
      <c r="T158">
        <v>2</v>
      </c>
      <c r="U158">
        <v>0.2</v>
      </c>
      <c r="V158">
        <v>252.58799999999999</v>
      </c>
    </row>
    <row r="159" spans="1:22" x14ac:dyDescent="0.35">
      <c r="A159">
        <v>9445</v>
      </c>
      <c r="B159" t="s">
        <v>2220</v>
      </c>
      <c r="C159">
        <v>2012</v>
      </c>
      <c r="D159" s="25">
        <v>40969</v>
      </c>
      <c r="E159" s="25">
        <v>40970</v>
      </c>
      <c r="F159" t="s">
        <v>92</v>
      </c>
      <c r="G159" t="s">
        <v>1884</v>
      </c>
      <c r="H159" t="s">
        <v>1885</v>
      </c>
      <c r="I159" t="s">
        <v>30</v>
      </c>
      <c r="J159" t="s">
        <v>24</v>
      </c>
      <c r="K159" t="s">
        <v>1205</v>
      </c>
      <c r="L159" t="s">
        <v>62</v>
      </c>
      <c r="M159">
        <v>75019</v>
      </c>
      <c r="N159" t="s">
        <v>63</v>
      </c>
      <c r="O159" t="s">
        <v>1875</v>
      </c>
      <c r="P159" t="s">
        <v>46</v>
      </c>
      <c r="Q159" t="s">
        <v>47</v>
      </c>
      <c r="R159" t="s">
        <v>1876</v>
      </c>
      <c r="S159">
        <v>95.84</v>
      </c>
      <c r="T159">
        <v>4</v>
      </c>
      <c r="U159">
        <v>0.2</v>
      </c>
      <c r="V159">
        <v>34.741999999999997</v>
      </c>
    </row>
    <row r="160" spans="1:22" x14ac:dyDescent="0.35">
      <c r="A160">
        <v>8782</v>
      </c>
      <c r="B160" t="s">
        <v>2189</v>
      </c>
      <c r="C160">
        <v>2012</v>
      </c>
      <c r="D160" s="25">
        <v>40969</v>
      </c>
      <c r="E160" s="25">
        <v>40972</v>
      </c>
      <c r="F160" t="s">
        <v>92</v>
      </c>
      <c r="G160" t="s">
        <v>2128</v>
      </c>
      <c r="H160" t="s">
        <v>2129</v>
      </c>
      <c r="I160" t="s">
        <v>30</v>
      </c>
      <c r="J160" t="s">
        <v>24</v>
      </c>
      <c r="K160" t="s">
        <v>90</v>
      </c>
      <c r="L160" t="s">
        <v>62</v>
      </c>
      <c r="M160">
        <v>77070</v>
      </c>
      <c r="N160" t="s">
        <v>63</v>
      </c>
      <c r="O160" t="s">
        <v>953</v>
      </c>
      <c r="P160" t="s">
        <v>27</v>
      </c>
      <c r="Q160" t="s">
        <v>28</v>
      </c>
      <c r="R160" t="s">
        <v>954</v>
      </c>
      <c r="S160">
        <v>1227.9983999999999</v>
      </c>
      <c r="T160">
        <v>6</v>
      </c>
      <c r="U160">
        <v>0.32</v>
      </c>
      <c r="V160">
        <v>-36.117600000000152</v>
      </c>
    </row>
    <row r="161" spans="1:22" x14ac:dyDescent="0.35">
      <c r="A161">
        <v>8781</v>
      </c>
      <c r="B161" t="s">
        <v>2189</v>
      </c>
      <c r="C161">
        <v>2012</v>
      </c>
      <c r="D161" s="25">
        <v>40969</v>
      </c>
      <c r="E161" s="25">
        <v>40972</v>
      </c>
      <c r="F161" t="s">
        <v>92</v>
      </c>
      <c r="G161" t="s">
        <v>2128</v>
      </c>
      <c r="H161" t="s">
        <v>2129</v>
      </c>
      <c r="I161" t="s">
        <v>30</v>
      </c>
      <c r="J161" t="s">
        <v>24</v>
      </c>
      <c r="K161" t="s">
        <v>90</v>
      </c>
      <c r="L161" t="s">
        <v>62</v>
      </c>
      <c r="M161">
        <v>77070</v>
      </c>
      <c r="N161" t="s">
        <v>63</v>
      </c>
      <c r="O161" t="s">
        <v>1451</v>
      </c>
      <c r="P161" t="s">
        <v>35</v>
      </c>
      <c r="Q161" t="s">
        <v>45</v>
      </c>
      <c r="R161" t="s">
        <v>1452</v>
      </c>
      <c r="S161">
        <v>55.328000000000003</v>
      </c>
      <c r="T161">
        <v>2</v>
      </c>
      <c r="U161">
        <v>0.2</v>
      </c>
      <c r="V161">
        <v>6.2243999999999957</v>
      </c>
    </row>
    <row r="162" spans="1:22" x14ac:dyDescent="0.35">
      <c r="A162">
        <v>8704</v>
      </c>
      <c r="B162" t="s">
        <v>2185</v>
      </c>
      <c r="C162">
        <v>2012</v>
      </c>
      <c r="D162" s="25">
        <v>40969</v>
      </c>
      <c r="E162" s="25">
        <v>40973</v>
      </c>
      <c r="F162" t="s">
        <v>38</v>
      </c>
      <c r="G162" t="s">
        <v>702</v>
      </c>
      <c r="H162" t="s">
        <v>703</v>
      </c>
      <c r="I162" t="s">
        <v>23</v>
      </c>
      <c r="J162" t="s">
        <v>24</v>
      </c>
      <c r="K162" t="s">
        <v>75</v>
      </c>
      <c r="L162" t="s">
        <v>76</v>
      </c>
      <c r="M162">
        <v>19120</v>
      </c>
      <c r="N162" t="s">
        <v>77</v>
      </c>
      <c r="O162" t="s">
        <v>1319</v>
      </c>
      <c r="P162" t="s">
        <v>35</v>
      </c>
      <c r="Q162" t="s">
        <v>51</v>
      </c>
      <c r="R162" t="s">
        <v>1320</v>
      </c>
      <c r="S162">
        <v>3.5520000000000005</v>
      </c>
      <c r="T162">
        <v>2</v>
      </c>
      <c r="U162">
        <v>0.2</v>
      </c>
      <c r="V162">
        <v>0.44399999999999973</v>
      </c>
    </row>
    <row r="163" spans="1:22" x14ac:dyDescent="0.35">
      <c r="A163">
        <v>118</v>
      </c>
      <c r="B163" t="s">
        <v>198</v>
      </c>
      <c r="C163">
        <v>2012</v>
      </c>
      <c r="D163" s="25">
        <v>40970</v>
      </c>
      <c r="E163" s="25">
        <v>40974</v>
      </c>
      <c r="F163" t="s">
        <v>38</v>
      </c>
      <c r="G163" t="s">
        <v>199</v>
      </c>
      <c r="H163" t="s">
        <v>200</v>
      </c>
      <c r="I163" t="s">
        <v>23</v>
      </c>
      <c r="J163" t="s">
        <v>24</v>
      </c>
      <c r="K163" t="s">
        <v>56</v>
      </c>
      <c r="L163" t="s">
        <v>57</v>
      </c>
      <c r="M163">
        <v>98103</v>
      </c>
      <c r="N163" t="s">
        <v>33</v>
      </c>
      <c r="O163" t="s">
        <v>201</v>
      </c>
      <c r="P163" t="s">
        <v>27</v>
      </c>
      <c r="Q163" t="s">
        <v>40</v>
      </c>
      <c r="R163" t="s">
        <v>202</v>
      </c>
      <c r="S163">
        <v>787.53</v>
      </c>
      <c r="T163">
        <v>3</v>
      </c>
      <c r="U163">
        <v>0</v>
      </c>
      <c r="V163">
        <v>165.38129999999995</v>
      </c>
    </row>
    <row r="164" spans="1:22" x14ac:dyDescent="0.35">
      <c r="A164">
        <v>1129</v>
      </c>
      <c r="B164" t="s">
        <v>1012</v>
      </c>
      <c r="C164">
        <v>2012</v>
      </c>
      <c r="D164" s="25">
        <v>40970</v>
      </c>
      <c r="E164" s="25">
        <v>40975</v>
      </c>
      <c r="F164" t="s">
        <v>38</v>
      </c>
      <c r="G164" t="s">
        <v>189</v>
      </c>
      <c r="H164" t="s">
        <v>190</v>
      </c>
      <c r="I164" t="s">
        <v>60</v>
      </c>
      <c r="J164" t="s">
        <v>24</v>
      </c>
      <c r="K164" t="s">
        <v>482</v>
      </c>
      <c r="L164" t="s">
        <v>112</v>
      </c>
      <c r="M164">
        <v>47374</v>
      </c>
      <c r="N164" t="s">
        <v>63</v>
      </c>
      <c r="O164" t="s">
        <v>771</v>
      </c>
      <c r="P164" t="s">
        <v>35</v>
      </c>
      <c r="Q164" t="s">
        <v>84</v>
      </c>
      <c r="R164" t="s">
        <v>772</v>
      </c>
      <c r="S164">
        <v>101.88</v>
      </c>
      <c r="T164">
        <v>6</v>
      </c>
      <c r="U164">
        <v>0</v>
      </c>
      <c r="V164">
        <v>50.94</v>
      </c>
    </row>
    <row r="165" spans="1:22" x14ac:dyDescent="0.35">
      <c r="A165">
        <v>1128</v>
      </c>
      <c r="B165" t="s">
        <v>1012</v>
      </c>
      <c r="C165">
        <v>2012</v>
      </c>
      <c r="D165" s="25">
        <v>40970</v>
      </c>
      <c r="E165" s="25">
        <v>40975</v>
      </c>
      <c r="F165" t="s">
        <v>38</v>
      </c>
      <c r="G165" t="s">
        <v>189</v>
      </c>
      <c r="H165" t="s">
        <v>190</v>
      </c>
      <c r="I165" t="s">
        <v>60</v>
      </c>
      <c r="J165" t="s">
        <v>24</v>
      </c>
      <c r="K165" t="s">
        <v>482</v>
      </c>
      <c r="L165" t="s">
        <v>112</v>
      </c>
      <c r="M165">
        <v>47374</v>
      </c>
      <c r="N165" t="s">
        <v>63</v>
      </c>
      <c r="O165" t="s">
        <v>516</v>
      </c>
      <c r="P165" t="s">
        <v>35</v>
      </c>
      <c r="Q165" t="s">
        <v>45</v>
      </c>
      <c r="R165" t="s">
        <v>517</v>
      </c>
      <c r="S165">
        <v>10.16</v>
      </c>
      <c r="T165">
        <v>1</v>
      </c>
      <c r="U165">
        <v>0</v>
      </c>
      <c r="V165">
        <v>2.6416000000000004</v>
      </c>
    </row>
    <row r="166" spans="1:22" x14ac:dyDescent="0.35">
      <c r="A166">
        <v>8253</v>
      </c>
      <c r="B166" t="s">
        <v>2159</v>
      </c>
      <c r="C166">
        <v>2012</v>
      </c>
      <c r="D166" s="25">
        <v>40973</v>
      </c>
      <c r="E166" s="25">
        <v>40977</v>
      </c>
      <c r="F166" t="s">
        <v>22</v>
      </c>
      <c r="G166" t="s">
        <v>871</v>
      </c>
      <c r="H166" t="s">
        <v>872</v>
      </c>
      <c r="I166" t="s">
        <v>23</v>
      </c>
      <c r="J166" t="s">
        <v>24</v>
      </c>
      <c r="K166" t="s">
        <v>134</v>
      </c>
      <c r="L166" t="s">
        <v>93</v>
      </c>
      <c r="M166">
        <v>60653</v>
      </c>
      <c r="N166" t="s">
        <v>63</v>
      </c>
      <c r="O166" t="s">
        <v>206</v>
      </c>
      <c r="P166" t="s">
        <v>35</v>
      </c>
      <c r="Q166" t="s">
        <v>41</v>
      </c>
      <c r="R166" t="s">
        <v>207</v>
      </c>
      <c r="S166">
        <v>60.415999999999997</v>
      </c>
      <c r="T166">
        <v>2</v>
      </c>
      <c r="U166">
        <v>0.2</v>
      </c>
      <c r="V166">
        <v>6.0416000000000025</v>
      </c>
    </row>
    <row r="167" spans="1:22" x14ac:dyDescent="0.35">
      <c r="A167">
        <v>8252</v>
      </c>
      <c r="B167" t="s">
        <v>2159</v>
      </c>
      <c r="C167">
        <v>2012</v>
      </c>
      <c r="D167" s="25">
        <v>40973</v>
      </c>
      <c r="E167" s="25">
        <v>40977</v>
      </c>
      <c r="F167" t="s">
        <v>22</v>
      </c>
      <c r="G167" t="s">
        <v>871</v>
      </c>
      <c r="H167" t="s">
        <v>872</v>
      </c>
      <c r="I167" t="s">
        <v>23</v>
      </c>
      <c r="J167" t="s">
        <v>24</v>
      </c>
      <c r="K167" t="s">
        <v>134</v>
      </c>
      <c r="L167" t="s">
        <v>93</v>
      </c>
      <c r="M167">
        <v>60653</v>
      </c>
      <c r="N167" t="s">
        <v>63</v>
      </c>
      <c r="O167" t="s">
        <v>1317</v>
      </c>
      <c r="P167" t="s">
        <v>35</v>
      </c>
      <c r="Q167" t="s">
        <v>51</v>
      </c>
      <c r="R167" t="s">
        <v>1318</v>
      </c>
      <c r="S167">
        <v>180.97999999999996</v>
      </c>
      <c r="T167">
        <v>5</v>
      </c>
      <c r="U167">
        <v>0.8</v>
      </c>
      <c r="V167">
        <v>-470.548</v>
      </c>
    </row>
    <row r="168" spans="1:22" x14ac:dyDescent="0.35">
      <c r="A168">
        <v>8251</v>
      </c>
      <c r="B168" t="s">
        <v>2159</v>
      </c>
      <c r="C168">
        <v>2012</v>
      </c>
      <c r="D168" s="25">
        <v>40973</v>
      </c>
      <c r="E168" s="25">
        <v>40977</v>
      </c>
      <c r="F168" t="s">
        <v>22</v>
      </c>
      <c r="G168" t="s">
        <v>871</v>
      </c>
      <c r="H168" t="s">
        <v>872</v>
      </c>
      <c r="I168" t="s">
        <v>23</v>
      </c>
      <c r="J168" t="s">
        <v>24</v>
      </c>
      <c r="K168" t="s">
        <v>134</v>
      </c>
      <c r="L168" t="s">
        <v>93</v>
      </c>
      <c r="M168">
        <v>60653</v>
      </c>
      <c r="N168" t="s">
        <v>63</v>
      </c>
      <c r="O168" t="s">
        <v>434</v>
      </c>
      <c r="P168" t="s">
        <v>27</v>
      </c>
      <c r="Q168" t="s">
        <v>44</v>
      </c>
      <c r="R168" t="s">
        <v>435</v>
      </c>
      <c r="S168">
        <v>4.7119999999999997</v>
      </c>
      <c r="T168">
        <v>2</v>
      </c>
      <c r="U168">
        <v>0.6</v>
      </c>
      <c r="V168">
        <v>-1.8847999999999994</v>
      </c>
    </row>
    <row r="169" spans="1:22" x14ac:dyDescent="0.35">
      <c r="A169">
        <v>8250</v>
      </c>
      <c r="B169" t="s">
        <v>2159</v>
      </c>
      <c r="C169">
        <v>2012</v>
      </c>
      <c r="D169" s="25">
        <v>40973</v>
      </c>
      <c r="E169" s="25">
        <v>40977</v>
      </c>
      <c r="F169" t="s">
        <v>22</v>
      </c>
      <c r="G169" t="s">
        <v>871</v>
      </c>
      <c r="H169" t="s">
        <v>872</v>
      </c>
      <c r="I169" t="s">
        <v>23</v>
      </c>
      <c r="J169" t="s">
        <v>24</v>
      </c>
      <c r="K169" t="s">
        <v>134</v>
      </c>
      <c r="L169" t="s">
        <v>93</v>
      </c>
      <c r="M169">
        <v>60653</v>
      </c>
      <c r="N169" t="s">
        <v>63</v>
      </c>
      <c r="O169" t="s">
        <v>1085</v>
      </c>
      <c r="P169" t="s">
        <v>35</v>
      </c>
      <c r="Q169" t="s">
        <v>49</v>
      </c>
      <c r="R169" t="s">
        <v>1086</v>
      </c>
      <c r="S169">
        <v>11.211999999999998</v>
      </c>
      <c r="T169">
        <v>2</v>
      </c>
      <c r="U169">
        <v>0.8</v>
      </c>
      <c r="V169">
        <v>-16.818000000000005</v>
      </c>
    </row>
    <row r="170" spans="1:22" x14ac:dyDescent="0.35">
      <c r="A170">
        <v>6446</v>
      </c>
      <c r="B170" t="s">
        <v>2088</v>
      </c>
      <c r="C170">
        <v>2012</v>
      </c>
      <c r="D170" s="25">
        <v>40973</v>
      </c>
      <c r="E170" s="25">
        <v>40978</v>
      </c>
      <c r="F170" t="s">
        <v>38</v>
      </c>
      <c r="G170" t="s">
        <v>947</v>
      </c>
      <c r="H170" t="s">
        <v>948</v>
      </c>
      <c r="I170" t="s">
        <v>23</v>
      </c>
      <c r="J170" t="s">
        <v>24</v>
      </c>
      <c r="K170" t="s">
        <v>134</v>
      </c>
      <c r="L170" t="s">
        <v>93</v>
      </c>
      <c r="M170">
        <v>60623</v>
      </c>
      <c r="N170" t="s">
        <v>63</v>
      </c>
      <c r="O170" t="s">
        <v>1293</v>
      </c>
      <c r="P170" t="s">
        <v>35</v>
      </c>
      <c r="Q170" t="s">
        <v>117</v>
      </c>
      <c r="R170" t="s">
        <v>1294</v>
      </c>
      <c r="S170">
        <v>7.1039999999999992</v>
      </c>
      <c r="T170">
        <v>6</v>
      </c>
      <c r="U170">
        <v>0.2</v>
      </c>
      <c r="V170">
        <v>2.4863999999999997</v>
      </c>
    </row>
    <row r="171" spans="1:22" x14ac:dyDescent="0.35">
      <c r="A171">
        <v>5329</v>
      </c>
      <c r="B171" t="s">
        <v>2005</v>
      </c>
      <c r="C171">
        <v>2012</v>
      </c>
      <c r="D171" s="25">
        <v>40973</v>
      </c>
      <c r="E171" s="25">
        <v>40977</v>
      </c>
      <c r="F171" t="s">
        <v>38</v>
      </c>
      <c r="G171" t="s">
        <v>453</v>
      </c>
      <c r="H171" t="s">
        <v>454</v>
      </c>
      <c r="I171" t="s">
        <v>23</v>
      </c>
      <c r="J171" t="s">
        <v>24</v>
      </c>
      <c r="K171" t="s">
        <v>90</v>
      </c>
      <c r="L171" t="s">
        <v>62</v>
      </c>
      <c r="M171">
        <v>77036</v>
      </c>
      <c r="N171" t="s">
        <v>63</v>
      </c>
      <c r="O171" t="s">
        <v>543</v>
      </c>
      <c r="P171" t="s">
        <v>46</v>
      </c>
      <c r="Q171" t="s">
        <v>47</v>
      </c>
      <c r="R171" t="s">
        <v>544</v>
      </c>
      <c r="S171">
        <v>31.92</v>
      </c>
      <c r="T171">
        <v>2</v>
      </c>
      <c r="U171">
        <v>0.2</v>
      </c>
      <c r="V171">
        <v>2.3939999999999984</v>
      </c>
    </row>
    <row r="172" spans="1:22" x14ac:dyDescent="0.35">
      <c r="A172">
        <v>5256</v>
      </c>
      <c r="B172" t="s">
        <v>1999</v>
      </c>
      <c r="C172">
        <v>2012</v>
      </c>
      <c r="D172" s="25">
        <v>40973</v>
      </c>
      <c r="E172" s="25">
        <v>40975</v>
      </c>
      <c r="F172" t="s">
        <v>22</v>
      </c>
      <c r="G172" t="s">
        <v>373</v>
      </c>
      <c r="H172" t="s">
        <v>374</v>
      </c>
      <c r="I172" t="s">
        <v>30</v>
      </c>
      <c r="J172" t="s">
        <v>24</v>
      </c>
      <c r="K172" t="s">
        <v>2000</v>
      </c>
      <c r="L172" t="s">
        <v>76</v>
      </c>
      <c r="M172">
        <v>18018</v>
      </c>
      <c r="N172" t="s">
        <v>77</v>
      </c>
      <c r="O172" t="s">
        <v>1706</v>
      </c>
      <c r="P172" t="s">
        <v>27</v>
      </c>
      <c r="Q172" t="s">
        <v>44</v>
      </c>
      <c r="R172" t="s">
        <v>1707</v>
      </c>
      <c r="S172">
        <v>33.568000000000005</v>
      </c>
      <c r="T172">
        <v>2</v>
      </c>
      <c r="U172">
        <v>0.2</v>
      </c>
      <c r="V172">
        <v>-5.4548000000000041</v>
      </c>
    </row>
    <row r="173" spans="1:22" x14ac:dyDescent="0.35">
      <c r="A173">
        <v>5255</v>
      </c>
      <c r="B173" t="s">
        <v>1999</v>
      </c>
      <c r="C173">
        <v>2012</v>
      </c>
      <c r="D173" s="25">
        <v>40973</v>
      </c>
      <c r="E173" s="25">
        <v>40975</v>
      </c>
      <c r="F173" t="s">
        <v>22</v>
      </c>
      <c r="G173" t="s">
        <v>373</v>
      </c>
      <c r="H173" t="s">
        <v>374</v>
      </c>
      <c r="I173" t="s">
        <v>30</v>
      </c>
      <c r="J173" t="s">
        <v>24</v>
      </c>
      <c r="K173" t="s">
        <v>2000</v>
      </c>
      <c r="L173" t="s">
        <v>76</v>
      </c>
      <c r="M173">
        <v>18018</v>
      </c>
      <c r="N173" t="s">
        <v>77</v>
      </c>
      <c r="O173" t="s">
        <v>616</v>
      </c>
      <c r="P173" t="s">
        <v>27</v>
      </c>
      <c r="Q173" t="s">
        <v>29</v>
      </c>
      <c r="R173" t="s">
        <v>617</v>
      </c>
      <c r="S173">
        <v>99.372</v>
      </c>
      <c r="T173">
        <v>2</v>
      </c>
      <c r="U173">
        <v>0.3</v>
      </c>
      <c r="V173">
        <v>-7.0979999999999919</v>
      </c>
    </row>
    <row r="174" spans="1:22" x14ac:dyDescent="0.35">
      <c r="A174">
        <v>5089</v>
      </c>
      <c r="B174" t="s">
        <v>1988</v>
      </c>
      <c r="C174">
        <v>2012</v>
      </c>
      <c r="D174" s="25">
        <v>40973</v>
      </c>
      <c r="E174" s="25">
        <v>40977</v>
      </c>
      <c r="F174" t="s">
        <v>38</v>
      </c>
      <c r="G174" t="s">
        <v>1190</v>
      </c>
      <c r="H174" t="s">
        <v>1191</v>
      </c>
      <c r="I174" t="s">
        <v>30</v>
      </c>
      <c r="J174" t="s">
        <v>24</v>
      </c>
      <c r="K174" t="s">
        <v>75</v>
      </c>
      <c r="L174" t="s">
        <v>76</v>
      </c>
      <c r="M174">
        <v>19120</v>
      </c>
      <c r="N174" t="s">
        <v>77</v>
      </c>
      <c r="O174" t="s">
        <v>964</v>
      </c>
      <c r="P174" t="s">
        <v>35</v>
      </c>
      <c r="Q174" t="s">
        <v>49</v>
      </c>
      <c r="R174" t="s">
        <v>965</v>
      </c>
      <c r="S174">
        <v>2.556</v>
      </c>
      <c r="T174">
        <v>3</v>
      </c>
      <c r="U174">
        <v>0.7</v>
      </c>
      <c r="V174">
        <v>-1.7892000000000001</v>
      </c>
    </row>
    <row r="175" spans="1:22" x14ac:dyDescent="0.35">
      <c r="A175">
        <v>5088</v>
      </c>
      <c r="B175" t="s">
        <v>1988</v>
      </c>
      <c r="C175">
        <v>2012</v>
      </c>
      <c r="D175" s="25">
        <v>40973</v>
      </c>
      <c r="E175" s="25">
        <v>40977</v>
      </c>
      <c r="F175" t="s">
        <v>38</v>
      </c>
      <c r="G175" t="s">
        <v>1190</v>
      </c>
      <c r="H175" t="s">
        <v>1191</v>
      </c>
      <c r="I175" t="s">
        <v>30</v>
      </c>
      <c r="J175" t="s">
        <v>24</v>
      </c>
      <c r="K175" t="s">
        <v>75</v>
      </c>
      <c r="L175" t="s">
        <v>76</v>
      </c>
      <c r="M175">
        <v>19120</v>
      </c>
      <c r="N175" t="s">
        <v>77</v>
      </c>
      <c r="O175" t="s">
        <v>693</v>
      </c>
      <c r="P175" t="s">
        <v>46</v>
      </c>
      <c r="Q175" t="s">
        <v>80</v>
      </c>
      <c r="R175" t="s">
        <v>694</v>
      </c>
      <c r="S175">
        <v>10.312000000000001</v>
      </c>
      <c r="T175">
        <v>1</v>
      </c>
      <c r="U175">
        <v>0.2</v>
      </c>
      <c r="V175">
        <v>-1.2890000000000006</v>
      </c>
    </row>
    <row r="176" spans="1:22" x14ac:dyDescent="0.35">
      <c r="A176">
        <v>5087</v>
      </c>
      <c r="B176" t="s">
        <v>1988</v>
      </c>
      <c r="C176">
        <v>2012</v>
      </c>
      <c r="D176" s="25">
        <v>40973</v>
      </c>
      <c r="E176" s="25">
        <v>40977</v>
      </c>
      <c r="F176" t="s">
        <v>38</v>
      </c>
      <c r="G176" t="s">
        <v>1190</v>
      </c>
      <c r="H176" t="s">
        <v>1191</v>
      </c>
      <c r="I176" t="s">
        <v>30</v>
      </c>
      <c r="J176" t="s">
        <v>24</v>
      </c>
      <c r="K176" t="s">
        <v>75</v>
      </c>
      <c r="L176" t="s">
        <v>76</v>
      </c>
      <c r="M176">
        <v>19120</v>
      </c>
      <c r="N176" t="s">
        <v>77</v>
      </c>
      <c r="O176" t="s">
        <v>1989</v>
      </c>
      <c r="P176" t="s">
        <v>46</v>
      </c>
      <c r="Q176" t="s">
        <v>47</v>
      </c>
      <c r="R176" t="s">
        <v>1990</v>
      </c>
      <c r="S176">
        <v>466.15799999999996</v>
      </c>
      <c r="T176">
        <v>7</v>
      </c>
      <c r="U176">
        <v>0.4</v>
      </c>
      <c r="V176">
        <v>-93.231599999999958</v>
      </c>
    </row>
    <row r="177" spans="1:22" x14ac:dyDescent="0.35">
      <c r="A177">
        <v>2285</v>
      </c>
      <c r="B177" t="s">
        <v>1504</v>
      </c>
      <c r="C177">
        <v>2012</v>
      </c>
      <c r="D177" s="25">
        <v>40973</v>
      </c>
      <c r="E177" s="25">
        <v>40977</v>
      </c>
      <c r="F177" t="s">
        <v>38</v>
      </c>
      <c r="G177" t="s">
        <v>632</v>
      </c>
      <c r="H177" t="s">
        <v>633</v>
      </c>
      <c r="I177" t="s">
        <v>23</v>
      </c>
      <c r="J177" t="s">
        <v>24</v>
      </c>
      <c r="K177" t="s">
        <v>1505</v>
      </c>
      <c r="L177" t="s">
        <v>112</v>
      </c>
      <c r="M177">
        <v>47362</v>
      </c>
      <c r="N177" t="s">
        <v>63</v>
      </c>
      <c r="O177" t="s">
        <v>1506</v>
      </c>
      <c r="P177" t="s">
        <v>35</v>
      </c>
      <c r="Q177" t="s">
        <v>51</v>
      </c>
      <c r="R177" t="s">
        <v>91</v>
      </c>
      <c r="S177">
        <v>60.69</v>
      </c>
      <c r="T177">
        <v>7</v>
      </c>
      <c r="U177">
        <v>0</v>
      </c>
      <c r="V177">
        <v>16.386300000000002</v>
      </c>
    </row>
    <row r="178" spans="1:22" x14ac:dyDescent="0.35">
      <c r="A178">
        <v>2284</v>
      </c>
      <c r="B178" t="s">
        <v>1504</v>
      </c>
      <c r="C178">
        <v>2012</v>
      </c>
      <c r="D178" s="25">
        <v>40973</v>
      </c>
      <c r="E178" s="25">
        <v>40977</v>
      </c>
      <c r="F178" t="s">
        <v>38</v>
      </c>
      <c r="G178" t="s">
        <v>632</v>
      </c>
      <c r="H178" t="s">
        <v>633</v>
      </c>
      <c r="I178" t="s">
        <v>23</v>
      </c>
      <c r="J178" t="s">
        <v>24</v>
      </c>
      <c r="K178" t="s">
        <v>1505</v>
      </c>
      <c r="L178" t="s">
        <v>112</v>
      </c>
      <c r="M178">
        <v>47362</v>
      </c>
      <c r="N178" t="s">
        <v>63</v>
      </c>
      <c r="O178" t="s">
        <v>284</v>
      </c>
      <c r="P178" t="s">
        <v>46</v>
      </c>
      <c r="Q178" t="s">
        <v>47</v>
      </c>
      <c r="R178" t="s">
        <v>285</v>
      </c>
      <c r="S178">
        <v>23.92</v>
      </c>
      <c r="T178">
        <v>2</v>
      </c>
      <c r="U178">
        <v>0</v>
      </c>
      <c r="V178">
        <v>6.6976000000000013</v>
      </c>
    </row>
    <row r="179" spans="1:22" x14ac:dyDescent="0.35">
      <c r="A179">
        <v>1883</v>
      </c>
      <c r="B179" t="s">
        <v>1375</v>
      </c>
      <c r="C179">
        <v>2012</v>
      </c>
      <c r="D179" s="25">
        <v>40973</v>
      </c>
      <c r="E179" s="25">
        <v>40973</v>
      </c>
      <c r="F179" t="s">
        <v>438</v>
      </c>
      <c r="G179" t="s">
        <v>470</v>
      </c>
      <c r="H179" t="s">
        <v>471</v>
      </c>
      <c r="I179" t="s">
        <v>23</v>
      </c>
      <c r="J179" t="s">
        <v>24</v>
      </c>
      <c r="K179" t="s">
        <v>115</v>
      </c>
      <c r="L179" t="s">
        <v>116</v>
      </c>
      <c r="M179">
        <v>10011</v>
      </c>
      <c r="N179" t="s">
        <v>77</v>
      </c>
      <c r="O179" t="s">
        <v>547</v>
      </c>
      <c r="P179" t="s">
        <v>35</v>
      </c>
      <c r="Q179" t="s">
        <v>41</v>
      </c>
      <c r="R179" t="s">
        <v>548</v>
      </c>
      <c r="S179">
        <v>563.4</v>
      </c>
      <c r="T179">
        <v>4</v>
      </c>
      <c r="U179">
        <v>0</v>
      </c>
      <c r="V179">
        <v>67.608000000000004</v>
      </c>
    </row>
    <row r="180" spans="1:22" x14ac:dyDescent="0.35">
      <c r="A180">
        <v>1882</v>
      </c>
      <c r="B180" t="s">
        <v>1375</v>
      </c>
      <c r="C180">
        <v>2012</v>
      </c>
      <c r="D180" s="25">
        <v>40973</v>
      </c>
      <c r="E180" s="25">
        <v>40973</v>
      </c>
      <c r="F180" t="s">
        <v>438</v>
      </c>
      <c r="G180" t="s">
        <v>470</v>
      </c>
      <c r="H180" t="s">
        <v>471</v>
      </c>
      <c r="I180" t="s">
        <v>23</v>
      </c>
      <c r="J180" t="s">
        <v>24</v>
      </c>
      <c r="K180" t="s">
        <v>115</v>
      </c>
      <c r="L180" t="s">
        <v>116</v>
      </c>
      <c r="M180">
        <v>10011</v>
      </c>
      <c r="N180" t="s">
        <v>77</v>
      </c>
      <c r="O180" t="s">
        <v>135</v>
      </c>
      <c r="P180" t="s">
        <v>27</v>
      </c>
      <c r="Q180" t="s">
        <v>29</v>
      </c>
      <c r="R180" t="s">
        <v>136</v>
      </c>
      <c r="S180">
        <v>383.60700000000003</v>
      </c>
      <c r="T180">
        <v>7</v>
      </c>
      <c r="U180">
        <v>0.1</v>
      </c>
      <c r="V180">
        <v>63.934499999999971</v>
      </c>
    </row>
    <row r="181" spans="1:22" x14ac:dyDescent="0.35">
      <c r="A181">
        <v>1881</v>
      </c>
      <c r="B181" t="s">
        <v>1375</v>
      </c>
      <c r="C181">
        <v>2012</v>
      </c>
      <c r="D181" s="25">
        <v>40973</v>
      </c>
      <c r="E181" s="25">
        <v>40973</v>
      </c>
      <c r="F181" t="s">
        <v>438</v>
      </c>
      <c r="G181" t="s">
        <v>470</v>
      </c>
      <c r="H181" t="s">
        <v>471</v>
      </c>
      <c r="I181" t="s">
        <v>23</v>
      </c>
      <c r="J181" t="s">
        <v>24</v>
      </c>
      <c r="K181" t="s">
        <v>115</v>
      </c>
      <c r="L181" t="s">
        <v>116</v>
      </c>
      <c r="M181">
        <v>10011</v>
      </c>
      <c r="N181" t="s">
        <v>77</v>
      </c>
      <c r="O181" t="s">
        <v>1376</v>
      </c>
      <c r="P181" t="s">
        <v>35</v>
      </c>
      <c r="Q181" t="s">
        <v>84</v>
      </c>
      <c r="R181" t="s">
        <v>91</v>
      </c>
      <c r="S181">
        <v>29.339999999999996</v>
      </c>
      <c r="T181">
        <v>3</v>
      </c>
      <c r="U181">
        <v>0</v>
      </c>
      <c r="V181">
        <v>14.669999999999998</v>
      </c>
    </row>
    <row r="182" spans="1:22" x14ac:dyDescent="0.35">
      <c r="A182">
        <v>2274</v>
      </c>
      <c r="B182" t="s">
        <v>1496</v>
      </c>
      <c r="C182">
        <v>2012</v>
      </c>
      <c r="D182" s="25">
        <v>40974</v>
      </c>
      <c r="E182" s="25">
        <v>40979</v>
      </c>
      <c r="F182" t="s">
        <v>38</v>
      </c>
      <c r="G182" t="s">
        <v>406</v>
      </c>
      <c r="H182" t="s">
        <v>407</v>
      </c>
      <c r="I182" t="s">
        <v>23</v>
      </c>
      <c r="J182" t="s">
        <v>24</v>
      </c>
      <c r="K182" t="s">
        <v>70</v>
      </c>
      <c r="L182" t="s">
        <v>32</v>
      </c>
      <c r="M182">
        <v>94122</v>
      </c>
      <c r="N182" t="s">
        <v>33</v>
      </c>
      <c r="O182" t="s">
        <v>1499</v>
      </c>
      <c r="P182" t="s">
        <v>46</v>
      </c>
      <c r="Q182" t="s">
        <v>411</v>
      </c>
      <c r="R182" t="s">
        <v>1500</v>
      </c>
      <c r="S182">
        <v>1119.9840000000002</v>
      </c>
      <c r="T182">
        <v>2</v>
      </c>
      <c r="U182">
        <v>0.2</v>
      </c>
      <c r="V182">
        <v>377.99459999999993</v>
      </c>
    </row>
    <row r="183" spans="1:22" x14ac:dyDescent="0.35">
      <c r="A183">
        <v>2273</v>
      </c>
      <c r="B183" t="s">
        <v>1496</v>
      </c>
      <c r="C183">
        <v>2012</v>
      </c>
      <c r="D183" s="25">
        <v>40974</v>
      </c>
      <c r="E183" s="25">
        <v>40979</v>
      </c>
      <c r="F183" t="s">
        <v>38</v>
      </c>
      <c r="G183" t="s">
        <v>406</v>
      </c>
      <c r="H183" t="s">
        <v>407</v>
      </c>
      <c r="I183" t="s">
        <v>23</v>
      </c>
      <c r="J183" t="s">
        <v>24</v>
      </c>
      <c r="K183" t="s">
        <v>70</v>
      </c>
      <c r="L183" t="s">
        <v>32</v>
      </c>
      <c r="M183">
        <v>94122</v>
      </c>
      <c r="N183" t="s">
        <v>33</v>
      </c>
      <c r="O183" t="s">
        <v>1497</v>
      </c>
      <c r="P183" t="s">
        <v>27</v>
      </c>
      <c r="Q183" t="s">
        <v>44</v>
      </c>
      <c r="R183" t="s">
        <v>1498</v>
      </c>
      <c r="S183">
        <v>435.26</v>
      </c>
      <c r="T183">
        <v>7</v>
      </c>
      <c r="U183">
        <v>0</v>
      </c>
      <c r="V183">
        <v>95.757200000000012</v>
      </c>
    </row>
    <row r="184" spans="1:22" x14ac:dyDescent="0.35">
      <c r="A184">
        <v>6346</v>
      </c>
      <c r="B184" t="s">
        <v>2082</v>
      </c>
      <c r="C184">
        <v>2012</v>
      </c>
      <c r="D184" s="25">
        <v>40975</v>
      </c>
      <c r="E184" s="25">
        <v>40978</v>
      </c>
      <c r="F184" t="s">
        <v>92</v>
      </c>
      <c r="G184" t="s">
        <v>1688</v>
      </c>
      <c r="H184" t="s">
        <v>1689</v>
      </c>
      <c r="I184" t="s">
        <v>60</v>
      </c>
      <c r="J184" t="s">
        <v>24</v>
      </c>
      <c r="K184" t="s">
        <v>228</v>
      </c>
      <c r="L184" t="s">
        <v>109</v>
      </c>
      <c r="M184">
        <v>19711</v>
      </c>
      <c r="N184" t="s">
        <v>77</v>
      </c>
      <c r="O184" t="s">
        <v>1852</v>
      </c>
      <c r="P184" t="s">
        <v>46</v>
      </c>
      <c r="Q184" t="s">
        <v>47</v>
      </c>
      <c r="R184" t="s">
        <v>1853</v>
      </c>
      <c r="S184">
        <v>587.97</v>
      </c>
      <c r="T184">
        <v>3</v>
      </c>
      <c r="U184">
        <v>0</v>
      </c>
      <c r="V184">
        <v>170.51129999999998</v>
      </c>
    </row>
    <row r="185" spans="1:22" x14ac:dyDescent="0.35">
      <c r="A185">
        <v>6345</v>
      </c>
      <c r="B185" t="s">
        <v>2082</v>
      </c>
      <c r="C185">
        <v>2012</v>
      </c>
      <c r="D185" s="25">
        <v>40975</v>
      </c>
      <c r="E185" s="25">
        <v>40978</v>
      </c>
      <c r="F185" t="s">
        <v>92</v>
      </c>
      <c r="G185" t="s">
        <v>1688</v>
      </c>
      <c r="H185" t="s">
        <v>1689</v>
      </c>
      <c r="I185" t="s">
        <v>60</v>
      </c>
      <c r="J185" t="s">
        <v>24</v>
      </c>
      <c r="K185" t="s">
        <v>228</v>
      </c>
      <c r="L185" t="s">
        <v>109</v>
      </c>
      <c r="M185">
        <v>19711</v>
      </c>
      <c r="N185" t="s">
        <v>77</v>
      </c>
      <c r="O185" t="s">
        <v>1183</v>
      </c>
      <c r="P185" t="s">
        <v>35</v>
      </c>
      <c r="Q185" t="s">
        <v>49</v>
      </c>
      <c r="R185" t="s">
        <v>1184</v>
      </c>
      <c r="S185">
        <v>69.28</v>
      </c>
      <c r="T185">
        <v>2</v>
      </c>
      <c r="U185">
        <v>0</v>
      </c>
      <c r="V185">
        <v>33.254399999999997</v>
      </c>
    </row>
    <row r="186" spans="1:22" x14ac:dyDescent="0.35">
      <c r="A186">
        <v>6344</v>
      </c>
      <c r="B186" t="s">
        <v>2082</v>
      </c>
      <c r="C186">
        <v>2012</v>
      </c>
      <c r="D186" s="25">
        <v>40975</v>
      </c>
      <c r="E186" s="25">
        <v>40978</v>
      </c>
      <c r="F186" t="s">
        <v>92</v>
      </c>
      <c r="G186" t="s">
        <v>1688</v>
      </c>
      <c r="H186" t="s">
        <v>1689</v>
      </c>
      <c r="I186" t="s">
        <v>60</v>
      </c>
      <c r="J186" t="s">
        <v>24</v>
      </c>
      <c r="K186" t="s">
        <v>228</v>
      </c>
      <c r="L186" t="s">
        <v>109</v>
      </c>
      <c r="M186">
        <v>19711</v>
      </c>
      <c r="N186" t="s">
        <v>77</v>
      </c>
      <c r="O186" t="s">
        <v>447</v>
      </c>
      <c r="P186" t="s">
        <v>35</v>
      </c>
      <c r="Q186" t="s">
        <v>49</v>
      </c>
      <c r="R186" t="s">
        <v>448</v>
      </c>
      <c r="S186">
        <v>30.44</v>
      </c>
      <c r="T186">
        <v>2</v>
      </c>
      <c r="U186">
        <v>0</v>
      </c>
      <c r="V186">
        <v>14.9156</v>
      </c>
    </row>
    <row r="187" spans="1:22" x14ac:dyDescent="0.35">
      <c r="A187">
        <v>6343</v>
      </c>
      <c r="B187" t="s">
        <v>2082</v>
      </c>
      <c r="C187">
        <v>2012</v>
      </c>
      <c r="D187" s="25">
        <v>40975</v>
      </c>
      <c r="E187" s="25">
        <v>40978</v>
      </c>
      <c r="F187" t="s">
        <v>92</v>
      </c>
      <c r="G187" t="s">
        <v>1688</v>
      </c>
      <c r="H187" t="s">
        <v>1689</v>
      </c>
      <c r="I187" t="s">
        <v>60</v>
      </c>
      <c r="J187" t="s">
        <v>24</v>
      </c>
      <c r="K187" t="s">
        <v>228</v>
      </c>
      <c r="L187" t="s">
        <v>109</v>
      </c>
      <c r="M187">
        <v>19711</v>
      </c>
      <c r="N187" t="s">
        <v>77</v>
      </c>
      <c r="O187" t="s">
        <v>354</v>
      </c>
      <c r="P187" t="s">
        <v>46</v>
      </c>
      <c r="Q187" t="s">
        <v>80</v>
      </c>
      <c r="R187" t="s">
        <v>355</v>
      </c>
      <c r="S187">
        <v>119.85000000000001</v>
      </c>
      <c r="T187">
        <v>3</v>
      </c>
      <c r="U187">
        <v>0</v>
      </c>
      <c r="V187">
        <v>52.734000000000009</v>
      </c>
    </row>
    <row r="188" spans="1:22" x14ac:dyDescent="0.35">
      <c r="A188">
        <v>7782</v>
      </c>
      <c r="B188" t="s">
        <v>2139</v>
      </c>
      <c r="C188">
        <v>2012</v>
      </c>
      <c r="D188" s="25">
        <v>40976</v>
      </c>
      <c r="E188" s="25">
        <v>40980</v>
      </c>
      <c r="F188" t="s">
        <v>38</v>
      </c>
      <c r="G188" t="s">
        <v>980</v>
      </c>
      <c r="H188" t="s">
        <v>981</v>
      </c>
      <c r="I188" t="s">
        <v>23</v>
      </c>
      <c r="J188" t="s">
        <v>24</v>
      </c>
      <c r="K188" t="s">
        <v>134</v>
      </c>
      <c r="L188" t="s">
        <v>93</v>
      </c>
      <c r="M188">
        <v>60623</v>
      </c>
      <c r="N188" t="s">
        <v>63</v>
      </c>
      <c r="O188" t="s">
        <v>383</v>
      </c>
      <c r="P188" t="s">
        <v>35</v>
      </c>
      <c r="Q188" t="s">
        <v>49</v>
      </c>
      <c r="R188" t="s">
        <v>384</v>
      </c>
      <c r="S188">
        <v>8.5679999999999978</v>
      </c>
      <c r="T188">
        <v>3</v>
      </c>
      <c r="U188">
        <v>0.8</v>
      </c>
      <c r="V188">
        <v>-14.5656</v>
      </c>
    </row>
    <row r="189" spans="1:22" x14ac:dyDescent="0.35">
      <c r="A189">
        <v>5174</v>
      </c>
      <c r="B189" t="s">
        <v>1994</v>
      </c>
      <c r="C189">
        <v>2012</v>
      </c>
      <c r="D189" s="25">
        <v>40976</v>
      </c>
      <c r="E189" s="25">
        <v>40978</v>
      </c>
      <c r="F189" t="s">
        <v>92</v>
      </c>
      <c r="G189" t="s">
        <v>1797</v>
      </c>
      <c r="H189" t="s">
        <v>1798</v>
      </c>
      <c r="I189" t="s">
        <v>30</v>
      </c>
      <c r="J189" t="s">
        <v>24</v>
      </c>
      <c r="K189" t="s">
        <v>1099</v>
      </c>
      <c r="L189" t="s">
        <v>177</v>
      </c>
      <c r="M189">
        <v>81001</v>
      </c>
      <c r="N189" t="s">
        <v>33</v>
      </c>
      <c r="O189" t="s">
        <v>420</v>
      </c>
      <c r="P189" t="s">
        <v>35</v>
      </c>
      <c r="Q189" t="s">
        <v>45</v>
      </c>
      <c r="R189" t="s">
        <v>421</v>
      </c>
      <c r="S189">
        <v>3.4079999999999999</v>
      </c>
      <c r="T189">
        <v>1</v>
      </c>
      <c r="U189">
        <v>0.2</v>
      </c>
      <c r="V189">
        <v>0.89459999999999995</v>
      </c>
    </row>
    <row r="190" spans="1:22" x14ac:dyDescent="0.35">
      <c r="A190">
        <v>4167</v>
      </c>
      <c r="B190" t="s">
        <v>1886</v>
      </c>
      <c r="C190">
        <v>2012</v>
      </c>
      <c r="D190" s="25">
        <v>40976</v>
      </c>
      <c r="E190" s="25">
        <v>40981</v>
      </c>
      <c r="F190" t="s">
        <v>38</v>
      </c>
      <c r="G190" t="s">
        <v>691</v>
      </c>
      <c r="H190" t="s">
        <v>692</v>
      </c>
      <c r="I190" t="s">
        <v>30</v>
      </c>
      <c r="J190" t="s">
        <v>24</v>
      </c>
      <c r="K190" t="s">
        <v>401</v>
      </c>
      <c r="L190" t="s">
        <v>116</v>
      </c>
      <c r="M190">
        <v>11561</v>
      </c>
      <c r="N190" t="s">
        <v>77</v>
      </c>
      <c r="O190" t="s">
        <v>1694</v>
      </c>
      <c r="P190" t="s">
        <v>35</v>
      </c>
      <c r="Q190" t="s">
        <v>54</v>
      </c>
      <c r="R190" t="s">
        <v>1695</v>
      </c>
      <c r="S190">
        <v>19.440000000000001</v>
      </c>
      <c r="T190">
        <v>3</v>
      </c>
      <c r="U190">
        <v>0</v>
      </c>
      <c r="V190">
        <v>9.3312000000000008</v>
      </c>
    </row>
    <row r="191" spans="1:22" x14ac:dyDescent="0.35">
      <c r="A191">
        <v>3999</v>
      </c>
      <c r="B191" t="s">
        <v>1865</v>
      </c>
      <c r="C191">
        <v>2012</v>
      </c>
      <c r="D191" s="25">
        <v>40976</v>
      </c>
      <c r="E191" s="25">
        <v>40980</v>
      </c>
      <c r="F191" t="s">
        <v>38</v>
      </c>
      <c r="G191" t="s">
        <v>1866</v>
      </c>
      <c r="H191" t="s">
        <v>1867</v>
      </c>
      <c r="I191" t="s">
        <v>23</v>
      </c>
      <c r="J191" t="s">
        <v>24</v>
      </c>
      <c r="K191" t="s">
        <v>1334</v>
      </c>
      <c r="L191" t="s">
        <v>66</v>
      </c>
      <c r="M191">
        <v>53142</v>
      </c>
      <c r="N191" t="s">
        <v>63</v>
      </c>
      <c r="O191" t="s">
        <v>1497</v>
      </c>
      <c r="P191" t="s">
        <v>27</v>
      </c>
      <c r="Q191" t="s">
        <v>44</v>
      </c>
      <c r="R191" t="s">
        <v>1498</v>
      </c>
      <c r="S191">
        <v>373.08</v>
      </c>
      <c r="T191">
        <v>6</v>
      </c>
      <c r="U191">
        <v>0</v>
      </c>
      <c r="V191">
        <v>82.077600000000004</v>
      </c>
    </row>
    <row r="192" spans="1:22" x14ac:dyDescent="0.35">
      <c r="A192">
        <v>3998</v>
      </c>
      <c r="B192" t="s">
        <v>1865</v>
      </c>
      <c r="C192">
        <v>2012</v>
      </c>
      <c r="D192" s="25">
        <v>40976</v>
      </c>
      <c r="E192" s="25">
        <v>40980</v>
      </c>
      <c r="F192" t="s">
        <v>38</v>
      </c>
      <c r="G192" t="s">
        <v>1866</v>
      </c>
      <c r="H192" t="s">
        <v>1867</v>
      </c>
      <c r="I192" t="s">
        <v>23</v>
      </c>
      <c r="J192" t="s">
        <v>24</v>
      </c>
      <c r="K192" t="s">
        <v>1334</v>
      </c>
      <c r="L192" t="s">
        <v>66</v>
      </c>
      <c r="M192">
        <v>53142</v>
      </c>
      <c r="N192" t="s">
        <v>63</v>
      </c>
      <c r="O192" t="s">
        <v>1868</v>
      </c>
      <c r="P192" t="s">
        <v>35</v>
      </c>
      <c r="Q192" t="s">
        <v>45</v>
      </c>
      <c r="R192" t="s">
        <v>1869</v>
      </c>
      <c r="S192">
        <v>14.98</v>
      </c>
      <c r="T192">
        <v>1</v>
      </c>
      <c r="U192">
        <v>0</v>
      </c>
      <c r="V192">
        <v>4.4939999999999998</v>
      </c>
    </row>
    <row r="193" spans="1:22" x14ac:dyDescent="0.35">
      <c r="A193">
        <v>3997</v>
      </c>
      <c r="B193" t="s">
        <v>1865</v>
      </c>
      <c r="C193">
        <v>2012</v>
      </c>
      <c r="D193" s="25">
        <v>40976</v>
      </c>
      <c r="E193" s="25">
        <v>40980</v>
      </c>
      <c r="F193" t="s">
        <v>38</v>
      </c>
      <c r="G193" t="s">
        <v>1866</v>
      </c>
      <c r="H193" t="s">
        <v>1867</v>
      </c>
      <c r="I193" t="s">
        <v>23</v>
      </c>
      <c r="J193" t="s">
        <v>24</v>
      </c>
      <c r="K193" t="s">
        <v>1334</v>
      </c>
      <c r="L193" t="s">
        <v>66</v>
      </c>
      <c r="M193">
        <v>53142</v>
      </c>
      <c r="N193" t="s">
        <v>63</v>
      </c>
      <c r="O193" t="s">
        <v>456</v>
      </c>
      <c r="P193" t="s">
        <v>46</v>
      </c>
      <c r="Q193" t="s">
        <v>47</v>
      </c>
      <c r="R193" t="s">
        <v>457</v>
      </c>
      <c r="S193">
        <v>769.95</v>
      </c>
      <c r="T193">
        <v>5</v>
      </c>
      <c r="U193">
        <v>0</v>
      </c>
      <c r="V193">
        <v>223.28549999999993</v>
      </c>
    </row>
    <row r="194" spans="1:22" x14ac:dyDescent="0.35">
      <c r="A194">
        <v>3996</v>
      </c>
      <c r="B194" t="s">
        <v>1865</v>
      </c>
      <c r="C194">
        <v>2012</v>
      </c>
      <c r="D194" s="25">
        <v>40976</v>
      </c>
      <c r="E194" s="25">
        <v>40980</v>
      </c>
      <c r="F194" t="s">
        <v>38</v>
      </c>
      <c r="G194" t="s">
        <v>1866</v>
      </c>
      <c r="H194" t="s">
        <v>1867</v>
      </c>
      <c r="I194" t="s">
        <v>23</v>
      </c>
      <c r="J194" t="s">
        <v>24</v>
      </c>
      <c r="K194" t="s">
        <v>1334</v>
      </c>
      <c r="L194" t="s">
        <v>66</v>
      </c>
      <c r="M194">
        <v>53142</v>
      </c>
      <c r="N194" t="s">
        <v>63</v>
      </c>
      <c r="O194" t="s">
        <v>1461</v>
      </c>
      <c r="P194" t="s">
        <v>27</v>
      </c>
      <c r="Q194" t="s">
        <v>29</v>
      </c>
      <c r="R194" t="s">
        <v>1462</v>
      </c>
      <c r="S194">
        <v>860.93</v>
      </c>
      <c r="T194">
        <v>7</v>
      </c>
      <c r="U194">
        <v>0</v>
      </c>
      <c r="V194">
        <v>189.40460000000002</v>
      </c>
    </row>
    <row r="195" spans="1:22" x14ac:dyDescent="0.35">
      <c r="A195">
        <v>3995</v>
      </c>
      <c r="B195" t="s">
        <v>1865</v>
      </c>
      <c r="C195">
        <v>2012</v>
      </c>
      <c r="D195" s="25">
        <v>40976</v>
      </c>
      <c r="E195" s="25">
        <v>40980</v>
      </c>
      <c r="F195" t="s">
        <v>38</v>
      </c>
      <c r="G195" t="s">
        <v>1866</v>
      </c>
      <c r="H195" t="s">
        <v>1867</v>
      </c>
      <c r="I195" t="s">
        <v>23</v>
      </c>
      <c r="J195" t="s">
        <v>24</v>
      </c>
      <c r="K195" t="s">
        <v>1334</v>
      </c>
      <c r="L195" t="s">
        <v>66</v>
      </c>
      <c r="M195">
        <v>53142</v>
      </c>
      <c r="N195" t="s">
        <v>63</v>
      </c>
      <c r="O195" t="s">
        <v>1763</v>
      </c>
      <c r="P195" t="s">
        <v>27</v>
      </c>
      <c r="Q195" t="s">
        <v>28</v>
      </c>
      <c r="R195" t="s">
        <v>1764</v>
      </c>
      <c r="S195">
        <v>512.93999999999994</v>
      </c>
      <c r="T195">
        <v>3</v>
      </c>
      <c r="U195">
        <v>0</v>
      </c>
      <c r="V195">
        <v>97.45859999999999</v>
      </c>
    </row>
    <row r="196" spans="1:22" x14ac:dyDescent="0.35">
      <c r="A196">
        <v>7370</v>
      </c>
      <c r="B196" t="s">
        <v>2121</v>
      </c>
      <c r="C196">
        <v>2012</v>
      </c>
      <c r="D196" s="25">
        <v>40977</v>
      </c>
      <c r="E196" s="25">
        <v>40979</v>
      </c>
      <c r="F196" t="s">
        <v>22</v>
      </c>
      <c r="G196" t="s">
        <v>1486</v>
      </c>
      <c r="H196" t="s">
        <v>1487</v>
      </c>
      <c r="I196" t="s">
        <v>23</v>
      </c>
      <c r="J196" t="s">
        <v>24</v>
      </c>
      <c r="K196" t="s">
        <v>1350</v>
      </c>
      <c r="L196" t="s">
        <v>52</v>
      </c>
      <c r="M196">
        <v>27604</v>
      </c>
      <c r="N196" t="s">
        <v>26</v>
      </c>
      <c r="O196" t="s">
        <v>945</v>
      </c>
      <c r="P196" t="s">
        <v>35</v>
      </c>
      <c r="Q196" t="s">
        <v>36</v>
      </c>
      <c r="R196" t="s">
        <v>946</v>
      </c>
      <c r="S196">
        <v>4.6079999999999997</v>
      </c>
      <c r="T196">
        <v>2</v>
      </c>
      <c r="U196">
        <v>0.2</v>
      </c>
      <c r="V196">
        <v>1.6704000000000001</v>
      </c>
    </row>
    <row r="197" spans="1:22" x14ac:dyDescent="0.35">
      <c r="A197">
        <v>4768</v>
      </c>
      <c r="B197" t="s">
        <v>1957</v>
      </c>
      <c r="C197">
        <v>2012</v>
      </c>
      <c r="D197" s="25">
        <v>40977</v>
      </c>
      <c r="E197" s="25">
        <v>40980</v>
      </c>
      <c r="F197" t="s">
        <v>92</v>
      </c>
      <c r="G197" t="s">
        <v>955</v>
      </c>
      <c r="H197" t="s">
        <v>956</v>
      </c>
      <c r="I197" t="s">
        <v>30</v>
      </c>
      <c r="J197" t="s">
        <v>24</v>
      </c>
      <c r="K197" t="s">
        <v>257</v>
      </c>
      <c r="L197" t="s">
        <v>62</v>
      </c>
      <c r="M197">
        <v>78207</v>
      </c>
      <c r="N197" t="s">
        <v>63</v>
      </c>
      <c r="O197" t="s">
        <v>1394</v>
      </c>
      <c r="P197" t="s">
        <v>46</v>
      </c>
      <c r="Q197" t="s">
        <v>47</v>
      </c>
      <c r="R197" t="s">
        <v>1395</v>
      </c>
      <c r="S197">
        <v>359.88</v>
      </c>
      <c r="T197">
        <v>3</v>
      </c>
      <c r="U197">
        <v>0.2</v>
      </c>
      <c r="V197">
        <v>22.492499999999993</v>
      </c>
    </row>
    <row r="198" spans="1:22" x14ac:dyDescent="0.35">
      <c r="A198">
        <v>4767</v>
      </c>
      <c r="B198" t="s">
        <v>1957</v>
      </c>
      <c r="C198">
        <v>2012</v>
      </c>
      <c r="D198" s="25">
        <v>40977</v>
      </c>
      <c r="E198" s="25">
        <v>40980</v>
      </c>
      <c r="F198" t="s">
        <v>92</v>
      </c>
      <c r="G198" t="s">
        <v>955</v>
      </c>
      <c r="H198" t="s">
        <v>956</v>
      </c>
      <c r="I198" t="s">
        <v>30</v>
      </c>
      <c r="J198" t="s">
        <v>24</v>
      </c>
      <c r="K198" t="s">
        <v>257</v>
      </c>
      <c r="L198" t="s">
        <v>62</v>
      </c>
      <c r="M198">
        <v>78207</v>
      </c>
      <c r="N198" t="s">
        <v>63</v>
      </c>
      <c r="O198" t="s">
        <v>889</v>
      </c>
      <c r="P198" t="s">
        <v>46</v>
      </c>
      <c r="Q198" t="s">
        <v>80</v>
      </c>
      <c r="R198" t="s">
        <v>890</v>
      </c>
      <c r="S198">
        <v>113.52000000000001</v>
      </c>
      <c r="T198">
        <v>5</v>
      </c>
      <c r="U198">
        <v>0.2</v>
      </c>
      <c r="V198">
        <v>29.798999999999999</v>
      </c>
    </row>
    <row r="199" spans="1:22" x14ac:dyDescent="0.35">
      <c r="A199">
        <v>6610</v>
      </c>
      <c r="B199" t="s">
        <v>2099</v>
      </c>
      <c r="C199">
        <v>2012</v>
      </c>
      <c r="D199" s="25">
        <v>40978</v>
      </c>
      <c r="E199" s="25">
        <v>40978</v>
      </c>
      <c r="F199" t="s">
        <v>438</v>
      </c>
      <c r="G199" t="s">
        <v>73</v>
      </c>
      <c r="H199" t="s">
        <v>74</v>
      </c>
      <c r="I199" t="s">
        <v>30</v>
      </c>
      <c r="J199" t="s">
        <v>24</v>
      </c>
      <c r="K199" t="s">
        <v>1001</v>
      </c>
      <c r="L199" t="s">
        <v>867</v>
      </c>
      <c r="M199">
        <v>20735</v>
      </c>
      <c r="N199" t="s">
        <v>77</v>
      </c>
      <c r="O199" t="s">
        <v>439</v>
      </c>
      <c r="P199" t="s">
        <v>35</v>
      </c>
      <c r="Q199" t="s">
        <v>41</v>
      </c>
      <c r="R199" t="s">
        <v>440</v>
      </c>
      <c r="S199">
        <v>89.820000000000007</v>
      </c>
      <c r="T199">
        <v>6</v>
      </c>
      <c r="U199">
        <v>0</v>
      </c>
      <c r="V199">
        <v>25.149600000000007</v>
      </c>
    </row>
    <row r="200" spans="1:22" x14ac:dyDescent="0.35">
      <c r="A200">
        <v>988</v>
      </c>
      <c r="B200" t="s">
        <v>918</v>
      </c>
      <c r="C200">
        <v>2012</v>
      </c>
      <c r="D200" s="25">
        <v>40978</v>
      </c>
      <c r="E200" s="25">
        <v>40978</v>
      </c>
      <c r="F200" t="s">
        <v>438</v>
      </c>
      <c r="G200" t="s">
        <v>919</v>
      </c>
      <c r="H200" t="s">
        <v>920</v>
      </c>
      <c r="I200" t="s">
        <v>23</v>
      </c>
      <c r="J200" t="s">
        <v>24</v>
      </c>
      <c r="K200" t="s">
        <v>90</v>
      </c>
      <c r="L200" t="s">
        <v>62</v>
      </c>
      <c r="M200">
        <v>77041</v>
      </c>
      <c r="N200" t="s">
        <v>63</v>
      </c>
      <c r="O200" t="s">
        <v>921</v>
      </c>
      <c r="P200" t="s">
        <v>35</v>
      </c>
      <c r="Q200" t="s">
        <v>49</v>
      </c>
      <c r="R200" t="s">
        <v>922</v>
      </c>
      <c r="S200">
        <v>1.1119999999999997</v>
      </c>
      <c r="T200">
        <v>2</v>
      </c>
      <c r="U200">
        <v>0.8</v>
      </c>
      <c r="V200">
        <v>-1.8904000000000001</v>
      </c>
    </row>
    <row r="201" spans="1:22" x14ac:dyDescent="0.35">
      <c r="A201">
        <v>7878</v>
      </c>
      <c r="B201" t="s">
        <v>2144</v>
      </c>
      <c r="C201">
        <v>2012</v>
      </c>
      <c r="D201" s="25">
        <v>40980</v>
      </c>
      <c r="E201" s="25">
        <v>40986</v>
      </c>
      <c r="F201" t="s">
        <v>38</v>
      </c>
      <c r="G201" t="s">
        <v>1115</v>
      </c>
      <c r="H201" t="s">
        <v>1116</v>
      </c>
      <c r="I201" t="s">
        <v>23</v>
      </c>
      <c r="J201" t="s">
        <v>24</v>
      </c>
      <c r="K201" t="s">
        <v>186</v>
      </c>
      <c r="L201" t="s">
        <v>52</v>
      </c>
      <c r="M201">
        <v>28205</v>
      </c>
      <c r="N201" t="s">
        <v>26</v>
      </c>
      <c r="O201" t="s">
        <v>1240</v>
      </c>
      <c r="P201" t="s">
        <v>35</v>
      </c>
      <c r="Q201" t="s">
        <v>36</v>
      </c>
      <c r="R201" t="s">
        <v>1241</v>
      </c>
      <c r="S201">
        <v>5.04</v>
      </c>
      <c r="T201">
        <v>2</v>
      </c>
      <c r="U201">
        <v>0.2</v>
      </c>
      <c r="V201">
        <v>1.764</v>
      </c>
    </row>
    <row r="202" spans="1:22" x14ac:dyDescent="0.35">
      <c r="A202">
        <v>3660</v>
      </c>
      <c r="B202" t="s">
        <v>1807</v>
      </c>
      <c r="C202">
        <v>2012</v>
      </c>
      <c r="D202" s="25">
        <v>40980</v>
      </c>
      <c r="E202" s="25">
        <v>40985</v>
      </c>
      <c r="F202" t="s">
        <v>38</v>
      </c>
      <c r="G202" t="s">
        <v>1238</v>
      </c>
      <c r="H202" t="s">
        <v>1239</v>
      </c>
      <c r="I202" t="s">
        <v>30</v>
      </c>
      <c r="J202" t="s">
        <v>24</v>
      </c>
      <c r="K202" t="s">
        <v>1808</v>
      </c>
      <c r="L202" t="s">
        <v>39</v>
      </c>
      <c r="M202">
        <v>33317</v>
      </c>
      <c r="N202" t="s">
        <v>26</v>
      </c>
      <c r="O202" t="s">
        <v>1809</v>
      </c>
      <c r="P202" t="s">
        <v>27</v>
      </c>
      <c r="Q202" t="s">
        <v>44</v>
      </c>
      <c r="R202" t="s">
        <v>1810</v>
      </c>
      <c r="S202">
        <v>6.4080000000000004</v>
      </c>
      <c r="T202">
        <v>3</v>
      </c>
      <c r="U202">
        <v>0.2</v>
      </c>
      <c r="V202">
        <v>1.4418</v>
      </c>
    </row>
    <row r="203" spans="1:22" x14ac:dyDescent="0.35">
      <c r="A203">
        <v>3659</v>
      </c>
      <c r="B203" t="s">
        <v>1807</v>
      </c>
      <c r="C203">
        <v>2012</v>
      </c>
      <c r="D203" s="25">
        <v>40980</v>
      </c>
      <c r="E203" s="25">
        <v>40985</v>
      </c>
      <c r="F203" t="s">
        <v>38</v>
      </c>
      <c r="G203" t="s">
        <v>1238</v>
      </c>
      <c r="H203" t="s">
        <v>1239</v>
      </c>
      <c r="I203" t="s">
        <v>30</v>
      </c>
      <c r="J203" t="s">
        <v>24</v>
      </c>
      <c r="K203" t="s">
        <v>1808</v>
      </c>
      <c r="L203" t="s">
        <v>39</v>
      </c>
      <c r="M203">
        <v>33317</v>
      </c>
      <c r="N203" t="s">
        <v>26</v>
      </c>
      <c r="O203" t="s">
        <v>151</v>
      </c>
      <c r="P203" t="s">
        <v>27</v>
      </c>
      <c r="Q203" t="s">
        <v>44</v>
      </c>
      <c r="R203" t="s">
        <v>152</v>
      </c>
      <c r="S203">
        <v>30.880000000000003</v>
      </c>
      <c r="T203">
        <v>4</v>
      </c>
      <c r="U203">
        <v>0.2</v>
      </c>
      <c r="V203">
        <v>3.8599999999999977</v>
      </c>
    </row>
    <row r="204" spans="1:22" x14ac:dyDescent="0.35">
      <c r="A204">
        <v>3658</v>
      </c>
      <c r="B204" t="s">
        <v>1807</v>
      </c>
      <c r="C204">
        <v>2012</v>
      </c>
      <c r="D204" s="25">
        <v>40980</v>
      </c>
      <c r="E204" s="25">
        <v>40985</v>
      </c>
      <c r="F204" t="s">
        <v>38</v>
      </c>
      <c r="G204" t="s">
        <v>1238</v>
      </c>
      <c r="H204" t="s">
        <v>1239</v>
      </c>
      <c r="I204" t="s">
        <v>30</v>
      </c>
      <c r="J204" t="s">
        <v>24</v>
      </c>
      <c r="K204" t="s">
        <v>1808</v>
      </c>
      <c r="L204" t="s">
        <v>39</v>
      </c>
      <c r="M204">
        <v>33317</v>
      </c>
      <c r="N204" t="s">
        <v>26</v>
      </c>
      <c r="O204" t="s">
        <v>225</v>
      </c>
      <c r="P204" t="s">
        <v>35</v>
      </c>
      <c r="Q204" t="s">
        <v>84</v>
      </c>
      <c r="R204" t="s">
        <v>226</v>
      </c>
      <c r="S204">
        <v>8.6880000000000006</v>
      </c>
      <c r="T204">
        <v>3</v>
      </c>
      <c r="U204">
        <v>0.2</v>
      </c>
      <c r="V204">
        <v>2.9322000000000004</v>
      </c>
    </row>
    <row r="205" spans="1:22" x14ac:dyDescent="0.35">
      <c r="A205">
        <v>6291</v>
      </c>
      <c r="B205" t="s">
        <v>2081</v>
      </c>
      <c r="C205">
        <v>2012</v>
      </c>
      <c r="D205" s="25">
        <v>40981</v>
      </c>
      <c r="E205" s="25">
        <v>40986</v>
      </c>
      <c r="F205" t="s">
        <v>22</v>
      </c>
      <c r="G205" t="s">
        <v>962</v>
      </c>
      <c r="H205" t="s">
        <v>963</v>
      </c>
      <c r="I205" t="s">
        <v>60</v>
      </c>
      <c r="J205" t="s">
        <v>24</v>
      </c>
      <c r="K205" t="s">
        <v>2043</v>
      </c>
      <c r="L205" t="s">
        <v>32</v>
      </c>
      <c r="M205">
        <v>95928</v>
      </c>
      <c r="N205" t="s">
        <v>33</v>
      </c>
      <c r="O205" t="s">
        <v>648</v>
      </c>
      <c r="P205" t="s">
        <v>27</v>
      </c>
      <c r="Q205" t="s">
        <v>44</v>
      </c>
      <c r="R205" t="s">
        <v>649</v>
      </c>
      <c r="S205">
        <v>327.76</v>
      </c>
      <c r="T205">
        <v>8</v>
      </c>
      <c r="U205">
        <v>0</v>
      </c>
      <c r="V205">
        <v>91.772800000000018</v>
      </c>
    </row>
    <row r="206" spans="1:22" x14ac:dyDescent="0.35">
      <c r="A206">
        <v>6290</v>
      </c>
      <c r="B206" t="s">
        <v>2081</v>
      </c>
      <c r="C206">
        <v>2012</v>
      </c>
      <c r="D206" s="25">
        <v>40981</v>
      </c>
      <c r="E206" s="25">
        <v>40986</v>
      </c>
      <c r="F206" t="s">
        <v>22</v>
      </c>
      <c r="G206" t="s">
        <v>962</v>
      </c>
      <c r="H206" t="s">
        <v>963</v>
      </c>
      <c r="I206" t="s">
        <v>60</v>
      </c>
      <c r="J206" t="s">
        <v>24</v>
      </c>
      <c r="K206" t="s">
        <v>2043</v>
      </c>
      <c r="L206" t="s">
        <v>32</v>
      </c>
      <c r="M206">
        <v>95928</v>
      </c>
      <c r="N206" t="s">
        <v>33</v>
      </c>
      <c r="O206" t="s">
        <v>208</v>
      </c>
      <c r="P206" t="s">
        <v>27</v>
      </c>
      <c r="Q206" t="s">
        <v>29</v>
      </c>
      <c r="R206" t="s">
        <v>209</v>
      </c>
      <c r="S206">
        <v>915.13600000000008</v>
      </c>
      <c r="T206">
        <v>4</v>
      </c>
      <c r="U206">
        <v>0.2</v>
      </c>
      <c r="V206">
        <v>102.95279999999988</v>
      </c>
    </row>
    <row r="207" spans="1:22" x14ac:dyDescent="0.35">
      <c r="A207">
        <v>2026</v>
      </c>
      <c r="B207" t="s">
        <v>1421</v>
      </c>
      <c r="C207">
        <v>2012</v>
      </c>
      <c r="D207" s="25">
        <v>40981</v>
      </c>
      <c r="E207" s="25">
        <v>40983</v>
      </c>
      <c r="F207" t="s">
        <v>92</v>
      </c>
      <c r="G207" t="s">
        <v>1277</v>
      </c>
      <c r="H207" t="s">
        <v>1278</v>
      </c>
      <c r="I207" t="s">
        <v>23</v>
      </c>
      <c r="J207" t="s">
        <v>24</v>
      </c>
      <c r="K207" t="s">
        <v>56</v>
      </c>
      <c r="L207" t="s">
        <v>57</v>
      </c>
      <c r="M207">
        <v>98103</v>
      </c>
      <c r="N207" t="s">
        <v>33</v>
      </c>
      <c r="O207" t="s">
        <v>783</v>
      </c>
      <c r="P207" t="s">
        <v>27</v>
      </c>
      <c r="Q207" t="s">
        <v>28</v>
      </c>
      <c r="R207" t="s">
        <v>784</v>
      </c>
      <c r="S207">
        <v>141.96</v>
      </c>
      <c r="T207">
        <v>2</v>
      </c>
      <c r="U207">
        <v>0</v>
      </c>
      <c r="V207">
        <v>39.748800000000003</v>
      </c>
    </row>
    <row r="208" spans="1:22" x14ac:dyDescent="0.35">
      <c r="A208">
        <v>9212</v>
      </c>
      <c r="B208" t="s">
        <v>2206</v>
      </c>
      <c r="C208">
        <v>2012</v>
      </c>
      <c r="D208" s="25">
        <v>40982</v>
      </c>
      <c r="E208" s="25">
        <v>40987</v>
      </c>
      <c r="F208" t="s">
        <v>38</v>
      </c>
      <c r="G208" t="s">
        <v>1209</v>
      </c>
      <c r="H208" t="s">
        <v>1210</v>
      </c>
      <c r="I208" t="s">
        <v>23</v>
      </c>
      <c r="J208" t="s">
        <v>24</v>
      </c>
      <c r="K208" t="s">
        <v>215</v>
      </c>
      <c r="L208" t="s">
        <v>32</v>
      </c>
      <c r="M208">
        <v>95661</v>
      </c>
      <c r="N208" t="s">
        <v>33</v>
      </c>
      <c r="O208" t="s">
        <v>379</v>
      </c>
      <c r="P208" t="s">
        <v>35</v>
      </c>
      <c r="Q208" t="s">
        <v>54</v>
      </c>
      <c r="R208" t="s">
        <v>380</v>
      </c>
      <c r="S208">
        <v>19.440000000000001</v>
      </c>
      <c r="T208">
        <v>3</v>
      </c>
      <c r="U208">
        <v>0</v>
      </c>
      <c r="V208">
        <v>9.3312000000000008</v>
      </c>
    </row>
    <row r="209" spans="1:22" x14ac:dyDescent="0.35">
      <c r="A209">
        <v>4164</v>
      </c>
      <c r="B209" t="s">
        <v>1883</v>
      </c>
      <c r="C209">
        <v>2012</v>
      </c>
      <c r="D209" s="25">
        <v>40982</v>
      </c>
      <c r="E209" s="25">
        <v>40986</v>
      </c>
      <c r="F209" t="s">
        <v>38</v>
      </c>
      <c r="G209" t="s">
        <v>614</v>
      </c>
      <c r="H209" t="s">
        <v>615</v>
      </c>
      <c r="I209" t="s">
        <v>23</v>
      </c>
      <c r="J209" t="s">
        <v>24</v>
      </c>
      <c r="K209" t="s">
        <v>108</v>
      </c>
      <c r="L209" t="s">
        <v>860</v>
      </c>
      <c r="M209">
        <v>3820</v>
      </c>
      <c r="N209" t="s">
        <v>77</v>
      </c>
      <c r="O209" t="s">
        <v>1398</v>
      </c>
      <c r="P209" t="s">
        <v>35</v>
      </c>
      <c r="Q209" t="s">
        <v>49</v>
      </c>
      <c r="R209" t="s">
        <v>1399</v>
      </c>
      <c r="S209">
        <v>671.93999999999994</v>
      </c>
      <c r="T209">
        <v>3</v>
      </c>
      <c r="U209">
        <v>0</v>
      </c>
      <c r="V209">
        <v>315.81179999999995</v>
      </c>
    </row>
    <row r="210" spans="1:22" x14ac:dyDescent="0.35">
      <c r="A210">
        <v>4163</v>
      </c>
      <c r="B210" t="s">
        <v>1883</v>
      </c>
      <c r="C210">
        <v>2012</v>
      </c>
      <c r="D210" s="25">
        <v>40982</v>
      </c>
      <c r="E210" s="25">
        <v>40986</v>
      </c>
      <c r="F210" t="s">
        <v>38</v>
      </c>
      <c r="G210" t="s">
        <v>614</v>
      </c>
      <c r="H210" t="s">
        <v>615</v>
      </c>
      <c r="I210" t="s">
        <v>23</v>
      </c>
      <c r="J210" t="s">
        <v>24</v>
      </c>
      <c r="K210" t="s">
        <v>108</v>
      </c>
      <c r="L210" t="s">
        <v>860</v>
      </c>
      <c r="M210">
        <v>3820</v>
      </c>
      <c r="N210" t="s">
        <v>77</v>
      </c>
      <c r="O210" t="s">
        <v>769</v>
      </c>
      <c r="P210" t="s">
        <v>35</v>
      </c>
      <c r="Q210" t="s">
        <v>36</v>
      </c>
      <c r="R210" t="s">
        <v>770</v>
      </c>
      <c r="S210">
        <v>16.52</v>
      </c>
      <c r="T210">
        <v>4</v>
      </c>
      <c r="U210">
        <v>0</v>
      </c>
      <c r="V210">
        <v>7.5991999999999997</v>
      </c>
    </row>
    <row r="211" spans="1:22" x14ac:dyDescent="0.35">
      <c r="A211">
        <v>4936</v>
      </c>
      <c r="B211" t="s">
        <v>1970</v>
      </c>
      <c r="C211">
        <v>2012</v>
      </c>
      <c r="D211" s="25">
        <v>40983</v>
      </c>
      <c r="E211" s="25">
        <v>40989</v>
      </c>
      <c r="F211" t="s">
        <v>38</v>
      </c>
      <c r="G211" t="s">
        <v>1971</v>
      </c>
      <c r="H211" t="s">
        <v>1972</v>
      </c>
      <c r="I211" t="s">
        <v>30</v>
      </c>
      <c r="J211" t="s">
        <v>24</v>
      </c>
      <c r="K211" t="s">
        <v>1973</v>
      </c>
      <c r="L211" t="s">
        <v>69</v>
      </c>
      <c r="M211">
        <v>84043</v>
      </c>
      <c r="N211" t="s">
        <v>33</v>
      </c>
      <c r="O211" t="s">
        <v>1974</v>
      </c>
      <c r="P211" t="s">
        <v>46</v>
      </c>
      <c r="Q211" t="s">
        <v>47</v>
      </c>
      <c r="R211" t="s">
        <v>1975</v>
      </c>
      <c r="S211">
        <v>16.776000000000003</v>
      </c>
      <c r="T211">
        <v>3</v>
      </c>
      <c r="U211">
        <v>0.2</v>
      </c>
      <c r="V211">
        <v>1.6776</v>
      </c>
    </row>
    <row r="212" spans="1:22" x14ac:dyDescent="0.35">
      <c r="A212">
        <v>7728</v>
      </c>
      <c r="B212" t="s">
        <v>2138</v>
      </c>
      <c r="C212">
        <v>2012</v>
      </c>
      <c r="D212" s="25">
        <v>40984</v>
      </c>
      <c r="E212" s="25">
        <v>40988</v>
      </c>
      <c r="F212" t="s">
        <v>22</v>
      </c>
      <c r="G212" t="s">
        <v>266</v>
      </c>
      <c r="H212" t="s">
        <v>267</v>
      </c>
      <c r="I212" t="s">
        <v>60</v>
      </c>
      <c r="J212" t="s">
        <v>24</v>
      </c>
      <c r="K212" t="s">
        <v>115</v>
      </c>
      <c r="L212" t="s">
        <v>116</v>
      </c>
      <c r="M212">
        <v>10009</v>
      </c>
      <c r="N212" t="s">
        <v>77</v>
      </c>
      <c r="O212" t="s">
        <v>1923</v>
      </c>
      <c r="P212" t="s">
        <v>35</v>
      </c>
      <c r="Q212" t="s">
        <v>45</v>
      </c>
      <c r="R212" t="s">
        <v>1924</v>
      </c>
      <c r="S212">
        <v>17.52</v>
      </c>
      <c r="T212">
        <v>3</v>
      </c>
      <c r="U212">
        <v>0</v>
      </c>
      <c r="V212">
        <v>6.3071999999999999</v>
      </c>
    </row>
    <row r="213" spans="1:22" x14ac:dyDescent="0.35">
      <c r="A213">
        <v>6924</v>
      </c>
      <c r="B213" t="s">
        <v>2104</v>
      </c>
      <c r="C213">
        <v>2012</v>
      </c>
      <c r="D213" s="25">
        <v>40984</v>
      </c>
      <c r="E213" s="25">
        <v>40987</v>
      </c>
      <c r="F213" t="s">
        <v>22</v>
      </c>
      <c r="G213" t="s">
        <v>984</v>
      </c>
      <c r="H213" t="s">
        <v>985</v>
      </c>
      <c r="I213" t="s">
        <v>23</v>
      </c>
      <c r="J213" t="s">
        <v>24</v>
      </c>
      <c r="K213" t="s">
        <v>511</v>
      </c>
      <c r="L213" t="s">
        <v>155</v>
      </c>
      <c r="M213">
        <v>36830</v>
      </c>
      <c r="N213" t="s">
        <v>26</v>
      </c>
      <c r="O213" t="s">
        <v>560</v>
      </c>
      <c r="P213" t="s">
        <v>35</v>
      </c>
      <c r="Q213" t="s">
        <v>84</v>
      </c>
      <c r="R213" t="s">
        <v>561</v>
      </c>
      <c r="S213">
        <v>7.38</v>
      </c>
      <c r="T213">
        <v>2</v>
      </c>
      <c r="U213">
        <v>0</v>
      </c>
      <c r="V213">
        <v>3.3947999999999996</v>
      </c>
    </row>
    <row r="214" spans="1:22" x14ac:dyDescent="0.35">
      <c r="A214">
        <v>6923</v>
      </c>
      <c r="B214" t="s">
        <v>2104</v>
      </c>
      <c r="C214">
        <v>2012</v>
      </c>
      <c r="D214" s="25">
        <v>40984</v>
      </c>
      <c r="E214" s="25">
        <v>40987</v>
      </c>
      <c r="F214" t="s">
        <v>22</v>
      </c>
      <c r="G214" t="s">
        <v>984</v>
      </c>
      <c r="H214" t="s">
        <v>985</v>
      </c>
      <c r="I214" t="s">
        <v>23</v>
      </c>
      <c r="J214" t="s">
        <v>24</v>
      </c>
      <c r="K214" t="s">
        <v>511</v>
      </c>
      <c r="L214" t="s">
        <v>155</v>
      </c>
      <c r="M214">
        <v>36830</v>
      </c>
      <c r="N214" t="s">
        <v>26</v>
      </c>
      <c r="O214" t="s">
        <v>636</v>
      </c>
      <c r="P214" t="s">
        <v>35</v>
      </c>
      <c r="Q214" t="s">
        <v>36</v>
      </c>
      <c r="R214" t="s">
        <v>637</v>
      </c>
      <c r="S214">
        <v>491.55</v>
      </c>
      <c r="T214">
        <v>5</v>
      </c>
      <c r="U214">
        <v>0</v>
      </c>
      <c r="V214">
        <v>240.8595</v>
      </c>
    </row>
    <row r="215" spans="1:22" x14ac:dyDescent="0.35">
      <c r="A215">
        <v>4954</v>
      </c>
      <c r="B215" t="s">
        <v>1976</v>
      </c>
      <c r="C215">
        <v>2012</v>
      </c>
      <c r="D215" s="25">
        <v>40984</v>
      </c>
      <c r="E215" s="25">
        <v>40988</v>
      </c>
      <c r="F215" t="s">
        <v>38</v>
      </c>
      <c r="G215" t="s">
        <v>313</v>
      </c>
      <c r="H215" t="s">
        <v>314</v>
      </c>
      <c r="I215" t="s">
        <v>30</v>
      </c>
      <c r="J215" t="s">
        <v>24</v>
      </c>
      <c r="K215" t="s">
        <v>115</v>
      </c>
      <c r="L215" t="s">
        <v>116</v>
      </c>
      <c r="M215">
        <v>10009</v>
      </c>
      <c r="N215" t="s">
        <v>77</v>
      </c>
      <c r="O215" t="s">
        <v>1511</v>
      </c>
      <c r="P215" t="s">
        <v>46</v>
      </c>
      <c r="Q215" t="s">
        <v>47</v>
      </c>
      <c r="R215" t="s">
        <v>1512</v>
      </c>
      <c r="S215">
        <v>85.9</v>
      </c>
      <c r="T215">
        <v>2</v>
      </c>
      <c r="U215">
        <v>0</v>
      </c>
      <c r="V215">
        <v>2.5769999999999982</v>
      </c>
    </row>
    <row r="216" spans="1:22" x14ac:dyDescent="0.35">
      <c r="A216">
        <v>4795</v>
      </c>
      <c r="B216" t="s">
        <v>1958</v>
      </c>
      <c r="C216">
        <v>2012</v>
      </c>
      <c r="D216" s="25">
        <v>40984</v>
      </c>
      <c r="E216" s="25">
        <v>40991</v>
      </c>
      <c r="F216" t="s">
        <v>38</v>
      </c>
      <c r="G216" t="s">
        <v>1959</v>
      </c>
      <c r="H216" t="s">
        <v>1960</v>
      </c>
      <c r="I216" t="s">
        <v>30</v>
      </c>
      <c r="J216" t="s">
        <v>24</v>
      </c>
      <c r="K216" t="s">
        <v>31</v>
      </c>
      <c r="L216" t="s">
        <v>32</v>
      </c>
      <c r="M216">
        <v>90036</v>
      </c>
      <c r="N216" t="s">
        <v>33</v>
      </c>
      <c r="O216" t="s">
        <v>1873</v>
      </c>
      <c r="P216" t="s">
        <v>27</v>
      </c>
      <c r="Q216" t="s">
        <v>44</v>
      </c>
      <c r="R216" t="s">
        <v>1874</v>
      </c>
      <c r="S216">
        <v>43.13</v>
      </c>
      <c r="T216">
        <v>1</v>
      </c>
      <c r="U216">
        <v>0</v>
      </c>
      <c r="V216">
        <v>18.114600000000003</v>
      </c>
    </row>
    <row r="217" spans="1:22" x14ac:dyDescent="0.35">
      <c r="A217">
        <v>507</v>
      </c>
      <c r="B217" t="s">
        <v>578</v>
      </c>
      <c r="C217">
        <v>2012</v>
      </c>
      <c r="D217" s="25">
        <v>40984</v>
      </c>
      <c r="E217" s="25">
        <v>40990</v>
      </c>
      <c r="F217" t="s">
        <v>38</v>
      </c>
      <c r="G217" t="s">
        <v>579</v>
      </c>
      <c r="H217" t="s">
        <v>580</v>
      </c>
      <c r="I217" t="s">
        <v>23</v>
      </c>
      <c r="J217" t="s">
        <v>24</v>
      </c>
      <c r="K217" t="s">
        <v>581</v>
      </c>
      <c r="L217" t="s">
        <v>425</v>
      </c>
      <c r="M217">
        <v>30318</v>
      </c>
      <c r="N217" t="s">
        <v>26</v>
      </c>
      <c r="O217" t="s">
        <v>582</v>
      </c>
      <c r="P217" t="s">
        <v>35</v>
      </c>
      <c r="Q217" t="s">
        <v>45</v>
      </c>
      <c r="R217" t="s">
        <v>583</v>
      </c>
      <c r="S217">
        <v>2.74</v>
      </c>
      <c r="T217">
        <v>1</v>
      </c>
      <c r="U217">
        <v>0</v>
      </c>
      <c r="V217">
        <v>0.73980000000000024</v>
      </c>
    </row>
    <row r="218" spans="1:22" x14ac:dyDescent="0.35">
      <c r="A218">
        <v>508</v>
      </c>
      <c r="B218" t="s">
        <v>578</v>
      </c>
      <c r="C218">
        <v>2012</v>
      </c>
      <c r="D218" s="25">
        <v>40984</v>
      </c>
      <c r="E218" s="25">
        <v>40990</v>
      </c>
      <c r="F218" t="s">
        <v>38</v>
      </c>
      <c r="G218" t="s">
        <v>579</v>
      </c>
      <c r="H218" t="s">
        <v>580</v>
      </c>
      <c r="I218" t="s">
        <v>23</v>
      </c>
      <c r="J218" t="s">
        <v>24</v>
      </c>
      <c r="K218" t="s">
        <v>581</v>
      </c>
      <c r="L218" t="s">
        <v>425</v>
      </c>
      <c r="M218">
        <v>30318</v>
      </c>
      <c r="N218" t="s">
        <v>26</v>
      </c>
      <c r="O218" t="s">
        <v>584</v>
      </c>
      <c r="P218" t="s">
        <v>35</v>
      </c>
      <c r="Q218" t="s">
        <v>45</v>
      </c>
      <c r="R218" t="s">
        <v>585</v>
      </c>
      <c r="S218">
        <v>8.34</v>
      </c>
      <c r="T218">
        <v>3</v>
      </c>
      <c r="U218">
        <v>0</v>
      </c>
      <c r="V218">
        <v>2.1683999999999997</v>
      </c>
    </row>
    <row r="219" spans="1:22" x14ac:dyDescent="0.35">
      <c r="A219">
        <v>509</v>
      </c>
      <c r="B219" t="s">
        <v>578</v>
      </c>
      <c r="C219">
        <v>2012</v>
      </c>
      <c r="D219" s="25">
        <v>40984</v>
      </c>
      <c r="E219" s="25">
        <v>40990</v>
      </c>
      <c r="F219" t="s">
        <v>38</v>
      </c>
      <c r="G219" t="s">
        <v>579</v>
      </c>
      <c r="H219" t="s">
        <v>580</v>
      </c>
      <c r="I219" t="s">
        <v>23</v>
      </c>
      <c r="J219" t="s">
        <v>24</v>
      </c>
      <c r="K219" t="s">
        <v>581</v>
      </c>
      <c r="L219" t="s">
        <v>425</v>
      </c>
      <c r="M219">
        <v>30318</v>
      </c>
      <c r="N219" t="s">
        <v>26</v>
      </c>
      <c r="O219" t="s">
        <v>345</v>
      </c>
      <c r="P219" t="s">
        <v>35</v>
      </c>
      <c r="Q219" t="s">
        <v>41</v>
      </c>
      <c r="R219" t="s">
        <v>586</v>
      </c>
      <c r="S219">
        <v>46.74</v>
      </c>
      <c r="T219">
        <v>3</v>
      </c>
      <c r="U219">
        <v>0</v>
      </c>
      <c r="V219">
        <v>11.684999999999999</v>
      </c>
    </row>
    <row r="220" spans="1:22" x14ac:dyDescent="0.35">
      <c r="A220">
        <v>510</v>
      </c>
      <c r="B220" t="s">
        <v>578</v>
      </c>
      <c r="C220">
        <v>2012</v>
      </c>
      <c r="D220" s="25">
        <v>40984</v>
      </c>
      <c r="E220" s="25">
        <v>40990</v>
      </c>
      <c r="F220" t="s">
        <v>38</v>
      </c>
      <c r="G220" t="s">
        <v>579</v>
      </c>
      <c r="H220" t="s">
        <v>580</v>
      </c>
      <c r="I220" t="s">
        <v>23</v>
      </c>
      <c r="J220" t="s">
        <v>24</v>
      </c>
      <c r="K220" t="s">
        <v>581</v>
      </c>
      <c r="L220" t="s">
        <v>425</v>
      </c>
      <c r="M220">
        <v>30318</v>
      </c>
      <c r="N220" t="s">
        <v>26</v>
      </c>
      <c r="O220" t="s">
        <v>587</v>
      </c>
      <c r="P220" t="s">
        <v>35</v>
      </c>
      <c r="Q220" t="s">
        <v>49</v>
      </c>
      <c r="R220" t="s">
        <v>588</v>
      </c>
      <c r="S220">
        <v>6354.95</v>
      </c>
      <c r="T220">
        <v>5</v>
      </c>
      <c r="U220">
        <v>0</v>
      </c>
      <c r="V220">
        <v>3177.4749999999999</v>
      </c>
    </row>
    <row r="221" spans="1:22" x14ac:dyDescent="0.35">
      <c r="A221">
        <v>1559</v>
      </c>
      <c r="B221" t="s">
        <v>1237</v>
      </c>
      <c r="C221">
        <v>2012</v>
      </c>
      <c r="D221" s="25">
        <v>40984</v>
      </c>
      <c r="E221" s="25">
        <v>40986</v>
      </c>
      <c r="F221" t="s">
        <v>22</v>
      </c>
      <c r="G221" t="s">
        <v>545</v>
      </c>
      <c r="H221" t="s">
        <v>546</v>
      </c>
      <c r="I221" t="s">
        <v>23</v>
      </c>
      <c r="J221" t="s">
        <v>24</v>
      </c>
      <c r="K221" t="s">
        <v>56</v>
      </c>
      <c r="L221" t="s">
        <v>57</v>
      </c>
      <c r="M221">
        <v>98103</v>
      </c>
      <c r="N221" t="s">
        <v>33</v>
      </c>
      <c r="O221" t="s">
        <v>1164</v>
      </c>
      <c r="P221" t="s">
        <v>27</v>
      </c>
      <c r="Q221" t="s">
        <v>40</v>
      </c>
      <c r="R221" t="s">
        <v>1014</v>
      </c>
      <c r="S221">
        <v>171.96</v>
      </c>
      <c r="T221">
        <v>2</v>
      </c>
      <c r="U221">
        <v>0</v>
      </c>
      <c r="V221">
        <v>44.709600000000009</v>
      </c>
    </row>
    <row r="222" spans="1:22" x14ac:dyDescent="0.35">
      <c r="A222">
        <v>2565</v>
      </c>
      <c r="B222" t="s">
        <v>1602</v>
      </c>
      <c r="C222">
        <v>2012</v>
      </c>
      <c r="D222" s="25">
        <v>40985</v>
      </c>
      <c r="E222" s="25">
        <v>40990</v>
      </c>
      <c r="F222" t="s">
        <v>22</v>
      </c>
      <c r="G222" t="s">
        <v>1043</v>
      </c>
      <c r="H222" t="s">
        <v>1044</v>
      </c>
      <c r="I222" t="s">
        <v>30</v>
      </c>
      <c r="J222" t="s">
        <v>24</v>
      </c>
      <c r="K222" t="s">
        <v>115</v>
      </c>
      <c r="L222" t="s">
        <v>116</v>
      </c>
      <c r="M222">
        <v>10009</v>
      </c>
      <c r="N222" t="s">
        <v>77</v>
      </c>
      <c r="O222" t="s">
        <v>1229</v>
      </c>
      <c r="P222" t="s">
        <v>35</v>
      </c>
      <c r="Q222" t="s">
        <v>41</v>
      </c>
      <c r="R222" t="s">
        <v>1230</v>
      </c>
      <c r="S222">
        <v>33.82</v>
      </c>
      <c r="T222">
        <v>2</v>
      </c>
      <c r="U222">
        <v>0</v>
      </c>
      <c r="V222">
        <v>9.1313999999999993</v>
      </c>
    </row>
    <row r="223" spans="1:22" x14ac:dyDescent="0.35">
      <c r="A223">
        <v>2564</v>
      </c>
      <c r="B223" t="s">
        <v>1602</v>
      </c>
      <c r="C223">
        <v>2012</v>
      </c>
      <c r="D223" s="25">
        <v>40985</v>
      </c>
      <c r="E223" s="25">
        <v>40990</v>
      </c>
      <c r="F223" t="s">
        <v>22</v>
      </c>
      <c r="G223" t="s">
        <v>1043</v>
      </c>
      <c r="H223" t="s">
        <v>1044</v>
      </c>
      <c r="I223" t="s">
        <v>30</v>
      </c>
      <c r="J223" t="s">
        <v>24</v>
      </c>
      <c r="K223" t="s">
        <v>115</v>
      </c>
      <c r="L223" t="s">
        <v>116</v>
      </c>
      <c r="M223">
        <v>10009</v>
      </c>
      <c r="N223" t="s">
        <v>77</v>
      </c>
      <c r="O223" t="s">
        <v>1603</v>
      </c>
      <c r="P223" t="s">
        <v>46</v>
      </c>
      <c r="Q223" t="s">
        <v>80</v>
      </c>
      <c r="R223" t="s">
        <v>1604</v>
      </c>
      <c r="S223">
        <v>15.02</v>
      </c>
      <c r="T223">
        <v>1</v>
      </c>
      <c r="U223">
        <v>0</v>
      </c>
      <c r="V223">
        <v>2.7035999999999998</v>
      </c>
    </row>
    <row r="224" spans="1:22" x14ac:dyDescent="0.35">
      <c r="A224">
        <v>9963</v>
      </c>
      <c r="B224" t="s">
        <v>2239</v>
      </c>
      <c r="C224">
        <v>2012</v>
      </c>
      <c r="D224" s="25">
        <v>40987</v>
      </c>
      <c r="E224" s="25">
        <v>40990</v>
      </c>
      <c r="F224" t="s">
        <v>92</v>
      </c>
      <c r="G224" t="s">
        <v>1201</v>
      </c>
      <c r="H224" t="s">
        <v>1202</v>
      </c>
      <c r="I224" t="s">
        <v>60</v>
      </c>
      <c r="J224" t="s">
        <v>24</v>
      </c>
      <c r="K224" t="s">
        <v>90</v>
      </c>
      <c r="L224" t="s">
        <v>62</v>
      </c>
      <c r="M224">
        <v>77041</v>
      </c>
      <c r="N224" t="s">
        <v>63</v>
      </c>
      <c r="O224" t="s">
        <v>1850</v>
      </c>
      <c r="P224" t="s">
        <v>27</v>
      </c>
      <c r="Q224" t="s">
        <v>28</v>
      </c>
      <c r="R224" t="s">
        <v>1851</v>
      </c>
      <c r="S224">
        <v>383.46559999999994</v>
      </c>
      <c r="T224">
        <v>4</v>
      </c>
      <c r="U224">
        <v>0.32</v>
      </c>
      <c r="V224">
        <v>-67.670400000000001</v>
      </c>
    </row>
    <row r="225" spans="1:22" x14ac:dyDescent="0.35">
      <c r="A225">
        <v>9962</v>
      </c>
      <c r="B225" t="s">
        <v>2239</v>
      </c>
      <c r="C225">
        <v>2012</v>
      </c>
      <c r="D225" s="25">
        <v>40987</v>
      </c>
      <c r="E225" s="25">
        <v>40990</v>
      </c>
      <c r="F225" t="s">
        <v>92</v>
      </c>
      <c r="G225" t="s">
        <v>1201</v>
      </c>
      <c r="H225" t="s">
        <v>1202</v>
      </c>
      <c r="I225" t="s">
        <v>60</v>
      </c>
      <c r="J225" t="s">
        <v>24</v>
      </c>
      <c r="K225" t="s">
        <v>90</v>
      </c>
      <c r="L225" t="s">
        <v>62</v>
      </c>
      <c r="M225">
        <v>77041</v>
      </c>
      <c r="N225" t="s">
        <v>63</v>
      </c>
      <c r="O225" t="s">
        <v>1330</v>
      </c>
      <c r="P225" t="s">
        <v>35</v>
      </c>
      <c r="Q225" t="s">
        <v>54</v>
      </c>
      <c r="R225" t="s">
        <v>1331</v>
      </c>
      <c r="S225">
        <v>65.584000000000003</v>
      </c>
      <c r="T225">
        <v>2</v>
      </c>
      <c r="U225">
        <v>0.2</v>
      </c>
      <c r="V225">
        <v>23.7742</v>
      </c>
    </row>
    <row r="226" spans="1:22" x14ac:dyDescent="0.35">
      <c r="A226">
        <v>5588</v>
      </c>
      <c r="B226" t="s">
        <v>2031</v>
      </c>
      <c r="C226">
        <v>2012</v>
      </c>
      <c r="D226" s="25">
        <v>40987</v>
      </c>
      <c r="E226" s="25">
        <v>40988</v>
      </c>
      <c r="F226" t="s">
        <v>92</v>
      </c>
      <c r="G226" t="s">
        <v>845</v>
      </c>
      <c r="H226" t="s">
        <v>846</v>
      </c>
      <c r="I226" t="s">
        <v>23</v>
      </c>
      <c r="J226" t="s">
        <v>24</v>
      </c>
      <c r="K226" t="s">
        <v>788</v>
      </c>
      <c r="L226" t="s">
        <v>32</v>
      </c>
      <c r="M226">
        <v>93534</v>
      </c>
      <c r="N226" t="s">
        <v>33</v>
      </c>
      <c r="O226" t="s">
        <v>1017</v>
      </c>
      <c r="P226" t="s">
        <v>35</v>
      </c>
      <c r="Q226" t="s">
        <v>117</v>
      </c>
      <c r="R226" t="s">
        <v>1018</v>
      </c>
      <c r="S226">
        <v>10.9</v>
      </c>
      <c r="T226">
        <v>5</v>
      </c>
      <c r="U226">
        <v>0</v>
      </c>
      <c r="V226">
        <v>3.5970000000000004</v>
      </c>
    </row>
    <row r="227" spans="1:22" x14ac:dyDescent="0.35">
      <c r="A227">
        <v>4535</v>
      </c>
      <c r="B227" t="s">
        <v>1931</v>
      </c>
      <c r="C227">
        <v>2012</v>
      </c>
      <c r="D227" s="25">
        <v>40987</v>
      </c>
      <c r="E227" s="25">
        <v>40994</v>
      </c>
      <c r="F227" t="s">
        <v>38</v>
      </c>
      <c r="G227" t="s">
        <v>807</v>
      </c>
      <c r="H227" t="s">
        <v>808</v>
      </c>
      <c r="I227" t="s">
        <v>30</v>
      </c>
      <c r="J227" t="s">
        <v>24</v>
      </c>
      <c r="K227" t="s">
        <v>31</v>
      </c>
      <c r="L227" t="s">
        <v>32</v>
      </c>
      <c r="M227">
        <v>90004</v>
      </c>
      <c r="N227" t="s">
        <v>33</v>
      </c>
      <c r="O227" t="s">
        <v>473</v>
      </c>
      <c r="P227" t="s">
        <v>35</v>
      </c>
      <c r="Q227" t="s">
        <v>54</v>
      </c>
      <c r="R227" t="s">
        <v>474</v>
      </c>
      <c r="S227">
        <v>11.96</v>
      </c>
      <c r="T227">
        <v>2</v>
      </c>
      <c r="U227">
        <v>0</v>
      </c>
      <c r="V227">
        <v>5.8604000000000003</v>
      </c>
    </row>
    <row r="228" spans="1:22" x14ac:dyDescent="0.35">
      <c r="A228">
        <v>3576</v>
      </c>
      <c r="B228" t="s">
        <v>1799</v>
      </c>
      <c r="C228">
        <v>2012</v>
      </c>
      <c r="D228" s="25">
        <v>40987</v>
      </c>
      <c r="E228" s="25">
        <v>40992</v>
      </c>
      <c r="F228" t="s">
        <v>38</v>
      </c>
      <c r="G228" t="s">
        <v>1083</v>
      </c>
      <c r="H228" t="s">
        <v>1084</v>
      </c>
      <c r="I228" t="s">
        <v>23</v>
      </c>
      <c r="J228" t="s">
        <v>24</v>
      </c>
      <c r="K228" t="s">
        <v>1800</v>
      </c>
      <c r="L228" t="s">
        <v>39</v>
      </c>
      <c r="M228">
        <v>33161</v>
      </c>
      <c r="N228" t="s">
        <v>26</v>
      </c>
      <c r="O228" t="s">
        <v>836</v>
      </c>
      <c r="P228" t="s">
        <v>35</v>
      </c>
      <c r="Q228" t="s">
        <v>54</v>
      </c>
      <c r="R228" t="s">
        <v>837</v>
      </c>
      <c r="S228">
        <v>14.496000000000002</v>
      </c>
      <c r="T228">
        <v>3</v>
      </c>
      <c r="U228">
        <v>0.2</v>
      </c>
      <c r="V228">
        <v>4.8924000000000003</v>
      </c>
    </row>
    <row r="229" spans="1:22" x14ac:dyDescent="0.35">
      <c r="A229">
        <v>2020</v>
      </c>
      <c r="B229" t="s">
        <v>1417</v>
      </c>
      <c r="C229">
        <v>2012</v>
      </c>
      <c r="D229" s="25">
        <v>40987</v>
      </c>
      <c r="E229" s="25">
        <v>40991</v>
      </c>
      <c r="F229" t="s">
        <v>38</v>
      </c>
      <c r="G229" t="s">
        <v>851</v>
      </c>
      <c r="H229" t="s">
        <v>852</v>
      </c>
      <c r="I229" t="s">
        <v>23</v>
      </c>
      <c r="J229" t="s">
        <v>24</v>
      </c>
      <c r="K229" t="s">
        <v>1418</v>
      </c>
      <c r="L229" t="s">
        <v>32</v>
      </c>
      <c r="M229">
        <v>92404</v>
      </c>
      <c r="N229" t="s">
        <v>33</v>
      </c>
      <c r="O229" t="s">
        <v>305</v>
      </c>
      <c r="P229" t="s">
        <v>35</v>
      </c>
      <c r="Q229" t="s">
        <v>54</v>
      </c>
      <c r="R229" t="s">
        <v>306</v>
      </c>
      <c r="S229">
        <v>40.14</v>
      </c>
      <c r="T229">
        <v>6</v>
      </c>
      <c r="U229">
        <v>0</v>
      </c>
      <c r="V229">
        <v>19.668600000000001</v>
      </c>
    </row>
    <row r="230" spans="1:22" x14ac:dyDescent="0.35">
      <c r="A230">
        <v>2019</v>
      </c>
      <c r="B230" t="s">
        <v>1417</v>
      </c>
      <c r="C230">
        <v>2012</v>
      </c>
      <c r="D230" s="25">
        <v>40987</v>
      </c>
      <c r="E230" s="25">
        <v>40991</v>
      </c>
      <c r="F230" t="s">
        <v>38</v>
      </c>
      <c r="G230" t="s">
        <v>851</v>
      </c>
      <c r="H230" t="s">
        <v>852</v>
      </c>
      <c r="I230" t="s">
        <v>23</v>
      </c>
      <c r="J230" t="s">
        <v>24</v>
      </c>
      <c r="K230" t="s">
        <v>1418</v>
      </c>
      <c r="L230" t="s">
        <v>32</v>
      </c>
      <c r="M230">
        <v>92404</v>
      </c>
      <c r="N230" t="s">
        <v>33</v>
      </c>
      <c r="O230" t="s">
        <v>1267</v>
      </c>
      <c r="P230" t="s">
        <v>35</v>
      </c>
      <c r="Q230" t="s">
        <v>220</v>
      </c>
      <c r="R230" t="s">
        <v>1268</v>
      </c>
      <c r="S230">
        <v>33.36</v>
      </c>
      <c r="T230">
        <v>4</v>
      </c>
      <c r="U230">
        <v>0</v>
      </c>
      <c r="V230">
        <v>8.6736000000000004</v>
      </c>
    </row>
    <row r="231" spans="1:22" x14ac:dyDescent="0.35">
      <c r="A231">
        <v>2018</v>
      </c>
      <c r="B231" t="s">
        <v>1417</v>
      </c>
      <c r="C231">
        <v>2012</v>
      </c>
      <c r="D231" s="25">
        <v>40987</v>
      </c>
      <c r="E231" s="25">
        <v>40991</v>
      </c>
      <c r="F231" t="s">
        <v>38</v>
      </c>
      <c r="G231" t="s">
        <v>851</v>
      </c>
      <c r="H231" t="s">
        <v>852</v>
      </c>
      <c r="I231" t="s">
        <v>23</v>
      </c>
      <c r="J231" t="s">
        <v>24</v>
      </c>
      <c r="K231" t="s">
        <v>1418</v>
      </c>
      <c r="L231" t="s">
        <v>32</v>
      </c>
      <c r="M231">
        <v>92404</v>
      </c>
      <c r="N231" t="s">
        <v>33</v>
      </c>
      <c r="O231" t="s">
        <v>34</v>
      </c>
      <c r="P231" t="s">
        <v>35</v>
      </c>
      <c r="Q231" t="s">
        <v>36</v>
      </c>
      <c r="R231" t="s">
        <v>37</v>
      </c>
      <c r="S231">
        <v>14.62</v>
      </c>
      <c r="T231">
        <v>2</v>
      </c>
      <c r="U231">
        <v>0</v>
      </c>
      <c r="V231">
        <v>6.8713999999999995</v>
      </c>
    </row>
    <row r="232" spans="1:22" x14ac:dyDescent="0.35">
      <c r="A232">
        <v>2017</v>
      </c>
      <c r="B232" t="s">
        <v>1417</v>
      </c>
      <c r="C232">
        <v>2012</v>
      </c>
      <c r="D232" s="25">
        <v>40987</v>
      </c>
      <c r="E232" s="25">
        <v>40991</v>
      </c>
      <c r="F232" t="s">
        <v>38</v>
      </c>
      <c r="G232" t="s">
        <v>851</v>
      </c>
      <c r="H232" t="s">
        <v>852</v>
      </c>
      <c r="I232" t="s">
        <v>23</v>
      </c>
      <c r="J232" t="s">
        <v>24</v>
      </c>
      <c r="K232" t="s">
        <v>1418</v>
      </c>
      <c r="L232" t="s">
        <v>32</v>
      </c>
      <c r="M232">
        <v>92404</v>
      </c>
      <c r="N232" t="s">
        <v>33</v>
      </c>
      <c r="O232" t="s">
        <v>1250</v>
      </c>
      <c r="P232" t="s">
        <v>35</v>
      </c>
      <c r="Q232" t="s">
        <v>49</v>
      </c>
      <c r="R232" t="s">
        <v>1251</v>
      </c>
      <c r="S232">
        <v>17.568000000000001</v>
      </c>
      <c r="T232">
        <v>2</v>
      </c>
      <c r="U232">
        <v>0.2</v>
      </c>
      <c r="V232">
        <v>6.3684000000000003</v>
      </c>
    </row>
    <row r="233" spans="1:22" x14ac:dyDescent="0.35">
      <c r="A233">
        <v>1646</v>
      </c>
      <c r="B233" t="s">
        <v>1286</v>
      </c>
      <c r="C233">
        <v>2012</v>
      </c>
      <c r="D233" s="25">
        <v>40987</v>
      </c>
      <c r="E233" s="25">
        <v>40988</v>
      </c>
      <c r="F233" t="s">
        <v>92</v>
      </c>
      <c r="G233" t="s">
        <v>301</v>
      </c>
      <c r="H233" t="s">
        <v>302</v>
      </c>
      <c r="I233" t="s">
        <v>30</v>
      </c>
      <c r="J233" t="s">
        <v>24</v>
      </c>
      <c r="K233" t="s">
        <v>56</v>
      </c>
      <c r="L233" t="s">
        <v>57</v>
      </c>
      <c r="M233">
        <v>98115</v>
      </c>
      <c r="N233" t="s">
        <v>33</v>
      </c>
      <c r="O233" t="s">
        <v>1289</v>
      </c>
      <c r="P233" t="s">
        <v>35</v>
      </c>
      <c r="Q233" t="s">
        <v>54</v>
      </c>
      <c r="R233" t="s">
        <v>1290</v>
      </c>
      <c r="S233">
        <v>209.7</v>
      </c>
      <c r="T233">
        <v>2</v>
      </c>
      <c r="U233">
        <v>0</v>
      </c>
      <c r="V233">
        <v>100.65599999999999</v>
      </c>
    </row>
    <row r="234" spans="1:22" x14ac:dyDescent="0.35">
      <c r="A234">
        <v>1645</v>
      </c>
      <c r="B234" t="s">
        <v>1286</v>
      </c>
      <c r="C234">
        <v>2012</v>
      </c>
      <c r="D234" s="25">
        <v>40987</v>
      </c>
      <c r="E234" s="25">
        <v>40988</v>
      </c>
      <c r="F234" t="s">
        <v>92</v>
      </c>
      <c r="G234" t="s">
        <v>301</v>
      </c>
      <c r="H234" t="s">
        <v>302</v>
      </c>
      <c r="I234" t="s">
        <v>30</v>
      </c>
      <c r="J234" t="s">
        <v>24</v>
      </c>
      <c r="K234" t="s">
        <v>56</v>
      </c>
      <c r="L234" t="s">
        <v>57</v>
      </c>
      <c r="M234">
        <v>98115</v>
      </c>
      <c r="N234" t="s">
        <v>33</v>
      </c>
      <c r="O234" t="s">
        <v>1287</v>
      </c>
      <c r="P234" t="s">
        <v>46</v>
      </c>
      <c r="Q234" t="s">
        <v>411</v>
      </c>
      <c r="R234" t="s">
        <v>1288</v>
      </c>
      <c r="S234">
        <v>3149.9300000000003</v>
      </c>
      <c r="T234">
        <v>7</v>
      </c>
      <c r="U234">
        <v>0</v>
      </c>
      <c r="V234">
        <v>1480.4670999999998</v>
      </c>
    </row>
    <row r="235" spans="1:22" x14ac:dyDescent="0.35">
      <c r="A235">
        <v>1644</v>
      </c>
      <c r="B235" t="s">
        <v>1286</v>
      </c>
      <c r="C235">
        <v>2012</v>
      </c>
      <c r="D235" s="25">
        <v>40987</v>
      </c>
      <c r="E235" s="25">
        <v>40988</v>
      </c>
      <c r="F235" t="s">
        <v>92</v>
      </c>
      <c r="G235" t="s">
        <v>301</v>
      </c>
      <c r="H235" t="s">
        <v>302</v>
      </c>
      <c r="I235" t="s">
        <v>30</v>
      </c>
      <c r="J235" t="s">
        <v>24</v>
      </c>
      <c r="K235" t="s">
        <v>56</v>
      </c>
      <c r="L235" t="s">
        <v>57</v>
      </c>
      <c r="M235">
        <v>98115</v>
      </c>
      <c r="N235" t="s">
        <v>33</v>
      </c>
      <c r="O235" t="s">
        <v>522</v>
      </c>
      <c r="P235" t="s">
        <v>35</v>
      </c>
      <c r="Q235" t="s">
        <v>41</v>
      </c>
      <c r="R235" t="s">
        <v>523</v>
      </c>
      <c r="S235">
        <v>1247.6399999999999</v>
      </c>
      <c r="T235">
        <v>3</v>
      </c>
      <c r="U235">
        <v>0</v>
      </c>
      <c r="V235">
        <v>349.33919999999995</v>
      </c>
    </row>
    <row r="236" spans="1:22" x14ac:dyDescent="0.35">
      <c r="A236">
        <v>1566</v>
      </c>
      <c r="B236" t="s">
        <v>1247</v>
      </c>
      <c r="C236">
        <v>2012</v>
      </c>
      <c r="D236" s="25">
        <v>40987</v>
      </c>
      <c r="E236" s="25">
        <v>40993</v>
      </c>
      <c r="F236" t="s">
        <v>38</v>
      </c>
      <c r="G236" t="s">
        <v>729</v>
      </c>
      <c r="H236" t="s">
        <v>730</v>
      </c>
      <c r="I236" t="s">
        <v>60</v>
      </c>
      <c r="J236" t="s">
        <v>24</v>
      </c>
      <c r="K236" t="s">
        <v>56</v>
      </c>
      <c r="L236" t="s">
        <v>57</v>
      </c>
      <c r="M236">
        <v>98105</v>
      </c>
      <c r="N236" t="s">
        <v>33</v>
      </c>
      <c r="O236" t="s">
        <v>1039</v>
      </c>
      <c r="P236" t="s">
        <v>46</v>
      </c>
      <c r="Q236" t="s">
        <v>47</v>
      </c>
      <c r="R236" t="s">
        <v>1040</v>
      </c>
      <c r="S236">
        <v>453.57600000000002</v>
      </c>
      <c r="T236">
        <v>3</v>
      </c>
      <c r="U236">
        <v>0.2</v>
      </c>
      <c r="V236">
        <v>39.687899999999985</v>
      </c>
    </row>
    <row r="237" spans="1:22" x14ac:dyDescent="0.35">
      <c r="A237">
        <v>9928</v>
      </c>
      <c r="B237" t="s">
        <v>2237</v>
      </c>
      <c r="C237">
        <v>2012</v>
      </c>
      <c r="D237" s="25">
        <v>40988</v>
      </c>
      <c r="E237" s="25">
        <v>40991</v>
      </c>
      <c r="F237" t="s">
        <v>92</v>
      </c>
      <c r="G237" t="s">
        <v>1772</v>
      </c>
      <c r="H237" t="s">
        <v>1773</v>
      </c>
      <c r="I237" t="s">
        <v>30</v>
      </c>
      <c r="J237" t="s">
        <v>24</v>
      </c>
      <c r="K237" t="s">
        <v>115</v>
      </c>
      <c r="L237" t="s">
        <v>116</v>
      </c>
      <c r="M237">
        <v>10035</v>
      </c>
      <c r="N237" t="s">
        <v>77</v>
      </c>
      <c r="O237" t="s">
        <v>1422</v>
      </c>
      <c r="P237" t="s">
        <v>35</v>
      </c>
      <c r="Q237" t="s">
        <v>41</v>
      </c>
      <c r="R237" t="s">
        <v>1423</v>
      </c>
      <c r="S237">
        <v>83.92</v>
      </c>
      <c r="T237">
        <v>4</v>
      </c>
      <c r="U237">
        <v>0</v>
      </c>
      <c r="V237">
        <v>20.140799999999999</v>
      </c>
    </row>
    <row r="238" spans="1:22" x14ac:dyDescent="0.35">
      <c r="A238">
        <v>9927</v>
      </c>
      <c r="B238" t="s">
        <v>2237</v>
      </c>
      <c r="C238">
        <v>2012</v>
      </c>
      <c r="D238" s="25">
        <v>40988</v>
      </c>
      <c r="E238" s="25">
        <v>40991</v>
      </c>
      <c r="F238" t="s">
        <v>92</v>
      </c>
      <c r="G238" t="s">
        <v>1772</v>
      </c>
      <c r="H238" t="s">
        <v>1773</v>
      </c>
      <c r="I238" t="s">
        <v>30</v>
      </c>
      <c r="J238" t="s">
        <v>24</v>
      </c>
      <c r="K238" t="s">
        <v>115</v>
      </c>
      <c r="L238" t="s">
        <v>116</v>
      </c>
      <c r="M238">
        <v>10035</v>
      </c>
      <c r="N238" t="s">
        <v>77</v>
      </c>
      <c r="O238" t="s">
        <v>1160</v>
      </c>
      <c r="P238" t="s">
        <v>46</v>
      </c>
      <c r="Q238" t="s">
        <v>47</v>
      </c>
      <c r="R238" t="s">
        <v>1161</v>
      </c>
      <c r="S238">
        <v>199.98</v>
      </c>
      <c r="T238">
        <v>2</v>
      </c>
      <c r="U238">
        <v>0</v>
      </c>
      <c r="V238">
        <v>53.994599999999991</v>
      </c>
    </row>
    <row r="239" spans="1:22" x14ac:dyDescent="0.35">
      <c r="A239">
        <v>9926</v>
      </c>
      <c r="B239" t="s">
        <v>2237</v>
      </c>
      <c r="C239">
        <v>2012</v>
      </c>
      <c r="D239" s="25">
        <v>40988</v>
      </c>
      <c r="E239" s="25">
        <v>40991</v>
      </c>
      <c r="F239" t="s">
        <v>92</v>
      </c>
      <c r="G239" t="s">
        <v>1772</v>
      </c>
      <c r="H239" t="s">
        <v>1773</v>
      </c>
      <c r="I239" t="s">
        <v>30</v>
      </c>
      <c r="J239" t="s">
        <v>24</v>
      </c>
      <c r="K239" t="s">
        <v>115</v>
      </c>
      <c r="L239" t="s">
        <v>116</v>
      </c>
      <c r="M239">
        <v>10035</v>
      </c>
      <c r="N239" t="s">
        <v>77</v>
      </c>
      <c r="O239" t="s">
        <v>58</v>
      </c>
      <c r="P239" t="s">
        <v>35</v>
      </c>
      <c r="Q239" t="s">
        <v>49</v>
      </c>
      <c r="R239" t="s">
        <v>59</v>
      </c>
      <c r="S239">
        <v>1087.9360000000001</v>
      </c>
      <c r="T239">
        <v>8</v>
      </c>
      <c r="U239">
        <v>0.2</v>
      </c>
      <c r="V239">
        <v>353.5791999999999</v>
      </c>
    </row>
    <row r="240" spans="1:22" x14ac:dyDescent="0.35">
      <c r="A240">
        <v>9925</v>
      </c>
      <c r="B240" t="s">
        <v>2237</v>
      </c>
      <c r="C240">
        <v>2012</v>
      </c>
      <c r="D240" s="25">
        <v>40988</v>
      </c>
      <c r="E240" s="25">
        <v>40991</v>
      </c>
      <c r="F240" t="s">
        <v>92</v>
      </c>
      <c r="G240" t="s">
        <v>1772</v>
      </c>
      <c r="H240" t="s">
        <v>1773</v>
      </c>
      <c r="I240" t="s">
        <v>30</v>
      </c>
      <c r="J240" t="s">
        <v>24</v>
      </c>
      <c r="K240" t="s">
        <v>115</v>
      </c>
      <c r="L240" t="s">
        <v>116</v>
      </c>
      <c r="M240">
        <v>10035</v>
      </c>
      <c r="N240" t="s">
        <v>77</v>
      </c>
      <c r="O240" t="s">
        <v>360</v>
      </c>
      <c r="P240" t="s">
        <v>35</v>
      </c>
      <c r="Q240" t="s">
        <v>84</v>
      </c>
      <c r="R240" t="s">
        <v>361</v>
      </c>
      <c r="S240">
        <v>23.99</v>
      </c>
      <c r="T240">
        <v>1</v>
      </c>
      <c r="U240">
        <v>0</v>
      </c>
      <c r="V240">
        <v>11.994999999999999</v>
      </c>
    </row>
    <row r="241" spans="1:22" x14ac:dyDescent="0.35">
      <c r="A241">
        <v>9924</v>
      </c>
      <c r="B241" t="s">
        <v>2237</v>
      </c>
      <c r="C241">
        <v>2012</v>
      </c>
      <c r="D241" s="25">
        <v>40988</v>
      </c>
      <c r="E241" s="25">
        <v>40991</v>
      </c>
      <c r="F241" t="s">
        <v>92</v>
      </c>
      <c r="G241" t="s">
        <v>1772</v>
      </c>
      <c r="H241" t="s">
        <v>1773</v>
      </c>
      <c r="I241" t="s">
        <v>30</v>
      </c>
      <c r="J241" t="s">
        <v>24</v>
      </c>
      <c r="K241" t="s">
        <v>115</v>
      </c>
      <c r="L241" t="s">
        <v>116</v>
      </c>
      <c r="M241">
        <v>10035</v>
      </c>
      <c r="N241" t="s">
        <v>77</v>
      </c>
      <c r="O241" t="s">
        <v>463</v>
      </c>
      <c r="P241" t="s">
        <v>35</v>
      </c>
      <c r="Q241" t="s">
        <v>49</v>
      </c>
      <c r="R241" t="s">
        <v>464</v>
      </c>
      <c r="S241">
        <v>49.847999999999999</v>
      </c>
      <c r="T241">
        <v>3</v>
      </c>
      <c r="U241">
        <v>0.2</v>
      </c>
      <c r="V241">
        <v>16.823699999999999</v>
      </c>
    </row>
    <row r="242" spans="1:22" x14ac:dyDescent="0.35">
      <c r="A242">
        <v>8780</v>
      </c>
      <c r="B242" t="s">
        <v>2188</v>
      </c>
      <c r="C242">
        <v>2012</v>
      </c>
      <c r="D242" s="25">
        <v>40988</v>
      </c>
      <c r="E242" s="25">
        <v>40990</v>
      </c>
      <c r="F242" t="s">
        <v>22</v>
      </c>
      <c r="G242" t="s">
        <v>781</v>
      </c>
      <c r="H242" t="s">
        <v>782</v>
      </c>
      <c r="I242" t="s">
        <v>23</v>
      </c>
      <c r="J242" t="s">
        <v>24</v>
      </c>
      <c r="K242" t="s">
        <v>641</v>
      </c>
      <c r="L242" t="s">
        <v>167</v>
      </c>
      <c r="M242">
        <v>97301</v>
      </c>
      <c r="N242" t="s">
        <v>33</v>
      </c>
      <c r="O242" t="s">
        <v>929</v>
      </c>
      <c r="P242" t="s">
        <v>35</v>
      </c>
      <c r="Q242" t="s">
        <v>41</v>
      </c>
      <c r="R242" t="s">
        <v>930</v>
      </c>
      <c r="S242">
        <v>29.304000000000002</v>
      </c>
      <c r="T242">
        <v>3</v>
      </c>
      <c r="U242">
        <v>0.2</v>
      </c>
      <c r="V242">
        <v>2.5641000000000034</v>
      </c>
    </row>
    <row r="243" spans="1:22" x14ac:dyDescent="0.35">
      <c r="A243">
        <v>4959</v>
      </c>
      <c r="B243" t="s">
        <v>1977</v>
      </c>
      <c r="C243">
        <v>2012</v>
      </c>
      <c r="D243" s="25">
        <v>40988</v>
      </c>
      <c r="E243" s="25">
        <v>40994</v>
      </c>
      <c r="F243" t="s">
        <v>38</v>
      </c>
      <c r="G243" t="s">
        <v>795</v>
      </c>
      <c r="H243" t="s">
        <v>796</v>
      </c>
      <c r="I243" t="s">
        <v>23</v>
      </c>
      <c r="J243" t="s">
        <v>24</v>
      </c>
      <c r="K243" t="s">
        <v>1266</v>
      </c>
      <c r="L243" t="s">
        <v>62</v>
      </c>
      <c r="M243">
        <v>75007</v>
      </c>
      <c r="N243" t="s">
        <v>63</v>
      </c>
      <c r="O243" t="s">
        <v>1978</v>
      </c>
      <c r="P243" t="s">
        <v>35</v>
      </c>
      <c r="Q243" t="s">
        <v>117</v>
      </c>
      <c r="R243" t="s">
        <v>91</v>
      </c>
      <c r="S243">
        <v>18.864000000000001</v>
      </c>
      <c r="T243">
        <v>9</v>
      </c>
      <c r="U243">
        <v>0.2</v>
      </c>
      <c r="V243">
        <v>6.1307999999999998</v>
      </c>
    </row>
    <row r="244" spans="1:22" x14ac:dyDescent="0.35">
      <c r="A244">
        <v>4958</v>
      </c>
      <c r="B244" t="s">
        <v>1977</v>
      </c>
      <c r="C244">
        <v>2012</v>
      </c>
      <c r="D244" s="25">
        <v>40988</v>
      </c>
      <c r="E244" s="25">
        <v>40994</v>
      </c>
      <c r="F244" t="s">
        <v>38</v>
      </c>
      <c r="G244" t="s">
        <v>795</v>
      </c>
      <c r="H244" t="s">
        <v>796</v>
      </c>
      <c r="I244" t="s">
        <v>23</v>
      </c>
      <c r="J244" t="s">
        <v>24</v>
      </c>
      <c r="K244" t="s">
        <v>1266</v>
      </c>
      <c r="L244" t="s">
        <v>62</v>
      </c>
      <c r="M244">
        <v>75007</v>
      </c>
      <c r="N244" t="s">
        <v>63</v>
      </c>
      <c r="O244" t="s">
        <v>1605</v>
      </c>
      <c r="P244" t="s">
        <v>35</v>
      </c>
      <c r="Q244" t="s">
        <v>49</v>
      </c>
      <c r="R244" t="s">
        <v>1606</v>
      </c>
      <c r="S244">
        <v>2.5119999999999996</v>
      </c>
      <c r="T244">
        <v>2</v>
      </c>
      <c r="U244">
        <v>0.8</v>
      </c>
      <c r="V244">
        <v>-4.3960000000000026</v>
      </c>
    </row>
    <row r="245" spans="1:22" x14ac:dyDescent="0.35">
      <c r="A245">
        <v>816</v>
      </c>
      <c r="B245" t="s">
        <v>817</v>
      </c>
      <c r="C245">
        <v>2012</v>
      </c>
      <c r="D245" s="25">
        <v>40988</v>
      </c>
      <c r="E245" s="25">
        <v>40991</v>
      </c>
      <c r="F245" t="s">
        <v>92</v>
      </c>
      <c r="G245" t="s">
        <v>818</v>
      </c>
      <c r="H245" t="s">
        <v>819</v>
      </c>
      <c r="I245" t="s">
        <v>30</v>
      </c>
      <c r="J245" t="s">
        <v>24</v>
      </c>
      <c r="K245" t="s">
        <v>820</v>
      </c>
      <c r="L245" t="s">
        <v>66</v>
      </c>
      <c r="M245">
        <v>53209</v>
      </c>
      <c r="N245" t="s">
        <v>63</v>
      </c>
      <c r="O245" t="s">
        <v>286</v>
      </c>
      <c r="P245" t="s">
        <v>35</v>
      </c>
      <c r="Q245" t="s">
        <v>54</v>
      </c>
      <c r="R245" t="s">
        <v>287</v>
      </c>
      <c r="S245">
        <v>51.84</v>
      </c>
      <c r="T245">
        <v>8</v>
      </c>
      <c r="U245">
        <v>0</v>
      </c>
      <c r="V245">
        <v>24.883200000000002</v>
      </c>
    </row>
    <row r="246" spans="1:22" x14ac:dyDescent="0.35">
      <c r="A246">
        <v>6489</v>
      </c>
      <c r="B246" t="s">
        <v>2091</v>
      </c>
      <c r="C246">
        <v>2012</v>
      </c>
      <c r="D246" s="25">
        <v>40989</v>
      </c>
      <c r="E246" s="25">
        <v>40994</v>
      </c>
      <c r="F246" t="s">
        <v>38</v>
      </c>
      <c r="G246" t="s">
        <v>1233</v>
      </c>
      <c r="H246" t="s">
        <v>1234</v>
      </c>
      <c r="I246" t="s">
        <v>23</v>
      </c>
      <c r="J246" t="s">
        <v>24</v>
      </c>
      <c r="K246" t="s">
        <v>497</v>
      </c>
      <c r="L246" t="s">
        <v>52</v>
      </c>
      <c r="M246">
        <v>28540</v>
      </c>
      <c r="N246" t="s">
        <v>26</v>
      </c>
      <c r="O246" t="s">
        <v>243</v>
      </c>
      <c r="P246" t="s">
        <v>35</v>
      </c>
      <c r="Q246" t="s">
        <v>54</v>
      </c>
      <c r="R246" t="s">
        <v>244</v>
      </c>
      <c r="S246">
        <v>295.45600000000002</v>
      </c>
      <c r="T246">
        <v>14</v>
      </c>
      <c r="U246">
        <v>0.2</v>
      </c>
      <c r="V246">
        <v>96.023199999999974</v>
      </c>
    </row>
    <row r="247" spans="1:22" x14ac:dyDescent="0.35">
      <c r="A247">
        <v>6488</v>
      </c>
      <c r="B247" t="s">
        <v>2091</v>
      </c>
      <c r="C247">
        <v>2012</v>
      </c>
      <c r="D247" s="25">
        <v>40989</v>
      </c>
      <c r="E247" s="25">
        <v>40994</v>
      </c>
      <c r="F247" t="s">
        <v>38</v>
      </c>
      <c r="G247" t="s">
        <v>1233</v>
      </c>
      <c r="H247" t="s">
        <v>1234</v>
      </c>
      <c r="I247" t="s">
        <v>23</v>
      </c>
      <c r="J247" t="s">
        <v>24</v>
      </c>
      <c r="K247" t="s">
        <v>497</v>
      </c>
      <c r="L247" t="s">
        <v>52</v>
      </c>
      <c r="M247">
        <v>28540</v>
      </c>
      <c r="N247" t="s">
        <v>26</v>
      </c>
      <c r="O247" t="s">
        <v>1619</v>
      </c>
      <c r="P247" t="s">
        <v>35</v>
      </c>
      <c r="Q247" t="s">
        <v>49</v>
      </c>
      <c r="R247" t="s">
        <v>1620</v>
      </c>
      <c r="S247">
        <v>12.843000000000002</v>
      </c>
      <c r="T247">
        <v>3</v>
      </c>
      <c r="U247">
        <v>0.7</v>
      </c>
      <c r="V247">
        <v>-9.8462999999999994</v>
      </c>
    </row>
    <row r="248" spans="1:22" x14ac:dyDescent="0.35">
      <c r="A248">
        <v>6487</v>
      </c>
      <c r="B248" t="s">
        <v>2091</v>
      </c>
      <c r="C248">
        <v>2012</v>
      </c>
      <c r="D248" s="25">
        <v>40989</v>
      </c>
      <c r="E248" s="25">
        <v>40994</v>
      </c>
      <c r="F248" t="s">
        <v>38</v>
      </c>
      <c r="G248" t="s">
        <v>1233</v>
      </c>
      <c r="H248" t="s">
        <v>1234</v>
      </c>
      <c r="I248" t="s">
        <v>23</v>
      </c>
      <c r="J248" t="s">
        <v>24</v>
      </c>
      <c r="K248" t="s">
        <v>497</v>
      </c>
      <c r="L248" t="s">
        <v>52</v>
      </c>
      <c r="M248">
        <v>28540</v>
      </c>
      <c r="N248" t="s">
        <v>26</v>
      </c>
      <c r="O248" t="s">
        <v>340</v>
      </c>
      <c r="P248" t="s">
        <v>35</v>
      </c>
      <c r="Q248" t="s">
        <v>51</v>
      </c>
      <c r="R248" t="s">
        <v>341</v>
      </c>
      <c r="S248">
        <v>962.07999999999993</v>
      </c>
      <c r="T248">
        <v>4</v>
      </c>
      <c r="U248">
        <v>0.2</v>
      </c>
      <c r="V248">
        <v>156.33799999999997</v>
      </c>
    </row>
    <row r="249" spans="1:22" x14ac:dyDescent="0.35">
      <c r="A249">
        <v>8557</v>
      </c>
      <c r="B249" t="s">
        <v>2182</v>
      </c>
      <c r="C249">
        <v>2012</v>
      </c>
      <c r="D249" s="25">
        <v>40990</v>
      </c>
      <c r="E249" s="25">
        <v>40990</v>
      </c>
      <c r="F249" t="s">
        <v>438</v>
      </c>
      <c r="G249" t="s">
        <v>765</v>
      </c>
      <c r="H249" t="s">
        <v>766</v>
      </c>
      <c r="I249" t="s">
        <v>23</v>
      </c>
      <c r="J249" t="s">
        <v>24</v>
      </c>
      <c r="K249" t="s">
        <v>1808</v>
      </c>
      <c r="L249" t="s">
        <v>39</v>
      </c>
      <c r="M249">
        <v>33317</v>
      </c>
      <c r="N249" t="s">
        <v>26</v>
      </c>
      <c r="O249" t="s">
        <v>2029</v>
      </c>
      <c r="P249" t="s">
        <v>35</v>
      </c>
      <c r="Q249" t="s">
        <v>41</v>
      </c>
      <c r="R249" t="s">
        <v>2030</v>
      </c>
      <c r="S249">
        <v>150.40799999999999</v>
      </c>
      <c r="T249">
        <v>9</v>
      </c>
      <c r="U249">
        <v>0.2</v>
      </c>
      <c r="V249">
        <v>-33.841799999999999</v>
      </c>
    </row>
    <row r="250" spans="1:22" x14ac:dyDescent="0.35">
      <c r="A250">
        <v>8556</v>
      </c>
      <c r="B250" t="s">
        <v>2182</v>
      </c>
      <c r="C250">
        <v>2012</v>
      </c>
      <c r="D250" s="25">
        <v>40990</v>
      </c>
      <c r="E250" s="25">
        <v>40990</v>
      </c>
      <c r="F250" t="s">
        <v>438</v>
      </c>
      <c r="G250" t="s">
        <v>765</v>
      </c>
      <c r="H250" t="s">
        <v>766</v>
      </c>
      <c r="I250" t="s">
        <v>23</v>
      </c>
      <c r="J250" t="s">
        <v>24</v>
      </c>
      <c r="K250" t="s">
        <v>1808</v>
      </c>
      <c r="L250" t="s">
        <v>39</v>
      </c>
      <c r="M250">
        <v>33317</v>
      </c>
      <c r="N250" t="s">
        <v>26</v>
      </c>
      <c r="O250" t="s">
        <v>549</v>
      </c>
      <c r="P250" t="s">
        <v>46</v>
      </c>
      <c r="Q250" t="s">
        <v>80</v>
      </c>
      <c r="R250" t="s">
        <v>550</v>
      </c>
      <c r="S250">
        <v>447.94399999999996</v>
      </c>
      <c r="T250">
        <v>7</v>
      </c>
      <c r="U250">
        <v>0.2</v>
      </c>
      <c r="V250">
        <v>89.588799999999992</v>
      </c>
    </row>
    <row r="251" spans="1:22" x14ac:dyDescent="0.35">
      <c r="A251">
        <v>7654</v>
      </c>
      <c r="B251" t="s">
        <v>2134</v>
      </c>
      <c r="C251">
        <v>2012</v>
      </c>
      <c r="D251" s="25">
        <v>40990</v>
      </c>
      <c r="E251" s="25">
        <v>40995</v>
      </c>
      <c r="F251" t="s">
        <v>38</v>
      </c>
      <c r="G251" t="s">
        <v>2135</v>
      </c>
      <c r="H251" t="s">
        <v>2136</v>
      </c>
      <c r="I251" t="s">
        <v>30</v>
      </c>
      <c r="J251" t="s">
        <v>24</v>
      </c>
      <c r="K251" t="s">
        <v>555</v>
      </c>
      <c r="L251" t="s">
        <v>155</v>
      </c>
      <c r="M251">
        <v>35810</v>
      </c>
      <c r="N251" t="s">
        <v>26</v>
      </c>
      <c r="O251" t="s">
        <v>1921</v>
      </c>
      <c r="P251" t="s">
        <v>35</v>
      </c>
      <c r="Q251" t="s">
        <v>45</v>
      </c>
      <c r="R251" t="s">
        <v>1922</v>
      </c>
      <c r="S251">
        <v>19.559999999999999</v>
      </c>
      <c r="T251">
        <v>4</v>
      </c>
      <c r="U251">
        <v>0</v>
      </c>
      <c r="V251">
        <v>5.4768000000000008</v>
      </c>
    </row>
    <row r="252" spans="1:22" x14ac:dyDescent="0.35">
      <c r="A252">
        <v>5813</v>
      </c>
      <c r="B252" t="s">
        <v>2045</v>
      </c>
      <c r="C252">
        <v>2012</v>
      </c>
      <c r="D252" s="25">
        <v>40990</v>
      </c>
      <c r="E252" s="25">
        <v>40994</v>
      </c>
      <c r="F252" t="s">
        <v>38</v>
      </c>
      <c r="G252" t="s">
        <v>682</v>
      </c>
      <c r="H252" t="s">
        <v>683</v>
      </c>
      <c r="I252" t="s">
        <v>30</v>
      </c>
      <c r="J252" t="s">
        <v>24</v>
      </c>
      <c r="K252" t="s">
        <v>344</v>
      </c>
      <c r="L252" t="s">
        <v>32</v>
      </c>
      <c r="M252">
        <v>92037</v>
      </c>
      <c r="N252" t="s">
        <v>33</v>
      </c>
      <c r="O252" t="s">
        <v>813</v>
      </c>
      <c r="P252" t="s">
        <v>46</v>
      </c>
      <c r="Q252" t="s">
        <v>47</v>
      </c>
      <c r="R252" t="s">
        <v>814</v>
      </c>
      <c r="S252">
        <v>1487.9760000000001</v>
      </c>
      <c r="T252">
        <v>3</v>
      </c>
      <c r="U252">
        <v>0.2</v>
      </c>
      <c r="V252">
        <v>185.99699999999984</v>
      </c>
    </row>
    <row r="253" spans="1:22" x14ac:dyDescent="0.35">
      <c r="A253">
        <v>5812</v>
      </c>
      <c r="B253" t="s">
        <v>2045</v>
      </c>
      <c r="C253">
        <v>2012</v>
      </c>
      <c r="D253" s="25">
        <v>40990</v>
      </c>
      <c r="E253" s="25">
        <v>40994</v>
      </c>
      <c r="F253" t="s">
        <v>38</v>
      </c>
      <c r="G253" t="s">
        <v>682</v>
      </c>
      <c r="H253" t="s">
        <v>683</v>
      </c>
      <c r="I253" t="s">
        <v>30</v>
      </c>
      <c r="J253" t="s">
        <v>24</v>
      </c>
      <c r="K253" t="s">
        <v>344</v>
      </c>
      <c r="L253" t="s">
        <v>32</v>
      </c>
      <c r="M253">
        <v>92037</v>
      </c>
      <c r="N253" t="s">
        <v>33</v>
      </c>
      <c r="O253" t="s">
        <v>2046</v>
      </c>
      <c r="P253" t="s">
        <v>27</v>
      </c>
      <c r="Q253" t="s">
        <v>44</v>
      </c>
      <c r="R253" t="s">
        <v>2047</v>
      </c>
      <c r="S253">
        <v>91.96</v>
      </c>
      <c r="T253">
        <v>2</v>
      </c>
      <c r="U253">
        <v>0</v>
      </c>
      <c r="V253">
        <v>15.633199999999988</v>
      </c>
    </row>
    <row r="254" spans="1:22" x14ac:dyDescent="0.35">
      <c r="A254">
        <v>5811</v>
      </c>
      <c r="B254" t="s">
        <v>2045</v>
      </c>
      <c r="C254">
        <v>2012</v>
      </c>
      <c r="D254" s="25">
        <v>40990</v>
      </c>
      <c r="E254" s="25">
        <v>40994</v>
      </c>
      <c r="F254" t="s">
        <v>38</v>
      </c>
      <c r="G254" t="s">
        <v>682</v>
      </c>
      <c r="H254" t="s">
        <v>683</v>
      </c>
      <c r="I254" t="s">
        <v>30</v>
      </c>
      <c r="J254" t="s">
        <v>24</v>
      </c>
      <c r="K254" t="s">
        <v>344</v>
      </c>
      <c r="L254" t="s">
        <v>32</v>
      </c>
      <c r="M254">
        <v>92037</v>
      </c>
      <c r="N254" t="s">
        <v>33</v>
      </c>
      <c r="O254" t="s">
        <v>994</v>
      </c>
      <c r="P254" t="s">
        <v>35</v>
      </c>
      <c r="Q254" t="s">
        <v>54</v>
      </c>
      <c r="R254" t="s">
        <v>91</v>
      </c>
      <c r="S254">
        <v>105.52</v>
      </c>
      <c r="T254">
        <v>4</v>
      </c>
      <c r="U254">
        <v>0</v>
      </c>
      <c r="V254">
        <v>48.539199999999994</v>
      </c>
    </row>
    <row r="255" spans="1:22" x14ac:dyDescent="0.35">
      <c r="A255">
        <v>5803</v>
      </c>
      <c r="B255" t="s">
        <v>2044</v>
      </c>
      <c r="C255">
        <v>2012</v>
      </c>
      <c r="D255" s="25">
        <v>40990</v>
      </c>
      <c r="E255" s="25">
        <v>40992</v>
      </c>
      <c r="F255" t="s">
        <v>92</v>
      </c>
      <c r="G255" t="s">
        <v>251</v>
      </c>
      <c r="H255" t="s">
        <v>252</v>
      </c>
      <c r="I255" t="s">
        <v>23</v>
      </c>
      <c r="J255" t="s">
        <v>24</v>
      </c>
      <c r="K255" t="s">
        <v>1545</v>
      </c>
      <c r="L255" t="s">
        <v>32</v>
      </c>
      <c r="M255">
        <v>91360</v>
      </c>
      <c r="N255" t="s">
        <v>33</v>
      </c>
      <c r="O255" t="s">
        <v>556</v>
      </c>
      <c r="P255" t="s">
        <v>46</v>
      </c>
      <c r="Q255" t="s">
        <v>47</v>
      </c>
      <c r="R255" t="s">
        <v>557</v>
      </c>
      <c r="S255">
        <v>15.984000000000002</v>
      </c>
      <c r="T255">
        <v>2</v>
      </c>
      <c r="U255">
        <v>0.2</v>
      </c>
      <c r="V255">
        <v>1.1988000000000003</v>
      </c>
    </row>
    <row r="256" spans="1:22" x14ac:dyDescent="0.35">
      <c r="A256">
        <v>520</v>
      </c>
      <c r="B256" t="s">
        <v>594</v>
      </c>
      <c r="C256">
        <v>2012</v>
      </c>
      <c r="D256" s="25">
        <v>40990</v>
      </c>
      <c r="E256" s="25">
        <v>40994</v>
      </c>
      <c r="F256" t="s">
        <v>38</v>
      </c>
      <c r="G256" t="s">
        <v>595</v>
      </c>
      <c r="H256" t="s">
        <v>596</v>
      </c>
      <c r="I256" t="s">
        <v>23</v>
      </c>
      <c r="J256" t="s">
        <v>24</v>
      </c>
      <c r="K256" t="s">
        <v>90</v>
      </c>
      <c r="L256" t="s">
        <v>62</v>
      </c>
      <c r="M256">
        <v>77041</v>
      </c>
      <c r="N256" t="s">
        <v>63</v>
      </c>
      <c r="O256" t="s">
        <v>101</v>
      </c>
      <c r="P256" t="s">
        <v>46</v>
      </c>
      <c r="Q256" t="s">
        <v>80</v>
      </c>
      <c r="R256" t="s">
        <v>102</v>
      </c>
      <c r="S256">
        <v>18.391999999999999</v>
      </c>
      <c r="T256">
        <v>1</v>
      </c>
      <c r="U256">
        <v>0.2</v>
      </c>
      <c r="V256">
        <v>5.2877000000000001</v>
      </c>
    </row>
    <row r="257" spans="1:22" x14ac:dyDescent="0.35">
      <c r="A257">
        <v>521</v>
      </c>
      <c r="B257" t="s">
        <v>594</v>
      </c>
      <c r="C257">
        <v>2012</v>
      </c>
      <c r="D257" s="25">
        <v>40990</v>
      </c>
      <c r="E257" s="25">
        <v>40994</v>
      </c>
      <c r="F257" t="s">
        <v>38</v>
      </c>
      <c r="G257" t="s">
        <v>595</v>
      </c>
      <c r="H257" t="s">
        <v>596</v>
      </c>
      <c r="I257" t="s">
        <v>23</v>
      </c>
      <c r="J257" t="s">
        <v>24</v>
      </c>
      <c r="K257" t="s">
        <v>90</v>
      </c>
      <c r="L257" t="s">
        <v>62</v>
      </c>
      <c r="M257">
        <v>77041</v>
      </c>
      <c r="N257" t="s">
        <v>63</v>
      </c>
      <c r="O257" t="s">
        <v>597</v>
      </c>
      <c r="P257" t="s">
        <v>35</v>
      </c>
      <c r="Q257" t="s">
        <v>41</v>
      </c>
      <c r="R257" t="s">
        <v>598</v>
      </c>
      <c r="S257">
        <v>129.56800000000001</v>
      </c>
      <c r="T257">
        <v>2</v>
      </c>
      <c r="U257">
        <v>0.2</v>
      </c>
      <c r="V257">
        <v>-25.91360000000001</v>
      </c>
    </row>
    <row r="258" spans="1:22" x14ac:dyDescent="0.35">
      <c r="A258">
        <v>522</v>
      </c>
      <c r="B258" t="s">
        <v>594</v>
      </c>
      <c r="C258">
        <v>2012</v>
      </c>
      <c r="D258" s="25">
        <v>40990</v>
      </c>
      <c r="E258" s="25">
        <v>40994</v>
      </c>
      <c r="F258" t="s">
        <v>38</v>
      </c>
      <c r="G258" t="s">
        <v>595</v>
      </c>
      <c r="H258" t="s">
        <v>596</v>
      </c>
      <c r="I258" t="s">
        <v>23</v>
      </c>
      <c r="J258" t="s">
        <v>24</v>
      </c>
      <c r="K258" t="s">
        <v>90</v>
      </c>
      <c r="L258" t="s">
        <v>62</v>
      </c>
      <c r="M258">
        <v>77041</v>
      </c>
      <c r="N258" t="s">
        <v>63</v>
      </c>
      <c r="O258" t="s">
        <v>599</v>
      </c>
      <c r="P258" t="s">
        <v>35</v>
      </c>
      <c r="Q258" t="s">
        <v>49</v>
      </c>
      <c r="R258" t="s">
        <v>600</v>
      </c>
      <c r="S258">
        <v>14.111999999999997</v>
      </c>
      <c r="T258">
        <v>9</v>
      </c>
      <c r="U258">
        <v>0.8</v>
      </c>
      <c r="V258">
        <v>-21.167999999999999</v>
      </c>
    </row>
    <row r="259" spans="1:22" x14ac:dyDescent="0.35">
      <c r="A259">
        <v>8881</v>
      </c>
      <c r="B259" t="s">
        <v>2194</v>
      </c>
      <c r="C259">
        <v>2012</v>
      </c>
      <c r="D259" s="25">
        <v>40991</v>
      </c>
      <c r="E259" s="25">
        <v>40993</v>
      </c>
      <c r="F259" t="s">
        <v>92</v>
      </c>
      <c r="G259" t="s">
        <v>280</v>
      </c>
      <c r="H259" t="s">
        <v>281</v>
      </c>
      <c r="I259" t="s">
        <v>30</v>
      </c>
      <c r="J259" t="s">
        <v>24</v>
      </c>
      <c r="K259" t="s">
        <v>31</v>
      </c>
      <c r="L259" t="s">
        <v>32</v>
      </c>
      <c r="M259">
        <v>90008</v>
      </c>
      <c r="N259" t="s">
        <v>33</v>
      </c>
      <c r="O259" t="s">
        <v>1315</v>
      </c>
      <c r="P259" t="s">
        <v>46</v>
      </c>
      <c r="Q259" t="s">
        <v>80</v>
      </c>
      <c r="R259" t="s">
        <v>1316</v>
      </c>
      <c r="S259">
        <v>239.96999999999997</v>
      </c>
      <c r="T259">
        <v>3</v>
      </c>
      <c r="U259">
        <v>0</v>
      </c>
      <c r="V259">
        <v>86.389199999999988</v>
      </c>
    </row>
    <row r="260" spans="1:22" x14ac:dyDescent="0.35">
      <c r="A260">
        <v>8880</v>
      </c>
      <c r="B260" t="s">
        <v>2194</v>
      </c>
      <c r="C260">
        <v>2012</v>
      </c>
      <c r="D260" s="25">
        <v>40991</v>
      </c>
      <c r="E260" s="25">
        <v>40993</v>
      </c>
      <c r="F260" t="s">
        <v>92</v>
      </c>
      <c r="G260" t="s">
        <v>280</v>
      </c>
      <c r="H260" t="s">
        <v>281</v>
      </c>
      <c r="I260" t="s">
        <v>30</v>
      </c>
      <c r="J260" t="s">
        <v>24</v>
      </c>
      <c r="K260" t="s">
        <v>31</v>
      </c>
      <c r="L260" t="s">
        <v>32</v>
      </c>
      <c r="M260">
        <v>90008</v>
      </c>
      <c r="N260" t="s">
        <v>33</v>
      </c>
      <c r="O260" t="s">
        <v>261</v>
      </c>
      <c r="P260" t="s">
        <v>35</v>
      </c>
      <c r="Q260" t="s">
        <v>54</v>
      </c>
      <c r="R260" t="s">
        <v>1526</v>
      </c>
      <c r="S260">
        <v>192.72</v>
      </c>
      <c r="T260">
        <v>11</v>
      </c>
      <c r="U260">
        <v>0</v>
      </c>
      <c r="V260">
        <v>92.505599999999987</v>
      </c>
    </row>
    <row r="261" spans="1:22" x14ac:dyDescent="0.35">
      <c r="A261">
        <v>7967</v>
      </c>
      <c r="B261" t="s">
        <v>2148</v>
      </c>
      <c r="C261">
        <v>2012</v>
      </c>
      <c r="D261" s="25">
        <v>40991</v>
      </c>
      <c r="E261" s="25">
        <v>40998</v>
      </c>
      <c r="F261" t="s">
        <v>38</v>
      </c>
      <c r="G261" t="s">
        <v>460</v>
      </c>
      <c r="H261" t="s">
        <v>461</v>
      </c>
      <c r="I261" t="s">
        <v>30</v>
      </c>
      <c r="J261" t="s">
        <v>24</v>
      </c>
      <c r="K261" t="s">
        <v>31</v>
      </c>
      <c r="L261" t="s">
        <v>32</v>
      </c>
      <c r="M261">
        <v>90049</v>
      </c>
      <c r="N261" t="s">
        <v>33</v>
      </c>
      <c r="O261" t="s">
        <v>1520</v>
      </c>
      <c r="P261" t="s">
        <v>35</v>
      </c>
      <c r="Q261" t="s">
        <v>54</v>
      </c>
      <c r="R261" t="s">
        <v>1521</v>
      </c>
      <c r="S261">
        <v>33.36</v>
      </c>
      <c r="T261">
        <v>4</v>
      </c>
      <c r="U261">
        <v>0</v>
      </c>
      <c r="V261">
        <v>16.68</v>
      </c>
    </row>
    <row r="262" spans="1:22" x14ac:dyDescent="0.35">
      <c r="A262">
        <v>4557</v>
      </c>
      <c r="B262" t="s">
        <v>1937</v>
      </c>
      <c r="C262">
        <v>2012</v>
      </c>
      <c r="D262" s="25">
        <v>40991</v>
      </c>
      <c r="E262" s="25">
        <v>40994</v>
      </c>
      <c r="F262" t="s">
        <v>92</v>
      </c>
      <c r="G262" t="s">
        <v>1242</v>
      </c>
      <c r="H262" t="s">
        <v>1243</v>
      </c>
      <c r="I262" t="s">
        <v>23</v>
      </c>
      <c r="J262" t="s">
        <v>24</v>
      </c>
      <c r="K262" t="s">
        <v>829</v>
      </c>
      <c r="L262" t="s">
        <v>157</v>
      </c>
      <c r="M262">
        <v>29501</v>
      </c>
      <c r="N262" t="s">
        <v>26</v>
      </c>
      <c r="O262" t="s">
        <v>865</v>
      </c>
      <c r="P262" t="s">
        <v>35</v>
      </c>
      <c r="Q262" t="s">
        <v>41</v>
      </c>
      <c r="R262" t="s">
        <v>866</v>
      </c>
      <c r="S262">
        <v>27.92</v>
      </c>
      <c r="T262">
        <v>4</v>
      </c>
      <c r="U262">
        <v>0</v>
      </c>
      <c r="V262">
        <v>0.5583999999999989</v>
      </c>
    </row>
    <row r="263" spans="1:22" x14ac:dyDescent="0.35">
      <c r="A263">
        <v>4556</v>
      </c>
      <c r="B263" t="s">
        <v>1937</v>
      </c>
      <c r="C263">
        <v>2012</v>
      </c>
      <c r="D263" s="25">
        <v>40991</v>
      </c>
      <c r="E263" s="25">
        <v>40994</v>
      </c>
      <c r="F263" t="s">
        <v>92</v>
      </c>
      <c r="G263" t="s">
        <v>1242</v>
      </c>
      <c r="H263" t="s">
        <v>1243</v>
      </c>
      <c r="I263" t="s">
        <v>23</v>
      </c>
      <c r="J263" t="s">
        <v>24</v>
      </c>
      <c r="K263" t="s">
        <v>829</v>
      </c>
      <c r="L263" t="s">
        <v>157</v>
      </c>
      <c r="M263">
        <v>29501</v>
      </c>
      <c r="N263" t="s">
        <v>26</v>
      </c>
      <c r="O263" t="s">
        <v>690</v>
      </c>
      <c r="P263" t="s">
        <v>35</v>
      </c>
      <c r="Q263" t="s">
        <v>117</v>
      </c>
      <c r="R263" t="s">
        <v>91</v>
      </c>
      <c r="S263">
        <v>31.56</v>
      </c>
      <c r="T263">
        <v>4</v>
      </c>
      <c r="U263">
        <v>0</v>
      </c>
      <c r="V263">
        <v>14.201999999999998</v>
      </c>
    </row>
    <row r="264" spans="1:22" x14ac:dyDescent="0.35">
      <c r="A264">
        <v>1061</v>
      </c>
      <c r="B264" t="s">
        <v>972</v>
      </c>
      <c r="C264">
        <v>2012</v>
      </c>
      <c r="D264" s="25">
        <v>40991</v>
      </c>
      <c r="E264" s="25">
        <v>40997</v>
      </c>
      <c r="F264" t="s">
        <v>38</v>
      </c>
      <c r="G264" t="s">
        <v>436</v>
      </c>
      <c r="H264" t="s">
        <v>437</v>
      </c>
      <c r="I264" t="s">
        <v>23</v>
      </c>
      <c r="J264" t="s">
        <v>24</v>
      </c>
      <c r="K264" t="s">
        <v>90</v>
      </c>
      <c r="L264" t="s">
        <v>62</v>
      </c>
      <c r="M264">
        <v>77095</v>
      </c>
      <c r="N264" t="s">
        <v>63</v>
      </c>
      <c r="O264" t="s">
        <v>502</v>
      </c>
      <c r="P264" t="s">
        <v>27</v>
      </c>
      <c r="Q264" t="s">
        <v>29</v>
      </c>
      <c r="R264" t="s">
        <v>503</v>
      </c>
      <c r="S264">
        <v>107.77200000000001</v>
      </c>
      <c r="T264">
        <v>2</v>
      </c>
      <c r="U264">
        <v>0.3</v>
      </c>
      <c r="V264">
        <v>-29.252400000000009</v>
      </c>
    </row>
    <row r="265" spans="1:22" x14ac:dyDescent="0.35">
      <c r="A265">
        <v>7439</v>
      </c>
      <c r="B265" t="s">
        <v>2126</v>
      </c>
      <c r="C265">
        <v>2012</v>
      </c>
      <c r="D265" s="25">
        <v>40992</v>
      </c>
      <c r="E265" s="25">
        <v>40995</v>
      </c>
      <c r="F265" t="s">
        <v>22</v>
      </c>
      <c r="G265" t="s">
        <v>1120</v>
      </c>
      <c r="H265" t="s">
        <v>1121</v>
      </c>
      <c r="I265" t="s">
        <v>30</v>
      </c>
      <c r="J265" t="s">
        <v>24</v>
      </c>
      <c r="K265" t="s">
        <v>1877</v>
      </c>
      <c r="L265" t="s">
        <v>57</v>
      </c>
      <c r="M265">
        <v>98042</v>
      </c>
      <c r="N265" t="s">
        <v>33</v>
      </c>
      <c r="O265" t="s">
        <v>1662</v>
      </c>
      <c r="P265" t="s">
        <v>27</v>
      </c>
      <c r="Q265" t="s">
        <v>44</v>
      </c>
      <c r="R265" t="s">
        <v>1663</v>
      </c>
      <c r="S265">
        <v>46.900000000000006</v>
      </c>
      <c r="T265">
        <v>5</v>
      </c>
      <c r="U265">
        <v>0</v>
      </c>
      <c r="V265">
        <v>13.132000000000001</v>
      </c>
    </row>
    <row r="266" spans="1:22" x14ac:dyDescent="0.35">
      <c r="A266">
        <v>2558</v>
      </c>
      <c r="B266" t="s">
        <v>1598</v>
      </c>
      <c r="C266">
        <v>2012</v>
      </c>
      <c r="D266" s="25">
        <v>40992</v>
      </c>
      <c r="E266" s="25">
        <v>40998</v>
      </c>
      <c r="F266" t="s">
        <v>38</v>
      </c>
      <c r="G266" t="s">
        <v>391</v>
      </c>
      <c r="H266" t="s">
        <v>392</v>
      </c>
      <c r="I266" t="s">
        <v>30</v>
      </c>
      <c r="J266" t="s">
        <v>24</v>
      </c>
      <c r="K266" t="s">
        <v>1049</v>
      </c>
      <c r="L266" t="s">
        <v>39</v>
      </c>
      <c r="M266">
        <v>33065</v>
      </c>
      <c r="N266" t="s">
        <v>26</v>
      </c>
      <c r="O266" t="s">
        <v>1507</v>
      </c>
      <c r="P266" t="s">
        <v>35</v>
      </c>
      <c r="Q266" t="s">
        <v>51</v>
      </c>
      <c r="R266" t="s">
        <v>1508</v>
      </c>
      <c r="S266">
        <v>6.9920000000000009</v>
      </c>
      <c r="T266">
        <v>2</v>
      </c>
      <c r="U266">
        <v>0.2</v>
      </c>
      <c r="V266">
        <v>0.52439999999999998</v>
      </c>
    </row>
    <row r="267" spans="1:22" x14ac:dyDescent="0.35">
      <c r="A267">
        <v>1595</v>
      </c>
      <c r="B267" t="s">
        <v>1261</v>
      </c>
      <c r="C267">
        <v>2012</v>
      </c>
      <c r="D267" s="25">
        <v>40992</v>
      </c>
      <c r="E267" s="25">
        <v>40995</v>
      </c>
      <c r="F267" t="s">
        <v>92</v>
      </c>
      <c r="G267" t="s">
        <v>1262</v>
      </c>
      <c r="H267" t="s">
        <v>1263</v>
      </c>
      <c r="I267" t="s">
        <v>60</v>
      </c>
      <c r="J267" t="s">
        <v>24</v>
      </c>
      <c r="K267" t="s">
        <v>462</v>
      </c>
      <c r="L267" t="s">
        <v>93</v>
      </c>
      <c r="M267">
        <v>61604</v>
      </c>
      <c r="N267" t="s">
        <v>63</v>
      </c>
      <c r="O267" t="s">
        <v>1264</v>
      </c>
      <c r="P267" t="s">
        <v>27</v>
      </c>
      <c r="Q267" t="s">
        <v>28</v>
      </c>
      <c r="R267" t="s">
        <v>1265</v>
      </c>
      <c r="S267">
        <v>359.05799999999994</v>
      </c>
      <c r="T267">
        <v>3</v>
      </c>
      <c r="U267">
        <v>0.3</v>
      </c>
      <c r="V267">
        <v>-35.905799999999999</v>
      </c>
    </row>
    <row r="268" spans="1:22" x14ac:dyDescent="0.35">
      <c r="A268">
        <v>9868</v>
      </c>
      <c r="B268" t="s">
        <v>2233</v>
      </c>
      <c r="C268">
        <v>2012</v>
      </c>
      <c r="D268" s="25">
        <v>40994</v>
      </c>
      <c r="E268" s="25">
        <v>40996</v>
      </c>
      <c r="F268" t="s">
        <v>22</v>
      </c>
      <c r="G268" t="s">
        <v>1077</v>
      </c>
      <c r="H268" t="s">
        <v>1078</v>
      </c>
      <c r="I268" t="s">
        <v>30</v>
      </c>
      <c r="J268" t="s">
        <v>24</v>
      </c>
      <c r="K268" t="s">
        <v>115</v>
      </c>
      <c r="L268" t="s">
        <v>116</v>
      </c>
      <c r="M268">
        <v>10009</v>
      </c>
      <c r="N268" t="s">
        <v>77</v>
      </c>
      <c r="O268" t="s">
        <v>1754</v>
      </c>
      <c r="P268" t="s">
        <v>35</v>
      </c>
      <c r="Q268" t="s">
        <v>51</v>
      </c>
      <c r="R268" t="s">
        <v>1755</v>
      </c>
      <c r="S268">
        <v>13.11</v>
      </c>
      <c r="T268">
        <v>3</v>
      </c>
      <c r="U268">
        <v>0</v>
      </c>
      <c r="V268">
        <v>3.4086000000000003</v>
      </c>
    </row>
    <row r="269" spans="1:22" x14ac:dyDescent="0.35">
      <c r="A269">
        <v>9867</v>
      </c>
      <c r="B269" t="s">
        <v>2233</v>
      </c>
      <c r="C269">
        <v>2012</v>
      </c>
      <c r="D269" s="25">
        <v>40994</v>
      </c>
      <c r="E269" s="25">
        <v>40996</v>
      </c>
      <c r="F269" t="s">
        <v>22</v>
      </c>
      <c r="G269" t="s">
        <v>1077</v>
      </c>
      <c r="H269" t="s">
        <v>1078</v>
      </c>
      <c r="I269" t="s">
        <v>30</v>
      </c>
      <c r="J269" t="s">
        <v>24</v>
      </c>
      <c r="K269" t="s">
        <v>115</v>
      </c>
      <c r="L269" t="s">
        <v>116</v>
      </c>
      <c r="M269">
        <v>10009</v>
      </c>
      <c r="N269" t="s">
        <v>77</v>
      </c>
      <c r="O269" t="s">
        <v>1675</v>
      </c>
      <c r="P269" t="s">
        <v>35</v>
      </c>
      <c r="Q269" t="s">
        <v>41</v>
      </c>
      <c r="R269" t="s">
        <v>1676</v>
      </c>
      <c r="S269">
        <v>1085.42</v>
      </c>
      <c r="T269">
        <v>7</v>
      </c>
      <c r="U269">
        <v>0</v>
      </c>
      <c r="V269">
        <v>282.20920000000001</v>
      </c>
    </row>
    <row r="270" spans="1:22" x14ac:dyDescent="0.35">
      <c r="A270">
        <v>9858</v>
      </c>
      <c r="B270" t="s">
        <v>2232</v>
      </c>
      <c r="C270">
        <v>2012</v>
      </c>
      <c r="D270" s="25">
        <v>40994</v>
      </c>
      <c r="E270" s="25">
        <v>40998</v>
      </c>
      <c r="F270" t="s">
        <v>38</v>
      </c>
      <c r="G270" t="s">
        <v>630</v>
      </c>
      <c r="H270" t="s">
        <v>631</v>
      </c>
      <c r="I270" t="s">
        <v>30</v>
      </c>
      <c r="J270" t="s">
        <v>24</v>
      </c>
      <c r="K270" t="s">
        <v>56</v>
      </c>
      <c r="L270" t="s">
        <v>57</v>
      </c>
      <c r="M270">
        <v>98103</v>
      </c>
      <c r="N270" t="s">
        <v>33</v>
      </c>
      <c r="O270" t="s">
        <v>531</v>
      </c>
      <c r="P270" t="s">
        <v>27</v>
      </c>
      <c r="Q270" t="s">
        <v>40</v>
      </c>
      <c r="R270" t="s">
        <v>532</v>
      </c>
      <c r="S270">
        <v>3393.68</v>
      </c>
      <c r="T270">
        <v>8</v>
      </c>
      <c r="U270">
        <v>0</v>
      </c>
      <c r="V270">
        <v>610.86239999999998</v>
      </c>
    </row>
    <row r="271" spans="1:22" x14ac:dyDescent="0.35">
      <c r="A271">
        <v>5105</v>
      </c>
      <c r="B271" t="s">
        <v>1992</v>
      </c>
      <c r="C271">
        <v>2012</v>
      </c>
      <c r="D271" s="25">
        <v>40994</v>
      </c>
      <c r="E271" s="25">
        <v>40998</v>
      </c>
      <c r="F271" t="s">
        <v>22</v>
      </c>
      <c r="G271" t="s">
        <v>1095</v>
      </c>
      <c r="H271" t="s">
        <v>1096</v>
      </c>
      <c r="I271" t="s">
        <v>23</v>
      </c>
      <c r="J271" t="s">
        <v>24</v>
      </c>
      <c r="K271" t="s">
        <v>75</v>
      </c>
      <c r="L271" t="s">
        <v>76</v>
      </c>
      <c r="M271">
        <v>19140</v>
      </c>
      <c r="N271" t="s">
        <v>77</v>
      </c>
      <c r="O271" t="s">
        <v>130</v>
      </c>
      <c r="P271" t="s">
        <v>46</v>
      </c>
      <c r="Q271" t="s">
        <v>80</v>
      </c>
      <c r="R271" t="s">
        <v>131</v>
      </c>
      <c r="S271">
        <v>16.776000000000003</v>
      </c>
      <c r="T271">
        <v>3</v>
      </c>
      <c r="U271">
        <v>0.2</v>
      </c>
      <c r="V271">
        <v>5.0327999999999999</v>
      </c>
    </row>
    <row r="272" spans="1:22" x14ac:dyDescent="0.35">
      <c r="A272">
        <v>5104</v>
      </c>
      <c r="B272" t="s">
        <v>1992</v>
      </c>
      <c r="C272">
        <v>2012</v>
      </c>
      <c r="D272" s="25">
        <v>40994</v>
      </c>
      <c r="E272" s="25">
        <v>40998</v>
      </c>
      <c r="F272" t="s">
        <v>22</v>
      </c>
      <c r="G272" t="s">
        <v>1095</v>
      </c>
      <c r="H272" t="s">
        <v>1096</v>
      </c>
      <c r="I272" t="s">
        <v>23</v>
      </c>
      <c r="J272" t="s">
        <v>24</v>
      </c>
      <c r="K272" t="s">
        <v>75</v>
      </c>
      <c r="L272" t="s">
        <v>76</v>
      </c>
      <c r="M272">
        <v>19140</v>
      </c>
      <c r="N272" t="s">
        <v>77</v>
      </c>
      <c r="O272" t="s">
        <v>241</v>
      </c>
      <c r="P272" t="s">
        <v>35</v>
      </c>
      <c r="Q272" t="s">
        <v>54</v>
      </c>
      <c r="R272" t="s">
        <v>242</v>
      </c>
      <c r="S272">
        <v>40.032000000000004</v>
      </c>
      <c r="T272">
        <v>6</v>
      </c>
      <c r="U272">
        <v>0.2</v>
      </c>
      <c r="V272">
        <v>12.509999999999993</v>
      </c>
    </row>
    <row r="273" spans="1:22" x14ac:dyDescent="0.35">
      <c r="A273">
        <v>1531</v>
      </c>
      <c r="B273" t="s">
        <v>1218</v>
      </c>
      <c r="C273">
        <v>2012</v>
      </c>
      <c r="D273" s="25">
        <v>40994</v>
      </c>
      <c r="E273" s="25">
        <v>40999</v>
      </c>
      <c r="F273" t="s">
        <v>38</v>
      </c>
      <c r="G273" t="s">
        <v>777</v>
      </c>
      <c r="H273" t="s">
        <v>778</v>
      </c>
      <c r="I273" t="s">
        <v>30</v>
      </c>
      <c r="J273" t="s">
        <v>24</v>
      </c>
      <c r="K273" t="s">
        <v>472</v>
      </c>
      <c r="L273" t="s">
        <v>39</v>
      </c>
      <c r="M273">
        <v>33142</v>
      </c>
      <c r="N273" t="s">
        <v>26</v>
      </c>
      <c r="O273" t="s">
        <v>1219</v>
      </c>
      <c r="P273" t="s">
        <v>35</v>
      </c>
      <c r="Q273" t="s">
        <v>54</v>
      </c>
      <c r="R273" t="s">
        <v>1220</v>
      </c>
      <c r="S273">
        <v>74.352000000000004</v>
      </c>
      <c r="T273">
        <v>3</v>
      </c>
      <c r="U273">
        <v>0.2</v>
      </c>
      <c r="V273">
        <v>23.234999999999992</v>
      </c>
    </row>
    <row r="274" spans="1:22" x14ac:dyDescent="0.35">
      <c r="A274">
        <v>5839</v>
      </c>
      <c r="B274" t="s">
        <v>2050</v>
      </c>
      <c r="C274">
        <v>2012</v>
      </c>
      <c r="D274" s="25">
        <v>40995</v>
      </c>
      <c r="E274" s="25">
        <v>41002</v>
      </c>
      <c r="F274" t="s">
        <v>38</v>
      </c>
      <c r="G274" t="s">
        <v>1492</v>
      </c>
      <c r="H274" t="s">
        <v>1493</v>
      </c>
      <c r="I274" t="s">
        <v>23</v>
      </c>
      <c r="J274" t="s">
        <v>24</v>
      </c>
      <c r="K274" t="s">
        <v>56</v>
      </c>
      <c r="L274" t="s">
        <v>57</v>
      </c>
      <c r="M274">
        <v>98115</v>
      </c>
      <c r="N274" t="s">
        <v>33</v>
      </c>
      <c r="O274" t="s">
        <v>2051</v>
      </c>
      <c r="P274" t="s">
        <v>35</v>
      </c>
      <c r="Q274" t="s">
        <v>41</v>
      </c>
      <c r="R274" t="s">
        <v>2052</v>
      </c>
      <c r="S274">
        <v>83.699999999999989</v>
      </c>
      <c r="T274">
        <v>5</v>
      </c>
      <c r="U274">
        <v>0</v>
      </c>
      <c r="V274">
        <v>3.3479999999999954</v>
      </c>
    </row>
    <row r="275" spans="1:22" x14ac:dyDescent="0.35">
      <c r="A275">
        <v>6259</v>
      </c>
      <c r="B275" t="s">
        <v>2079</v>
      </c>
      <c r="C275">
        <v>2012</v>
      </c>
      <c r="D275" s="25">
        <v>40996</v>
      </c>
      <c r="E275" s="25">
        <v>40998</v>
      </c>
      <c r="F275" t="s">
        <v>22</v>
      </c>
      <c r="G275" t="s">
        <v>1457</v>
      </c>
      <c r="H275" t="s">
        <v>1458</v>
      </c>
      <c r="I275" t="s">
        <v>23</v>
      </c>
      <c r="J275" t="s">
        <v>24</v>
      </c>
      <c r="K275" t="s">
        <v>115</v>
      </c>
      <c r="L275" t="s">
        <v>116</v>
      </c>
      <c r="M275">
        <v>10009</v>
      </c>
      <c r="N275" t="s">
        <v>77</v>
      </c>
      <c r="O275" t="s">
        <v>827</v>
      </c>
      <c r="P275" t="s">
        <v>35</v>
      </c>
      <c r="Q275" t="s">
        <v>84</v>
      </c>
      <c r="R275" t="s">
        <v>828</v>
      </c>
      <c r="S275">
        <v>22.919999999999998</v>
      </c>
      <c r="T275">
        <v>3</v>
      </c>
      <c r="U275">
        <v>0</v>
      </c>
      <c r="V275">
        <v>11.230799999999999</v>
      </c>
    </row>
    <row r="276" spans="1:22" x14ac:dyDescent="0.35">
      <c r="A276">
        <v>2200</v>
      </c>
      <c r="B276" t="s">
        <v>1464</v>
      </c>
      <c r="C276">
        <v>2012</v>
      </c>
      <c r="D276" s="25">
        <v>40996</v>
      </c>
      <c r="E276" s="25">
        <v>41001</v>
      </c>
      <c r="F276" t="s">
        <v>38</v>
      </c>
      <c r="G276" t="s">
        <v>650</v>
      </c>
      <c r="H276" t="s">
        <v>651</v>
      </c>
      <c r="I276" t="s">
        <v>23</v>
      </c>
      <c r="J276" t="s">
        <v>24</v>
      </c>
      <c r="K276" t="s">
        <v>75</v>
      </c>
      <c r="L276" t="s">
        <v>76</v>
      </c>
      <c r="M276">
        <v>19120</v>
      </c>
      <c r="N276" t="s">
        <v>77</v>
      </c>
      <c r="O276" t="s">
        <v>1415</v>
      </c>
      <c r="P276" t="s">
        <v>35</v>
      </c>
      <c r="Q276" t="s">
        <v>54</v>
      </c>
      <c r="R276" t="s">
        <v>1416</v>
      </c>
      <c r="S276">
        <v>5.2320000000000002</v>
      </c>
      <c r="T276">
        <v>1</v>
      </c>
      <c r="U276">
        <v>0.2</v>
      </c>
      <c r="V276">
        <v>1.7003999999999999</v>
      </c>
    </row>
    <row r="277" spans="1:22" x14ac:dyDescent="0.35">
      <c r="A277">
        <v>2199</v>
      </c>
      <c r="B277" t="s">
        <v>1464</v>
      </c>
      <c r="C277">
        <v>2012</v>
      </c>
      <c r="D277" s="25">
        <v>40996</v>
      </c>
      <c r="E277" s="25">
        <v>41001</v>
      </c>
      <c r="F277" t="s">
        <v>38</v>
      </c>
      <c r="G277" t="s">
        <v>650</v>
      </c>
      <c r="H277" t="s">
        <v>651</v>
      </c>
      <c r="I277" t="s">
        <v>23</v>
      </c>
      <c r="J277" t="s">
        <v>24</v>
      </c>
      <c r="K277" t="s">
        <v>75</v>
      </c>
      <c r="L277" t="s">
        <v>76</v>
      </c>
      <c r="M277">
        <v>19120</v>
      </c>
      <c r="N277" t="s">
        <v>77</v>
      </c>
      <c r="O277" t="s">
        <v>165</v>
      </c>
      <c r="P277" t="s">
        <v>35</v>
      </c>
      <c r="Q277" t="s">
        <v>54</v>
      </c>
      <c r="R277" t="s">
        <v>166</v>
      </c>
      <c r="S277">
        <v>15.552000000000003</v>
      </c>
      <c r="T277">
        <v>3</v>
      </c>
      <c r="U277">
        <v>0.2</v>
      </c>
      <c r="V277">
        <v>5.4432</v>
      </c>
    </row>
    <row r="278" spans="1:22" x14ac:dyDescent="0.35">
      <c r="A278">
        <v>694</v>
      </c>
      <c r="B278" t="s">
        <v>722</v>
      </c>
      <c r="C278">
        <v>2012</v>
      </c>
      <c r="D278" s="25">
        <v>40996</v>
      </c>
      <c r="E278" s="25">
        <v>41001</v>
      </c>
      <c r="F278" t="s">
        <v>38</v>
      </c>
      <c r="G278" t="s">
        <v>723</v>
      </c>
      <c r="H278" t="s">
        <v>724</v>
      </c>
      <c r="I278" t="s">
        <v>23</v>
      </c>
      <c r="J278" t="s">
        <v>24</v>
      </c>
      <c r="K278" t="s">
        <v>31</v>
      </c>
      <c r="L278" t="s">
        <v>32</v>
      </c>
      <c r="M278">
        <v>90036</v>
      </c>
      <c r="N278" t="s">
        <v>33</v>
      </c>
      <c r="O278" t="s">
        <v>727</v>
      </c>
      <c r="P278" t="s">
        <v>35</v>
      </c>
      <c r="Q278" t="s">
        <v>54</v>
      </c>
      <c r="R278" t="s">
        <v>728</v>
      </c>
      <c r="S278">
        <v>33.4</v>
      </c>
      <c r="T278">
        <v>5</v>
      </c>
      <c r="U278">
        <v>0</v>
      </c>
      <c r="V278">
        <v>16.032</v>
      </c>
    </row>
    <row r="279" spans="1:22" x14ac:dyDescent="0.35">
      <c r="A279">
        <v>693</v>
      </c>
      <c r="B279" t="s">
        <v>722</v>
      </c>
      <c r="C279">
        <v>2012</v>
      </c>
      <c r="D279" s="25">
        <v>40996</v>
      </c>
      <c r="E279" s="25">
        <v>41001</v>
      </c>
      <c r="F279" t="s">
        <v>38</v>
      </c>
      <c r="G279" t="s">
        <v>723</v>
      </c>
      <c r="H279" t="s">
        <v>724</v>
      </c>
      <c r="I279" t="s">
        <v>23</v>
      </c>
      <c r="J279" t="s">
        <v>24</v>
      </c>
      <c r="K279" t="s">
        <v>31</v>
      </c>
      <c r="L279" t="s">
        <v>32</v>
      </c>
      <c r="M279">
        <v>90036</v>
      </c>
      <c r="N279" t="s">
        <v>33</v>
      </c>
      <c r="O279" t="s">
        <v>725</v>
      </c>
      <c r="P279" t="s">
        <v>46</v>
      </c>
      <c r="Q279" t="s">
        <v>80</v>
      </c>
      <c r="R279" t="s">
        <v>726</v>
      </c>
      <c r="S279">
        <v>166.24</v>
      </c>
      <c r="T279">
        <v>1</v>
      </c>
      <c r="U279">
        <v>0</v>
      </c>
      <c r="V279">
        <v>24.936000000000007</v>
      </c>
    </row>
    <row r="280" spans="1:22" x14ac:dyDescent="0.35">
      <c r="A280">
        <v>6776</v>
      </c>
      <c r="B280" t="s">
        <v>2101</v>
      </c>
      <c r="C280">
        <v>2012</v>
      </c>
      <c r="D280" s="25">
        <v>40997</v>
      </c>
      <c r="E280" s="25">
        <v>41003</v>
      </c>
      <c r="F280" t="s">
        <v>38</v>
      </c>
      <c r="G280" t="s">
        <v>1125</v>
      </c>
      <c r="H280" t="s">
        <v>1126</v>
      </c>
      <c r="I280" t="s">
        <v>23</v>
      </c>
      <c r="J280" t="s">
        <v>24</v>
      </c>
      <c r="K280" t="s">
        <v>115</v>
      </c>
      <c r="L280" t="s">
        <v>116</v>
      </c>
      <c r="M280">
        <v>10024</v>
      </c>
      <c r="N280" t="s">
        <v>77</v>
      </c>
      <c r="O280" t="s">
        <v>366</v>
      </c>
      <c r="P280" t="s">
        <v>35</v>
      </c>
      <c r="Q280" t="s">
        <v>54</v>
      </c>
      <c r="R280" t="s">
        <v>367</v>
      </c>
      <c r="S280">
        <v>17.64</v>
      </c>
      <c r="T280">
        <v>4</v>
      </c>
      <c r="U280">
        <v>0</v>
      </c>
      <c r="V280">
        <v>8.1143999999999998</v>
      </c>
    </row>
    <row r="281" spans="1:22" x14ac:dyDescent="0.35">
      <c r="A281">
        <v>5755</v>
      </c>
      <c r="B281" t="s">
        <v>2042</v>
      </c>
      <c r="C281">
        <v>2012</v>
      </c>
      <c r="D281" s="25">
        <v>40997</v>
      </c>
      <c r="E281" s="25">
        <v>41002</v>
      </c>
      <c r="F281" t="s">
        <v>22</v>
      </c>
      <c r="G281" t="s">
        <v>653</v>
      </c>
      <c r="H281" t="s">
        <v>654</v>
      </c>
      <c r="I281" t="s">
        <v>23</v>
      </c>
      <c r="J281" t="s">
        <v>24</v>
      </c>
      <c r="K281" t="s">
        <v>140</v>
      </c>
      <c r="L281" t="s">
        <v>141</v>
      </c>
      <c r="M281">
        <v>22153</v>
      </c>
      <c r="N281" t="s">
        <v>26</v>
      </c>
      <c r="O281" t="s">
        <v>432</v>
      </c>
      <c r="P281" t="s">
        <v>35</v>
      </c>
      <c r="Q281" t="s">
        <v>45</v>
      </c>
      <c r="R281" t="s">
        <v>433</v>
      </c>
      <c r="S281">
        <v>5.56</v>
      </c>
      <c r="T281">
        <v>2</v>
      </c>
      <c r="U281">
        <v>0</v>
      </c>
      <c r="V281">
        <v>1.4455999999999998</v>
      </c>
    </row>
    <row r="282" spans="1:22" x14ac:dyDescent="0.35">
      <c r="A282">
        <v>4734</v>
      </c>
      <c r="B282" t="s">
        <v>1952</v>
      </c>
      <c r="C282">
        <v>2012</v>
      </c>
      <c r="D282" s="25">
        <v>40997</v>
      </c>
      <c r="E282" s="25">
        <v>40999</v>
      </c>
      <c r="F282" t="s">
        <v>22</v>
      </c>
      <c r="G282" t="s">
        <v>1447</v>
      </c>
      <c r="H282" t="s">
        <v>1448</v>
      </c>
      <c r="I282" t="s">
        <v>23</v>
      </c>
      <c r="J282" t="s">
        <v>24</v>
      </c>
      <c r="K282" t="s">
        <v>344</v>
      </c>
      <c r="L282" t="s">
        <v>32</v>
      </c>
      <c r="M282">
        <v>92105</v>
      </c>
      <c r="N282" t="s">
        <v>33</v>
      </c>
      <c r="O282" t="s">
        <v>1730</v>
      </c>
      <c r="P282" t="s">
        <v>27</v>
      </c>
      <c r="Q282" t="s">
        <v>44</v>
      </c>
      <c r="R282" t="s">
        <v>1731</v>
      </c>
      <c r="S282">
        <v>19.919999999999998</v>
      </c>
      <c r="T282">
        <v>3</v>
      </c>
      <c r="U282">
        <v>0</v>
      </c>
      <c r="V282">
        <v>9.5615999999999985</v>
      </c>
    </row>
    <row r="283" spans="1:22" x14ac:dyDescent="0.35">
      <c r="A283">
        <v>4733</v>
      </c>
      <c r="B283" t="s">
        <v>1952</v>
      </c>
      <c r="C283">
        <v>2012</v>
      </c>
      <c r="D283" s="25">
        <v>40997</v>
      </c>
      <c r="E283" s="25">
        <v>40999</v>
      </c>
      <c r="F283" t="s">
        <v>22</v>
      </c>
      <c r="G283" t="s">
        <v>1447</v>
      </c>
      <c r="H283" t="s">
        <v>1448</v>
      </c>
      <c r="I283" t="s">
        <v>23</v>
      </c>
      <c r="J283" t="s">
        <v>24</v>
      </c>
      <c r="K283" t="s">
        <v>344</v>
      </c>
      <c r="L283" t="s">
        <v>32</v>
      </c>
      <c r="M283">
        <v>92105</v>
      </c>
      <c r="N283" t="s">
        <v>33</v>
      </c>
      <c r="O283" t="s">
        <v>1107</v>
      </c>
      <c r="P283" t="s">
        <v>46</v>
      </c>
      <c r="Q283" t="s">
        <v>80</v>
      </c>
      <c r="R283" t="s">
        <v>1108</v>
      </c>
      <c r="S283">
        <v>53.25</v>
      </c>
      <c r="T283">
        <v>3</v>
      </c>
      <c r="U283">
        <v>0</v>
      </c>
      <c r="V283">
        <v>20.767499999999998</v>
      </c>
    </row>
    <row r="284" spans="1:22" x14ac:dyDescent="0.35">
      <c r="A284">
        <v>4732</v>
      </c>
      <c r="B284" t="s">
        <v>1952</v>
      </c>
      <c r="C284">
        <v>2012</v>
      </c>
      <c r="D284" s="25">
        <v>40997</v>
      </c>
      <c r="E284" s="25">
        <v>40999</v>
      </c>
      <c r="F284" t="s">
        <v>22</v>
      </c>
      <c r="G284" t="s">
        <v>1447</v>
      </c>
      <c r="H284" t="s">
        <v>1448</v>
      </c>
      <c r="I284" t="s">
        <v>23</v>
      </c>
      <c r="J284" t="s">
        <v>24</v>
      </c>
      <c r="K284" t="s">
        <v>344</v>
      </c>
      <c r="L284" t="s">
        <v>32</v>
      </c>
      <c r="M284">
        <v>92105</v>
      </c>
      <c r="N284" t="s">
        <v>33</v>
      </c>
      <c r="O284" t="s">
        <v>1332</v>
      </c>
      <c r="P284" t="s">
        <v>35</v>
      </c>
      <c r="Q284" t="s">
        <v>54</v>
      </c>
      <c r="R284" t="s">
        <v>1333</v>
      </c>
      <c r="S284">
        <v>9.870000000000001</v>
      </c>
      <c r="T284">
        <v>3</v>
      </c>
      <c r="U284">
        <v>0</v>
      </c>
      <c r="V284">
        <v>4.5401999999999996</v>
      </c>
    </row>
    <row r="285" spans="1:22" x14ac:dyDescent="0.35">
      <c r="A285">
        <v>4731</v>
      </c>
      <c r="B285" t="s">
        <v>1952</v>
      </c>
      <c r="C285">
        <v>2012</v>
      </c>
      <c r="D285" s="25">
        <v>40997</v>
      </c>
      <c r="E285" s="25">
        <v>40999</v>
      </c>
      <c r="F285" t="s">
        <v>22</v>
      </c>
      <c r="G285" t="s">
        <v>1447</v>
      </c>
      <c r="H285" t="s">
        <v>1448</v>
      </c>
      <c r="I285" t="s">
        <v>23</v>
      </c>
      <c r="J285" t="s">
        <v>24</v>
      </c>
      <c r="K285" t="s">
        <v>344</v>
      </c>
      <c r="L285" t="s">
        <v>32</v>
      </c>
      <c r="M285">
        <v>92105</v>
      </c>
      <c r="N285" t="s">
        <v>33</v>
      </c>
      <c r="O285" t="s">
        <v>218</v>
      </c>
      <c r="P285" t="s">
        <v>35</v>
      </c>
      <c r="Q285" t="s">
        <v>54</v>
      </c>
      <c r="R285" t="s">
        <v>219</v>
      </c>
      <c r="S285">
        <v>212.64</v>
      </c>
      <c r="T285">
        <v>6</v>
      </c>
      <c r="U285">
        <v>0</v>
      </c>
      <c r="V285">
        <v>99.940799999999982</v>
      </c>
    </row>
    <row r="286" spans="1:22" x14ac:dyDescent="0.35">
      <c r="A286">
        <v>4130</v>
      </c>
      <c r="B286" t="s">
        <v>1882</v>
      </c>
      <c r="C286">
        <v>2012</v>
      </c>
      <c r="D286" s="25">
        <v>40997</v>
      </c>
      <c r="E286" s="25">
        <v>41003</v>
      </c>
      <c r="F286" t="s">
        <v>38</v>
      </c>
      <c r="G286" t="s">
        <v>449</v>
      </c>
      <c r="H286" t="s">
        <v>450</v>
      </c>
      <c r="I286" t="s">
        <v>23</v>
      </c>
      <c r="J286" t="s">
        <v>24</v>
      </c>
      <c r="K286" t="s">
        <v>56</v>
      </c>
      <c r="L286" t="s">
        <v>57</v>
      </c>
      <c r="M286">
        <v>98103</v>
      </c>
      <c r="N286" t="s">
        <v>33</v>
      </c>
      <c r="O286" t="s">
        <v>1788</v>
      </c>
      <c r="P286" t="s">
        <v>35</v>
      </c>
      <c r="Q286" t="s">
        <v>51</v>
      </c>
      <c r="R286" t="s">
        <v>1789</v>
      </c>
      <c r="S286">
        <v>73.28</v>
      </c>
      <c r="T286">
        <v>4</v>
      </c>
      <c r="U286">
        <v>0</v>
      </c>
      <c r="V286">
        <v>21.251199999999997</v>
      </c>
    </row>
    <row r="287" spans="1:22" x14ac:dyDescent="0.35">
      <c r="A287">
        <v>991</v>
      </c>
      <c r="B287" t="s">
        <v>923</v>
      </c>
      <c r="C287">
        <v>2012</v>
      </c>
      <c r="D287" s="25">
        <v>40997</v>
      </c>
      <c r="E287" s="25">
        <v>40999</v>
      </c>
      <c r="F287" t="s">
        <v>22</v>
      </c>
      <c r="G287" t="s">
        <v>924</v>
      </c>
      <c r="H287" t="s">
        <v>925</v>
      </c>
      <c r="I287" t="s">
        <v>60</v>
      </c>
      <c r="J287" t="s">
        <v>24</v>
      </c>
      <c r="K287" t="s">
        <v>497</v>
      </c>
      <c r="L287" t="s">
        <v>39</v>
      </c>
      <c r="M287">
        <v>32216</v>
      </c>
      <c r="N287" t="s">
        <v>26</v>
      </c>
      <c r="O287" t="s">
        <v>393</v>
      </c>
      <c r="P287" t="s">
        <v>27</v>
      </c>
      <c r="Q287" t="s">
        <v>29</v>
      </c>
      <c r="R287" t="s">
        <v>394</v>
      </c>
      <c r="S287">
        <v>1166.92</v>
      </c>
      <c r="T287">
        <v>5</v>
      </c>
      <c r="U287">
        <v>0.2</v>
      </c>
      <c r="V287">
        <v>131.27849999999995</v>
      </c>
    </row>
    <row r="288" spans="1:22" x14ac:dyDescent="0.35">
      <c r="A288">
        <v>7002</v>
      </c>
      <c r="B288" t="s">
        <v>2105</v>
      </c>
      <c r="C288">
        <v>2012</v>
      </c>
      <c r="D288" s="25">
        <v>40998</v>
      </c>
      <c r="E288" s="25">
        <v>41002</v>
      </c>
      <c r="F288" t="s">
        <v>38</v>
      </c>
      <c r="G288" t="s">
        <v>1654</v>
      </c>
      <c r="H288" t="s">
        <v>1655</v>
      </c>
      <c r="I288" t="s">
        <v>60</v>
      </c>
      <c r="J288" t="s">
        <v>24</v>
      </c>
      <c r="K288" t="s">
        <v>2106</v>
      </c>
      <c r="L288" t="s">
        <v>93</v>
      </c>
      <c r="M288">
        <v>61761</v>
      </c>
      <c r="N288" t="s">
        <v>63</v>
      </c>
      <c r="O288" t="s">
        <v>1840</v>
      </c>
      <c r="P288" t="s">
        <v>27</v>
      </c>
      <c r="Q288" t="s">
        <v>29</v>
      </c>
      <c r="R288" t="s">
        <v>1841</v>
      </c>
      <c r="S288">
        <v>366.74399999999997</v>
      </c>
      <c r="T288">
        <v>4</v>
      </c>
      <c r="U288">
        <v>0.3</v>
      </c>
      <c r="V288">
        <v>-110.02320000000003</v>
      </c>
    </row>
    <row r="289" spans="1:22" x14ac:dyDescent="0.35">
      <c r="A289">
        <v>6435</v>
      </c>
      <c r="B289" t="s">
        <v>2087</v>
      </c>
      <c r="C289">
        <v>2012</v>
      </c>
      <c r="D289" s="25">
        <v>40998</v>
      </c>
      <c r="E289" s="25">
        <v>41003</v>
      </c>
      <c r="F289" t="s">
        <v>38</v>
      </c>
      <c r="G289" t="s">
        <v>1797</v>
      </c>
      <c r="H289" t="s">
        <v>1798</v>
      </c>
      <c r="I289" t="s">
        <v>30</v>
      </c>
      <c r="J289" t="s">
        <v>24</v>
      </c>
      <c r="K289" t="s">
        <v>134</v>
      </c>
      <c r="L289" t="s">
        <v>93</v>
      </c>
      <c r="M289">
        <v>60610</v>
      </c>
      <c r="N289" t="s">
        <v>63</v>
      </c>
      <c r="O289" t="s">
        <v>1625</v>
      </c>
      <c r="P289" t="s">
        <v>46</v>
      </c>
      <c r="Q289" t="s">
        <v>47</v>
      </c>
      <c r="R289" t="s">
        <v>1626</v>
      </c>
      <c r="S289">
        <v>180.96</v>
      </c>
      <c r="T289">
        <v>5</v>
      </c>
      <c r="U289">
        <v>0.2</v>
      </c>
      <c r="V289">
        <v>13.571999999999996</v>
      </c>
    </row>
    <row r="290" spans="1:22" x14ac:dyDescent="0.35">
      <c r="A290">
        <v>6434</v>
      </c>
      <c r="B290" t="s">
        <v>2087</v>
      </c>
      <c r="C290">
        <v>2012</v>
      </c>
      <c r="D290" s="25">
        <v>40998</v>
      </c>
      <c r="E290" s="25">
        <v>41003</v>
      </c>
      <c r="F290" t="s">
        <v>38</v>
      </c>
      <c r="G290" t="s">
        <v>1797</v>
      </c>
      <c r="H290" t="s">
        <v>1798</v>
      </c>
      <c r="I290" t="s">
        <v>30</v>
      </c>
      <c r="J290" t="s">
        <v>24</v>
      </c>
      <c r="K290" t="s">
        <v>134</v>
      </c>
      <c r="L290" t="s">
        <v>93</v>
      </c>
      <c r="M290">
        <v>60610</v>
      </c>
      <c r="N290" t="s">
        <v>63</v>
      </c>
      <c r="O290" t="s">
        <v>1203</v>
      </c>
      <c r="P290" t="s">
        <v>35</v>
      </c>
      <c r="Q290" t="s">
        <v>54</v>
      </c>
      <c r="R290" t="s">
        <v>1204</v>
      </c>
      <c r="S290">
        <v>23.52</v>
      </c>
      <c r="T290">
        <v>5</v>
      </c>
      <c r="U290">
        <v>0.2</v>
      </c>
      <c r="V290">
        <v>8.5259999999999998</v>
      </c>
    </row>
    <row r="291" spans="1:22" x14ac:dyDescent="0.35">
      <c r="A291">
        <v>6809</v>
      </c>
      <c r="B291" t="s">
        <v>2102</v>
      </c>
      <c r="C291">
        <v>2012</v>
      </c>
      <c r="D291" s="25">
        <v>40999</v>
      </c>
      <c r="E291" s="25">
        <v>41004</v>
      </c>
      <c r="F291" t="s">
        <v>38</v>
      </c>
      <c r="G291" t="s">
        <v>520</v>
      </c>
      <c r="H291" t="s">
        <v>521</v>
      </c>
      <c r="I291" t="s">
        <v>30</v>
      </c>
      <c r="J291" t="s">
        <v>24</v>
      </c>
      <c r="K291" t="s">
        <v>90</v>
      </c>
      <c r="L291" t="s">
        <v>62</v>
      </c>
      <c r="M291">
        <v>77095</v>
      </c>
      <c r="N291" t="s">
        <v>63</v>
      </c>
      <c r="O291" t="s">
        <v>1858</v>
      </c>
      <c r="P291" t="s">
        <v>27</v>
      </c>
      <c r="Q291" t="s">
        <v>44</v>
      </c>
      <c r="R291" t="s">
        <v>1859</v>
      </c>
      <c r="S291">
        <v>22.38</v>
      </c>
      <c r="T291">
        <v>3</v>
      </c>
      <c r="U291">
        <v>0.6</v>
      </c>
      <c r="V291">
        <v>-7.8330000000000055</v>
      </c>
    </row>
    <row r="292" spans="1:22" x14ac:dyDescent="0.35">
      <c r="A292">
        <v>6808</v>
      </c>
      <c r="B292" t="s">
        <v>2102</v>
      </c>
      <c r="C292">
        <v>2012</v>
      </c>
      <c r="D292" s="25">
        <v>40999</v>
      </c>
      <c r="E292" s="25">
        <v>41004</v>
      </c>
      <c r="F292" t="s">
        <v>38</v>
      </c>
      <c r="G292" t="s">
        <v>520</v>
      </c>
      <c r="H292" t="s">
        <v>521</v>
      </c>
      <c r="I292" t="s">
        <v>30</v>
      </c>
      <c r="J292" t="s">
        <v>24</v>
      </c>
      <c r="K292" t="s">
        <v>90</v>
      </c>
      <c r="L292" t="s">
        <v>62</v>
      </c>
      <c r="M292">
        <v>77095</v>
      </c>
      <c r="N292" t="s">
        <v>63</v>
      </c>
      <c r="O292" t="s">
        <v>576</v>
      </c>
      <c r="P292" t="s">
        <v>35</v>
      </c>
      <c r="Q292" t="s">
        <v>54</v>
      </c>
      <c r="R292" t="s">
        <v>577</v>
      </c>
      <c r="S292">
        <v>98.376000000000005</v>
      </c>
      <c r="T292">
        <v>3</v>
      </c>
      <c r="U292">
        <v>0.2</v>
      </c>
      <c r="V292">
        <v>35.661300000000004</v>
      </c>
    </row>
    <row r="293" spans="1:22" x14ac:dyDescent="0.35">
      <c r="A293">
        <v>5529</v>
      </c>
      <c r="B293" t="s">
        <v>2023</v>
      </c>
      <c r="C293">
        <v>2012</v>
      </c>
      <c r="D293" s="25">
        <v>40999</v>
      </c>
      <c r="E293" s="25">
        <v>41003</v>
      </c>
      <c r="F293" t="s">
        <v>38</v>
      </c>
      <c r="G293" t="s">
        <v>1531</v>
      </c>
      <c r="H293" t="s">
        <v>1532</v>
      </c>
      <c r="I293" t="s">
        <v>30</v>
      </c>
      <c r="J293" t="s">
        <v>24</v>
      </c>
      <c r="K293" t="s">
        <v>497</v>
      </c>
      <c r="L293" t="s">
        <v>39</v>
      </c>
      <c r="M293">
        <v>32216</v>
      </c>
      <c r="N293" t="s">
        <v>26</v>
      </c>
      <c r="O293" t="s">
        <v>337</v>
      </c>
      <c r="P293" t="s">
        <v>46</v>
      </c>
      <c r="Q293" t="s">
        <v>47</v>
      </c>
      <c r="R293" t="s">
        <v>338</v>
      </c>
      <c r="S293">
        <v>79.959999999999994</v>
      </c>
      <c r="T293">
        <v>5</v>
      </c>
      <c r="U293">
        <v>0.2</v>
      </c>
      <c r="V293">
        <v>27.985999999999994</v>
      </c>
    </row>
    <row r="294" spans="1:22" x14ac:dyDescent="0.35">
      <c r="A294">
        <v>3758</v>
      </c>
      <c r="B294" t="s">
        <v>1832</v>
      </c>
      <c r="C294">
        <v>2013</v>
      </c>
      <c r="D294" s="25">
        <v>41334</v>
      </c>
      <c r="E294" s="25">
        <v>41338</v>
      </c>
      <c r="F294" t="s">
        <v>38</v>
      </c>
      <c r="G294" t="s">
        <v>174</v>
      </c>
      <c r="H294" t="s">
        <v>175</v>
      </c>
      <c r="I294" t="s">
        <v>23</v>
      </c>
      <c r="J294" t="s">
        <v>24</v>
      </c>
      <c r="K294" t="s">
        <v>228</v>
      </c>
      <c r="L294" t="s">
        <v>197</v>
      </c>
      <c r="M294">
        <v>43055</v>
      </c>
      <c r="N294" t="s">
        <v>77</v>
      </c>
      <c r="O294" t="s">
        <v>1735</v>
      </c>
      <c r="P294" t="s">
        <v>35</v>
      </c>
      <c r="Q294" t="s">
        <v>45</v>
      </c>
      <c r="R294" t="s">
        <v>1736</v>
      </c>
      <c r="S294">
        <v>111.104</v>
      </c>
      <c r="T294">
        <v>7</v>
      </c>
      <c r="U294">
        <v>0.2</v>
      </c>
      <c r="V294">
        <v>8.3328000000000024</v>
      </c>
    </row>
    <row r="295" spans="1:22" x14ac:dyDescent="0.35">
      <c r="A295">
        <v>3953</v>
      </c>
      <c r="B295" t="s">
        <v>1855</v>
      </c>
      <c r="C295">
        <v>2013</v>
      </c>
      <c r="D295" s="25">
        <v>41335</v>
      </c>
      <c r="E295" s="25">
        <v>41342</v>
      </c>
      <c r="F295" t="s">
        <v>38</v>
      </c>
      <c r="G295" t="s">
        <v>97</v>
      </c>
      <c r="H295" t="s">
        <v>98</v>
      </c>
      <c r="I295" t="s">
        <v>30</v>
      </c>
      <c r="J295" t="s">
        <v>24</v>
      </c>
      <c r="K295" t="s">
        <v>307</v>
      </c>
      <c r="L295" t="s">
        <v>177</v>
      </c>
      <c r="M295">
        <v>80219</v>
      </c>
      <c r="N295" t="s">
        <v>33</v>
      </c>
      <c r="O295" t="s">
        <v>1856</v>
      </c>
      <c r="P295" t="s">
        <v>46</v>
      </c>
      <c r="Q295" t="s">
        <v>47</v>
      </c>
      <c r="R295" t="s">
        <v>1857</v>
      </c>
      <c r="S295">
        <v>159.98400000000001</v>
      </c>
      <c r="T295">
        <v>2</v>
      </c>
      <c r="U295">
        <v>0.2</v>
      </c>
      <c r="V295">
        <v>13.998599999999989</v>
      </c>
    </row>
    <row r="296" spans="1:22" x14ac:dyDescent="0.35">
      <c r="A296">
        <v>1086</v>
      </c>
      <c r="B296" t="s">
        <v>992</v>
      </c>
      <c r="C296">
        <v>2013</v>
      </c>
      <c r="D296" s="25">
        <v>41335</v>
      </c>
      <c r="E296" s="25">
        <v>41339</v>
      </c>
      <c r="F296" t="s">
        <v>38</v>
      </c>
      <c r="G296" t="s">
        <v>138</v>
      </c>
      <c r="H296" t="s">
        <v>139</v>
      </c>
      <c r="I296" t="s">
        <v>23</v>
      </c>
      <c r="J296" t="s">
        <v>24</v>
      </c>
      <c r="K296" t="s">
        <v>993</v>
      </c>
      <c r="L296" t="s">
        <v>116</v>
      </c>
      <c r="M296">
        <v>10701</v>
      </c>
      <c r="N296" t="s">
        <v>77</v>
      </c>
      <c r="O296" t="s">
        <v>995</v>
      </c>
      <c r="P296" t="s">
        <v>46</v>
      </c>
      <c r="Q296" t="s">
        <v>258</v>
      </c>
      <c r="R296" t="s">
        <v>996</v>
      </c>
      <c r="S296">
        <v>4899.93</v>
      </c>
      <c r="T296">
        <v>7</v>
      </c>
      <c r="U296">
        <v>0</v>
      </c>
      <c r="V296">
        <v>2400.9656999999997</v>
      </c>
    </row>
    <row r="297" spans="1:22" x14ac:dyDescent="0.35">
      <c r="A297">
        <v>1085</v>
      </c>
      <c r="B297" t="s">
        <v>992</v>
      </c>
      <c r="C297">
        <v>2013</v>
      </c>
      <c r="D297" s="25">
        <v>41335</v>
      </c>
      <c r="E297" s="25">
        <v>41339</v>
      </c>
      <c r="F297" t="s">
        <v>38</v>
      </c>
      <c r="G297" t="s">
        <v>138</v>
      </c>
      <c r="H297" t="s">
        <v>139</v>
      </c>
      <c r="I297" t="s">
        <v>23</v>
      </c>
      <c r="J297" t="s">
        <v>24</v>
      </c>
      <c r="K297" t="s">
        <v>993</v>
      </c>
      <c r="L297" t="s">
        <v>116</v>
      </c>
      <c r="M297">
        <v>10701</v>
      </c>
      <c r="N297" t="s">
        <v>77</v>
      </c>
      <c r="O297" t="s">
        <v>364</v>
      </c>
      <c r="P297" t="s">
        <v>35</v>
      </c>
      <c r="Q297" t="s">
        <v>41</v>
      </c>
      <c r="R297" t="s">
        <v>365</v>
      </c>
      <c r="S297">
        <v>362.92</v>
      </c>
      <c r="T297">
        <v>2</v>
      </c>
      <c r="U297">
        <v>0</v>
      </c>
      <c r="V297">
        <v>105.24679999999995</v>
      </c>
    </row>
    <row r="298" spans="1:22" x14ac:dyDescent="0.35">
      <c r="A298">
        <v>1084</v>
      </c>
      <c r="B298" t="s">
        <v>992</v>
      </c>
      <c r="C298">
        <v>2013</v>
      </c>
      <c r="D298" s="25">
        <v>41335</v>
      </c>
      <c r="E298" s="25">
        <v>41339</v>
      </c>
      <c r="F298" t="s">
        <v>38</v>
      </c>
      <c r="G298" t="s">
        <v>138</v>
      </c>
      <c r="H298" t="s">
        <v>139</v>
      </c>
      <c r="I298" t="s">
        <v>23</v>
      </c>
      <c r="J298" t="s">
        <v>24</v>
      </c>
      <c r="K298" t="s">
        <v>993</v>
      </c>
      <c r="L298" t="s">
        <v>116</v>
      </c>
      <c r="M298">
        <v>10701</v>
      </c>
      <c r="N298" t="s">
        <v>77</v>
      </c>
      <c r="O298" t="s">
        <v>994</v>
      </c>
      <c r="P298" t="s">
        <v>35</v>
      </c>
      <c r="Q298" t="s">
        <v>54</v>
      </c>
      <c r="R298" t="s">
        <v>91</v>
      </c>
      <c r="S298">
        <v>26.38</v>
      </c>
      <c r="T298">
        <v>1</v>
      </c>
      <c r="U298">
        <v>0</v>
      </c>
      <c r="V298">
        <v>12.134799999999998</v>
      </c>
    </row>
    <row r="299" spans="1:22" x14ac:dyDescent="0.35">
      <c r="A299">
        <v>1083</v>
      </c>
      <c r="B299" t="s">
        <v>992</v>
      </c>
      <c r="C299">
        <v>2013</v>
      </c>
      <c r="D299" s="25">
        <v>41335</v>
      </c>
      <c r="E299" s="25">
        <v>41339</v>
      </c>
      <c r="F299" t="s">
        <v>38</v>
      </c>
      <c r="G299" t="s">
        <v>138</v>
      </c>
      <c r="H299" t="s">
        <v>139</v>
      </c>
      <c r="I299" t="s">
        <v>23</v>
      </c>
      <c r="J299" t="s">
        <v>24</v>
      </c>
      <c r="K299" t="s">
        <v>993</v>
      </c>
      <c r="L299" t="s">
        <v>116</v>
      </c>
      <c r="M299">
        <v>10701</v>
      </c>
      <c r="N299" t="s">
        <v>77</v>
      </c>
      <c r="O299" t="s">
        <v>763</v>
      </c>
      <c r="P299" t="s">
        <v>27</v>
      </c>
      <c r="Q299" t="s">
        <v>40</v>
      </c>
      <c r="R299" t="s">
        <v>764</v>
      </c>
      <c r="S299">
        <v>836.59199999999998</v>
      </c>
      <c r="T299">
        <v>8</v>
      </c>
      <c r="U299">
        <v>0.4</v>
      </c>
      <c r="V299">
        <v>-264.92079999999999</v>
      </c>
    </row>
    <row r="300" spans="1:22" x14ac:dyDescent="0.35">
      <c r="A300">
        <v>5202</v>
      </c>
      <c r="B300" t="s">
        <v>1996</v>
      </c>
      <c r="C300">
        <v>2013</v>
      </c>
      <c r="D300" s="25">
        <v>41337</v>
      </c>
      <c r="E300" s="25">
        <v>41342</v>
      </c>
      <c r="F300" t="s">
        <v>38</v>
      </c>
      <c r="G300" t="s">
        <v>1022</v>
      </c>
      <c r="H300" t="s">
        <v>1023</v>
      </c>
      <c r="I300" t="s">
        <v>23</v>
      </c>
      <c r="J300" t="s">
        <v>24</v>
      </c>
      <c r="K300" t="s">
        <v>899</v>
      </c>
      <c r="L300" t="s">
        <v>62</v>
      </c>
      <c r="M300">
        <v>78664</v>
      </c>
      <c r="N300" t="s">
        <v>63</v>
      </c>
      <c r="O300" t="s">
        <v>678</v>
      </c>
      <c r="P300" t="s">
        <v>46</v>
      </c>
      <c r="Q300" t="s">
        <v>80</v>
      </c>
      <c r="R300" t="s">
        <v>679</v>
      </c>
      <c r="S300">
        <v>41.720000000000006</v>
      </c>
      <c r="T300">
        <v>7</v>
      </c>
      <c r="U300">
        <v>0.2</v>
      </c>
      <c r="V300">
        <v>5.7364999999999977</v>
      </c>
    </row>
    <row r="301" spans="1:22" x14ac:dyDescent="0.35">
      <c r="A301">
        <v>5201</v>
      </c>
      <c r="B301" t="s">
        <v>1996</v>
      </c>
      <c r="C301">
        <v>2013</v>
      </c>
      <c r="D301" s="25">
        <v>41337</v>
      </c>
      <c r="E301" s="25">
        <v>41342</v>
      </c>
      <c r="F301" t="s">
        <v>38</v>
      </c>
      <c r="G301" t="s">
        <v>1022</v>
      </c>
      <c r="H301" t="s">
        <v>1023</v>
      </c>
      <c r="I301" t="s">
        <v>23</v>
      </c>
      <c r="J301" t="s">
        <v>24</v>
      </c>
      <c r="K301" t="s">
        <v>899</v>
      </c>
      <c r="L301" t="s">
        <v>62</v>
      </c>
      <c r="M301">
        <v>78664</v>
      </c>
      <c r="N301" t="s">
        <v>63</v>
      </c>
      <c r="O301" t="s">
        <v>1355</v>
      </c>
      <c r="P301" t="s">
        <v>46</v>
      </c>
      <c r="Q301" t="s">
        <v>47</v>
      </c>
      <c r="R301" t="s">
        <v>1356</v>
      </c>
      <c r="S301">
        <v>431.97600000000006</v>
      </c>
      <c r="T301">
        <v>3</v>
      </c>
      <c r="U301">
        <v>0.2</v>
      </c>
      <c r="V301">
        <v>32.398200000000017</v>
      </c>
    </row>
    <row r="302" spans="1:22" x14ac:dyDescent="0.35">
      <c r="A302">
        <v>5200</v>
      </c>
      <c r="B302" t="s">
        <v>1996</v>
      </c>
      <c r="C302">
        <v>2013</v>
      </c>
      <c r="D302" s="25">
        <v>41337</v>
      </c>
      <c r="E302" s="25">
        <v>41342</v>
      </c>
      <c r="F302" t="s">
        <v>38</v>
      </c>
      <c r="G302" t="s">
        <v>1022</v>
      </c>
      <c r="H302" t="s">
        <v>1023</v>
      </c>
      <c r="I302" t="s">
        <v>23</v>
      </c>
      <c r="J302" t="s">
        <v>24</v>
      </c>
      <c r="K302" t="s">
        <v>899</v>
      </c>
      <c r="L302" t="s">
        <v>62</v>
      </c>
      <c r="M302">
        <v>78664</v>
      </c>
      <c r="N302" t="s">
        <v>63</v>
      </c>
      <c r="O302" t="s">
        <v>1834</v>
      </c>
      <c r="P302" t="s">
        <v>35</v>
      </c>
      <c r="Q302" t="s">
        <v>117</v>
      </c>
      <c r="R302" t="s">
        <v>1835</v>
      </c>
      <c r="S302">
        <v>2.3039999999999998</v>
      </c>
      <c r="T302">
        <v>1</v>
      </c>
      <c r="U302">
        <v>0.2</v>
      </c>
      <c r="V302">
        <v>0.77759999999999996</v>
      </c>
    </row>
    <row r="303" spans="1:22" x14ac:dyDescent="0.35">
      <c r="A303">
        <v>5199</v>
      </c>
      <c r="B303" t="s">
        <v>1996</v>
      </c>
      <c r="C303">
        <v>2013</v>
      </c>
      <c r="D303" s="25">
        <v>41337</v>
      </c>
      <c r="E303" s="25">
        <v>41342</v>
      </c>
      <c r="F303" t="s">
        <v>38</v>
      </c>
      <c r="G303" t="s">
        <v>1022</v>
      </c>
      <c r="H303" t="s">
        <v>1023</v>
      </c>
      <c r="I303" t="s">
        <v>23</v>
      </c>
      <c r="J303" t="s">
        <v>24</v>
      </c>
      <c r="K303" t="s">
        <v>899</v>
      </c>
      <c r="L303" t="s">
        <v>62</v>
      </c>
      <c r="M303">
        <v>78664</v>
      </c>
      <c r="N303" t="s">
        <v>63</v>
      </c>
      <c r="O303" t="s">
        <v>1584</v>
      </c>
      <c r="P303" t="s">
        <v>35</v>
      </c>
      <c r="Q303" t="s">
        <v>220</v>
      </c>
      <c r="R303" t="s">
        <v>1585</v>
      </c>
      <c r="S303">
        <v>3930.0720000000001</v>
      </c>
      <c r="T303">
        <v>3</v>
      </c>
      <c r="U303">
        <v>0.2</v>
      </c>
      <c r="V303">
        <v>-786.01440000000025</v>
      </c>
    </row>
    <row r="304" spans="1:22" x14ac:dyDescent="0.35">
      <c r="A304">
        <v>4749</v>
      </c>
      <c r="B304" t="s">
        <v>1954</v>
      </c>
      <c r="C304">
        <v>2013</v>
      </c>
      <c r="D304" s="25">
        <v>41337</v>
      </c>
      <c r="E304" s="25">
        <v>41337</v>
      </c>
      <c r="F304" t="s">
        <v>438</v>
      </c>
      <c r="G304" t="s">
        <v>973</v>
      </c>
      <c r="H304" t="s">
        <v>974</v>
      </c>
      <c r="I304" t="s">
        <v>30</v>
      </c>
      <c r="J304" t="s">
        <v>24</v>
      </c>
      <c r="K304" t="s">
        <v>70</v>
      </c>
      <c r="L304" t="s">
        <v>32</v>
      </c>
      <c r="M304">
        <v>94110</v>
      </c>
      <c r="N304" t="s">
        <v>33</v>
      </c>
      <c r="O304" t="s">
        <v>1765</v>
      </c>
      <c r="P304" t="s">
        <v>27</v>
      </c>
      <c r="Q304" t="s">
        <v>44</v>
      </c>
      <c r="R304" t="s">
        <v>1766</v>
      </c>
      <c r="S304">
        <v>35.28</v>
      </c>
      <c r="T304">
        <v>3</v>
      </c>
      <c r="U304">
        <v>0</v>
      </c>
      <c r="V304">
        <v>11.995199999999997</v>
      </c>
    </row>
    <row r="305" spans="1:22" x14ac:dyDescent="0.35">
      <c r="A305">
        <v>4748</v>
      </c>
      <c r="B305" t="s">
        <v>1954</v>
      </c>
      <c r="C305">
        <v>2013</v>
      </c>
      <c r="D305" s="25">
        <v>41337</v>
      </c>
      <c r="E305" s="25">
        <v>41337</v>
      </c>
      <c r="F305" t="s">
        <v>438</v>
      </c>
      <c r="G305" t="s">
        <v>973</v>
      </c>
      <c r="H305" t="s">
        <v>974</v>
      </c>
      <c r="I305" t="s">
        <v>30</v>
      </c>
      <c r="J305" t="s">
        <v>24</v>
      </c>
      <c r="K305" t="s">
        <v>70</v>
      </c>
      <c r="L305" t="s">
        <v>32</v>
      </c>
      <c r="M305">
        <v>94110</v>
      </c>
      <c r="N305" t="s">
        <v>33</v>
      </c>
      <c r="O305" t="s">
        <v>1811</v>
      </c>
      <c r="P305" t="s">
        <v>35</v>
      </c>
      <c r="Q305" t="s">
        <v>220</v>
      </c>
      <c r="R305" t="s">
        <v>1812</v>
      </c>
      <c r="S305">
        <v>25.349999999999998</v>
      </c>
      <c r="T305">
        <v>3</v>
      </c>
      <c r="U305">
        <v>0</v>
      </c>
      <c r="V305">
        <v>7.6049999999999978</v>
      </c>
    </row>
    <row r="306" spans="1:22" x14ac:dyDescent="0.35">
      <c r="A306">
        <v>4005</v>
      </c>
      <c r="B306" t="s">
        <v>1870</v>
      </c>
      <c r="C306">
        <v>2013</v>
      </c>
      <c r="D306" s="25">
        <v>41337</v>
      </c>
      <c r="E306" s="25">
        <v>41342</v>
      </c>
      <c r="F306" t="s">
        <v>38</v>
      </c>
      <c r="G306" t="s">
        <v>1081</v>
      </c>
      <c r="H306" t="s">
        <v>1082</v>
      </c>
      <c r="I306" t="s">
        <v>23</v>
      </c>
      <c r="J306" t="s">
        <v>24</v>
      </c>
      <c r="K306" t="s">
        <v>257</v>
      </c>
      <c r="L306" t="s">
        <v>62</v>
      </c>
      <c r="M306">
        <v>78207</v>
      </c>
      <c r="N306" t="s">
        <v>63</v>
      </c>
      <c r="O306" t="s">
        <v>486</v>
      </c>
      <c r="P306" t="s">
        <v>35</v>
      </c>
      <c r="Q306" t="s">
        <v>84</v>
      </c>
      <c r="R306" t="s">
        <v>487</v>
      </c>
      <c r="S306">
        <v>36.6</v>
      </c>
      <c r="T306">
        <v>3</v>
      </c>
      <c r="U306">
        <v>0.2</v>
      </c>
      <c r="V306">
        <v>11.894999999999994</v>
      </c>
    </row>
    <row r="307" spans="1:22" x14ac:dyDescent="0.35">
      <c r="A307">
        <v>4004</v>
      </c>
      <c r="B307" t="s">
        <v>1870</v>
      </c>
      <c r="C307">
        <v>2013</v>
      </c>
      <c r="D307" s="25">
        <v>41337</v>
      </c>
      <c r="E307" s="25">
        <v>41342</v>
      </c>
      <c r="F307" t="s">
        <v>38</v>
      </c>
      <c r="G307" t="s">
        <v>1081</v>
      </c>
      <c r="H307" t="s">
        <v>1082</v>
      </c>
      <c r="I307" t="s">
        <v>23</v>
      </c>
      <c r="J307" t="s">
        <v>24</v>
      </c>
      <c r="K307" t="s">
        <v>257</v>
      </c>
      <c r="L307" t="s">
        <v>62</v>
      </c>
      <c r="M307">
        <v>78207</v>
      </c>
      <c r="N307" t="s">
        <v>63</v>
      </c>
      <c r="O307" t="s">
        <v>1871</v>
      </c>
      <c r="P307" t="s">
        <v>46</v>
      </c>
      <c r="Q307" t="s">
        <v>258</v>
      </c>
      <c r="R307" t="s">
        <v>1872</v>
      </c>
      <c r="S307">
        <v>287.90999999999997</v>
      </c>
      <c r="T307">
        <v>3</v>
      </c>
      <c r="U307">
        <v>0.4</v>
      </c>
      <c r="V307">
        <v>33.589499999999987</v>
      </c>
    </row>
    <row r="308" spans="1:22" x14ac:dyDescent="0.35">
      <c r="A308">
        <v>4003</v>
      </c>
      <c r="B308" t="s">
        <v>1870</v>
      </c>
      <c r="C308">
        <v>2013</v>
      </c>
      <c r="D308" s="25">
        <v>41337</v>
      </c>
      <c r="E308" s="25">
        <v>41342</v>
      </c>
      <c r="F308" t="s">
        <v>38</v>
      </c>
      <c r="G308" t="s">
        <v>1081</v>
      </c>
      <c r="H308" t="s">
        <v>1082</v>
      </c>
      <c r="I308" t="s">
        <v>23</v>
      </c>
      <c r="J308" t="s">
        <v>24</v>
      </c>
      <c r="K308" t="s">
        <v>257</v>
      </c>
      <c r="L308" t="s">
        <v>62</v>
      </c>
      <c r="M308">
        <v>78207</v>
      </c>
      <c r="N308" t="s">
        <v>63</v>
      </c>
      <c r="O308" t="s">
        <v>445</v>
      </c>
      <c r="P308" t="s">
        <v>27</v>
      </c>
      <c r="Q308" t="s">
        <v>40</v>
      </c>
      <c r="R308" t="s">
        <v>446</v>
      </c>
      <c r="S308">
        <v>637.89599999999996</v>
      </c>
      <c r="T308">
        <v>3</v>
      </c>
      <c r="U308">
        <v>0.3</v>
      </c>
      <c r="V308">
        <v>-127.57919999999996</v>
      </c>
    </row>
    <row r="309" spans="1:22" x14ac:dyDescent="0.35">
      <c r="A309">
        <v>3887</v>
      </c>
      <c r="B309" t="s">
        <v>1849</v>
      </c>
      <c r="C309">
        <v>2013</v>
      </c>
      <c r="D309" s="25">
        <v>41337</v>
      </c>
      <c r="E309" s="25">
        <v>41342</v>
      </c>
      <c r="F309" t="s">
        <v>22</v>
      </c>
      <c r="G309" t="s">
        <v>348</v>
      </c>
      <c r="H309" t="s">
        <v>349</v>
      </c>
      <c r="I309" t="s">
        <v>23</v>
      </c>
      <c r="J309" t="s">
        <v>24</v>
      </c>
      <c r="K309" t="s">
        <v>210</v>
      </c>
      <c r="L309" t="s">
        <v>112</v>
      </c>
      <c r="M309">
        <v>47401</v>
      </c>
      <c r="N309" t="s">
        <v>63</v>
      </c>
      <c r="O309" t="s">
        <v>1752</v>
      </c>
      <c r="P309" t="s">
        <v>46</v>
      </c>
      <c r="Q309" t="s">
        <v>47</v>
      </c>
      <c r="R309" t="s">
        <v>1753</v>
      </c>
      <c r="S309">
        <v>134.85000000000002</v>
      </c>
      <c r="T309">
        <v>3</v>
      </c>
      <c r="U309">
        <v>0</v>
      </c>
      <c r="V309">
        <v>37.757999999999996</v>
      </c>
    </row>
    <row r="310" spans="1:22" x14ac:dyDescent="0.35">
      <c r="A310">
        <v>3757</v>
      </c>
      <c r="B310" t="s">
        <v>1828</v>
      </c>
      <c r="C310">
        <v>2013</v>
      </c>
      <c r="D310" s="25">
        <v>41337</v>
      </c>
      <c r="E310" s="25">
        <v>41340</v>
      </c>
      <c r="F310" t="s">
        <v>92</v>
      </c>
      <c r="G310" t="s">
        <v>1721</v>
      </c>
      <c r="H310" t="s">
        <v>1722</v>
      </c>
      <c r="I310" t="s">
        <v>30</v>
      </c>
      <c r="J310" t="s">
        <v>24</v>
      </c>
      <c r="K310" t="s">
        <v>1829</v>
      </c>
      <c r="L310" t="s">
        <v>62</v>
      </c>
      <c r="M310">
        <v>79762</v>
      </c>
      <c r="N310" t="s">
        <v>63</v>
      </c>
      <c r="O310" t="s">
        <v>1830</v>
      </c>
      <c r="P310" t="s">
        <v>27</v>
      </c>
      <c r="Q310" t="s">
        <v>29</v>
      </c>
      <c r="R310" t="s">
        <v>1831</v>
      </c>
      <c r="S310">
        <v>563.42999999999984</v>
      </c>
      <c r="T310">
        <v>5</v>
      </c>
      <c r="U310">
        <v>0.3</v>
      </c>
      <c r="V310">
        <v>-56.343000000000018</v>
      </c>
    </row>
    <row r="311" spans="1:22" x14ac:dyDescent="0.35">
      <c r="A311">
        <v>3756</v>
      </c>
      <c r="B311" t="s">
        <v>1828</v>
      </c>
      <c r="C311">
        <v>2013</v>
      </c>
      <c r="D311" s="25">
        <v>41337</v>
      </c>
      <c r="E311" s="25">
        <v>41340</v>
      </c>
      <c r="F311" t="s">
        <v>92</v>
      </c>
      <c r="G311" t="s">
        <v>1721</v>
      </c>
      <c r="H311" t="s">
        <v>1722</v>
      </c>
      <c r="I311" t="s">
        <v>30</v>
      </c>
      <c r="J311" t="s">
        <v>24</v>
      </c>
      <c r="K311" t="s">
        <v>1829</v>
      </c>
      <c r="L311" t="s">
        <v>62</v>
      </c>
      <c r="M311">
        <v>79762</v>
      </c>
      <c r="N311" t="s">
        <v>63</v>
      </c>
      <c r="O311" t="s">
        <v>1006</v>
      </c>
      <c r="P311" t="s">
        <v>35</v>
      </c>
      <c r="Q311" t="s">
        <v>54</v>
      </c>
      <c r="R311" t="s">
        <v>1007</v>
      </c>
      <c r="S311">
        <v>42.783999999999999</v>
      </c>
      <c r="T311">
        <v>7</v>
      </c>
      <c r="U311">
        <v>0.2</v>
      </c>
      <c r="V311">
        <v>15.509199999999998</v>
      </c>
    </row>
    <row r="312" spans="1:22" x14ac:dyDescent="0.35">
      <c r="A312">
        <v>3093</v>
      </c>
      <c r="B312" t="s">
        <v>1718</v>
      </c>
      <c r="C312">
        <v>2013</v>
      </c>
      <c r="D312" s="25">
        <v>41337</v>
      </c>
      <c r="E312" s="25">
        <v>41342</v>
      </c>
      <c r="F312" t="s">
        <v>38</v>
      </c>
      <c r="G312" t="s">
        <v>42</v>
      </c>
      <c r="H312" t="s">
        <v>43</v>
      </c>
      <c r="I312" t="s">
        <v>23</v>
      </c>
      <c r="J312" t="s">
        <v>24</v>
      </c>
      <c r="K312" t="s">
        <v>228</v>
      </c>
      <c r="L312" t="s">
        <v>109</v>
      </c>
      <c r="M312">
        <v>19711</v>
      </c>
      <c r="N312" t="s">
        <v>77</v>
      </c>
      <c r="O312" t="s">
        <v>1719</v>
      </c>
      <c r="P312" t="s">
        <v>35</v>
      </c>
      <c r="Q312" t="s">
        <v>54</v>
      </c>
      <c r="R312" t="s">
        <v>1720</v>
      </c>
      <c r="S312">
        <v>166.44</v>
      </c>
      <c r="T312">
        <v>3</v>
      </c>
      <c r="U312">
        <v>0</v>
      </c>
      <c r="V312">
        <v>79.891199999999998</v>
      </c>
    </row>
    <row r="313" spans="1:22" x14ac:dyDescent="0.35">
      <c r="A313">
        <v>3092</v>
      </c>
      <c r="B313" t="s">
        <v>1718</v>
      </c>
      <c r="C313">
        <v>2013</v>
      </c>
      <c r="D313" s="25">
        <v>41337</v>
      </c>
      <c r="E313" s="25">
        <v>41342</v>
      </c>
      <c r="F313" t="s">
        <v>38</v>
      </c>
      <c r="G313" t="s">
        <v>42</v>
      </c>
      <c r="H313" t="s">
        <v>43</v>
      </c>
      <c r="I313" t="s">
        <v>23</v>
      </c>
      <c r="J313" t="s">
        <v>24</v>
      </c>
      <c r="K313" t="s">
        <v>228</v>
      </c>
      <c r="L313" t="s">
        <v>109</v>
      </c>
      <c r="M313">
        <v>19711</v>
      </c>
      <c r="N313" t="s">
        <v>77</v>
      </c>
      <c r="O313" t="s">
        <v>832</v>
      </c>
      <c r="P313" t="s">
        <v>46</v>
      </c>
      <c r="Q313" t="s">
        <v>47</v>
      </c>
      <c r="R313" t="s">
        <v>833</v>
      </c>
      <c r="S313">
        <v>479.95</v>
      </c>
      <c r="T313">
        <v>5</v>
      </c>
      <c r="U313">
        <v>0</v>
      </c>
      <c r="V313">
        <v>129.5865</v>
      </c>
    </row>
    <row r="314" spans="1:22" x14ac:dyDescent="0.35">
      <c r="A314">
        <v>3091</v>
      </c>
      <c r="B314" t="s">
        <v>1718</v>
      </c>
      <c r="C314">
        <v>2013</v>
      </c>
      <c r="D314" s="25">
        <v>41337</v>
      </c>
      <c r="E314" s="25">
        <v>41342</v>
      </c>
      <c r="F314" t="s">
        <v>38</v>
      </c>
      <c r="G314" t="s">
        <v>42</v>
      </c>
      <c r="H314" t="s">
        <v>43</v>
      </c>
      <c r="I314" t="s">
        <v>23</v>
      </c>
      <c r="J314" t="s">
        <v>24</v>
      </c>
      <c r="K314" t="s">
        <v>228</v>
      </c>
      <c r="L314" t="s">
        <v>109</v>
      </c>
      <c r="M314">
        <v>19711</v>
      </c>
      <c r="N314" t="s">
        <v>77</v>
      </c>
      <c r="O314" t="s">
        <v>834</v>
      </c>
      <c r="P314" t="s">
        <v>35</v>
      </c>
      <c r="Q314" t="s">
        <v>49</v>
      </c>
      <c r="R314" t="s">
        <v>835</v>
      </c>
      <c r="S314">
        <v>447.85999999999996</v>
      </c>
      <c r="T314">
        <v>7</v>
      </c>
      <c r="U314">
        <v>0</v>
      </c>
      <c r="V314">
        <v>219.45140000000001</v>
      </c>
    </row>
    <row r="315" spans="1:22" x14ac:dyDescent="0.35">
      <c r="A315">
        <v>9750</v>
      </c>
      <c r="B315" t="s">
        <v>2228</v>
      </c>
      <c r="C315">
        <v>2013</v>
      </c>
      <c r="D315" s="25">
        <v>41338</v>
      </c>
      <c r="E315" s="25">
        <v>41342</v>
      </c>
      <c r="F315" t="s">
        <v>38</v>
      </c>
      <c r="G315" t="s">
        <v>1561</v>
      </c>
      <c r="H315" t="s">
        <v>1562</v>
      </c>
      <c r="I315" t="s">
        <v>30</v>
      </c>
      <c r="J315" t="s">
        <v>24</v>
      </c>
      <c r="K315" t="s">
        <v>108</v>
      </c>
      <c r="L315" t="s">
        <v>860</v>
      </c>
      <c r="M315">
        <v>3820</v>
      </c>
      <c r="N315" t="s">
        <v>77</v>
      </c>
      <c r="O315" t="s">
        <v>549</v>
      </c>
      <c r="P315" t="s">
        <v>46</v>
      </c>
      <c r="Q315" t="s">
        <v>80</v>
      </c>
      <c r="R315" t="s">
        <v>550</v>
      </c>
      <c r="S315">
        <v>159.97999999999999</v>
      </c>
      <c r="T315">
        <v>2</v>
      </c>
      <c r="U315">
        <v>0</v>
      </c>
      <c r="V315">
        <v>57.592799999999997</v>
      </c>
    </row>
    <row r="316" spans="1:22" x14ac:dyDescent="0.35">
      <c r="A316">
        <v>4215</v>
      </c>
      <c r="B316" t="s">
        <v>1894</v>
      </c>
      <c r="C316">
        <v>2013</v>
      </c>
      <c r="D316" s="25">
        <v>41338</v>
      </c>
      <c r="E316" s="25">
        <v>41342</v>
      </c>
      <c r="F316" t="s">
        <v>38</v>
      </c>
      <c r="G316" t="s">
        <v>1259</v>
      </c>
      <c r="H316" t="s">
        <v>1260</v>
      </c>
      <c r="I316" t="s">
        <v>23</v>
      </c>
      <c r="J316" t="s">
        <v>24</v>
      </c>
      <c r="K316" t="s">
        <v>1581</v>
      </c>
      <c r="L316" t="s">
        <v>112</v>
      </c>
      <c r="M316">
        <v>46544</v>
      </c>
      <c r="N316" t="s">
        <v>63</v>
      </c>
      <c r="O316" t="s">
        <v>1895</v>
      </c>
      <c r="P316" t="s">
        <v>35</v>
      </c>
      <c r="Q316" t="s">
        <v>49</v>
      </c>
      <c r="R316" t="s">
        <v>1896</v>
      </c>
      <c r="S316">
        <v>128.39999999999998</v>
      </c>
      <c r="T316">
        <v>3</v>
      </c>
      <c r="U316">
        <v>0</v>
      </c>
      <c r="V316">
        <v>64.199999999999989</v>
      </c>
    </row>
    <row r="317" spans="1:22" x14ac:dyDescent="0.35">
      <c r="A317">
        <v>3265</v>
      </c>
      <c r="B317" t="s">
        <v>1751</v>
      </c>
      <c r="C317">
        <v>2013</v>
      </c>
      <c r="D317" s="25">
        <v>41338</v>
      </c>
      <c r="E317" s="25">
        <v>41342</v>
      </c>
      <c r="F317" t="s">
        <v>22</v>
      </c>
      <c r="G317" t="s">
        <v>1443</v>
      </c>
      <c r="H317" t="s">
        <v>1444</v>
      </c>
      <c r="I317" t="s">
        <v>30</v>
      </c>
      <c r="J317" t="s">
        <v>24</v>
      </c>
      <c r="K317" t="s">
        <v>472</v>
      </c>
      <c r="L317" t="s">
        <v>39</v>
      </c>
      <c r="M317">
        <v>33180</v>
      </c>
      <c r="N317" t="s">
        <v>26</v>
      </c>
      <c r="O317" t="s">
        <v>1240</v>
      </c>
      <c r="P317" t="s">
        <v>35</v>
      </c>
      <c r="Q317" t="s">
        <v>36</v>
      </c>
      <c r="R317" t="s">
        <v>1241</v>
      </c>
      <c r="S317">
        <v>10.08</v>
      </c>
      <c r="T317">
        <v>4</v>
      </c>
      <c r="U317">
        <v>0.2</v>
      </c>
      <c r="V317">
        <v>3.528</v>
      </c>
    </row>
    <row r="318" spans="1:22" x14ac:dyDescent="0.35">
      <c r="A318">
        <v>2607</v>
      </c>
      <c r="B318" t="s">
        <v>1609</v>
      </c>
      <c r="C318">
        <v>2013</v>
      </c>
      <c r="D318" s="25">
        <v>41338</v>
      </c>
      <c r="E318" s="25">
        <v>41344</v>
      </c>
      <c r="F318" t="s">
        <v>38</v>
      </c>
      <c r="G318" t="s">
        <v>1152</v>
      </c>
      <c r="H318" t="s">
        <v>1153</v>
      </c>
      <c r="I318" t="s">
        <v>60</v>
      </c>
      <c r="J318" t="s">
        <v>24</v>
      </c>
      <c r="K318" t="s">
        <v>344</v>
      </c>
      <c r="L318" t="s">
        <v>32</v>
      </c>
      <c r="M318">
        <v>92024</v>
      </c>
      <c r="N318" t="s">
        <v>33</v>
      </c>
      <c r="O318" t="s">
        <v>1610</v>
      </c>
      <c r="P318" t="s">
        <v>35</v>
      </c>
      <c r="Q318" t="s">
        <v>45</v>
      </c>
      <c r="R318" t="s">
        <v>1611</v>
      </c>
      <c r="S318">
        <v>16.989999999999998</v>
      </c>
      <c r="T318">
        <v>1</v>
      </c>
      <c r="U318">
        <v>0</v>
      </c>
      <c r="V318">
        <v>4.9270999999999976</v>
      </c>
    </row>
    <row r="319" spans="1:22" x14ac:dyDescent="0.35">
      <c r="A319">
        <v>920</v>
      </c>
      <c r="B319" t="s">
        <v>882</v>
      </c>
      <c r="C319">
        <v>2013</v>
      </c>
      <c r="D319" s="25">
        <v>41339</v>
      </c>
      <c r="E319" s="25">
        <v>41345</v>
      </c>
      <c r="F319" t="s">
        <v>38</v>
      </c>
      <c r="G319" t="s">
        <v>883</v>
      </c>
      <c r="H319" t="s">
        <v>884</v>
      </c>
      <c r="I319" t="s">
        <v>30</v>
      </c>
      <c r="J319" t="s">
        <v>24</v>
      </c>
      <c r="K319" t="s">
        <v>308</v>
      </c>
      <c r="L319" t="s">
        <v>62</v>
      </c>
      <c r="M319">
        <v>75220</v>
      </c>
      <c r="N319" t="s">
        <v>63</v>
      </c>
      <c r="O319" t="s">
        <v>885</v>
      </c>
      <c r="P319" t="s">
        <v>35</v>
      </c>
      <c r="Q319" t="s">
        <v>41</v>
      </c>
      <c r="R319" t="s">
        <v>886</v>
      </c>
      <c r="S319">
        <v>12.991999999999999</v>
      </c>
      <c r="T319">
        <v>1</v>
      </c>
      <c r="U319">
        <v>0.2</v>
      </c>
      <c r="V319">
        <v>-0.81199999999999983</v>
      </c>
    </row>
    <row r="320" spans="1:22" x14ac:dyDescent="0.35">
      <c r="A320">
        <v>919</v>
      </c>
      <c r="B320" t="s">
        <v>882</v>
      </c>
      <c r="C320">
        <v>2013</v>
      </c>
      <c r="D320" s="25">
        <v>41339</v>
      </c>
      <c r="E320" s="25">
        <v>41345</v>
      </c>
      <c r="F320" t="s">
        <v>38</v>
      </c>
      <c r="G320" t="s">
        <v>883</v>
      </c>
      <c r="H320" t="s">
        <v>884</v>
      </c>
      <c r="I320" t="s">
        <v>30</v>
      </c>
      <c r="J320" t="s">
        <v>24</v>
      </c>
      <c r="K320" t="s">
        <v>308</v>
      </c>
      <c r="L320" t="s">
        <v>62</v>
      </c>
      <c r="M320">
        <v>75220</v>
      </c>
      <c r="N320" t="s">
        <v>63</v>
      </c>
      <c r="O320" t="s">
        <v>785</v>
      </c>
      <c r="P320" t="s">
        <v>35</v>
      </c>
      <c r="Q320" t="s">
        <v>84</v>
      </c>
      <c r="R320" t="s">
        <v>786</v>
      </c>
      <c r="S320">
        <v>149.352</v>
      </c>
      <c r="T320">
        <v>3</v>
      </c>
      <c r="U320">
        <v>0.2</v>
      </c>
      <c r="V320">
        <v>50.40629999999998</v>
      </c>
    </row>
    <row r="321" spans="1:22" x14ac:dyDescent="0.35">
      <c r="A321">
        <v>8985</v>
      </c>
      <c r="B321" t="s">
        <v>2197</v>
      </c>
      <c r="C321">
        <v>2013</v>
      </c>
      <c r="D321" s="25">
        <v>41340</v>
      </c>
      <c r="E321" s="25">
        <v>41346</v>
      </c>
      <c r="F321" t="s">
        <v>38</v>
      </c>
      <c r="G321" t="s">
        <v>174</v>
      </c>
      <c r="H321" t="s">
        <v>175</v>
      </c>
      <c r="I321" t="s">
        <v>23</v>
      </c>
      <c r="J321" t="s">
        <v>24</v>
      </c>
      <c r="K321" t="s">
        <v>134</v>
      </c>
      <c r="L321" t="s">
        <v>93</v>
      </c>
      <c r="M321">
        <v>60623</v>
      </c>
      <c r="N321" t="s">
        <v>63</v>
      </c>
      <c r="O321" t="s">
        <v>1574</v>
      </c>
      <c r="P321" t="s">
        <v>27</v>
      </c>
      <c r="Q321" t="s">
        <v>40</v>
      </c>
      <c r="R321" t="s">
        <v>1575</v>
      </c>
      <c r="S321">
        <v>145.97999999999999</v>
      </c>
      <c r="T321">
        <v>2</v>
      </c>
      <c r="U321">
        <v>0.5</v>
      </c>
      <c r="V321">
        <v>-99.266399999999976</v>
      </c>
    </row>
    <row r="322" spans="1:22" x14ac:dyDescent="0.35">
      <c r="A322">
        <v>8984</v>
      </c>
      <c r="B322" t="s">
        <v>2197</v>
      </c>
      <c r="C322">
        <v>2013</v>
      </c>
      <c r="D322" s="25">
        <v>41340</v>
      </c>
      <c r="E322" s="25">
        <v>41346</v>
      </c>
      <c r="F322" t="s">
        <v>38</v>
      </c>
      <c r="G322" t="s">
        <v>174</v>
      </c>
      <c r="H322" t="s">
        <v>175</v>
      </c>
      <c r="I322" t="s">
        <v>23</v>
      </c>
      <c r="J322" t="s">
        <v>24</v>
      </c>
      <c r="K322" t="s">
        <v>134</v>
      </c>
      <c r="L322" t="s">
        <v>93</v>
      </c>
      <c r="M322">
        <v>60623</v>
      </c>
      <c r="N322" t="s">
        <v>63</v>
      </c>
      <c r="O322" t="s">
        <v>211</v>
      </c>
      <c r="P322" t="s">
        <v>27</v>
      </c>
      <c r="Q322" t="s">
        <v>44</v>
      </c>
      <c r="R322" t="s">
        <v>212</v>
      </c>
      <c r="S322">
        <v>159.04</v>
      </c>
      <c r="T322">
        <v>5</v>
      </c>
      <c r="U322">
        <v>0.6</v>
      </c>
      <c r="V322">
        <v>-194.82400000000001</v>
      </c>
    </row>
    <row r="323" spans="1:22" x14ac:dyDescent="0.35">
      <c r="A323">
        <v>8983</v>
      </c>
      <c r="B323" t="s">
        <v>2197</v>
      </c>
      <c r="C323">
        <v>2013</v>
      </c>
      <c r="D323" s="25">
        <v>41340</v>
      </c>
      <c r="E323" s="25">
        <v>41346</v>
      </c>
      <c r="F323" t="s">
        <v>38</v>
      </c>
      <c r="G323" t="s">
        <v>174</v>
      </c>
      <c r="H323" t="s">
        <v>175</v>
      </c>
      <c r="I323" t="s">
        <v>23</v>
      </c>
      <c r="J323" t="s">
        <v>24</v>
      </c>
      <c r="K323" t="s">
        <v>134</v>
      </c>
      <c r="L323" t="s">
        <v>93</v>
      </c>
      <c r="M323">
        <v>60623</v>
      </c>
      <c r="N323" t="s">
        <v>63</v>
      </c>
      <c r="O323" t="s">
        <v>1045</v>
      </c>
      <c r="P323" t="s">
        <v>35</v>
      </c>
      <c r="Q323" t="s">
        <v>49</v>
      </c>
      <c r="R323" t="s">
        <v>1046</v>
      </c>
      <c r="S323">
        <v>1.7279999999999998</v>
      </c>
      <c r="T323">
        <v>4</v>
      </c>
      <c r="U323">
        <v>0.8</v>
      </c>
      <c r="V323">
        <v>-2.764800000000001</v>
      </c>
    </row>
    <row r="324" spans="1:22" x14ac:dyDescent="0.35">
      <c r="A324">
        <v>8982</v>
      </c>
      <c r="B324" t="s">
        <v>2197</v>
      </c>
      <c r="C324">
        <v>2013</v>
      </c>
      <c r="D324" s="25">
        <v>41340</v>
      </c>
      <c r="E324" s="25">
        <v>41346</v>
      </c>
      <c r="F324" t="s">
        <v>38</v>
      </c>
      <c r="G324" t="s">
        <v>174</v>
      </c>
      <c r="H324" t="s">
        <v>175</v>
      </c>
      <c r="I324" t="s">
        <v>23</v>
      </c>
      <c r="J324" t="s">
        <v>24</v>
      </c>
      <c r="K324" t="s">
        <v>134</v>
      </c>
      <c r="L324" t="s">
        <v>93</v>
      </c>
      <c r="M324">
        <v>60623</v>
      </c>
      <c r="N324" t="s">
        <v>63</v>
      </c>
      <c r="O324" t="s">
        <v>1225</v>
      </c>
      <c r="P324" t="s">
        <v>35</v>
      </c>
      <c r="Q324" t="s">
        <v>51</v>
      </c>
      <c r="R324" t="s">
        <v>1226</v>
      </c>
      <c r="S324">
        <v>2.3339999999999996</v>
      </c>
      <c r="T324">
        <v>3</v>
      </c>
      <c r="U324">
        <v>0.8</v>
      </c>
      <c r="V324">
        <v>-6.3018000000000001</v>
      </c>
    </row>
    <row r="325" spans="1:22" x14ac:dyDescent="0.35">
      <c r="A325">
        <v>8445</v>
      </c>
      <c r="B325" t="s">
        <v>2171</v>
      </c>
      <c r="C325">
        <v>2013</v>
      </c>
      <c r="D325" s="25">
        <v>41340</v>
      </c>
      <c r="E325" s="25">
        <v>41344</v>
      </c>
      <c r="F325" t="s">
        <v>38</v>
      </c>
      <c r="G325" t="s">
        <v>1696</v>
      </c>
      <c r="H325" t="s">
        <v>1697</v>
      </c>
      <c r="I325" t="s">
        <v>60</v>
      </c>
      <c r="J325" t="s">
        <v>24</v>
      </c>
      <c r="K325" t="s">
        <v>75</v>
      </c>
      <c r="L325" t="s">
        <v>76</v>
      </c>
      <c r="M325">
        <v>19120</v>
      </c>
      <c r="N325" t="s">
        <v>77</v>
      </c>
      <c r="O325" t="s">
        <v>665</v>
      </c>
      <c r="P325" t="s">
        <v>46</v>
      </c>
      <c r="Q325" t="s">
        <v>47</v>
      </c>
      <c r="R325" t="s">
        <v>666</v>
      </c>
      <c r="S325">
        <v>68.238</v>
      </c>
      <c r="T325">
        <v>3</v>
      </c>
      <c r="U325">
        <v>0.4</v>
      </c>
      <c r="V325">
        <v>-12.510300000000008</v>
      </c>
    </row>
    <row r="326" spans="1:22" x14ac:dyDescent="0.35">
      <c r="A326">
        <v>8444</v>
      </c>
      <c r="B326" t="s">
        <v>2171</v>
      </c>
      <c r="C326">
        <v>2013</v>
      </c>
      <c r="D326" s="25">
        <v>41340</v>
      </c>
      <c r="E326" s="25">
        <v>41344</v>
      </c>
      <c r="F326" t="s">
        <v>38</v>
      </c>
      <c r="G326" t="s">
        <v>1696</v>
      </c>
      <c r="H326" t="s">
        <v>1697</v>
      </c>
      <c r="I326" t="s">
        <v>60</v>
      </c>
      <c r="J326" t="s">
        <v>24</v>
      </c>
      <c r="K326" t="s">
        <v>75</v>
      </c>
      <c r="L326" t="s">
        <v>76</v>
      </c>
      <c r="M326">
        <v>19120</v>
      </c>
      <c r="N326" t="s">
        <v>77</v>
      </c>
      <c r="O326" t="s">
        <v>1488</v>
      </c>
      <c r="P326" t="s">
        <v>35</v>
      </c>
      <c r="Q326" t="s">
        <v>49</v>
      </c>
      <c r="R326" t="s">
        <v>1489</v>
      </c>
      <c r="S326">
        <v>2.0430000000000001</v>
      </c>
      <c r="T326">
        <v>1</v>
      </c>
      <c r="U326">
        <v>0.7</v>
      </c>
      <c r="V326">
        <v>-1.4981999999999998</v>
      </c>
    </row>
    <row r="327" spans="1:22" x14ac:dyDescent="0.35">
      <c r="A327">
        <v>8443</v>
      </c>
      <c r="B327" t="s">
        <v>2171</v>
      </c>
      <c r="C327">
        <v>2013</v>
      </c>
      <c r="D327" s="25">
        <v>41340</v>
      </c>
      <c r="E327" s="25">
        <v>41344</v>
      </c>
      <c r="F327" t="s">
        <v>38</v>
      </c>
      <c r="G327" t="s">
        <v>1696</v>
      </c>
      <c r="H327" t="s">
        <v>1697</v>
      </c>
      <c r="I327" t="s">
        <v>60</v>
      </c>
      <c r="J327" t="s">
        <v>24</v>
      </c>
      <c r="K327" t="s">
        <v>75</v>
      </c>
      <c r="L327" t="s">
        <v>76</v>
      </c>
      <c r="M327">
        <v>19120</v>
      </c>
      <c r="N327" t="s">
        <v>77</v>
      </c>
      <c r="O327" t="s">
        <v>1075</v>
      </c>
      <c r="P327" t="s">
        <v>46</v>
      </c>
      <c r="Q327" t="s">
        <v>47</v>
      </c>
      <c r="R327" t="s">
        <v>1076</v>
      </c>
      <c r="S327">
        <v>431.94</v>
      </c>
      <c r="T327">
        <v>2</v>
      </c>
      <c r="U327">
        <v>0.4</v>
      </c>
      <c r="V327">
        <v>-71.990000000000009</v>
      </c>
    </row>
    <row r="328" spans="1:22" x14ac:dyDescent="0.35">
      <c r="A328">
        <v>839</v>
      </c>
      <c r="B328" t="s">
        <v>838</v>
      </c>
      <c r="C328">
        <v>2013</v>
      </c>
      <c r="D328" s="25">
        <v>41341</v>
      </c>
      <c r="E328" s="25">
        <v>41346</v>
      </c>
      <c r="F328" t="s">
        <v>38</v>
      </c>
      <c r="G328" t="s">
        <v>520</v>
      </c>
      <c r="H328" t="s">
        <v>521</v>
      </c>
      <c r="I328" t="s">
        <v>30</v>
      </c>
      <c r="J328" t="s">
        <v>24</v>
      </c>
      <c r="K328" t="s">
        <v>61</v>
      </c>
      <c r="L328" t="s">
        <v>62</v>
      </c>
      <c r="M328">
        <v>76106</v>
      </c>
      <c r="N328" t="s">
        <v>63</v>
      </c>
      <c r="O328" t="s">
        <v>518</v>
      </c>
      <c r="P328" t="s">
        <v>46</v>
      </c>
      <c r="Q328" t="s">
        <v>47</v>
      </c>
      <c r="R328" t="s">
        <v>519</v>
      </c>
      <c r="S328">
        <v>21.071999999999999</v>
      </c>
      <c r="T328">
        <v>3</v>
      </c>
      <c r="U328">
        <v>0.2</v>
      </c>
      <c r="V328">
        <v>1.5804</v>
      </c>
    </row>
    <row r="329" spans="1:22" x14ac:dyDescent="0.35">
      <c r="A329">
        <v>8813</v>
      </c>
      <c r="B329" t="s">
        <v>2192</v>
      </c>
      <c r="C329">
        <v>2013</v>
      </c>
      <c r="D329" s="25">
        <v>41342</v>
      </c>
      <c r="E329" s="25">
        <v>41347</v>
      </c>
      <c r="F329" t="s">
        <v>38</v>
      </c>
      <c r="G329" t="s">
        <v>239</v>
      </c>
      <c r="H329" t="s">
        <v>240</v>
      </c>
      <c r="I329" t="s">
        <v>30</v>
      </c>
      <c r="J329" t="s">
        <v>24</v>
      </c>
      <c r="K329" t="s">
        <v>144</v>
      </c>
      <c r="L329" t="s">
        <v>107</v>
      </c>
      <c r="M329">
        <v>49201</v>
      </c>
      <c r="N329" t="s">
        <v>63</v>
      </c>
      <c r="O329" t="s">
        <v>1879</v>
      </c>
      <c r="P329" t="s">
        <v>35</v>
      </c>
      <c r="Q329" t="s">
        <v>45</v>
      </c>
      <c r="R329" t="s">
        <v>1269</v>
      </c>
      <c r="S329">
        <v>13.899999999999999</v>
      </c>
      <c r="T329">
        <v>5</v>
      </c>
      <c r="U329">
        <v>0</v>
      </c>
      <c r="V329">
        <v>3.7529999999999997</v>
      </c>
    </row>
    <row r="330" spans="1:22" x14ac:dyDescent="0.35">
      <c r="A330">
        <v>8812</v>
      </c>
      <c r="B330" t="s">
        <v>2192</v>
      </c>
      <c r="C330">
        <v>2013</v>
      </c>
      <c r="D330" s="25">
        <v>41342</v>
      </c>
      <c r="E330" s="25">
        <v>41347</v>
      </c>
      <c r="F330" t="s">
        <v>38</v>
      </c>
      <c r="G330" t="s">
        <v>239</v>
      </c>
      <c r="H330" t="s">
        <v>240</v>
      </c>
      <c r="I330" t="s">
        <v>30</v>
      </c>
      <c r="J330" t="s">
        <v>24</v>
      </c>
      <c r="K330" t="s">
        <v>144</v>
      </c>
      <c r="L330" t="s">
        <v>107</v>
      </c>
      <c r="M330">
        <v>49201</v>
      </c>
      <c r="N330" t="s">
        <v>63</v>
      </c>
      <c r="O330" t="s">
        <v>1346</v>
      </c>
      <c r="P330" t="s">
        <v>35</v>
      </c>
      <c r="Q330" t="s">
        <v>51</v>
      </c>
      <c r="R330" t="s">
        <v>1347</v>
      </c>
      <c r="S330">
        <v>207.14400000000001</v>
      </c>
      <c r="T330">
        <v>3</v>
      </c>
      <c r="U330">
        <v>0.1</v>
      </c>
      <c r="V330">
        <v>48.333599999999976</v>
      </c>
    </row>
    <row r="331" spans="1:22" x14ac:dyDescent="0.35">
      <c r="A331">
        <v>8508</v>
      </c>
      <c r="B331" t="s">
        <v>2178</v>
      </c>
      <c r="C331">
        <v>2013</v>
      </c>
      <c r="D331" s="25">
        <v>41342</v>
      </c>
      <c r="E331" s="25">
        <v>41346</v>
      </c>
      <c r="F331" t="s">
        <v>38</v>
      </c>
      <c r="G331" t="s">
        <v>854</v>
      </c>
      <c r="H331" t="s">
        <v>855</v>
      </c>
      <c r="I331" t="s">
        <v>60</v>
      </c>
      <c r="J331" t="s">
        <v>24</v>
      </c>
      <c r="K331" t="s">
        <v>308</v>
      </c>
      <c r="L331" t="s">
        <v>62</v>
      </c>
      <c r="M331">
        <v>75217</v>
      </c>
      <c r="N331" t="s">
        <v>63</v>
      </c>
      <c r="O331" t="s">
        <v>1955</v>
      </c>
      <c r="P331" t="s">
        <v>35</v>
      </c>
      <c r="Q331" t="s">
        <v>84</v>
      </c>
      <c r="R331" t="s">
        <v>1956</v>
      </c>
      <c r="S331">
        <v>146.352</v>
      </c>
      <c r="T331">
        <v>3</v>
      </c>
      <c r="U331">
        <v>0.2</v>
      </c>
      <c r="V331">
        <v>49.393799999999992</v>
      </c>
    </row>
    <row r="332" spans="1:22" x14ac:dyDescent="0.35">
      <c r="A332">
        <v>8507</v>
      </c>
      <c r="B332" t="s">
        <v>2178</v>
      </c>
      <c r="C332">
        <v>2013</v>
      </c>
      <c r="D332" s="25">
        <v>41342</v>
      </c>
      <c r="E332" s="25">
        <v>41346</v>
      </c>
      <c r="F332" t="s">
        <v>38</v>
      </c>
      <c r="G332" t="s">
        <v>854</v>
      </c>
      <c r="H332" t="s">
        <v>855</v>
      </c>
      <c r="I332" t="s">
        <v>60</v>
      </c>
      <c r="J332" t="s">
        <v>24</v>
      </c>
      <c r="K332" t="s">
        <v>308</v>
      </c>
      <c r="L332" t="s">
        <v>62</v>
      </c>
      <c r="M332">
        <v>75217</v>
      </c>
      <c r="N332" t="s">
        <v>63</v>
      </c>
      <c r="O332" t="s">
        <v>130</v>
      </c>
      <c r="P332" t="s">
        <v>46</v>
      </c>
      <c r="Q332" t="s">
        <v>80</v>
      </c>
      <c r="R332" t="s">
        <v>131</v>
      </c>
      <c r="S332">
        <v>27.96</v>
      </c>
      <c r="T332">
        <v>5</v>
      </c>
      <c r="U332">
        <v>0.2</v>
      </c>
      <c r="V332">
        <v>8.3880000000000035</v>
      </c>
    </row>
    <row r="333" spans="1:22" x14ac:dyDescent="0.35">
      <c r="A333">
        <v>8506</v>
      </c>
      <c r="B333" t="s">
        <v>2178</v>
      </c>
      <c r="C333">
        <v>2013</v>
      </c>
      <c r="D333" s="25">
        <v>41342</v>
      </c>
      <c r="E333" s="25">
        <v>41346</v>
      </c>
      <c r="F333" t="s">
        <v>38</v>
      </c>
      <c r="G333" t="s">
        <v>854</v>
      </c>
      <c r="H333" t="s">
        <v>855</v>
      </c>
      <c r="I333" t="s">
        <v>60</v>
      </c>
      <c r="J333" t="s">
        <v>24</v>
      </c>
      <c r="K333" t="s">
        <v>308</v>
      </c>
      <c r="L333" t="s">
        <v>62</v>
      </c>
      <c r="M333">
        <v>75217</v>
      </c>
      <c r="N333" t="s">
        <v>63</v>
      </c>
      <c r="O333" t="s">
        <v>1384</v>
      </c>
      <c r="P333" t="s">
        <v>35</v>
      </c>
      <c r="Q333" t="s">
        <v>49</v>
      </c>
      <c r="R333" t="s">
        <v>1385</v>
      </c>
      <c r="S333">
        <v>8.8559999999999981</v>
      </c>
      <c r="T333">
        <v>9</v>
      </c>
      <c r="U333">
        <v>0.8</v>
      </c>
      <c r="V333">
        <v>-14.169600000000003</v>
      </c>
    </row>
    <row r="334" spans="1:22" x14ac:dyDescent="0.35">
      <c r="A334">
        <v>7236</v>
      </c>
      <c r="B334" t="s">
        <v>2114</v>
      </c>
      <c r="C334">
        <v>2013</v>
      </c>
      <c r="D334" s="25">
        <v>41342</v>
      </c>
      <c r="E334" s="25">
        <v>41346</v>
      </c>
      <c r="F334" t="s">
        <v>38</v>
      </c>
      <c r="G334" t="s">
        <v>1692</v>
      </c>
      <c r="H334" t="s">
        <v>1693</v>
      </c>
      <c r="I334" t="s">
        <v>23</v>
      </c>
      <c r="J334" t="s">
        <v>24</v>
      </c>
      <c r="K334" t="s">
        <v>115</v>
      </c>
      <c r="L334" t="s">
        <v>116</v>
      </c>
      <c r="M334">
        <v>10011</v>
      </c>
      <c r="N334" t="s">
        <v>77</v>
      </c>
      <c r="O334" t="s">
        <v>1529</v>
      </c>
      <c r="P334" t="s">
        <v>35</v>
      </c>
      <c r="Q334" t="s">
        <v>49</v>
      </c>
      <c r="R334" t="s">
        <v>1530</v>
      </c>
      <c r="S334">
        <v>69.456000000000003</v>
      </c>
      <c r="T334">
        <v>2</v>
      </c>
      <c r="U334">
        <v>0.2</v>
      </c>
      <c r="V334">
        <v>22.573199999999996</v>
      </c>
    </row>
    <row r="335" spans="1:22" x14ac:dyDescent="0.35">
      <c r="A335">
        <v>7235</v>
      </c>
      <c r="B335" t="s">
        <v>2114</v>
      </c>
      <c r="C335">
        <v>2013</v>
      </c>
      <c r="D335" s="25">
        <v>41342</v>
      </c>
      <c r="E335" s="25">
        <v>41346</v>
      </c>
      <c r="F335" t="s">
        <v>38</v>
      </c>
      <c r="G335" t="s">
        <v>1692</v>
      </c>
      <c r="H335" t="s">
        <v>1693</v>
      </c>
      <c r="I335" t="s">
        <v>23</v>
      </c>
      <c r="J335" t="s">
        <v>24</v>
      </c>
      <c r="K335" t="s">
        <v>115</v>
      </c>
      <c r="L335" t="s">
        <v>116</v>
      </c>
      <c r="M335">
        <v>10011</v>
      </c>
      <c r="N335" t="s">
        <v>77</v>
      </c>
      <c r="O335" t="s">
        <v>688</v>
      </c>
      <c r="P335" t="s">
        <v>35</v>
      </c>
      <c r="Q335" t="s">
        <v>54</v>
      </c>
      <c r="R335" t="s">
        <v>689</v>
      </c>
      <c r="S335">
        <v>12.96</v>
      </c>
      <c r="T335">
        <v>2</v>
      </c>
      <c r="U335">
        <v>0</v>
      </c>
      <c r="V335">
        <v>6.3504000000000005</v>
      </c>
    </row>
    <row r="336" spans="1:22" x14ac:dyDescent="0.35">
      <c r="A336">
        <v>7234</v>
      </c>
      <c r="B336" t="s">
        <v>2114</v>
      </c>
      <c r="C336">
        <v>2013</v>
      </c>
      <c r="D336" s="25">
        <v>41342</v>
      </c>
      <c r="E336" s="25">
        <v>41346</v>
      </c>
      <c r="F336" t="s">
        <v>38</v>
      </c>
      <c r="G336" t="s">
        <v>1692</v>
      </c>
      <c r="H336" t="s">
        <v>1693</v>
      </c>
      <c r="I336" t="s">
        <v>23</v>
      </c>
      <c r="J336" t="s">
        <v>24</v>
      </c>
      <c r="K336" t="s">
        <v>115</v>
      </c>
      <c r="L336" t="s">
        <v>116</v>
      </c>
      <c r="M336">
        <v>10011</v>
      </c>
      <c r="N336" t="s">
        <v>77</v>
      </c>
      <c r="O336" t="s">
        <v>493</v>
      </c>
      <c r="P336" t="s">
        <v>27</v>
      </c>
      <c r="Q336" t="s">
        <v>44</v>
      </c>
      <c r="R336" t="s">
        <v>494</v>
      </c>
      <c r="S336">
        <v>113.6</v>
      </c>
      <c r="T336">
        <v>8</v>
      </c>
      <c r="U336">
        <v>0</v>
      </c>
      <c r="V336">
        <v>44.304000000000002</v>
      </c>
    </row>
    <row r="337" spans="1:22" x14ac:dyDescent="0.35">
      <c r="A337">
        <v>6418</v>
      </c>
      <c r="B337" t="s">
        <v>2086</v>
      </c>
      <c r="C337">
        <v>2013</v>
      </c>
      <c r="D337" s="25">
        <v>41342</v>
      </c>
      <c r="E337" s="25">
        <v>41346</v>
      </c>
      <c r="F337" t="s">
        <v>38</v>
      </c>
      <c r="G337" t="s">
        <v>977</v>
      </c>
      <c r="H337" t="s">
        <v>978</v>
      </c>
      <c r="I337" t="s">
        <v>23</v>
      </c>
      <c r="J337" t="s">
        <v>24</v>
      </c>
      <c r="K337" t="s">
        <v>75</v>
      </c>
      <c r="L337" t="s">
        <v>76</v>
      </c>
      <c r="M337">
        <v>19120</v>
      </c>
      <c r="N337" t="s">
        <v>77</v>
      </c>
      <c r="O337" t="s">
        <v>1216</v>
      </c>
      <c r="P337" t="s">
        <v>35</v>
      </c>
      <c r="Q337" t="s">
        <v>117</v>
      </c>
      <c r="R337" t="s">
        <v>1217</v>
      </c>
      <c r="S337">
        <v>5.9840000000000009</v>
      </c>
      <c r="T337">
        <v>2</v>
      </c>
      <c r="U337">
        <v>0.2</v>
      </c>
      <c r="V337">
        <v>-1.3463999999999998</v>
      </c>
    </row>
    <row r="338" spans="1:22" x14ac:dyDescent="0.35">
      <c r="A338">
        <v>6417</v>
      </c>
      <c r="B338" t="s">
        <v>2086</v>
      </c>
      <c r="C338">
        <v>2013</v>
      </c>
      <c r="D338" s="25">
        <v>41342</v>
      </c>
      <c r="E338" s="25">
        <v>41346</v>
      </c>
      <c r="F338" t="s">
        <v>38</v>
      </c>
      <c r="G338" t="s">
        <v>977</v>
      </c>
      <c r="H338" t="s">
        <v>978</v>
      </c>
      <c r="I338" t="s">
        <v>23</v>
      </c>
      <c r="J338" t="s">
        <v>24</v>
      </c>
      <c r="K338" t="s">
        <v>75</v>
      </c>
      <c r="L338" t="s">
        <v>76</v>
      </c>
      <c r="M338">
        <v>19120</v>
      </c>
      <c r="N338" t="s">
        <v>77</v>
      </c>
      <c r="O338" t="s">
        <v>1625</v>
      </c>
      <c r="P338" t="s">
        <v>46</v>
      </c>
      <c r="Q338" t="s">
        <v>47</v>
      </c>
      <c r="R338" t="s">
        <v>1626</v>
      </c>
      <c r="S338">
        <v>108.57600000000001</v>
      </c>
      <c r="T338">
        <v>4</v>
      </c>
      <c r="U338">
        <v>0.4</v>
      </c>
      <c r="V338">
        <v>-25.334400000000002</v>
      </c>
    </row>
    <row r="339" spans="1:22" x14ac:dyDescent="0.35">
      <c r="A339">
        <v>1705</v>
      </c>
      <c r="B339" t="s">
        <v>1312</v>
      </c>
      <c r="C339">
        <v>2013</v>
      </c>
      <c r="D339" s="25">
        <v>41342</v>
      </c>
      <c r="E339" s="25">
        <v>41342</v>
      </c>
      <c r="F339" t="s">
        <v>438</v>
      </c>
      <c r="G339" t="s">
        <v>823</v>
      </c>
      <c r="H339" t="s">
        <v>824</v>
      </c>
      <c r="I339" t="s">
        <v>23</v>
      </c>
      <c r="J339" t="s">
        <v>24</v>
      </c>
      <c r="K339" t="s">
        <v>1189</v>
      </c>
      <c r="L339" t="s">
        <v>137</v>
      </c>
      <c r="M339">
        <v>85301</v>
      </c>
      <c r="N339" t="s">
        <v>33</v>
      </c>
      <c r="O339" t="s">
        <v>1008</v>
      </c>
      <c r="P339" t="s">
        <v>35</v>
      </c>
      <c r="Q339" t="s">
        <v>49</v>
      </c>
      <c r="R339" t="s">
        <v>1009</v>
      </c>
      <c r="S339">
        <v>9.7020000000000017</v>
      </c>
      <c r="T339">
        <v>3</v>
      </c>
      <c r="U339">
        <v>0.7</v>
      </c>
      <c r="V339">
        <v>-7.1147999999999989</v>
      </c>
    </row>
    <row r="340" spans="1:22" x14ac:dyDescent="0.35">
      <c r="A340">
        <v>1048</v>
      </c>
      <c r="B340" t="s">
        <v>959</v>
      </c>
      <c r="C340">
        <v>2013</v>
      </c>
      <c r="D340" s="25">
        <v>41342</v>
      </c>
      <c r="E340" s="25">
        <v>41347</v>
      </c>
      <c r="F340" t="s">
        <v>38</v>
      </c>
      <c r="G340" t="s">
        <v>639</v>
      </c>
      <c r="H340" t="s">
        <v>640</v>
      </c>
      <c r="I340" t="s">
        <v>23</v>
      </c>
      <c r="J340" t="s">
        <v>24</v>
      </c>
      <c r="K340" t="s">
        <v>472</v>
      </c>
      <c r="L340" t="s">
        <v>39</v>
      </c>
      <c r="M340">
        <v>33142</v>
      </c>
      <c r="N340" t="s">
        <v>26</v>
      </c>
      <c r="O340" t="s">
        <v>180</v>
      </c>
      <c r="P340" t="s">
        <v>27</v>
      </c>
      <c r="Q340" t="s">
        <v>44</v>
      </c>
      <c r="R340" t="s">
        <v>181</v>
      </c>
      <c r="S340">
        <v>102.35999999999999</v>
      </c>
      <c r="T340">
        <v>3</v>
      </c>
      <c r="U340">
        <v>0.2</v>
      </c>
      <c r="V340">
        <v>-3.8385000000000105</v>
      </c>
    </row>
    <row r="341" spans="1:22" x14ac:dyDescent="0.35">
      <c r="A341">
        <v>1047</v>
      </c>
      <c r="B341" t="s">
        <v>959</v>
      </c>
      <c r="C341">
        <v>2013</v>
      </c>
      <c r="D341" s="25">
        <v>41342</v>
      </c>
      <c r="E341" s="25">
        <v>41347</v>
      </c>
      <c r="F341" t="s">
        <v>38</v>
      </c>
      <c r="G341" t="s">
        <v>639</v>
      </c>
      <c r="H341" t="s">
        <v>640</v>
      </c>
      <c r="I341" t="s">
        <v>23</v>
      </c>
      <c r="J341" t="s">
        <v>24</v>
      </c>
      <c r="K341" t="s">
        <v>472</v>
      </c>
      <c r="L341" t="s">
        <v>39</v>
      </c>
      <c r="M341">
        <v>33142</v>
      </c>
      <c r="N341" t="s">
        <v>26</v>
      </c>
      <c r="O341" t="s">
        <v>798</v>
      </c>
      <c r="P341" t="s">
        <v>46</v>
      </c>
      <c r="Q341" t="s">
        <v>47</v>
      </c>
      <c r="R341" t="s">
        <v>799</v>
      </c>
      <c r="S341">
        <v>1363.96</v>
      </c>
      <c r="T341">
        <v>5</v>
      </c>
      <c r="U341">
        <v>0.2</v>
      </c>
      <c r="V341">
        <v>85.247500000000002</v>
      </c>
    </row>
    <row r="342" spans="1:22" x14ac:dyDescent="0.35">
      <c r="A342">
        <v>8335</v>
      </c>
      <c r="B342" t="s">
        <v>2163</v>
      </c>
      <c r="C342">
        <v>2013</v>
      </c>
      <c r="D342" s="25">
        <v>41343</v>
      </c>
      <c r="E342" s="25">
        <v>41346</v>
      </c>
      <c r="F342" t="s">
        <v>92</v>
      </c>
      <c r="G342" t="s">
        <v>1305</v>
      </c>
      <c r="H342" t="s">
        <v>1306</v>
      </c>
      <c r="I342" t="s">
        <v>23</v>
      </c>
      <c r="J342" t="s">
        <v>24</v>
      </c>
      <c r="K342" t="s">
        <v>2164</v>
      </c>
      <c r="L342" t="s">
        <v>415</v>
      </c>
      <c r="M342">
        <v>1810</v>
      </c>
      <c r="N342" t="s">
        <v>77</v>
      </c>
      <c r="O342" t="s">
        <v>717</v>
      </c>
      <c r="P342" t="s">
        <v>35</v>
      </c>
      <c r="Q342" t="s">
        <v>49</v>
      </c>
      <c r="R342" t="s">
        <v>1100</v>
      </c>
      <c r="S342">
        <v>51.8</v>
      </c>
      <c r="T342">
        <v>4</v>
      </c>
      <c r="U342">
        <v>0</v>
      </c>
      <c r="V342">
        <v>23.309999999999995</v>
      </c>
    </row>
    <row r="343" spans="1:22" x14ac:dyDescent="0.35">
      <c r="A343">
        <v>8334</v>
      </c>
      <c r="B343" t="s">
        <v>2163</v>
      </c>
      <c r="C343">
        <v>2013</v>
      </c>
      <c r="D343" s="25">
        <v>41343</v>
      </c>
      <c r="E343" s="25">
        <v>41346</v>
      </c>
      <c r="F343" t="s">
        <v>92</v>
      </c>
      <c r="G343" t="s">
        <v>1305</v>
      </c>
      <c r="H343" t="s">
        <v>1306</v>
      </c>
      <c r="I343" t="s">
        <v>23</v>
      </c>
      <c r="J343" t="s">
        <v>24</v>
      </c>
      <c r="K343" t="s">
        <v>2164</v>
      </c>
      <c r="L343" t="s">
        <v>415</v>
      </c>
      <c r="M343">
        <v>1810</v>
      </c>
      <c r="N343" t="s">
        <v>77</v>
      </c>
      <c r="O343" t="s">
        <v>2075</v>
      </c>
      <c r="P343" t="s">
        <v>35</v>
      </c>
      <c r="Q343" t="s">
        <v>54</v>
      </c>
      <c r="R343" t="s">
        <v>2076</v>
      </c>
      <c r="S343">
        <v>17.940000000000001</v>
      </c>
      <c r="T343">
        <v>3</v>
      </c>
      <c r="U343">
        <v>0</v>
      </c>
      <c r="V343">
        <v>8.7906000000000013</v>
      </c>
    </row>
    <row r="344" spans="1:22" x14ac:dyDescent="0.35">
      <c r="A344">
        <v>8333</v>
      </c>
      <c r="B344" t="s">
        <v>2163</v>
      </c>
      <c r="C344">
        <v>2013</v>
      </c>
      <c r="D344" s="25">
        <v>41343</v>
      </c>
      <c r="E344" s="25">
        <v>41346</v>
      </c>
      <c r="F344" t="s">
        <v>92</v>
      </c>
      <c r="G344" t="s">
        <v>1305</v>
      </c>
      <c r="H344" t="s">
        <v>1306</v>
      </c>
      <c r="I344" t="s">
        <v>23</v>
      </c>
      <c r="J344" t="s">
        <v>24</v>
      </c>
      <c r="K344" t="s">
        <v>2164</v>
      </c>
      <c r="L344" t="s">
        <v>415</v>
      </c>
      <c r="M344">
        <v>1810</v>
      </c>
      <c r="N344" t="s">
        <v>77</v>
      </c>
      <c r="O344" t="s">
        <v>616</v>
      </c>
      <c r="P344" t="s">
        <v>27</v>
      </c>
      <c r="Q344" t="s">
        <v>29</v>
      </c>
      <c r="R344" t="s">
        <v>617</v>
      </c>
      <c r="S344">
        <v>354.90000000000003</v>
      </c>
      <c r="T344">
        <v>5</v>
      </c>
      <c r="U344">
        <v>0</v>
      </c>
      <c r="V344">
        <v>88.725000000000023</v>
      </c>
    </row>
    <row r="345" spans="1:22" x14ac:dyDescent="0.35">
      <c r="A345">
        <v>8332</v>
      </c>
      <c r="B345" t="s">
        <v>2163</v>
      </c>
      <c r="C345">
        <v>2013</v>
      </c>
      <c r="D345" s="25">
        <v>41343</v>
      </c>
      <c r="E345" s="25">
        <v>41346</v>
      </c>
      <c r="F345" t="s">
        <v>92</v>
      </c>
      <c r="G345" t="s">
        <v>1305</v>
      </c>
      <c r="H345" t="s">
        <v>1306</v>
      </c>
      <c r="I345" t="s">
        <v>23</v>
      </c>
      <c r="J345" t="s">
        <v>24</v>
      </c>
      <c r="K345" t="s">
        <v>2164</v>
      </c>
      <c r="L345" t="s">
        <v>415</v>
      </c>
      <c r="M345">
        <v>1810</v>
      </c>
      <c r="N345" t="s">
        <v>77</v>
      </c>
      <c r="O345" t="s">
        <v>753</v>
      </c>
      <c r="P345" t="s">
        <v>35</v>
      </c>
      <c r="Q345" t="s">
        <v>41</v>
      </c>
      <c r="R345" t="s">
        <v>754</v>
      </c>
      <c r="S345">
        <v>11.21</v>
      </c>
      <c r="T345">
        <v>1</v>
      </c>
      <c r="U345">
        <v>0</v>
      </c>
      <c r="V345">
        <v>3.3629999999999995</v>
      </c>
    </row>
    <row r="346" spans="1:22" x14ac:dyDescent="0.35">
      <c r="A346">
        <v>8160</v>
      </c>
      <c r="B346" t="s">
        <v>2158</v>
      </c>
      <c r="C346">
        <v>2013</v>
      </c>
      <c r="D346" s="25">
        <v>41343</v>
      </c>
      <c r="E346" s="25">
        <v>41347</v>
      </c>
      <c r="F346" t="s">
        <v>38</v>
      </c>
      <c r="G346" t="s">
        <v>170</v>
      </c>
      <c r="H346" t="s">
        <v>171</v>
      </c>
      <c r="I346" t="s">
        <v>60</v>
      </c>
      <c r="J346" t="s">
        <v>24</v>
      </c>
      <c r="K346" t="s">
        <v>2040</v>
      </c>
      <c r="L346" t="s">
        <v>277</v>
      </c>
      <c r="M346">
        <v>6460</v>
      </c>
      <c r="N346" t="s">
        <v>77</v>
      </c>
      <c r="O346" t="s">
        <v>354</v>
      </c>
      <c r="P346" t="s">
        <v>46</v>
      </c>
      <c r="Q346" t="s">
        <v>80</v>
      </c>
      <c r="R346" t="s">
        <v>355</v>
      </c>
      <c r="S346">
        <v>199.75</v>
      </c>
      <c r="T346">
        <v>5</v>
      </c>
      <c r="U346">
        <v>0</v>
      </c>
      <c r="V346">
        <v>87.890000000000015</v>
      </c>
    </row>
    <row r="347" spans="1:22" x14ac:dyDescent="0.35">
      <c r="A347">
        <v>9412</v>
      </c>
      <c r="B347" t="s">
        <v>2219</v>
      </c>
      <c r="C347">
        <v>2013</v>
      </c>
      <c r="D347" s="25">
        <v>41344</v>
      </c>
      <c r="E347" s="25">
        <v>41348</v>
      </c>
      <c r="F347" t="s">
        <v>22</v>
      </c>
      <c r="G347" t="s">
        <v>537</v>
      </c>
      <c r="H347" t="s">
        <v>538</v>
      </c>
      <c r="I347" t="s">
        <v>30</v>
      </c>
      <c r="J347" t="s">
        <v>24</v>
      </c>
      <c r="K347" t="s">
        <v>1189</v>
      </c>
      <c r="L347" t="s">
        <v>137</v>
      </c>
      <c r="M347">
        <v>85301</v>
      </c>
      <c r="N347" t="s">
        <v>33</v>
      </c>
      <c r="O347" t="s">
        <v>672</v>
      </c>
      <c r="P347" t="s">
        <v>35</v>
      </c>
      <c r="Q347" t="s">
        <v>41</v>
      </c>
      <c r="R347" t="s">
        <v>673</v>
      </c>
      <c r="S347">
        <v>104.69600000000001</v>
      </c>
      <c r="T347">
        <v>1</v>
      </c>
      <c r="U347">
        <v>0.2</v>
      </c>
      <c r="V347">
        <v>6.5434999999999981</v>
      </c>
    </row>
    <row r="348" spans="1:22" x14ac:dyDescent="0.35">
      <c r="A348">
        <v>8101</v>
      </c>
      <c r="B348" t="s">
        <v>2153</v>
      </c>
      <c r="C348">
        <v>2013</v>
      </c>
      <c r="D348" s="25">
        <v>41344</v>
      </c>
      <c r="E348" s="25">
        <v>41347</v>
      </c>
      <c r="F348" t="s">
        <v>92</v>
      </c>
      <c r="G348" t="s">
        <v>1419</v>
      </c>
      <c r="H348" t="s">
        <v>1420</v>
      </c>
      <c r="I348" t="s">
        <v>60</v>
      </c>
      <c r="J348" t="s">
        <v>24</v>
      </c>
      <c r="K348" t="s">
        <v>31</v>
      </c>
      <c r="L348" t="s">
        <v>32</v>
      </c>
      <c r="M348">
        <v>90045</v>
      </c>
      <c r="N348" t="s">
        <v>33</v>
      </c>
      <c r="O348" t="s">
        <v>2154</v>
      </c>
      <c r="P348" t="s">
        <v>46</v>
      </c>
      <c r="Q348" t="s">
        <v>258</v>
      </c>
      <c r="R348" t="s">
        <v>2155</v>
      </c>
      <c r="S348">
        <v>3357.6000000000004</v>
      </c>
      <c r="T348">
        <v>3</v>
      </c>
      <c r="U348">
        <v>0.2</v>
      </c>
      <c r="V348">
        <v>377.72999999999956</v>
      </c>
    </row>
    <row r="349" spans="1:22" x14ac:dyDescent="0.35">
      <c r="A349">
        <v>8100</v>
      </c>
      <c r="B349" t="s">
        <v>2153</v>
      </c>
      <c r="C349">
        <v>2013</v>
      </c>
      <c r="D349" s="25">
        <v>41344</v>
      </c>
      <c r="E349" s="25">
        <v>41347</v>
      </c>
      <c r="F349" t="s">
        <v>92</v>
      </c>
      <c r="G349" t="s">
        <v>1419</v>
      </c>
      <c r="H349" t="s">
        <v>1420</v>
      </c>
      <c r="I349" t="s">
        <v>60</v>
      </c>
      <c r="J349" t="s">
        <v>24</v>
      </c>
      <c r="K349" t="s">
        <v>31</v>
      </c>
      <c r="L349" t="s">
        <v>32</v>
      </c>
      <c r="M349">
        <v>90045</v>
      </c>
      <c r="N349" t="s">
        <v>33</v>
      </c>
      <c r="O349" t="s">
        <v>1248</v>
      </c>
      <c r="P349" t="s">
        <v>46</v>
      </c>
      <c r="Q349" t="s">
        <v>80</v>
      </c>
      <c r="R349" t="s">
        <v>1249</v>
      </c>
      <c r="S349">
        <v>26.849999999999998</v>
      </c>
      <c r="T349">
        <v>3</v>
      </c>
      <c r="U349">
        <v>0</v>
      </c>
      <c r="V349">
        <v>5.101499999999997</v>
      </c>
    </row>
    <row r="350" spans="1:22" x14ac:dyDescent="0.35">
      <c r="A350">
        <v>6015</v>
      </c>
      <c r="B350" t="s">
        <v>2061</v>
      </c>
      <c r="C350">
        <v>2013</v>
      </c>
      <c r="D350" s="25">
        <v>41344</v>
      </c>
      <c r="E350" s="25">
        <v>41345</v>
      </c>
      <c r="F350" t="s">
        <v>92</v>
      </c>
      <c r="G350" t="s">
        <v>1454</v>
      </c>
      <c r="H350" t="s">
        <v>1455</v>
      </c>
      <c r="I350" t="s">
        <v>60</v>
      </c>
      <c r="J350" t="s">
        <v>24</v>
      </c>
      <c r="K350" t="s">
        <v>31</v>
      </c>
      <c r="L350" t="s">
        <v>32</v>
      </c>
      <c r="M350">
        <v>90008</v>
      </c>
      <c r="N350" t="s">
        <v>33</v>
      </c>
      <c r="O350" t="s">
        <v>1353</v>
      </c>
      <c r="P350" t="s">
        <v>46</v>
      </c>
      <c r="Q350" t="s">
        <v>47</v>
      </c>
      <c r="R350" t="s">
        <v>1354</v>
      </c>
      <c r="S350">
        <v>4158.9120000000003</v>
      </c>
      <c r="T350">
        <v>8</v>
      </c>
      <c r="U350">
        <v>0.2</v>
      </c>
      <c r="V350">
        <v>363.90480000000025</v>
      </c>
    </row>
    <row r="351" spans="1:22" x14ac:dyDescent="0.35">
      <c r="A351">
        <v>6014</v>
      </c>
      <c r="B351" t="s">
        <v>2061</v>
      </c>
      <c r="C351">
        <v>2013</v>
      </c>
      <c r="D351" s="25">
        <v>41344</v>
      </c>
      <c r="E351" s="25">
        <v>41345</v>
      </c>
      <c r="F351" t="s">
        <v>92</v>
      </c>
      <c r="G351" t="s">
        <v>1454</v>
      </c>
      <c r="H351" t="s">
        <v>1455</v>
      </c>
      <c r="I351" t="s">
        <v>60</v>
      </c>
      <c r="J351" t="s">
        <v>24</v>
      </c>
      <c r="K351" t="s">
        <v>31</v>
      </c>
      <c r="L351" t="s">
        <v>32</v>
      </c>
      <c r="M351">
        <v>90008</v>
      </c>
      <c r="N351" t="s">
        <v>33</v>
      </c>
      <c r="O351" t="s">
        <v>1313</v>
      </c>
      <c r="P351" t="s">
        <v>35</v>
      </c>
      <c r="Q351" t="s">
        <v>54</v>
      </c>
      <c r="R351" t="s">
        <v>1314</v>
      </c>
      <c r="S351">
        <v>14.9</v>
      </c>
      <c r="T351">
        <v>5</v>
      </c>
      <c r="U351">
        <v>0</v>
      </c>
      <c r="V351">
        <v>7.1519999999999992</v>
      </c>
    </row>
    <row r="352" spans="1:22" x14ac:dyDescent="0.35">
      <c r="A352">
        <v>4063</v>
      </c>
      <c r="B352" t="s">
        <v>1878</v>
      </c>
      <c r="C352">
        <v>2013</v>
      </c>
      <c r="D352" s="25">
        <v>41344</v>
      </c>
      <c r="E352" s="25">
        <v>41348</v>
      </c>
      <c r="F352" t="s">
        <v>38</v>
      </c>
      <c r="G352" t="s">
        <v>1089</v>
      </c>
      <c r="H352" t="s">
        <v>1090</v>
      </c>
      <c r="I352" t="s">
        <v>23</v>
      </c>
      <c r="J352" t="s">
        <v>24</v>
      </c>
      <c r="K352" t="s">
        <v>75</v>
      </c>
      <c r="L352" t="s">
        <v>76</v>
      </c>
      <c r="M352">
        <v>19143</v>
      </c>
      <c r="N352" t="s">
        <v>77</v>
      </c>
      <c r="O352" t="s">
        <v>1424</v>
      </c>
      <c r="P352" t="s">
        <v>46</v>
      </c>
      <c r="Q352" t="s">
        <v>80</v>
      </c>
      <c r="R352" t="s">
        <v>1425</v>
      </c>
      <c r="S352">
        <v>39.992000000000004</v>
      </c>
      <c r="T352">
        <v>1</v>
      </c>
      <c r="U352">
        <v>0.2</v>
      </c>
      <c r="V352">
        <v>7.4984999999999964</v>
      </c>
    </row>
    <row r="353" spans="1:22" x14ac:dyDescent="0.35">
      <c r="A353">
        <v>1876</v>
      </c>
      <c r="B353" t="s">
        <v>1370</v>
      </c>
      <c r="C353">
        <v>2013</v>
      </c>
      <c r="D353" s="25">
        <v>41344</v>
      </c>
      <c r="E353" s="25">
        <v>41350</v>
      </c>
      <c r="F353" t="s">
        <v>38</v>
      </c>
      <c r="G353" t="s">
        <v>479</v>
      </c>
      <c r="H353" t="s">
        <v>480</v>
      </c>
      <c r="I353" t="s">
        <v>23</v>
      </c>
      <c r="J353" t="s">
        <v>24</v>
      </c>
      <c r="K353" t="s">
        <v>401</v>
      </c>
      <c r="L353" t="s">
        <v>116</v>
      </c>
      <c r="M353">
        <v>11561</v>
      </c>
      <c r="N353" t="s">
        <v>77</v>
      </c>
      <c r="O353" t="s">
        <v>738</v>
      </c>
      <c r="P353" t="s">
        <v>27</v>
      </c>
      <c r="Q353" t="s">
        <v>28</v>
      </c>
      <c r="R353" t="s">
        <v>739</v>
      </c>
      <c r="S353">
        <v>176.78399999999999</v>
      </c>
      <c r="T353">
        <v>1</v>
      </c>
      <c r="U353">
        <v>0.2</v>
      </c>
      <c r="V353">
        <v>-22.098000000000013</v>
      </c>
    </row>
    <row r="354" spans="1:22" x14ac:dyDescent="0.35">
      <c r="A354">
        <v>9698</v>
      </c>
      <c r="B354" t="s">
        <v>2226</v>
      </c>
      <c r="C354">
        <v>2013</v>
      </c>
      <c r="D354" s="25">
        <v>41345</v>
      </c>
      <c r="E354" s="25">
        <v>41345</v>
      </c>
      <c r="F354" t="s">
        <v>438</v>
      </c>
      <c r="G354" t="s">
        <v>999</v>
      </c>
      <c r="H354" t="s">
        <v>1000</v>
      </c>
      <c r="I354" t="s">
        <v>60</v>
      </c>
      <c r="J354" t="s">
        <v>24</v>
      </c>
      <c r="K354" t="s">
        <v>75</v>
      </c>
      <c r="L354" t="s">
        <v>76</v>
      </c>
      <c r="M354">
        <v>19140</v>
      </c>
      <c r="N354" t="s">
        <v>77</v>
      </c>
      <c r="O354" t="s">
        <v>1388</v>
      </c>
      <c r="P354" t="s">
        <v>27</v>
      </c>
      <c r="Q354" t="s">
        <v>44</v>
      </c>
      <c r="R354" t="s">
        <v>1389</v>
      </c>
      <c r="S354">
        <v>30.336000000000002</v>
      </c>
      <c r="T354">
        <v>4</v>
      </c>
      <c r="U354">
        <v>0.2</v>
      </c>
      <c r="V354">
        <v>9.48</v>
      </c>
    </row>
    <row r="355" spans="1:22" x14ac:dyDescent="0.35">
      <c r="A355">
        <v>45</v>
      </c>
      <c r="B355" t="s">
        <v>96</v>
      </c>
      <c r="C355">
        <v>2013</v>
      </c>
      <c r="D355" s="25">
        <v>41345</v>
      </c>
      <c r="E355" s="25">
        <v>41347</v>
      </c>
      <c r="F355" t="s">
        <v>92</v>
      </c>
      <c r="G355" t="s">
        <v>97</v>
      </c>
      <c r="H355" t="s">
        <v>98</v>
      </c>
      <c r="I355" t="s">
        <v>30</v>
      </c>
      <c r="J355" t="s">
        <v>24</v>
      </c>
      <c r="K355" t="s">
        <v>99</v>
      </c>
      <c r="L355" t="s">
        <v>100</v>
      </c>
      <c r="M355">
        <v>55122</v>
      </c>
      <c r="N355" t="s">
        <v>63</v>
      </c>
      <c r="O355" t="s">
        <v>101</v>
      </c>
      <c r="P355" t="s">
        <v>46</v>
      </c>
      <c r="Q355" t="s">
        <v>80</v>
      </c>
      <c r="R355" t="s">
        <v>102</v>
      </c>
      <c r="S355">
        <v>45.98</v>
      </c>
      <c r="T355">
        <v>2</v>
      </c>
      <c r="U355">
        <v>0</v>
      </c>
      <c r="V355">
        <v>19.7714</v>
      </c>
    </row>
    <row r="356" spans="1:22" x14ac:dyDescent="0.35">
      <c r="A356">
        <v>46</v>
      </c>
      <c r="B356" t="s">
        <v>96</v>
      </c>
      <c r="C356">
        <v>2013</v>
      </c>
      <c r="D356" s="25">
        <v>41345</v>
      </c>
      <c r="E356" s="25">
        <v>41347</v>
      </c>
      <c r="F356" t="s">
        <v>92</v>
      </c>
      <c r="G356" t="s">
        <v>97</v>
      </c>
      <c r="H356" t="s">
        <v>98</v>
      </c>
      <c r="I356" t="s">
        <v>30</v>
      </c>
      <c r="J356" t="s">
        <v>24</v>
      </c>
      <c r="K356" t="s">
        <v>99</v>
      </c>
      <c r="L356" t="s">
        <v>100</v>
      </c>
      <c r="M356">
        <v>55122</v>
      </c>
      <c r="N356" t="s">
        <v>63</v>
      </c>
      <c r="O356" t="s">
        <v>103</v>
      </c>
      <c r="P356" t="s">
        <v>35</v>
      </c>
      <c r="Q356" t="s">
        <v>49</v>
      </c>
      <c r="R356" t="s">
        <v>104</v>
      </c>
      <c r="S356">
        <v>17.46</v>
      </c>
      <c r="T356">
        <v>2</v>
      </c>
      <c r="U356">
        <v>0</v>
      </c>
      <c r="V356">
        <v>8.2061999999999991</v>
      </c>
    </row>
    <row r="357" spans="1:22" x14ac:dyDescent="0.35">
      <c r="A357">
        <v>2760</v>
      </c>
      <c r="B357" t="s">
        <v>1640</v>
      </c>
      <c r="C357">
        <v>2013</v>
      </c>
      <c r="D357" s="25">
        <v>41345</v>
      </c>
      <c r="E357" s="25">
        <v>41349</v>
      </c>
      <c r="F357" t="s">
        <v>38</v>
      </c>
      <c r="G357" t="s">
        <v>1641</v>
      </c>
      <c r="H357" t="s">
        <v>1642</v>
      </c>
      <c r="I357" t="s">
        <v>60</v>
      </c>
      <c r="J357" t="s">
        <v>24</v>
      </c>
      <c r="K357" t="s">
        <v>196</v>
      </c>
      <c r="L357" t="s">
        <v>425</v>
      </c>
      <c r="M357">
        <v>31907</v>
      </c>
      <c r="N357" t="s">
        <v>26</v>
      </c>
      <c r="O357" t="s">
        <v>935</v>
      </c>
      <c r="P357" t="s">
        <v>35</v>
      </c>
      <c r="Q357" t="s">
        <v>41</v>
      </c>
      <c r="R357" t="s">
        <v>936</v>
      </c>
      <c r="S357">
        <v>481.32</v>
      </c>
      <c r="T357">
        <v>4</v>
      </c>
      <c r="U357">
        <v>0</v>
      </c>
      <c r="V357">
        <v>125.14319999999998</v>
      </c>
    </row>
    <row r="358" spans="1:22" x14ac:dyDescent="0.35">
      <c r="A358">
        <v>2759</v>
      </c>
      <c r="B358" t="s">
        <v>1640</v>
      </c>
      <c r="C358">
        <v>2013</v>
      </c>
      <c r="D358" s="25">
        <v>41345</v>
      </c>
      <c r="E358" s="25">
        <v>41349</v>
      </c>
      <c r="F358" t="s">
        <v>38</v>
      </c>
      <c r="G358" t="s">
        <v>1641</v>
      </c>
      <c r="H358" t="s">
        <v>1642</v>
      </c>
      <c r="I358" t="s">
        <v>60</v>
      </c>
      <c r="J358" t="s">
        <v>24</v>
      </c>
      <c r="K358" t="s">
        <v>196</v>
      </c>
      <c r="L358" t="s">
        <v>425</v>
      </c>
      <c r="M358">
        <v>31907</v>
      </c>
      <c r="N358" t="s">
        <v>26</v>
      </c>
      <c r="O358" t="s">
        <v>1192</v>
      </c>
      <c r="P358" t="s">
        <v>27</v>
      </c>
      <c r="Q358" t="s">
        <v>44</v>
      </c>
      <c r="R358" t="s">
        <v>1618</v>
      </c>
      <c r="S358">
        <v>76.92</v>
      </c>
      <c r="T358">
        <v>4</v>
      </c>
      <c r="U358">
        <v>0</v>
      </c>
      <c r="V358">
        <v>31.537200000000006</v>
      </c>
    </row>
    <row r="359" spans="1:22" x14ac:dyDescent="0.35">
      <c r="A359">
        <v>1462</v>
      </c>
      <c r="B359" t="s">
        <v>1185</v>
      </c>
      <c r="C359">
        <v>2013</v>
      </c>
      <c r="D359" s="25">
        <v>41345</v>
      </c>
      <c r="E359" s="25">
        <v>41349</v>
      </c>
      <c r="F359" t="s">
        <v>38</v>
      </c>
      <c r="G359" t="s">
        <v>1186</v>
      </c>
      <c r="H359" t="s">
        <v>1187</v>
      </c>
      <c r="I359" t="s">
        <v>23</v>
      </c>
      <c r="J359" t="s">
        <v>24</v>
      </c>
      <c r="K359" t="s">
        <v>1188</v>
      </c>
      <c r="L359" t="s">
        <v>300</v>
      </c>
      <c r="M359">
        <v>8360</v>
      </c>
      <c r="N359" t="s">
        <v>77</v>
      </c>
      <c r="O359" t="s">
        <v>763</v>
      </c>
      <c r="P359" t="s">
        <v>27</v>
      </c>
      <c r="Q359" t="s">
        <v>40</v>
      </c>
      <c r="R359" t="s">
        <v>764</v>
      </c>
      <c r="S359">
        <v>244.00599999999997</v>
      </c>
      <c r="T359">
        <v>2</v>
      </c>
      <c r="U359">
        <v>0.3</v>
      </c>
      <c r="V359">
        <v>-31.372200000000007</v>
      </c>
    </row>
    <row r="360" spans="1:22" x14ac:dyDescent="0.35">
      <c r="A360">
        <v>8480</v>
      </c>
      <c r="B360" t="s">
        <v>2173</v>
      </c>
      <c r="C360">
        <v>2013</v>
      </c>
      <c r="D360" s="25">
        <v>41346</v>
      </c>
      <c r="E360" s="25">
        <v>41350</v>
      </c>
      <c r="F360" t="s">
        <v>38</v>
      </c>
      <c r="G360" t="s">
        <v>1441</v>
      </c>
      <c r="H360" t="s">
        <v>1442</v>
      </c>
      <c r="I360" t="s">
        <v>23</v>
      </c>
      <c r="J360" t="s">
        <v>24</v>
      </c>
      <c r="K360" t="s">
        <v>31</v>
      </c>
      <c r="L360" t="s">
        <v>32</v>
      </c>
      <c r="M360">
        <v>90036</v>
      </c>
      <c r="N360" t="s">
        <v>33</v>
      </c>
      <c r="O360" t="s">
        <v>1892</v>
      </c>
      <c r="P360" t="s">
        <v>35</v>
      </c>
      <c r="Q360" t="s">
        <v>54</v>
      </c>
      <c r="R360" t="s">
        <v>1893</v>
      </c>
      <c r="S360">
        <v>19.98</v>
      </c>
      <c r="T360">
        <v>2</v>
      </c>
      <c r="U360">
        <v>0</v>
      </c>
      <c r="V360">
        <v>8.9909999999999997</v>
      </c>
    </row>
    <row r="361" spans="1:22" x14ac:dyDescent="0.35">
      <c r="A361">
        <v>5960</v>
      </c>
      <c r="B361" t="s">
        <v>2060</v>
      </c>
      <c r="C361">
        <v>2013</v>
      </c>
      <c r="D361" s="25">
        <v>41346</v>
      </c>
      <c r="E361" s="25">
        <v>41349</v>
      </c>
      <c r="F361" t="s">
        <v>22</v>
      </c>
      <c r="G361" t="s">
        <v>451</v>
      </c>
      <c r="H361" t="s">
        <v>452</v>
      </c>
      <c r="I361" t="s">
        <v>30</v>
      </c>
      <c r="J361" t="s">
        <v>24</v>
      </c>
      <c r="K361" t="s">
        <v>70</v>
      </c>
      <c r="L361" t="s">
        <v>32</v>
      </c>
      <c r="M361">
        <v>94109</v>
      </c>
      <c r="N361" t="s">
        <v>33</v>
      </c>
      <c r="O361" t="s">
        <v>775</v>
      </c>
      <c r="P361" t="s">
        <v>27</v>
      </c>
      <c r="Q361" t="s">
        <v>29</v>
      </c>
      <c r="R361" t="s">
        <v>776</v>
      </c>
      <c r="S361">
        <v>770.35200000000009</v>
      </c>
      <c r="T361">
        <v>3</v>
      </c>
      <c r="U361">
        <v>0.2</v>
      </c>
      <c r="V361">
        <v>77.035199999999975</v>
      </c>
    </row>
    <row r="362" spans="1:22" x14ac:dyDescent="0.35">
      <c r="A362">
        <v>5959</v>
      </c>
      <c r="B362" t="s">
        <v>2060</v>
      </c>
      <c r="C362">
        <v>2013</v>
      </c>
      <c r="D362" s="25">
        <v>41346</v>
      </c>
      <c r="E362" s="25">
        <v>41349</v>
      </c>
      <c r="F362" t="s">
        <v>22</v>
      </c>
      <c r="G362" t="s">
        <v>451</v>
      </c>
      <c r="H362" t="s">
        <v>452</v>
      </c>
      <c r="I362" t="s">
        <v>30</v>
      </c>
      <c r="J362" t="s">
        <v>24</v>
      </c>
      <c r="K362" t="s">
        <v>70</v>
      </c>
      <c r="L362" t="s">
        <v>32</v>
      </c>
      <c r="M362">
        <v>94109</v>
      </c>
      <c r="N362" t="s">
        <v>33</v>
      </c>
      <c r="O362" t="s">
        <v>827</v>
      </c>
      <c r="P362" t="s">
        <v>35</v>
      </c>
      <c r="Q362" t="s">
        <v>84</v>
      </c>
      <c r="R362" t="s">
        <v>828</v>
      </c>
      <c r="S362">
        <v>30.56</v>
      </c>
      <c r="T362">
        <v>4</v>
      </c>
      <c r="U362">
        <v>0</v>
      </c>
      <c r="V362">
        <v>14.974399999999999</v>
      </c>
    </row>
    <row r="363" spans="1:22" x14ac:dyDescent="0.35">
      <c r="A363">
        <v>5958</v>
      </c>
      <c r="B363" t="s">
        <v>2060</v>
      </c>
      <c r="C363">
        <v>2013</v>
      </c>
      <c r="D363" s="25">
        <v>41346</v>
      </c>
      <c r="E363" s="25">
        <v>41349</v>
      </c>
      <c r="F363" t="s">
        <v>22</v>
      </c>
      <c r="G363" t="s">
        <v>451</v>
      </c>
      <c r="H363" t="s">
        <v>452</v>
      </c>
      <c r="I363" t="s">
        <v>30</v>
      </c>
      <c r="J363" t="s">
        <v>24</v>
      </c>
      <c r="K363" t="s">
        <v>70</v>
      </c>
      <c r="L363" t="s">
        <v>32</v>
      </c>
      <c r="M363">
        <v>94109</v>
      </c>
      <c r="N363" t="s">
        <v>33</v>
      </c>
      <c r="O363" t="s">
        <v>1465</v>
      </c>
      <c r="P363" t="s">
        <v>35</v>
      </c>
      <c r="Q363" t="s">
        <v>51</v>
      </c>
      <c r="R363" t="s">
        <v>1466</v>
      </c>
      <c r="S363">
        <v>154.9</v>
      </c>
      <c r="T363">
        <v>5</v>
      </c>
      <c r="U363">
        <v>0</v>
      </c>
      <c r="V363">
        <v>40.274000000000001</v>
      </c>
    </row>
    <row r="364" spans="1:22" x14ac:dyDescent="0.35">
      <c r="A364">
        <v>5957</v>
      </c>
      <c r="B364" t="s">
        <v>2060</v>
      </c>
      <c r="C364">
        <v>2013</v>
      </c>
      <c r="D364" s="25">
        <v>41346</v>
      </c>
      <c r="E364" s="25">
        <v>41349</v>
      </c>
      <c r="F364" t="s">
        <v>22</v>
      </c>
      <c r="G364" t="s">
        <v>451</v>
      </c>
      <c r="H364" t="s">
        <v>452</v>
      </c>
      <c r="I364" t="s">
        <v>30</v>
      </c>
      <c r="J364" t="s">
        <v>24</v>
      </c>
      <c r="K364" t="s">
        <v>70</v>
      </c>
      <c r="L364" t="s">
        <v>32</v>
      </c>
      <c r="M364">
        <v>94109</v>
      </c>
      <c r="N364" t="s">
        <v>33</v>
      </c>
      <c r="O364" t="s">
        <v>381</v>
      </c>
      <c r="P364" t="s">
        <v>35</v>
      </c>
      <c r="Q364" t="s">
        <v>41</v>
      </c>
      <c r="R364" t="s">
        <v>382</v>
      </c>
      <c r="S364">
        <v>676.55</v>
      </c>
      <c r="T364">
        <v>5</v>
      </c>
      <c r="U364">
        <v>0</v>
      </c>
      <c r="V364">
        <v>6.7655000000000598</v>
      </c>
    </row>
    <row r="365" spans="1:22" x14ac:dyDescent="0.35">
      <c r="A365">
        <v>3607</v>
      </c>
      <c r="B365" t="s">
        <v>1801</v>
      </c>
      <c r="C365">
        <v>2013</v>
      </c>
      <c r="D365" s="25">
        <v>41346</v>
      </c>
      <c r="E365" s="25">
        <v>41350</v>
      </c>
      <c r="F365" t="s">
        <v>22</v>
      </c>
      <c r="G365" t="s">
        <v>663</v>
      </c>
      <c r="H365" t="s">
        <v>664</v>
      </c>
      <c r="I365" t="s">
        <v>23</v>
      </c>
      <c r="J365" t="s">
        <v>24</v>
      </c>
      <c r="K365" t="s">
        <v>115</v>
      </c>
      <c r="L365" t="s">
        <v>116</v>
      </c>
      <c r="M365">
        <v>10024</v>
      </c>
      <c r="N365" t="s">
        <v>77</v>
      </c>
      <c r="O365" t="s">
        <v>870</v>
      </c>
      <c r="P365" t="s">
        <v>35</v>
      </c>
      <c r="Q365" t="s">
        <v>84</v>
      </c>
      <c r="R365" t="s">
        <v>91</v>
      </c>
      <c r="S365">
        <v>29.339999999999996</v>
      </c>
      <c r="T365">
        <v>3</v>
      </c>
      <c r="U365">
        <v>0</v>
      </c>
      <c r="V365">
        <v>13.496399999999998</v>
      </c>
    </row>
    <row r="366" spans="1:22" x14ac:dyDescent="0.35">
      <c r="A366">
        <v>804</v>
      </c>
      <c r="B366" t="s">
        <v>806</v>
      </c>
      <c r="C366">
        <v>2013</v>
      </c>
      <c r="D366" s="25">
        <v>41346</v>
      </c>
      <c r="E366" s="25">
        <v>41351</v>
      </c>
      <c r="F366" t="s">
        <v>38</v>
      </c>
      <c r="G366" t="s">
        <v>807</v>
      </c>
      <c r="H366" t="s">
        <v>808</v>
      </c>
      <c r="I366" t="s">
        <v>30</v>
      </c>
      <c r="J366" t="s">
        <v>24</v>
      </c>
      <c r="K366" t="s">
        <v>270</v>
      </c>
      <c r="L366" t="s">
        <v>271</v>
      </c>
      <c r="M366">
        <v>71203</v>
      </c>
      <c r="N366" t="s">
        <v>26</v>
      </c>
      <c r="O366" t="s">
        <v>809</v>
      </c>
      <c r="P366" t="s">
        <v>35</v>
      </c>
      <c r="Q366" t="s">
        <v>54</v>
      </c>
      <c r="R366" t="s">
        <v>810</v>
      </c>
      <c r="S366">
        <v>12.96</v>
      </c>
      <c r="T366">
        <v>2</v>
      </c>
      <c r="U366">
        <v>0</v>
      </c>
      <c r="V366">
        <v>6.2208000000000006</v>
      </c>
    </row>
    <row r="367" spans="1:22" x14ac:dyDescent="0.35">
      <c r="A367">
        <v>9343</v>
      </c>
      <c r="B367" t="s">
        <v>2215</v>
      </c>
      <c r="C367">
        <v>2013</v>
      </c>
      <c r="D367" s="25">
        <v>41347</v>
      </c>
      <c r="E367" s="25">
        <v>41352</v>
      </c>
      <c r="F367" t="s">
        <v>38</v>
      </c>
      <c r="G367" t="s">
        <v>1943</v>
      </c>
      <c r="H367" t="s">
        <v>1944</v>
      </c>
      <c r="I367" t="s">
        <v>60</v>
      </c>
      <c r="J367" t="s">
        <v>24</v>
      </c>
      <c r="K367" t="s">
        <v>898</v>
      </c>
      <c r="L367" t="s">
        <v>32</v>
      </c>
      <c r="M367">
        <v>92503</v>
      </c>
      <c r="N367" t="s">
        <v>33</v>
      </c>
      <c r="O367" t="s">
        <v>779</v>
      </c>
      <c r="P367" t="s">
        <v>35</v>
      </c>
      <c r="Q367" t="s">
        <v>49</v>
      </c>
      <c r="R367" t="s">
        <v>780</v>
      </c>
      <c r="S367">
        <v>51.184000000000012</v>
      </c>
      <c r="T367">
        <v>7</v>
      </c>
      <c r="U367">
        <v>0.2</v>
      </c>
      <c r="V367">
        <v>19.193999999999999</v>
      </c>
    </row>
    <row r="368" spans="1:22" x14ac:dyDescent="0.35">
      <c r="A368">
        <v>152</v>
      </c>
      <c r="B368" t="s">
        <v>231</v>
      </c>
      <c r="C368">
        <v>2013</v>
      </c>
      <c r="D368" s="25">
        <v>41347</v>
      </c>
      <c r="E368" s="25">
        <v>41350</v>
      </c>
      <c r="F368" t="s">
        <v>92</v>
      </c>
      <c r="G368" t="s">
        <v>232</v>
      </c>
      <c r="H368" t="s">
        <v>233</v>
      </c>
      <c r="I368" t="s">
        <v>60</v>
      </c>
      <c r="J368" t="s">
        <v>24</v>
      </c>
      <c r="K368" t="s">
        <v>234</v>
      </c>
      <c r="L368" t="s">
        <v>137</v>
      </c>
      <c r="M368">
        <v>85254</v>
      </c>
      <c r="N368" t="s">
        <v>33</v>
      </c>
      <c r="O368" t="s">
        <v>235</v>
      </c>
      <c r="P368" t="s">
        <v>35</v>
      </c>
      <c r="Q368" t="s">
        <v>51</v>
      </c>
      <c r="R368" t="s">
        <v>236</v>
      </c>
      <c r="S368">
        <v>157.91999999999999</v>
      </c>
      <c r="T368">
        <v>5</v>
      </c>
      <c r="U368">
        <v>0.2</v>
      </c>
      <c r="V368">
        <v>17.765999999999991</v>
      </c>
    </row>
    <row r="369" spans="1:22" x14ac:dyDescent="0.35">
      <c r="A369">
        <v>153</v>
      </c>
      <c r="B369" t="s">
        <v>231</v>
      </c>
      <c r="C369">
        <v>2013</v>
      </c>
      <c r="D369" s="25">
        <v>41347</v>
      </c>
      <c r="E369" s="25">
        <v>41350</v>
      </c>
      <c r="F369" t="s">
        <v>92</v>
      </c>
      <c r="G369" t="s">
        <v>232</v>
      </c>
      <c r="H369" t="s">
        <v>233</v>
      </c>
      <c r="I369" t="s">
        <v>60</v>
      </c>
      <c r="J369" t="s">
        <v>24</v>
      </c>
      <c r="K369" t="s">
        <v>234</v>
      </c>
      <c r="L369" t="s">
        <v>137</v>
      </c>
      <c r="M369">
        <v>85254</v>
      </c>
      <c r="N369" t="s">
        <v>33</v>
      </c>
      <c r="O369" t="s">
        <v>237</v>
      </c>
      <c r="P369" t="s">
        <v>46</v>
      </c>
      <c r="Q369" t="s">
        <v>47</v>
      </c>
      <c r="R369" t="s">
        <v>238</v>
      </c>
      <c r="S369">
        <v>203.184</v>
      </c>
      <c r="T369">
        <v>2</v>
      </c>
      <c r="U369">
        <v>0.2</v>
      </c>
      <c r="V369">
        <v>15.238799999999991</v>
      </c>
    </row>
    <row r="370" spans="1:22" x14ac:dyDescent="0.35">
      <c r="A370">
        <v>7423</v>
      </c>
      <c r="B370" t="s">
        <v>2122</v>
      </c>
      <c r="C370">
        <v>2013</v>
      </c>
      <c r="D370" s="25">
        <v>41347</v>
      </c>
      <c r="E370" s="25">
        <v>41349</v>
      </c>
      <c r="F370" t="s">
        <v>22</v>
      </c>
      <c r="G370" t="s">
        <v>153</v>
      </c>
      <c r="H370" t="s">
        <v>154</v>
      </c>
      <c r="I370" t="s">
        <v>30</v>
      </c>
      <c r="J370" t="s">
        <v>24</v>
      </c>
      <c r="K370" t="s">
        <v>75</v>
      </c>
      <c r="L370" t="s">
        <v>76</v>
      </c>
      <c r="M370">
        <v>19134</v>
      </c>
      <c r="N370" t="s">
        <v>77</v>
      </c>
      <c r="O370" t="s">
        <v>319</v>
      </c>
      <c r="P370" t="s">
        <v>46</v>
      </c>
      <c r="Q370" t="s">
        <v>258</v>
      </c>
      <c r="R370" t="s">
        <v>1796</v>
      </c>
      <c r="S370">
        <v>449.1</v>
      </c>
      <c r="T370">
        <v>3</v>
      </c>
      <c r="U370">
        <v>0.7</v>
      </c>
      <c r="V370">
        <v>-643.70999999999981</v>
      </c>
    </row>
    <row r="371" spans="1:22" x14ac:dyDescent="0.35">
      <c r="A371">
        <v>7422</v>
      </c>
      <c r="B371" t="s">
        <v>2122</v>
      </c>
      <c r="C371">
        <v>2013</v>
      </c>
      <c r="D371" s="25">
        <v>41347</v>
      </c>
      <c r="E371" s="25">
        <v>41349</v>
      </c>
      <c r="F371" t="s">
        <v>22</v>
      </c>
      <c r="G371" t="s">
        <v>153</v>
      </c>
      <c r="H371" t="s">
        <v>154</v>
      </c>
      <c r="I371" t="s">
        <v>30</v>
      </c>
      <c r="J371" t="s">
        <v>24</v>
      </c>
      <c r="K371" t="s">
        <v>75</v>
      </c>
      <c r="L371" t="s">
        <v>76</v>
      </c>
      <c r="M371">
        <v>19134</v>
      </c>
      <c r="N371" t="s">
        <v>77</v>
      </c>
      <c r="O371" t="s">
        <v>2123</v>
      </c>
      <c r="P371" t="s">
        <v>35</v>
      </c>
      <c r="Q371" t="s">
        <v>41</v>
      </c>
      <c r="R371" t="s">
        <v>2124</v>
      </c>
      <c r="S371">
        <v>126.08</v>
      </c>
      <c r="T371">
        <v>2</v>
      </c>
      <c r="U371">
        <v>0.2</v>
      </c>
      <c r="V371">
        <v>-28.367999999999984</v>
      </c>
    </row>
    <row r="372" spans="1:22" x14ac:dyDescent="0.35">
      <c r="A372">
        <v>7421</v>
      </c>
      <c r="B372" t="s">
        <v>2122</v>
      </c>
      <c r="C372">
        <v>2013</v>
      </c>
      <c r="D372" s="25">
        <v>41347</v>
      </c>
      <c r="E372" s="25">
        <v>41349</v>
      </c>
      <c r="F372" t="s">
        <v>22</v>
      </c>
      <c r="G372" t="s">
        <v>153</v>
      </c>
      <c r="H372" t="s">
        <v>154</v>
      </c>
      <c r="I372" t="s">
        <v>30</v>
      </c>
      <c r="J372" t="s">
        <v>24</v>
      </c>
      <c r="K372" t="s">
        <v>75</v>
      </c>
      <c r="L372" t="s">
        <v>76</v>
      </c>
      <c r="M372">
        <v>19134</v>
      </c>
      <c r="N372" t="s">
        <v>77</v>
      </c>
      <c r="O372" t="s">
        <v>1295</v>
      </c>
      <c r="P372" t="s">
        <v>35</v>
      </c>
      <c r="Q372" t="s">
        <v>49</v>
      </c>
      <c r="R372" t="s">
        <v>1296</v>
      </c>
      <c r="S372">
        <v>23.160000000000004</v>
      </c>
      <c r="T372">
        <v>5</v>
      </c>
      <c r="U372">
        <v>0.7</v>
      </c>
      <c r="V372">
        <v>-15.439999999999998</v>
      </c>
    </row>
    <row r="373" spans="1:22" x14ac:dyDescent="0.35">
      <c r="A373">
        <v>7420</v>
      </c>
      <c r="B373" t="s">
        <v>2122</v>
      </c>
      <c r="C373">
        <v>2013</v>
      </c>
      <c r="D373" s="25">
        <v>41347</v>
      </c>
      <c r="E373" s="25">
        <v>41349</v>
      </c>
      <c r="F373" t="s">
        <v>22</v>
      </c>
      <c r="G373" t="s">
        <v>153</v>
      </c>
      <c r="H373" t="s">
        <v>154</v>
      </c>
      <c r="I373" t="s">
        <v>30</v>
      </c>
      <c r="J373" t="s">
        <v>24</v>
      </c>
      <c r="K373" t="s">
        <v>75</v>
      </c>
      <c r="L373" t="s">
        <v>76</v>
      </c>
      <c r="M373">
        <v>19134</v>
      </c>
      <c r="N373" t="s">
        <v>77</v>
      </c>
      <c r="O373" t="s">
        <v>1123</v>
      </c>
      <c r="P373" t="s">
        <v>35</v>
      </c>
      <c r="Q373" t="s">
        <v>41</v>
      </c>
      <c r="R373" t="s">
        <v>1124</v>
      </c>
      <c r="S373">
        <v>552.55999999999995</v>
      </c>
      <c r="T373">
        <v>5</v>
      </c>
      <c r="U373">
        <v>0.2</v>
      </c>
      <c r="V373">
        <v>-138.13999999999999</v>
      </c>
    </row>
    <row r="374" spans="1:22" x14ac:dyDescent="0.35">
      <c r="A374">
        <v>7419</v>
      </c>
      <c r="B374" t="s">
        <v>2122</v>
      </c>
      <c r="C374">
        <v>2013</v>
      </c>
      <c r="D374" s="25">
        <v>41347</v>
      </c>
      <c r="E374" s="25">
        <v>41349</v>
      </c>
      <c r="F374" t="s">
        <v>22</v>
      </c>
      <c r="G374" t="s">
        <v>153</v>
      </c>
      <c r="H374" t="s">
        <v>154</v>
      </c>
      <c r="I374" t="s">
        <v>30</v>
      </c>
      <c r="J374" t="s">
        <v>24</v>
      </c>
      <c r="K374" t="s">
        <v>75</v>
      </c>
      <c r="L374" t="s">
        <v>76</v>
      </c>
      <c r="M374">
        <v>19134</v>
      </c>
      <c r="N374" t="s">
        <v>77</v>
      </c>
      <c r="O374" t="s">
        <v>1845</v>
      </c>
      <c r="P374" t="s">
        <v>35</v>
      </c>
      <c r="Q374" t="s">
        <v>49</v>
      </c>
      <c r="R374" t="s">
        <v>1846</v>
      </c>
      <c r="S374">
        <v>51.897000000000013</v>
      </c>
      <c r="T374">
        <v>1</v>
      </c>
      <c r="U374">
        <v>0.7</v>
      </c>
      <c r="V374">
        <v>-41.517600000000002</v>
      </c>
    </row>
    <row r="375" spans="1:22" x14ac:dyDescent="0.35">
      <c r="A375">
        <v>7418</v>
      </c>
      <c r="B375" t="s">
        <v>2122</v>
      </c>
      <c r="C375">
        <v>2013</v>
      </c>
      <c r="D375" s="25">
        <v>41347</v>
      </c>
      <c r="E375" s="25">
        <v>41349</v>
      </c>
      <c r="F375" t="s">
        <v>22</v>
      </c>
      <c r="G375" t="s">
        <v>153</v>
      </c>
      <c r="H375" t="s">
        <v>154</v>
      </c>
      <c r="I375" t="s">
        <v>30</v>
      </c>
      <c r="J375" t="s">
        <v>24</v>
      </c>
      <c r="K375" t="s">
        <v>75</v>
      </c>
      <c r="L375" t="s">
        <v>76</v>
      </c>
      <c r="M375">
        <v>19134</v>
      </c>
      <c r="N375" t="s">
        <v>77</v>
      </c>
      <c r="O375" t="s">
        <v>1778</v>
      </c>
      <c r="P375" t="s">
        <v>35</v>
      </c>
      <c r="Q375" t="s">
        <v>54</v>
      </c>
      <c r="R375" t="s">
        <v>1779</v>
      </c>
      <c r="S375">
        <v>41.240000000000009</v>
      </c>
      <c r="T375">
        <v>5</v>
      </c>
      <c r="U375">
        <v>0.2</v>
      </c>
      <c r="V375">
        <v>13.918499999999998</v>
      </c>
    </row>
    <row r="376" spans="1:22" x14ac:dyDescent="0.35">
      <c r="A376">
        <v>7417</v>
      </c>
      <c r="B376" t="s">
        <v>2122</v>
      </c>
      <c r="C376">
        <v>2013</v>
      </c>
      <c r="D376" s="25">
        <v>41347</v>
      </c>
      <c r="E376" s="25">
        <v>41349</v>
      </c>
      <c r="F376" t="s">
        <v>22</v>
      </c>
      <c r="G376" t="s">
        <v>153</v>
      </c>
      <c r="H376" t="s">
        <v>154</v>
      </c>
      <c r="I376" t="s">
        <v>30</v>
      </c>
      <c r="J376" t="s">
        <v>24</v>
      </c>
      <c r="K376" t="s">
        <v>75</v>
      </c>
      <c r="L376" t="s">
        <v>76</v>
      </c>
      <c r="M376">
        <v>19134</v>
      </c>
      <c r="N376" t="s">
        <v>77</v>
      </c>
      <c r="O376" t="s">
        <v>875</v>
      </c>
      <c r="P376" t="s">
        <v>46</v>
      </c>
      <c r="Q376" t="s">
        <v>47</v>
      </c>
      <c r="R376" t="s">
        <v>876</v>
      </c>
      <c r="S376">
        <v>539.91</v>
      </c>
      <c r="T376">
        <v>3</v>
      </c>
      <c r="U376">
        <v>0.4</v>
      </c>
      <c r="V376">
        <v>-116.98049999999998</v>
      </c>
    </row>
    <row r="377" spans="1:22" x14ac:dyDescent="0.35">
      <c r="A377">
        <v>7416</v>
      </c>
      <c r="B377" t="s">
        <v>2122</v>
      </c>
      <c r="C377">
        <v>2013</v>
      </c>
      <c r="D377" s="25">
        <v>41347</v>
      </c>
      <c r="E377" s="25">
        <v>41349</v>
      </c>
      <c r="F377" t="s">
        <v>22</v>
      </c>
      <c r="G377" t="s">
        <v>153</v>
      </c>
      <c r="H377" t="s">
        <v>154</v>
      </c>
      <c r="I377" t="s">
        <v>30</v>
      </c>
      <c r="J377" t="s">
        <v>24</v>
      </c>
      <c r="K377" t="s">
        <v>75</v>
      </c>
      <c r="L377" t="s">
        <v>76</v>
      </c>
      <c r="M377">
        <v>19134</v>
      </c>
      <c r="N377" t="s">
        <v>77</v>
      </c>
      <c r="O377" t="s">
        <v>1759</v>
      </c>
      <c r="P377" t="s">
        <v>46</v>
      </c>
      <c r="Q377" t="s">
        <v>80</v>
      </c>
      <c r="R377" t="s">
        <v>1760</v>
      </c>
      <c r="S377">
        <v>379.96000000000004</v>
      </c>
      <c r="T377">
        <v>5</v>
      </c>
      <c r="U377">
        <v>0.2</v>
      </c>
      <c r="V377">
        <v>47.494999999999919</v>
      </c>
    </row>
    <row r="378" spans="1:22" x14ac:dyDescent="0.35">
      <c r="A378">
        <v>7415</v>
      </c>
      <c r="B378" t="s">
        <v>2122</v>
      </c>
      <c r="C378">
        <v>2013</v>
      </c>
      <c r="D378" s="25">
        <v>41347</v>
      </c>
      <c r="E378" s="25">
        <v>41349</v>
      </c>
      <c r="F378" t="s">
        <v>22</v>
      </c>
      <c r="G378" t="s">
        <v>153</v>
      </c>
      <c r="H378" t="s">
        <v>154</v>
      </c>
      <c r="I378" t="s">
        <v>30</v>
      </c>
      <c r="J378" t="s">
        <v>24</v>
      </c>
      <c r="K378" t="s">
        <v>75</v>
      </c>
      <c r="L378" t="s">
        <v>76</v>
      </c>
      <c r="M378">
        <v>19134</v>
      </c>
      <c r="N378" t="s">
        <v>77</v>
      </c>
      <c r="O378" t="s">
        <v>259</v>
      </c>
      <c r="P378" t="s">
        <v>27</v>
      </c>
      <c r="Q378" t="s">
        <v>29</v>
      </c>
      <c r="R378" t="s">
        <v>260</v>
      </c>
      <c r="S378">
        <v>386.67999999999995</v>
      </c>
      <c r="T378">
        <v>2</v>
      </c>
      <c r="U378">
        <v>0.3</v>
      </c>
      <c r="V378">
        <v>-5.5240000000000293</v>
      </c>
    </row>
    <row r="379" spans="1:22" x14ac:dyDescent="0.35">
      <c r="A379">
        <v>5885</v>
      </c>
      <c r="B379" t="s">
        <v>2054</v>
      </c>
      <c r="C379">
        <v>2013</v>
      </c>
      <c r="D379" s="25">
        <v>41347</v>
      </c>
      <c r="E379" s="25">
        <v>41349</v>
      </c>
      <c r="F379" t="s">
        <v>22</v>
      </c>
      <c r="G379" t="s">
        <v>1396</v>
      </c>
      <c r="H379" t="s">
        <v>1397</v>
      </c>
      <c r="I379" t="s">
        <v>30</v>
      </c>
      <c r="J379" t="s">
        <v>24</v>
      </c>
      <c r="K379" t="s">
        <v>70</v>
      </c>
      <c r="L379" t="s">
        <v>32</v>
      </c>
      <c r="M379">
        <v>94109</v>
      </c>
      <c r="N379" t="s">
        <v>33</v>
      </c>
      <c r="O379" t="s">
        <v>1584</v>
      </c>
      <c r="P379" t="s">
        <v>35</v>
      </c>
      <c r="Q379" t="s">
        <v>220</v>
      </c>
      <c r="R379" t="s">
        <v>1585</v>
      </c>
      <c r="S379">
        <v>4912.59</v>
      </c>
      <c r="T379">
        <v>3</v>
      </c>
      <c r="U379">
        <v>0</v>
      </c>
      <c r="V379">
        <v>196.50359999999978</v>
      </c>
    </row>
    <row r="380" spans="1:22" x14ac:dyDescent="0.35">
      <c r="A380">
        <v>5884</v>
      </c>
      <c r="B380" t="s">
        <v>2054</v>
      </c>
      <c r="C380">
        <v>2013</v>
      </c>
      <c r="D380" s="25">
        <v>41347</v>
      </c>
      <c r="E380" s="25">
        <v>41349</v>
      </c>
      <c r="F380" t="s">
        <v>22</v>
      </c>
      <c r="G380" t="s">
        <v>1396</v>
      </c>
      <c r="H380" t="s">
        <v>1397</v>
      </c>
      <c r="I380" t="s">
        <v>30</v>
      </c>
      <c r="J380" t="s">
        <v>24</v>
      </c>
      <c r="K380" t="s">
        <v>70</v>
      </c>
      <c r="L380" t="s">
        <v>32</v>
      </c>
      <c r="M380">
        <v>94109</v>
      </c>
      <c r="N380" t="s">
        <v>33</v>
      </c>
      <c r="O380" t="s">
        <v>488</v>
      </c>
      <c r="P380" t="s">
        <v>27</v>
      </c>
      <c r="Q380" t="s">
        <v>44</v>
      </c>
      <c r="R380" t="s">
        <v>489</v>
      </c>
      <c r="S380">
        <v>28.28</v>
      </c>
      <c r="T380">
        <v>2</v>
      </c>
      <c r="U380">
        <v>0</v>
      </c>
      <c r="V380">
        <v>7.352800000000002</v>
      </c>
    </row>
    <row r="381" spans="1:22" x14ac:dyDescent="0.35">
      <c r="A381">
        <v>2366</v>
      </c>
      <c r="B381" t="s">
        <v>1540</v>
      </c>
      <c r="C381">
        <v>2013</v>
      </c>
      <c r="D381" s="25">
        <v>41347</v>
      </c>
      <c r="E381" s="25">
        <v>41352</v>
      </c>
      <c r="F381" t="s">
        <v>38</v>
      </c>
      <c r="G381" t="s">
        <v>418</v>
      </c>
      <c r="H381" t="s">
        <v>419</v>
      </c>
      <c r="I381" t="s">
        <v>60</v>
      </c>
      <c r="J381" t="s">
        <v>24</v>
      </c>
      <c r="K381" t="s">
        <v>721</v>
      </c>
      <c r="L381" t="s">
        <v>141</v>
      </c>
      <c r="M381">
        <v>22980</v>
      </c>
      <c r="N381" t="s">
        <v>26</v>
      </c>
      <c r="O381" t="s">
        <v>1206</v>
      </c>
      <c r="P381" t="s">
        <v>35</v>
      </c>
      <c r="Q381" t="s">
        <v>49</v>
      </c>
      <c r="R381" t="s">
        <v>1207</v>
      </c>
      <c r="S381">
        <v>46</v>
      </c>
      <c r="T381">
        <v>4</v>
      </c>
      <c r="U381">
        <v>0</v>
      </c>
      <c r="V381">
        <v>20.7</v>
      </c>
    </row>
    <row r="382" spans="1:22" x14ac:dyDescent="0.35">
      <c r="A382">
        <v>2365</v>
      </c>
      <c r="B382" t="s">
        <v>1540</v>
      </c>
      <c r="C382">
        <v>2013</v>
      </c>
      <c r="D382" s="25">
        <v>41347</v>
      </c>
      <c r="E382" s="25">
        <v>41352</v>
      </c>
      <c r="F382" t="s">
        <v>38</v>
      </c>
      <c r="G382" t="s">
        <v>418</v>
      </c>
      <c r="H382" t="s">
        <v>419</v>
      </c>
      <c r="I382" t="s">
        <v>60</v>
      </c>
      <c r="J382" t="s">
        <v>24</v>
      </c>
      <c r="K382" t="s">
        <v>721</v>
      </c>
      <c r="L382" t="s">
        <v>141</v>
      </c>
      <c r="M382">
        <v>22980</v>
      </c>
      <c r="N382" t="s">
        <v>26</v>
      </c>
      <c r="O382" t="s">
        <v>1541</v>
      </c>
      <c r="P382" t="s">
        <v>35</v>
      </c>
      <c r="Q382" t="s">
        <v>51</v>
      </c>
      <c r="R382" t="s">
        <v>1542</v>
      </c>
      <c r="S382">
        <v>160.32</v>
      </c>
      <c r="T382">
        <v>2</v>
      </c>
      <c r="U382">
        <v>0</v>
      </c>
      <c r="V382">
        <v>44.889600000000002</v>
      </c>
    </row>
    <row r="383" spans="1:22" x14ac:dyDescent="0.35">
      <c r="A383">
        <v>2364</v>
      </c>
      <c r="B383" t="s">
        <v>1540</v>
      </c>
      <c r="C383">
        <v>2013</v>
      </c>
      <c r="D383" s="25">
        <v>41347</v>
      </c>
      <c r="E383" s="25">
        <v>41352</v>
      </c>
      <c r="F383" t="s">
        <v>38</v>
      </c>
      <c r="G383" t="s">
        <v>418</v>
      </c>
      <c r="H383" t="s">
        <v>419</v>
      </c>
      <c r="I383" t="s">
        <v>60</v>
      </c>
      <c r="J383" t="s">
        <v>24</v>
      </c>
      <c r="K383" t="s">
        <v>721</v>
      </c>
      <c r="L383" t="s">
        <v>141</v>
      </c>
      <c r="M383">
        <v>22980</v>
      </c>
      <c r="N383" t="s">
        <v>26</v>
      </c>
      <c r="O383" t="s">
        <v>572</v>
      </c>
      <c r="P383" t="s">
        <v>27</v>
      </c>
      <c r="Q383" t="s">
        <v>44</v>
      </c>
      <c r="R383" t="s">
        <v>573</v>
      </c>
      <c r="S383">
        <v>127.88</v>
      </c>
      <c r="T383">
        <v>2</v>
      </c>
      <c r="U383">
        <v>0</v>
      </c>
      <c r="V383">
        <v>40.921599999999998</v>
      </c>
    </row>
    <row r="384" spans="1:22" x14ac:dyDescent="0.35">
      <c r="A384">
        <v>2348</v>
      </c>
      <c r="B384" t="s">
        <v>1525</v>
      </c>
      <c r="C384">
        <v>2013</v>
      </c>
      <c r="D384" s="25">
        <v>41347</v>
      </c>
      <c r="E384" s="25">
        <v>41352</v>
      </c>
      <c r="F384" t="s">
        <v>38</v>
      </c>
      <c r="G384" t="s">
        <v>791</v>
      </c>
      <c r="H384" t="s">
        <v>792</v>
      </c>
      <c r="I384" t="s">
        <v>23</v>
      </c>
      <c r="J384" t="s">
        <v>24</v>
      </c>
      <c r="K384" t="s">
        <v>257</v>
      </c>
      <c r="L384" t="s">
        <v>62</v>
      </c>
      <c r="M384">
        <v>78207</v>
      </c>
      <c r="N384" t="s">
        <v>63</v>
      </c>
      <c r="O384" t="s">
        <v>1064</v>
      </c>
      <c r="P384" t="s">
        <v>27</v>
      </c>
      <c r="Q384" t="s">
        <v>40</v>
      </c>
      <c r="R384" t="s">
        <v>1065</v>
      </c>
      <c r="S384">
        <v>557.58500000000004</v>
      </c>
      <c r="T384">
        <v>5</v>
      </c>
      <c r="U384">
        <v>0.3</v>
      </c>
      <c r="V384">
        <v>0</v>
      </c>
    </row>
    <row r="385" spans="1:22" x14ac:dyDescent="0.35">
      <c r="A385">
        <v>2347</v>
      </c>
      <c r="B385" t="s">
        <v>1525</v>
      </c>
      <c r="C385">
        <v>2013</v>
      </c>
      <c r="D385" s="25">
        <v>41347</v>
      </c>
      <c r="E385" s="25">
        <v>41352</v>
      </c>
      <c r="F385" t="s">
        <v>38</v>
      </c>
      <c r="G385" t="s">
        <v>791</v>
      </c>
      <c r="H385" t="s">
        <v>792</v>
      </c>
      <c r="I385" t="s">
        <v>23</v>
      </c>
      <c r="J385" t="s">
        <v>24</v>
      </c>
      <c r="K385" t="s">
        <v>257</v>
      </c>
      <c r="L385" t="s">
        <v>62</v>
      </c>
      <c r="M385">
        <v>78207</v>
      </c>
      <c r="N385" t="s">
        <v>63</v>
      </c>
      <c r="O385" t="s">
        <v>1527</v>
      </c>
      <c r="P385" t="s">
        <v>35</v>
      </c>
      <c r="Q385" t="s">
        <v>49</v>
      </c>
      <c r="R385" t="s">
        <v>1528</v>
      </c>
      <c r="S385">
        <v>1.2719999999999998</v>
      </c>
      <c r="T385">
        <v>2</v>
      </c>
      <c r="U385">
        <v>0.8</v>
      </c>
      <c r="V385">
        <v>-2.1624000000000012</v>
      </c>
    </row>
    <row r="386" spans="1:22" x14ac:dyDescent="0.35">
      <c r="A386">
        <v>2346</v>
      </c>
      <c r="B386" t="s">
        <v>1525</v>
      </c>
      <c r="C386">
        <v>2013</v>
      </c>
      <c r="D386" s="25">
        <v>41347</v>
      </c>
      <c r="E386" s="25">
        <v>41352</v>
      </c>
      <c r="F386" t="s">
        <v>38</v>
      </c>
      <c r="G386" t="s">
        <v>791</v>
      </c>
      <c r="H386" t="s">
        <v>792</v>
      </c>
      <c r="I386" t="s">
        <v>23</v>
      </c>
      <c r="J386" t="s">
        <v>24</v>
      </c>
      <c r="K386" t="s">
        <v>257</v>
      </c>
      <c r="L386" t="s">
        <v>62</v>
      </c>
      <c r="M386">
        <v>78207</v>
      </c>
      <c r="N386" t="s">
        <v>63</v>
      </c>
      <c r="O386" t="s">
        <v>261</v>
      </c>
      <c r="P386" t="s">
        <v>35</v>
      </c>
      <c r="Q386" t="s">
        <v>54</v>
      </c>
      <c r="R386" t="s">
        <v>1526</v>
      </c>
      <c r="S386">
        <v>70.08</v>
      </c>
      <c r="T386">
        <v>5</v>
      </c>
      <c r="U386">
        <v>0.2</v>
      </c>
      <c r="V386">
        <v>24.527999999999995</v>
      </c>
    </row>
    <row r="387" spans="1:22" x14ac:dyDescent="0.35">
      <c r="A387">
        <v>8934</v>
      </c>
      <c r="B387" t="s">
        <v>2195</v>
      </c>
      <c r="C387">
        <v>2013</v>
      </c>
      <c r="D387" s="25">
        <v>41348</v>
      </c>
      <c r="E387" s="25">
        <v>41353</v>
      </c>
      <c r="F387" t="s">
        <v>38</v>
      </c>
      <c r="G387" t="s">
        <v>700</v>
      </c>
      <c r="H387" t="s">
        <v>701</v>
      </c>
      <c r="I387" t="s">
        <v>30</v>
      </c>
      <c r="J387" t="s">
        <v>24</v>
      </c>
      <c r="K387" t="s">
        <v>618</v>
      </c>
      <c r="L387" t="s">
        <v>66</v>
      </c>
      <c r="M387">
        <v>54302</v>
      </c>
      <c r="N387" t="s">
        <v>63</v>
      </c>
      <c r="O387" t="s">
        <v>1071</v>
      </c>
      <c r="P387" t="s">
        <v>27</v>
      </c>
      <c r="Q387" t="s">
        <v>44</v>
      </c>
      <c r="R387" t="s">
        <v>1072</v>
      </c>
      <c r="S387">
        <v>16.739999999999998</v>
      </c>
      <c r="T387">
        <v>2</v>
      </c>
      <c r="U387">
        <v>0</v>
      </c>
      <c r="V387">
        <v>4.3523999999999994</v>
      </c>
    </row>
    <row r="388" spans="1:22" x14ac:dyDescent="0.35">
      <c r="A388">
        <v>6116</v>
      </c>
      <c r="B388" t="s">
        <v>2065</v>
      </c>
      <c r="C388">
        <v>2013</v>
      </c>
      <c r="D388" s="25">
        <v>41348</v>
      </c>
      <c r="E388" s="25">
        <v>41354</v>
      </c>
      <c r="F388" t="s">
        <v>38</v>
      </c>
      <c r="G388" t="s">
        <v>239</v>
      </c>
      <c r="H388" t="s">
        <v>240</v>
      </c>
      <c r="I388" t="s">
        <v>30</v>
      </c>
      <c r="J388" t="s">
        <v>24</v>
      </c>
      <c r="K388" t="s">
        <v>2066</v>
      </c>
      <c r="L388" t="s">
        <v>32</v>
      </c>
      <c r="M388">
        <v>94061</v>
      </c>
      <c r="N388" t="s">
        <v>33</v>
      </c>
      <c r="O388" t="s">
        <v>103</v>
      </c>
      <c r="P388" t="s">
        <v>35</v>
      </c>
      <c r="Q388" t="s">
        <v>49</v>
      </c>
      <c r="R388" t="s">
        <v>104</v>
      </c>
      <c r="S388">
        <v>41.904000000000003</v>
      </c>
      <c r="T388">
        <v>6</v>
      </c>
      <c r="U388">
        <v>0.2</v>
      </c>
      <c r="V388">
        <v>14.142599999999996</v>
      </c>
    </row>
    <row r="389" spans="1:22" x14ac:dyDescent="0.35">
      <c r="A389">
        <v>4259</v>
      </c>
      <c r="B389" t="s">
        <v>1908</v>
      </c>
      <c r="C389">
        <v>2013</v>
      </c>
      <c r="D389" s="25">
        <v>41348</v>
      </c>
      <c r="E389" s="25">
        <v>41350</v>
      </c>
      <c r="F389" t="s">
        <v>92</v>
      </c>
      <c r="G389" t="s">
        <v>443</v>
      </c>
      <c r="H389" t="s">
        <v>444</v>
      </c>
      <c r="I389" t="s">
        <v>30</v>
      </c>
      <c r="J389" t="s">
        <v>24</v>
      </c>
      <c r="K389" t="s">
        <v>56</v>
      </c>
      <c r="L389" t="s">
        <v>57</v>
      </c>
      <c r="M389">
        <v>98103</v>
      </c>
      <c r="N389" t="s">
        <v>33</v>
      </c>
      <c r="O389" t="s">
        <v>990</v>
      </c>
      <c r="P389" t="s">
        <v>27</v>
      </c>
      <c r="Q389" t="s">
        <v>29</v>
      </c>
      <c r="R389" t="s">
        <v>991</v>
      </c>
      <c r="S389">
        <v>196.78399999999999</v>
      </c>
      <c r="T389">
        <v>2</v>
      </c>
      <c r="U389">
        <v>0.2</v>
      </c>
      <c r="V389">
        <v>-22.138200000000012</v>
      </c>
    </row>
    <row r="390" spans="1:22" x14ac:dyDescent="0.35">
      <c r="A390">
        <v>3931</v>
      </c>
      <c r="B390" t="s">
        <v>1854</v>
      </c>
      <c r="C390">
        <v>2013</v>
      </c>
      <c r="D390" s="25">
        <v>41348</v>
      </c>
      <c r="E390" s="25">
        <v>41351</v>
      </c>
      <c r="F390" t="s">
        <v>92</v>
      </c>
      <c r="G390" t="s">
        <v>933</v>
      </c>
      <c r="H390" t="s">
        <v>934</v>
      </c>
      <c r="I390" t="s">
        <v>23</v>
      </c>
      <c r="J390" t="s">
        <v>24</v>
      </c>
      <c r="K390" t="s">
        <v>441</v>
      </c>
      <c r="L390" t="s">
        <v>62</v>
      </c>
      <c r="M390">
        <v>78550</v>
      </c>
      <c r="N390" t="s">
        <v>63</v>
      </c>
      <c r="O390" t="s">
        <v>1270</v>
      </c>
      <c r="P390" t="s">
        <v>35</v>
      </c>
      <c r="Q390" t="s">
        <v>45</v>
      </c>
      <c r="R390" t="s">
        <v>1271</v>
      </c>
      <c r="S390">
        <v>145.54400000000001</v>
      </c>
      <c r="T390">
        <v>7</v>
      </c>
      <c r="U390">
        <v>0.2</v>
      </c>
      <c r="V390">
        <v>16.373699999999992</v>
      </c>
    </row>
    <row r="391" spans="1:22" x14ac:dyDescent="0.35">
      <c r="A391">
        <v>3930</v>
      </c>
      <c r="B391" t="s">
        <v>1854</v>
      </c>
      <c r="C391">
        <v>2013</v>
      </c>
      <c r="D391" s="25">
        <v>41348</v>
      </c>
      <c r="E391" s="25">
        <v>41351</v>
      </c>
      <c r="F391" t="s">
        <v>92</v>
      </c>
      <c r="G391" t="s">
        <v>933</v>
      </c>
      <c r="H391" t="s">
        <v>934</v>
      </c>
      <c r="I391" t="s">
        <v>23</v>
      </c>
      <c r="J391" t="s">
        <v>24</v>
      </c>
      <c r="K391" t="s">
        <v>441</v>
      </c>
      <c r="L391" t="s">
        <v>62</v>
      </c>
      <c r="M391">
        <v>78550</v>
      </c>
      <c r="N391" t="s">
        <v>63</v>
      </c>
      <c r="O391" t="s">
        <v>688</v>
      </c>
      <c r="P391" t="s">
        <v>35</v>
      </c>
      <c r="Q391" t="s">
        <v>54</v>
      </c>
      <c r="R391" t="s">
        <v>689</v>
      </c>
      <c r="S391">
        <v>5.1840000000000011</v>
      </c>
      <c r="T391">
        <v>1</v>
      </c>
      <c r="U391">
        <v>0.2</v>
      </c>
      <c r="V391">
        <v>1.8792</v>
      </c>
    </row>
    <row r="392" spans="1:22" x14ac:dyDescent="0.35">
      <c r="A392">
        <v>3929</v>
      </c>
      <c r="B392" t="s">
        <v>1854</v>
      </c>
      <c r="C392">
        <v>2013</v>
      </c>
      <c r="D392" s="25">
        <v>41348</v>
      </c>
      <c r="E392" s="25">
        <v>41351</v>
      </c>
      <c r="F392" t="s">
        <v>92</v>
      </c>
      <c r="G392" t="s">
        <v>933</v>
      </c>
      <c r="H392" t="s">
        <v>934</v>
      </c>
      <c r="I392" t="s">
        <v>23</v>
      </c>
      <c r="J392" t="s">
        <v>24</v>
      </c>
      <c r="K392" t="s">
        <v>441</v>
      </c>
      <c r="L392" t="s">
        <v>62</v>
      </c>
      <c r="M392">
        <v>78550</v>
      </c>
      <c r="N392" t="s">
        <v>63</v>
      </c>
      <c r="O392" t="s">
        <v>783</v>
      </c>
      <c r="P392" t="s">
        <v>27</v>
      </c>
      <c r="Q392" t="s">
        <v>28</v>
      </c>
      <c r="R392" t="s">
        <v>784</v>
      </c>
      <c r="S392">
        <v>241.33199999999999</v>
      </c>
      <c r="T392">
        <v>5</v>
      </c>
      <c r="U392">
        <v>0.32</v>
      </c>
      <c r="V392">
        <v>-14.195999999999998</v>
      </c>
    </row>
    <row r="393" spans="1:22" x14ac:dyDescent="0.35">
      <c r="A393">
        <v>1693</v>
      </c>
      <c r="B393" t="s">
        <v>1307</v>
      </c>
      <c r="C393">
        <v>2013</v>
      </c>
      <c r="D393" s="25">
        <v>41348</v>
      </c>
      <c r="E393" s="25">
        <v>41353</v>
      </c>
      <c r="F393" t="s">
        <v>38</v>
      </c>
      <c r="G393" t="s">
        <v>1308</v>
      </c>
      <c r="H393" t="s">
        <v>1309</v>
      </c>
      <c r="I393" t="s">
        <v>23</v>
      </c>
      <c r="J393" t="s">
        <v>24</v>
      </c>
      <c r="K393" t="s">
        <v>196</v>
      </c>
      <c r="L393" t="s">
        <v>197</v>
      </c>
      <c r="M393">
        <v>43229</v>
      </c>
      <c r="N393" t="s">
        <v>77</v>
      </c>
      <c r="O393" t="s">
        <v>628</v>
      </c>
      <c r="P393" t="s">
        <v>27</v>
      </c>
      <c r="Q393" t="s">
        <v>44</v>
      </c>
      <c r="R393" t="s">
        <v>629</v>
      </c>
      <c r="S393">
        <v>21.880000000000003</v>
      </c>
      <c r="T393">
        <v>5</v>
      </c>
      <c r="U393">
        <v>0.2</v>
      </c>
      <c r="V393">
        <v>6.2904999999999998</v>
      </c>
    </row>
    <row r="394" spans="1:22" x14ac:dyDescent="0.35">
      <c r="A394">
        <v>9921</v>
      </c>
      <c r="B394" t="s">
        <v>2236</v>
      </c>
      <c r="C394">
        <v>2013</v>
      </c>
      <c r="D394" s="25">
        <v>41349</v>
      </c>
      <c r="E394" s="25">
        <v>41353</v>
      </c>
      <c r="F394" t="s">
        <v>38</v>
      </c>
      <c r="G394" t="s">
        <v>1257</v>
      </c>
      <c r="H394" t="s">
        <v>1258</v>
      </c>
      <c r="I394" t="s">
        <v>30</v>
      </c>
      <c r="J394" t="s">
        <v>24</v>
      </c>
      <c r="K394" t="s">
        <v>2207</v>
      </c>
      <c r="L394" t="s">
        <v>62</v>
      </c>
      <c r="M394">
        <v>77803</v>
      </c>
      <c r="N394" t="s">
        <v>63</v>
      </c>
      <c r="O394" t="s">
        <v>1621</v>
      </c>
      <c r="P394" t="s">
        <v>35</v>
      </c>
      <c r="Q394" t="s">
        <v>49</v>
      </c>
      <c r="R394" t="s">
        <v>1622</v>
      </c>
      <c r="S394">
        <v>22.385999999999996</v>
      </c>
      <c r="T394">
        <v>7</v>
      </c>
      <c r="U394">
        <v>0.8</v>
      </c>
      <c r="V394">
        <v>-35.817600000000013</v>
      </c>
    </row>
    <row r="395" spans="1:22" x14ac:dyDescent="0.35">
      <c r="A395">
        <v>9920</v>
      </c>
      <c r="B395" t="s">
        <v>2236</v>
      </c>
      <c r="C395">
        <v>2013</v>
      </c>
      <c r="D395" s="25">
        <v>41349</v>
      </c>
      <c r="E395" s="25">
        <v>41353</v>
      </c>
      <c r="F395" t="s">
        <v>38</v>
      </c>
      <c r="G395" t="s">
        <v>1257</v>
      </c>
      <c r="H395" t="s">
        <v>1258</v>
      </c>
      <c r="I395" t="s">
        <v>30</v>
      </c>
      <c r="J395" t="s">
        <v>24</v>
      </c>
      <c r="K395" t="s">
        <v>2207</v>
      </c>
      <c r="L395" t="s">
        <v>62</v>
      </c>
      <c r="M395">
        <v>77803</v>
      </c>
      <c r="N395" t="s">
        <v>63</v>
      </c>
      <c r="O395" t="s">
        <v>158</v>
      </c>
      <c r="P395" t="s">
        <v>27</v>
      </c>
      <c r="Q395" t="s">
        <v>29</v>
      </c>
      <c r="R395" t="s">
        <v>159</v>
      </c>
      <c r="S395">
        <v>528.42999999999995</v>
      </c>
      <c r="T395">
        <v>5</v>
      </c>
      <c r="U395">
        <v>0.3</v>
      </c>
      <c r="V395">
        <v>-143.43099999999998</v>
      </c>
    </row>
    <row r="396" spans="1:22" x14ac:dyDescent="0.35">
      <c r="A396">
        <v>9170</v>
      </c>
      <c r="B396" t="s">
        <v>2204</v>
      </c>
      <c r="C396">
        <v>2013</v>
      </c>
      <c r="D396" s="25">
        <v>41349</v>
      </c>
      <c r="E396" s="25">
        <v>41353</v>
      </c>
      <c r="F396" t="s">
        <v>38</v>
      </c>
      <c r="G396" t="s">
        <v>854</v>
      </c>
      <c r="H396" t="s">
        <v>855</v>
      </c>
      <c r="I396" t="s">
        <v>60</v>
      </c>
      <c r="J396" t="s">
        <v>24</v>
      </c>
      <c r="K396" t="s">
        <v>144</v>
      </c>
      <c r="L396" t="s">
        <v>492</v>
      </c>
      <c r="M396">
        <v>39212</v>
      </c>
      <c r="N396" t="s">
        <v>26</v>
      </c>
      <c r="O396" t="s">
        <v>749</v>
      </c>
      <c r="P396" t="s">
        <v>35</v>
      </c>
      <c r="Q396" t="s">
        <v>54</v>
      </c>
      <c r="R396" t="s">
        <v>750</v>
      </c>
      <c r="S396">
        <v>45.68</v>
      </c>
      <c r="T396">
        <v>2</v>
      </c>
      <c r="U396">
        <v>0</v>
      </c>
      <c r="V396">
        <v>21.012799999999999</v>
      </c>
    </row>
    <row r="397" spans="1:22" x14ac:dyDescent="0.35">
      <c r="A397">
        <v>9169</v>
      </c>
      <c r="B397" t="s">
        <v>2204</v>
      </c>
      <c r="C397">
        <v>2013</v>
      </c>
      <c r="D397" s="25">
        <v>41349</v>
      </c>
      <c r="E397" s="25">
        <v>41353</v>
      </c>
      <c r="F397" t="s">
        <v>38</v>
      </c>
      <c r="G397" t="s">
        <v>854</v>
      </c>
      <c r="H397" t="s">
        <v>855</v>
      </c>
      <c r="I397" t="s">
        <v>60</v>
      </c>
      <c r="J397" t="s">
        <v>24</v>
      </c>
      <c r="K397" t="s">
        <v>144</v>
      </c>
      <c r="L397" t="s">
        <v>492</v>
      </c>
      <c r="M397">
        <v>39212</v>
      </c>
      <c r="N397" t="s">
        <v>26</v>
      </c>
      <c r="O397" t="s">
        <v>749</v>
      </c>
      <c r="P397" t="s">
        <v>35</v>
      </c>
      <c r="Q397" t="s">
        <v>54</v>
      </c>
      <c r="R397" t="s">
        <v>750</v>
      </c>
      <c r="S397">
        <v>319.76</v>
      </c>
      <c r="T397">
        <v>14</v>
      </c>
      <c r="U397">
        <v>0</v>
      </c>
      <c r="V397">
        <v>147.08959999999999</v>
      </c>
    </row>
    <row r="398" spans="1:22" x14ac:dyDescent="0.35">
      <c r="A398">
        <v>7649</v>
      </c>
      <c r="B398" t="s">
        <v>2133</v>
      </c>
      <c r="C398">
        <v>2013</v>
      </c>
      <c r="D398" s="25">
        <v>41349</v>
      </c>
      <c r="E398" s="25">
        <v>41350</v>
      </c>
      <c r="F398" t="s">
        <v>92</v>
      </c>
      <c r="G398" t="s">
        <v>1797</v>
      </c>
      <c r="H398" t="s">
        <v>1798</v>
      </c>
      <c r="I398" t="s">
        <v>30</v>
      </c>
      <c r="J398" t="s">
        <v>24</v>
      </c>
      <c r="K398" t="s">
        <v>70</v>
      </c>
      <c r="L398" t="s">
        <v>32</v>
      </c>
      <c r="M398">
        <v>94110</v>
      </c>
      <c r="N398" t="s">
        <v>33</v>
      </c>
      <c r="O398" t="s">
        <v>937</v>
      </c>
      <c r="P398" t="s">
        <v>27</v>
      </c>
      <c r="Q398" t="s">
        <v>29</v>
      </c>
      <c r="R398" t="s">
        <v>938</v>
      </c>
      <c r="S398">
        <v>1352.0320000000002</v>
      </c>
      <c r="T398">
        <v>4</v>
      </c>
      <c r="U398">
        <v>0.2</v>
      </c>
      <c r="V398">
        <v>84.501999999999953</v>
      </c>
    </row>
    <row r="399" spans="1:22" x14ac:dyDescent="0.35">
      <c r="A399">
        <v>7648</v>
      </c>
      <c r="B399" t="s">
        <v>2133</v>
      </c>
      <c r="C399">
        <v>2013</v>
      </c>
      <c r="D399" s="25">
        <v>41349</v>
      </c>
      <c r="E399" s="25">
        <v>41350</v>
      </c>
      <c r="F399" t="s">
        <v>92</v>
      </c>
      <c r="G399" t="s">
        <v>1797</v>
      </c>
      <c r="H399" t="s">
        <v>1798</v>
      </c>
      <c r="I399" t="s">
        <v>30</v>
      </c>
      <c r="J399" t="s">
        <v>24</v>
      </c>
      <c r="K399" t="s">
        <v>70</v>
      </c>
      <c r="L399" t="s">
        <v>32</v>
      </c>
      <c r="M399">
        <v>94110</v>
      </c>
      <c r="N399" t="s">
        <v>33</v>
      </c>
      <c r="O399" t="s">
        <v>964</v>
      </c>
      <c r="P399" t="s">
        <v>35</v>
      </c>
      <c r="Q399" t="s">
        <v>49</v>
      </c>
      <c r="R399" t="s">
        <v>965</v>
      </c>
      <c r="S399">
        <v>4.5439999999999996</v>
      </c>
      <c r="T399">
        <v>2</v>
      </c>
      <c r="U399">
        <v>0.2</v>
      </c>
      <c r="V399">
        <v>1.6472</v>
      </c>
    </row>
    <row r="400" spans="1:22" x14ac:dyDescent="0.35">
      <c r="A400">
        <v>1615</v>
      </c>
      <c r="B400" t="s">
        <v>1272</v>
      </c>
      <c r="C400">
        <v>2013</v>
      </c>
      <c r="D400" s="25">
        <v>41349</v>
      </c>
      <c r="E400" s="25">
        <v>41353</v>
      </c>
      <c r="F400" t="s">
        <v>38</v>
      </c>
      <c r="G400" t="s">
        <v>1214</v>
      </c>
      <c r="H400" t="s">
        <v>1215</v>
      </c>
      <c r="I400" t="s">
        <v>60</v>
      </c>
      <c r="J400" t="s">
        <v>24</v>
      </c>
      <c r="K400" t="s">
        <v>75</v>
      </c>
      <c r="L400" t="s">
        <v>76</v>
      </c>
      <c r="M400">
        <v>19143</v>
      </c>
      <c r="N400" t="s">
        <v>77</v>
      </c>
      <c r="O400" t="s">
        <v>1273</v>
      </c>
      <c r="P400" t="s">
        <v>46</v>
      </c>
      <c r="Q400" t="s">
        <v>80</v>
      </c>
      <c r="R400" t="s">
        <v>1274</v>
      </c>
      <c r="S400">
        <v>83.976000000000013</v>
      </c>
      <c r="T400">
        <v>3</v>
      </c>
      <c r="U400">
        <v>0.2</v>
      </c>
      <c r="V400">
        <v>-13.646100000000001</v>
      </c>
    </row>
    <row r="401" spans="1:22" x14ac:dyDescent="0.35">
      <c r="A401">
        <v>8382</v>
      </c>
      <c r="B401" t="s">
        <v>2167</v>
      </c>
      <c r="C401">
        <v>2013</v>
      </c>
      <c r="D401" s="25">
        <v>41351</v>
      </c>
      <c r="E401" s="25">
        <v>41353</v>
      </c>
      <c r="F401" t="s">
        <v>22</v>
      </c>
      <c r="G401" t="s">
        <v>1660</v>
      </c>
      <c r="H401" t="s">
        <v>1661</v>
      </c>
      <c r="I401" t="s">
        <v>23</v>
      </c>
      <c r="J401" t="s">
        <v>24</v>
      </c>
      <c r="K401" t="s">
        <v>70</v>
      </c>
      <c r="L401" t="s">
        <v>32</v>
      </c>
      <c r="M401">
        <v>94109</v>
      </c>
      <c r="N401" t="s">
        <v>33</v>
      </c>
      <c r="O401" t="s">
        <v>642</v>
      </c>
      <c r="P401" t="s">
        <v>46</v>
      </c>
      <c r="Q401" t="s">
        <v>47</v>
      </c>
      <c r="R401" t="s">
        <v>643</v>
      </c>
      <c r="S401">
        <v>84.784000000000006</v>
      </c>
      <c r="T401">
        <v>2</v>
      </c>
      <c r="U401">
        <v>0.2</v>
      </c>
      <c r="V401">
        <v>-20.136200000000006</v>
      </c>
    </row>
    <row r="402" spans="1:22" x14ac:dyDescent="0.35">
      <c r="A402">
        <v>4402</v>
      </c>
      <c r="B402" t="s">
        <v>1917</v>
      </c>
      <c r="C402">
        <v>2013</v>
      </c>
      <c r="D402" s="25">
        <v>41351</v>
      </c>
      <c r="E402" s="25">
        <v>41351</v>
      </c>
      <c r="F402" t="s">
        <v>438</v>
      </c>
      <c r="G402" t="s">
        <v>172</v>
      </c>
      <c r="H402" t="s">
        <v>173</v>
      </c>
      <c r="I402" t="s">
        <v>23</v>
      </c>
      <c r="J402" t="s">
        <v>24</v>
      </c>
      <c r="K402" t="s">
        <v>156</v>
      </c>
      <c r="L402" t="s">
        <v>867</v>
      </c>
      <c r="M402">
        <v>21044</v>
      </c>
      <c r="N402" t="s">
        <v>77</v>
      </c>
      <c r="O402" t="s">
        <v>773</v>
      </c>
      <c r="P402" t="s">
        <v>27</v>
      </c>
      <c r="Q402" t="s">
        <v>44</v>
      </c>
      <c r="R402" t="s">
        <v>774</v>
      </c>
      <c r="S402">
        <v>971.5</v>
      </c>
      <c r="T402">
        <v>5</v>
      </c>
      <c r="U402">
        <v>0</v>
      </c>
      <c r="V402">
        <v>252.59</v>
      </c>
    </row>
    <row r="403" spans="1:22" x14ac:dyDescent="0.35">
      <c r="A403">
        <v>4401</v>
      </c>
      <c r="B403" t="s">
        <v>1917</v>
      </c>
      <c r="C403">
        <v>2013</v>
      </c>
      <c r="D403" s="25">
        <v>41351</v>
      </c>
      <c r="E403" s="25">
        <v>41351</v>
      </c>
      <c r="F403" t="s">
        <v>438</v>
      </c>
      <c r="G403" t="s">
        <v>172</v>
      </c>
      <c r="H403" t="s">
        <v>173</v>
      </c>
      <c r="I403" t="s">
        <v>23</v>
      </c>
      <c r="J403" t="s">
        <v>24</v>
      </c>
      <c r="K403" t="s">
        <v>156</v>
      </c>
      <c r="L403" t="s">
        <v>867</v>
      </c>
      <c r="M403">
        <v>21044</v>
      </c>
      <c r="N403" t="s">
        <v>77</v>
      </c>
      <c r="O403" t="s">
        <v>340</v>
      </c>
      <c r="P403" t="s">
        <v>35</v>
      </c>
      <c r="Q403" t="s">
        <v>51</v>
      </c>
      <c r="R403" t="s">
        <v>341</v>
      </c>
      <c r="S403">
        <v>901.94999999999993</v>
      </c>
      <c r="T403">
        <v>3</v>
      </c>
      <c r="U403">
        <v>0</v>
      </c>
      <c r="V403">
        <v>297.64349999999996</v>
      </c>
    </row>
    <row r="404" spans="1:22" x14ac:dyDescent="0.35">
      <c r="A404">
        <v>4400</v>
      </c>
      <c r="B404" t="s">
        <v>1917</v>
      </c>
      <c r="C404">
        <v>2013</v>
      </c>
      <c r="D404" s="25">
        <v>41351</v>
      </c>
      <c r="E404" s="25">
        <v>41351</v>
      </c>
      <c r="F404" t="s">
        <v>438</v>
      </c>
      <c r="G404" t="s">
        <v>172</v>
      </c>
      <c r="H404" t="s">
        <v>173</v>
      </c>
      <c r="I404" t="s">
        <v>23</v>
      </c>
      <c r="J404" t="s">
        <v>24</v>
      </c>
      <c r="K404" t="s">
        <v>156</v>
      </c>
      <c r="L404" t="s">
        <v>867</v>
      </c>
      <c r="M404">
        <v>21044</v>
      </c>
      <c r="N404" t="s">
        <v>77</v>
      </c>
      <c r="O404" t="s">
        <v>1056</v>
      </c>
      <c r="P404" t="s">
        <v>35</v>
      </c>
      <c r="Q404" t="s">
        <v>84</v>
      </c>
      <c r="R404" t="s">
        <v>1057</v>
      </c>
      <c r="S404">
        <v>199.89999999999998</v>
      </c>
      <c r="T404">
        <v>5</v>
      </c>
      <c r="U404">
        <v>0</v>
      </c>
      <c r="V404">
        <v>89.954999999999984</v>
      </c>
    </row>
    <row r="405" spans="1:22" x14ac:dyDescent="0.35">
      <c r="A405">
        <v>3738</v>
      </c>
      <c r="B405" t="s">
        <v>1825</v>
      </c>
      <c r="C405">
        <v>2013</v>
      </c>
      <c r="D405" s="25">
        <v>41351</v>
      </c>
      <c r="E405" s="25">
        <v>41351</v>
      </c>
      <c r="F405" t="s">
        <v>438</v>
      </c>
      <c r="G405" t="s">
        <v>1826</v>
      </c>
      <c r="H405" t="s">
        <v>1827</v>
      </c>
      <c r="I405" t="s">
        <v>23</v>
      </c>
      <c r="J405" t="s">
        <v>24</v>
      </c>
      <c r="K405" t="s">
        <v>228</v>
      </c>
      <c r="L405" t="s">
        <v>109</v>
      </c>
      <c r="M405">
        <v>19711</v>
      </c>
      <c r="N405" t="s">
        <v>77</v>
      </c>
      <c r="O405" t="s">
        <v>1761</v>
      </c>
      <c r="P405" t="s">
        <v>35</v>
      </c>
      <c r="Q405" t="s">
        <v>49</v>
      </c>
      <c r="R405" t="s">
        <v>1762</v>
      </c>
      <c r="S405">
        <v>32.54</v>
      </c>
      <c r="T405">
        <v>2</v>
      </c>
      <c r="U405">
        <v>0</v>
      </c>
      <c r="V405">
        <v>15.944599999999998</v>
      </c>
    </row>
    <row r="406" spans="1:22" x14ac:dyDescent="0.35">
      <c r="A406">
        <v>3737</v>
      </c>
      <c r="B406" t="s">
        <v>1825</v>
      </c>
      <c r="C406">
        <v>2013</v>
      </c>
      <c r="D406" s="25">
        <v>41351</v>
      </c>
      <c r="E406" s="25">
        <v>41351</v>
      </c>
      <c r="F406" t="s">
        <v>438</v>
      </c>
      <c r="G406" t="s">
        <v>1826</v>
      </c>
      <c r="H406" t="s">
        <v>1827</v>
      </c>
      <c r="I406" t="s">
        <v>23</v>
      </c>
      <c r="J406" t="s">
        <v>24</v>
      </c>
      <c r="K406" t="s">
        <v>228</v>
      </c>
      <c r="L406" t="s">
        <v>109</v>
      </c>
      <c r="M406">
        <v>19711</v>
      </c>
      <c r="N406" t="s">
        <v>77</v>
      </c>
      <c r="O406" t="s">
        <v>1636</v>
      </c>
      <c r="P406" t="s">
        <v>46</v>
      </c>
      <c r="Q406" t="s">
        <v>47</v>
      </c>
      <c r="R406" t="s">
        <v>1637</v>
      </c>
      <c r="S406">
        <v>129.97999999999999</v>
      </c>
      <c r="T406">
        <v>2</v>
      </c>
      <c r="U406">
        <v>0</v>
      </c>
      <c r="V406">
        <v>62.3904</v>
      </c>
    </row>
    <row r="407" spans="1:22" x14ac:dyDescent="0.35">
      <c r="A407">
        <v>2394</v>
      </c>
      <c r="B407" t="s">
        <v>1558</v>
      </c>
      <c r="C407">
        <v>2013</v>
      </c>
      <c r="D407" s="25">
        <v>41351</v>
      </c>
      <c r="E407" s="25">
        <v>41357</v>
      </c>
      <c r="F407" t="s">
        <v>38</v>
      </c>
      <c r="G407" t="s">
        <v>1010</v>
      </c>
      <c r="H407" t="s">
        <v>1011</v>
      </c>
      <c r="I407" t="s">
        <v>23</v>
      </c>
      <c r="J407" t="s">
        <v>24</v>
      </c>
      <c r="K407" t="s">
        <v>1559</v>
      </c>
      <c r="L407" t="s">
        <v>415</v>
      </c>
      <c r="M407">
        <v>2148</v>
      </c>
      <c r="N407" t="s">
        <v>77</v>
      </c>
      <c r="O407" t="s">
        <v>512</v>
      </c>
      <c r="P407" t="s">
        <v>35</v>
      </c>
      <c r="Q407" t="s">
        <v>45</v>
      </c>
      <c r="R407" t="s">
        <v>513</v>
      </c>
      <c r="S407">
        <v>39.68</v>
      </c>
      <c r="T407">
        <v>2</v>
      </c>
      <c r="U407">
        <v>0</v>
      </c>
      <c r="V407">
        <v>10.316800000000001</v>
      </c>
    </row>
    <row r="408" spans="1:22" x14ac:dyDescent="0.35">
      <c r="A408">
        <v>6474</v>
      </c>
      <c r="B408" t="s">
        <v>2090</v>
      </c>
      <c r="C408">
        <v>2013</v>
      </c>
      <c r="D408" s="25">
        <v>41352</v>
      </c>
      <c r="E408" s="25">
        <v>41354</v>
      </c>
      <c r="F408" t="s">
        <v>22</v>
      </c>
      <c r="G408" t="s">
        <v>248</v>
      </c>
      <c r="H408" t="s">
        <v>249</v>
      </c>
      <c r="I408" t="s">
        <v>23</v>
      </c>
      <c r="J408" t="s">
        <v>24</v>
      </c>
      <c r="K408" t="s">
        <v>156</v>
      </c>
      <c r="L408" t="s">
        <v>146</v>
      </c>
      <c r="M408">
        <v>38401</v>
      </c>
      <c r="N408" t="s">
        <v>26</v>
      </c>
      <c r="O408" t="s">
        <v>1156</v>
      </c>
      <c r="P408" t="s">
        <v>35</v>
      </c>
      <c r="Q408" t="s">
        <v>51</v>
      </c>
      <c r="R408" t="s">
        <v>1157</v>
      </c>
      <c r="S408">
        <v>871.80000000000007</v>
      </c>
      <c r="T408">
        <v>3</v>
      </c>
      <c r="U408">
        <v>0.2</v>
      </c>
      <c r="V408">
        <v>87.180000000000092</v>
      </c>
    </row>
    <row r="409" spans="1:22" x14ac:dyDescent="0.35">
      <c r="A409">
        <v>495</v>
      </c>
      <c r="B409" t="s">
        <v>562</v>
      </c>
      <c r="C409">
        <v>2013</v>
      </c>
      <c r="D409" s="25">
        <v>41352</v>
      </c>
      <c r="E409" s="25">
        <v>41355</v>
      </c>
      <c r="F409" t="s">
        <v>22</v>
      </c>
      <c r="G409" t="s">
        <v>563</v>
      </c>
      <c r="H409" t="s">
        <v>564</v>
      </c>
      <c r="I409" t="s">
        <v>23</v>
      </c>
      <c r="J409" t="s">
        <v>24</v>
      </c>
      <c r="K409" t="s">
        <v>145</v>
      </c>
      <c r="L409" t="s">
        <v>146</v>
      </c>
      <c r="M409">
        <v>38109</v>
      </c>
      <c r="N409" t="s">
        <v>26</v>
      </c>
      <c r="O409" t="s">
        <v>565</v>
      </c>
      <c r="P409" t="s">
        <v>27</v>
      </c>
      <c r="Q409" t="s">
        <v>40</v>
      </c>
      <c r="R409" t="s">
        <v>566</v>
      </c>
      <c r="S409">
        <v>189.88200000000001</v>
      </c>
      <c r="T409">
        <v>3</v>
      </c>
      <c r="U409">
        <v>0.4</v>
      </c>
      <c r="V409">
        <v>-94.941000000000017</v>
      </c>
    </row>
    <row r="410" spans="1:22" x14ac:dyDescent="0.35">
      <c r="A410">
        <v>9177</v>
      </c>
      <c r="B410" t="s">
        <v>2205</v>
      </c>
      <c r="C410">
        <v>2013</v>
      </c>
      <c r="D410" s="25">
        <v>41353</v>
      </c>
      <c r="E410" s="25">
        <v>41358</v>
      </c>
      <c r="F410" t="s">
        <v>38</v>
      </c>
      <c r="G410" t="s">
        <v>1428</v>
      </c>
      <c r="H410" t="s">
        <v>1429</v>
      </c>
      <c r="I410" t="s">
        <v>30</v>
      </c>
      <c r="J410" t="s">
        <v>24</v>
      </c>
      <c r="K410" t="s">
        <v>1601</v>
      </c>
      <c r="L410" t="s">
        <v>146</v>
      </c>
      <c r="M410">
        <v>37211</v>
      </c>
      <c r="N410" t="s">
        <v>26</v>
      </c>
      <c r="O410" t="s">
        <v>408</v>
      </c>
      <c r="P410" t="s">
        <v>35</v>
      </c>
      <c r="Q410" t="s">
        <v>49</v>
      </c>
      <c r="R410" t="s">
        <v>409</v>
      </c>
      <c r="S410">
        <v>31.086000000000006</v>
      </c>
      <c r="T410">
        <v>3</v>
      </c>
      <c r="U410">
        <v>0.7</v>
      </c>
      <c r="V410">
        <v>-20.72399999999999</v>
      </c>
    </row>
    <row r="411" spans="1:22" x14ac:dyDescent="0.35">
      <c r="A411">
        <v>2854</v>
      </c>
      <c r="B411" t="s">
        <v>1666</v>
      </c>
      <c r="C411">
        <v>2013</v>
      </c>
      <c r="D411" s="25">
        <v>41353</v>
      </c>
      <c r="E411" s="25">
        <v>41355</v>
      </c>
      <c r="F411" t="s">
        <v>22</v>
      </c>
      <c r="G411" t="s">
        <v>1513</v>
      </c>
      <c r="H411" t="s">
        <v>1514</v>
      </c>
      <c r="I411" t="s">
        <v>23</v>
      </c>
      <c r="J411" t="s">
        <v>24</v>
      </c>
      <c r="K411" t="s">
        <v>748</v>
      </c>
      <c r="L411" t="s">
        <v>116</v>
      </c>
      <c r="M411">
        <v>11572</v>
      </c>
      <c r="N411" t="s">
        <v>77</v>
      </c>
      <c r="O411" t="s">
        <v>674</v>
      </c>
      <c r="P411" t="s">
        <v>27</v>
      </c>
      <c r="Q411" t="s">
        <v>44</v>
      </c>
      <c r="R411" t="s">
        <v>675</v>
      </c>
      <c r="S411">
        <v>20.32</v>
      </c>
      <c r="T411">
        <v>4</v>
      </c>
      <c r="U411">
        <v>0</v>
      </c>
      <c r="V411">
        <v>6.9087999999999994</v>
      </c>
    </row>
    <row r="412" spans="1:22" x14ac:dyDescent="0.35">
      <c r="A412">
        <v>2853</v>
      </c>
      <c r="B412" t="s">
        <v>1666</v>
      </c>
      <c r="C412">
        <v>2013</v>
      </c>
      <c r="D412" s="25">
        <v>41353</v>
      </c>
      <c r="E412" s="25">
        <v>41355</v>
      </c>
      <c r="F412" t="s">
        <v>22</v>
      </c>
      <c r="G412" t="s">
        <v>1513</v>
      </c>
      <c r="H412" t="s">
        <v>1514</v>
      </c>
      <c r="I412" t="s">
        <v>23</v>
      </c>
      <c r="J412" t="s">
        <v>24</v>
      </c>
      <c r="K412" t="s">
        <v>748</v>
      </c>
      <c r="L412" t="s">
        <v>116</v>
      </c>
      <c r="M412">
        <v>11572</v>
      </c>
      <c r="N412" t="s">
        <v>77</v>
      </c>
      <c r="O412" t="s">
        <v>1667</v>
      </c>
      <c r="P412" t="s">
        <v>27</v>
      </c>
      <c r="Q412" t="s">
        <v>44</v>
      </c>
      <c r="R412" t="s">
        <v>1668</v>
      </c>
      <c r="S412">
        <v>14.98</v>
      </c>
      <c r="T412">
        <v>1</v>
      </c>
      <c r="U412">
        <v>0</v>
      </c>
      <c r="V412">
        <v>6.8908000000000005</v>
      </c>
    </row>
    <row r="413" spans="1:22" x14ac:dyDescent="0.35">
      <c r="A413">
        <v>2226</v>
      </c>
      <c r="B413" t="s">
        <v>1469</v>
      </c>
      <c r="C413">
        <v>2013</v>
      </c>
      <c r="D413" s="25">
        <v>41353</v>
      </c>
      <c r="E413" s="25">
        <v>41355</v>
      </c>
      <c r="F413" t="s">
        <v>22</v>
      </c>
      <c r="G413" t="s">
        <v>1470</v>
      </c>
      <c r="H413" t="s">
        <v>1471</v>
      </c>
      <c r="I413" t="s">
        <v>23</v>
      </c>
      <c r="J413" t="s">
        <v>24</v>
      </c>
      <c r="K413" t="s">
        <v>1472</v>
      </c>
      <c r="L413" t="s">
        <v>177</v>
      </c>
      <c r="M413">
        <v>80122</v>
      </c>
      <c r="N413" t="s">
        <v>33</v>
      </c>
      <c r="O413" t="s">
        <v>1473</v>
      </c>
      <c r="P413" t="s">
        <v>27</v>
      </c>
      <c r="Q413" t="s">
        <v>28</v>
      </c>
      <c r="R413" t="s">
        <v>1474</v>
      </c>
      <c r="S413">
        <v>72.294000000000011</v>
      </c>
      <c r="T413">
        <v>1</v>
      </c>
      <c r="U413">
        <v>0.7</v>
      </c>
      <c r="V413">
        <v>-98.801799999999986</v>
      </c>
    </row>
    <row r="414" spans="1:22" x14ac:dyDescent="0.35">
      <c r="A414">
        <v>3312</v>
      </c>
      <c r="B414" t="s">
        <v>1756</v>
      </c>
      <c r="C414">
        <v>2013</v>
      </c>
      <c r="D414" s="25">
        <v>41354</v>
      </c>
      <c r="E414" s="25">
        <v>41359</v>
      </c>
      <c r="F414" t="s">
        <v>22</v>
      </c>
      <c r="G414" t="s">
        <v>1741</v>
      </c>
      <c r="H414" t="s">
        <v>1742</v>
      </c>
      <c r="I414" t="s">
        <v>30</v>
      </c>
      <c r="J414" t="s">
        <v>24</v>
      </c>
      <c r="K414" t="s">
        <v>1062</v>
      </c>
      <c r="L414" t="s">
        <v>492</v>
      </c>
      <c r="M414">
        <v>39503</v>
      </c>
      <c r="N414" t="s">
        <v>26</v>
      </c>
      <c r="O414" t="s">
        <v>1058</v>
      </c>
      <c r="P414" t="s">
        <v>27</v>
      </c>
      <c r="Q414" t="s">
        <v>44</v>
      </c>
      <c r="R414" t="s">
        <v>1059</v>
      </c>
      <c r="S414">
        <v>86.45</v>
      </c>
      <c r="T414">
        <v>7</v>
      </c>
      <c r="U414">
        <v>0</v>
      </c>
      <c r="V414">
        <v>38.038000000000004</v>
      </c>
    </row>
    <row r="415" spans="1:22" x14ac:dyDescent="0.35">
      <c r="A415">
        <v>589</v>
      </c>
      <c r="B415" t="s">
        <v>638</v>
      </c>
      <c r="C415">
        <v>2013</v>
      </c>
      <c r="D415" s="25">
        <v>41354</v>
      </c>
      <c r="E415" s="25">
        <v>41358</v>
      </c>
      <c r="F415" t="s">
        <v>38</v>
      </c>
      <c r="G415" t="s">
        <v>639</v>
      </c>
      <c r="H415" t="s">
        <v>640</v>
      </c>
      <c r="I415" t="s">
        <v>23</v>
      </c>
      <c r="J415" t="s">
        <v>24</v>
      </c>
      <c r="K415" t="s">
        <v>641</v>
      </c>
      <c r="L415" t="s">
        <v>167</v>
      </c>
      <c r="M415">
        <v>97301</v>
      </c>
      <c r="N415" t="s">
        <v>33</v>
      </c>
      <c r="O415" t="s">
        <v>642</v>
      </c>
      <c r="P415" t="s">
        <v>46</v>
      </c>
      <c r="Q415" t="s">
        <v>47</v>
      </c>
      <c r="R415" t="s">
        <v>643</v>
      </c>
      <c r="S415">
        <v>84.784000000000006</v>
      </c>
      <c r="T415">
        <v>2</v>
      </c>
      <c r="U415">
        <v>0.2</v>
      </c>
      <c r="V415">
        <v>-20.136200000000006</v>
      </c>
    </row>
    <row r="416" spans="1:22" x14ac:dyDescent="0.35">
      <c r="A416">
        <v>590</v>
      </c>
      <c r="B416" t="s">
        <v>638</v>
      </c>
      <c r="C416">
        <v>2013</v>
      </c>
      <c r="D416" s="25">
        <v>41354</v>
      </c>
      <c r="E416" s="25">
        <v>41358</v>
      </c>
      <c r="F416" t="s">
        <v>38</v>
      </c>
      <c r="G416" t="s">
        <v>639</v>
      </c>
      <c r="H416" t="s">
        <v>640</v>
      </c>
      <c r="I416" t="s">
        <v>23</v>
      </c>
      <c r="J416" t="s">
        <v>24</v>
      </c>
      <c r="K416" t="s">
        <v>641</v>
      </c>
      <c r="L416" t="s">
        <v>167</v>
      </c>
      <c r="M416">
        <v>97301</v>
      </c>
      <c r="N416" t="s">
        <v>33</v>
      </c>
      <c r="O416" t="s">
        <v>644</v>
      </c>
      <c r="P416" t="s">
        <v>35</v>
      </c>
      <c r="Q416" t="s">
        <v>54</v>
      </c>
      <c r="R416" t="s">
        <v>645</v>
      </c>
      <c r="S416">
        <v>20.736000000000004</v>
      </c>
      <c r="T416">
        <v>4</v>
      </c>
      <c r="U416">
        <v>0.2</v>
      </c>
      <c r="V416">
        <v>7.2576000000000001</v>
      </c>
    </row>
    <row r="417" spans="1:22" x14ac:dyDescent="0.35">
      <c r="A417">
        <v>591</v>
      </c>
      <c r="B417" t="s">
        <v>638</v>
      </c>
      <c r="C417">
        <v>2013</v>
      </c>
      <c r="D417" s="25">
        <v>41354</v>
      </c>
      <c r="E417" s="25">
        <v>41358</v>
      </c>
      <c r="F417" t="s">
        <v>38</v>
      </c>
      <c r="G417" t="s">
        <v>639</v>
      </c>
      <c r="H417" t="s">
        <v>640</v>
      </c>
      <c r="I417" t="s">
        <v>23</v>
      </c>
      <c r="J417" t="s">
        <v>24</v>
      </c>
      <c r="K417" t="s">
        <v>641</v>
      </c>
      <c r="L417" t="s">
        <v>167</v>
      </c>
      <c r="M417">
        <v>97301</v>
      </c>
      <c r="N417" t="s">
        <v>33</v>
      </c>
      <c r="O417" t="s">
        <v>570</v>
      </c>
      <c r="P417" t="s">
        <v>35</v>
      </c>
      <c r="Q417" t="s">
        <v>49</v>
      </c>
      <c r="R417" t="s">
        <v>571</v>
      </c>
      <c r="S417">
        <v>16.821000000000005</v>
      </c>
      <c r="T417">
        <v>3</v>
      </c>
      <c r="U417">
        <v>0.7</v>
      </c>
      <c r="V417">
        <v>-12.896100000000004</v>
      </c>
    </row>
    <row r="418" spans="1:22" x14ac:dyDescent="0.35">
      <c r="A418">
        <v>592</v>
      </c>
      <c r="B418" t="s">
        <v>638</v>
      </c>
      <c r="C418">
        <v>2013</v>
      </c>
      <c r="D418" s="25">
        <v>41354</v>
      </c>
      <c r="E418" s="25">
        <v>41358</v>
      </c>
      <c r="F418" t="s">
        <v>38</v>
      </c>
      <c r="G418" t="s">
        <v>639</v>
      </c>
      <c r="H418" t="s">
        <v>640</v>
      </c>
      <c r="I418" t="s">
        <v>23</v>
      </c>
      <c r="J418" t="s">
        <v>24</v>
      </c>
      <c r="K418" t="s">
        <v>641</v>
      </c>
      <c r="L418" t="s">
        <v>167</v>
      </c>
      <c r="M418">
        <v>97301</v>
      </c>
      <c r="N418" t="s">
        <v>33</v>
      </c>
      <c r="O418" t="s">
        <v>646</v>
      </c>
      <c r="P418" t="s">
        <v>35</v>
      </c>
      <c r="Q418" t="s">
        <v>54</v>
      </c>
      <c r="R418" t="s">
        <v>647</v>
      </c>
      <c r="S418">
        <v>10.368000000000002</v>
      </c>
      <c r="T418">
        <v>2</v>
      </c>
      <c r="U418">
        <v>0.2</v>
      </c>
      <c r="V418">
        <v>3.6288</v>
      </c>
    </row>
    <row r="419" spans="1:22" x14ac:dyDescent="0.35">
      <c r="A419">
        <v>1041</v>
      </c>
      <c r="B419" t="s">
        <v>949</v>
      </c>
      <c r="C419">
        <v>2013</v>
      </c>
      <c r="D419" s="25">
        <v>41354</v>
      </c>
      <c r="E419" s="25">
        <v>41358</v>
      </c>
      <c r="F419" t="s">
        <v>38</v>
      </c>
      <c r="G419" t="s">
        <v>950</v>
      </c>
      <c r="H419" t="s">
        <v>951</v>
      </c>
      <c r="I419" t="s">
        <v>60</v>
      </c>
      <c r="J419" t="s">
        <v>24</v>
      </c>
      <c r="K419" t="s">
        <v>952</v>
      </c>
      <c r="L419" t="s">
        <v>227</v>
      </c>
      <c r="M419">
        <v>63376</v>
      </c>
      <c r="N419" t="s">
        <v>63</v>
      </c>
      <c r="O419" t="s">
        <v>763</v>
      </c>
      <c r="P419" t="s">
        <v>27</v>
      </c>
      <c r="Q419" t="s">
        <v>40</v>
      </c>
      <c r="R419" t="s">
        <v>764</v>
      </c>
      <c r="S419">
        <v>697.16</v>
      </c>
      <c r="T419">
        <v>4</v>
      </c>
      <c r="U419">
        <v>0</v>
      </c>
      <c r="V419">
        <v>146.40359999999998</v>
      </c>
    </row>
    <row r="420" spans="1:22" x14ac:dyDescent="0.35">
      <c r="A420">
        <v>749</v>
      </c>
      <c r="B420" t="s">
        <v>757</v>
      </c>
      <c r="C420">
        <v>2013</v>
      </c>
      <c r="D420" s="25">
        <v>41354</v>
      </c>
      <c r="E420" s="25">
        <v>41356</v>
      </c>
      <c r="F420" t="s">
        <v>22</v>
      </c>
      <c r="G420" t="s">
        <v>758</v>
      </c>
      <c r="H420" t="s">
        <v>759</v>
      </c>
      <c r="I420" t="s">
        <v>23</v>
      </c>
      <c r="J420" t="s">
        <v>24</v>
      </c>
      <c r="K420" t="s">
        <v>760</v>
      </c>
      <c r="L420" t="s">
        <v>93</v>
      </c>
      <c r="M420">
        <v>60201</v>
      </c>
      <c r="N420" t="s">
        <v>63</v>
      </c>
      <c r="O420" t="s">
        <v>761</v>
      </c>
      <c r="P420" t="s">
        <v>46</v>
      </c>
      <c r="Q420" t="s">
        <v>47</v>
      </c>
      <c r="R420" t="s">
        <v>762</v>
      </c>
      <c r="S420">
        <v>11.992000000000001</v>
      </c>
      <c r="T420">
        <v>1</v>
      </c>
      <c r="U420">
        <v>0.2</v>
      </c>
      <c r="V420">
        <v>0.89939999999999909</v>
      </c>
    </row>
    <row r="421" spans="1:22" x14ac:dyDescent="0.35">
      <c r="A421">
        <v>3767</v>
      </c>
      <c r="B421" t="s">
        <v>1833</v>
      </c>
      <c r="C421">
        <v>2013</v>
      </c>
      <c r="D421" s="25">
        <v>41355</v>
      </c>
      <c r="E421" s="25">
        <v>41359</v>
      </c>
      <c r="F421" t="s">
        <v>38</v>
      </c>
      <c r="G421" t="s">
        <v>1703</v>
      </c>
      <c r="H421" t="s">
        <v>1704</v>
      </c>
      <c r="I421" t="s">
        <v>30</v>
      </c>
      <c r="J421" t="s">
        <v>24</v>
      </c>
      <c r="K421" t="s">
        <v>90</v>
      </c>
      <c r="L421" t="s">
        <v>62</v>
      </c>
      <c r="M421">
        <v>77036</v>
      </c>
      <c r="N421" t="s">
        <v>63</v>
      </c>
      <c r="O421" t="s">
        <v>126</v>
      </c>
      <c r="P421" t="s">
        <v>35</v>
      </c>
      <c r="Q421" t="s">
        <v>45</v>
      </c>
      <c r="R421" t="s">
        <v>127</v>
      </c>
      <c r="S421">
        <v>1.3440000000000001</v>
      </c>
      <c r="T421">
        <v>1</v>
      </c>
      <c r="U421">
        <v>0.2</v>
      </c>
      <c r="V421">
        <v>0.504</v>
      </c>
    </row>
    <row r="422" spans="1:22" x14ac:dyDescent="0.35">
      <c r="A422">
        <v>3766</v>
      </c>
      <c r="B422" t="s">
        <v>1833</v>
      </c>
      <c r="C422">
        <v>2013</v>
      </c>
      <c r="D422" s="25">
        <v>41355</v>
      </c>
      <c r="E422" s="25">
        <v>41359</v>
      </c>
      <c r="F422" t="s">
        <v>38</v>
      </c>
      <c r="G422" t="s">
        <v>1703</v>
      </c>
      <c r="H422" t="s">
        <v>1704</v>
      </c>
      <c r="I422" t="s">
        <v>30</v>
      </c>
      <c r="J422" t="s">
        <v>24</v>
      </c>
      <c r="K422" t="s">
        <v>90</v>
      </c>
      <c r="L422" t="s">
        <v>62</v>
      </c>
      <c r="M422">
        <v>77036</v>
      </c>
      <c r="N422" t="s">
        <v>63</v>
      </c>
      <c r="O422" t="s">
        <v>1368</v>
      </c>
      <c r="P422" t="s">
        <v>27</v>
      </c>
      <c r="Q422" t="s">
        <v>40</v>
      </c>
      <c r="R422" t="s">
        <v>1369</v>
      </c>
      <c r="S422">
        <v>99.372</v>
      </c>
      <c r="T422">
        <v>2</v>
      </c>
      <c r="U422">
        <v>0.3</v>
      </c>
      <c r="V422">
        <v>-1.4196000000000097</v>
      </c>
    </row>
    <row r="423" spans="1:22" x14ac:dyDescent="0.35">
      <c r="A423">
        <v>3174</v>
      </c>
      <c r="B423" t="s">
        <v>1737</v>
      </c>
      <c r="C423">
        <v>2013</v>
      </c>
      <c r="D423" s="25">
        <v>41355</v>
      </c>
      <c r="E423" s="25">
        <v>41362</v>
      </c>
      <c r="F423" t="s">
        <v>38</v>
      </c>
      <c r="G423" t="s">
        <v>1145</v>
      </c>
      <c r="H423" t="s">
        <v>1146</v>
      </c>
      <c r="I423" t="s">
        <v>23</v>
      </c>
      <c r="J423" t="s">
        <v>24</v>
      </c>
      <c r="K423" t="s">
        <v>134</v>
      </c>
      <c r="L423" t="s">
        <v>93</v>
      </c>
      <c r="M423">
        <v>60623</v>
      </c>
      <c r="N423" t="s">
        <v>63</v>
      </c>
      <c r="O423" t="s">
        <v>1449</v>
      </c>
      <c r="P423" t="s">
        <v>35</v>
      </c>
      <c r="Q423" t="s">
        <v>45</v>
      </c>
      <c r="R423" t="s">
        <v>1450</v>
      </c>
      <c r="S423">
        <v>13.392000000000001</v>
      </c>
      <c r="T423">
        <v>3</v>
      </c>
      <c r="U423">
        <v>0.2</v>
      </c>
      <c r="V423">
        <v>1.5065999999999975</v>
      </c>
    </row>
    <row r="424" spans="1:22" x14ac:dyDescent="0.35">
      <c r="A424">
        <v>3173</v>
      </c>
      <c r="B424" t="s">
        <v>1737</v>
      </c>
      <c r="C424">
        <v>2013</v>
      </c>
      <c r="D424" s="25">
        <v>41355</v>
      </c>
      <c r="E424" s="25">
        <v>41362</v>
      </c>
      <c r="F424" t="s">
        <v>38</v>
      </c>
      <c r="G424" t="s">
        <v>1145</v>
      </c>
      <c r="H424" t="s">
        <v>1146</v>
      </c>
      <c r="I424" t="s">
        <v>23</v>
      </c>
      <c r="J424" t="s">
        <v>24</v>
      </c>
      <c r="K424" t="s">
        <v>134</v>
      </c>
      <c r="L424" t="s">
        <v>93</v>
      </c>
      <c r="M424">
        <v>60623</v>
      </c>
      <c r="N424" t="s">
        <v>63</v>
      </c>
      <c r="O424" t="s">
        <v>830</v>
      </c>
      <c r="P424" t="s">
        <v>27</v>
      </c>
      <c r="Q424" t="s">
        <v>29</v>
      </c>
      <c r="R424" t="s">
        <v>831</v>
      </c>
      <c r="S424">
        <v>528.42999999999995</v>
      </c>
      <c r="T424">
        <v>5</v>
      </c>
      <c r="U424">
        <v>0.3</v>
      </c>
      <c r="V424">
        <v>0</v>
      </c>
    </row>
    <row r="425" spans="1:22" x14ac:dyDescent="0.35">
      <c r="A425">
        <v>3172</v>
      </c>
      <c r="B425" t="s">
        <v>1737</v>
      </c>
      <c r="C425">
        <v>2013</v>
      </c>
      <c r="D425" s="25">
        <v>41355</v>
      </c>
      <c r="E425" s="25">
        <v>41362</v>
      </c>
      <c r="F425" t="s">
        <v>38</v>
      </c>
      <c r="G425" t="s">
        <v>1145</v>
      </c>
      <c r="H425" t="s">
        <v>1146</v>
      </c>
      <c r="I425" t="s">
        <v>23</v>
      </c>
      <c r="J425" t="s">
        <v>24</v>
      </c>
      <c r="K425" t="s">
        <v>134</v>
      </c>
      <c r="L425" t="s">
        <v>93</v>
      </c>
      <c r="M425">
        <v>60623</v>
      </c>
      <c r="N425" t="s">
        <v>63</v>
      </c>
      <c r="O425" t="s">
        <v>904</v>
      </c>
      <c r="P425" t="s">
        <v>35</v>
      </c>
      <c r="Q425" t="s">
        <v>49</v>
      </c>
      <c r="R425" t="s">
        <v>905</v>
      </c>
      <c r="S425">
        <v>3.1679999999999993</v>
      </c>
      <c r="T425">
        <v>2</v>
      </c>
      <c r="U425">
        <v>0.8</v>
      </c>
      <c r="V425">
        <v>-4.7520000000000007</v>
      </c>
    </row>
    <row r="426" spans="1:22" x14ac:dyDescent="0.35">
      <c r="A426">
        <v>7695</v>
      </c>
      <c r="B426" t="s">
        <v>2137</v>
      </c>
      <c r="C426">
        <v>2013</v>
      </c>
      <c r="D426" s="25">
        <v>41356</v>
      </c>
      <c r="E426" s="25">
        <v>41356</v>
      </c>
      <c r="F426" t="s">
        <v>438</v>
      </c>
      <c r="G426" t="s">
        <v>1277</v>
      </c>
      <c r="H426" t="s">
        <v>1278</v>
      </c>
      <c r="I426" t="s">
        <v>23</v>
      </c>
      <c r="J426" t="s">
        <v>24</v>
      </c>
      <c r="K426" t="s">
        <v>56</v>
      </c>
      <c r="L426" t="s">
        <v>57</v>
      </c>
      <c r="M426">
        <v>98103</v>
      </c>
      <c r="N426" t="s">
        <v>33</v>
      </c>
      <c r="O426" t="s">
        <v>1348</v>
      </c>
      <c r="P426" t="s">
        <v>27</v>
      </c>
      <c r="Q426" t="s">
        <v>29</v>
      </c>
      <c r="R426" t="s">
        <v>1349</v>
      </c>
      <c r="S426">
        <v>167.88800000000001</v>
      </c>
      <c r="T426">
        <v>7</v>
      </c>
      <c r="U426">
        <v>0.2</v>
      </c>
      <c r="V426">
        <v>14.690199999999997</v>
      </c>
    </row>
    <row r="427" spans="1:22" x14ac:dyDescent="0.35">
      <c r="A427">
        <v>1672</v>
      </c>
      <c r="B427" t="s">
        <v>1297</v>
      </c>
      <c r="C427">
        <v>2013</v>
      </c>
      <c r="D427" s="25">
        <v>41356</v>
      </c>
      <c r="E427" s="25">
        <v>41359</v>
      </c>
      <c r="F427" t="s">
        <v>92</v>
      </c>
      <c r="G427" t="s">
        <v>1298</v>
      </c>
      <c r="H427" t="s">
        <v>1299</v>
      </c>
      <c r="I427" t="s">
        <v>30</v>
      </c>
      <c r="J427" t="s">
        <v>24</v>
      </c>
      <c r="K427" t="s">
        <v>1211</v>
      </c>
      <c r="L427" t="s">
        <v>465</v>
      </c>
      <c r="M427">
        <v>89031</v>
      </c>
      <c r="N427" t="s">
        <v>33</v>
      </c>
      <c r="O427" t="s">
        <v>1004</v>
      </c>
      <c r="P427" t="s">
        <v>46</v>
      </c>
      <c r="Q427" t="s">
        <v>80</v>
      </c>
      <c r="R427" t="s">
        <v>1005</v>
      </c>
      <c r="S427">
        <v>58.58</v>
      </c>
      <c r="T427">
        <v>2</v>
      </c>
      <c r="U427">
        <v>0</v>
      </c>
      <c r="V427">
        <v>19.331399999999995</v>
      </c>
    </row>
    <row r="428" spans="1:22" x14ac:dyDescent="0.35">
      <c r="A428">
        <v>9131</v>
      </c>
      <c r="B428" t="s">
        <v>2203</v>
      </c>
      <c r="C428">
        <v>2013</v>
      </c>
      <c r="D428" s="25">
        <v>41358</v>
      </c>
      <c r="E428" s="25">
        <v>41360</v>
      </c>
      <c r="F428" t="s">
        <v>22</v>
      </c>
      <c r="G428" t="s">
        <v>1083</v>
      </c>
      <c r="H428" t="s">
        <v>1084</v>
      </c>
      <c r="I428" t="s">
        <v>23</v>
      </c>
      <c r="J428" t="s">
        <v>24</v>
      </c>
      <c r="K428" t="s">
        <v>704</v>
      </c>
      <c r="L428" t="s">
        <v>197</v>
      </c>
      <c r="M428">
        <v>44105</v>
      </c>
      <c r="N428" t="s">
        <v>77</v>
      </c>
      <c r="O428" t="s">
        <v>1337</v>
      </c>
      <c r="P428" t="s">
        <v>35</v>
      </c>
      <c r="Q428" t="s">
        <v>45</v>
      </c>
      <c r="R428" t="s">
        <v>1338</v>
      </c>
      <c r="S428">
        <v>18.656000000000002</v>
      </c>
      <c r="T428">
        <v>2</v>
      </c>
      <c r="U428">
        <v>0.2</v>
      </c>
      <c r="V428">
        <v>1.6324000000000014</v>
      </c>
    </row>
    <row r="429" spans="1:22" x14ac:dyDescent="0.35">
      <c r="A429">
        <v>9130</v>
      </c>
      <c r="B429" t="s">
        <v>2203</v>
      </c>
      <c r="C429">
        <v>2013</v>
      </c>
      <c r="D429" s="25">
        <v>41358</v>
      </c>
      <c r="E429" s="25">
        <v>41360</v>
      </c>
      <c r="F429" t="s">
        <v>22</v>
      </c>
      <c r="G429" t="s">
        <v>1083</v>
      </c>
      <c r="H429" t="s">
        <v>1084</v>
      </c>
      <c r="I429" t="s">
        <v>23</v>
      </c>
      <c r="J429" t="s">
        <v>24</v>
      </c>
      <c r="K429" t="s">
        <v>704</v>
      </c>
      <c r="L429" t="s">
        <v>197</v>
      </c>
      <c r="M429">
        <v>44105</v>
      </c>
      <c r="N429" t="s">
        <v>77</v>
      </c>
      <c r="O429" t="s">
        <v>1599</v>
      </c>
      <c r="P429" t="s">
        <v>27</v>
      </c>
      <c r="Q429" t="s">
        <v>28</v>
      </c>
      <c r="R429" t="s">
        <v>1600</v>
      </c>
      <c r="S429">
        <v>301.46999999999997</v>
      </c>
      <c r="T429">
        <v>3</v>
      </c>
      <c r="U429">
        <v>0.5</v>
      </c>
      <c r="V429">
        <v>-241.17600000000002</v>
      </c>
    </row>
    <row r="430" spans="1:22" x14ac:dyDescent="0.35">
      <c r="A430">
        <v>4229</v>
      </c>
      <c r="B430" t="s">
        <v>1897</v>
      </c>
      <c r="C430">
        <v>2013</v>
      </c>
      <c r="D430" s="25">
        <v>41358</v>
      </c>
      <c r="E430" s="25">
        <v>41360</v>
      </c>
      <c r="F430" t="s">
        <v>92</v>
      </c>
      <c r="G430" t="s">
        <v>1255</v>
      </c>
      <c r="H430" t="s">
        <v>1256</v>
      </c>
      <c r="I430" t="s">
        <v>30</v>
      </c>
      <c r="J430" t="s">
        <v>24</v>
      </c>
      <c r="K430" t="s">
        <v>482</v>
      </c>
      <c r="L430" t="s">
        <v>112</v>
      </c>
      <c r="M430">
        <v>47374</v>
      </c>
      <c r="N430" t="s">
        <v>63</v>
      </c>
      <c r="O430" t="s">
        <v>1339</v>
      </c>
      <c r="P430" t="s">
        <v>35</v>
      </c>
      <c r="Q430" t="s">
        <v>54</v>
      </c>
      <c r="R430" t="s">
        <v>1340</v>
      </c>
      <c r="S430">
        <v>22.48</v>
      </c>
      <c r="T430">
        <v>1</v>
      </c>
      <c r="U430">
        <v>0</v>
      </c>
      <c r="V430">
        <v>10.3408</v>
      </c>
    </row>
    <row r="431" spans="1:22" x14ac:dyDescent="0.35">
      <c r="A431">
        <v>3030</v>
      </c>
      <c r="B431" t="s">
        <v>1701</v>
      </c>
      <c r="C431">
        <v>2013</v>
      </c>
      <c r="D431" s="25">
        <v>41358</v>
      </c>
      <c r="E431" s="25">
        <v>41362</v>
      </c>
      <c r="F431" t="s">
        <v>38</v>
      </c>
      <c r="G431" t="s">
        <v>346</v>
      </c>
      <c r="H431" t="s">
        <v>347</v>
      </c>
      <c r="I431" t="s">
        <v>30</v>
      </c>
      <c r="J431" t="s">
        <v>24</v>
      </c>
      <c r="K431" t="s">
        <v>1702</v>
      </c>
      <c r="L431" t="s">
        <v>167</v>
      </c>
      <c r="M431">
        <v>97030</v>
      </c>
      <c r="N431" t="s">
        <v>33</v>
      </c>
      <c r="O431" t="s">
        <v>1638</v>
      </c>
      <c r="P431" t="s">
        <v>46</v>
      </c>
      <c r="Q431" t="s">
        <v>47</v>
      </c>
      <c r="R431" t="s">
        <v>1639</v>
      </c>
      <c r="S431">
        <v>403.16800000000001</v>
      </c>
      <c r="T431">
        <v>4</v>
      </c>
      <c r="U431">
        <v>0.2</v>
      </c>
      <c r="V431">
        <v>25.198000000000008</v>
      </c>
    </row>
    <row r="432" spans="1:22" x14ac:dyDescent="0.35">
      <c r="A432">
        <v>7931</v>
      </c>
      <c r="B432" t="s">
        <v>2146</v>
      </c>
      <c r="C432">
        <v>2013</v>
      </c>
      <c r="D432" s="25">
        <v>41359</v>
      </c>
      <c r="E432" s="25">
        <v>41361</v>
      </c>
      <c r="F432" t="s">
        <v>22</v>
      </c>
      <c r="G432" t="s">
        <v>1165</v>
      </c>
      <c r="H432" t="s">
        <v>1166</v>
      </c>
      <c r="I432" t="s">
        <v>30</v>
      </c>
      <c r="J432" t="s">
        <v>24</v>
      </c>
      <c r="K432" t="s">
        <v>115</v>
      </c>
      <c r="L432" t="s">
        <v>116</v>
      </c>
      <c r="M432">
        <v>10024</v>
      </c>
      <c r="N432" t="s">
        <v>77</v>
      </c>
      <c r="O432" t="s">
        <v>1235</v>
      </c>
      <c r="P432" t="s">
        <v>35</v>
      </c>
      <c r="Q432" t="s">
        <v>45</v>
      </c>
      <c r="R432" t="s">
        <v>1236</v>
      </c>
      <c r="S432">
        <v>59.519999999999996</v>
      </c>
      <c r="T432">
        <v>3</v>
      </c>
      <c r="U432">
        <v>0</v>
      </c>
      <c r="V432">
        <v>17.855999999999995</v>
      </c>
    </row>
    <row r="433" spans="1:22" x14ac:dyDescent="0.35">
      <c r="A433">
        <v>3371</v>
      </c>
      <c r="B433" t="s">
        <v>1767</v>
      </c>
      <c r="C433">
        <v>2013</v>
      </c>
      <c r="D433" s="25">
        <v>41359</v>
      </c>
      <c r="E433" s="25">
        <v>41359</v>
      </c>
      <c r="F433" t="s">
        <v>438</v>
      </c>
      <c r="G433" t="s">
        <v>1282</v>
      </c>
      <c r="H433" t="s">
        <v>1283</v>
      </c>
      <c r="I433" t="s">
        <v>23</v>
      </c>
      <c r="J433" t="s">
        <v>24</v>
      </c>
      <c r="K433" t="s">
        <v>524</v>
      </c>
      <c r="L433" t="s">
        <v>250</v>
      </c>
      <c r="M433">
        <v>73071</v>
      </c>
      <c r="N433" t="s">
        <v>63</v>
      </c>
      <c r="O433" t="s">
        <v>333</v>
      </c>
      <c r="P433" t="s">
        <v>46</v>
      </c>
      <c r="Q433" t="s">
        <v>80</v>
      </c>
      <c r="R433" t="s">
        <v>334</v>
      </c>
      <c r="S433">
        <v>1287.45</v>
      </c>
      <c r="T433">
        <v>5</v>
      </c>
      <c r="U433">
        <v>0</v>
      </c>
      <c r="V433">
        <v>244.61549999999988</v>
      </c>
    </row>
    <row r="434" spans="1:22" x14ac:dyDescent="0.35">
      <c r="A434">
        <v>9019</v>
      </c>
      <c r="B434" t="s">
        <v>2200</v>
      </c>
      <c r="C434">
        <v>2013</v>
      </c>
      <c r="D434" s="25">
        <v>41360</v>
      </c>
      <c r="E434" s="25">
        <v>41362</v>
      </c>
      <c r="F434" t="s">
        <v>22</v>
      </c>
      <c r="G434" t="s">
        <v>1492</v>
      </c>
      <c r="H434" t="s">
        <v>1493</v>
      </c>
      <c r="I434" t="s">
        <v>23</v>
      </c>
      <c r="J434" t="s">
        <v>24</v>
      </c>
      <c r="K434" t="s">
        <v>2037</v>
      </c>
      <c r="L434" t="s">
        <v>1705</v>
      </c>
      <c r="M434">
        <v>83201</v>
      </c>
      <c r="N434" t="s">
        <v>33</v>
      </c>
      <c r="O434" t="s">
        <v>71</v>
      </c>
      <c r="P434" t="s">
        <v>35</v>
      </c>
      <c r="Q434" t="s">
        <v>49</v>
      </c>
      <c r="R434" t="s">
        <v>72</v>
      </c>
      <c r="S434">
        <v>17.04</v>
      </c>
      <c r="T434">
        <v>3</v>
      </c>
      <c r="U434">
        <v>0.2</v>
      </c>
      <c r="V434">
        <v>5.5379999999999985</v>
      </c>
    </row>
    <row r="435" spans="1:22" x14ac:dyDescent="0.35">
      <c r="A435">
        <v>9018</v>
      </c>
      <c r="B435" t="s">
        <v>2200</v>
      </c>
      <c r="C435">
        <v>2013</v>
      </c>
      <c r="D435" s="25">
        <v>41360</v>
      </c>
      <c r="E435" s="25">
        <v>41362</v>
      </c>
      <c r="F435" t="s">
        <v>22</v>
      </c>
      <c r="G435" t="s">
        <v>1492</v>
      </c>
      <c r="H435" t="s">
        <v>1493</v>
      </c>
      <c r="I435" t="s">
        <v>23</v>
      </c>
      <c r="J435" t="s">
        <v>24</v>
      </c>
      <c r="K435" t="s">
        <v>2037</v>
      </c>
      <c r="L435" t="s">
        <v>1705</v>
      </c>
      <c r="M435">
        <v>83201</v>
      </c>
      <c r="N435" t="s">
        <v>33</v>
      </c>
      <c r="O435" t="s">
        <v>1203</v>
      </c>
      <c r="P435" t="s">
        <v>35</v>
      </c>
      <c r="Q435" t="s">
        <v>54</v>
      </c>
      <c r="R435" t="s">
        <v>1204</v>
      </c>
      <c r="S435">
        <v>17.64</v>
      </c>
      <c r="T435">
        <v>3</v>
      </c>
      <c r="U435">
        <v>0</v>
      </c>
      <c r="V435">
        <v>8.6435999999999993</v>
      </c>
    </row>
    <row r="436" spans="1:22" x14ac:dyDescent="0.35">
      <c r="A436">
        <v>3160</v>
      </c>
      <c r="B436" t="s">
        <v>1734</v>
      </c>
      <c r="C436">
        <v>2013</v>
      </c>
      <c r="D436" s="25">
        <v>41360</v>
      </c>
      <c r="E436" s="25">
        <v>41361</v>
      </c>
      <c r="F436" t="s">
        <v>92</v>
      </c>
      <c r="G436" t="s">
        <v>595</v>
      </c>
      <c r="H436" t="s">
        <v>596</v>
      </c>
      <c r="I436" t="s">
        <v>23</v>
      </c>
      <c r="J436" t="s">
        <v>24</v>
      </c>
      <c r="K436" t="s">
        <v>497</v>
      </c>
      <c r="L436" t="s">
        <v>52</v>
      </c>
      <c r="M436">
        <v>28540</v>
      </c>
      <c r="N436" t="s">
        <v>26</v>
      </c>
      <c r="O436" t="s">
        <v>1149</v>
      </c>
      <c r="P436" t="s">
        <v>46</v>
      </c>
      <c r="Q436" t="s">
        <v>80</v>
      </c>
      <c r="R436" t="s">
        <v>1150</v>
      </c>
      <c r="S436">
        <v>119.97600000000001</v>
      </c>
      <c r="T436">
        <v>3</v>
      </c>
      <c r="U436">
        <v>0.2</v>
      </c>
      <c r="V436">
        <v>-17.996400000000019</v>
      </c>
    </row>
    <row r="437" spans="1:22" x14ac:dyDescent="0.35">
      <c r="A437">
        <v>3159</v>
      </c>
      <c r="B437" t="s">
        <v>1734</v>
      </c>
      <c r="C437">
        <v>2013</v>
      </c>
      <c r="D437" s="25">
        <v>41360</v>
      </c>
      <c r="E437" s="25">
        <v>41361</v>
      </c>
      <c r="F437" t="s">
        <v>92</v>
      </c>
      <c r="G437" t="s">
        <v>595</v>
      </c>
      <c r="H437" t="s">
        <v>596</v>
      </c>
      <c r="I437" t="s">
        <v>23</v>
      </c>
      <c r="J437" t="s">
        <v>24</v>
      </c>
      <c r="K437" t="s">
        <v>497</v>
      </c>
      <c r="L437" t="s">
        <v>52</v>
      </c>
      <c r="M437">
        <v>28540</v>
      </c>
      <c r="N437" t="s">
        <v>26</v>
      </c>
      <c r="O437" t="s">
        <v>1229</v>
      </c>
      <c r="P437" t="s">
        <v>35</v>
      </c>
      <c r="Q437" t="s">
        <v>41</v>
      </c>
      <c r="R437" t="s">
        <v>1230</v>
      </c>
      <c r="S437">
        <v>67.64</v>
      </c>
      <c r="T437">
        <v>5</v>
      </c>
      <c r="U437">
        <v>0.2</v>
      </c>
      <c r="V437">
        <v>5.9184999999999981</v>
      </c>
    </row>
    <row r="438" spans="1:22" x14ac:dyDescent="0.35">
      <c r="A438">
        <v>664</v>
      </c>
      <c r="B438" t="s">
        <v>699</v>
      </c>
      <c r="C438">
        <v>2013</v>
      </c>
      <c r="D438" s="25">
        <v>41360</v>
      </c>
      <c r="E438" s="25">
        <v>41364</v>
      </c>
      <c r="F438" t="s">
        <v>38</v>
      </c>
      <c r="G438" t="s">
        <v>700</v>
      </c>
      <c r="H438" t="s">
        <v>701</v>
      </c>
      <c r="I438" t="s">
        <v>30</v>
      </c>
      <c r="J438" t="s">
        <v>24</v>
      </c>
      <c r="K438" t="s">
        <v>115</v>
      </c>
      <c r="L438" t="s">
        <v>116</v>
      </c>
      <c r="M438">
        <v>10011</v>
      </c>
      <c r="N438" t="s">
        <v>77</v>
      </c>
      <c r="O438" t="s">
        <v>311</v>
      </c>
      <c r="P438" t="s">
        <v>35</v>
      </c>
      <c r="Q438" t="s">
        <v>41</v>
      </c>
      <c r="R438" t="s">
        <v>312</v>
      </c>
      <c r="S438">
        <v>459.95</v>
      </c>
      <c r="T438">
        <v>5</v>
      </c>
      <c r="U438">
        <v>0</v>
      </c>
      <c r="V438">
        <v>18.397999999999968</v>
      </c>
    </row>
    <row r="439" spans="1:22" x14ac:dyDescent="0.35">
      <c r="A439">
        <v>8547</v>
      </c>
      <c r="B439" t="s">
        <v>2181</v>
      </c>
      <c r="C439">
        <v>2013</v>
      </c>
      <c r="D439" s="25">
        <v>41361</v>
      </c>
      <c r="E439" s="25">
        <v>41365</v>
      </c>
      <c r="F439" t="s">
        <v>38</v>
      </c>
      <c r="G439" t="s">
        <v>321</v>
      </c>
      <c r="H439" t="s">
        <v>322</v>
      </c>
      <c r="I439" t="s">
        <v>30</v>
      </c>
      <c r="J439" t="s">
        <v>24</v>
      </c>
      <c r="K439" t="s">
        <v>196</v>
      </c>
      <c r="L439" t="s">
        <v>425</v>
      </c>
      <c r="M439">
        <v>31907</v>
      </c>
      <c r="N439" t="s">
        <v>26</v>
      </c>
      <c r="O439" t="s">
        <v>1761</v>
      </c>
      <c r="P439" t="s">
        <v>35</v>
      </c>
      <c r="Q439" t="s">
        <v>49</v>
      </c>
      <c r="R439" t="s">
        <v>1762</v>
      </c>
      <c r="S439">
        <v>32.54</v>
      </c>
      <c r="T439">
        <v>2</v>
      </c>
      <c r="U439">
        <v>0</v>
      </c>
      <c r="V439">
        <v>15.944599999999998</v>
      </c>
    </row>
    <row r="440" spans="1:22" x14ac:dyDescent="0.35">
      <c r="A440">
        <v>8546</v>
      </c>
      <c r="B440" t="s">
        <v>2181</v>
      </c>
      <c r="C440">
        <v>2013</v>
      </c>
      <c r="D440" s="25">
        <v>41361</v>
      </c>
      <c r="E440" s="25">
        <v>41365</v>
      </c>
      <c r="F440" t="s">
        <v>38</v>
      </c>
      <c r="G440" t="s">
        <v>321</v>
      </c>
      <c r="H440" t="s">
        <v>322</v>
      </c>
      <c r="I440" t="s">
        <v>30</v>
      </c>
      <c r="J440" t="s">
        <v>24</v>
      </c>
      <c r="K440" t="s">
        <v>196</v>
      </c>
      <c r="L440" t="s">
        <v>425</v>
      </c>
      <c r="M440">
        <v>31907</v>
      </c>
      <c r="N440" t="s">
        <v>26</v>
      </c>
      <c r="O440" t="s">
        <v>1863</v>
      </c>
      <c r="P440" t="s">
        <v>27</v>
      </c>
      <c r="Q440" t="s">
        <v>44</v>
      </c>
      <c r="R440" t="s">
        <v>1864</v>
      </c>
      <c r="S440">
        <v>39.92</v>
      </c>
      <c r="T440">
        <v>4</v>
      </c>
      <c r="U440">
        <v>0</v>
      </c>
      <c r="V440">
        <v>11.177600000000002</v>
      </c>
    </row>
    <row r="441" spans="1:22" x14ac:dyDescent="0.35">
      <c r="A441">
        <v>8545</v>
      </c>
      <c r="B441" t="s">
        <v>2181</v>
      </c>
      <c r="C441">
        <v>2013</v>
      </c>
      <c r="D441" s="25">
        <v>41361</v>
      </c>
      <c r="E441" s="25">
        <v>41365</v>
      </c>
      <c r="F441" t="s">
        <v>38</v>
      </c>
      <c r="G441" t="s">
        <v>321</v>
      </c>
      <c r="H441" t="s">
        <v>322</v>
      </c>
      <c r="I441" t="s">
        <v>30</v>
      </c>
      <c r="J441" t="s">
        <v>24</v>
      </c>
      <c r="K441" t="s">
        <v>196</v>
      </c>
      <c r="L441" t="s">
        <v>425</v>
      </c>
      <c r="M441">
        <v>31907</v>
      </c>
      <c r="N441" t="s">
        <v>26</v>
      </c>
      <c r="O441" t="s">
        <v>1915</v>
      </c>
      <c r="P441" t="s">
        <v>27</v>
      </c>
      <c r="Q441" t="s">
        <v>44</v>
      </c>
      <c r="R441" t="s">
        <v>1916</v>
      </c>
      <c r="S441">
        <v>20.239999999999998</v>
      </c>
      <c r="T441">
        <v>1</v>
      </c>
      <c r="U441">
        <v>0</v>
      </c>
      <c r="V441">
        <v>8.7032000000000007</v>
      </c>
    </row>
    <row r="442" spans="1:22" x14ac:dyDescent="0.35">
      <c r="A442">
        <v>7159</v>
      </c>
      <c r="B442" t="s">
        <v>2109</v>
      </c>
      <c r="C442">
        <v>2013</v>
      </c>
      <c r="D442" s="25">
        <v>41362</v>
      </c>
      <c r="E442" s="25">
        <v>41365</v>
      </c>
      <c r="F442" t="s">
        <v>22</v>
      </c>
      <c r="G442" t="s">
        <v>1081</v>
      </c>
      <c r="H442" t="s">
        <v>1082</v>
      </c>
      <c r="I442" t="s">
        <v>23</v>
      </c>
      <c r="J442" t="s">
        <v>24</v>
      </c>
      <c r="K442" t="s">
        <v>31</v>
      </c>
      <c r="L442" t="s">
        <v>32</v>
      </c>
      <c r="M442">
        <v>90032</v>
      </c>
      <c r="N442" t="s">
        <v>33</v>
      </c>
      <c r="O442" t="s">
        <v>2110</v>
      </c>
      <c r="P442" t="s">
        <v>35</v>
      </c>
      <c r="Q442" t="s">
        <v>54</v>
      </c>
      <c r="R442" t="s">
        <v>2111</v>
      </c>
      <c r="S442">
        <v>5.98</v>
      </c>
      <c r="T442">
        <v>1</v>
      </c>
      <c r="U442">
        <v>0</v>
      </c>
      <c r="V442">
        <v>2.9302000000000001</v>
      </c>
    </row>
    <row r="443" spans="1:22" x14ac:dyDescent="0.35">
      <c r="A443">
        <v>7158</v>
      </c>
      <c r="B443" t="s">
        <v>2109</v>
      </c>
      <c r="C443">
        <v>2013</v>
      </c>
      <c r="D443" s="25">
        <v>41362</v>
      </c>
      <c r="E443" s="25">
        <v>41365</v>
      </c>
      <c r="F443" t="s">
        <v>22</v>
      </c>
      <c r="G443" t="s">
        <v>1081</v>
      </c>
      <c r="H443" t="s">
        <v>1082</v>
      </c>
      <c r="I443" t="s">
        <v>23</v>
      </c>
      <c r="J443" t="s">
        <v>24</v>
      </c>
      <c r="K443" t="s">
        <v>31</v>
      </c>
      <c r="L443" t="s">
        <v>32</v>
      </c>
      <c r="M443">
        <v>90032</v>
      </c>
      <c r="N443" t="s">
        <v>33</v>
      </c>
      <c r="O443" t="s">
        <v>324</v>
      </c>
      <c r="P443" t="s">
        <v>35</v>
      </c>
      <c r="Q443" t="s">
        <v>41</v>
      </c>
      <c r="R443" t="s">
        <v>325</v>
      </c>
      <c r="S443">
        <v>87.92</v>
      </c>
      <c r="T443">
        <v>4</v>
      </c>
      <c r="U443">
        <v>0</v>
      </c>
      <c r="V443">
        <v>0.87919999999999732</v>
      </c>
    </row>
    <row r="444" spans="1:22" x14ac:dyDescent="0.35">
      <c r="A444">
        <v>1352</v>
      </c>
      <c r="B444" t="s">
        <v>1138</v>
      </c>
      <c r="C444">
        <v>2013</v>
      </c>
      <c r="D444" s="25">
        <v>41362</v>
      </c>
      <c r="E444" s="25">
        <v>41365</v>
      </c>
      <c r="F444" t="s">
        <v>92</v>
      </c>
      <c r="G444" t="s">
        <v>1127</v>
      </c>
      <c r="H444" t="s">
        <v>1128</v>
      </c>
      <c r="I444" t="s">
        <v>30</v>
      </c>
      <c r="J444" t="s">
        <v>24</v>
      </c>
      <c r="K444" t="s">
        <v>390</v>
      </c>
      <c r="L444" t="s">
        <v>141</v>
      </c>
      <c r="M444">
        <v>22204</v>
      </c>
      <c r="N444" t="s">
        <v>26</v>
      </c>
      <c r="O444" t="s">
        <v>1139</v>
      </c>
      <c r="P444" t="s">
        <v>35</v>
      </c>
      <c r="Q444" t="s">
        <v>41</v>
      </c>
      <c r="R444" t="s">
        <v>1140</v>
      </c>
      <c r="S444">
        <v>31.4</v>
      </c>
      <c r="T444">
        <v>2</v>
      </c>
      <c r="U444">
        <v>0</v>
      </c>
      <c r="V444">
        <v>7.8500000000000014</v>
      </c>
    </row>
    <row r="445" spans="1:22" x14ac:dyDescent="0.35">
      <c r="A445">
        <v>6383</v>
      </c>
      <c r="B445" t="s">
        <v>2085</v>
      </c>
      <c r="C445">
        <v>2013</v>
      </c>
      <c r="D445" s="25">
        <v>41363</v>
      </c>
      <c r="E445" s="25">
        <v>41367</v>
      </c>
      <c r="F445" t="s">
        <v>38</v>
      </c>
      <c r="G445" t="s">
        <v>505</v>
      </c>
      <c r="H445" t="s">
        <v>506</v>
      </c>
      <c r="I445" t="s">
        <v>23</v>
      </c>
      <c r="J445" t="s">
        <v>24</v>
      </c>
      <c r="K445" t="s">
        <v>140</v>
      </c>
      <c r="L445" t="s">
        <v>197</v>
      </c>
      <c r="M445">
        <v>45503</v>
      </c>
      <c r="N445" t="s">
        <v>77</v>
      </c>
      <c r="O445" t="s">
        <v>1554</v>
      </c>
      <c r="P445" t="s">
        <v>46</v>
      </c>
      <c r="Q445" t="s">
        <v>47</v>
      </c>
      <c r="R445" t="s">
        <v>1555</v>
      </c>
      <c r="S445">
        <v>158.37599999999998</v>
      </c>
      <c r="T445">
        <v>4</v>
      </c>
      <c r="U445">
        <v>0.4</v>
      </c>
      <c r="V445">
        <v>-36.954399999999993</v>
      </c>
    </row>
    <row r="446" spans="1:22" x14ac:dyDescent="0.35">
      <c r="A446">
        <v>6382</v>
      </c>
      <c r="B446" t="s">
        <v>2085</v>
      </c>
      <c r="C446">
        <v>2013</v>
      </c>
      <c r="D446" s="25">
        <v>41363</v>
      </c>
      <c r="E446" s="25">
        <v>41367</v>
      </c>
      <c r="F446" t="s">
        <v>38</v>
      </c>
      <c r="G446" t="s">
        <v>505</v>
      </c>
      <c r="H446" t="s">
        <v>506</v>
      </c>
      <c r="I446" t="s">
        <v>23</v>
      </c>
      <c r="J446" t="s">
        <v>24</v>
      </c>
      <c r="K446" t="s">
        <v>140</v>
      </c>
      <c r="L446" t="s">
        <v>197</v>
      </c>
      <c r="M446">
        <v>45503</v>
      </c>
      <c r="N446" t="s">
        <v>77</v>
      </c>
      <c r="O446" t="s">
        <v>719</v>
      </c>
      <c r="P446" t="s">
        <v>27</v>
      </c>
      <c r="Q446" t="s">
        <v>28</v>
      </c>
      <c r="R446" t="s">
        <v>720</v>
      </c>
      <c r="S446">
        <v>299.97499999999997</v>
      </c>
      <c r="T446">
        <v>5</v>
      </c>
      <c r="U446">
        <v>0.5</v>
      </c>
      <c r="V446">
        <v>-167.98600000000002</v>
      </c>
    </row>
    <row r="447" spans="1:22" x14ac:dyDescent="0.35">
      <c r="A447">
        <v>3976</v>
      </c>
      <c r="B447" t="s">
        <v>1862</v>
      </c>
      <c r="C447">
        <v>2013</v>
      </c>
      <c r="D447" s="25">
        <v>41363</v>
      </c>
      <c r="E447" s="25">
        <v>41367</v>
      </c>
      <c r="F447" t="s">
        <v>38</v>
      </c>
      <c r="G447" t="s">
        <v>184</v>
      </c>
      <c r="H447" t="s">
        <v>185</v>
      </c>
      <c r="I447" t="s">
        <v>23</v>
      </c>
      <c r="J447" t="s">
        <v>24</v>
      </c>
      <c r="K447" t="s">
        <v>115</v>
      </c>
      <c r="L447" t="s">
        <v>116</v>
      </c>
      <c r="M447">
        <v>10009</v>
      </c>
      <c r="N447" t="s">
        <v>77</v>
      </c>
      <c r="O447" t="s">
        <v>943</v>
      </c>
      <c r="P447" t="s">
        <v>35</v>
      </c>
      <c r="Q447" t="s">
        <v>49</v>
      </c>
      <c r="R447" t="s">
        <v>944</v>
      </c>
      <c r="S447">
        <v>41.328000000000003</v>
      </c>
      <c r="T447">
        <v>7</v>
      </c>
      <c r="U447">
        <v>0.2</v>
      </c>
      <c r="V447">
        <v>14.981400000000001</v>
      </c>
    </row>
    <row r="448" spans="1:22" x14ac:dyDescent="0.35">
      <c r="A448">
        <v>3975</v>
      </c>
      <c r="B448" t="s">
        <v>1862</v>
      </c>
      <c r="C448">
        <v>2013</v>
      </c>
      <c r="D448" s="25">
        <v>41363</v>
      </c>
      <c r="E448" s="25">
        <v>41367</v>
      </c>
      <c r="F448" t="s">
        <v>38</v>
      </c>
      <c r="G448" t="s">
        <v>184</v>
      </c>
      <c r="H448" t="s">
        <v>185</v>
      </c>
      <c r="I448" t="s">
        <v>23</v>
      </c>
      <c r="J448" t="s">
        <v>24</v>
      </c>
      <c r="K448" t="s">
        <v>115</v>
      </c>
      <c r="L448" t="s">
        <v>116</v>
      </c>
      <c r="M448">
        <v>10009</v>
      </c>
      <c r="N448" t="s">
        <v>77</v>
      </c>
      <c r="O448" t="s">
        <v>81</v>
      </c>
      <c r="P448" t="s">
        <v>27</v>
      </c>
      <c r="Q448" t="s">
        <v>44</v>
      </c>
      <c r="R448" t="s">
        <v>82</v>
      </c>
      <c r="S448">
        <v>414</v>
      </c>
      <c r="T448">
        <v>8</v>
      </c>
      <c r="U448">
        <v>0</v>
      </c>
      <c r="V448">
        <v>124.19999999999999</v>
      </c>
    </row>
    <row r="449" spans="1:22" x14ac:dyDescent="0.35">
      <c r="A449">
        <v>3974</v>
      </c>
      <c r="B449" t="s">
        <v>1862</v>
      </c>
      <c r="C449">
        <v>2013</v>
      </c>
      <c r="D449" s="25">
        <v>41363</v>
      </c>
      <c r="E449" s="25">
        <v>41367</v>
      </c>
      <c r="F449" t="s">
        <v>38</v>
      </c>
      <c r="G449" t="s">
        <v>184</v>
      </c>
      <c r="H449" t="s">
        <v>185</v>
      </c>
      <c r="I449" t="s">
        <v>23</v>
      </c>
      <c r="J449" t="s">
        <v>24</v>
      </c>
      <c r="K449" t="s">
        <v>115</v>
      </c>
      <c r="L449" t="s">
        <v>116</v>
      </c>
      <c r="M449">
        <v>10009</v>
      </c>
      <c r="N449" t="s">
        <v>77</v>
      </c>
      <c r="O449" t="s">
        <v>1167</v>
      </c>
      <c r="P449" t="s">
        <v>35</v>
      </c>
      <c r="Q449" t="s">
        <v>49</v>
      </c>
      <c r="R449" t="s">
        <v>1168</v>
      </c>
      <c r="S449">
        <v>29.800000000000004</v>
      </c>
      <c r="T449">
        <v>5</v>
      </c>
      <c r="U449">
        <v>0.2</v>
      </c>
      <c r="V449">
        <v>9.3124999999999982</v>
      </c>
    </row>
    <row r="450" spans="1:22" x14ac:dyDescent="0.35">
      <c r="A450">
        <v>3973</v>
      </c>
      <c r="B450" t="s">
        <v>1862</v>
      </c>
      <c r="C450">
        <v>2013</v>
      </c>
      <c r="D450" s="25">
        <v>41363</v>
      </c>
      <c r="E450" s="25">
        <v>41367</v>
      </c>
      <c r="F450" t="s">
        <v>38</v>
      </c>
      <c r="G450" t="s">
        <v>184</v>
      </c>
      <c r="H450" t="s">
        <v>185</v>
      </c>
      <c r="I450" t="s">
        <v>23</v>
      </c>
      <c r="J450" t="s">
        <v>24</v>
      </c>
      <c r="K450" t="s">
        <v>115</v>
      </c>
      <c r="L450" t="s">
        <v>116</v>
      </c>
      <c r="M450">
        <v>10009</v>
      </c>
      <c r="N450" t="s">
        <v>77</v>
      </c>
      <c r="O450" t="s">
        <v>1130</v>
      </c>
      <c r="P450" t="s">
        <v>35</v>
      </c>
      <c r="Q450" t="s">
        <v>54</v>
      </c>
      <c r="R450" t="s">
        <v>1131</v>
      </c>
      <c r="S450">
        <v>13.48</v>
      </c>
      <c r="T450">
        <v>2</v>
      </c>
      <c r="U450">
        <v>0</v>
      </c>
      <c r="V450">
        <v>6.74</v>
      </c>
    </row>
    <row r="451" spans="1:22" x14ac:dyDescent="0.35">
      <c r="A451">
        <v>3553</v>
      </c>
      <c r="B451" t="s">
        <v>1792</v>
      </c>
      <c r="C451">
        <v>2013</v>
      </c>
      <c r="D451" s="25">
        <v>41363</v>
      </c>
      <c r="E451" s="25">
        <v>41367</v>
      </c>
      <c r="F451" t="s">
        <v>22</v>
      </c>
      <c r="G451" t="s">
        <v>1177</v>
      </c>
      <c r="H451" t="s">
        <v>1178</v>
      </c>
      <c r="I451" t="s">
        <v>60</v>
      </c>
      <c r="J451" t="s">
        <v>24</v>
      </c>
      <c r="K451" t="s">
        <v>134</v>
      </c>
      <c r="L451" t="s">
        <v>93</v>
      </c>
      <c r="M451">
        <v>60653</v>
      </c>
      <c r="N451" t="s">
        <v>63</v>
      </c>
      <c r="O451" t="s">
        <v>237</v>
      </c>
      <c r="P451" t="s">
        <v>46</v>
      </c>
      <c r="Q451" t="s">
        <v>47</v>
      </c>
      <c r="R451" t="s">
        <v>238</v>
      </c>
      <c r="S451">
        <v>812.73599999999999</v>
      </c>
      <c r="T451">
        <v>8</v>
      </c>
      <c r="U451">
        <v>0.2</v>
      </c>
      <c r="V451">
        <v>60.955199999999962</v>
      </c>
    </row>
    <row r="452" spans="1:22" x14ac:dyDescent="0.35">
      <c r="A452">
        <v>3552</v>
      </c>
      <c r="B452" t="s">
        <v>1792</v>
      </c>
      <c r="C452">
        <v>2013</v>
      </c>
      <c r="D452" s="25">
        <v>41363</v>
      </c>
      <c r="E452" s="25">
        <v>41367</v>
      </c>
      <c r="F452" t="s">
        <v>22</v>
      </c>
      <c r="G452" t="s">
        <v>1177</v>
      </c>
      <c r="H452" t="s">
        <v>1178</v>
      </c>
      <c r="I452" t="s">
        <v>60</v>
      </c>
      <c r="J452" t="s">
        <v>24</v>
      </c>
      <c r="K452" t="s">
        <v>134</v>
      </c>
      <c r="L452" t="s">
        <v>93</v>
      </c>
      <c r="M452">
        <v>60653</v>
      </c>
      <c r="N452" t="s">
        <v>63</v>
      </c>
      <c r="O452" t="s">
        <v>342</v>
      </c>
      <c r="P452" t="s">
        <v>27</v>
      </c>
      <c r="Q452" t="s">
        <v>29</v>
      </c>
      <c r="R452" t="s">
        <v>343</v>
      </c>
      <c r="S452">
        <v>844.11599999999987</v>
      </c>
      <c r="T452">
        <v>6</v>
      </c>
      <c r="U452">
        <v>0.3</v>
      </c>
      <c r="V452">
        <v>-36.176400000000001</v>
      </c>
    </row>
    <row r="453" spans="1:22" x14ac:dyDescent="0.35">
      <c r="A453">
        <v>3551</v>
      </c>
      <c r="B453" t="s">
        <v>1792</v>
      </c>
      <c r="C453">
        <v>2013</v>
      </c>
      <c r="D453" s="25">
        <v>41363</v>
      </c>
      <c r="E453" s="25">
        <v>41367</v>
      </c>
      <c r="F453" t="s">
        <v>22</v>
      </c>
      <c r="G453" t="s">
        <v>1177</v>
      </c>
      <c r="H453" t="s">
        <v>1178</v>
      </c>
      <c r="I453" t="s">
        <v>60</v>
      </c>
      <c r="J453" t="s">
        <v>24</v>
      </c>
      <c r="K453" t="s">
        <v>134</v>
      </c>
      <c r="L453" t="s">
        <v>93</v>
      </c>
      <c r="M453">
        <v>60653</v>
      </c>
      <c r="N453" t="s">
        <v>63</v>
      </c>
      <c r="O453" t="s">
        <v>1432</v>
      </c>
      <c r="P453" t="s">
        <v>35</v>
      </c>
      <c r="Q453" t="s">
        <v>54</v>
      </c>
      <c r="R453" t="s">
        <v>1433</v>
      </c>
      <c r="S453">
        <v>45.527999999999999</v>
      </c>
      <c r="T453">
        <v>3</v>
      </c>
      <c r="U453">
        <v>0.2</v>
      </c>
      <c r="V453">
        <v>15.934799999999997</v>
      </c>
    </row>
    <row r="454" spans="1:22" x14ac:dyDescent="0.35">
      <c r="A454">
        <v>1328</v>
      </c>
      <c r="B454" t="s">
        <v>1119</v>
      </c>
      <c r="C454">
        <v>2013</v>
      </c>
      <c r="D454" s="25">
        <v>41364</v>
      </c>
      <c r="E454" s="25">
        <v>41366</v>
      </c>
      <c r="F454" t="s">
        <v>92</v>
      </c>
      <c r="G454" t="s">
        <v>1120</v>
      </c>
      <c r="H454" t="s">
        <v>1121</v>
      </c>
      <c r="I454" t="s">
        <v>30</v>
      </c>
      <c r="J454" t="s">
        <v>24</v>
      </c>
      <c r="K454" t="s">
        <v>879</v>
      </c>
      <c r="L454" t="s">
        <v>277</v>
      </c>
      <c r="M454">
        <v>6360</v>
      </c>
      <c r="N454" t="s">
        <v>77</v>
      </c>
      <c r="O454" t="s">
        <v>912</v>
      </c>
      <c r="P454" t="s">
        <v>35</v>
      </c>
      <c r="Q454" t="s">
        <v>54</v>
      </c>
      <c r="R454" t="s">
        <v>913</v>
      </c>
      <c r="S454">
        <v>11.34</v>
      </c>
      <c r="T454">
        <v>1</v>
      </c>
      <c r="U454">
        <v>0</v>
      </c>
      <c r="V454">
        <v>5.5565999999999995</v>
      </c>
    </row>
    <row r="455" spans="1:22" x14ac:dyDescent="0.35">
      <c r="A455">
        <v>9767</v>
      </c>
      <c r="B455" t="s">
        <v>2230</v>
      </c>
      <c r="C455">
        <v>2014</v>
      </c>
      <c r="D455" s="25">
        <v>41699</v>
      </c>
      <c r="E455" s="25">
        <v>41705</v>
      </c>
      <c r="F455" t="s">
        <v>38</v>
      </c>
      <c r="G455" t="s">
        <v>1386</v>
      </c>
      <c r="H455" t="s">
        <v>1387</v>
      </c>
      <c r="I455" t="s">
        <v>23</v>
      </c>
      <c r="J455" t="s">
        <v>24</v>
      </c>
      <c r="K455" t="s">
        <v>1122</v>
      </c>
      <c r="L455" t="s">
        <v>277</v>
      </c>
      <c r="M455">
        <v>6457</v>
      </c>
      <c r="N455" t="s">
        <v>77</v>
      </c>
      <c r="O455" t="s">
        <v>705</v>
      </c>
      <c r="P455" t="s">
        <v>35</v>
      </c>
      <c r="Q455" t="s">
        <v>54</v>
      </c>
      <c r="R455" t="s">
        <v>706</v>
      </c>
      <c r="S455">
        <v>7.78</v>
      </c>
      <c r="T455">
        <v>1</v>
      </c>
      <c r="U455">
        <v>0</v>
      </c>
      <c r="V455">
        <v>3.5009999999999994</v>
      </c>
    </row>
    <row r="456" spans="1:22" x14ac:dyDescent="0.35">
      <c r="A456">
        <v>9766</v>
      </c>
      <c r="B456" t="s">
        <v>2230</v>
      </c>
      <c r="C456">
        <v>2014</v>
      </c>
      <c r="D456" s="25">
        <v>41699</v>
      </c>
      <c r="E456" s="25">
        <v>41705</v>
      </c>
      <c r="F456" t="s">
        <v>38</v>
      </c>
      <c r="G456" t="s">
        <v>1386</v>
      </c>
      <c r="H456" t="s">
        <v>1387</v>
      </c>
      <c r="I456" t="s">
        <v>23</v>
      </c>
      <c r="J456" t="s">
        <v>24</v>
      </c>
      <c r="K456" t="s">
        <v>1122</v>
      </c>
      <c r="L456" t="s">
        <v>277</v>
      </c>
      <c r="M456">
        <v>6457</v>
      </c>
      <c r="N456" t="s">
        <v>77</v>
      </c>
      <c r="O456" t="s">
        <v>1384</v>
      </c>
      <c r="P456" t="s">
        <v>35</v>
      </c>
      <c r="Q456" t="s">
        <v>49</v>
      </c>
      <c r="R456" t="s">
        <v>1385</v>
      </c>
      <c r="S456">
        <v>9.84</v>
      </c>
      <c r="T456">
        <v>2</v>
      </c>
      <c r="U456">
        <v>0</v>
      </c>
      <c r="V456">
        <v>4.7231999999999994</v>
      </c>
    </row>
    <row r="457" spans="1:22" x14ac:dyDescent="0.35">
      <c r="A457">
        <v>9293</v>
      </c>
      <c r="B457" t="s">
        <v>2210</v>
      </c>
      <c r="C457">
        <v>2014</v>
      </c>
      <c r="D457" s="25">
        <v>41701</v>
      </c>
      <c r="E457" s="25">
        <v>41701</v>
      </c>
      <c r="F457" t="s">
        <v>438</v>
      </c>
      <c r="G457" t="s">
        <v>740</v>
      </c>
      <c r="H457" t="s">
        <v>741</v>
      </c>
      <c r="I457" t="s">
        <v>30</v>
      </c>
      <c r="J457" t="s">
        <v>24</v>
      </c>
      <c r="K457" t="s">
        <v>1995</v>
      </c>
      <c r="L457" t="s">
        <v>62</v>
      </c>
      <c r="M457">
        <v>76706</v>
      </c>
      <c r="N457" t="s">
        <v>63</v>
      </c>
      <c r="O457" t="s">
        <v>921</v>
      </c>
      <c r="P457" t="s">
        <v>35</v>
      </c>
      <c r="Q457" t="s">
        <v>49</v>
      </c>
      <c r="R457" t="s">
        <v>922</v>
      </c>
      <c r="S457">
        <v>0.55599999999999983</v>
      </c>
      <c r="T457">
        <v>1</v>
      </c>
      <c r="U457">
        <v>0.8</v>
      </c>
      <c r="V457">
        <v>-0.94520000000000004</v>
      </c>
    </row>
    <row r="458" spans="1:22" x14ac:dyDescent="0.35">
      <c r="A458">
        <v>9252</v>
      </c>
      <c r="B458" t="s">
        <v>2209</v>
      </c>
      <c r="C458">
        <v>2014</v>
      </c>
      <c r="D458" s="25">
        <v>41701</v>
      </c>
      <c r="E458" s="25">
        <v>41707</v>
      </c>
      <c r="F458" t="s">
        <v>38</v>
      </c>
      <c r="G458" t="s">
        <v>1596</v>
      </c>
      <c r="H458" t="s">
        <v>1597</v>
      </c>
      <c r="I458" t="s">
        <v>30</v>
      </c>
      <c r="J458" t="s">
        <v>24</v>
      </c>
      <c r="K458" t="s">
        <v>31</v>
      </c>
      <c r="L458" t="s">
        <v>32</v>
      </c>
      <c r="M458">
        <v>90008</v>
      </c>
      <c r="N458" t="s">
        <v>33</v>
      </c>
      <c r="O458" t="s">
        <v>1291</v>
      </c>
      <c r="P458" t="s">
        <v>35</v>
      </c>
      <c r="Q458" t="s">
        <v>49</v>
      </c>
      <c r="R458" t="s">
        <v>1292</v>
      </c>
      <c r="S458">
        <v>107.64800000000001</v>
      </c>
      <c r="T458">
        <v>2</v>
      </c>
      <c r="U458">
        <v>0.2</v>
      </c>
      <c r="V458">
        <v>33.639999999999986</v>
      </c>
    </row>
    <row r="459" spans="1:22" x14ac:dyDescent="0.35">
      <c r="A459">
        <v>7861</v>
      </c>
      <c r="B459" t="s">
        <v>2143</v>
      </c>
      <c r="C459">
        <v>2014</v>
      </c>
      <c r="D459" s="25">
        <v>41701</v>
      </c>
      <c r="E459" s="25">
        <v>41705</v>
      </c>
      <c r="F459" t="s">
        <v>38</v>
      </c>
      <c r="G459" t="s">
        <v>902</v>
      </c>
      <c r="H459" t="s">
        <v>903</v>
      </c>
      <c r="I459" t="s">
        <v>23</v>
      </c>
      <c r="J459" t="s">
        <v>24</v>
      </c>
      <c r="K459" t="s">
        <v>1021</v>
      </c>
      <c r="L459" t="s">
        <v>197</v>
      </c>
      <c r="M459">
        <v>44221</v>
      </c>
      <c r="N459" t="s">
        <v>77</v>
      </c>
      <c r="O459" t="s">
        <v>1295</v>
      </c>
      <c r="P459" t="s">
        <v>35</v>
      </c>
      <c r="Q459" t="s">
        <v>49</v>
      </c>
      <c r="R459" t="s">
        <v>1296</v>
      </c>
      <c r="S459">
        <v>18.528000000000002</v>
      </c>
      <c r="T459">
        <v>4</v>
      </c>
      <c r="U459">
        <v>0.7</v>
      </c>
      <c r="V459">
        <v>-12.352</v>
      </c>
    </row>
    <row r="460" spans="1:22" x14ac:dyDescent="0.35">
      <c r="A460">
        <v>7641</v>
      </c>
      <c r="B460" t="s">
        <v>2132</v>
      </c>
      <c r="C460">
        <v>2014</v>
      </c>
      <c r="D460" s="25">
        <v>41701</v>
      </c>
      <c r="E460" s="25">
        <v>41707</v>
      </c>
      <c r="F460" t="s">
        <v>38</v>
      </c>
      <c r="G460" t="s">
        <v>1467</v>
      </c>
      <c r="H460" t="s">
        <v>1468</v>
      </c>
      <c r="I460" t="s">
        <v>30</v>
      </c>
      <c r="J460" t="s">
        <v>24</v>
      </c>
      <c r="K460" t="s">
        <v>228</v>
      </c>
      <c r="L460" t="s">
        <v>109</v>
      </c>
      <c r="M460">
        <v>19711</v>
      </c>
      <c r="N460" t="s">
        <v>77</v>
      </c>
      <c r="O460" t="s">
        <v>1985</v>
      </c>
      <c r="P460" t="s">
        <v>35</v>
      </c>
      <c r="Q460" t="s">
        <v>54</v>
      </c>
      <c r="R460" t="s">
        <v>91</v>
      </c>
      <c r="S460">
        <v>68.039999999999992</v>
      </c>
      <c r="T460">
        <v>6</v>
      </c>
      <c r="U460">
        <v>0</v>
      </c>
      <c r="V460">
        <v>33.339599999999997</v>
      </c>
    </row>
    <row r="461" spans="1:22" x14ac:dyDescent="0.35">
      <c r="A461">
        <v>7640</v>
      </c>
      <c r="B461" t="s">
        <v>2132</v>
      </c>
      <c r="C461">
        <v>2014</v>
      </c>
      <c r="D461" s="25">
        <v>41701</v>
      </c>
      <c r="E461" s="25">
        <v>41707</v>
      </c>
      <c r="F461" t="s">
        <v>38</v>
      </c>
      <c r="G461" t="s">
        <v>1467</v>
      </c>
      <c r="H461" t="s">
        <v>1468</v>
      </c>
      <c r="I461" t="s">
        <v>30</v>
      </c>
      <c r="J461" t="s">
        <v>24</v>
      </c>
      <c r="K461" t="s">
        <v>228</v>
      </c>
      <c r="L461" t="s">
        <v>109</v>
      </c>
      <c r="M461">
        <v>19711</v>
      </c>
      <c r="N461" t="s">
        <v>77</v>
      </c>
      <c r="O461" t="s">
        <v>1723</v>
      </c>
      <c r="P461" t="s">
        <v>27</v>
      </c>
      <c r="Q461" t="s">
        <v>28</v>
      </c>
      <c r="R461" t="s">
        <v>1724</v>
      </c>
      <c r="S461">
        <v>441.96</v>
      </c>
      <c r="T461">
        <v>2</v>
      </c>
      <c r="U461">
        <v>0</v>
      </c>
      <c r="V461">
        <v>101.6508</v>
      </c>
    </row>
    <row r="462" spans="1:22" x14ac:dyDescent="0.35">
      <c r="A462">
        <v>7639</v>
      </c>
      <c r="B462" t="s">
        <v>2132</v>
      </c>
      <c r="C462">
        <v>2014</v>
      </c>
      <c r="D462" s="25">
        <v>41701</v>
      </c>
      <c r="E462" s="25">
        <v>41707</v>
      </c>
      <c r="F462" t="s">
        <v>38</v>
      </c>
      <c r="G462" t="s">
        <v>1467</v>
      </c>
      <c r="H462" t="s">
        <v>1468</v>
      </c>
      <c r="I462" t="s">
        <v>30</v>
      </c>
      <c r="J462" t="s">
        <v>24</v>
      </c>
      <c r="K462" t="s">
        <v>228</v>
      </c>
      <c r="L462" t="s">
        <v>109</v>
      </c>
      <c r="M462">
        <v>19711</v>
      </c>
      <c r="N462" t="s">
        <v>77</v>
      </c>
      <c r="O462" t="s">
        <v>1679</v>
      </c>
      <c r="P462" t="s">
        <v>35</v>
      </c>
      <c r="Q462" t="s">
        <v>84</v>
      </c>
      <c r="R462" t="s">
        <v>91</v>
      </c>
      <c r="S462">
        <v>57.959999999999994</v>
      </c>
      <c r="T462">
        <v>7</v>
      </c>
      <c r="U462">
        <v>0</v>
      </c>
      <c r="V462">
        <v>27.241199999999996</v>
      </c>
    </row>
    <row r="463" spans="1:22" x14ac:dyDescent="0.35">
      <c r="A463">
        <v>7638</v>
      </c>
      <c r="B463" t="s">
        <v>2132</v>
      </c>
      <c r="C463">
        <v>2014</v>
      </c>
      <c r="D463" s="25">
        <v>41701</v>
      </c>
      <c r="E463" s="25">
        <v>41707</v>
      </c>
      <c r="F463" t="s">
        <v>38</v>
      </c>
      <c r="G463" t="s">
        <v>1467</v>
      </c>
      <c r="H463" t="s">
        <v>1468</v>
      </c>
      <c r="I463" t="s">
        <v>30</v>
      </c>
      <c r="J463" t="s">
        <v>24</v>
      </c>
      <c r="K463" t="s">
        <v>228</v>
      </c>
      <c r="L463" t="s">
        <v>109</v>
      </c>
      <c r="M463">
        <v>19711</v>
      </c>
      <c r="N463" t="s">
        <v>77</v>
      </c>
      <c r="O463" t="s">
        <v>1735</v>
      </c>
      <c r="P463" t="s">
        <v>35</v>
      </c>
      <c r="Q463" t="s">
        <v>45</v>
      </c>
      <c r="R463" t="s">
        <v>1736</v>
      </c>
      <c r="S463">
        <v>59.519999999999996</v>
      </c>
      <c r="T463">
        <v>3</v>
      </c>
      <c r="U463">
        <v>0</v>
      </c>
      <c r="V463">
        <v>15.475200000000001</v>
      </c>
    </row>
    <row r="464" spans="1:22" x14ac:dyDescent="0.35">
      <c r="A464">
        <v>2510</v>
      </c>
      <c r="B464" t="s">
        <v>1586</v>
      </c>
      <c r="C464">
        <v>2014</v>
      </c>
      <c r="D464" s="25">
        <v>41701</v>
      </c>
      <c r="E464" s="25">
        <v>41707</v>
      </c>
      <c r="F464" t="s">
        <v>38</v>
      </c>
      <c r="G464" t="s">
        <v>574</v>
      </c>
      <c r="H464" t="s">
        <v>575</v>
      </c>
      <c r="I464" t="s">
        <v>30</v>
      </c>
      <c r="J464" t="s">
        <v>24</v>
      </c>
      <c r="K464" t="s">
        <v>31</v>
      </c>
      <c r="L464" t="s">
        <v>32</v>
      </c>
      <c r="M464">
        <v>90045</v>
      </c>
      <c r="N464" t="s">
        <v>33</v>
      </c>
      <c r="O464" t="s">
        <v>1087</v>
      </c>
      <c r="P464" t="s">
        <v>46</v>
      </c>
      <c r="Q464" t="s">
        <v>80</v>
      </c>
      <c r="R464" t="s">
        <v>1088</v>
      </c>
      <c r="S464">
        <v>479.93999999999994</v>
      </c>
      <c r="T464">
        <v>6</v>
      </c>
      <c r="U464">
        <v>0</v>
      </c>
      <c r="V464">
        <v>52.79340000000002</v>
      </c>
    </row>
    <row r="465" spans="1:22" x14ac:dyDescent="0.35">
      <c r="A465">
        <v>2509</v>
      </c>
      <c r="B465" t="s">
        <v>1586</v>
      </c>
      <c r="C465">
        <v>2014</v>
      </c>
      <c r="D465" s="25">
        <v>41701</v>
      </c>
      <c r="E465" s="25">
        <v>41707</v>
      </c>
      <c r="F465" t="s">
        <v>38</v>
      </c>
      <c r="G465" t="s">
        <v>574</v>
      </c>
      <c r="H465" t="s">
        <v>575</v>
      </c>
      <c r="I465" t="s">
        <v>30</v>
      </c>
      <c r="J465" t="s">
        <v>24</v>
      </c>
      <c r="K465" t="s">
        <v>31</v>
      </c>
      <c r="L465" t="s">
        <v>32</v>
      </c>
      <c r="M465">
        <v>90045</v>
      </c>
      <c r="N465" t="s">
        <v>33</v>
      </c>
      <c r="O465" t="s">
        <v>1587</v>
      </c>
      <c r="P465" t="s">
        <v>46</v>
      </c>
      <c r="Q465" t="s">
        <v>47</v>
      </c>
      <c r="R465" t="s">
        <v>1588</v>
      </c>
      <c r="S465">
        <v>196.77600000000001</v>
      </c>
      <c r="T465">
        <v>3</v>
      </c>
      <c r="U465">
        <v>0.2</v>
      </c>
      <c r="V465">
        <v>14.758199999999995</v>
      </c>
    </row>
    <row r="466" spans="1:22" x14ac:dyDescent="0.35">
      <c r="A466">
        <v>1771</v>
      </c>
      <c r="B466" t="s">
        <v>1327</v>
      </c>
      <c r="C466">
        <v>2014</v>
      </c>
      <c r="D466" s="25">
        <v>41701</v>
      </c>
      <c r="E466" s="25">
        <v>41707</v>
      </c>
      <c r="F466" t="s">
        <v>38</v>
      </c>
      <c r="G466" t="s">
        <v>153</v>
      </c>
      <c r="H466" t="s">
        <v>154</v>
      </c>
      <c r="I466" t="s">
        <v>30</v>
      </c>
      <c r="J466" t="s">
        <v>24</v>
      </c>
      <c r="K466" t="s">
        <v>308</v>
      </c>
      <c r="L466" t="s">
        <v>62</v>
      </c>
      <c r="M466">
        <v>75081</v>
      </c>
      <c r="N466" t="s">
        <v>63</v>
      </c>
      <c r="O466" t="s">
        <v>103</v>
      </c>
      <c r="P466" t="s">
        <v>35</v>
      </c>
      <c r="Q466" t="s">
        <v>49</v>
      </c>
      <c r="R466" t="s">
        <v>104</v>
      </c>
      <c r="S466">
        <v>12.221999999999998</v>
      </c>
      <c r="T466">
        <v>7</v>
      </c>
      <c r="U466">
        <v>0.8</v>
      </c>
      <c r="V466">
        <v>-20.166300000000007</v>
      </c>
    </row>
    <row r="467" spans="1:22" x14ac:dyDescent="0.35">
      <c r="A467">
        <v>1770</v>
      </c>
      <c r="B467" t="s">
        <v>1327</v>
      </c>
      <c r="C467">
        <v>2014</v>
      </c>
      <c r="D467" s="25">
        <v>41701</v>
      </c>
      <c r="E467" s="25">
        <v>41707</v>
      </c>
      <c r="F467" t="s">
        <v>38</v>
      </c>
      <c r="G467" t="s">
        <v>153</v>
      </c>
      <c r="H467" t="s">
        <v>154</v>
      </c>
      <c r="I467" t="s">
        <v>30</v>
      </c>
      <c r="J467" t="s">
        <v>24</v>
      </c>
      <c r="K467" t="s">
        <v>308</v>
      </c>
      <c r="L467" t="s">
        <v>62</v>
      </c>
      <c r="M467">
        <v>75081</v>
      </c>
      <c r="N467" t="s">
        <v>63</v>
      </c>
      <c r="O467" t="s">
        <v>621</v>
      </c>
      <c r="P467" t="s">
        <v>35</v>
      </c>
      <c r="Q467" t="s">
        <v>220</v>
      </c>
      <c r="R467" t="s">
        <v>91</v>
      </c>
      <c r="S467">
        <v>6.9760000000000009</v>
      </c>
      <c r="T467">
        <v>4</v>
      </c>
      <c r="U467">
        <v>0.2</v>
      </c>
      <c r="V467">
        <v>-1.3952000000000013</v>
      </c>
    </row>
    <row r="468" spans="1:22" x14ac:dyDescent="0.35">
      <c r="A468">
        <v>8619</v>
      </c>
      <c r="B468" t="s">
        <v>2183</v>
      </c>
      <c r="C468">
        <v>2014</v>
      </c>
      <c r="D468" s="25">
        <v>41702</v>
      </c>
      <c r="E468" s="25">
        <v>41707</v>
      </c>
      <c r="F468" t="s">
        <v>38</v>
      </c>
      <c r="G468" t="s">
        <v>988</v>
      </c>
      <c r="H468" t="s">
        <v>989</v>
      </c>
      <c r="I468" t="s">
        <v>30</v>
      </c>
      <c r="J468" t="s">
        <v>24</v>
      </c>
      <c r="K468" t="s">
        <v>31</v>
      </c>
      <c r="L468" t="s">
        <v>32</v>
      </c>
      <c r="M468">
        <v>90004</v>
      </c>
      <c r="N468" t="s">
        <v>33</v>
      </c>
      <c r="O468" t="s">
        <v>880</v>
      </c>
      <c r="P468" t="s">
        <v>27</v>
      </c>
      <c r="Q468" t="s">
        <v>40</v>
      </c>
      <c r="R468" t="s">
        <v>881</v>
      </c>
      <c r="S468">
        <v>399.67200000000003</v>
      </c>
      <c r="T468">
        <v>7</v>
      </c>
      <c r="U468">
        <v>0.2</v>
      </c>
      <c r="V468">
        <v>-14.987700000000061</v>
      </c>
    </row>
    <row r="469" spans="1:22" x14ac:dyDescent="0.35">
      <c r="A469">
        <v>6577</v>
      </c>
      <c r="B469" t="s">
        <v>2096</v>
      </c>
      <c r="C469">
        <v>2014</v>
      </c>
      <c r="D469" s="25">
        <v>41702</v>
      </c>
      <c r="E469" s="25">
        <v>41707</v>
      </c>
      <c r="F469" t="s">
        <v>38</v>
      </c>
      <c r="G469" t="s">
        <v>1836</v>
      </c>
      <c r="H469" t="s">
        <v>1837</v>
      </c>
      <c r="I469" t="s">
        <v>23</v>
      </c>
      <c r="J469" t="s">
        <v>24</v>
      </c>
      <c r="K469" t="s">
        <v>31</v>
      </c>
      <c r="L469" t="s">
        <v>32</v>
      </c>
      <c r="M469">
        <v>90008</v>
      </c>
      <c r="N469" t="s">
        <v>33</v>
      </c>
      <c r="O469" t="s">
        <v>122</v>
      </c>
      <c r="P469" t="s">
        <v>27</v>
      </c>
      <c r="Q469" t="s">
        <v>29</v>
      </c>
      <c r="R469" t="s">
        <v>123</v>
      </c>
      <c r="S469">
        <v>170.35200000000003</v>
      </c>
      <c r="T469">
        <v>3</v>
      </c>
      <c r="U469">
        <v>0.2</v>
      </c>
      <c r="V469">
        <v>-17.035200000000003</v>
      </c>
    </row>
    <row r="470" spans="1:22" x14ac:dyDescent="0.35">
      <c r="A470">
        <v>6576</v>
      </c>
      <c r="B470" t="s">
        <v>2096</v>
      </c>
      <c r="C470">
        <v>2014</v>
      </c>
      <c r="D470" s="25">
        <v>41702</v>
      </c>
      <c r="E470" s="25">
        <v>41707</v>
      </c>
      <c r="F470" t="s">
        <v>38</v>
      </c>
      <c r="G470" t="s">
        <v>1836</v>
      </c>
      <c r="H470" t="s">
        <v>1837</v>
      </c>
      <c r="I470" t="s">
        <v>23</v>
      </c>
      <c r="J470" t="s">
        <v>24</v>
      </c>
      <c r="K470" t="s">
        <v>31</v>
      </c>
      <c r="L470" t="s">
        <v>32</v>
      </c>
      <c r="M470">
        <v>90008</v>
      </c>
      <c r="N470" t="s">
        <v>33</v>
      </c>
      <c r="O470" t="s">
        <v>1782</v>
      </c>
      <c r="P470" t="s">
        <v>46</v>
      </c>
      <c r="Q470" t="s">
        <v>80</v>
      </c>
      <c r="R470" t="s">
        <v>1783</v>
      </c>
      <c r="S470">
        <v>1049.44</v>
      </c>
      <c r="T470">
        <v>8</v>
      </c>
      <c r="U470">
        <v>0</v>
      </c>
      <c r="V470">
        <v>440.76480000000004</v>
      </c>
    </row>
    <row r="471" spans="1:22" x14ac:dyDescent="0.35">
      <c r="A471">
        <v>3475</v>
      </c>
      <c r="B471" t="s">
        <v>1780</v>
      </c>
      <c r="C471">
        <v>2014</v>
      </c>
      <c r="D471" s="25">
        <v>41702</v>
      </c>
      <c r="E471" s="25">
        <v>41709</v>
      </c>
      <c r="F471" t="s">
        <v>38</v>
      </c>
      <c r="G471" t="s">
        <v>614</v>
      </c>
      <c r="H471" t="s">
        <v>615</v>
      </c>
      <c r="I471" t="s">
        <v>23</v>
      </c>
      <c r="J471" t="s">
        <v>24</v>
      </c>
      <c r="K471" t="s">
        <v>1781</v>
      </c>
      <c r="L471" t="s">
        <v>107</v>
      </c>
      <c r="M471">
        <v>48127</v>
      </c>
      <c r="N471" t="s">
        <v>63</v>
      </c>
      <c r="O471" t="s">
        <v>1341</v>
      </c>
      <c r="P471" t="s">
        <v>46</v>
      </c>
      <c r="Q471" t="s">
        <v>80</v>
      </c>
      <c r="R471" t="s">
        <v>1342</v>
      </c>
      <c r="S471">
        <v>99.98</v>
      </c>
      <c r="T471">
        <v>2</v>
      </c>
      <c r="U471">
        <v>0</v>
      </c>
      <c r="V471">
        <v>42.991400000000006</v>
      </c>
    </row>
    <row r="472" spans="1:22" x14ac:dyDescent="0.35">
      <c r="A472">
        <v>3474</v>
      </c>
      <c r="B472" t="s">
        <v>1780</v>
      </c>
      <c r="C472">
        <v>2014</v>
      </c>
      <c r="D472" s="25">
        <v>41702</v>
      </c>
      <c r="E472" s="25">
        <v>41709</v>
      </c>
      <c r="F472" t="s">
        <v>38</v>
      </c>
      <c r="G472" t="s">
        <v>614</v>
      </c>
      <c r="H472" t="s">
        <v>615</v>
      </c>
      <c r="I472" t="s">
        <v>23</v>
      </c>
      <c r="J472" t="s">
        <v>24</v>
      </c>
      <c r="K472" t="s">
        <v>1781</v>
      </c>
      <c r="L472" t="s">
        <v>107</v>
      </c>
      <c r="M472">
        <v>48127</v>
      </c>
      <c r="N472" t="s">
        <v>63</v>
      </c>
      <c r="O472" t="s">
        <v>430</v>
      </c>
      <c r="P472" t="s">
        <v>27</v>
      </c>
      <c r="Q472" t="s">
        <v>29</v>
      </c>
      <c r="R472" t="s">
        <v>431</v>
      </c>
      <c r="S472">
        <v>180.98</v>
      </c>
      <c r="T472">
        <v>1</v>
      </c>
      <c r="U472">
        <v>0</v>
      </c>
      <c r="V472">
        <v>47.0548</v>
      </c>
    </row>
    <row r="473" spans="1:22" x14ac:dyDescent="0.35">
      <c r="A473">
        <v>3062</v>
      </c>
      <c r="B473" t="s">
        <v>1708</v>
      </c>
      <c r="C473">
        <v>2014</v>
      </c>
      <c r="D473" s="25">
        <v>41702</v>
      </c>
      <c r="E473" s="25">
        <v>41706</v>
      </c>
      <c r="F473" t="s">
        <v>38</v>
      </c>
      <c r="G473" t="s">
        <v>1709</v>
      </c>
      <c r="H473" t="s">
        <v>1710</v>
      </c>
      <c r="I473" t="s">
        <v>23</v>
      </c>
      <c r="J473" t="s">
        <v>24</v>
      </c>
      <c r="K473" t="s">
        <v>308</v>
      </c>
      <c r="L473" t="s">
        <v>62</v>
      </c>
      <c r="M473">
        <v>75081</v>
      </c>
      <c r="N473" t="s">
        <v>63</v>
      </c>
      <c r="O473" t="s">
        <v>960</v>
      </c>
      <c r="P473" t="s">
        <v>35</v>
      </c>
      <c r="Q473" t="s">
        <v>54</v>
      </c>
      <c r="R473" t="s">
        <v>961</v>
      </c>
      <c r="S473">
        <v>26.880000000000003</v>
      </c>
      <c r="T473">
        <v>8</v>
      </c>
      <c r="U473">
        <v>0.2</v>
      </c>
      <c r="V473">
        <v>9.743999999999998</v>
      </c>
    </row>
    <row r="474" spans="1:22" x14ac:dyDescent="0.35">
      <c r="A474">
        <v>1323</v>
      </c>
      <c r="B474" t="s">
        <v>1109</v>
      </c>
      <c r="C474">
        <v>2014</v>
      </c>
      <c r="D474" s="25">
        <v>41702</v>
      </c>
      <c r="E474" s="25">
        <v>41707</v>
      </c>
      <c r="F474" t="s">
        <v>38</v>
      </c>
      <c r="G474" t="s">
        <v>1110</v>
      </c>
      <c r="H474" t="s">
        <v>1111</v>
      </c>
      <c r="I474" t="s">
        <v>23</v>
      </c>
      <c r="J474" t="s">
        <v>24</v>
      </c>
      <c r="K474" t="s">
        <v>1112</v>
      </c>
      <c r="L474" t="s">
        <v>25</v>
      </c>
      <c r="M474">
        <v>42071</v>
      </c>
      <c r="N474" t="s">
        <v>26</v>
      </c>
      <c r="O474" t="s">
        <v>1113</v>
      </c>
      <c r="P474" t="s">
        <v>35</v>
      </c>
      <c r="Q474" t="s">
        <v>51</v>
      </c>
      <c r="R474" t="s">
        <v>1114</v>
      </c>
      <c r="S474">
        <v>72.8</v>
      </c>
      <c r="T474">
        <v>5</v>
      </c>
      <c r="U474">
        <v>0</v>
      </c>
      <c r="V474">
        <v>19.656000000000002</v>
      </c>
    </row>
    <row r="475" spans="1:22" x14ac:dyDescent="0.35">
      <c r="A475">
        <v>6449</v>
      </c>
      <c r="B475" t="s">
        <v>2089</v>
      </c>
      <c r="C475">
        <v>2014</v>
      </c>
      <c r="D475" s="25">
        <v>41703</v>
      </c>
      <c r="E475" s="25">
        <v>41705</v>
      </c>
      <c r="F475" t="s">
        <v>22</v>
      </c>
      <c r="G475" t="s">
        <v>1253</v>
      </c>
      <c r="H475" t="s">
        <v>1254</v>
      </c>
      <c r="I475" t="s">
        <v>60</v>
      </c>
      <c r="J475" t="s">
        <v>24</v>
      </c>
      <c r="K475" t="s">
        <v>90</v>
      </c>
      <c r="L475" t="s">
        <v>62</v>
      </c>
      <c r="M475">
        <v>77095</v>
      </c>
      <c r="N475" t="s">
        <v>63</v>
      </c>
      <c r="O475" t="s">
        <v>490</v>
      </c>
      <c r="P475" t="s">
        <v>35</v>
      </c>
      <c r="Q475" t="s">
        <v>41</v>
      </c>
      <c r="R475" t="s">
        <v>491</v>
      </c>
      <c r="S475">
        <v>8.7200000000000006</v>
      </c>
      <c r="T475">
        <v>1</v>
      </c>
      <c r="U475">
        <v>0.2</v>
      </c>
      <c r="V475">
        <v>0.65399999999999947</v>
      </c>
    </row>
    <row r="476" spans="1:22" x14ac:dyDescent="0.35">
      <c r="A476">
        <v>6448</v>
      </c>
      <c r="B476" t="s">
        <v>2089</v>
      </c>
      <c r="C476">
        <v>2014</v>
      </c>
      <c r="D476" s="25">
        <v>41703</v>
      </c>
      <c r="E476" s="25">
        <v>41705</v>
      </c>
      <c r="F476" t="s">
        <v>22</v>
      </c>
      <c r="G476" t="s">
        <v>1253</v>
      </c>
      <c r="H476" t="s">
        <v>1254</v>
      </c>
      <c r="I476" t="s">
        <v>60</v>
      </c>
      <c r="J476" t="s">
        <v>24</v>
      </c>
      <c r="K476" t="s">
        <v>90</v>
      </c>
      <c r="L476" t="s">
        <v>62</v>
      </c>
      <c r="M476">
        <v>77095</v>
      </c>
      <c r="N476" t="s">
        <v>63</v>
      </c>
      <c r="O476" t="s">
        <v>1310</v>
      </c>
      <c r="P476" t="s">
        <v>35</v>
      </c>
      <c r="Q476" t="s">
        <v>36</v>
      </c>
      <c r="R476" t="s">
        <v>1311</v>
      </c>
      <c r="S476">
        <v>2.4640000000000004</v>
      </c>
      <c r="T476">
        <v>1</v>
      </c>
      <c r="U476">
        <v>0.2</v>
      </c>
      <c r="V476">
        <v>0.86239999999999983</v>
      </c>
    </row>
    <row r="477" spans="1:22" x14ac:dyDescent="0.35">
      <c r="A477">
        <v>6447</v>
      </c>
      <c r="B477" t="s">
        <v>2089</v>
      </c>
      <c r="C477">
        <v>2014</v>
      </c>
      <c r="D477" s="25">
        <v>41703</v>
      </c>
      <c r="E477" s="25">
        <v>41705</v>
      </c>
      <c r="F477" t="s">
        <v>22</v>
      </c>
      <c r="G477" t="s">
        <v>1253</v>
      </c>
      <c r="H477" t="s">
        <v>1254</v>
      </c>
      <c r="I477" t="s">
        <v>60</v>
      </c>
      <c r="J477" t="s">
        <v>24</v>
      </c>
      <c r="K477" t="s">
        <v>90</v>
      </c>
      <c r="L477" t="s">
        <v>62</v>
      </c>
      <c r="M477">
        <v>77095</v>
      </c>
      <c r="N477" t="s">
        <v>63</v>
      </c>
      <c r="O477" t="s">
        <v>81</v>
      </c>
      <c r="P477" t="s">
        <v>27</v>
      </c>
      <c r="Q477" t="s">
        <v>44</v>
      </c>
      <c r="R477" t="s">
        <v>82</v>
      </c>
      <c r="S477">
        <v>103.50000000000001</v>
      </c>
      <c r="T477">
        <v>5</v>
      </c>
      <c r="U477">
        <v>0.6</v>
      </c>
      <c r="V477">
        <v>-77.625</v>
      </c>
    </row>
    <row r="478" spans="1:22" x14ac:dyDescent="0.35">
      <c r="A478">
        <v>5296</v>
      </c>
      <c r="B478" t="s">
        <v>2004</v>
      </c>
      <c r="C478">
        <v>2014</v>
      </c>
      <c r="D478" s="25">
        <v>41703</v>
      </c>
      <c r="E478" s="25">
        <v>41708</v>
      </c>
      <c r="F478" t="s">
        <v>38</v>
      </c>
      <c r="G478" t="s">
        <v>110</v>
      </c>
      <c r="H478" t="s">
        <v>111</v>
      </c>
      <c r="I478" t="s">
        <v>23</v>
      </c>
      <c r="J478" t="s">
        <v>24</v>
      </c>
      <c r="K478" t="s">
        <v>90</v>
      </c>
      <c r="L478" t="s">
        <v>62</v>
      </c>
      <c r="M478">
        <v>77041</v>
      </c>
      <c r="N478" t="s">
        <v>63</v>
      </c>
      <c r="O478" t="s">
        <v>1158</v>
      </c>
      <c r="P478" t="s">
        <v>35</v>
      </c>
      <c r="Q478" t="s">
        <v>54</v>
      </c>
      <c r="R478" t="s">
        <v>1159</v>
      </c>
      <c r="S478">
        <v>89.567999999999998</v>
      </c>
      <c r="T478">
        <v>2</v>
      </c>
      <c r="U478">
        <v>0.2</v>
      </c>
      <c r="V478">
        <v>32.468400000000003</v>
      </c>
    </row>
    <row r="479" spans="1:22" x14ac:dyDescent="0.35">
      <c r="A479">
        <v>420</v>
      </c>
      <c r="B479" t="s">
        <v>483</v>
      </c>
      <c r="C479">
        <v>2014</v>
      </c>
      <c r="D479" s="25">
        <v>41703</v>
      </c>
      <c r="E479" s="25">
        <v>41708</v>
      </c>
      <c r="F479" t="s">
        <v>38</v>
      </c>
      <c r="G479" t="s">
        <v>399</v>
      </c>
      <c r="H479" t="s">
        <v>400</v>
      </c>
      <c r="I479" t="s">
        <v>30</v>
      </c>
      <c r="J479" t="s">
        <v>24</v>
      </c>
      <c r="K479" t="s">
        <v>31</v>
      </c>
      <c r="L479" t="s">
        <v>32</v>
      </c>
      <c r="M479">
        <v>90045</v>
      </c>
      <c r="N479" t="s">
        <v>33</v>
      </c>
      <c r="O479" t="s">
        <v>484</v>
      </c>
      <c r="P479" t="s">
        <v>35</v>
      </c>
      <c r="Q479" t="s">
        <v>45</v>
      </c>
      <c r="R479" t="s">
        <v>485</v>
      </c>
      <c r="S479">
        <v>9.32</v>
      </c>
      <c r="T479">
        <v>4</v>
      </c>
      <c r="U479">
        <v>0</v>
      </c>
      <c r="V479">
        <v>2.702799999999999</v>
      </c>
    </row>
    <row r="480" spans="1:22" x14ac:dyDescent="0.35">
      <c r="A480">
        <v>421</v>
      </c>
      <c r="B480" t="s">
        <v>483</v>
      </c>
      <c r="C480">
        <v>2014</v>
      </c>
      <c r="D480" s="25">
        <v>41703</v>
      </c>
      <c r="E480" s="25">
        <v>41708</v>
      </c>
      <c r="F480" t="s">
        <v>38</v>
      </c>
      <c r="G480" t="s">
        <v>399</v>
      </c>
      <c r="H480" t="s">
        <v>400</v>
      </c>
      <c r="I480" t="s">
        <v>30</v>
      </c>
      <c r="J480" t="s">
        <v>24</v>
      </c>
      <c r="K480" t="s">
        <v>31</v>
      </c>
      <c r="L480" t="s">
        <v>32</v>
      </c>
      <c r="M480">
        <v>90045</v>
      </c>
      <c r="N480" t="s">
        <v>33</v>
      </c>
      <c r="O480" t="s">
        <v>486</v>
      </c>
      <c r="P480" t="s">
        <v>35</v>
      </c>
      <c r="Q480" t="s">
        <v>84</v>
      </c>
      <c r="R480" t="s">
        <v>487</v>
      </c>
      <c r="S480">
        <v>15.25</v>
      </c>
      <c r="T480">
        <v>1</v>
      </c>
      <c r="U480">
        <v>0</v>
      </c>
      <c r="V480">
        <v>7.0149999999999988</v>
      </c>
    </row>
    <row r="481" spans="1:22" x14ac:dyDescent="0.35">
      <c r="A481">
        <v>5952</v>
      </c>
      <c r="B481" t="s">
        <v>2057</v>
      </c>
      <c r="C481">
        <v>2014</v>
      </c>
      <c r="D481" s="25">
        <v>41704</v>
      </c>
      <c r="E481" s="25">
        <v>41704</v>
      </c>
      <c r="F481" t="s">
        <v>438</v>
      </c>
      <c r="G481" t="s">
        <v>356</v>
      </c>
      <c r="H481" t="s">
        <v>357</v>
      </c>
      <c r="I481" t="s">
        <v>30</v>
      </c>
      <c r="J481" t="s">
        <v>24</v>
      </c>
      <c r="K481" t="s">
        <v>1503</v>
      </c>
      <c r="L481" t="s">
        <v>492</v>
      </c>
      <c r="M481">
        <v>38671</v>
      </c>
      <c r="N481" t="s">
        <v>26</v>
      </c>
      <c r="O481" t="s">
        <v>1093</v>
      </c>
      <c r="P481" t="s">
        <v>35</v>
      </c>
      <c r="Q481" t="s">
        <v>49</v>
      </c>
      <c r="R481" t="s">
        <v>2058</v>
      </c>
      <c r="S481">
        <v>234.36</v>
      </c>
      <c r="T481">
        <v>6</v>
      </c>
      <c r="U481">
        <v>0</v>
      </c>
      <c r="V481">
        <v>112.49279999999999</v>
      </c>
    </row>
    <row r="482" spans="1:22" x14ac:dyDescent="0.35">
      <c r="A482">
        <v>5951</v>
      </c>
      <c r="B482" t="s">
        <v>2057</v>
      </c>
      <c r="C482">
        <v>2014</v>
      </c>
      <c r="D482" s="25">
        <v>41704</v>
      </c>
      <c r="E482" s="25">
        <v>41704</v>
      </c>
      <c r="F482" t="s">
        <v>438</v>
      </c>
      <c r="G482" t="s">
        <v>356</v>
      </c>
      <c r="H482" t="s">
        <v>357</v>
      </c>
      <c r="I482" t="s">
        <v>30</v>
      </c>
      <c r="J482" t="s">
        <v>24</v>
      </c>
      <c r="K482" t="s">
        <v>1503</v>
      </c>
      <c r="L482" t="s">
        <v>492</v>
      </c>
      <c r="M482">
        <v>38671</v>
      </c>
      <c r="N482" t="s">
        <v>26</v>
      </c>
      <c r="O482" t="s">
        <v>264</v>
      </c>
      <c r="P482" t="s">
        <v>35</v>
      </c>
      <c r="Q482" t="s">
        <v>51</v>
      </c>
      <c r="R482" t="s">
        <v>265</v>
      </c>
      <c r="S482">
        <v>262.24</v>
      </c>
      <c r="T482">
        <v>2</v>
      </c>
      <c r="U482">
        <v>0</v>
      </c>
      <c r="V482">
        <v>78.671999999999997</v>
      </c>
    </row>
    <row r="483" spans="1:22" x14ac:dyDescent="0.35">
      <c r="A483">
        <v>5950</v>
      </c>
      <c r="B483" t="s">
        <v>2057</v>
      </c>
      <c r="C483">
        <v>2014</v>
      </c>
      <c r="D483" s="25">
        <v>41704</v>
      </c>
      <c r="E483" s="25">
        <v>41704</v>
      </c>
      <c r="F483" t="s">
        <v>438</v>
      </c>
      <c r="G483" t="s">
        <v>356</v>
      </c>
      <c r="H483" t="s">
        <v>357</v>
      </c>
      <c r="I483" t="s">
        <v>30</v>
      </c>
      <c r="J483" t="s">
        <v>24</v>
      </c>
      <c r="K483" t="s">
        <v>1503</v>
      </c>
      <c r="L483" t="s">
        <v>492</v>
      </c>
      <c r="M483">
        <v>38671</v>
      </c>
      <c r="N483" t="s">
        <v>26</v>
      </c>
      <c r="O483" t="s">
        <v>529</v>
      </c>
      <c r="P483" t="s">
        <v>46</v>
      </c>
      <c r="Q483" t="s">
        <v>80</v>
      </c>
      <c r="R483" t="s">
        <v>530</v>
      </c>
      <c r="S483">
        <v>299.96999999999997</v>
      </c>
      <c r="T483">
        <v>3</v>
      </c>
      <c r="U483">
        <v>0</v>
      </c>
      <c r="V483">
        <v>125.98740000000001</v>
      </c>
    </row>
    <row r="484" spans="1:22" x14ac:dyDescent="0.35">
      <c r="A484">
        <v>5949</v>
      </c>
      <c r="B484" t="s">
        <v>2057</v>
      </c>
      <c r="C484">
        <v>2014</v>
      </c>
      <c r="D484" s="25">
        <v>41704</v>
      </c>
      <c r="E484" s="25">
        <v>41704</v>
      </c>
      <c r="F484" t="s">
        <v>438</v>
      </c>
      <c r="G484" t="s">
        <v>356</v>
      </c>
      <c r="H484" t="s">
        <v>357</v>
      </c>
      <c r="I484" t="s">
        <v>30</v>
      </c>
      <c r="J484" t="s">
        <v>24</v>
      </c>
      <c r="K484" t="s">
        <v>1503</v>
      </c>
      <c r="L484" t="s">
        <v>492</v>
      </c>
      <c r="M484">
        <v>38671</v>
      </c>
      <c r="N484" t="s">
        <v>26</v>
      </c>
      <c r="O484" t="s">
        <v>927</v>
      </c>
      <c r="P484" t="s">
        <v>35</v>
      </c>
      <c r="Q484" t="s">
        <v>84</v>
      </c>
      <c r="R484" t="s">
        <v>928</v>
      </c>
      <c r="S484">
        <v>42.68</v>
      </c>
      <c r="T484">
        <v>4</v>
      </c>
      <c r="U484">
        <v>0</v>
      </c>
      <c r="V484">
        <v>19.6328</v>
      </c>
    </row>
    <row r="485" spans="1:22" x14ac:dyDescent="0.35">
      <c r="A485">
        <v>4747</v>
      </c>
      <c r="B485" t="s">
        <v>1953</v>
      </c>
      <c r="C485">
        <v>2014</v>
      </c>
      <c r="D485" s="25">
        <v>41704</v>
      </c>
      <c r="E485" s="25">
        <v>41704</v>
      </c>
      <c r="F485" t="s">
        <v>438</v>
      </c>
      <c r="G485" t="s">
        <v>436</v>
      </c>
      <c r="H485" t="s">
        <v>437</v>
      </c>
      <c r="I485" t="s">
        <v>23</v>
      </c>
      <c r="J485" t="s">
        <v>24</v>
      </c>
      <c r="K485" t="s">
        <v>160</v>
      </c>
      <c r="L485" t="s">
        <v>100</v>
      </c>
      <c r="M485">
        <v>55901</v>
      </c>
      <c r="N485" t="s">
        <v>63</v>
      </c>
      <c r="O485" t="s">
        <v>966</v>
      </c>
      <c r="P485" t="s">
        <v>35</v>
      </c>
      <c r="Q485" t="s">
        <v>49</v>
      </c>
      <c r="R485" t="s">
        <v>967</v>
      </c>
      <c r="S485">
        <v>18.690000000000001</v>
      </c>
      <c r="T485">
        <v>3</v>
      </c>
      <c r="U485">
        <v>0</v>
      </c>
      <c r="V485">
        <v>9.158100000000001</v>
      </c>
    </row>
    <row r="486" spans="1:22" x14ac:dyDescent="0.35">
      <c r="A486">
        <v>4746</v>
      </c>
      <c r="B486" t="s">
        <v>1953</v>
      </c>
      <c r="C486">
        <v>2014</v>
      </c>
      <c r="D486" s="25">
        <v>41704</v>
      </c>
      <c r="E486" s="25">
        <v>41704</v>
      </c>
      <c r="F486" t="s">
        <v>438</v>
      </c>
      <c r="G486" t="s">
        <v>436</v>
      </c>
      <c r="H486" t="s">
        <v>437</v>
      </c>
      <c r="I486" t="s">
        <v>23</v>
      </c>
      <c r="J486" t="s">
        <v>24</v>
      </c>
      <c r="K486" t="s">
        <v>160</v>
      </c>
      <c r="L486" t="s">
        <v>100</v>
      </c>
      <c r="M486">
        <v>55901</v>
      </c>
      <c r="N486" t="s">
        <v>63</v>
      </c>
      <c r="O486" t="s">
        <v>834</v>
      </c>
      <c r="P486" t="s">
        <v>35</v>
      </c>
      <c r="Q486" t="s">
        <v>49</v>
      </c>
      <c r="R486" t="s">
        <v>835</v>
      </c>
      <c r="S486">
        <v>127.96</v>
      </c>
      <c r="T486">
        <v>2</v>
      </c>
      <c r="U486">
        <v>0</v>
      </c>
      <c r="V486">
        <v>62.700400000000002</v>
      </c>
    </row>
    <row r="487" spans="1:22" x14ac:dyDescent="0.35">
      <c r="A487">
        <v>4745</v>
      </c>
      <c r="B487" t="s">
        <v>1953</v>
      </c>
      <c r="C487">
        <v>2014</v>
      </c>
      <c r="D487" s="25">
        <v>41704</v>
      </c>
      <c r="E487" s="25">
        <v>41704</v>
      </c>
      <c r="F487" t="s">
        <v>438</v>
      </c>
      <c r="G487" t="s">
        <v>436</v>
      </c>
      <c r="H487" t="s">
        <v>437</v>
      </c>
      <c r="I487" t="s">
        <v>23</v>
      </c>
      <c r="J487" t="s">
        <v>24</v>
      </c>
      <c r="K487" t="s">
        <v>160</v>
      </c>
      <c r="L487" t="s">
        <v>100</v>
      </c>
      <c r="M487">
        <v>55901</v>
      </c>
      <c r="N487" t="s">
        <v>63</v>
      </c>
      <c r="O487" t="s">
        <v>1328</v>
      </c>
      <c r="P487" t="s">
        <v>35</v>
      </c>
      <c r="Q487" t="s">
        <v>41</v>
      </c>
      <c r="R487" t="s">
        <v>1329</v>
      </c>
      <c r="S487">
        <v>221.16</v>
      </c>
      <c r="T487">
        <v>4</v>
      </c>
      <c r="U487">
        <v>0</v>
      </c>
      <c r="V487">
        <v>57.501599999999996</v>
      </c>
    </row>
    <row r="488" spans="1:22" x14ac:dyDescent="0.35">
      <c r="A488">
        <v>4744</v>
      </c>
      <c r="B488" t="s">
        <v>1953</v>
      </c>
      <c r="C488">
        <v>2014</v>
      </c>
      <c r="D488" s="25">
        <v>41704</v>
      </c>
      <c r="E488" s="25">
        <v>41704</v>
      </c>
      <c r="F488" t="s">
        <v>438</v>
      </c>
      <c r="G488" t="s">
        <v>436</v>
      </c>
      <c r="H488" t="s">
        <v>437</v>
      </c>
      <c r="I488" t="s">
        <v>23</v>
      </c>
      <c r="J488" t="s">
        <v>24</v>
      </c>
      <c r="K488" t="s">
        <v>160</v>
      </c>
      <c r="L488" t="s">
        <v>100</v>
      </c>
      <c r="M488">
        <v>55901</v>
      </c>
      <c r="N488" t="s">
        <v>63</v>
      </c>
      <c r="O488" t="s">
        <v>1648</v>
      </c>
      <c r="P488" t="s">
        <v>35</v>
      </c>
      <c r="Q488" t="s">
        <v>117</v>
      </c>
      <c r="R488" t="s">
        <v>1649</v>
      </c>
      <c r="S488">
        <v>7.9</v>
      </c>
      <c r="T488">
        <v>2</v>
      </c>
      <c r="U488">
        <v>0</v>
      </c>
      <c r="V488">
        <v>2.5279999999999996</v>
      </c>
    </row>
    <row r="489" spans="1:22" x14ac:dyDescent="0.35">
      <c r="A489">
        <v>3813</v>
      </c>
      <c r="B489" t="s">
        <v>1842</v>
      </c>
      <c r="C489">
        <v>2014</v>
      </c>
      <c r="D489" s="25">
        <v>41704</v>
      </c>
      <c r="E489" s="25">
        <v>41704</v>
      </c>
      <c r="F489" t="s">
        <v>438</v>
      </c>
      <c r="G489" t="s">
        <v>64</v>
      </c>
      <c r="H489" t="s">
        <v>65</v>
      </c>
      <c r="I489" t="s">
        <v>23</v>
      </c>
      <c r="J489" t="s">
        <v>24</v>
      </c>
      <c r="K489" t="s">
        <v>820</v>
      </c>
      <c r="L489" t="s">
        <v>66</v>
      </c>
      <c r="M489">
        <v>53209</v>
      </c>
      <c r="N489" t="s">
        <v>63</v>
      </c>
      <c r="O489" t="s">
        <v>1843</v>
      </c>
      <c r="P489" t="s">
        <v>35</v>
      </c>
      <c r="Q489" t="s">
        <v>36</v>
      </c>
      <c r="R489" t="s">
        <v>1844</v>
      </c>
      <c r="S489">
        <v>25.06</v>
      </c>
      <c r="T489">
        <v>2</v>
      </c>
      <c r="U489">
        <v>0</v>
      </c>
      <c r="V489">
        <v>11.778199999999998</v>
      </c>
    </row>
    <row r="490" spans="1:22" x14ac:dyDescent="0.35">
      <c r="A490">
        <v>9313</v>
      </c>
      <c r="B490" t="s">
        <v>2212</v>
      </c>
      <c r="C490">
        <v>2014</v>
      </c>
      <c r="D490" s="25">
        <v>41705</v>
      </c>
      <c r="E490" s="25">
        <v>41711</v>
      </c>
      <c r="F490" t="s">
        <v>38</v>
      </c>
      <c r="G490" t="s">
        <v>986</v>
      </c>
      <c r="H490" t="s">
        <v>987</v>
      </c>
      <c r="I490" t="s">
        <v>23</v>
      </c>
      <c r="J490" t="s">
        <v>24</v>
      </c>
      <c r="K490" t="s">
        <v>308</v>
      </c>
      <c r="L490" t="s">
        <v>62</v>
      </c>
      <c r="M490">
        <v>75220</v>
      </c>
      <c r="N490" t="s">
        <v>63</v>
      </c>
      <c r="O490" t="s">
        <v>512</v>
      </c>
      <c r="P490" t="s">
        <v>35</v>
      </c>
      <c r="Q490" t="s">
        <v>45</v>
      </c>
      <c r="R490" t="s">
        <v>513</v>
      </c>
      <c r="S490">
        <v>63.488</v>
      </c>
      <c r="T490">
        <v>4</v>
      </c>
      <c r="U490">
        <v>0.2</v>
      </c>
      <c r="V490">
        <v>4.7616000000000014</v>
      </c>
    </row>
    <row r="491" spans="1:22" x14ac:dyDescent="0.35">
      <c r="A491">
        <v>9312</v>
      </c>
      <c r="B491" t="s">
        <v>2212</v>
      </c>
      <c r="C491">
        <v>2014</v>
      </c>
      <c r="D491" s="25">
        <v>41705</v>
      </c>
      <c r="E491" s="25">
        <v>41711</v>
      </c>
      <c r="F491" t="s">
        <v>38</v>
      </c>
      <c r="G491" t="s">
        <v>986</v>
      </c>
      <c r="H491" t="s">
        <v>987</v>
      </c>
      <c r="I491" t="s">
        <v>23</v>
      </c>
      <c r="J491" t="s">
        <v>24</v>
      </c>
      <c r="K491" t="s">
        <v>308</v>
      </c>
      <c r="L491" t="s">
        <v>62</v>
      </c>
      <c r="M491">
        <v>75220</v>
      </c>
      <c r="N491" t="s">
        <v>63</v>
      </c>
      <c r="O491" t="s">
        <v>161</v>
      </c>
      <c r="P491" t="s">
        <v>35</v>
      </c>
      <c r="Q491" t="s">
        <v>36</v>
      </c>
      <c r="R491" t="s">
        <v>162</v>
      </c>
      <c r="S491">
        <v>4.9280000000000008</v>
      </c>
      <c r="T491">
        <v>2</v>
      </c>
      <c r="U491">
        <v>0.2</v>
      </c>
      <c r="V491">
        <v>1.7247999999999997</v>
      </c>
    </row>
    <row r="492" spans="1:22" x14ac:dyDescent="0.35">
      <c r="A492">
        <v>6515</v>
      </c>
      <c r="B492" t="s">
        <v>2092</v>
      </c>
      <c r="C492">
        <v>2014</v>
      </c>
      <c r="D492" s="25">
        <v>41705</v>
      </c>
      <c r="E492" s="25">
        <v>41709</v>
      </c>
      <c r="F492" t="s">
        <v>38</v>
      </c>
      <c r="G492" t="s">
        <v>2017</v>
      </c>
      <c r="H492" t="s">
        <v>2018</v>
      </c>
      <c r="I492" t="s">
        <v>60</v>
      </c>
      <c r="J492" t="s">
        <v>24</v>
      </c>
      <c r="K492" t="s">
        <v>70</v>
      </c>
      <c r="L492" t="s">
        <v>32</v>
      </c>
      <c r="M492">
        <v>94109</v>
      </c>
      <c r="N492" t="s">
        <v>33</v>
      </c>
      <c r="O492" t="s">
        <v>1147</v>
      </c>
      <c r="P492" t="s">
        <v>46</v>
      </c>
      <c r="Q492" t="s">
        <v>47</v>
      </c>
      <c r="R492" t="s">
        <v>1148</v>
      </c>
      <c r="S492">
        <v>206.38400000000001</v>
      </c>
      <c r="T492">
        <v>2</v>
      </c>
      <c r="U492">
        <v>0.2</v>
      </c>
      <c r="V492">
        <v>23.218199999999996</v>
      </c>
    </row>
    <row r="493" spans="1:22" x14ac:dyDescent="0.35">
      <c r="A493">
        <v>6514</v>
      </c>
      <c r="B493" t="s">
        <v>2092</v>
      </c>
      <c r="C493">
        <v>2014</v>
      </c>
      <c r="D493" s="25">
        <v>41705</v>
      </c>
      <c r="E493" s="25">
        <v>41709</v>
      </c>
      <c r="F493" t="s">
        <v>38</v>
      </c>
      <c r="G493" t="s">
        <v>2017</v>
      </c>
      <c r="H493" t="s">
        <v>2018</v>
      </c>
      <c r="I493" t="s">
        <v>60</v>
      </c>
      <c r="J493" t="s">
        <v>24</v>
      </c>
      <c r="K493" t="s">
        <v>70</v>
      </c>
      <c r="L493" t="s">
        <v>32</v>
      </c>
      <c r="M493">
        <v>94109</v>
      </c>
      <c r="N493" t="s">
        <v>33</v>
      </c>
      <c r="O493" t="s">
        <v>1757</v>
      </c>
      <c r="P493" t="s">
        <v>35</v>
      </c>
      <c r="Q493" t="s">
        <v>54</v>
      </c>
      <c r="R493" t="s">
        <v>1758</v>
      </c>
      <c r="S493">
        <v>286.93</v>
      </c>
      <c r="T493">
        <v>7</v>
      </c>
      <c r="U493">
        <v>0</v>
      </c>
      <c r="V493">
        <v>140.59569999999999</v>
      </c>
    </row>
    <row r="494" spans="1:22" x14ac:dyDescent="0.35">
      <c r="A494">
        <v>6513</v>
      </c>
      <c r="B494" t="s">
        <v>2092</v>
      </c>
      <c r="C494">
        <v>2014</v>
      </c>
      <c r="D494" s="25">
        <v>41705</v>
      </c>
      <c r="E494" s="25">
        <v>41709</v>
      </c>
      <c r="F494" t="s">
        <v>38</v>
      </c>
      <c r="G494" t="s">
        <v>2017</v>
      </c>
      <c r="H494" t="s">
        <v>2018</v>
      </c>
      <c r="I494" t="s">
        <v>60</v>
      </c>
      <c r="J494" t="s">
        <v>24</v>
      </c>
      <c r="K494" t="s">
        <v>70</v>
      </c>
      <c r="L494" t="s">
        <v>32</v>
      </c>
      <c r="M494">
        <v>94109</v>
      </c>
      <c r="N494" t="s">
        <v>33</v>
      </c>
      <c r="O494" t="s">
        <v>1589</v>
      </c>
      <c r="P494" t="s">
        <v>35</v>
      </c>
      <c r="Q494" t="s">
        <v>36</v>
      </c>
      <c r="R494" t="s">
        <v>1590</v>
      </c>
      <c r="S494">
        <v>11.52</v>
      </c>
      <c r="T494">
        <v>4</v>
      </c>
      <c r="U494">
        <v>0</v>
      </c>
      <c r="V494">
        <v>5.6448</v>
      </c>
    </row>
    <row r="495" spans="1:22" x14ac:dyDescent="0.35">
      <c r="A495">
        <v>6512</v>
      </c>
      <c r="B495" t="s">
        <v>2092</v>
      </c>
      <c r="C495">
        <v>2014</v>
      </c>
      <c r="D495" s="25">
        <v>41705</v>
      </c>
      <c r="E495" s="25">
        <v>41709</v>
      </c>
      <c r="F495" t="s">
        <v>38</v>
      </c>
      <c r="G495" t="s">
        <v>2017</v>
      </c>
      <c r="H495" t="s">
        <v>2018</v>
      </c>
      <c r="I495" t="s">
        <v>60</v>
      </c>
      <c r="J495" t="s">
        <v>24</v>
      </c>
      <c r="K495" t="s">
        <v>70</v>
      </c>
      <c r="L495" t="s">
        <v>32</v>
      </c>
      <c r="M495">
        <v>94109</v>
      </c>
      <c r="N495" t="s">
        <v>33</v>
      </c>
      <c r="O495" t="s">
        <v>868</v>
      </c>
      <c r="P495" t="s">
        <v>35</v>
      </c>
      <c r="Q495" t="s">
        <v>45</v>
      </c>
      <c r="R495" t="s">
        <v>869</v>
      </c>
      <c r="S495">
        <v>23.88</v>
      </c>
      <c r="T495">
        <v>6</v>
      </c>
      <c r="U495">
        <v>0</v>
      </c>
      <c r="V495">
        <v>8.1191999999999993</v>
      </c>
    </row>
    <row r="496" spans="1:22" x14ac:dyDescent="0.35">
      <c r="A496">
        <v>5151</v>
      </c>
      <c r="B496" t="s">
        <v>1993</v>
      </c>
      <c r="C496">
        <v>2014</v>
      </c>
      <c r="D496" s="25">
        <v>41705</v>
      </c>
      <c r="E496" s="25">
        <v>41709</v>
      </c>
      <c r="F496" t="s">
        <v>22</v>
      </c>
      <c r="G496" t="s">
        <v>223</v>
      </c>
      <c r="H496" t="s">
        <v>224</v>
      </c>
      <c r="I496" t="s">
        <v>30</v>
      </c>
      <c r="J496" t="s">
        <v>24</v>
      </c>
      <c r="K496" t="s">
        <v>70</v>
      </c>
      <c r="L496" t="s">
        <v>32</v>
      </c>
      <c r="M496">
        <v>94109</v>
      </c>
      <c r="N496" t="s">
        <v>33</v>
      </c>
      <c r="O496" t="s">
        <v>404</v>
      </c>
      <c r="P496" t="s">
        <v>35</v>
      </c>
      <c r="Q496" t="s">
        <v>41</v>
      </c>
      <c r="R496" t="s">
        <v>405</v>
      </c>
      <c r="S496">
        <v>67.78</v>
      </c>
      <c r="T496">
        <v>2</v>
      </c>
      <c r="U496">
        <v>0</v>
      </c>
      <c r="V496">
        <v>16.945</v>
      </c>
    </row>
    <row r="497" spans="1:22" x14ac:dyDescent="0.35">
      <c r="A497">
        <v>4180</v>
      </c>
      <c r="B497" t="s">
        <v>1889</v>
      </c>
      <c r="C497">
        <v>2014</v>
      </c>
      <c r="D497" s="25">
        <v>41705</v>
      </c>
      <c r="E497" s="25">
        <v>41709</v>
      </c>
      <c r="F497" t="s">
        <v>38</v>
      </c>
      <c r="G497" t="s">
        <v>1052</v>
      </c>
      <c r="H497" t="s">
        <v>1053</v>
      </c>
      <c r="I497" t="s">
        <v>60</v>
      </c>
      <c r="J497" t="s">
        <v>24</v>
      </c>
      <c r="K497" t="s">
        <v>70</v>
      </c>
      <c r="L497" t="s">
        <v>32</v>
      </c>
      <c r="M497">
        <v>94109</v>
      </c>
      <c r="N497" t="s">
        <v>33</v>
      </c>
      <c r="O497" t="s">
        <v>147</v>
      </c>
      <c r="P497" t="s">
        <v>35</v>
      </c>
      <c r="Q497" t="s">
        <v>49</v>
      </c>
      <c r="R497" t="s">
        <v>148</v>
      </c>
      <c r="S497">
        <v>14.976000000000001</v>
      </c>
      <c r="T497">
        <v>9</v>
      </c>
      <c r="U497">
        <v>0.2</v>
      </c>
      <c r="V497">
        <v>5.4288000000000007</v>
      </c>
    </row>
    <row r="498" spans="1:22" x14ac:dyDescent="0.35">
      <c r="A498">
        <v>3736</v>
      </c>
      <c r="B498" t="s">
        <v>1822</v>
      </c>
      <c r="C498">
        <v>2014</v>
      </c>
      <c r="D498" s="25">
        <v>41705</v>
      </c>
      <c r="E498" s="25">
        <v>41710</v>
      </c>
      <c r="F498" t="s">
        <v>22</v>
      </c>
      <c r="G498" t="s">
        <v>1823</v>
      </c>
      <c r="H498" t="s">
        <v>1824</v>
      </c>
      <c r="I498" t="s">
        <v>23</v>
      </c>
      <c r="J498" t="s">
        <v>24</v>
      </c>
      <c r="K498" t="s">
        <v>115</v>
      </c>
      <c r="L498" t="s">
        <v>116</v>
      </c>
      <c r="M498">
        <v>10011</v>
      </c>
      <c r="N498" t="s">
        <v>77</v>
      </c>
      <c r="O498" t="s">
        <v>1103</v>
      </c>
      <c r="P498" t="s">
        <v>27</v>
      </c>
      <c r="Q498" t="s">
        <v>44</v>
      </c>
      <c r="R498" t="s">
        <v>1104</v>
      </c>
      <c r="S498">
        <v>71.97</v>
      </c>
      <c r="T498">
        <v>3</v>
      </c>
      <c r="U498">
        <v>0</v>
      </c>
      <c r="V498">
        <v>16.553099999999993</v>
      </c>
    </row>
    <row r="499" spans="1:22" x14ac:dyDescent="0.35">
      <c r="A499">
        <v>3735</v>
      </c>
      <c r="B499" t="s">
        <v>1822</v>
      </c>
      <c r="C499">
        <v>2014</v>
      </c>
      <c r="D499" s="25">
        <v>41705</v>
      </c>
      <c r="E499" s="25">
        <v>41710</v>
      </c>
      <c r="F499" t="s">
        <v>22</v>
      </c>
      <c r="G499" t="s">
        <v>1823</v>
      </c>
      <c r="H499" t="s">
        <v>1824</v>
      </c>
      <c r="I499" t="s">
        <v>23</v>
      </c>
      <c r="J499" t="s">
        <v>24</v>
      </c>
      <c r="K499" t="s">
        <v>115</v>
      </c>
      <c r="L499" t="s">
        <v>116</v>
      </c>
      <c r="M499">
        <v>10011</v>
      </c>
      <c r="N499" t="s">
        <v>77</v>
      </c>
      <c r="O499" t="s">
        <v>243</v>
      </c>
      <c r="P499" t="s">
        <v>35</v>
      </c>
      <c r="Q499" t="s">
        <v>54</v>
      </c>
      <c r="R499" t="s">
        <v>244</v>
      </c>
      <c r="S499">
        <v>26.38</v>
      </c>
      <c r="T499">
        <v>1</v>
      </c>
      <c r="U499">
        <v>0</v>
      </c>
      <c r="V499">
        <v>12.134799999999998</v>
      </c>
    </row>
    <row r="500" spans="1:22" x14ac:dyDescent="0.35">
      <c r="A500">
        <v>4904</v>
      </c>
      <c r="B500" t="s">
        <v>1968</v>
      </c>
      <c r="C500">
        <v>2014</v>
      </c>
      <c r="D500" s="25">
        <v>41706</v>
      </c>
      <c r="E500" s="25">
        <v>41711</v>
      </c>
      <c r="F500" t="s">
        <v>38</v>
      </c>
      <c r="G500" t="s">
        <v>388</v>
      </c>
      <c r="H500" t="s">
        <v>389</v>
      </c>
      <c r="I500" t="s">
        <v>23</v>
      </c>
      <c r="J500" t="s">
        <v>24</v>
      </c>
      <c r="K500" t="s">
        <v>115</v>
      </c>
      <c r="L500" t="s">
        <v>116</v>
      </c>
      <c r="M500">
        <v>10035</v>
      </c>
      <c r="N500" t="s">
        <v>77</v>
      </c>
      <c r="O500" t="s">
        <v>734</v>
      </c>
      <c r="P500" t="s">
        <v>35</v>
      </c>
      <c r="Q500" t="s">
        <v>36</v>
      </c>
      <c r="R500" t="s">
        <v>735</v>
      </c>
      <c r="S500">
        <v>91.59</v>
      </c>
      <c r="T500">
        <v>3</v>
      </c>
      <c r="U500">
        <v>0</v>
      </c>
      <c r="V500">
        <v>42.131399999999999</v>
      </c>
    </row>
    <row r="501" spans="1:22" x14ac:dyDescent="0.35">
      <c r="A501">
        <v>4903</v>
      </c>
      <c r="B501" t="s">
        <v>1968</v>
      </c>
      <c r="C501">
        <v>2014</v>
      </c>
      <c r="D501" s="25">
        <v>41706</v>
      </c>
      <c r="E501" s="25">
        <v>41711</v>
      </c>
      <c r="F501" t="s">
        <v>38</v>
      </c>
      <c r="G501" t="s">
        <v>388</v>
      </c>
      <c r="H501" t="s">
        <v>389</v>
      </c>
      <c r="I501" t="s">
        <v>23</v>
      </c>
      <c r="J501" t="s">
        <v>24</v>
      </c>
      <c r="K501" t="s">
        <v>115</v>
      </c>
      <c r="L501" t="s">
        <v>116</v>
      </c>
      <c r="M501">
        <v>10035</v>
      </c>
      <c r="N501" t="s">
        <v>77</v>
      </c>
      <c r="O501" t="s">
        <v>982</v>
      </c>
      <c r="P501" t="s">
        <v>35</v>
      </c>
      <c r="Q501" t="s">
        <v>49</v>
      </c>
      <c r="R501" t="s">
        <v>983</v>
      </c>
      <c r="S501">
        <v>25.92</v>
      </c>
      <c r="T501">
        <v>6</v>
      </c>
      <c r="U501">
        <v>0.2</v>
      </c>
      <c r="V501">
        <v>9.0719999999999992</v>
      </c>
    </row>
    <row r="502" spans="1:22" x14ac:dyDescent="0.35">
      <c r="A502">
        <v>1372</v>
      </c>
      <c r="B502" t="s">
        <v>1151</v>
      </c>
      <c r="C502">
        <v>2014</v>
      </c>
      <c r="D502" s="25">
        <v>41706</v>
      </c>
      <c r="E502" s="25">
        <v>41711</v>
      </c>
      <c r="F502" t="s">
        <v>38</v>
      </c>
      <c r="G502" t="s">
        <v>1152</v>
      </c>
      <c r="H502" t="s">
        <v>1153</v>
      </c>
      <c r="I502" t="s">
        <v>60</v>
      </c>
      <c r="J502" t="s">
        <v>24</v>
      </c>
      <c r="K502" t="s">
        <v>1001</v>
      </c>
      <c r="L502" t="s">
        <v>867</v>
      </c>
      <c r="M502">
        <v>20735</v>
      </c>
      <c r="N502" t="s">
        <v>77</v>
      </c>
      <c r="O502" t="s">
        <v>1154</v>
      </c>
      <c r="P502" t="s">
        <v>46</v>
      </c>
      <c r="Q502" t="s">
        <v>80</v>
      </c>
      <c r="R502" t="s">
        <v>1155</v>
      </c>
      <c r="S502">
        <v>49.08</v>
      </c>
      <c r="T502">
        <v>3</v>
      </c>
      <c r="U502">
        <v>0</v>
      </c>
      <c r="V502">
        <v>4.9079999999999977</v>
      </c>
    </row>
    <row r="503" spans="1:22" x14ac:dyDescent="0.35">
      <c r="A503">
        <v>360</v>
      </c>
      <c r="B503" t="s">
        <v>422</v>
      </c>
      <c r="C503">
        <v>2014</v>
      </c>
      <c r="D503" s="25">
        <v>41707</v>
      </c>
      <c r="E503" s="25">
        <v>41710</v>
      </c>
      <c r="F503" t="s">
        <v>92</v>
      </c>
      <c r="G503" t="s">
        <v>423</v>
      </c>
      <c r="H503" t="s">
        <v>424</v>
      </c>
      <c r="I503" t="s">
        <v>30</v>
      </c>
      <c r="J503" t="s">
        <v>24</v>
      </c>
      <c r="K503" t="s">
        <v>196</v>
      </c>
      <c r="L503" t="s">
        <v>425</v>
      </c>
      <c r="M503">
        <v>31907</v>
      </c>
      <c r="N503" t="s">
        <v>26</v>
      </c>
      <c r="O503" t="s">
        <v>426</v>
      </c>
      <c r="P503" t="s">
        <v>35</v>
      </c>
      <c r="Q503" t="s">
        <v>51</v>
      </c>
      <c r="R503" t="s">
        <v>427</v>
      </c>
      <c r="S503">
        <v>647.84</v>
      </c>
      <c r="T503">
        <v>8</v>
      </c>
      <c r="U503">
        <v>0</v>
      </c>
      <c r="V503">
        <v>168.4384</v>
      </c>
    </row>
    <row r="504" spans="1:22" x14ac:dyDescent="0.35">
      <c r="A504">
        <v>361</v>
      </c>
      <c r="B504" t="s">
        <v>422</v>
      </c>
      <c r="C504">
        <v>2014</v>
      </c>
      <c r="D504" s="25">
        <v>41707</v>
      </c>
      <c r="E504" s="25">
        <v>41710</v>
      </c>
      <c r="F504" t="s">
        <v>92</v>
      </c>
      <c r="G504" t="s">
        <v>423</v>
      </c>
      <c r="H504" t="s">
        <v>424</v>
      </c>
      <c r="I504" t="s">
        <v>30</v>
      </c>
      <c r="J504" t="s">
        <v>24</v>
      </c>
      <c r="K504" t="s">
        <v>196</v>
      </c>
      <c r="L504" t="s">
        <v>425</v>
      </c>
      <c r="M504">
        <v>31907</v>
      </c>
      <c r="N504" t="s">
        <v>26</v>
      </c>
      <c r="O504" t="s">
        <v>428</v>
      </c>
      <c r="P504" t="s">
        <v>35</v>
      </c>
      <c r="Q504" t="s">
        <v>36</v>
      </c>
      <c r="R504" t="s">
        <v>429</v>
      </c>
      <c r="S504">
        <v>20.7</v>
      </c>
      <c r="T504">
        <v>2</v>
      </c>
      <c r="U504">
        <v>0</v>
      </c>
      <c r="V504">
        <v>9.9359999999999999</v>
      </c>
    </row>
    <row r="505" spans="1:22" x14ac:dyDescent="0.35">
      <c r="A505">
        <v>4885</v>
      </c>
      <c r="B505" t="s">
        <v>1965</v>
      </c>
      <c r="C505">
        <v>2014</v>
      </c>
      <c r="D505" s="25">
        <v>41707</v>
      </c>
      <c r="E505" s="25">
        <v>41714</v>
      </c>
      <c r="F505" t="s">
        <v>38</v>
      </c>
      <c r="G505" t="s">
        <v>352</v>
      </c>
      <c r="H505" t="s">
        <v>353</v>
      </c>
      <c r="I505" t="s">
        <v>23</v>
      </c>
      <c r="J505" t="s">
        <v>24</v>
      </c>
      <c r="K505" t="s">
        <v>622</v>
      </c>
      <c r="L505" t="s">
        <v>32</v>
      </c>
      <c r="M505">
        <v>92804</v>
      </c>
      <c r="N505" t="s">
        <v>33</v>
      </c>
      <c r="O505" t="s">
        <v>1902</v>
      </c>
      <c r="P505" t="s">
        <v>35</v>
      </c>
      <c r="Q505" t="s">
        <v>45</v>
      </c>
      <c r="R505" t="s">
        <v>1903</v>
      </c>
      <c r="S505">
        <v>3.36</v>
      </c>
      <c r="T505">
        <v>2</v>
      </c>
      <c r="U505">
        <v>0</v>
      </c>
      <c r="V505">
        <v>0.87360000000000015</v>
      </c>
    </row>
    <row r="506" spans="1:22" x14ac:dyDescent="0.35">
      <c r="A506">
        <v>4884</v>
      </c>
      <c r="B506" t="s">
        <v>1965</v>
      </c>
      <c r="C506">
        <v>2014</v>
      </c>
      <c r="D506" s="25">
        <v>41707</v>
      </c>
      <c r="E506" s="25">
        <v>41714</v>
      </c>
      <c r="F506" t="s">
        <v>38</v>
      </c>
      <c r="G506" t="s">
        <v>352</v>
      </c>
      <c r="H506" t="s">
        <v>353</v>
      </c>
      <c r="I506" t="s">
        <v>23</v>
      </c>
      <c r="J506" t="s">
        <v>24</v>
      </c>
      <c r="K506" t="s">
        <v>622</v>
      </c>
      <c r="L506" t="s">
        <v>32</v>
      </c>
      <c r="M506">
        <v>92804</v>
      </c>
      <c r="N506" t="s">
        <v>33</v>
      </c>
      <c r="O506" t="s">
        <v>1895</v>
      </c>
      <c r="P506" t="s">
        <v>35</v>
      </c>
      <c r="Q506" t="s">
        <v>49</v>
      </c>
      <c r="R506" t="s">
        <v>1896</v>
      </c>
      <c r="S506">
        <v>171.20000000000002</v>
      </c>
      <c r="T506">
        <v>5</v>
      </c>
      <c r="U506">
        <v>0.2</v>
      </c>
      <c r="V506">
        <v>64.199999999999989</v>
      </c>
    </row>
    <row r="507" spans="1:22" x14ac:dyDescent="0.35">
      <c r="A507">
        <v>8541</v>
      </c>
      <c r="B507" t="s">
        <v>2180</v>
      </c>
      <c r="C507">
        <v>2014</v>
      </c>
      <c r="D507" s="25">
        <v>41708</v>
      </c>
      <c r="E507" s="25">
        <v>41712</v>
      </c>
      <c r="F507" t="s">
        <v>38</v>
      </c>
      <c r="G507" t="s">
        <v>163</v>
      </c>
      <c r="H507" t="s">
        <v>164</v>
      </c>
      <c r="I507" t="s">
        <v>23</v>
      </c>
      <c r="J507" t="s">
        <v>24</v>
      </c>
      <c r="K507" t="s">
        <v>31</v>
      </c>
      <c r="L507" t="s">
        <v>32</v>
      </c>
      <c r="M507">
        <v>90008</v>
      </c>
      <c r="N507" t="s">
        <v>33</v>
      </c>
      <c r="O507" t="s">
        <v>48</v>
      </c>
      <c r="P507" t="s">
        <v>35</v>
      </c>
      <c r="Q507" t="s">
        <v>49</v>
      </c>
      <c r="R507" t="s">
        <v>50</v>
      </c>
      <c r="S507">
        <v>30.84</v>
      </c>
      <c r="T507">
        <v>5</v>
      </c>
      <c r="U507">
        <v>0.2</v>
      </c>
      <c r="V507">
        <v>9.6374999999999993</v>
      </c>
    </row>
    <row r="508" spans="1:22" x14ac:dyDescent="0.35">
      <c r="A508">
        <v>8540</v>
      </c>
      <c r="B508" t="s">
        <v>2180</v>
      </c>
      <c r="C508">
        <v>2014</v>
      </c>
      <c r="D508" s="25">
        <v>41708</v>
      </c>
      <c r="E508" s="25">
        <v>41712</v>
      </c>
      <c r="F508" t="s">
        <v>38</v>
      </c>
      <c r="G508" t="s">
        <v>163</v>
      </c>
      <c r="H508" t="s">
        <v>164</v>
      </c>
      <c r="I508" t="s">
        <v>23</v>
      </c>
      <c r="J508" t="s">
        <v>24</v>
      </c>
      <c r="K508" t="s">
        <v>31</v>
      </c>
      <c r="L508" t="s">
        <v>32</v>
      </c>
      <c r="M508">
        <v>90008</v>
      </c>
      <c r="N508" t="s">
        <v>33</v>
      </c>
      <c r="O508" t="s">
        <v>1556</v>
      </c>
      <c r="P508" t="s">
        <v>46</v>
      </c>
      <c r="Q508" t="s">
        <v>411</v>
      </c>
      <c r="R508" t="s">
        <v>1557</v>
      </c>
      <c r="S508">
        <v>479.98400000000004</v>
      </c>
      <c r="T508">
        <v>2</v>
      </c>
      <c r="U508">
        <v>0.2</v>
      </c>
      <c r="V508">
        <v>59.997999999999962</v>
      </c>
    </row>
    <row r="509" spans="1:22" x14ac:dyDescent="0.35">
      <c r="A509">
        <v>1926</v>
      </c>
      <c r="B509" t="s">
        <v>1401</v>
      </c>
      <c r="C509">
        <v>2014</v>
      </c>
      <c r="D509" s="25">
        <v>41708</v>
      </c>
      <c r="E509" s="25">
        <v>41712</v>
      </c>
      <c r="F509" t="s">
        <v>38</v>
      </c>
      <c r="G509" t="s">
        <v>906</v>
      </c>
      <c r="H509" t="s">
        <v>907</v>
      </c>
      <c r="I509" t="s">
        <v>30</v>
      </c>
      <c r="J509" t="s">
        <v>24</v>
      </c>
      <c r="K509" t="s">
        <v>70</v>
      </c>
      <c r="L509" t="s">
        <v>32</v>
      </c>
      <c r="M509">
        <v>94110</v>
      </c>
      <c r="N509" t="s">
        <v>33</v>
      </c>
      <c r="O509" t="s">
        <v>402</v>
      </c>
      <c r="P509" t="s">
        <v>46</v>
      </c>
      <c r="Q509" t="s">
        <v>80</v>
      </c>
      <c r="R509" t="s">
        <v>403</v>
      </c>
      <c r="S509">
        <v>199.98</v>
      </c>
      <c r="T509">
        <v>2</v>
      </c>
      <c r="U509">
        <v>0</v>
      </c>
      <c r="V509">
        <v>69.992999999999995</v>
      </c>
    </row>
    <row r="510" spans="1:22" x14ac:dyDescent="0.35">
      <c r="A510">
        <v>8413</v>
      </c>
      <c r="B510" t="s">
        <v>2168</v>
      </c>
      <c r="C510">
        <v>2014</v>
      </c>
      <c r="D510" s="25">
        <v>41709</v>
      </c>
      <c r="E510" s="25">
        <v>41713</v>
      </c>
      <c r="F510" t="s">
        <v>38</v>
      </c>
      <c r="G510" t="s">
        <v>567</v>
      </c>
      <c r="H510" t="s">
        <v>568</v>
      </c>
      <c r="I510" t="s">
        <v>23</v>
      </c>
      <c r="J510" t="s">
        <v>24</v>
      </c>
      <c r="K510" t="s">
        <v>308</v>
      </c>
      <c r="L510" t="s">
        <v>62</v>
      </c>
      <c r="M510">
        <v>75217</v>
      </c>
      <c r="N510" t="s">
        <v>63</v>
      </c>
      <c r="O510" t="s">
        <v>751</v>
      </c>
      <c r="P510" t="s">
        <v>27</v>
      </c>
      <c r="Q510" t="s">
        <v>40</v>
      </c>
      <c r="R510" t="s">
        <v>752</v>
      </c>
      <c r="S510">
        <v>933.40800000000002</v>
      </c>
      <c r="T510">
        <v>4</v>
      </c>
      <c r="U510">
        <v>0.3</v>
      </c>
      <c r="V510">
        <v>-173.34719999999999</v>
      </c>
    </row>
    <row r="511" spans="1:22" x14ac:dyDescent="0.35">
      <c r="A511">
        <v>6689</v>
      </c>
      <c r="B511" t="s">
        <v>2100</v>
      </c>
      <c r="C511">
        <v>2014</v>
      </c>
      <c r="D511" s="25">
        <v>41709</v>
      </c>
      <c r="E511" s="25">
        <v>41714</v>
      </c>
      <c r="F511" t="s">
        <v>22</v>
      </c>
      <c r="G511" t="s">
        <v>1749</v>
      </c>
      <c r="H511" t="s">
        <v>1750</v>
      </c>
      <c r="I511" t="s">
        <v>30</v>
      </c>
      <c r="J511" t="s">
        <v>24</v>
      </c>
      <c r="K511" t="s">
        <v>70</v>
      </c>
      <c r="L511" t="s">
        <v>32</v>
      </c>
      <c r="M511">
        <v>94109</v>
      </c>
      <c r="N511" t="s">
        <v>33</v>
      </c>
      <c r="O511" t="s">
        <v>1335</v>
      </c>
      <c r="P511" t="s">
        <v>46</v>
      </c>
      <c r="Q511" t="s">
        <v>80</v>
      </c>
      <c r="R511" t="s">
        <v>1336</v>
      </c>
      <c r="S511">
        <v>111.96</v>
      </c>
      <c r="T511">
        <v>4</v>
      </c>
      <c r="U511">
        <v>0</v>
      </c>
      <c r="V511">
        <v>21.27239999999999</v>
      </c>
    </row>
    <row r="512" spans="1:22" x14ac:dyDescent="0.35">
      <c r="A512">
        <v>4998</v>
      </c>
      <c r="B512" t="s">
        <v>1982</v>
      </c>
      <c r="C512">
        <v>2014</v>
      </c>
      <c r="D512" s="25">
        <v>41709</v>
      </c>
      <c r="E512" s="25">
        <v>41714</v>
      </c>
      <c r="F512" t="s">
        <v>38</v>
      </c>
      <c r="G512" t="s">
        <v>1971</v>
      </c>
      <c r="H512" t="s">
        <v>1972</v>
      </c>
      <c r="I512" t="s">
        <v>30</v>
      </c>
      <c r="J512" t="s">
        <v>24</v>
      </c>
      <c r="K512" t="s">
        <v>1350</v>
      </c>
      <c r="L512" t="s">
        <v>52</v>
      </c>
      <c r="M512">
        <v>27604</v>
      </c>
      <c r="N512" t="s">
        <v>26</v>
      </c>
      <c r="O512" t="s">
        <v>789</v>
      </c>
      <c r="P512" t="s">
        <v>35</v>
      </c>
      <c r="Q512" t="s">
        <v>49</v>
      </c>
      <c r="R512" t="s">
        <v>790</v>
      </c>
      <c r="S512">
        <v>13.092000000000002</v>
      </c>
      <c r="T512">
        <v>4</v>
      </c>
      <c r="U512">
        <v>0.7</v>
      </c>
      <c r="V512">
        <v>-10.037199999999999</v>
      </c>
    </row>
    <row r="513" spans="1:22" x14ac:dyDescent="0.35">
      <c r="A513">
        <v>4997</v>
      </c>
      <c r="B513" t="s">
        <v>1982</v>
      </c>
      <c r="C513">
        <v>2014</v>
      </c>
      <c r="D513" s="25">
        <v>41709</v>
      </c>
      <c r="E513" s="25">
        <v>41714</v>
      </c>
      <c r="F513" t="s">
        <v>38</v>
      </c>
      <c r="G513" t="s">
        <v>1971</v>
      </c>
      <c r="H513" t="s">
        <v>1972</v>
      </c>
      <c r="I513" t="s">
        <v>30</v>
      </c>
      <c r="J513" t="s">
        <v>24</v>
      </c>
      <c r="K513" t="s">
        <v>1350</v>
      </c>
      <c r="L513" t="s">
        <v>52</v>
      </c>
      <c r="M513">
        <v>27604</v>
      </c>
      <c r="N513" t="s">
        <v>26</v>
      </c>
      <c r="O513" t="s">
        <v>1983</v>
      </c>
      <c r="P513" t="s">
        <v>35</v>
      </c>
      <c r="Q513" t="s">
        <v>51</v>
      </c>
      <c r="R513" t="s">
        <v>1984</v>
      </c>
      <c r="S513">
        <v>48.783999999999999</v>
      </c>
      <c r="T513">
        <v>1</v>
      </c>
      <c r="U513">
        <v>0.2</v>
      </c>
      <c r="V513">
        <v>3.6587999999999976</v>
      </c>
    </row>
    <row r="514" spans="1:22" x14ac:dyDescent="0.35">
      <c r="A514">
        <v>4294</v>
      </c>
      <c r="B514" t="s">
        <v>1909</v>
      </c>
      <c r="C514">
        <v>2014</v>
      </c>
      <c r="D514" s="25">
        <v>41709</v>
      </c>
      <c r="E514" s="25">
        <v>41715</v>
      </c>
      <c r="F514" t="s">
        <v>38</v>
      </c>
      <c r="G514" t="s">
        <v>78</v>
      </c>
      <c r="H514" t="s">
        <v>79</v>
      </c>
      <c r="I514" t="s">
        <v>23</v>
      </c>
      <c r="J514" t="s">
        <v>24</v>
      </c>
      <c r="K514" t="s">
        <v>75</v>
      </c>
      <c r="L514" t="s">
        <v>76</v>
      </c>
      <c r="M514">
        <v>19140</v>
      </c>
      <c r="N514" t="s">
        <v>77</v>
      </c>
      <c r="O514" t="s">
        <v>274</v>
      </c>
      <c r="P514" t="s">
        <v>46</v>
      </c>
      <c r="Q514" t="s">
        <v>47</v>
      </c>
      <c r="R514" t="s">
        <v>275</v>
      </c>
      <c r="S514">
        <v>53.981999999999999</v>
      </c>
      <c r="T514">
        <v>3</v>
      </c>
      <c r="U514">
        <v>0.4</v>
      </c>
      <c r="V514">
        <v>-10.796399999999995</v>
      </c>
    </row>
    <row r="515" spans="1:22" x14ac:dyDescent="0.35">
      <c r="A515">
        <v>1257</v>
      </c>
      <c r="B515" t="s">
        <v>1068</v>
      </c>
      <c r="C515">
        <v>2014</v>
      </c>
      <c r="D515" s="25">
        <v>41709</v>
      </c>
      <c r="E515" s="25">
        <v>41713</v>
      </c>
      <c r="F515" t="s">
        <v>38</v>
      </c>
      <c r="G515" t="s">
        <v>1069</v>
      </c>
      <c r="H515" t="s">
        <v>1070</v>
      </c>
      <c r="I515" t="s">
        <v>60</v>
      </c>
      <c r="J515" t="s">
        <v>24</v>
      </c>
      <c r="K515" t="s">
        <v>731</v>
      </c>
      <c r="L515" t="s">
        <v>76</v>
      </c>
      <c r="M515">
        <v>19013</v>
      </c>
      <c r="N515" t="s">
        <v>77</v>
      </c>
      <c r="O515" t="s">
        <v>1073</v>
      </c>
      <c r="P515" t="s">
        <v>27</v>
      </c>
      <c r="Q515" t="s">
        <v>44</v>
      </c>
      <c r="R515" t="s">
        <v>1074</v>
      </c>
      <c r="S515">
        <v>43.872000000000007</v>
      </c>
      <c r="T515">
        <v>2</v>
      </c>
      <c r="U515">
        <v>0.2</v>
      </c>
      <c r="V515">
        <v>11.516399999999999</v>
      </c>
    </row>
    <row r="516" spans="1:22" x14ac:dyDescent="0.35">
      <c r="A516">
        <v>1256</v>
      </c>
      <c r="B516" t="s">
        <v>1068</v>
      </c>
      <c r="C516">
        <v>2014</v>
      </c>
      <c r="D516" s="25">
        <v>41709</v>
      </c>
      <c r="E516" s="25">
        <v>41713</v>
      </c>
      <c r="F516" t="s">
        <v>38</v>
      </c>
      <c r="G516" t="s">
        <v>1069</v>
      </c>
      <c r="H516" t="s">
        <v>1070</v>
      </c>
      <c r="I516" t="s">
        <v>60</v>
      </c>
      <c r="J516" t="s">
        <v>24</v>
      </c>
      <c r="K516" t="s">
        <v>731</v>
      </c>
      <c r="L516" t="s">
        <v>76</v>
      </c>
      <c r="M516">
        <v>19013</v>
      </c>
      <c r="N516" t="s">
        <v>77</v>
      </c>
      <c r="O516" t="s">
        <v>1071</v>
      </c>
      <c r="P516" t="s">
        <v>27</v>
      </c>
      <c r="Q516" t="s">
        <v>44</v>
      </c>
      <c r="R516" t="s">
        <v>1072</v>
      </c>
      <c r="S516">
        <v>6.6959999999999997</v>
      </c>
      <c r="T516">
        <v>1</v>
      </c>
      <c r="U516">
        <v>0.2</v>
      </c>
      <c r="V516">
        <v>0.50219999999999976</v>
      </c>
    </row>
    <row r="517" spans="1:22" x14ac:dyDescent="0.35">
      <c r="A517">
        <v>1255</v>
      </c>
      <c r="B517" t="s">
        <v>1068</v>
      </c>
      <c r="C517">
        <v>2014</v>
      </c>
      <c r="D517" s="25">
        <v>41709</v>
      </c>
      <c r="E517" s="25">
        <v>41713</v>
      </c>
      <c r="F517" t="s">
        <v>38</v>
      </c>
      <c r="G517" t="s">
        <v>1069</v>
      </c>
      <c r="H517" t="s">
        <v>1070</v>
      </c>
      <c r="I517" t="s">
        <v>60</v>
      </c>
      <c r="J517" t="s">
        <v>24</v>
      </c>
      <c r="K517" t="s">
        <v>731</v>
      </c>
      <c r="L517" t="s">
        <v>76</v>
      </c>
      <c r="M517">
        <v>19013</v>
      </c>
      <c r="N517" t="s">
        <v>77</v>
      </c>
      <c r="O517" t="s">
        <v>543</v>
      </c>
      <c r="P517" t="s">
        <v>46</v>
      </c>
      <c r="Q517" t="s">
        <v>47</v>
      </c>
      <c r="R517" t="s">
        <v>544</v>
      </c>
      <c r="S517">
        <v>35.909999999999997</v>
      </c>
      <c r="T517">
        <v>3</v>
      </c>
      <c r="U517">
        <v>0.4</v>
      </c>
      <c r="V517">
        <v>-8.3790000000000031</v>
      </c>
    </row>
    <row r="518" spans="1:22" x14ac:dyDescent="0.35">
      <c r="A518">
        <v>1254</v>
      </c>
      <c r="B518" t="s">
        <v>1068</v>
      </c>
      <c r="C518">
        <v>2014</v>
      </c>
      <c r="D518" s="25">
        <v>41709</v>
      </c>
      <c r="E518" s="25">
        <v>41713</v>
      </c>
      <c r="F518" t="s">
        <v>38</v>
      </c>
      <c r="G518" t="s">
        <v>1069</v>
      </c>
      <c r="H518" t="s">
        <v>1070</v>
      </c>
      <c r="I518" t="s">
        <v>60</v>
      </c>
      <c r="J518" t="s">
        <v>24</v>
      </c>
      <c r="K518" t="s">
        <v>731</v>
      </c>
      <c r="L518" t="s">
        <v>76</v>
      </c>
      <c r="M518">
        <v>19013</v>
      </c>
      <c r="N518" t="s">
        <v>77</v>
      </c>
      <c r="O518" t="s">
        <v>858</v>
      </c>
      <c r="P518" t="s">
        <v>35</v>
      </c>
      <c r="Q518" t="s">
        <v>45</v>
      </c>
      <c r="R518" t="s">
        <v>859</v>
      </c>
      <c r="S518">
        <v>5.2480000000000002</v>
      </c>
      <c r="T518">
        <v>2</v>
      </c>
      <c r="U518">
        <v>0.2</v>
      </c>
      <c r="V518">
        <v>0.59039999999999915</v>
      </c>
    </row>
    <row r="519" spans="1:22" x14ac:dyDescent="0.35">
      <c r="A519">
        <v>8044</v>
      </c>
      <c r="B519" t="s">
        <v>2150</v>
      </c>
      <c r="C519">
        <v>2014</v>
      </c>
      <c r="D519" s="25">
        <v>41710</v>
      </c>
      <c r="E519" s="25">
        <v>41714</v>
      </c>
      <c r="F519" t="s">
        <v>38</v>
      </c>
      <c r="G519" t="s">
        <v>1002</v>
      </c>
      <c r="H519" t="s">
        <v>1003</v>
      </c>
      <c r="I519" t="s">
        <v>60</v>
      </c>
      <c r="J519" t="s">
        <v>24</v>
      </c>
      <c r="K519" t="s">
        <v>2080</v>
      </c>
      <c r="L519" t="s">
        <v>415</v>
      </c>
      <c r="M519">
        <v>2138</v>
      </c>
      <c r="N519" t="s">
        <v>77</v>
      </c>
      <c r="O519" t="s">
        <v>2151</v>
      </c>
      <c r="P519" t="s">
        <v>27</v>
      </c>
      <c r="Q519" t="s">
        <v>44</v>
      </c>
      <c r="R519" t="s">
        <v>2152</v>
      </c>
      <c r="S519">
        <v>26.72</v>
      </c>
      <c r="T519">
        <v>1</v>
      </c>
      <c r="U519">
        <v>0</v>
      </c>
      <c r="V519">
        <v>11.756800000000002</v>
      </c>
    </row>
    <row r="520" spans="1:22" x14ac:dyDescent="0.35">
      <c r="A520">
        <v>8043</v>
      </c>
      <c r="B520" t="s">
        <v>2150</v>
      </c>
      <c r="C520">
        <v>2014</v>
      </c>
      <c r="D520" s="25">
        <v>41710</v>
      </c>
      <c r="E520" s="25">
        <v>41714</v>
      </c>
      <c r="F520" t="s">
        <v>38</v>
      </c>
      <c r="G520" t="s">
        <v>1002</v>
      </c>
      <c r="H520" t="s">
        <v>1003</v>
      </c>
      <c r="I520" t="s">
        <v>60</v>
      </c>
      <c r="J520" t="s">
        <v>24</v>
      </c>
      <c r="K520" t="s">
        <v>2080</v>
      </c>
      <c r="L520" t="s">
        <v>415</v>
      </c>
      <c r="M520">
        <v>2138</v>
      </c>
      <c r="N520" t="s">
        <v>77</v>
      </c>
      <c r="O520" t="s">
        <v>525</v>
      </c>
      <c r="P520" t="s">
        <v>46</v>
      </c>
      <c r="Q520" t="s">
        <v>80</v>
      </c>
      <c r="R520" t="s">
        <v>526</v>
      </c>
      <c r="S520">
        <v>63.88</v>
      </c>
      <c r="T520">
        <v>4</v>
      </c>
      <c r="U520">
        <v>0</v>
      </c>
      <c r="V520">
        <v>24.913200000000003</v>
      </c>
    </row>
    <row r="521" spans="1:22" x14ac:dyDescent="0.35">
      <c r="A521">
        <v>7147</v>
      </c>
      <c r="B521" t="s">
        <v>2108</v>
      </c>
      <c r="C521">
        <v>2014</v>
      </c>
      <c r="D521" s="25">
        <v>41710</v>
      </c>
      <c r="E521" s="25">
        <v>41715</v>
      </c>
      <c r="F521" t="s">
        <v>38</v>
      </c>
      <c r="G521" t="s">
        <v>2015</v>
      </c>
      <c r="H521" t="s">
        <v>2016</v>
      </c>
      <c r="I521" t="s">
        <v>60</v>
      </c>
      <c r="J521" t="s">
        <v>24</v>
      </c>
      <c r="K521" t="s">
        <v>75</v>
      </c>
      <c r="L521" t="s">
        <v>76</v>
      </c>
      <c r="M521">
        <v>19140</v>
      </c>
      <c r="N521" t="s">
        <v>77</v>
      </c>
      <c r="O521" t="s">
        <v>2093</v>
      </c>
      <c r="P521" t="s">
        <v>35</v>
      </c>
      <c r="Q521" t="s">
        <v>41</v>
      </c>
      <c r="R521" t="s">
        <v>2094</v>
      </c>
      <c r="S521">
        <v>43.28</v>
      </c>
      <c r="T521">
        <v>1</v>
      </c>
      <c r="U521">
        <v>0.2</v>
      </c>
      <c r="V521">
        <v>3.2460000000000022</v>
      </c>
    </row>
    <row r="522" spans="1:22" x14ac:dyDescent="0.35">
      <c r="A522">
        <v>7146</v>
      </c>
      <c r="B522" t="s">
        <v>2108</v>
      </c>
      <c r="C522">
        <v>2014</v>
      </c>
      <c r="D522" s="25">
        <v>41710</v>
      </c>
      <c r="E522" s="25">
        <v>41715</v>
      </c>
      <c r="F522" t="s">
        <v>38</v>
      </c>
      <c r="G522" t="s">
        <v>2015</v>
      </c>
      <c r="H522" t="s">
        <v>2016</v>
      </c>
      <c r="I522" t="s">
        <v>60</v>
      </c>
      <c r="J522" t="s">
        <v>24</v>
      </c>
      <c r="K522" t="s">
        <v>75</v>
      </c>
      <c r="L522" t="s">
        <v>76</v>
      </c>
      <c r="M522">
        <v>19140</v>
      </c>
      <c r="N522" t="s">
        <v>77</v>
      </c>
      <c r="O522" t="s">
        <v>1013</v>
      </c>
      <c r="P522" t="s">
        <v>27</v>
      </c>
      <c r="Q522" t="s">
        <v>40</v>
      </c>
      <c r="R522" t="s">
        <v>1014</v>
      </c>
      <c r="S522">
        <v>154.76400000000001</v>
      </c>
      <c r="T522">
        <v>3</v>
      </c>
      <c r="U522">
        <v>0.4</v>
      </c>
      <c r="V522">
        <v>-46.429200000000023</v>
      </c>
    </row>
    <row r="523" spans="1:22" x14ac:dyDescent="0.35">
      <c r="A523">
        <v>7145</v>
      </c>
      <c r="B523" t="s">
        <v>2108</v>
      </c>
      <c r="C523">
        <v>2014</v>
      </c>
      <c r="D523" s="25">
        <v>41710</v>
      </c>
      <c r="E523" s="25">
        <v>41715</v>
      </c>
      <c r="F523" t="s">
        <v>38</v>
      </c>
      <c r="G523" t="s">
        <v>2015</v>
      </c>
      <c r="H523" t="s">
        <v>2016</v>
      </c>
      <c r="I523" t="s">
        <v>60</v>
      </c>
      <c r="J523" t="s">
        <v>24</v>
      </c>
      <c r="K523" t="s">
        <v>75</v>
      </c>
      <c r="L523" t="s">
        <v>76</v>
      </c>
      <c r="M523">
        <v>19140</v>
      </c>
      <c r="N523" t="s">
        <v>77</v>
      </c>
      <c r="O523" t="s">
        <v>182</v>
      </c>
      <c r="P523" t="s">
        <v>35</v>
      </c>
      <c r="Q523" t="s">
        <v>49</v>
      </c>
      <c r="R523" t="s">
        <v>183</v>
      </c>
      <c r="S523">
        <v>12.294</v>
      </c>
      <c r="T523">
        <v>1</v>
      </c>
      <c r="U523">
        <v>0.7</v>
      </c>
      <c r="V523">
        <v>-8.6057999999999986</v>
      </c>
    </row>
    <row r="524" spans="1:22" x14ac:dyDescent="0.35">
      <c r="A524">
        <v>7144</v>
      </c>
      <c r="B524" t="s">
        <v>2108</v>
      </c>
      <c r="C524">
        <v>2014</v>
      </c>
      <c r="D524" s="25">
        <v>41710</v>
      </c>
      <c r="E524" s="25">
        <v>41715</v>
      </c>
      <c r="F524" t="s">
        <v>38</v>
      </c>
      <c r="G524" t="s">
        <v>2015</v>
      </c>
      <c r="H524" t="s">
        <v>2016</v>
      </c>
      <c r="I524" t="s">
        <v>60</v>
      </c>
      <c r="J524" t="s">
        <v>24</v>
      </c>
      <c r="K524" t="s">
        <v>75</v>
      </c>
      <c r="L524" t="s">
        <v>76</v>
      </c>
      <c r="M524">
        <v>19140</v>
      </c>
      <c r="N524" t="s">
        <v>77</v>
      </c>
      <c r="O524" t="s">
        <v>1594</v>
      </c>
      <c r="P524" t="s">
        <v>46</v>
      </c>
      <c r="Q524" t="s">
        <v>47</v>
      </c>
      <c r="R524" t="s">
        <v>1595</v>
      </c>
      <c r="S524">
        <v>776.84999999999991</v>
      </c>
      <c r="T524">
        <v>5</v>
      </c>
      <c r="U524">
        <v>0.4</v>
      </c>
      <c r="V524">
        <v>-181.26499999999999</v>
      </c>
    </row>
    <row r="525" spans="1:22" x14ac:dyDescent="0.35">
      <c r="A525">
        <v>2994</v>
      </c>
      <c r="B525" t="s">
        <v>1698</v>
      </c>
      <c r="C525">
        <v>2014</v>
      </c>
      <c r="D525" s="25">
        <v>41710</v>
      </c>
      <c r="E525" s="25">
        <v>41716</v>
      </c>
      <c r="F525" t="s">
        <v>38</v>
      </c>
      <c r="G525" t="s">
        <v>255</v>
      </c>
      <c r="H525" t="s">
        <v>256</v>
      </c>
      <c r="I525" t="s">
        <v>23</v>
      </c>
      <c r="J525" t="s">
        <v>24</v>
      </c>
      <c r="K525" t="s">
        <v>323</v>
      </c>
      <c r="L525" t="s">
        <v>107</v>
      </c>
      <c r="M525">
        <v>48227</v>
      </c>
      <c r="N525" t="s">
        <v>63</v>
      </c>
      <c r="O525" t="s">
        <v>1398</v>
      </c>
      <c r="P525" t="s">
        <v>35</v>
      </c>
      <c r="Q525" t="s">
        <v>49</v>
      </c>
      <c r="R525" t="s">
        <v>1399</v>
      </c>
      <c r="S525">
        <v>895.92</v>
      </c>
      <c r="T525">
        <v>4</v>
      </c>
      <c r="U525">
        <v>0</v>
      </c>
      <c r="V525">
        <v>421.08239999999995</v>
      </c>
    </row>
    <row r="526" spans="1:22" x14ac:dyDescent="0.35">
      <c r="A526">
        <v>5387</v>
      </c>
      <c r="B526" t="s">
        <v>2011</v>
      </c>
      <c r="C526">
        <v>2014</v>
      </c>
      <c r="D526" s="25">
        <v>41711</v>
      </c>
      <c r="E526" s="25">
        <v>41716</v>
      </c>
      <c r="F526" t="s">
        <v>38</v>
      </c>
      <c r="G526" t="s">
        <v>845</v>
      </c>
      <c r="H526" t="s">
        <v>846</v>
      </c>
      <c r="I526" t="s">
        <v>23</v>
      </c>
      <c r="J526" t="s">
        <v>24</v>
      </c>
      <c r="K526" t="s">
        <v>2012</v>
      </c>
      <c r="L526" t="s">
        <v>569</v>
      </c>
      <c r="M526">
        <v>72756</v>
      </c>
      <c r="N526" t="s">
        <v>26</v>
      </c>
      <c r="O526" t="s">
        <v>1593</v>
      </c>
      <c r="P526" t="s">
        <v>35</v>
      </c>
      <c r="Q526" t="s">
        <v>49</v>
      </c>
      <c r="R526" t="s">
        <v>413</v>
      </c>
      <c r="S526">
        <v>40.410000000000004</v>
      </c>
      <c r="T526">
        <v>9</v>
      </c>
      <c r="U526">
        <v>0</v>
      </c>
      <c r="V526">
        <v>18.5886</v>
      </c>
    </row>
    <row r="527" spans="1:22" x14ac:dyDescent="0.35">
      <c r="A527">
        <v>4636</v>
      </c>
      <c r="B527" t="s">
        <v>1942</v>
      </c>
      <c r="C527">
        <v>2014</v>
      </c>
      <c r="D527" s="25">
        <v>41711</v>
      </c>
      <c r="E527" s="25">
        <v>41716</v>
      </c>
      <c r="F527" t="s">
        <v>38</v>
      </c>
      <c r="G527" t="s">
        <v>1284</v>
      </c>
      <c r="H527" t="s">
        <v>1285</v>
      </c>
      <c r="I527" t="s">
        <v>30</v>
      </c>
      <c r="J527" t="s">
        <v>24</v>
      </c>
      <c r="K527" t="s">
        <v>70</v>
      </c>
      <c r="L527" t="s">
        <v>32</v>
      </c>
      <c r="M527">
        <v>94122</v>
      </c>
      <c r="N527" t="s">
        <v>33</v>
      </c>
      <c r="O527" t="s">
        <v>597</v>
      </c>
      <c r="P527" t="s">
        <v>35</v>
      </c>
      <c r="Q527" t="s">
        <v>41</v>
      </c>
      <c r="R527" t="s">
        <v>598</v>
      </c>
      <c r="S527">
        <v>242.94</v>
      </c>
      <c r="T527">
        <v>3</v>
      </c>
      <c r="U527">
        <v>0</v>
      </c>
      <c r="V527">
        <v>9.7175999999999902</v>
      </c>
    </row>
    <row r="528" spans="1:22" x14ac:dyDescent="0.35">
      <c r="A528">
        <v>3188</v>
      </c>
      <c r="B528" t="s">
        <v>1738</v>
      </c>
      <c r="C528">
        <v>2014</v>
      </c>
      <c r="D528" s="25">
        <v>41711</v>
      </c>
      <c r="E528" s="25">
        <v>41716</v>
      </c>
      <c r="F528" t="s">
        <v>38</v>
      </c>
      <c r="G528" t="s">
        <v>73</v>
      </c>
      <c r="H528" t="s">
        <v>74</v>
      </c>
      <c r="I528" t="s">
        <v>30</v>
      </c>
      <c r="J528" t="s">
        <v>24</v>
      </c>
      <c r="K528" t="s">
        <v>414</v>
      </c>
      <c r="L528" t="s">
        <v>415</v>
      </c>
      <c r="M528">
        <v>1852</v>
      </c>
      <c r="N528" t="s">
        <v>77</v>
      </c>
      <c r="O528" t="s">
        <v>1027</v>
      </c>
      <c r="P528" t="s">
        <v>46</v>
      </c>
      <c r="Q528" t="s">
        <v>47</v>
      </c>
      <c r="R528" t="s">
        <v>1028</v>
      </c>
      <c r="S528">
        <v>69.930000000000007</v>
      </c>
      <c r="T528">
        <v>7</v>
      </c>
      <c r="U528">
        <v>0</v>
      </c>
      <c r="V528">
        <v>32.1678</v>
      </c>
    </row>
    <row r="529" spans="1:22" x14ac:dyDescent="0.35">
      <c r="A529">
        <v>9392</v>
      </c>
      <c r="B529" t="s">
        <v>2217</v>
      </c>
      <c r="C529">
        <v>2014</v>
      </c>
      <c r="D529" s="25">
        <v>41712</v>
      </c>
      <c r="E529" s="25">
        <v>41715</v>
      </c>
      <c r="F529" t="s">
        <v>92</v>
      </c>
      <c r="G529" t="s">
        <v>1015</v>
      </c>
      <c r="H529" t="s">
        <v>1016</v>
      </c>
      <c r="I529" t="s">
        <v>30</v>
      </c>
      <c r="J529" t="s">
        <v>24</v>
      </c>
      <c r="K529" t="s">
        <v>176</v>
      </c>
      <c r="L529" t="s">
        <v>93</v>
      </c>
      <c r="M529">
        <v>60505</v>
      </c>
      <c r="N529" t="s">
        <v>63</v>
      </c>
      <c r="O529" t="s">
        <v>1027</v>
      </c>
      <c r="P529" t="s">
        <v>46</v>
      </c>
      <c r="Q529" t="s">
        <v>47</v>
      </c>
      <c r="R529" t="s">
        <v>1028</v>
      </c>
      <c r="S529">
        <v>7.9920000000000009</v>
      </c>
      <c r="T529">
        <v>1</v>
      </c>
      <c r="U529">
        <v>0.2</v>
      </c>
      <c r="V529">
        <v>2.5973999999999995</v>
      </c>
    </row>
    <row r="530" spans="1:22" x14ac:dyDescent="0.35">
      <c r="A530">
        <v>8295</v>
      </c>
      <c r="B530" t="s">
        <v>2160</v>
      </c>
      <c r="C530">
        <v>2014</v>
      </c>
      <c r="D530" s="25">
        <v>41712</v>
      </c>
      <c r="E530" s="25">
        <v>41716</v>
      </c>
      <c r="F530" t="s">
        <v>38</v>
      </c>
      <c r="G530" t="s">
        <v>931</v>
      </c>
      <c r="H530" t="s">
        <v>932</v>
      </c>
      <c r="I530" t="s">
        <v>23</v>
      </c>
      <c r="J530" t="s">
        <v>24</v>
      </c>
      <c r="K530" t="s">
        <v>115</v>
      </c>
      <c r="L530" t="s">
        <v>116</v>
      </c>
      <c r="M530">
        <v>10011</v>
      </c>
      <c r="N530" t="s">
        <v>77</v>
      </c>
      <c r="O530" t="s">
        <v>1394</v>
      </c>
      <c r="P530" t="s">
        <v>46</v>
      </c>
      <c r="Q530" t="s">
        <v>47</v>
      </c>
      <c r="R530" t="s">
        <v>1395</v>
      </c>
      <c r="S530">
        <v>299.89999999999998</v>
      </c>
      <c r="T530">
        <v>2</v>
      </c>
      <c r="U530">
        <v>0</v>
      </c>
      <c r="V530">
        <v>74.974999999999994</v>
      </c>
    </row>
    <row r="531" spans="1:22" x14ac:dyDescent="0.35">
      <c r="A531">
        <v>7922</v>
      </c>
      <c r="B531" t="s">
        <v>2145</v>
      </c>
      <c r="C531">
        <v>2014</v>
      </c>
      <c r="D531" s="25">
        <v>41712</v>
      </c>
      <c r="E531" s="25">
        <v>41716</v>
      </c>
      <c r="F531" t="s">
        <v>38</v>
      </c>
      <c r="G531" t="s">
        <v>1699</v>
      </c>
      <c r="H531" t="s">
        <v>1700</v>
      </c>
      <c r="I531" t="s">
        <v>23</v>
      </c>
      <c r="J531" t="s">
        <v>24</v>
      </c>
      <c r="K531" t="s">
        <v>156</v>
      </c>
      <c r="L531" t="s">
        <v>867</v>
      </c>
      <c r="M531">
        <v>21044</v>
      </c>
      <c r="N531" t="s">
        <v>77</v>
      </c>
      <c r="O531" t="s">
        <v>1093</v>
      </c>
      <c r="P531" t="s">
        <v>35</v>
      </c>
      <c r="Q531" t="s">
        <v>49</v>
      </c>
      <c r="R531" t="s">
        <v>1094</v>
      </c>
      <c r="S531">
        <v>174.3</v>
      </c>
      <c r="T531">
        <v>3</v>
      </c>
      <c r="U531">
        <v>0</v>
      </c>
      <c r="V531">
        <v>81.920999999999992</v>
      </c>
    </row>
    <row r="532" spans="1:22" x14ac:dyDescent="0.35">
      <c r="A532">
        <v>7233</v>
      </c>
      <c r="B532" t="s">
        <v>2113</v>
      </c>
      <c r="C532">
        <v>2014</v>
      </c>
      <c r="D532" s="25">
        <v>41712</v>
      </c>
      <c r="E532" s="25">
        <v>41714</v>
      </c>
      <c r="F532" t="s">
        <v>92</v>
      </c>
      <c r="G532" t="s">
        <v>1579</v>
      </c>
      <c r="H532" t="s">
        <v>1580</v>
      </c>
      <c r="I532" t="s">
        <v>23</v>
      </c>
      <c r="J532" t="s">
        <v>24</v>
      </c>
      <c r="K532" t="s">
        <v>276</v>
      </c>
      <c r="L532" t="s">
        <v>277</v>
      </c>
      <c r="M532">
        <v>6824</v>
      </c>
      <c r="N532" t="s">
        <v>77</v>
      </c>
      <c r="O532" t="s">
        <v>1171</v>
      </c>
      <c r="P532" t="s">
        <v>35</v>
      </c>
      <c r="Q532" t="s">
        <v>54</v>
      </c>
      <c r="R532" t="s">
        <v>1172</v>
      </c>
      <c r="S532">
        <v>27.12</v>
      </c>
      <c r="T532">
        <v>4</v>
      </c>
      <c r="U532">
        <v>0</v>
      </c>
      <c r="V532">
        <v>12.475199999999999</v>
      </c>
    </row>
    <row r="533" spans="1:22" x14ac:dyDescent="0.35">
      <c r="A533">
        <v>7232</v>
      </c>
      <c r="B533" t="s">
        <v>2113</v>
      </c>
      <c r="C533">
        <v>2014</v>
      </c>
      <c r="D533" s="25">
        <v>41712</v>
      </c>
      <c r="E533" s="25">
        <v>41714</v>
      </c>
      <c r="F533" t="s">
        <v>92</v>
      </c>
      <c r="G533" t="s">
        <v>1579</v>
      </c>
      <c r="H533" t="s">
        <v>1580</v>
      </c>
      <c r="I533" t="s">
        <v>23</v>
      </c>
      <c r="J533" t="s">
        <v>24</v>
      </c>
      <c r="K533" t="s">
        <v>276</v>
      </c>
      <c r="L533" t="s">
        <v>277</v>
      </c>
      <c r="M533">
        <v>6824</v>
      </c>
      <c r="N533" t="s">
        <v>77</v>
      </c>
      <c r="O533" t="s">
        <v>2077</v>
      </c>
      <c r="P533" t="s">
        <v>35</v>
      </c>
      <c r="Q533" t="s">
        <v>51</v>
      </c>
      <c r="R533" t="s">
        <v>2078</v>
      </c>
      <c r="S533">
        <v>465.16</v>
      </c>
      <c r="T533">
        <v>2</v>
      </c>
      <c r="U533">
        <v>0</v>
      </c>
      <c r="V533">
        <v>120.94159999999999</v>
      </c>
    </row>
    <row r="534" spans="1:22" x14ac:dyDescent="0.35">
      <c r="A534">
        <v>7231</v>
      </c>
      <c r="B534" t="s">
        <v>2113</v>
      </c>
      <c r="C534">
        <v>2014</v>
      </c>
      <c r="D534" s="25">
        <v>41712</v>
      </c>
      <c r="E534" s="25">
        <v>41714</v>
      </c>
      <c r="F534" t="s">
        <v>92</v>
      </c>
      <c r="G534" t="s">
        <v>1579</v>
      </c>
      <c r="H534" t="s">
        <v>1580</v>
      </c>
      <c r="I534" t="s">
        <v>23</v>
      </c>
      <c r="J534" t="s">
        <v>24</v>
      </c>
      <c r="K534" t="s">
        <v>276</v>
      </c>
      <c r="L534" t="s">
        <v>277</v>
      </c>
      <c r="M534">
        <v>6824</v>
      </c>
      <c r="N534" t="s">
        <v>77</v>
      </c>
      <c r="O534" t="s">
        <v>1295</v>
      </c>
      <c r="P534" t="s">
        <v>35</v>
      </c>
      <c r="Q534" t="s">
        <v>49</v>
      </c>
      <c r="R534" t="s">
        <v>1296</v>
      </c>
      <c r="S534">
        <v>30.88</v>
      </c>
      <c r="T534">
        <v>2</v>
      </c>
      <c r="U534">
        <v>0</v>
      </c>
      <c r="V534">
        <v>15.44</v>
      </c>
    </row>
    <row r="535" spans="1:22" x14ac:dyDescent="0.35">
      <c r="A535">
        <v>5571</v>
      </c>
      <c r="B535" t="s">
        <v>2024</v>
      </c>
      <c r="C535">
        <v>2014</v>
      </c>
      <c r="D535" s="25">
        <v>41712</v>
      </c>
      <c r="E535" s="25">
        <v>41712</v>
      </c>
      <c r="F535" t="s">
        <v>438</v>
      </c>
      <c r="G535" t="s">
        <v>1786</v>
      </c>
      <c r="H535" t="s">
        <v>1787</v>
      </c>
      <c r="I535" t="s">
        <v>60</v>
      </c>
      <c r="J535" t="s">
        <v>24</v>
      </c>
      <c r="K535" t="s">
        <v>134</v>
      </c>
      <c r="L535" t="s">
        <v>93</v>
      </c>
      <c r="M535">
        <v>60610</v>
      </c>
      <c r="N535" t="s">
        <v>63</v>
      </c>
      <c r="O535" t="s">
        <v>1511</v>
      </c>
      <c r="P535" t="s">
        <v>46</v>
      </c>
      <c r="Q535" t="s">
        <v>47</v>
      </c>
      <c r="R535" t="s">
        <v>1512</v>
      </c>
      <c r="S535">
        <v>34.360000000000007</v>
      </c>
      <c r="T535">
        <v>1</v>
      </c>
      <c r="U535">
        <v>0.2</v>
      </c>
      <c r="V535">
        <v>-7.3015000000000025</v>
      </c>
    </row>
    <row r="536" spans="1:22" x14ac:dyDescent="0.35">
      <c r="A536">
        <v>5570</v>
      </c>
      <c r="B536" t="s">
        <v>2024</v>
      </c>
      <c r="C536">
        <v>2014</v>
      </c>
      <c r="D536" s="25">
        <v>41712</v>
      </c>
      <c r="E536" s="25">
        <v>41712</v>
      </c>
      <c r="F536" t="s">
        <v>438</v>
      </c>
      <c r="G536" t="s">
        <v>1786</v>
      </c>
      <c r="H536" t="s">
        <v>1787</v>
      </c>
      <c r="I536" t="s">
        <v>60</v>
      </c>
      <c r="J536" t="s">
        <v>24</v>
      </c>
      <c r="K536" t="s">
        <v>134</v>
      </c>
      <c r="L536" t="s">
        <v>93</v>
      </c>
      <c r="M536">
        <v>60610</v>
      </c>
      <c r="N536" t="s">
        <v>63</v>
      </c>
      <c r="O536" t="s">
        <v>688</v>
      </c>
      <c r="P536" t="s">
        <v>35</v>
      </c>
      <c r="Q536" t="s">
        <v>54</v>
      </c>
      <c r="R536" t="s">
        <v>689</v>
      </c>
      <c r="S536">
        <v>15.552000000000003</v>
      </c>
      <c r="T536">
        <v>3</v>
      </c>
      <c r="U536">
        <v>0.2</v>
      </c>
      <c r="V536">
        <v>5.6375999999999999</v>
      </c>
    </row>
    <row r="537" spans="1:22" x14ac:dyDescent="0.35">
      <c r="A537">
        <v>5569</v>
      </c>
      <c r="B537" t="s">
        <v>2024</v>
      </c>
      <c r="C537">
        <v>2014</v>
      </c>
      <c r="D537" s="25">
        <v>41712</v>
      </c>
      <c r="E537" s="25">
        <v>41712</v>
      </c>
      <c r="F537" t="s">
        <v>438</v>
      </c>
      <c r="G537" t="s">
        <v>1786</v>
      </c>
      <c r="H537" t="s">
        <v>1787</v>
      </c>
      <c r="I537" t="s">
        <v>60</v>
      </c>
      <c r="J537" t="s">
        <v>24</v>
      </c>
      <c r="K537" t="s">
        <v>134</v>
      </c>
      <c r="L537" t="s">
        <v>93</v>
      </c>
      <c r="M537">
        <v>60610</v>
      </c>
      <c r="N537" t="s">
        <v>63</v>
      </c>
      <c r="O537" t="s">
        <v>410</v>
      </c>
      <c r="P537" t="s">
        <v>46</v>
      </c>
      <c r="Q537" t="s">
        <v>411</v>
      </c>
      <c r="R537" t="s">
        <v>412</v>
      </c>
      <c r="S537">
        <v>959.98400000000004</v>
      </c>
      <c r="T537">
        <v>2</v>
      </c>
      <c r="U537">
        <v>0.2</v>
      </c>
      <c r="V537">
        <v>335.99440000000004</v>
      </c>
    </row>
    <row r="538" spans="1:22" x14ac:dyDescent="0.35">
      <c r="A538">
        <v>5568</v>
      </c>
      <c r="B538" t="s">
        <v>2024</v>
      </c>
      <c r="C538">
        <v>2014</v>
      </c>
      <c r="D538" s="25">
        <v>41712</v>
      </c>
      <c r="E538" s="25">
        <v>41712</v>
      </c>
      <c r="F538" t="s">
        <v>438</v>
      </c>
      <c r="G538" t="s">
        <v>1786</v>
      </c>
      <c r="H538" t="s">
        <v>1787</v>
      </c>
      <c r="I538" t="s">
        <v>60</v>
      </c>
      <c r="J538" t="s">
        <v>24</v>
      </c>
      <c r="K538" t="s">
        <v>134</v>
      </c>
      <c r="L538" t="s">
        <v>93</v>
      </c>
      <c r="M538">
        <v>60610</v>
      </c>
      <c r="N538" t="s">
        <v>63</v>
      </c>
      <c r="O538" t="s">
        <v>1838</v>
      </c>
      <c r="P538" t="s">
        <v>27</v>
      </c>
      <c r="Q538" t="s">
        <v>29</v>
      </c>
      <c r="R538" t="s">
        <v>1839</v>
      </c>
      <c r="S538">
        <v>89.768000000000001</v>
      </c>
      <c r="T538">
        <v>1</v>
      </c>
      <c r="U538">
        <v>0.3</v>
      </c>
      <c r="V538">
        <v>-2.5647999999999982</v>
      </c>
    </row>
    <row r="539" spans="1:22" x14ac:dyDescent="0.35">
      <c r="A539">
        <v>5567</v>
      </c>
      <c r="B539" t="s">
        <v>2024</v>
      </c>
      <c r="C539">
        <v>2014</v>
      </c>
      <c r="D539" s="25">
        <v>41712</v>
      </c>
      <c r="E539" s="25">
        <v>41712</v>
      </c>
      <c r="F539" t="s">
        <v>438</v>
      </c>
      <c r="G539" t="s">
        <v>1786</v>
      </c>
      <c r="H539" t="s">
        <v>1787</v>
      </c>
      <c r="I539" t="s">
        <v>60</v>
      </c>
      <c r="J539" t="s">
        <v>24</v>
      </c>
      <c r="K539" t="s">
        <v>134</v>
      </c>
      <c r="L539" t="s">
        <v>93</v>
      </c>
      <c r="M539">
        <v>60610</v>
      </c>
      <c r="N539" t="s">
        <v>63</v>
      </c>
      <c r="O539" t="s">
        <v>1680</v>
      </c>
      <c r="P539" t="s">
        <v>35</v>
      </c>
      <c r="Q539" t="s">
        <v>45</v>
      </c>
      <c r="R539" t="s">
        <v>1681</v>
      </c>
      <c r="S539">
        <v>29.760000000000005</v>
      </c>
      <c r="T539">
        <v>5</v>
      </c>
      <c r="U539">
        <v>0.2</v>
      </c>
      <c r="V539">
        <v>1.8599999999999994</v>
      </c>
    </row>
    <row r="540" spans="1:22" x14ac:dyDescent="0.35">
      <c r="A540">
        <v>5566</v>
      </c>
      <c r="B540" t="s">
        <v>2024</v>
      </c>
      <c r="C540">
        <v>2014</v>
      </c>
      <c r="D540" s="25">
        <v>41712</v>
      </c>
      <c r="E540" s="25">
        <v>41712</v>
      </c>
      <c r="F540" t="s">
        <v>438</v>
      </c>
      <c r="G540" t="s">
        <v>1786</v>
      </c>
      <c r="H540" t="s">
        <v>1787</v>
      </c>
      <c r="I540" t="s">
        <v>60</v>
      </c>
      <c r="J540" t="s">
        <v>24</v>
      </c>
      <c r="K540" t="s">
        <v>134</v>
      </c>
      <c r="L540" t="s">
        <v>93</v>
      </c>
      <c r="M540">
        <v>60610</v>
      </c>
      <c r="N540" t="s">
        <v>63</v>
      </c>
      <c r="O540" t="s">
        <v>2025</v>
      </c>
      <c r="P540" t="s">
        <v>46</v>
      </c>
      <c r="Q540" t="s">
        <v>258</v>
      </c>
      <c r="R540" t="s">
        <v>2026</v>
      </c>
      <c r="S540">
        <v>209.98599999999999</v>
      </c>
      <c r="T540">
        <v>2</v>
      </c>
      <c r="U540">
        <v>0.3</v>
      </c>
      <c r="V540">
        <v>8.9993999999999801</v>
      </c>
    </row>
    <row r="541" spans="1:22" x14ac:dyDescent="0.35">
      <c r="A541">
        <v>5565</v>
      </c>
      <c r="B541" t="s">
        <v>2024</v>
      </c>
      <c r="C541">
        <v>2014</v>
      </c>
      <c r="D541" s="25">
        <v>41712</v>
      </c>
      <c r="E541" s="25">
        <v>41712</v>
      </c>
      <c r="F541" t="s">
        <v>438</v>
      </c>
      <c r="G541" t="s">
        <v>1786</v>
      </c>
      <c r="H541" t="s">
        <v>1787</v>
      </c>
      <c r="I541" t="s">
        <v>60</v>
      </c>
      <c r="J541" t="s">
        <v>24</v>
      </c>
      <c r="K541" t="s">
        <v>134</v>
      </c>
      <c r="L541" t="s">
        <v>93</v>
      </c>
      <c r="M541">
        <v>60610</v>
      </c>
      <c r="N541" t="s">
        <v>63</v>
      </c>
      <c r="O541" t="s">
        <v>1745</v>
      </c>
      <c r="P541" t="s">
        <v>35</v>
      </c>
      <c r="Q541" t="s">
        <v>45</v>
      </c>
      <c r="R541" t="s">
        <v>1746</v>
      </c>
      <c r="S541">
        <v>19.456000000000003</v>
      </c>
      <c r="T541">
        <v>4</v>
      </c>
      <c r="U541">
        <v>0.2</v>
      </c>
      <c r="V541">
        <v>2.188799999999997</v>
      </c>
    </row>
    <row r="542" spans="1:22" x14ac:dyDescent="0.35">
      <c r="A542">
        <v>4459</v>
      </c>
      <c r="B542" t="s">
        <v>1925</v>
      </c>
      <c r="C542">
        <v>2014</v>
      </c>
      <c r="D542" s="25">
        <v>41712</v>
      </c>
      <c r="E542" s="25">
        <v>41719</v>
      </c>
      <c r="F542" t="s">
        <v>38</v>
      </c>
      <c r="G542" t="s">
        <v>887</v>
      </c>
      <c r="H542" t="s">
        <v>888</v>
      </c>
      <c r="I542" t="s">
        <v>23</v>
      </c>
      <c r="J542" t="s">
        <v>24</v>
      </c>
      <c r="K542" t="s">
        <v>307</v>
      </c>
      <c r="L542" t="s">
        <v>177</v>
      </c>
      <c r="M542">
        <v>80219</v>
      </c>
      <c r="N542" t="s">
        <v>33</v>
      </c>
      <c r="O542" t="s">
        <v>608</v>
      </c>
      <c r="P542" t="s">
        <v>35</v>
      </c>
      <c r="Q542" t="s">
        <v>220</v>
      </c>
      <c r="R542" t="s">
        <v>609</v>
      </c>
      <c r="S542">
        <v>1332.4960000000001</v>
      </c>
      <c r="T542">
        <v>2</v>
      </c>
      <c r="U542">
        <v>0.2</v>
      </c>
      <c r="V542">
        <v>-299.8116</v>
      </c>
    </row>
    <row r="543" spans="1:22" x14ac:dyDescent="0.35">
      <c r="A543">
        <v>3069</v>
      </c>
      <c r="B543" t="s">
        <v>1711</v>
      </c>
      <c r="C543">
        <v>2014</v>
      </c>
      <c r="D543" s="25">
        <v>41712</v>
      </c>
      <c r="E543" s="25">
        <v>41717</v>
      </c>
      <c r="F543" t="s">
        <v>22</v>
      </c>
      <c r="G543" t="s">
        <v>1712</v>
      </c>
      <c r="H543" t="s">
        <v>1713</v>
      </c>
      <c r="I543" t="s">
        <v>60</v>
      </c>
      <c r="J543" t="s">
        <v>24</v>
      </c>
      <c r="K543" t="s">
        <v>1565</v>
      </c>
      <c r="L543" t="s">
        <v>253</v>
      </c>
      <c r="M543">
        <v>87105</v>
      </c>
      <c r="N543" t="s">
        <v>33</v>
      </c>
      <c r="O543" t="s">
        <v>1634</v>
      </c>
      <c r="P543" t="s">
        <v>35</v>
      </c>
      <c r="Q543" t="s">
        <v>54</v>
      </c>
      <c r="R543" t="s">
        <v>1635</v>
      </c>
      <c r="S543">
        <v>288.24</v>
      </c>
      <c r="T543">
        <v>6</v>
      </c>
      <c r="U543">
        <v>0</v>
      </c>
      <c r="V543">
        <v>138.35519999999997</v>
      </c>
    </row>
    <row r="544" spans="1:22" x14ac:dyDescent="0.35">
      <c r="A544">
        <v>3068</v>
      </c>
      <c r="B544" t="s">
        <v>1711</v>
      </c>
      <c r="C544">
        <v>2014</v>
      </c>
      <c r="D544" s="25">
        <v>41712</v>
      </c>
      <c r="E544" s="25">
        <v>41717</v>
      </c>
      <c r="F544" t="s">
        <v>22</v>
      </c>
      <c r="G544" t="s">
        <v>1712</v>
      </c>
      <c r="H544" t="s">
        <v>1713</v>
      </c>
      <c r="I544" t="s">
        <v>60</v>
      </c>
      <c r="J544" t="s">
        <v>24</v>
      </c>
      <c r="K544" t="s">
        <v>1565</v>
      </c>
      <c r="L544" t="s">
        <v>253</v>
      </c>
      <c r="M544">
        <v>87105</v>
      </c>
      <c r="N544" t="s">
        <v>33</v>
      </c>
      <c r="O544" t="s">
        <v>1716</v>
      </c>
      <c r="P544" t="s">
        <v>35</v>
      </c>
      <c r="Q544" t="s">
        <v>54</v>
      </c>
      <c r="R544" t="s">
        <v>1717</v>
      </c>
      <c r="S544">
        <v>45.36</v>
      </c>
      <c r="T544">
        <v>7</v>
      </c>
      <c r="U544">
        <v>0</v>
      </c>
      <c r="V544">
        <v>21.772800000000004</v>
      </c>
    </row>
    <row r="545" spans="1:22" x14ac:dyDescent="0.35">
      <c r="A545">
        <v>3067</v>
      </c>
      <c r="B545" t="s">
        <v>1711</v>
      </c>
      <c r="C545">
        <v>2014</v>
      </c>
      <c r="D545" s="25">
        <v>41712</v>
      </c>
      <c r="E545" s="25">
        <v>41717</v>
      </c>
      <c r="F545" t="s">
        <v>22</v>
      </c>
      <c r="G545" t="s">
        <v>1712</v>
      </c>
      <c r="H545" t="s">
        <v>1713</v>
      </c>
      <c r="I545" t="s">
        <v>60</v>
      </c>
      <c r="J545" t="s">
        <v>24</v>
      </c>
      <c r="K545" t="s">
        <v>1565</v>
      </c>
      <c r="L545" t="s">
        <v>253</v>
      </c>
      <c r="M545">
        <v>87105</v>
      </c>
      <c r="N545" t="s">
        <v>33</v>
      </c>
      <c r="O545" t="s">
        <v>1714</v>
      </c>
      <c r="P545" t="s">
        <v>46</v>
      </c>
      <c r="Q545" t="s">
        <v>80</v>
      </c>
      <c r="R545" t="s">
        <v>1715</v>
      </c>
      <c r="S545">
        <v>214.95000000000002</v>
      </c>
      <c r="T545">
        <v>5</v>
      </c>
      <c r="U545">
        <v>0</v>
      </c>
      <c r="V545">
        <v>88.129500000000007</v>
      </c>
    </row>
    <row r="546" spans="1:22" x14ac:dyDescent="0.35">
      <c r="A546">
        <v>3066</v>
      </c>
      <c r="B546" t="s">
        <v>1711</v>
      </c>
      <c r="C546">
        <v>2014</v>
      </c>
      <c r="D546" s="25">
        <v>41712</v>
      </c>
      <c r="E546" s="25">
        <v>41717</v>
      </c>
      <c r="F546" t="s">
        <v>22</v>
      </c>
      <c r="G546" t="s">
        <v>1712</v>
      </c>
      <c r="H546" t="s">
        <v>1713</v>
      </c>
      <c r="I546" t="s">
        <v>60</v>
      </c>
      <c r="J546" t="s">
        <v>24</v>
      </c>
      <c r="K546" t="s">
        <v>1565</v>
      </c>
      <c r="L546" t="s">
        <v>253</v>
      </c>
      <c r="M546">
        <v>87105</v>
      </c>
      <c r="N546" t="s">
        <v>33</v>
      </c>
      <c r="O546" t="s">
        <v>891</v>
      </c>
      <c r="P546" t="s">
        <v>46</v>
      </c>
      <c r="Q546" t="s">
        <v>47</v>
      </c>
      <c r="R546" t="s">
        <v>892</v>
      </c>
      <c r="S546">
        <v>140.73599999999999</v>
      </c>
      <c r="T546">
        <v>8</v>
      </c>
      <c r="U546">
        <v>0.2</v>
      </c>
      <c r="V546">
        <v>49.257599999999996</v>
      </c>
    </row>
    <row r="547" spans="1:22" x14ac:dyDescent="0.35">
      <c r="A547">
        <v>3065</v>
      </c>
      <c r="B547" t="s">
        <v>1711</v>
      </c>
      <c r="C547">
        <v>2014</v>
      </c>
      <c r="D547" s="25">
        <v>41712</v>
      </c>
      <c r="E547" s="25">
        <v>41717</v>
      </c>
      <c r="F547" t="s">
        <v>22</v>
      </c>
      <c r="G547" t="s">
        <v>1712</v>
      </c>
      <c r="H547" t="s">
        <v>1713</v>
      </c>
      <c r="I547" t="s">
        <v>60</v>
      </c>
      <c r="J547" t="s">
        <v>24</v>
      </c>
      <c r="K547" t="s">
        <v>1565</v>
      </c>
      <c r="L547" t="s">
        <v>253</v>
      </c>
      <c r="M547">
        <v>87105</v>
      </c>
      <c r="N547" t="s">
        <v>33</v>
      </c>
      <c r="O547" t="s">
        <v>149</v>
      </c>
      <c r="P547" t="s">
        <v>35</v>
      </c>
      <c r="Q547" t="s">
        <v>41</v>
      </c>
      <c r="R547" t="s">
        <v>150</v>
      </c>
      <c r="S547">
        <v>90.8</v>
      </c>
      <c r="T547">
        <v>8</v>
      </c>
      <c r="U547">
        <v>0</v>
      </c>
      <c r="V547">
        <v>25.424000000000007</v>
      </c>
    </row>
    <row r="548" spans="1:22" x14ac:dyDescent="0.35">
      <c r="A548">
        <v>2163</v>
      </c>
      <c r="B548" t="s">
        <v>1453</v>
      </c>
      <c r="C548">
        <v>2014</v>
      </c>
      <c r="D548" s="25">
        <v>41712</v>
      </c>
      <c r="E548" s="25">
        <v>41718</v>
      </c>
      <c r="F548" t="s">
        <v>38</v>
      </c>
      <c r="G548" t="s">
        <v>1454</v>
      </c>
      <c r="H548" t="s">
        <v>1455</v>
      </c>
      <c r="I548" t="s">
        <v>60</v>
      </c>
      <c r="J548" t="s">
        <v>24</v>
      </c>
      <c r="K548" t="s">
        <v>1456</v>
      </c>
      <c r="L548" t="s">
        <v>32</v>
      </c>
      <c r="M548">
        <v>95336</v>
      </c>
      <c r="N548" t="s">
        <v>33</v>
      </c>
      <c r="O548" t="s">
        <v>1289</v>
      </c>
      <c r="P548" t="s">
        <v>35</v>
      </c>
      <c r="Q548" t="s">
        <v>54</v>
      </c>
      <c r="R548" t="s">
        <v>1290</v>
      </c>
      <c r="S548">
        <v>314.54999999999995</v>
      </c>
      <c r="T548">
        <v>3</v>
      </c>
      <c r="U548">
        <v>0</v>
      </c>
      <c r="V548">
        <v>150.98399999999998</v>
      </c>
    </row>
    <row r="549" spans="1:22" x14ac:dyDescent="0.35">
      <c r="A549">
        <v>8440</v>
      </c>
      <c r="B549" t="s">
        <v>2170</v>
      </c>
      <c r="C549">
        <v>2014</v>
      </c>
      <c r="D549" s="25">
        <v>41713</v>
      </c>
      <c r="E549" s="25">
        <v>41716</v>
      </c>
      <c r="F549" t="s">
        <v>22</v>
      </c>
      <c r="G549" t="s">
        <v>736</v>
      </c>
      <c r="H549" t="s">
        <v>737</v>
      </c>
      <c r="I549" t="s">
        <v>30</v>
      </c>
      <c r="J549" t="s">
        <v>24</v>
      </c>
      <c r="K549" t="s">
        <v>134</v>
      </c>
      <c r="L549" t="s">
        <v>93</v>
      </c>
      <c r="M549">
        <v>60623</v>
      </c>
      <c r="N549" t="s">
        <v>63</v>
      </c>
      <c r="O549" t="s">
        <v>1929</v>
      </c>
      <c r="P549" t="s">
        <v>46</v>
      </c>
      <c r="Q549" t="s">
        <v>47</v>
      </c>
      <c r="R549" t="s">
        <v>1930</v>
      </c>
      <c r="S549">
        <v>49.616000000000007</v>
      </c>
      <c r="T549">
        <v>2</v>
      </c>
      <c r="U549">
        <v>0.2</v>
      </c>
      <c r="V549">
        <v>4.9615999999999989</v>
      </c>
    </row>
    <row r="550" spans="1:22" x14ac:dyDescent="0.35">
      <c r="A550">
        <v>9741</v>
      </c>
      <c r="B550" t="s">
        <v>2227</v>
      </c>
      <c r="C550">
        <v>2014</v>
      </c>
      <c r="D550" s="25">
        <v>41715</v>
      </c>
      <c r="E550" s="25">
        <v>41720</v>
      </c>
      <c r="F550" t="s">
        <v>38</v>
      </c>
      <c r="G550" t="s">
        <v>1596</v>
      </c>
      <c r="H550" t="s">
        <v>1597</v>
      </c>
      <c r="I550" t="s">
        <v>30</v>
      </c>
      <c r="J550" t="s">
        <v>24</v>
      </c>
      <c r="K550" t="s">
        <v>31</v>
      </c>
      <c r="L550" t="s">
        <v>32</v>
      </c>
      <c r="M550">
        <v>90032</v>
      </c>
      <c r="N550" t="s">
        <v>33</v>
      </c>
      <c r="O550" t="s">
        <v>742</v>
      </c>
      <c r="P550" t="s">
        <v>35</v>
      </c>
      <c r="Q550" t="s">
        <v>51</v>
      </c>
      <c r="R550" t="s">
        <v>743</v>
      </c>
      <c r="S550">
        <v>140.67000000000002</v>
      </c>
      <c r="T550">
        <v>3</v>
      </c>
      <c r="U550">
        <v>0</v>
      </c>
      <c r="V550">
        <v>54.861300000000007</v>
      </c>
    </row>
    <row r="551" spans="1:22" x14ac:dyDescent="0.35">
      <c r="A551">
        <v>9740</v>
      </c>
      <c r="B551" t="s">
        <v>2227</v>
      </c>
      <c r="C551">
        <v>2014</v>
      </c>
      <c r="D551" s="25">
        <v>41715</v>
      </c>
      <c r="E551" s="25">
        <v>41720</v>
      </c>
      <c r="F551" t="s">
        <v>38</v>
      </c>
      <c r="G551" t="s">
        <v>1596</v>
      </c>
      <c r="H551" t="s">
        <v>1597</v>
      </c>
      <c r="I551" t="s">
        <v>30</v>
      </c>
      <c r="J551" t="s">
        <v>24</v>
      </c>
      <c r="K551" t="s">
        <v>31</v>
      </c>
      <c r="L551" t="s">
        <v>32</v>
      </c>
      <c r="M551">
        <v>90032</v>
      </c>
      <c r="N551" t="s">
        <v>33</v>
      </c>
      <c r="O551" t="s">
        <v>1384</v>
      </c>
      <c r="P551" t="s">
        <v>35</v>
      </c>
      <c r="Q551" t="s">
        <v>49</v>
      </c>
      <c r="R551" t="s">
        <v>1385</v>
      </c>
      <c r="S551">
        <v>19.68</v>
      </c>
      <c r="T551">
        <v>5</v>
      </c>
      <c r="U551">
        <v>0.2</v>
      </c>
      <c r="V551">
        <v>6.8879999999999981</v>
      </c>
    </row>
    <row r="552" spans="1:22" x14ac:dyDescent="0.35">
      <c r="A552">
        <v>9739</v>
      </c>
      <c r="B552" t="s">
        <v>2227</v>
      </c>
      <c r="C552">
        <v>2014</v>
      </c>
      <c r="D552" s="25">
        <v>41715</v>
      </c>
      <c r="E552" s="25">
        <v>41720</v>
      </c>
      <c r="F552" t="s">
        <v>38</v>
      </c>
      <c r="G552" t="s">
        <v>1596</v>
      </c>
      <c r="H552" t="s">
        <v>1597</v>
      </c>
      <c r="I552" t="s">
        <v>30</v>
      </c>
      <c r="J552" t="s">
        <v>24</v>
      </c>
      <c r="K552" t="s">
        <v>31</v>
      </c>
      <c r="L552" t="s">
        <v>32</v>
      </c>
      <c r="M552">
        <v>90032</v>
      </c>
      <c r="N552" t="s">
        <v>33</v>
      </c>
      <c r="O552" t="s">
        <v>1079</v>
      </c>
      <c r="P552" t="s">
        <v>35</v>
      </c>
      <c r="Q552" t="s">
        <v>49</v>
      </c>
      <c r="R552" t="s">
        <v>1080</v>
      </c>
      <c r="S552">
        <v>70.463999999999999</v>
      </c>
      <c r="T552">
        <v>6</v>
      </c>
      <c r="U552">
        <v>0.2</v>
      </c>
      <c r="V552">
        <v>22.900799999999997</v>
      </c>
    </row>
    <row r="553" spans="1:22" x14ac:dyDescent="0.35">
      <c r="A553">
        <v>9738</v>
      </c>
      <c r="B553" t="s">
        <v>2227</v>
      </c>
      <c r="C553">
        <v>2014</v>
      </c>
      <c r="D553" s="25">
        <v>41715</v>
      </c>
      <c r="E553" s="25">
        <v>41720</v>
      </c>
      <c r="F553" t="s">
        <v>38</v>
      </c>
      <c r="G553" t="s">
        <v>1596</v>
      </c>
      <c r="H553" t="s">
        <v>1597</v>
      </c>
      <c r="I553" t="s">
        <v>30</v>
      </c>
      <c r="J553" t="s">
        <v>24</v>
      </c>
      <c r="K553" t="s">
        <v>31</v>
      </c>
      <c r="L553" t="s">
        <v>32</v>
      </c>
      <c r="M553">
        <v>90032</v>
      </c>
      <c r="N553" t="s">
        <v>33</v>
      </c>
      <c r="O553" t="s">
        <v>1675</v>
      </c>
      <c r="P553" t="s">
        <v>35</v>
      </c>
      <c r="Q553" t="s">
        <v>41</v>
      </c>
      <c r="R553" t="s">
        <v>1676</v>
      </c>
      <c r="S553">
        <v>310.12</v>
      </c>
      <c r="T553">
        <v>2</v>
      </c>
      <c r="U553">
        <v>0</v>
      </c>
      <c r="V553">
        <v>80.631200000000007</v>
      </c>
    </row>
    <row r="554" spans="1:22" x14ac:dyDescent="0.35">
      <c r="A554">
        <v>8529</v>
      </c>
      <c r="B554" t="s">
        <v>2179</v>
      </c>
      <c r="C554">
        <v>2014</v>
      </c>
      <c r="D554" s="25">
        <v>41715</v>
      </c>
      <c r="E554" s="25">
        <v>41715</v>
      </c>
      <c r="F554" t="s">
        <v>438</v>
      </c>
      <c r="G554" t="s">
        <v>1860</v>
      </c>
      <c r="H554" t="s">
        <v>1861</v>
      </c>
      <c r="I554" t="s">
        <v>23</v>
      </c>
      <c r="J554" t="s">
        <v>24</v>
      </c>
      <c r="K554" t="s">
        <v>196</v>
      </c>
      <c r="L554" t="s">
        <v>197</v>
      </c>
      <c r="M554">
        <v>43229</v>
      </c>
      <c r="N554" t="s">
        <v>77</v>
      </c>
      <c r="O554" t="s">
        <v>404</v>
      </c>
      <c r="P554" t="s">
        <v>35</v>
      </c>
      <c r="Q554" t="s">
        <v>41</v>
      </c>
      <c r="R554" t="s">
        <v>405</v>
      </c>
      <c r="S554">
        <v>54.224000000000004</v>
      </c>
      <c r="T554">
        <v>2</v>
      </c>
      <c r="U554">
        <v>0.2</v>
      </c>
      <c r="V554">
        <v>3.3889999999999993</v>
      </c>
    </row>
    <row r="555" spans="1:22" x14ac:dyDescent="0.35">
      <c r="A555">
        <v>8528</v>
      </c>
      <c r="B555" t="s">
        <v>2179</v>
      </c>
      <c r="C555">
        <v>2014</v>
      </c>
      <c r="D555" s="25">
        <v>41715</v>
      </c>
      <c r="E555" s="25">
        <v>41715</v>
      </c>
      <c r="F555" t="s">
        <v>438</v>
      </c>
      <c r="G555" t="s">
        <v>1860</v>
      </c>
      <c r="H555" t="s">
        <v>1861</v>
      </c>
      <c r="I555" t="s">
        <v>23</v>
      </c>
      <c r="J555" t="s">
        <v>24</v>
      </c>
      <c r="K555" t="s">
        <v>196</v>
      </c>
      <c r="L555" t="s">
        <v>197</v>
      </c>
      <c r="M555">
        <v>43229</v>
      </c>
      <c r="N555" t="s">
        <v>77</v>
      </c>
      <c r="O555" t="s">
        <v>529</v>
      </c>
      <c r="P555" t="s">
        <v>46</v>
      </c>
      <c r="Q555" t="s">
        <v>80</v>
      </c>
      <c r="R555" t="s">
        <v>530</v>
      </c>
      <c r="S555">
        <v>159.98400000000001</v>
      </c>
      <c r="T555">
        <v>2</v>
      </c>
      <c r="U555">
        <v>0.2</v>
      </c>
      <c r="V555">
        <v>43.995600000000003</v>
      </c>
    </row>
    <row r="556" spans="1:22" x14ac:dyDescent="0.35">
      <c r="A556">
        <v>8527</v>
      </c>
      <c r="B556" t="s">
        <v>2179</v>
      </c>
      <c r="C556">
        <v>2014</v>
      </c>
      <c r="D556" s="25">
        <v>41715</v>
      </c>
      <c r="E556" s="25">
        <v>41715</v>
      </c>
      <c r="F556" t="s">
        <v>438</v>
      </c>
      <c r="G556" t="s">
        <v>1860</v>
      </c>
      <c r="H556" t="s">
        <v>1861</v>
      </c>
      <c r="I556" t="s">
        <v>23</v>
      </c>
      <c r="J556" t="s">
        <v>24</v>
      </c>
      <c r="K556" t="s">
        <v>196</v>
      </c>
      <c r="L556" t="s">
        <v>197</v>
      </c>
      <c r="M556">
        <v>43229</v>
      </c>
      <c r="N556" t="s">
        <v>77</v>
      </c>
      <c r="O556" t="s">
        <v>142</v>
      </c>
      <c r="P556" t="s">
        <v>35</v>
      </c>
      <c r="Q556" t="s">
        <v>49</v>
      </c>
      <c r="R556" t="s">
        <v>143</v>
      </c>
      <c r="S556">
        <v>5.1930000000000005</v>
      </c>
      <c r="T556">
        <v>3</v>
      </c>
      <c r="U556">
        <v>0.7</v>
      </c>
      <c r="V556">
        <v>-3.4619999999999997</v>
      </c>
    </row>
    <row r="557" spans="1:22" x14ac:dyDescent="0.35">
      <c r="A557">
        <v>8526</v>
      </c>
      <c r="B557" t="s">
        <v>2179</v>
      </c>
      <c r="C557">
        <v>2014</v>
      </c>
      <c r="D557" s="25">
        <v>41715</v>
      </c>
      <c r="E557" s="25">
        <v>41715</v>
      </c>
      <c r="F557" t="s">
        <v>438</v>
      </c>
      <c r="G557" t="s">
        <v>1860</v>
      </c>
      <c r="H557" t="s">
        <v>1861</v>
      </c>
      <c r="I557" t="s">
        <v>23</v>
      </c>
      <c r="J557" t="s">
        <v>24</v>
      </c>
      <c r="K557" t="s">
        <v>196</v>
      </c>
      <c r="L557" t="s">
        <v>197</v>
      </c>
      <c r="M557">
        <v>43229</v>
      </c>
      <c r="N557" t="s">
        <v>77</v>
      </c>
      <c r="O557" t="s">
        <v>1938</v>
      </c>
      <c r="P557" t="s">
        <v>27</v>
      </c>
      <c r="Q557" t="s">
        <v>44</v>
      </c>
      <c r="R557" t="s">
        <v>1939</v>
      </c>
      <c r="S557">
        <v>51.264000000000003</v>
      </c>
      <c r="T557">
        <v>6</v>
      </c>
      <c r="U557">
        <v>0.2</v>
      </c>
      <c r="V557">
        <v>7.6895999999999933</v>
      </c>
    </row>
    <row r="558" spans="1:22" x14ac:dyDescent="0.35">
      <c r="A558">
        <v>8525</v>
      </c>
      <c r="B558" t="s">
        <v>2179</v>
      </c>
      <c r="C558">
        <v>2014</v>
      </c>
      <c r="D558" s="25">
        <v>41715</v>
      </c>
      <c r="E558" s="25">
        <v>41715</v>
      </c>
      <c r="F558" t="s">
        <v>438</v>
      </c>
      <c r="G558" t="s">
        <v>1860</v>
      </c>
      <c r="H558" t="s">
        <v>1861</v>
      </c>
      <c r="I558" t="s">
        <v>23</v>
      </c>
      <c r="J558" t="s">
        <v>24</v>
      </c>
      <c r="K558" t="s">
        <v>196</v>
      </c>
      <c r="L558" t="s">
        <v>197</v>
      </c>
      <c r="M558">
        <v>43229</v>
      </c>
      <c r="N558" t="s">
        <v>77</v>
      </c>
      <c r="O558" t="s">
        <v>1175</v>
      </c>
      <c r="P558" t="s">
        <v>46</v>
      </c>
      <c r="Q558" t="s">
        <v>47</v>
      </c>
      <c r="R558" t="s">
        <v>1176</v>
      </c>
      <c r="S558">
        <v>44.375999999999998</v>
      </c>
      <c r="T558">
        <v>2</v>
      </c>
      <c r="U558">
        <v>0.4</v>
      </c>
      <c r="V558">
        <v>-7.3960000000000043</v>
      </c>
    </row>
    <row r="559" spans="1:22" x14ac:dyDescent="0.35">
      <c r="A559">
        <v>7353</v>
      </c>
      <c r="B559" t="s">
        <v>2120</v>
      </c>
      <c r="C559">
        <v>2014</v>
      </c>
      <c r="D559" s="25">
        <v>41715</v>
      </c>
      <c r="E559" s="25">
        <v>41717</v>
      </c>
      <c r="F559" t="s">
        <v>22</v>
      </c>
      <c r="G559" t="s">
        <v>970</v>
      </c>
      <c r="H559" t="s">
        <v>971</v>
      </c>
      <c r="I559" t="s">
        <v>60</v>
      </c>
      <c r="J559" t="s">
        <v>24</v>
      </c>
      <c r="K559" t="s">
        <v>387</v>
      </c>
      <c r="L559" t="s">
        <v>197</v>
      </c>
      <c r="M559">
        <v>44107</v>
      </c>
      <c r="N559" t="s">
        <v>77</v>
      </c>
      <c r="O559" t="s">
        <v>1091</v>
      </c>
      <c r="P559" t="s">
        <v>46</v>
      </c>
      <c r="Q559" t="s">
        <v>47</v>
      </c>
      <c r="R559" t="s">
        <v>1092</v>
      </c>
      <c r="S559">
        <v>445.44</v>
      </c>
      <c r="T559">
        <v>8</v>
      </c>
      <c r="U559">
        <v>0.4</v>
      </c>
      <c r="V559">
        <v>-81.664000000000044</v>
      </c>
    </row>
    <row r="560" spans="1:22" x14ac:dyDescent="0.35">
      <c r="A560">
        <v>1931</v>
      </c>
      <c r="B560" t="s">
        <v>1402</v>
      </c>
      <c r="C560">
        <v>2014</v>
      </c>
      <c r="D560" s="25">
        <v>41715</v>
      </c>
      <c r="E560" s="25">
        <v>41717</v>
      </c>
      <c r="F560" t="s">
        <v>22</v>
      </c>
      <c r="G560" t="s">
        <v>298</v>
      </c>
      <c r="H560" t="s">
        <v>299</v>
      </c>
      <c r="I560" t="s">
        <v>60</v>
      </c>
      <c r="J560" t="s">
        <v>24</v>
      </c>
      <c r="K560" t="s">
        <v>56</v>
      </c>
      <c r="L560" t="s">
        <v>57</v>
      </c>
      <c r="M560">
        <v>98105</v>
      </c>
      <c r="N560" t="s">
        <v>33</v>
      </c>
      <c r="O560" t="s">
        <v>1066</v>
      </c>
      <c r="P560" t="s">
        <v>46</v>
      </c>
      <c r="Q560" t="s">
        <v>47</v>
      </c>
      <c r="R560" t="s">
        <v>1067</v>
      </c>
      <c r="S560">
        <v>659.97600000000011</v>
      </c>
      <c r="T560">
        <v>3</v>
      </c>
      <c r="U560">
        <v>0.2</v>
      </c>
      <c r="V560">
        <v>49.498199999999969</v>
      </c>
    </row>
    <row r="561" spans="1:22" x14ac:dyDescent="0.35">
      <c r="A561">
        <v>1930</v>
      </c>
      <c r="B561" t="s">
        <v>1402</v>
      </c>
      <c r="C561">
        <v>2014</v>
      </c>
      <c r="D561" s="25">
        <v>41715</v>
      </c>
      <c r="E561" s="25">
        <v>41717</v>
      </c>
      <c r="F561" t="s">
        <v>22</v>
      </c>
      <c r="G561" t="s">
        <v>298</v>
      </c>
      <c r="H561" t="s">
        <v>299</v>
      </c>
      <c r="I561" t="s">
        <v>60</v>
      </c>
      <c r="J561" t="s">
        <v>24</v>
      </c>
      <c r="K561" t="s">
        <v>56</v>
      </c>
      <c r="L561" t="s">
        <v>57</v>
      </c>
      <c r="M561">
        <v>98105</v>
      </c>
      <c r="N561" t="s">
        <v>33</v>
      </c>
      <c r="O561" t="s">
        <v>358</v>
      </c>
      <c r="P561" t="s">
        <v>35</v>
      </c>
      <c r="Q561" t="s">
        <v>41</v>
      </c>
      <c r="R561" t="s">
        <v>359</v>
      </c>
      <c r="S561">
        <v>46.51</v>
      </c>
      <c r="T561">
        <v>1</v>
      </c>
      <c r="U561">
        <v>0</v>
      </c>
      <c r="V561">
        <v>1.8603999999999985</v>
      </c>
    </row>
    <row r="562" spans="1:22" x14ac:dyDescent="0.35">
      <c r="A562">
        <v>1929</v>
      </c>
      <c r="B562" t="s">
        <v>1402</v>
      </c>
      <c r="C562">
        <v>2014</v>
      </c>
      <c r="D562" s="25">
        <v>41715</v>
      </c>
      <c r="E562" s="25">
        <v>41717</v>
      </c>
      <c r="F562" t="s">
        <v>22</v>
      </c>
      <c r="G562" t="s">
        <v>298</v>
      </c>
      <c r="H562" t="s">
        <v>299</v>
      </c>
      <c r="I562" t="s">
        <v>60</v>
      </c>
      <c r="J562" t="s">
        <v>24</v>
      </c>
      <c r="K562" t="s">
        <v>56</v>
      </c>
      <c r="L562" t="s">
        <v>57</v>
      </c>
      <c r="M562">
        <v>98105</v>
      </c>
      <c r="N562" t="s">
        <v>33</v>
      </c>
      <c r="O562" t="s">
        <v>1403</v>
      </c>
      <c r="P562" t="s">
        <v>35</v>
      </c>
      <c r="Q562" t="s">
        <v>54</v>
      </c>
      <c r="R562" t="s">
        <v>1404</v>
      </c>
      <c r="S562">
        <v>6.48</v>
      </c>
      <c r="T562">
        <v>1</v>
      </c>
      <c r="U562">
        <v>0</v>
      </c>
      <c r="V562">
        <v>3.1104000000000003</v>
      </c>
    </row>
    <row r="563" spans="1:22" x14ac:dyDescent="0.35">
      <c r="A563">
        <v>8785</v>
      </c>
      <c r="B563" t="s">
        <v>2190</v>
      </c>
      <c r="C563">
        <v>2014</v>
      </c>
      <c r="D563" s="25">
        <v>41716</v>
      </c>
      <c r="E563" s="25">
        <v>41722</v>
      </c>
      <c r="F563" t="s">
        <v>38</v>
      </c>
      <c r="G563" t="s">
        <v>916</v>
      </c>
      <c r="H563" t="s">
        <v>917</v>
      </c>
      <c r="I563" t="s">
        <v>60</v>
      </c>
      <c r="J563" t="s">
        <v>24</v>
      </c>
      <c r="K563" t="s">
        <v>1463</v>
      </c>
      <c r="L563" t="s">
        <v>146</v>
      </c>
      <c r="M563">
        <v>37918</v>
      </c>
      <c r="N563" t="s">
        <v>26</v>
      </c>
      <c r="O563" t="s">
        <v>1392</v>
      </c>
      <c r="P563" t="s">
        <v>35</v>
      </c>
      <c r="Q563" t="s">
        <v>36</v>
      </c>
      <c r="R563" t="s">
        <v>1393</v>
      </c>
      <c r="S563">
        <v>4.6079999999999997</v>
      </c>
      <c r="T563">
        <v>2</v>
      </c>
      <c r="U563">
        <v>0.2</v>
      </c>
      <c r="V563">
        <v>1.6704000000000001</v>
      </c>
    </row>
    <row r="564" spans="1:22" x14ac:dyDescent="0.35">
      <c r="A564">
        <v>3380</v>
      </c>
      <c r="B564" t="s">
        <v>1768</v>
      </c>
      <c r="C564">
        <v>2014</v>
      </c>
      <c r="D564" s="25">
        <v>41716</v>
      </c>
      <c r="E564" s="25">
        <v>41720</v>
      </c>
      <c r="F564" t="s">
        <v>38</v>
      </c>
      <c r="G564" t="s">
        <v>500</v>
      </c>
      <c r="H564" t="s">
        <v>501</v>
      </c>
      <c r="I564" t="s">
        <v>60</v>
      </c>
      <c r="J564" t="s">
        <v>24</v>
      </c>
      <c r="K564" t="s">
        <v>90</v>
      </c>
      <c r="L564" t="s">
        <v>62</v>
      </c>
      <c r="M564">
        <v>77095</v>
      </c>
      <c r="N564" t="s">
        <v>63</v>
      </c>
      <c r="O564" t="s">
        <v>1769</v>
      </c>
      <c r="P564" t="s">
        <v>35</v>
      </c>
      <c r="Q564" t="s">
        <v>54</v>
      </c>
      <c r="R564" t="s">
        <v>1770</v>
      </c>
      <c r="S564">
        <v>10.272000000000002</v>
      </c>
      <c r="T564">
        <v>3</v>
      </c>
      <c r="U564">
        <v>0.2</v>
      </c>
      <c r="V564">
        <v>3.2099999999999982</v>
      </c>
    </row>
    <row r="565" spans="1:22" x14ac:dyDescent="0.35">
      <c r="A565">
        <v>3379</v>
      </c>
      <c r="B565" t="s">
        <v>1768</v>
      </c>
      <c r="C565">
        <v>2014</v>
      </c>
      <c r="D565" s="25">
        <v>41716</v>
      </c>
      <c r="E565" s="25">
        <v>41720</v>
      </c>
      <c r="F565" t="s">
        <v>38</v>
      </c>
      <c r="G565" t="s">
        <v>500</v>
      </c>
      <c r="H565" t="s">
        <v>501</v>
      </c>
      <c r="I565" t="s">
        <v>60</v>
      </c>
      <c r="J565" t="s">
        <v>24</v>
      </c>
      <c r="K565" t="s">
        <v>90</v>
      </c>
      <c r="L565" t="s">
        <v>62</v>
      </c>
      <c r="M565">
        <v>77095</v>
      </c>
      <c r="N565" t="s">
        <v>63</v>
      </c>
      <c r="O565" t="s">
        <v>1643</v>
      </c>
      <c r="P565" t="s">
        <v>35</v>
      </c>
      <c r="Q565" t="s">
        <v>49</v>
      </c>
      <c r="R565" t="s">
        <v>1644</v>
      </c>
      <c r="S565">
        <v>13.775999999999996</v>
      </c>
      <c r="T565">
        <v>6</v>
      </c>
      <c r="U565">
        <v>0.8</v>
      </c>
      <c r="V565">
        <v>-22.04160000000001</v>
      </c>
    </row>
    <row r="566" spans="1:22" x14ac:dyDescent="0.35">
      <c r="A566">
        <v>2459</v>
      </c>
      <c r="B566" t="s">
        <v>1576</v>
      </c>
      <c r="C566">
        <v>2014</v>
      </c>
      <c r="D566" s="25">
        <v>41716</v>
      </c>
      <c r="E566" s="25">
        <v>41721</v>
      </c>
      <c r="F566" t="s">
        <v>22</v>
      </c>
      <c r="G566" t="s">
        <v>1478</v>
      </c>
      <c r="H566" t="s">
        <v>1479</v>
      </c>
      <c r="I566" t="s">
        <v>23</v>
      </c>
      <c r="J566" t="s">
        <v>24</v>
      </c>
      <c r="K566" t="s">
        <v>115</v>
      </c>
      <c r="L566" t="s">
        <v>116</v>
      </c>
      <c r="M566">
        <v>10011</v>
      </c>
      <c r="N566" t="s">
        <v>77</v>
      </c>
      <c r="O566" t="s">
        <v>268</v>
      </c>
      <c r="P566" t="s">
        <v>35</v>
      </c>
      <c r="Q566" t="s">
        <v>41</v>
      </c>
      <c r="R566" t="s">
        <v>269</v>
      </c>
      <c r="S566">
        <v>46.53</v>
      </c>
      <c r="T566">
        <v>3</v>
      </c>
      <c r="U566">
        <v>0</v>
      </c>
      <c r="V566">
        <v>12.097800000000001</v>
      </c>
    </row>
    <row r="567" spans="1:22" x14ac:dyDescent="0.35">
      <c r="A567">
        <v>2458</v>
      </c>
      <c r="B567" t="s">
        <v>1576</v>
      </c>
      <c r="C567">
        <v>2014</v>
      </c>
      <c r="D567" s="25">
        <v>41716</v>
      </c>
      <c r="E567" s="25">
        <v>41721</v>
      </c>
      <c r="F567" t="s">
        <v>22</v>
      </c>
      <c r="G567" t="s">
        <v>1478</v>
      </c>
      <c r="H567" t="s">
        <v>1479</v>
      </c>
      <c r="I567" t="s">
        <v>23</v>
      </c>
      <c r="J567" t="s">
        <v>24</v>
      </c>
      <c r="K567" t="s">
        <v>115</v>
      </c>
      <c r="L567" t="s">
        <v>116</v>
      </c>
      <c r="M567">
        <v>10011</v>
      </c>
      <c r="N567" t="s">
        <v>77</v>
      </c>
      <c r="O567" t="s">
        <v>88</v>
      </c>
      <c r="P567" t="s">
        <v>35</v>
      </c>
      <c r="Q567" t="s">
        <v>45</v>
      </c>
      <c r="R567" t="s">
        <v>89</v>
      </c>
      <c r="S567">
        <v>59.099999999999994</v>
      </c>
      <c r="T567">
        <v>6</v>
      </c>
      <c r="U567">
        <v>0</v>
      </c>
      <c r="V567">
        <v>22.458000000000002</v>
      </c>
    </row>
    <row r="568" spans="1:22" x14ac:dyDescent="0.35">
      <c r="A568">
        <v>2457</v>
      </c>
      <c r="B568" t="s">
        <v>1576</v>
      </c>
      <c r="C568">
        <v>2014</v>
      </c>
      <c r="D568" s="25">
        <v>41716</v>
      </c>
      <c r="E568" s="25">
        <v>41721</v>
      </c>
      <c r="F568" t="s">
        <v>22</v>
      </c>
      <c r="G568" t="s">
        <v>1478</v>
      </c>
      <c r="H568" t="s">
        <v>1479</v>
      </c>
      <c r="I568" t="s">
        <v>23</v>
      </c>
      <c r="J568" t="s">
        <v>24</v>
      </c>
      <c r="K568" t="s">
        <v>115</v>
      </c>
      <c r="L568" t="s">
        <v>116</v>
      </c>
      <c r="M568">
        <v>10011</v>
      </c>
      <c r="N568" t="s">
        <v>77</v>
      </c>
      <c r="O568" t="s">
        <v>843</v>
      </c>
      <c r="P568" t="s">
        <v>35</v>
      </c>
      <c r="Q568" t="s">
        <v>36</v>
      </c>
      <c r="R568" t="s">
        <v>844</v>
      </c>
      <c r="S568">
        <v>7.31</v>
      </c>
      <c r="T568">
        <v>1</v>
      </c>
      <c r="U568">
        <v>0</v>
      </c>
      <c r="V568">
        <v>3.4356999999999998</v>
      </c>
    </row>
    <row r="569" spans="1:22" x14ac:dyDescent="0.35">
      <c r="A569">
        <v>2456</v>
      </c>
      <c r="B569" t="s">
        <v>1576</v>
      </c>
      <c r="C569">
        <v>2014</v>
      </c>
      <c r="D569" s="25">
        <v>41716</v>
      </c>
      <c r="E569" s="25">
        <v>41721</v>
      </c>
      <c r="F569" t="s">
        <v>22</v>
      </c>
      <c r="G569" t="s">
        <v>1478</v>
      </c>
      <c r="H569" t="s">
        <v>1479</v>
      </c>
      <c r="I569" t="s">
        <v>23</v>
      </c>
      <c r="J569" t="s">
        <v>24</v>
      </c>
      <c r="K569" t="s">
        <v>115</v>
      </c>
      <c r="L569" t="s">
        <v>116</v>
      </c>
      <c r="M569">
        <v>10011</v>
      </c>
      <c r="N569" t="s">
        <v>77</v>
      </c>
      <c r="O569" t="s">
        <v>1221</v>
      </c>
      <c r="P569" t="s">
        <v>35</v>
      </c>
      <c r="Q569" t="s">
        <v>41</v>
      </c>
      <c r="R569" t="s">
        <v>1222</v>
      </c>
      <c r="S569">
        <v>107.44</v>
      </c>
      <c r="T569">
        <v>8</v>
      </c>
      <c r="U569">
        <v>0</v>
      </c>
      <c r="V569">
        <v>27.934399999999997</v>
      </c>
    </row>
    <row r="570" spans="1:22" x14ac:dyDescent="0.35">
      <c r="A570">
        <v>2455</v>
      </c>
      <c r="B570" t="s">
        <v>1576</v>
      </c>
      <c r="C570">
        <v>2014</v>
      </c>
      <c r="D570" s="25">
        <v>41716</v>
      </c>
      <c r="E570" s="25">
        <v>41721</v>
      </c>
      <c r="F570" t="s">
        <v>22</v>
      </c>
      <c r="G570" t="s">
        <v>1478</v>
      </c>
      <c r="H570" t="s">
        <v>1479</v>
      </c>
      <c r="I570" t="s">
        <v>23</v>
      </c>
      <c r="J570" t="s">
        <v>24</v>
      </c>
      <c r="K570" t="s">
        <v>115</v>
      </c>
      <c r="L570" t="s">
        <v>116</v>
      </c>
      <c r="M570">
        <v>10011</v>
      </c>
      <c r="N570" t="s">
        <v>77</v>
      </c>
      <c r="O570" t="s">
        <v>1248</v>
      </c>
      <c r="P570" t="s">
        <v>46</v>
      </c>
      <c r="Q570" t="s">
        <v>80</v>
      </c>
      <c r="R570" t="s">
        <v>1249</v>
      </c>
      <c r="S570">
        <v>71.599999999999994</v>
      </c>
      <c r="T570">
        <v>8</v>
      </c>
      <c r="U570">
        <v>0</v>
      </c>
      <c r="V570">
        <v>13.603999999999992</v>
      </c>
    </row>
    <row r="571" spans="1:22" x14ac:dyDescent="0.35">
      <c r="A571">
        <v>2454</v>
      </c>
      <c r="B571" t="s">
        <v>1576</v>
      </c>
      <c r="C571">
        <v>2014</v>
      </c>
      <c r="D571" s="25">
        <v>41716</v>
      </c>
      <c r="E571" s="25">
        <v>41721</v>
      </c>
      <c r="F571" t="s">
        <v>22</v>
      </c>
      <c r="G571" t="s">
        <v>1478</v>
      </c>
      <c r="H571" t="s">
        <v>1479</v>
      </c>
      <c r="I571" t="s">
        <v>23</v>
      </c>
      <c r="J571" t="s">
        <v>24</v>
      </c>
      <c r="K571" t="s">
        <v>115</v>
      </c>
      <c r="L571" t="s">
        <v>116</v>
      </c>
      <c r="M571">
        <v>10011</v>
      </c>
      <c r="N571" t="s">
        <v>77</v>
      </c>
      <c r="O571" t="s">
        <v>589</v>
      </c>
      <c r="P571" t="s">
        <v>46</v>
      </c>
      <c r="Q571" t="s">
        <v>80</v>
      </c>
      <c r="R571" t="s">
        <v>590</v>
      </c>
      <c r="S571">
        <v>57.06</v>
      </c>
      <c r="T571">
        <v>3</v>
      </c>
      <c r="U571">
        <v>0</v>
      </c>
      <c r="V571">
        <v>18.2592</v>
      </c>
    </row>
    <row r="572" spans="1:22" x14ac:dyDescent="0.35">
      <c r="A572">
        <v>2453</v>
      </c>
      <c r="B572" t="s">
        <v>1576</v>
      </c>
      <c r="C572">
        <v>2014</v>
      </c>
      <c r="D572" s="25">
        <v>41716</v>
      </c>
      <c r="E572" s="25">
        <v>41721</v>
      </c>
      <c r="F572" t="s">
        <v>22</v>
      </c>
      <c r="G572" t="s">
        <v>1478</v>
      </c>
      <c r="H572" t="s">
        <v>1479</v>
      </c>
      <c r="I572" t="s">
        <v>23</v>
      </c>
      <c r="J572" t="s">
        <v>24</v>
      </c>
      <c r="K572" t="s">
        <v>115</v>
      </c>
      <c r="L572" t="s">
        <v>116</v>
      </c>
      <c r="M572">
        <v>10011</v>
      </c>
      <c r="N572" t="s">
        <v>77</v>
      </c>
      <c r="O572" t="s">
        <v>676</v>
      </c>
      <c r="P572" t="s">
        <v>35</v>
      </c>
      <c r="Q572" t="s">
        <v>49</v>
      </c>
      <c r="R572" t="s">
        <v>677</v>
      </c>
      <c r="S572">
        <v>9.1440000000000001</v>
      </c>
      <c r="T572">
        <v>3</v>
      </c>
      <c r="U572">
        <v>0.2</v>
      </c>
      <c r="V572">
        <v>3.0860999999999996</v>
      </c>
    </row>
    <row r="573" spans="1:22" x14ac:dyDescent="0.35">
      <c r="A573">
        <v>2452</v>
      </c>
      <c r="B573" t="s">
        <v>1576</v>
      </c>
      <c r="C573">
        <v>2014</v>
      </c>
      <c r="D573" s="25">
        <v>41716</v>
      </c>
      <c r="E573" s="25">
        <v>41721</v>
      </c>
      <c r="F573" t="s">
        <v>22</v>
      </c>
      <c r="G573" t="s">
        <v>1478</v>
      </c>
      <c r="H573" t="s">
        <v>1479</v>
      </c>
      <c r="I573" t="s">
        <v>23</v>
      </c>
      <c r="J573" t="s">
        <v>24</v>
      </c>
      <c r="K573" t="s">
        <v>115</v>
      </c>
      <c r="L573" t="s">
        <v>116</v>
      </c>
      <c r="M573">
        <v>10011</v>
      </c>
      <c r="N573" t="s">
        <v>77</v>
      </c>
      <c r="O573" t="s">
        <v>543</v>
      </c>
      <c r="P573" t="s">
        <v>46</v>
      </c>
      <c r="Q573" t="s">
        <v>47</v>
      </c>
      <c r="R573" t="s">
        <v>544</v>
      </c>
      <c r="S573">
        <v>119.69999999999999</v>
      </c>
      <c r="T573">
        <v>6</v>
      </c>
      <c r="U573">
        <v>0</v>
      </c>
      <c r="V573">
        <v>31.121999999999996</v>
      </c>
    </row>
    <row r="574" spans="1:22" x14ac:dyDescent="0.35">
      <c r="A574">
        <v>2451</v>
      </c>
      <c r="B574" t="s">
        <v>1576</v>
      </c>
      <c r="C574">
        <v>2014</v>
      </c>
      <c r="D574" s="25">
        <v>41716</v>
      </c>
      <c r="E574" s="25">
        <v>41721</v>
      </c>
      <c r="F574" t="s">
        <v>22</v>
      </c>
      <c r="G574" t="s">
        <v>1478</v>
      </c>
      <c r="H574" t="s">
        <v>1479</v>
      </c>
      <c r="I574" t="s">
        <v>23</v>
      </c>
      <c r="J574" t="s">
        <v>24</v>
      </c>
      <c r="K574" t="s">
        <v>115</v>
      </c>
      <c r="L574" t="s">
        <v>116</v>
      </c>
      <c r="M574">
        <v>10011</v>
      </c>
      <c r="N574" t="s">
        <v>77</v>
      </c>
      <c r="O574" t="s">
        <v>1577</v>
      </c>
      <c r="P574" t="s">
        <v>35</v>
      </c>
      <c r="Q574" t="s">
        <v>36</v>
      </c>
      <c r="R574" t="s">
        <v>1578</v>
      </c>
      <c r="S574">
        <v>18.75</v>
      </c>
      <c r="T574">
        <v>5</v>
      </c>
      <c r="U574">
        <v>0</v>
      </c>
      <c r="V574">
        <v>9</v>
      </c>
    </row>
    <row r="575" spans="1:22" x14ac:dyDescent="0.35">
      <c r="A575">
        <v>787</v>
      </c>
      <c r="B575" t="s">
        <v>787</v>
      </c>
      <c r="C575">
        <v>2014</v>
      </c>
      <c r="D575" s="25">
        <v>41716</v>
      </c>
      <c r="E575" s="25">
        <v>41720</v>
      </c>
      <c r="F575" t="s">
        <v>22</v>
      </c>
      <c r="G575" t="s">
        <v>191</v>
      </c>
      <c r="H575" t="s">
        <v>192</v>
      </c>
      <c r="I575" t="s">
        <v>23</v>
      </c>
      <c r="J575" t="s">
        <v>24</v>
      </c>
      <c r="K575" t="s">
        <v>788</v>
      </c>
      <c r="L575" t="s">
        <v>32</v>
      </c>
      <c r="M575">
        <v>93534</v>
      </c>
      <c r="N575" t="s">
        <v>33</v>
      </c>
      <c r="O575" t="s">
        <v>789</v>
      </c>
      <c r="P575" t="s">
        <v>35</v>
      </c>
      <c r="Q575" t="s">
        <v>49</v>
      </c>
      <c r="R575" t="s">
        <v>790</v>
      </c>
      <c r="S575">
        <v>17.456</v>
      </c>
      <c r="T575">
        <v>2</v>
      </c>
      <c r="U575">
        <v>0.2</v>
      </c>
      <c r="V575">
        <v>5.8914</v>
      </c>
    </row>
    <row r="576" spans="1:22" x14ac:dyDescent="0.35">
      <c r="A576">
        <v>9122</v>
      </c>
      <c r="B576" t="s">
        <v>2202</v>
      </c>
      <c r="C576">
        <v>2014</v>
      </c>
      <c r="D576" s="25">
        <v>41717</v>
      </c>
      <c r="E576" s="25">
        <v>41719</v>
      </c>
      <c r="F576" t="s">
        <v>22</v>
      </c>
      <c r="G576" t="s">
        <v>2006</v>
      </c>
      <c r="H576" t="s">
        <v>2007</v>
      </c>
      <c r="I576" t="s">
        <v>30</v>
      </c>
      <c r="J576" t="s">
        <v>24</v>
      </c>
      <c r="K576" t="s">
        <v>31</v>
      </c>
      <c r="L576" t="s">
        <v>32</v>
      </c>
      <c r="M576">
        <v>90032</v>
      </c>
      <c r="N576" t="s">
        <v>33</v>
      </c>
      <c r="O576" t="s">
        <v>168</v>
      </c>
      <c r="P576" t="s">
        <v>35</v>
      </c>
      <c r="Q576" t="s">
        <v>51</v>
      </c>
      <c r="R576" t="s">
        <v>169</v>
      </c>
      <c r="S576">
        <v>90.86</v>
      </c>
      <c r="T576">
        <v>7</v>
      </c>
      <c r="U576">
        <v>0</v>
      </c>
      <c r="V576">
        <v>26.349399999999992</v>
      </c>
    </row>
    <row r="577" spans="1:22" x14ac:dyDescent="0.35">
      <c r="A577">
        <v>9015</v>
      </c>
      <c r="B577" t="s">
        <v>2199</v>
      </c>
      <c r="C577">
        <v>2014</v>
      </c>
      <c r="D577" s="25">
        <v>41717</v>
      </c>
      <c r="E577" s="25">
        <v>41721</v>
      </c>
      <c r="F577" t="s">
        <v>38</v>
      </c>
      <c r="G577" t="s">
        <v>2055</v>
      </c>
      <c r="H577" t="s">
        <v>2056</v>
      </c>
      <c r="I577" t="s">
        <v>30</v>
      </c>
      <c r="J577" t="s">
        <v>24</v>
      </c>
      <c r="K577" t="s">
        <v>31</v>
      </c>
      <c r="L577" t="s">
        <v>32</v>
      </c>
      <c r="M577">
        <v>90008</v>
      </c>
      <c r="N577" t="s">
        <v>33</v>
      </c>
      <c r="O577" t="s">
        <v>939</v>
      </c>
      <c r="P577" t="s">
        <v>35</v>
      </c>
      <c r="Q577" t="s">
        <v>84</v>
      </c>
      <c r="R577" t="s">
        <v>940</v>
      </c>
      <c r="S577">
        <v>19.399999999999999</v>
      </c>
      <c r="T577">
        <v>5</v>
      </c>
      <c r="U577">
        <v>0</v>
      </c>
      <c r="V577">
        <v>9.3120000000000012</v>
      </c>
    </row>
    <row r="578" spans="1:22" x14ac:dyDescent="0.35">
      <c r="A578">
        <v>9014</v>
      </c>
      <c r="B578" t="s">
        <v>2199</v>
      </c>
      <c r="C578">
        <v>2014</v>
      </c>
      <c r="D578" s="25">
        <v>41717</v>
      </c>
      <c r="E578" s="25">
        <v>41721</v>
      </c>
      <c r="F578" t="s">
        <v>38</v>
      </c>
      <c r="G578" t="s">
        <v>2055</v>
      </c>
      <c r="H578" t="s">
        <v>2056</v>
      </c>
      <c r="I578" t="s">
        <v>30</v>
      </c>
      <c r="J578" t="s">
        <v>24</v>
      </c>
      <c r="K578" t="s">
        <v>31</v>
      </c>
      <c r="L578" t="s">
        <v>32</v>
      </c>
      <c r="M578">
        <v>90008</v>
      </c>
      <c r="N578" t="s">
        <v>33</v>
      </c>
      <c r="O578" t="s">
        <v>1879</v>
      </c>
      <c r="P578" t="s">
        <v>35</v>
      </c>
      <c r="Q578" t="s">
        <v>45</v>
      </c>
      <c r="R578" t="s">
        <v>1269</v>
      </c>
      <c r="S578">
        <v>13.899999999999999</v>
      </c>
      <c r="T578">
        <v>5</v>
      </c>
      <c r="U578">
        <v>0</v>
      </c>
      <c r="V578">
        <v>3.7529999999999997</v>
      </c>
    </row>
    <row r="579" spans="1:22" x14ac:dyDescent="0.35">
      <c r="A579">
        <v>8792</v>
      </c>
      <c r="B579" t="s">
        <v>2191</v>
      </c>
      <c r="C579">
        <v>2014</v>
      </c>
      <c r="D579" s="25">
        <v>41717</v>
      </c>
      <c r="E579" s="25">
        <v>41723</v>
      </c>
      <c r="F579" t="s">
        <v>38</v>
      </c>
      <c r="G579" t="s">
        <v>1591</v>
      </c>
      <c r="H579" t="s">
        <v>1592</v>
      </c>
      <c r="I579" t="s">
        <v>23</v>
      </c>
      <c r="J579" t="s">
        <v>24</v>
      </c>
      <c r="K579" t="s">
        <v>90</v>
      </c>
      <c r="L579" t="s">
        <v>62</v>
      </c>
      <c r="M579">
        <v>77041</v>
      </c>
      <c r="N579" t="s">
        <v>63</v>
      </c>
      <c r="O579" t="s">
        <v>832</v>
      </c>
      <c r="P579" t="s">
        <v>46</v>
      </c>
      <c r="Q579" t="s">
        <v>47</v>
      </c>
      <c r="R579" t="s">
        <v>833</v>
      </c>
      <c r="S579">
        <v>537.54399999999998</v>
      </c>
      <c r="T579">
        <v>7</v>
      </c>
      <c r="U579">
        <v>0.2</v>
      </c>
      <c r="V579">
        <v>47.035099999999971</v>
      </c>
    </row>
    <row r="580" spans="1:22" x14ac:dyDescent="0.35">
      <c r="A580">
        <v>8726</v>
      </c>
      <c r="B580" t="s">
        <v>2187</v>
      </c>
      <c r="C580">
        <v>2014</v>
      </c>
      <c r="D580" s="25">
        <v>41717</v>
      </c>
      <c r="E580" s="25">
        <v>41722</v>
      </c>
      <c r="F580" t="s">
        <v>38</v>
      </c>
      <c r="G580" t="s">
        <v>900</v>
      </c>
      <c r="H580" t="s">
        <v>901</v>
      </c>
      <c r="I580" t="s">
        <v>23</v>
      </c>
      <c r="J580" t="s">
        <v>24</v>
      </c>
      <c r="K580" t="s">
        <v>56</v>
      </c>
      <c r="L580" t="s">
        <v>57</v>
      </c>
      <c r="M580">
        <v>98115</v>
      </c>
      <c r="N580" t="s">
        <v>33</v>
      </c>
      <c r="O580" t="s">
        <v>856</v>
      </c>
      <c r="P580" t="s">
        <v>35</v>
      </c>
      <c r="Q580" t="s">
        <v>45</v>
      </c>
      <c r="R580" t="s">
        <v>857</v>
      </c>
      <c r="S580">
        <v>46.2</v>
      </c>
      <c r="T580">
        <v>4</v>
      </c>
      <c r="U580">
        <v>0</v>
      </c>
      <c r="V580">
        <v>21.251999999999999</v>
      </c>
    </row>
    <row r="581" spans="1:22" x14ac:dyDescent="0.35">
      <c r="A581">
        <v>3707</v>
      </c>
      <c r="B581" t="s">
        <v>1819</v>
      </c>
      <c r="C581">
        <v>2014</v>
      </c>
      <c r="D581" s="25">
        <v>41717</v>
      </c>
      <c r="E581" s="25">
        <v>41721</v>
      </c>
      <c r="F581" t="s">
        <v>38</v>
      </c>
      <c r="G581" t="s">
        <v>1607</v>
      </c>
      <c r="H581" t="s">
        <v>1608</v>
      </c>
      <c r="I581" t="s">
        <v>23</v>
      </c>
      <c r="J581" t="s">
        <v>24</v>
      </c>
      <c r="K581" t="s">
        <v>308</v>
      </c>
      <c r="L581" t="s">
        <v>62</v>
      </c>
      <c r="M581">
        <v>75220</v>
      </c>
      <c r="N581" t="s">
        <v>63</v>
      </c>
      <c r="O581" t="s">
        <v>1275</v>
      </c>
      <c r="P581" t="s">
        <v>35</v>
      </c>
      <c r="Q581" t="s">
        <v>45</v>
      </c>
      <c r="R581" t="s">
        <v>1276</v>
      </c>
      <c r="S581">
        <v>23.832000000000001</v>
      </c>
      <c r="T581">
        <v>3</v>
      </c>
      <c r="U581">
        <v>0.2</v>
      </c>
      <c r="V581">
        <v>6.5538000000000007</v>
      </c>
    </row>
    <row r="582" spans="1:22" x14ac:dyDescent="0.35">
      <c r="A582">
        <v>677</v>
      </c>
      <c r="B582" t="s">
        <v>707</v>
      </c>
      <c r="C582">
        <v>2014</v>
      </c>
      <c r="D582" s="25">
        <v>41717</v>
      </c>
      <c r="E582" s="25">
        <v>41722</v>
      </c>
      <c r="F582" t="s">
        <v>38</v>
      </c>
      <c r="G582" t="s">
        <v>708</v>
      </c>
      <c r="H582" t="s">
        <v>709</v>
      </c>
      <c r="I582" t="s">
        <v>23</v>
      </c>
      <c r="J582" t="s">
        <v>24</v>
      </c>
      <c r="K582" t="s">
        <v>710</v>
      </c>
      <c r="L582" t="s">
        <v>62</v>
      </c>
      <c r="M582">
        <v>75701</v>
      </c>
      <c r="N582" t="s">
        <v>63</v>
      </c>
      <c r="O582" t="s">
        <v>711</v>
      </c>
      <c r="P582" t="s">
        <v>35</v>
      </c>
      <c r="Q582" t="s">
        <v>51</v>
      </c>
      <c r="R582" t="s">
        <v>712</v>
      </c>
      <c r="S582">
        <v>2.6879999999999997</v>
      </c>
      <c r="T582">
        <v>3</v>
      </c>
      <c r="U582">
        <v>0.8</v>
      </c>
      <c r="V582">
        <v>-7.3920000000000021</v>
      </c>
    </row>
    <row r="583" spans="1:22" x14ac:dyDescent="0.35">
      <c r="A583">
        <v>678</v>
      </c>
      <c r="B583" t="s">
        <v>707</v>
      </c>
      <c r="C583">
        <v>2014</v>
      </c>
      <c r="D583" s="25">
        <v>41717</v>
      </c>
      <c r="E583" s="25">
        <v>41722</v>
      </c>
      <c r="F583" t="s">
        <v>38</v>
      </c>
      <c r="G583" t="s">
        <v>708</v>
      </c>
      <c r="H583" t="s">
        <v>709</v>
      </c>
      <c r="I583" t="s">
        <v>23</v>
      </c>
      <c r="J583" t="s">
        <v>24</v>
      </c>
      <c r="K583" t="s">
        <v>710</v>
      </c>
      <c r="L583" t="s">
        <v>62</v>
      </c>
      <c r="M583">
        <v>75701</v>
      </c>
      <c r="N583" t="s">
        <v>63</v>
      </c>
      <c r="O583" t="s">
        <v>713</v>
      </c>
      <c r="P583" t="s">
        <v>46</v>
      </c>
      <c r="Q583" t="s">
        <v>80</v>
      </c>
      <c r="R583" t="s">
        <v>714</v>
      </c>
      <c r="S583">
        <v>27.816000000000003</v>
      </c>
      <c r="T583">
        <v>3</v>
      </c>
      <c r="U583">
        <v>0.2</v>
      </c>
      <c r="V583">
        <v>4.5200999999999958</v>
      </c>
    </row>
    <row r="584" spans="1:22" x14ac:dyDescent="0.35">
      <c r="A584">
        <v>679</v>
      </c>
      <c r="B584" t="s">
        <v>707</v>
      </c>
      <c r="C584">
        <v>2014</v>
      </c>
      <c r="D584" s="25">
        <v>41717</v>
      </c>
      <c r="E584" s="25">
        <v>41722</v>
      </c>
      <c r="F584" t="s">
        <v>38</v>
      </c>
      <c r="G584" t="s">
        <v>708</v>
      </c>
      <c r="H584" t="s">
        <v>709</v>
      </c>
      <c r="I584" t="s">
        <v>23</v>
      </c>
      <c r="J584" t="s">
        <v>24</v>
      </c>
      <c r="K584" t="s">
        <v>710</v>
      </c>
      <c r="L584" t="s">
        <v>62</v>
      </c>
      <c r="M584">
        <v>75701</v>
      </c>
      <c r="N584" t="s">
        <v>63</v>
      </c>
      <c r="O584" t="s">
        <v>715</v>
      </c>
      <c r="P584" t="s">
        <v>27</v>
      </c>
      <c r="Q584" t="s">
        <v>44</v>
      </c>
      <c r="R584" t="s">
        <v>716</v>
      </c>
      <c r="S584">
        <v>82.524000000000001</v>
      </c>
      <c r="T584">
        <v>3</v>
      </c>
      <c r="U584">
        <v>0.6</v>
      </c>
      <c r="V584">
        <v>-41.261999999999972</v>
      </c>
    </row>
    <row r="585" spans="1:22" x14ac:dyDescent="0.35">
      <c r="A585">
        <v>680</v>
      </c>
      <c r="B585" t="s">
        <v>707</v>
      </c>
      <c r="C585">
        <v>2014</v>
      </c>
      <c r="D585" s="25">
        <v>41717</v>
      </c>
      <c r="E585" s="25">
        <v>41722</v>
      </c>
      <c r="F585" t="s">
        <v>38</v>
      </c>
      <c r="G585" t="s">
        <v>708</v>
      </c>
      <c r="H585" t="s">
        <v>709</v>
      </c>
      <c r="I585" t="s">
        <v>23</v>
      </c>
      <c r="J585" t="s">
        <v>24</v>
      </c>
      <c r="K585" t="s">
        <v>710</v>
      </c>
      <c r="L585" t="s">
        <v>62</v>
      </c>
      <c r="M585">
        <v>75701</v>
      </c>
      <c r="N585" t="s">
        <v>63</v>
      </c>
      <c r="O585" t="s">
        <v>717</v>
      </c>
      <c r="P585" t="s">
        <v>35</v>
      </c>
      <c r="Q585" t="s">
        <v>49</v>
      </c>
      <c r="R585" t="s">
        <v>718</v>
      </c>
      <c r="S585">
        <v>182.99399999999997</v>
      </c>
      <c r="T585">
        <v>3</v>
      </c>
      <c r="U585">
        <v>0.8</v>
      </c>
      <c r="V585">
        <v>-320.23950000000013</v>
      </c>
    </row>
    <row r="586" spans="1:22" x14ac:dyDescent="0.35">
      <c r="A586">
        <v>9890</v>
      </c>
      <c r="B586" t="s">
        <v>2234</v>
      </c>
      <c r="C586">
        <v>2014</v>
      </c>
      <c r="D586" s="25">
        <v>41718</v>
      </c>
      <c r="E586" s="25">
        <v>41719</v>
      </c>
      <c r="F586" t="s">
        <v>92</v>
      </c>
      <c r="G586" t="s">
        <v>1255</v>
      </c>
      <c r="H586" t="s">
        <v>1256</v>
      </c>
      <c r="I586" t="s">
        <v>30</v>
      </c>
      <c r="J586" t="s">
        <v>24</v>
      </c>
      <c r="K586" t="s">
        <v>387</v>
      </c>
      <c r="L586" t="s">
        <v>300</v>
      </c>
      <c r="M586">
        <v>8701</v>
      </c>
      <c r="N586" t="s">
        <v>77</v>
      </c>
      <c r="O586" t="s">
        <v>1961</v>
      </c>
      <c r="P586" t="s">
        <v>35</v>
      </c>
      <c r="Q586" t="s">
        <v>45</v>
      </c>
      <c r="R586" t="s">
        <v>1962</v>
      </c>
      <c r="S586">
        <v>8.94</v>
      </c>
      <c r="T586">
        <v>3</v>
      </c>
      <c r="U586">
        <v>0</v>
      </c>
      <c r="V586">
        <v>2.4138000000000006</v>
      </c>
    </row>
    <row r="587" spans="1:22" x14ac:dyDescent="0.35">
      <c r="A587">
        <v>9228</v>
      </c>
      <c r="B587" t="s">
        <v>2208</v>
      </c>
      <c r="C587">
        <v>2014</v>
      </c>
      <c r="D587" s="25">
        <v>41718</v>
      </c>
      <c r="E587" s="25">
        <v>41723</v>
      </c>
      <c r="F587" t="s">
        <v>38</v>
      </c>
      <c r="G587" t="s">
        <v>1117</v>
      </c>
      <c r="H587" t="s">
        <v>1118</v>
      </c>
      <c r="I587" t="s">
        <v>30</v>
      </c>
      <c r="J587" t="s">
        <v>24</v>
      </c>
      <c r="K587" t="s">
        <v>31</v>
      </c>
      <c r="L587" t="s">
        <v>32</v>
      </c>
      <c r="M587">
        <v>90008</v>
      </c>
      <c r="N587" t="s">
        <v>33</v>
      </c>
      <c r="O587" t="s">
        <v>1523</v>
      </c>
      <c r="P587" t="s">
        <v>35</v>
      </c>
      <c r="Q587" t="s">
        <v>51</v>
      </c>
      <c r="R587" t="s">
        <v>1524</v>
      </c>
      <c r="S587">
        <v>381.35999999999996</v>
      </c>
      <c r="T587">
        <v>7</v>
      </c>
      <c r="U587">
        <v>0</v>
      </c>
      <c r="V587">
        <v>106.78080000000003</v>
      </c>
    </row>
    <row r="588" spans="1:22" x14ac:dyDescent="0.35">
      <c r="A588">
        <v>5233</v>
      </c>
      <c r="B588" t="s">
        <v>1997</v>
      </c>
      <c r="C588">
        <v>2014</v>
      </c>
      <c r="D588" s="25">
        <v>41718</v>
      </c>
      <c r="E588" s="25">
        <v>41721</v>
      </c>
      <c r="F588" t="s">
        <v>22</v>
      </c>
      <c r="G588" t="s">
        <v>553</v>
      </c>
      <c r="H588" t="s">
        <v>554</v>
      </c>
      <c r="I588" t="s">
        <v>23</v>
      </c>
      <c r="J588" t="s">
        <v>24</v>
      </c>
      <c r="K588" t="s">
        <v>1063</v>
      </c>
      <c r="L588" t="s">
        <v>32</v>
      </c>
      <c r="M588">
        <v>93727</v>
      </c>
      <c r="N588" t="s">
        <v>33</v>
      </c>
      <c r="O588" t="s">
        <v>303</v>
      </c>
      <c r="P588" t="s">
        <v>35</v>
      </c>
      <c r="Q588" t="s">
        <v>49</v>
      </c>
      <c r="R588" t="s">
        <v>304</v>
      </c>
      <c r="S588">
        <v>27.496000000000002</v>
      </c>
      <c r="T588">
        <v>7</v>
      </c>
      <c r="U588">
        <v>0.2</v>
      </c>
      <c r="V588">
        <v>9.2798999999999996</v>
      </c>
    </row>
    <row r="589" spans="1:22" x14ac:dyDescent="0.35">
      <c r="A589">
        <v>5232</v>
      </c>
      <c r="B589" t="s">
        <v>1997</v>
      </c>
      <c r="C589">
        <v>2014</v>
      </c>
      <c r="D589" s="25">
        <v>41718</v>
      </c>
      <c r="E589" s="25">
        <v>41721</v>
      </c>
      <c r="F589" t="s">
        <v>22</v>
      </c>
      <c r="G589" t="s">
        <v>553</v>
      </c>
      <c r="H589" t="s">
        <v>554</v>
      </c>
      <c r="I589" t="s">
        <v>23</v>
      </c>
      <c r="J589" t="s">
        <v>24</v>
      </c>
      <c r="K589" t="s">
        <v>1063</v>
      </c>
      <c r="L589" t="s">
        <v>32</v>
      </c>
      <c r="M589">
        <v>93727</v>
      </c>
      <c r="N589" t="s">
        <v>33</v>
      </c>
      <c r="O589" t="s">
        <v>1652</v>
      </c>
      <c r="P589" t="s">
        <v>27</v>
      </c>
      <c r="Q589" t="s">
        <v>44</v>
      </c>
      <c r="R589" t="s">
        <v>1653</v>
      </c>
      <c r="S589">
        <v>30.93</v>
      </c>
      <c r="T589">
        <v>1</v>
      </c>
      <c r="U589">
        <v>0</v>
      </c>
      <c r="V589">
        <v>12.6813</v>
      </c>
    </row>
    <row r="590" spans="1:22" x14ac:dyDescent="0.35">
      <c r="A590">
        <v>5231</v>
      </c>
      <c r="B590" t="s">
        <v>1997</v>
      </c>
      <c r="C590">
        <v>2014</v>
      </c>
      <c r="D590" s="25">
        <v>41718</v>
      </c>
      <c r="E590" s="25">
        <v>41721</v>
      </c>
      <c r="F590" t="s">
        <v>22</v>
      </c>
      <c r="G590" t="s">
        <v>553</v>
      </c>
      <c r="H590" t="s">
        <v>554</v>
      </c>
      <c r="I590" t="s">
        <v>23</v>
      </c>
      <c r="J590" t="s">
        <v>24</v>
      </c>
      <c r="K590" t="s">
        <v>1063</v>
      </c>
      <c r="L590" t="s">
        <v>32</v>
      </c>
      <c r="M590">
        <v>93727</v>
      </c>
      <c r="N590" t="s">
        <v>33</v>
      </c>
      <c r="O590" t="s">
        <v>763</v>
      </c>
      <c r="P590" t="s">
        <v>27</v>
      </c>
      <c r="Q590" t="s">
        <v>40</v>
      </c>
      <c r="R590" t="s">
        <v>764</v>
      </c>
      <c r="S590">
        <v>697.16</v>
      </c>
      <c r="T590">
        <v>5</v>
      </c>
      <c r="U590">
        <v>0.2</v>
      </c>
      <c r="V590">
        <v>8.7144999999999868</v>
      </c>
    </row>
    <row r="591" spans="1:22" x14ac:dyDescent="0.35">
      <c r="A591">
        <v>5230</v>
      </c>
      <c r="B591" t="s">
        <v>1997</v>
      </c>
      <c r="C591">
        <v>2014</v>
      </c>
      <c r="D591" s="25">
        <v>41718</v>
      </c>
      <c r="E591" s="25">
        <v>41721</v>
      </c>
      <c r="F591" t="s">
        <v>22</v>
      </c>
      <c r="G591" t="s">
        <v>553</v>
      </c>
      <c r="H591" t="s">
        <v>554</v>
      </c>
      <c r="I591" t="s">
        <v>23</v>
      </c>
      <c r="J591" t="s">
        <v>24</v>
      </c>
      <c r="K591" t="s">
        <v>1063</v>
      </c>
      <c r="L591" t="s">
        <v>32</v>
      </c>
      <c r="M591">
        <v>93727</v>
      </c>
      <c r="N591" t="s">
        <v>33</v>
      </c>
      <c r="O591" t="s">
        <v>1538</v>
      </c>
      <c r="P591" t="s">
        <v>35</v>
      </c>
      <c r="Q591" t="s">
        <v>49</v>
      </c>
      <c r="R591" t="s">
        <v>1539</v>
      </c>
      <c r="S591">
        <v>14.624000000000002</v>
      </c>
      <c r="T591">
        <v>2</v>
      </c>
      <c r="U591">
        <v>0.2</v>
      </c>
      <c r="V591">
        <v>5.1183999999999994</v>
      </c>
    </row>
    <row r="592" spans="1:22" x14ac:dyDescent="0.35">
      <c r="A592">
        <v>4346</v>
      </c>
      <c r="B592" t="s">
        <v>1914</v>
      </c>
      <c r="C592">
        <v>2014</v>
      </c>
      <c r="D592" s="25">
        <v>41718</v>
      </c>
      <c r="E592" s="25">
        <v>41721</v>
      </c>
      <c r="F592" t="s">
        <v>92</v>
      </c>
      <c r="G592" t="s">
        <v>1141</v>
      </c>
      <c r="H592" t="s">
        <v>1142</v>
      </c>
      <c r="I592" t="s">
        <v>23</v>
      </c>
      <c r="J592" t="s">
        <v>24</v>
      </c>
      <c r="K592" t="s">
        <v>70</v>
      </c>
      <c r="L592" t="s">
        <v>32</v>
      </c>
      <c r="M592">
        <v>94110</v>
      </c>
      <c r="N592" t="s">
        <v>33</v>
      </c>
      <c r="O592" t="s">
        <v>1341</v>
      </c>
      <c r="P592" t="s">
        <v>46</v>
      </c>
      <c r="Q592" t="s">
        <v>80</v>
      </c>
      <c r="R592" t="s">
        <v>1342</v>
      </c>
      <c r="S592">
        <v>199.96</v>
      </c>
      <c r="T592">
        <v>4</v>
      </c>
      <c r="U592">
        <v>0</v>
      </c>
      <c r="V592">
        <v>85.982800000000012</v>
      </c>
    </row>
    <row r="593" spans="1:22" x14ac:dyDescent="0.35">
      <c r="A593">
        <v>4345</v>
      </c>
      <c r="B593" t="s">
        <v>1914</v>
      </c>
      <c r="C593">
        <v>2014</v>
      </c>
      <c r="D593" s="25">
        <v>41718</v>
      </c>
      <c r="E593" s="25">
        <v>41721</v>
      </c>
      <c r="F593" t="s">
        <v>92</v>
      </c>
      <c r="G593" t="s">
        <v>1141</v>
      </c>
      <c r="H593" t="s">
        <v>1142</v>
      </c>
      <c r="I593" t="s">
        <v>23</v>
      </c>
      <c r="J593" t="s">
        <v>24</v>
      </c>
      <c r="K593" t="s">
        <v>70</v>
      </c>
      <c r="L593" t="s">
        <v>32</v>
      </c>
      <c r="M593">
        <v>94110</v>
      </c>
      <c r="N593" t="s">
        <v>33</v>
      </c>
      <c r="O593" t="s">
        <v>178</v>
      </c>
      <c r="P593" t="s">
        <v>46</v>
      </c>
      <c r="Q593" t="s">
        <v>80</v>
      </c>
      <c r="R593" t="s">
        <v>179</v>
      </c>
      <c r="S593">
        <v>99.54</v>
      </c>
      <c r="T593">
        <v>2</v>
      </c>
      <c r="U593">
        <v>0</v>
      </c>
      <c r="V593">
        <v>10.949399999999997</v>
      </c>
    </row>
    <row r="594" spans="1:22" x14ac:dyDescent="0.35">
      <c r="A594">
        <v>4344</v>
      </c>
      <c r="B594" t="s">
        <v>1914</v>
      </c>
      <c r="C594">
        <v>2014</v>
      </c>
      <c r="D594" s="25">
        <v>41718</v>
      </c>
      <c r="E594" s="25">
        <v>41721</v>
      </c>
      <c r="F594" t="s">
        <v>92</v>
      </c>
      <c r="G594" t="s">
        <v>1141</v>
      </c>
      <c r="H594" t="s">
        <v>1142</v>
      </c>
      <c r="I594" t="s">
        <v>23</v>
      </c>
      <c r="J594" t="s">
        <v>24</v>
      </c>
      <c r="K594" t="s">
        <v>70</v>
      </c>
      <c r="L594" t="s">
        <v>32</v>
      </c>
      <c r="M594">
        <v>94110</v>
      </c>
      <c r="N594" t="s">
        <v>33</v>
      </c>
      <c r="O594" t="s">
        <v>1280</v>
      </c>
      <c r="P594" t="s">
        <v>46</v>
      </c>
      <c r="Q594" t="s">
        <v>47</v>
      </c>
      <c r="R594" t="s">
        <v>1281</v>
      </c>
      <c r="S594">
        <v>657.50400000000002</v>
      </c>
      <c r="T594">
        <v>6</v>
      </c>
      <c r="U594">
        <v>0.2</v>
      </c>
      <c r="V594">
        <v>-131.50080000000005</v>
      </c>
    </row>
    <row r="595" spans="1:22" x14ac:dyDescent="0.35">
      <c r="A595">
        <v>4343</v>
      </c>
      <c r="B595" t="s">
        <v>1914</v>
      </c>
      <c r="C595">
        <v>2014</v>
      </c>
      <c r="D595" s="25">
        <v>41718</v>
      </c>
      <c r="E595" s="25">
        <v>41721</v>
      </c>
      <c r="F595" t="s">
        <v>92</v>
      </c>
      <c r="G595" t="s">
        <v>1141</v>
      </c>
      <c r="H595" t="s">
        <v>1142</v>
      </c>
      <c r="I595" t="s">
        <v>23</v>
      </c>
      <c r="J595" t="s">
        <v>24</v>
      </c>
      <c r="K595" t="s">
        <v>70</v>
      </c>
      <c r="L595" t="s">
        <v>32</v>
      </c>
      <c r="M595">
        <v>94110</v>
      </c>
      <c r="N595" t="s">
        <v>33</v>
      </c>
      <c r="O595" t="s">
        <v>1097</v>
      </c>
      <c r="P595" t="s">
        <v>35</v>
      </c>
      <c r="Q595" t="s">
        <v>49</v>
      </c>
      <c r="R595" t="s">
        <v>1098</v>
      </c>
      <c r="S595">
        <v>19.824000000000002</v>
      </c>
      <c r="T595">
        <v>6</v>
      </c>
      <c r="U595">
        <v>0.2</v>
      </c>
      <c r="V595">
        <v>6.690599999999999</v>
      </c>
    </row>
    <row r="596" spans="1:22" x14ac:dyDescent="0.35">
      <c r="A596">
        <v>1477</v>
      </c>
      <c r="B596" t="s">
        <v>1195</v>
      </c>
      <c r="C596">
        <v>2014</v>
      </c>
      <c r="D596" s="25">
        <v>41718</v>
      </c>
      <c r="E596" s="25">
        <v>41723</v>
      </c>
      <c r="F596" t="s">
        <v>38</v>
      </c>
      <c r="G596" t="s">
        <v>896</v>
      </c>
      <c r="H596" t="s">
        <v>897</v>
      </c>
      <c r="I596" t="s">
        <v>60</v>
      </c>
      <c r="J596" t="s">
        <v>24</v>
      </c>
      <c r="K596" t="s">
        <v>115</v>
      </c>
      <c r="L596" t="s">
        <v>116</v>
      </c>
      <c r="M596">
        <v>10024</v>
      </c>
      <c r="N596" t="s">
        <v>77</v>
      </c>
      <c r="O596" t="s">
        <v>1196</v>
      </c>
      <c r="P596" t="s">
        <v>35</v>
      </c>
      <c r="Q596" t="s">
        <v>36</v>
      </c>
      <c r="R596" t="s">
        <v>1197</v>
      </c>
      <c r="S596">
        <v>28.91</v>
      </c>
      <c r="T596">
        <v>7</v>
      </c>
      <c r="U596">
        <v>0</v>
      </c>
      <c r="V596">
        <v>13.2986</v>
      </c>
    </row>
    <row r="597" spans="1:22" x14ac:dyDescent="0.35">
      <c r="A597">
        <v>8999</v>
      </c>
      <c r="B597" t="s">
        <v>2198</v>
      </c>
      <c r="C597">
        <v>2014</v>
      </c>
      <c r="D597" s="25">
        <v>41719</v>
      </c>
      <c r="E597" s="25">
        <v>41719</v>
      </c>
      <c r="F597" t="s">
        <v>438</v>
      </c>
      <c r="G597" t="s">
        <v>1672</v>
      </c>
      <c r="H597" t="s">
        <v>1673</v>
      </c>
      <c r="I597" t="s">
        <v>23</v>
      </c>
      <c r="J597" t="s">
        <v>24</v>
      </c>
      <c r="K597" t="s">
        <v>90</v>
      </c>
      <c r="L597" t="s">
        <v>62</v>
      </c>
      <c r="M597">
        <v>77041</v>
      </c>
      <c r="N597" t="s">
        <v>63</v>
      </c>
      <c r="O597" t="s">
        <v>213</v>
      </c>
      <c r="P597" t="s">
        <v>35</v>
      </c>
      <c r="Q597" t="s">
        <v>54</v>
      </c>
      <c r="R597" t="s">
        <v>214</v>
      </c>
      <c r="S597">
        <v>274.06400000000002</v>
      </c>
      <c r="T597">
        <v>7</v>
      </c>
      <c r="U597">
        <v>0.2</v>
      </c>
      <c r="V597">
        <v>102.77399999999999</v>
      </c>
    </row>
    <row r="598" spans="1:22" x14ac:dyDescent="0.35">
      <c r="A598">
        <v>8998</v>
      </c>
      <c r="B598" t="s">
        <v>2198</v>
      </c>
      <c r="C598">
        <v>2014</v>
      </c>
      <c r="D598" s="25">
        <v>41719</v>
      </c>
      <c r="E598" s="25">
        <v>41719</v>
      </c>
      <c r="F598" t="s">
        <v>438</v>
      </c>
      <c r="G598" t="s">
        <v>1672</v>
      </c>
      <c r="H598" t="s">
        <v>1673</v>
      </c>
      <c r="I598" t="s">
        <v>23</v>
      </c>
      <c r="J598" t="s">
        <v>24</v>
      </c>
      <c r="K598" t="s">
        <v>90</v>
      </c>
      <c r="L598" t="s">
        <v>62</v>
      </c>
      <c r="M598">
        <v>77041</v>
      </c>
      <c r="N598" t="s">
        <v>63</v>
      </c>
      <c r="O598" t="s">
        <v>372</v>
      </c>
      <c r="P598" t="s">
        <v>35</v>
      </c>
      <c r="Q598" t="s">
        <v>54</v>
      </c>
      <c r="R598" t="s">
        <v>91</v>
      </c>
      <c r="S598">
        <v>56.704000000000001</v>
      </c>
      <c r="T598">
        <v>2</v>
      </c>
      <c r="U598">
        <v>0.2</v>
      </c>
      <c r="V598">
        <v>19.137599999999992</v>
      </c>
    </row>
    <row r="599" spans="1:22" x14ac:dyDescent="0.35">
      <c r="A599">
        <v>8156</v>
      </c>
      <c r="B599" t="s">
        <v>2157</v>
      </c>
      <c r="C599">
        <v>2014</v>
      </c>
      <c r="D599" s="25">
        <v>41719</v>
      </c>
      <c r="E599" s="25">
        <v>41723</v>
      </c>
      <c r="F599" t="s">
        <v>38</v>
      </c>
      <c r="G599" t="s">
        <v>1910</v>
      </c>
      <c r="H599" t="s">
        <v>1911</v>
      </c>
      <c r="I599" t="s">
        <v>23</v>
      </c>
      <c r="J599" t="s">
        <v>24</v>
      </c>
      <c r="K599" t="s">
        <v>1122</v>
      </c>
      <c r="L599" t="s">
        <v>277</v>
      </c>
      <c r="M599">
        <v>6457</v>
      </c>
      <c r="N599" t="s">
        <v>77</v>
      </c>
      <c r="O599" t="s">
        <v>1219</v>
      </c>
      <c r="P599" t="s">
        <v>35</v>
      </c>
      <c r="Q599" t="s">
        <v>54</v>
      </c>
      <c r="R599" t="s">
        <v>1220</v>
      </c>
      <c r="S599">
        <v>61.96</v>
      </c>
      <c r="T599">
        <v>2</v>
      </c>
      <c r="U599">
        <v>0</v>
      </c>
      <c r="V599">
        <v>27.881999999999998</v>
      </c>
    </row>
    <row r="600" spans="1:22" x14ac:dyDescent="0.35">
      <c r="A600">
        <v>8155</v>
      </c>
      <c r="B600" t="s">
        <v>2157</v>
      </c>
      <c r="C600">
        <v>2014</v>
      </c>
      <c r="D600" s="25">
        <v>41719</v>
      </c>
      <c r="E600" s="25">
        <v>41723</v>
      </c>
      <c r="F600" t="s">
        <v>38</v>
      </c>
      <c r="G600" t="s">
        <v>1910</v>
      </c>
      <c r="H600" t="s">
        <v>1911</v>
      </c>
      <c r="I600" t="s">
        <v>23</v>
      </c>
      <c r="J600" t="s">
        <v>24</v>
      </c>
      <c r="K600" t="s">
        <v>1122</v>
      </c>
      <c r="L600" t="s">
        <v>277</v>
      </c>
      <c r="M600">
        <v>6457</v>
      </c>
      <c r="N600" t="s">
        <v>77</v>
      </c>
      <c r="O600" t="s">
        <v>1407</v>
      </c>
      <c r="P600" t="s">
        <v>46</v>
      </c>
      <c r="Q600" t="s">
        <v>80</v>
      </c>
      <c r="R600" t="s">
        <v>1408</v>
      </c>
      <c r="S600">
        <v>238</v>
      </c>
      <c r="T600">
        <v>2</v>
      </c>
      <c r="U600">
        <v>0</v>
      </c>
      <c r="V600">
        <v>38.080000000000013</v>
      </c>
    </row>
    <row r="601" spans="1:22" x14ac:dyDescent="0.35">
      <c r="A601">
        <v>447</v>
      </c>
      <c r="B601" t="s">
        <v>504</v>
      </c>
      <c r="C601">
        <v>2014</v>
      </c>
      <c r="D601" s="25">
        <v>41719</v>
      </c>
      <c r="E601" s="25">
        <v>41724</v>
      </c>
      <c r="F601" t="s">
        <v>22</v>
      </c>
      <c r="G601" t="s">
        <v>505</v>
      </c>
      <c r="H601" t="s">
        <v>506</v>
      </c>
      <c r="I601" t="s">
        <v>23</v>
      </c>
      <c r="J601" t="s">
        <v>24</v>
      </c>
      <c r="K601" t="s">
        <v>196</v>
      </c>
      <c r="L601" t="s">
        <v>112</v>
      </c>
      <c r="M601">
        <v>47201</v>
      </c>
      <c r="N601" t="s">
        <v>63</v>
      </c>
      <c r="O601" t="s">
        <v>507</v>
      </c>
      <c r="P601" t="s">
        <v>27</v>
      </c>
      <c r="Q601" t="s">
        <v>44</v>
      </c>
      <c r="R601" t="s">
        <v>508</v>
      </c>
      <c r="S601">
        <v>2.91</v>
      </c>
      <c r="T601">
        <v>1</v>
      </c>
      <c r="U601">
        <v>0</v>
      </c>
      <c r="V601">
        <v>1.3676999999999999</v>
      </c>
    </row>
    <row r="602" spans="1:22" x14ac:dyDescent="0.35">
      <c r="A602">
        <v>2321</v>
      </c>
      <c r="B602" t="s">
        <v>1515</v>
      </c>
      <c r="C602">
        <v>2014</v>
      </c>
      <c r="D602" s="25">
        <v>41719</v>
      </c>
      <c r="E602" s="25">
        <v>41723</v>
      </c>
      <c r="F602" t="s">
        <v>38</v>
      </c>
      <c r="G602" t="s">
        <v>804</v>
      </c>
      <c r="H602" t="s">
        <v>805</v>
      </c>
      <c r="I602" t="s">
        <v>30</v>
      </c>
      <c r="J602" t="s">
        <v>24</v>
      </c>
      <c r="K602" t="s">
        <v>56</v>
      </c>
      <c r="L602" t="s">
        <v>57</v>
      </c>
      <c r="M602">
        <v>98115</v>
      </c>
      <c r="N602" t="s">
        <v>33</v>
      </c>
      <c r="O602" t="s">
        <v>1516</v>
      </c>
      <c r="P602" t="s">
        <v>46</v>
      </c>
      <c r="Q602" t="s">
        <v>80</v>
      </c>
      <c r="R602" t="s">
        <v>1517</v>
      </c>
      <c r="S602">
        <v>265.93</v>
      </c>
      <c r="T602">
        <v>7</v>
      </c>
      <c r="U602">
        <v>0</v>
      </c>
      <c r="V602">
        <v>63.8232</v>
      </c>
    </row>
    <row r="603" spans="1:22" x14ac:dyDescent="0.35">
      <c r="A603">
        <v>9365</v>
      </c>
      <c r="B603" t="s">
        <v>2216</v>
      </c>
      <c r="C603">
        <v>2014</v>
      </c>
      <c r="D603" s="25">
        <v>41720</v>
      </c>
      <c r="E603" s="25">
        <v>41724</v>
      </c>
      <c r="F603" t="s">
        <v>38</v>
      </c>
      <c r="G603" t="s">
        <v>132</v>
      </c>
      <c r="H603" t="s">
        <v>133</v>
      </c>
      <c r="I603" t="s">
        <v>60</v>
      </c>
      <c r="J603" t="s">
        <v>24</v>
      </c>
      <c r="K603" t="s">
        <v>56</v>
      </c>
      <c r="L603" t="s">
        <v>57</v>
      </c>
      <c r="M603">
        <v>98105</v>
      </c>
      <c r="N603" t="s">
        <v>33</v>
      </c>
      <c r="O603" t="s">
        <v>558</v>
      </c>
      <c r="P603" t="s">
        <v>35</v>
      </c>
      <c r="Q603" t="s">
        <v>41</v>
      </c>
      <c r="R603" t="s">
        <v>559</v>
      </c>
      <c r="S603">
        <v>359.32</v>
      </c>
      <c r="T603">
        <v>4</v>
      </c>
      <c r="U603">
        <v>0</v>
      </c>
      <c r="V603">
        <v>7.1863999999999919</v>
      </c>
    </row>
    <row r="604" spans="1:22" x14ac:dyDescent="0.35">
      <c r="A604">
        <v>9364</v>
      </c>
      <c r="B604" t="s">
        <v>2216</v>
      </c>
      <c r="C604">
        <v>2014</v>
      </c>
      <c r="D604" s="25">
        <v>41720</v>
      </c>
      <c r="E604" s="25">
        <v>41724</v>
      </c>
      <c r="F604" t="s">
        <v>38</v>
      </c>
      <c r="G604" t="s">
        <v>132</v>
      </c>
      <c r="H604" t="s">
        <v>133</v>
      </c>
      <c r="I604" t="s">
        <v>60</v>
      </c>
      <c r="J604" t="s">
        <v>24</v>
      </c>
      <c r="K604" t="s">
        <v>56</v>
      </c>
      <c r="L604" t="s">
        <v>57</v>
      </c>
      <c r="M604">
        <v>98105</v>
      </c>
      <c r="N604" t="s">
        <v>33</v>
      </c>
      <c r="O604" t="s">
        <v>1445</v>
      </c>
      <c r="P604" t="s">
        <v>27</v>
      </c>
      <c r="Q604" t="s">
        <v>44</v>
      </c>
      <c r="R604" t="s">
        <v>1446</v>
      </c>
      <c r="S604">
        <v>22.14</v>
      </c>
      <c r="T604">
        <v>3</v>
      </c>
      <c r="U604">
        <v>0</v>
      </c>
      <c r="V604">
        <v>6.4205999999999976</v>
      </c>
    </row>
    <row r="605" spans="1:22" x14ac:dyDescent="0.35">
      <c r="A605">
        <v>9363</v>
      </c>
      <c r="B605" t="s">
        <v>2216</v>
      </c>
      <c r="C605">
        <v>2014</v>
      </c>
      <c r="D605" s="25">
        <v>41720</v>
      </c>
      <c r="E605" s="25">
        <v>41724</v>
      </c>
      <c r="F605" t="s">
        <v>38</v>
      </c>
      <c r="G605" t="s">
        <v>132</v>
      </c>
      <c r="H605" t="s">
        <v>133</v>
      </c>
      <c r="I605" t="s">
        <v>60</v>
      </c>
      <c r="J605" t="s">
        <v>24</v>
      </c>
      <c r="K605" t="s">
        <v>56</v>
      </c>
      <c r="L605" t="s">
        <v>57</v>
      </c>
      <c r="M605">
        <v>98105</v>
      </c>
      <c r="N605" t="s">
        <v>33</v>
      </c>
      <c r="O605" t="s">
        <v>975</v>
      </c>
      <c r="P605" t="s">
        <v>35</v>
      </c>
      <c r="Q605" t="s">
        <v>117</v>
      </c>
      <c r="R605" t="s">
        <v>976</v>
      </c>
      <c r="S605">
        <v>13.020000000000001</v>
      </c>
      <c r="T605">
        <v>7</v>
      </c>
      <c r="U605">
        <v>0</v>
      </c>
      <c r="V605">
        <v>0.3906000000000005</v>
      </c>
    </row>
    <row r="606" spans="1:22" x14ac:dyDescent="0.35">
      <c r="A606">
        <v>9362</v>
      </c>
      <c r="B606" t="s">
        <v>2216</v>
      </c>
      <c r="C606">
        <v>2014</v>
      </c>
      <c r="D606" s="25">
        <v>41720</v>
      </c>
      <c r="E606" s="25">
        <v>41724</v>
      </c>
      <c r="F606" t="s">
        <v>38</v>
      </c>
      <c r="G606" t="s">
        <v>132</v>
      </c>
      <c r="H606" t="s">
        <v>133</v>
      </c>
      <c r="I606" t="s">
        <v>60</v>
      </c>
      <c r="J606" t="s">
        <v>24</v>
      </c>
      <c r="K606" t="s">
        <v>56</v>
      </c>
      <c r="L606" t="s">
        <v>57</v>
      </c>
      <c r="M606">
        <v>98105</v>
      </c>
      <c r="N606" t="s">
        <v>33</v>
      </c>
      <c r="O606" t="s">
        <v>113</v>
      </c>
      <c r="P606" t="s">
        <v>35</v>
      </c>
      <c r="Q606" t="s">
        <v>49</v>
      </c>
      <c r="R606" t="s">
        <v>114</v>
      </c>
      <c r="S606">
        <v>30.576000000000001</v>
      </c>
      <c r="T606">
        <v>6</v>
      </c>
      <c r="U606">
        <v>0.2</v>
      </c>
      <c r="V606">
        <v>10.3194</v>
      </c>
    </row>
    <row r="607" spans="1:22" x14ac:dyDescent="0.35">
      <c r="A607">
        <v>8825</v>
      </c>
      <c r="B607" t="s">
        <v>2193</v>
      </c>
      <c r="C607">
        <v>2014</v>
      </c>
      <c r="D607" s="25">
        <v>41720</v>
      </c>
      <c r="E607" s="25">
        <v>41722</v>
      </c>
      <c r="F607" t="s">
        <v>22</v>
      </c>
      <c r="G607" t="s">
        <v>120</v>
      </c>
      <c r="H607" t="s">
        <v>121</v>
      </c>
      <c r="I607" t="s">
        <v>23</v>
      </c>
      <c r="J607" t="s">
        <v>24</v>
      </c>
      <c r="K607" t="s">
        <v>1400</v>
      </c>
      <c r="L607" t="s">
        <v>76</v>
      </c>
      <c r="M607">
        <v>19601</v>
      </c>
      <c r="N607" t="s">
        <v>77</v>
      </c>
      <c r="O607" t="s">
        <v>560</v>
      </c>
      <c r="P607" t="s">
        <v>35</v>
      </c>
      <c r="Q607" t="s">
        <v>84</v>
      </c>
      <c r="R607" t="s">
        <v>561</v>
      </c>
      <c r="S607">
        <v>8.8559999999999999</v>
      </c>
      <c r="T607">
        <v>3</v>
      </c>
      <c r="U607">
        <v>0.2</v>
      </c>
      <c r="V607">
        <v>2.8781999999999992</v>
      </c>
    </row>
    <row r="608" spans="1:22" x14ac:dyDescent="0.35">
      <c r="A608">
        <v>8377</v>
      </c>
      <c r="B608" t="s">
        <v>2166</v>
      </c>
      <c r="C608">
        <v>2014</v>
      </c>
      <c r="D608" s="25">
        <v>41720</v>
      </c>
      <c r="E608" s="25">
        <v>41726</v>
      </c>
      <c r="F608" t="s">
        <v>38</v>
      </c>
      <c r="G608" t="s">
        <v>1173</v>
      </c>
      <c r="H608" t="s">
        <v>1174</v>
      </c>
      <c r="I608" t="s">
        <v>30</v>
      </c>
      <c r="J608" t="s">
        <v>24</v>
      </c>
      <c r="K608" t="s">
        <v>1647</v>
      </c>
      <c r="L608" t="s">
        <v>39</v>
      </c>
      <c r="M608">
        <v>33068</v>
      </c>
      <c r="N608" t="s">
        <v>26</v>
      </c>
      <c r="O608" t="s">
        <v>1645</v>
      </c>
      <c r="P608" t="s">
        <v>35</v>
      </c>
      <c r="Q608" t="s">
        <v>51</v>
      </c>
      <c r="R608" t="s">
        <v>1646</v>
      </c>
      <c r="S608">
        <v>64.384</v>
      </c>
      <c r="T608">
        <v>1</v>
      </c>
      <c r="U608">
        <v>0.2</v>
      </c>
      <c r="V608">
        <v>8.0479999999999983</v>
      </c>
    </row>
    <row r="609" spans="1:22" x14ac:dyDescent="0.35">
      <c r="A609">
        <v>5348</v>
      </c>
      <c r="B609" t="s">
        <v>2008</v>
      </c>
      <c r="C609">
        <v>2014</v>
      </c>
      <c r="D609" s="25">
        <v>41720</v>
      </c>
      <c r="E609" s="25">
        <v>41722</v>
      </c>
      <c r="F609" t="s">
        <v>22</v>
      </c>
      <c r="G609" t="s">
        <v>203</v>
      </c>
      <c r="H609" t="s">
        <v>204</v>
      </c>
      <c r="I609" t="s">
        <v>23</v>
      </c>
      <c r="J609" t="s">
        <v>24</v>
      </c>
      <c r="K609" t="s">
        <v>31</v>
      </c>
      <c r="L609" t="s">
        <v>32</v>
      </c>
      <c r="M609">
        <v>90045</v>
      </c>
      <c r="N609" t="s">
        <v>33</v>
      </c>
      <c r="O609" t="s">
        <v>1050</v>
      </c>
      <c r="P609" t="s">
        <v>35</v>
      </c>
      <c r="Q609" t="s">
        <v>49</v>
      </c>
      <c r="R609" t="s">
        <v>1051</v>
      </c>
      <c r="S609">
        <v>8.5440000000000005</v>
      </c>
      <c r="T609">
        <v>2</v>
      </c>
      <c r="U609">
        <v>0.2</v>
      </c>
      <c r="V609">
        <v>2.8835999999999995</v>
      </c>
    </row>
    <row r="610" spans="1:22" x14ac:dyDescent="0.35">
      <c r="A610">
        <v>5347</v>
      </c>
      <c r="B610" t="s">
        <v>2008</v>
      </c>
      <c r="C610">
        <v>2014</v>
      </c>
      <c r="D610" s="25">
        <v>41720</v>
      </c>
      <c r="E610" s="25">
        <v>41722</v>
      </c>
      <c r="F610" t="s">
        <v>22</v>
      </c>
      <c r="G610" t="s">
        <v>203</v>
      </c>
      <c r="H610" t="s">
        <v>204</v>
      </c>
      <c r="I610" t="s">
        <v>23</v>
      </c>
      <c r="J610" t="s">
        <v>24</v>
      </c>
      <c r="K610" t="s">
        <v>31</v>
      </c>
      <c r="L610" t="s">
        <v>32</v>
      </c>
      <c r="M610">
        <v>90045</v>
      </c>
      <c r="N610" t="s">
        <v>33</v>
      </c>
      <c r="O610" t="s">
        <v>194</v>
      </c>
      <c r="P610" t="s">
        <v>35</v>
      </c>
      <c r="Q610" t="s">
        <v>49</v>
      </c>
      <c r="R610" t="s">
        <v>195</v>
      </c>
      <c r="S610">
        <v>10.896000000000001</v>
      </c>
      <c r="T610">
        <v>3</v>
      </c>
      <c r="U610">
        <v>0.2</v>
      </c>
      <c r="V610">
        <v>3.9497999999999998</v>
      </c>
    </row>
    <row r="611" spans="1:22" x14ac:dyDescent="0.35">
      <c r="A611">
        <v>5346</v>
      </c>
      <c r="B611" t="s">
        <v>2008</v>
      </c>
      <c r="C611">
        <v>2014</v>
      </c>
      <c r="D611" s="25">
        <v>41720</v>
      </c>
      <c r="E611" s="25">
        <v>41722</v>
      </c>
      <c r="F611" t="s">
        <v>22</v>
      </c>
      <c r="G611" t="s">
        <v>203</v>
      </c>
      <c r="H611" t="s">
        <v>204</v>
      </c>
      <c r="I611" t="s">
        <v>23</v>
      </c>
      <c r="J611" t="s">
        <v>24</v>
      </c>
      <c r="K611" t="s">
        <v>31</v>
      </c>
      <c r="L611" t="s">
        <v>32</v>
      </c>
      <c r="M611">
        <v>90045</v>
      </c>
      <c r="N611" t="s">
        <v>33</v>
      </c>
      <c r="O611" t="s">
        <v>364</v>
      </c>
      <c r="P611" t="s">
        <v>35</v>
      </c>
      <c r="Q611" t="s">
        <v>41</v>
      </c>
      <c r="R611" t="s">
        <v>365</v>
      </c>
      <c r="S611">
        <v>725.84</v>
      </c>
      <c r="T611">
        <v>4</v>
      </c>
      <c r="U611">
        <v>0</v>
      </c>
      <c r="V611">
        <v>210.4935999999999</v>
      </c>
    </row>
    <row r="612" spans="1:22" x14ac:dyDescent="0.35">
      <c r="A612">
        <v>4429</v>
      </c>
      <c r="B612" t="s">
        <v>1920</v>
      </c>
      <c r="C612">
        <v>2014</v>
      </c>
      <c r="D612" s="25">
        <v>41720</v>
      </c>
      <c r="E612" s="25">
        <v>41726</v>
      </c>
      <c r="F612" t="s">
        <v>38</v>
      </c>
      <c r="G612" t="s">
        <v>191</v>
      </c>
      <c r="H612" t="s">
        <v>192</v>
      </c>
      <c r="I612" t="s">
        <v>23</v>
      </c>
      <c r="J612" t="s">
        <v>24</v>
      </c>
      <c r="K612" t="s">
        <v>1343</v>
      </c>
      <c r="L612" t="s">
        <v>250</v>
      </c>
      <c r="M612">
        <v>74133</v>
      </c>
      <c r="N612" t="s">
        <v>63</v>
      </c>
      <c r="O612" t="s">
        <v>1732</v>
      </c>
      <c r="P612" t="s">
        <v>27</v>
      </c>
      <c r="Q612" t="s">
        <v>29</v>
      </c>
      <c r="R612" t="s">
        <v>1733</v>
      </c>
      <c r="S612">
        <v>1805.88</v>
      </c>
      <c r="T612">
        <v>6</v>
      </c>
      <c r="U612">
        <v>0</v>
      </c>
      <c r="V612">
        <v>523.70519999999988</v>
      </c>
    </row>
    <row r="613" spans="1:22" x14ac:dyDescent="0.35">
      <c r="A613">
        <v>2334</v>
      </c>
      <c r="B613" t="s">
        <v>1522</v>
      </c>
      <c r="C613">
        <v>2014</v>
      </c>
      <c r="D613" s="25">
        <v>41720</v>
      </c>
      <c r="E613" s="25">
        <v>41724</v>
      </c>
      <c r="F613" t="s">
        <v>38</v>
      </c>
      <c r="G613" t="s">
        <v>910</v>
      </c>
      <c r="H613" t="s">
        <v>911</v>
      </c>
      <c r="I613" t="s">
        <v>23</v>
      </c>
      <c r="J613" t="s">
        <v>24</v>
      </c>
      <c r="K613" t="s">
        <v>1279</v>
      </c>
      <c r="L613" t="s">
        <v>112</v>
      </c>
      <c r="M613">
        <v>47905</v>
      </c>
      <c r="N613" t="s">
        <v>63</v>
      </c>
      <c r="O613" t="s">
        <v>755</v>
      </c>
      <c r="P613" t="s">
        <v>35</v>
      </c>
      <c r="Q613" t="s">
        <v>54</v>
      </c>
      <c r="R613" t="s">
        <v>756</v>
      </c>
      <c r="S613">
        <v>5.78</v>
      </c>
      <c r="T613">
        <v>1</v>
      </c>
      <c r="U613">
        <v>0</v>
      </c>
      <c r="V613">
        <v>2.8322000000000003</v>
      </c>
    </row>
    <row r="614" spans="1:22" x14ac:dyDescent="0.35">
      <c r="A614">
        <v>2333</v>
      </c>
      <c r="B614" t="s">
        <v>1522</v>
      </c>
      <c r="C614">
        <v>2014</v>
      </c>
      <c r="D614" s="25">
        <v>41720</v>
      </c>
      <c r="E614" s="25">
        <v>41724</v>
      </c>
      <c r="F614" t="s">
        <v>38</v>
      </c>
      <c r="G614" t="s">
        <v>910</v>
      </c>
      <c r="H614" t="s">
        <v>911</v>
      </c>
      <c r="I614" t="s">
        <v>23</v>
      </c>
      <c r="J614" t="s">
        <v>24</v>
      </c>
      <c r="K614" t="s">
        <v>1279</v>
      </c>
      <c r="L614" t="s">
        <v>112</v>
      </c>
      <c r="M614">
        <v>47905</v>
      </c>
      <c r="N614" t="s">
        <v>63</v>
      </c>
      <c r="O614" t="s">
        <v>539</v>
      </c>
      <c r="P614" t="s">
        <v>35</v>
      </c>
      <c r="Q614" t="s">
        <v>54</v>
      </c>
      <c r="R614" t="s">
        <v>540</v>
      </c>
      <c r="S614">
        <v>277.39999999999998</v>
      </c>
      <c r="T614">
        <v>5</v>
      </c>
      <c r="U614">
        <v>0</v>
      </c>
      <c r="V614">
        <v>133.15199999999999</v>
      </c>
    </row>
    <row r="615" spans="1:22" x14ac:dyDescent="0.35">
      <c r="A615">
        <v>8154</v>
      </c>
      <c r="B615" t="s">
        <v>2156</v>
      </c>
      <c r="C615">
        <v>2014</v>
      </c>
      <c r="D615" s="25">
        <v>41722</v>
      </c>
      <c r="E615" s="25">
        <v>41724</v>
      </c>
      <c r="F615" t="s">
        <v>92</v>
      </c>
      <c r="G615" t="s">
        <v>509</v>
      </c>
      <c r="H615" t="s">
        <v>510</v>
      </c>
      <c r="I615" t="s">
        <v>23</v>
      </c>
      <c r="J615" t="s">
        <v>24</v>
      </c>
      <c r="K615" t="s">
        <v>56</v>
      </c>
      <c r="L615" t="s">
        <v>57</v>
      </c>
      <c r="M615">
        <v>98115</v>
      </c>
      <c r="N615" t="s">
        <v>33</v>
      </c>
      <c r="O615" t="s">
        <v>1612</v>
      </c>
      <c r="P615" t="s">
        <v>46</v>
      </c>
      <c r="Q615" t="s">
        <v>411</v>
      </c>
      <c r="R615" t="s">
        <v>1613</v>
      </c>
      <c r="S615">
        <v>13999.96</v>
      </c>
      <c r="T615">
        <v>4</v>
      </c>
      <c r="U615">
        <v>0</v>
      </c>
      <c r="V615">
        <v>6719.9807999999994</v>
      </c>
    </row>
    <row r="616" spans="1:22" x14ac:dyDescent="0.35">
      <c r="A616">
        <v>8153</v>
      </c>
      <c r="B616" t="s">
        <v>2156</v>
      </c>
      <c r="C616">
        <v>2014</v>
      </c>
      <c r="D616" s="25">
        <v>41722</v>
      </c>
      <c r="E616" s="25">
        <v>41724</v>
      </c>
      <c r="F616" t="s">
        <v>92</v>
      </c>
      <c r="G616" t="s">
        <v>509</v>
      </c>
      <c r="H616" t="s">
        <v>510</v>
      </c>
      <c r="I616" t="s">
        <v>23</v>
      </c>
      <c r="J616" t="s">
        <v>24</v>
      </c>
      <c r="K616" t="s">
        <v>56</v>
      </c>
      <c r="L616" t="s">
        <v>57</v>
      </c>
      <c r="M616">
        <v>98115</v>
      </c>
      <c r="N616" t="s">
        <v>33</v>
      </c>
      <c r="O616" t="s">
        <v>619</v>
      </c>
      <c r="P616" t="s">
        <v>35</v>
      </c>
      <c r="Q616" t="s">
        <v>54</v>
      </c>
      <c r="R616" t="s">
        <v>620</v>
      </c>
      <c r="S616">
        <v>20.04</v>
      </c>
      <c r="T616">
        <v>3</v>
      </c>
      <c r="U616">
        <v>0</v>
      </c>
      <c r="V616">
        <v>9.6191999999999993</v>
      </c>
    </row>
    <row r="617" spans="1:22" x14ac:dyDescent="0.35">
      <c r="A617">
        <v>8152</v>
      </c>
      <c r="B617" t="s">
        <v>2156</v>
      </c>
      <c r="C617">
        <v>2014</v>
      </c>
      <c r="D617" s="25">
        <v>41722</v>
      </c>
      <c r="E617" s="25">
        <v>41724</v>
      </c>
      <c r="F617" t="s">
        <v>92</v>
      </c>
      <c r="G617" t="s">
        <v>509</v>
      </c>
      <c r="H617" t="s">
        <v>510</v>
      </c>
      <c r="I617" t="s">
        <v>23</v>
      </c>
      <c r="J617" t="s">
        <v>24</v>
      </c>
      <c r="K617" t="s">
        <v>56</v>
      </c>
      <c r="L617" t="s">
        <v>57</v>
      </c>
      <c r="M617">
        <v>98115</v>
      </c>
      <c r="N617" t="s">
        <v>33</v>
      </c>
      <c r="O617" t="s">
        <v>885</v>
      </c>
      <c r="P617" t="s">
        <v>35</v>
      </c>
      <c r="Q617" t="s">
        <v>41</v>
      </c>
      <c r="R617" t="s">
        <v>886</v>
      </c>
      <c r="S617">
        <v>32.479999999999997</v>
      </c>
      <c r="T617">
        <v>2</v>
      </c>
      <c r="U617">
        <v>0</v>
      </c>
      <c r="V617">
        <v>4.8719999999999999</v>
      </c>
    </row>
    <row r="618" spans="1:22" x14ac:dyDescent="0.35">
      <c r="A618">
        <v>5645</v>
      </c>
      <c r="B618" t="s">
        <v>2036</v>
      </c>
      <c r="C618">
        <v>2014</v>
      </c>
      <c r="D618" s="25">
        <v>41722</v>
      </c>
      <c r="E618" s="25">
        <v>41725</v>
      </c>
      <c r="F618" t="s">
        <v>92</v>
      </c>
      <c r="G618" t="s">
        <v>854</v>
      </c>
      <c r="H618" t="s">
        <v>855</v>
      </c>
      <c r="I618" t="s">
        <v>60</v>
      </c>
      <c r="J618" t="s">
        <v>24</v>
      </c>
      <c r="K618" t="s">
        <v>56</v>
      </c>
      <c r="L618" t="s">
        <v>57</v>
      </c>
      <c r="M618">
        <v>98105</v>
      </c>
      <c r="N618" t="s">
        <v>33</v>
      </c>
      <c r="O618" t="s">
        <v>669</v>
      </c>
      <c r="P618" t="s">
        <v>35</v>
      </c>
      <c r="Q618" t="s">
        <v>49</v>
      </c>
      <c r="R618" t="s">
        <v>670</v>
      </c>
      <c r="S618">
        <v>34.76</v>
      </c>
      <c r="T618">
        <v>5</v>
      </c>
      <c r="U618">
        <v>0.2</v>
      </c>
      <c r="V618">
        <v>11.296999999999999</v>
      </c>
    </row>
    <row r="619" spans="1:22" x14ac:dyDescent="0.35">
      <c r="A619">
        <v>5021</v>
      </c>
      <c r="B619" t="s">
        <v>1986</v>
      </c>
      <c r="C619">
        <v>2014</v>
      </c>
      <c r="D619" s="25">
        <v>41722</v>
      </c>
      <c r="E619" s="25">
        <v>41724</v>
      </c>
      <c r="F619" t="s">
        <v>22</v>
      </c>
      <c r="G619" t="s">
        <v>288</v>
      </c>
      <c r="H619" t="s">
        <v>289</v>
      </c>
      <c r="I619" t="s">
        <v>30</v>
      </c>
      <c r="J619" t="s">
        <v>24</v>
      </c>
      <c r="K619" t="s">
        <v>115</v>
      </c>
      <c r="L619" t="s">
        <v>116</v>
      </c>
      <c r="M619">
        <v>10011</v>
      </c>
      <c r="N619" t="s">
        <v>77</v>
      </c>
      <c r="O619" t="s">
        <v>533</v>
      </c>
      <c r="P619" t="s">
        <v>35</v>
      </c>
      <c r="Q619" t="s">
        <v>220</v>
      </c>
      <c r="R619" t="s">
        <v>534</v>
      </c>
      <c r="S619">
        <v>347.58</v>
      </c>
      <c r="T619">
        <v>3</v>
      </c>
      <c r="U619">
        <v>0</v>
      </c>
      <c r="V619">
        <v>17.378999999999976</v>
      </c>
    </row>
    <row r="620" spans="1:22" x14ac:dyDescent="0.35">
      <c r="A620">
        <v>3105</v>
      </c>
      <c r="B620" t="s">
        <v>1725</v>
      </c>
      <c r="C620">
        <v>2014</v>
      </c>
      <c r="D620" s="25">
        <v>41722</v>
      </c>
      <c r="E620" s="25">
        <v>41728</v>
      </c>
      <c r="F620" t="s">
        <v>38</v>
      </c>
      <c r="G620" t="s">
        <v>1726</v>
      </c>
      <c r="H620" t="s">
        <v>1727</v>
      </c>
      <c r="I620" t="s">
        <v>23</v>
      </c>
      <c r="J620" t="s">
        <v>24</v>
      </c>
      <c r="K620" t="s">
        <v>115</v>
      </c>
      <c r="L620" t="s">
        <v>116</v>
      </c>
      <c r="M620">
        <v>10024</v>
      </c>
      <c r="N620" t="s">
        <v>77</v>
      </c>
      <c r="O620" t="s">
        <v>1728</v>
      </c>
      <c r="P620" t="s">
        <v>35</v>
      </c>
      <c r="Q620" t="s">
        <v>54</v>
      </c>
      <c r="R620" t="s">
        <v>1729</v>
      </c>
      <c r="S620">
        <v>25.68</v>
      </c>
      <c r="T620">
        <v>6</v>
      </c>
      <c r="U620">
        <v>0</v>
      </c>
      <c r="V620">
        <v>11.555999999999997</v>
      </c>
    </row>
    <row r="621" spans="1:22" x14ac:dyDescent="0.35">
      <c r="A621">
        <v>2843</v>
      </c>
      <c r="B621" t="s">
        <v>1659</v>
      </c>
      <c r="C621">
        <v>2014</v>
      </c>
      <c r="D621" s="25">
        <v>41722</v>
      </c>
      <c r="E621" s="25">
        <v>41726</v>
      </c>
      <c r="F621" t="s">
        <v>38</v>
      </c>
      <c r="G621" t="s">
        <v>1660</v>
      </c>
      <c r="H621" t="s">
        <v>1661</v>
      </c>
      <c r="I621" t="s">
        <v>23</v>
      </c>
      <c r="J621" t="s">
        <v>24</v>
      </c>
      <c r="K621" t="s">
        <v>555</v>
      </c>
      <c r="L621" t="s">
        <v>62</v>
      </c>
      <c r="M621">
        <v>77340</v>
      </c>
      <c r="N621" t="s">
        <v>63</v>
      </c>
      <c r="O621" t="s">
        <v>558</v>
      </c>
      <c r="P621" t="s">
        <v>35</v>
      </c>
      <c r="Q621" t="s">
        <v>41</v>
      </c>
      <c r="R621" t="s">
        <v>559</v>
      </c>
      <c r="S621">
        <v>143.72800000000001</v>
      </c>
      <c r="T621">
        <v>2</v>
      </c>
      <c r="U621">
        <v>0.2</v>
      </c>
      <c r="V621">
        <v>-32.338800000000006</v>
      </c>
    </row>
    <row r="622" spans="1:22" x14ac:dyDescent="0.35">
      <c r="A622">
        <v>2410</v>
      </c>
      <c r="B622" t="s">
        <v>1560</v>
      </c>
      <c r="C622">
        <v>2014</v>
      </c>
      <c r="D622" s="25">
        <v>41722</v>
      </c>
      <c r="E622" s="25">
        <v>41724</v>
      </c>
      <c r="F622" t="s">
        <v>92</v>
      </c>
      <c r="G622" t="s">
        <v>873</v>
      </c>
      <c r="H622" t="s">
        <v>874</v>
      </c>
      <c r="I622" t="s">
        <v>60</v>
      </c>
      <c r="J622" t="s">
        <v>24</v>
      </c>
      <c r="K622" t="s">
        <v>70</v>
      </c>
      <c r="L622" t="s">
        <v>32</v>
      </c>
      <c r="M622">
        <v>94122</v>
      </c>
      <c r="N622" t="s">
        <v>33</v>
      </c>
      <c r="O622" t="s">
        <v>1301</v>
      </c>
      <c r="P622" t="s">
        <v>27</v>
      </c>
      <c r="Q622" t="s">
        <v>44</v>
      </c>
      <c r="R622" t="s">
        <v>1302</v>
      </c>
      <c r="S622">
        <v>211.84</v>
      </c>
      <c r="T622">
        <v>8</v>
      </c>
      <c r="U622">
        <v>0</v>
      </c>
      <c r="V622">
        <v>76.262399999999985</v>
      </c>
    </row>
    <row r="623" spans="1:22" x14ac:dyDescent="0.35">
      <c r="A623">
        <v>9530</v>
      </c>
      <c r="B623" t="s">
        <v>2222</v>
      </c>
      <c r="C623">
        <v>2014</v>
      </c>
      <c r="D623" s="25">
        <v>41723</v>
      </c>
      <c r="E623" s="25">
        <v>41724</v>
      </c>
      <c r="F623" t="s">
        <v>438</v>
      </c>
      <c r="G623" t="s">
        <v>1405</v>
      </c>
      <c r="H623" t="s">
        <v>1406</v>
      </c>
      <c r="I623" t="s">
        <v>30</v>
      </c>
      <c r="J623" t="s">
        <v>24</v>
      </c>
      <c r="K623" t="s">
        <v>2103</v>
      </c>
      <c r="L623" t="s">
        <v>62</v>
      </c>
      <c r="M623">
        <v>77705</v>
      </c>
      <c r="N623" t="s">
        <v>63</v>
      </c>
      <c r="O623" t="s">
        <v>1031</v>
      </c>
      <c r="P623" t="s">
        <v>35</v>
      </c>
      <c r="Q623" t="s">
        <v>41</v>
      </c>
      <c r="R623" t="s">
        <v>1032</v>
      </c>
      <c r="S623">
        <v>12.768000000000001</v>
      </c>
      <c r="T623">
        <v>2</v>
      </c>
      <c r="U623">
        <v>0.2</v>
      </c>
      <c r="V623">
        <v>0.95759999999999934</v>
      </c>
    </row>
    <row r="624" spans="1:22" x14ac:dyDescent="0.35">
      <c r="A624">
        <v>8972</v>
      </c>
      <c r="B624" t="s">
        <v>2196</v>
      </c>
      <c r="C624">
        <v>2014</v>
      </c>
      <c r="D624" s="25">
        <v>41723</v>
      </c>
      <c r="E624" s="25">
        <v>41727</v>
      </c>
      <c r="F624" t="s">
        <v>38</v>
      </c>
      <c r="G624" t="s">
        <v>1492</v>
      </c>
      <c r="H624" t="s">
        <v>1493</v>
      </c>
      <c r="I624" t="s">
        <v>23</v>
      </c>
      <c r="J624" t="s">
        <v>24</v>
      </c>
      <c r="K624" t="s">
        <v>115</v>
      </c>
      <c r="L624" t="s">
        <v>116</v>
      </c>
      <c r="M624">
        <v>10011</v>
      </c>
      <c r="N624" t="s">
        <v>77</v>
      </c>
      <c r="O624" t="s">
        <v>830</v>
      </c>
      <c r="P624" t="s">
        <v>27</v>
      </c>
      <c r="Q624" t="s">
        <v>29</v>
      </c>
      <c r="R624" t="s">
        <v>831</v>
      </c>
      <c r="S624">
        <v>271.76400000000001</v>
      </c>
      <c r="T624">
        <v>2</v>
      </c>
      <c r="U624">
        <v>0.1</v>
      </c>
      <c r="V624">
        <v>60.391999999999967</v>
      </c>
    </row>
    <row r="625" spans="1:22" x14ac:dyDescent="0.35">
      <c r="A625">
        <v>7800</v>
      </c>
      <c r="B625" t="s">
        <v>2140</v>
      </c>
      <c r="C625">
        <v>2014</v>
      </c>
      <c r="D625" s="25">
        <v>41723</v>
      </c>
      <c r="E625" s="25">
        <v>41726</v>
      </c>
      <c r="F625" t="s">
        <v>92</v>
      </c>
      <c r="G625" t="s">
        <v>1043</v>
      </c>
      <c r="H625" t="s">
        <v>1044</v>
      </c>
      <c r="I625" t="s">
        <v>30</v>
      </c>
      <c r="J625" t="s">
        <v>24</v>
      </c>
      <c r="K625" t="s">
        <v>115</v>
      </c>
      <c r="L625" t="s">
        <v>116</v>
      </c>
      <c r="M625">
        <v>10035</v>
      </c>
      <c r="N625" t="s">
        <v>77</v>
      </c>
      <c r="O625" t="s">
        <v>502</v>
      </c>
      <c r="P625" t="s">
        <v>27</v>
      </c>
      <c r="Q625" t="s">
        <v>29</v>
      </c>
      <c r="R625" t="s">
        <v>503</v>
      </c>
      <c r="S625">
        <v>207.84600000000003</v>
      </c>
      <c r="T625">
        <v>3</v>
      </c>
      <c r="U625">
        <v>0.1</v>
      </c>
      <c r="V625">
        <v>2.3093999999999895</v>
      </c>
    </row>
    <row r="626" spans="1:22" x14ac:dyDescent="0.35">
      <c r="A626">
        <v>7799</v>
      </c>
      <c r="B626" t="s">
        <v>2140</v>
      </c>
      <c r="C626">
        <v>2014</v>
      </c>
      <c r="D626" s="25">
        <v>41723</v>
      </c>
      <c r="E626" s="25">
        <v>41726</v>
      </c>
      <c r="F626" t="s">
        <v>92</v>
      </c>
      <c r="G626" t="s">
        <v>1043</v>
      </c>
      <c r="H626" t="s">
        <v>1044</v>
      </c>
      <c r="I626" t="s">
        <v>30</v>
      </c>
      <c r="J626" t="s">
        <v>24</v>
      </c>
      <c r="K626" t="s">
        <v>115</v>
      </c>
      <c r="L626" t="s">
        <v>116</v>
      </c>
      <c r="M626">
        <v>10035</v>
      </c>
      <c r="N626" t="s">
        <v>77</v>
      </c>
      <c r="O626" t="s">
        <v>1351</v>
      </c>
      <c r="P626" t="s">
        <v>46</v>
      </c>
      <c r="Q626" t="s">
        <v>47</v>
      </c>
      <c r="R626" t="s">
        <v>1352</v>
      </c>
      <c r="S626">
        <v>469.99</v>
      </c>
      <c r="T626">
        <v>1</v>
      </c>
      <c r="U626">
        <v>0</v>
      </c>
      <c r="V626">
        <v>136.29709999999994</v>
      </c>
    </row>
    <row r="627" spans="1:22" x14ac:dyDescent="0.35">
      <c r="A627">
        <v>7798</v>
      </c>
      <c r="B627" t="s">
        <v>2140</v>
      </c>
      <c r="C627">
        <v>2014</v>
      </c>
      <c r="D627" s="25">
        <v>41723</v>
      </c>
      <c r="E627" s="25">
        <v>41726</v>
      </c>
      <c r="F627" t="s">
        <v>92</v>
      </c>
      <c r="G627" t="s">
        <v>1043</v>
      </c>
      <c r="H627" t="s">
        <v>1044</v>
      </c>
      <c r="I627" t="s">
        <v>30</v>
      </c>
      <c r="J627" t="s">
        <v>24</v>
      </c>
      <c r="K627" t="s">
        <v>115</v>
      </c>
      <c r="L627" t="s">
        <v>116</v>
      </c>
      <c r="M627">
        <v>10035</v>
      </c>
      <c r="N627" t="s">
        <v>77</v>
      </c>
      <c r="O627" t="s">
        <v>1582</v>
      </c>
      <c r="P627" t="s">
        <v>35</v>
      </c>
      <c r="Q627" t="s">
        <v>84</v>
      </c>
      <c r="R627" t="s">
        <v>1583</v>
      </c>
      <c r="S627">
        <v>47.01</v>
      </c>
      <c r="T627">
        <v>3</v>
      </c>
      <c r="U627">
        <v>0</v>
      </c>
      <c r="V627">
        <v>22.094699999999996</v>
      </c>
    </row>
    <row r="628" spans="1:22" x14ac:dyDescent="0.35">
      <c r="A628">
        <v>2105</v>
      </c>
      <c r="B628" t="s">
        <v>1437</v>
      </c>
      <c r="C628">
        <v>2014</v>
      </c>
      <c r="D628" s="25">
        <v>41723</v>
      </c>
      <c r="E628" s="25">
        <v>41727</v>
      </c>
      <c r="F628" t="s">
        <v>22</v>
      </c>
      <c r="G628" t="s">
        <v>839</v>
      </c>
      <c r="H628" t="s">
        <v>840</v>
      </c>
      <c r="I628" t="s">
        <v>30</v>
      </c>
      <c r="J628" t="s">
        <v>24</v>
      </c>
      <c r="K628" t="s">
        <v>115</v>
      </c>
      <c r="L628" t="s">
        <v>116</v>
      </c>
      <c r="M628">
        <v>10009</v>
      </c>
      <c r="N628" t="s">
        <v>77</v>
      </c>
      <c r="O628" t="s">
        <v>315</v>
      </c>
      <c r="P628" t="s">
        <v>46</v>
      </c>
      <c r="Q628" t="s">
        <v>80</v>
      </c>
      <c r="R628" t="s">
        <v>316</v>
      </c>
      <c r="S628">
        <v>26</v>
      </c>
      <c r="T628">
        <v>2</v>
      </c>
      <c r="U628">
        <v>0</v>
      </c>
      <c r="V628">
        <v>11.7</v>
      </c>
    </row>
    <row r="629" spans="1:22" x14ac:dyDescent="0.35">
      <c r="A629">
        <v>2104</v>
      </c>
      <c r="B629" t="s">
        <v>1437</v>
      </c>
      <c r="C629">
        <v>2014</v>
      </c>
      <c r="D629" s="25">
        <v>41723</v>
      </c>
      <c r="E629" s="25">
        <v>41727</v>
      </c>
      <c r="F629" t="s">
        <v>22</v>
      </c>
      <c r="G629" t="s">
        <v>839</v>
      </c>
      <c r="H629" t="s">
        <v>840</v>
      </c>
      <c r="I629" t="s">
        <v>30</v>
      </c>
      <c r="J629" t="s">
        <v>24</v>
      </c>
      <c r="K629" t="s">
        <v>115</v>
      </c>
      <c r="L629" t="s">
        <v>116</v>
      </c>
      <c r="M629">
        <v>10009</v>
      </c>
      <c r="N629" t="s">
        <v>77</v>
      </c>
      <c r="O629" t="s">
        <v>576</v>
      </c>
      <c r="P629" t="s">
        <v>35</v>
      </c>
      <c r="Q629" t="s">
        <v>54</v>
      </c>
      <c r="R629" t="s">
        <v>1438</v>
      </c>
      <c r="S629">
        <v>221.92</v>
      </c>
      <c r="T629">
        <v>4</v>
      </c>
      <c r="U629">
        <v>0</v>
      </c>
      <c r="V629">
        <v>106.52159999999999</v>
      </c>
    </row>
    <row r="630" spans="1:22" x14ac:dyDescent="0.35">
      <c r="A630">
        <v>5608</v>
      </c>
      <c r="B630" t="s">
        <v>2032</v>
      </c>
      <c r="C630">
        <v>2014</v>
      </c>
      <c r="D630" s="25">
        <v>41724</v>
      </c>
      <c r="E630" s="25">
        <v>41730</v>
      </c>
      <c r="F630" t="s">
        <v>38</v>
      </c>
      <c r="G630" t="s">
        <v>684</v>
      </c>
      <c r="H630" t="s">
        <v>685</v>
      </c>
      <c r="I630" t="s">
        <v>23</v>
      </c>
      <c r="J630" t="s">
        <v>24</v>
      </c>
      <c r="K630" t="s">
        <v>115</v>
      </c>
      <c r="L630" t="s">
        <v>116</v>
      </c>
      <c r="M630">
        <v>10024</v>
      </c>
      <c r="N630" t="s">
        <v>77</v>
      </c>
      <c r="O630" t="s">
        <v>245</v>
      </c>
      <c r="P630" t="s">
        <v>35</v>
      </c>
      <c r="Q630" t="s">
        <v>45</v>
      </c>
      <c r="R630" t="s">
        <v>246</v>
      </c>
      <c r="S630">
        <v>11.05</v>
      </c>
      <c r="T630">
        <v>5</v>
      </c>
      <c r="U630">
        <v>0</v>
      </c>
      <c r="V630">
        <v>2.9835000000000003</v>
      </c>
    </row>
    <row r="631" spans="1:22" x14ac:dyDescent="0.35">
      <c r="A631">
        <v>4932</v>
      </c>
      <c r="B631" t="s">
        <v>1969</v>
      </c>
      <c r="C631">
        <v>2014</v>
      </c>
      <c r="D631" s="25">
        <v>41724</v>
      </c>
      <c r="E631" s="25">
        <v>41729</v>
      </c>
      <c r="F631" t="s">
        <v>38</v>
      </c>
      <c r="G631" t="s">
        <v>1321</v>
      </c>
      <c r="H631" t="s">
        <v>1322</v>
      </c>
      <c r="I631" t="s">
        <v>30</v>
      </c>
      <c r="J631" t="s">
        <v>24</v>
      </c>
      <c r="K631" t="s">
        <v>56</v>
      </c>
      <c r="L631" t="s">
        <v>57</v>
      </c>
      <c r="M631">
        <v>98103</v>
      </c>
      <c r="N631" t="s">
        <v>33</v>
      </c>
      <c r="O631" t="s">
        <v>1380</v>
      </c>
      <c r="P631" t="s">
        <v>35</v>
      </c>
      <c r="Q631" t="s">
        <v>45</v>
      </c>
      <c r="R631" t="s">
        <v>1381</v>
      </c>
      <c r="S631">
        <v>23.1</v>
      </c>
      <c r="T631">
        <v>2</v>
      </c>
      <c r="U631">
        <v>0</v>
      </c>
      <c r="V631">
        <v>6.93</v>
      </c>
    </row>
    <row r="632" spans="1:22" x14ac:dyDescent="0.35">
      <c r="A632">
        <v>3391</v>
      </c>
      <c r="B632" t="s">
        <v>1771</v>
      </c>
      <c r="C632">
        <v>2014</v>
      </c>
      <c r="D632" s="25">
        <v>41724</v>
      </c>
      <c r="E632" s="25">
        <v>41729</v>
      </c>
      <c r="F632" t="s">
        <v>22</v>
      </c>
      <c r="G632" t="s">
        <v>1386</v>
      </c>
      <c r="H632" t="s">
        <v>1387</v>
      </c>
      <c r="I632" t="s">
        <v>23</v>
      </c>
      <c r="J632" t="s">
        <v>24</v>
      </c>
      <c r="K632" t="s">
        <v>308</v>
      </c>
      <c r="L632" t="s">
        <v>62</v>
      </c>
      <c r="M632">
        <v>75081</v>
      </c>
      <c r="N632" t="s">
        <v>63</v>
      </c>
      <c r="O632" t="s">
        <v>1650</v>
      </c>
      <c r="P632" t="s">
        <v>35</v>
      </c>
      <c r="Q632" t="s">
        <v>54</v>
      </c>
      <c r="R632" t="s">
        <v>1651</v>
      </c>
      <c r="S632">
        <v>6.8480000000000008</v>
      </c>
      <c r="T632">
        <v>2</v>
      </c>
      <c r="U632">
        <v>0.2</v>
      </c>
      <c r="V632">
        <v>2.1399999999999992</v>
      </c>
    </row>
    <row r="633" spans="1:22" x14ac:dyDescent="0.35">
      <c r="A633">
        <v>2943</v>
      </c>
      <c r="B633" t="s">
        <v>1685</v>
      </c>
      <c r="C633">
        <v>2014</v>
      </c>
      <c r="D633" s="25">
        <v>41724</v>
      </c>
      <c r="E633" s="25">
        <v>41730</v>
      </c>
      <c r="F633" t="s">
        <v>38</v>
      </c>
      <c r="G633" t="s">
        <v>682</v>
      </c>
      <c r="H633" t="s">
        <v>683</v>
      </c>
      <c r="I633" t="s">
        <v>30</v>
      </c>
      <c r="J633" t="s">
        <v>24</v>
      </c>
      <c r="K633" t="s">
        <v>820</v>
      </c>
      <c r="L633" t="s">
        <v>66</v>
      </c>
      <c r="M633">
        <v>53209</v>
      </c>
      <c r="N633" t="s">
        <v>63</v>
      </c>
      <c r="O633" t="s">
        <v>990</v>
      </c>
      <c r="P633" t="s">
        <v>27</v>
      </c>
      <c r="Q633" t="s">
        <v>29</v>
      </c>
      <c r="R633" t="s">
        <v>991</v>
      </c>
      <c r="S633">
        <v>368.96999999999997</v>
      </c>
      <c r="T633">
        <v>3</v>
      </c>
      <c r="U633">
        <v>0</v>
      </c>
      <c r="V633">
        <v>40.586699999999979</v>
      </c>
    </row>
    <row r="634" spans="1:22" x14ac:dyDescent="0.35">
      <c r="A634">
        <v>2942</v>
      </c>
      <c r="B634" t="s">
        <v>1685</v>
      </c>
      <c r="C634">
        <v>2014</v>
      </c>
      <c r="D634" s="25">
        <v>41724</v>
      </c>
      <c r="E634" s="25">
        <v>41730</v>
      </c>
      <c r="F634" t="s">
        <v>38</v>
      </c>
      <c r="G634" t="s">
        <v>682</v>
      </c>
      <c r="H634" t="s">
        <v>683</v>
      </c>
      <c r="I634" t="s">
        <v>30</v>
      </c>
      <c r="J634" t="s">
        <v>24</v>
      </c>
      <c r="K634" t="s">
        <v>820</v>
      </c>
      <c r="L634" t="s">
        <v>66</v>
      </c>
      <c r="M634">
        <v>53209</v>
      </c>
      <c r="N634" t="s">
        <v>63</v>
      </c>
      <c r="O634" t="s">
        <v>793</v>
      </c>
      <c r="P634" t="s">
        <v>27</v>
      </c>
      <c r="Q634" t="s">
        <v>29</v>
      </c>
      <c r="R634" t="s">
        <v>794</v>
      </c>
      <c r="S634">
        <v>1526.5600000000002</v>
      </c>
      <c r="T634">
        <v>7</v>
      </c>
      <c r="U634">
        <v>0</v>
      </c>
      <c r="V634">
        <v>427.43679999999995</v>
      </c>
    </row>
    <row r="635" spans="1:22" x14ac:dyDescent="0.35">
      <c r="A635">
        <v>2941</v>
      </c>
      <c r="B635" t="s">
        <v>1685</v>
      </c>
      <c r="C635">
        <v>2014</v>
      </c>
      <c r="D635" s="25">
        <v>41724</v>
      </c>
      <c r="E635" s="25">
        <v>41730</v>
      </c>
      <c r="F635" t="s">
        <v>38</v>
      </c>
      <c r="G635" t="s">
        <v>682</v>
      </c>
      <c r="H635" t="s">
        <v>683</v>
      </c>
      <c r="I635" t="s">
        <v>30</v>
      </c>
      <c r="J635" t="s">
        <v>24</v>
      </c>
      <c r="K635" t="s">
        <v>820</v>
      </c>
      <c r="L635" t="s">
        <v>66</v>
      </c>
      <c r="M635">
        <v>53209</v>
      </c>
      <c r="N635" t="s">
        <v>63</v>
      </c>
      <c r="O635" t="s">
        <v>1686</v>
      </c>
      <c r="P635" t="s">
        <v>27</v>
      </c>
      <c r="Q635" t="s">
        <v>29</v>
      </c>
      <c r="R635" t="s">
        <v>1687</v>
      </c>
      <c r="S635">
        <v>90.99</v>
      </c>
      <c r="T635">
        <v>1</v>
      </c>
      <c r="U635">
        <v>0</v>
      </c>
      <c r="V635">
        <v>14.558400000000006</v>
      </c>
    </row>
    <row r="636" spans="1:22" x14ac:dyDescent="0.35">
      <c r="A636">
        <v>2387</v>
      </c>
      <c r="B636" t="s">
        <v>1548</v>
      </c>
      <c r="C636">
        <v>2014</v>
      </c>
      <c r="D636" s="25">
        <v>41724</v>
      </c>
      <c r="E636" s="25">
        <v>41725</v>
      </c>
      <c r="F636" t="s">
        <v>92</v>
      </c>
      <c r="G636" t="s">
        <v>1549</v>
      </c>
      <c r="H636" t="s">
        <v>1550</v>
      </c>
      <c r="I636" t="s">
        <v>23</v>
      </c>
      <c r="J636" t="s">
        <v>24</v>
      </c>
      <c r="K636" t="s">
        <v>1063</v>
      </c>
      <c r="L636" t="s">
        <v>32</v>
      </c>
      <c r="M636">
        <v>93727</v>
      </c>
      <c r="N636" t="s">
        <v>33</v>
      </c>
      <c r="O636" t="s">
        <v>1556</v>
      </c>
      <c r="P636" t="s">
        <v>46</v>
      </c>
      <c r="Q636" t="s">
        <v>411</v>
      </c>
      <c r="R636" t="s">
        <v>1557</v>
      </c>
      <c r="S636">
        <v>479.98400000000004</v>
      </c>
      <c r="T636">
        <v>2</v>
      </c>
      <c r="U636">
        <v>0.2</v>
      </c>
      <c r="V636">
        <v>59.997999999999962</v>
      </c>
    </row>
    <row r="637" spans="1:22" x14ac:dyDescent="0.35">
      <c r="A637">
        <v>2386</v>
      </c>
      <c r="B637" t="s">
        <v>1548</v>
      </c>
      <c r="C637">
        <v>2014</v>
      </c>
      <c r="D637" s="25">
        <v>41724</v>
      </c>
      <c r="E637" s="25">
        <v>41725</v>
      </c>
      <c r="F637" t="s">
        <v>92</v>
      </c>
      <c r="G637" t="s">
        <v>1549</v>
      </c>
      <c r="H637" t="s">
        <v>1550</v>
      </c>
      <c r="I637" t="s">
        <v>23</v>
      </c>
      <c r="J637" t="s">
        <v>24</v>
      </c>
      <c r="K637" t="s">
        <v>1063</v>
      </c>
      <c r="L637" t="s">
        <v>32</v>
      </c>
      <c r="M637">
        <v>93727</v>
      </c>
      <c r="N637" t="s">
        <v>33</v>
      </c>
      <c r="O637" t="s">
        <v>1554</v>
      </c>
      <c r="P637" t="s">
        <v>46</v>
      </c>
      <c r="Q637" t="s">
        <v>47</v>
      </c>
      <c r="R637" t="s">
        <v>1555</v>
      </c>
      <c r="S637">
        <v>211.16800000000001</v>
      </c>
      <c r="T637">
        <v>4</v>
      </c>
      <c r="U637">
        <v>0.2</v>
      </c>
      <c r="V637">
        <v>15.837600000000009</v>
      </c>
    </row>
    <row r="638" spans="1:22" x14ac:dyDescent="0.35">
      <c r="A638">
        <v>2385</v>
      </c>
      <c r="B638" t="s">
        <v>1548</v>
      </c>
      <c r="C638">
        <v>2014</v>
      </c>
      <c r="D638" s="25">
        <v>41724</v>
      </c>
      <c r="E638" s="25">
        <v>41725</v>
      </c>
      <c r="F638" t="s">
        <v>92</v>
      </c>
      <c r="G638" t="s">
        <v>1549</v>
      </c>
      <c r="H638" t="s">
        <v>1550</v>
      </c>
      <c r="I638" t="s">
        <v>23</v>
      </c>
      <c r="J638" t="s">
        <v>24</v>
      </c>
      <c r="K638" t="s">
        <v>1063</v>
      </c>
      <c r="L638" t="s">
        <v>32</v>
      </c>
      <c r="M638">
        <v>93727</v>
      </c>
      <c r="N638" t="s">
        <v>33</v>
      </c>
      <c r="O638" t="s">
        <v>1093</v>
      </c>
      <c r="P638" t="s">
        <v>35</v>
      </c>
      <c r="Q638" t="s">
        <v>49</v>
      </c>
      <c r="R638" t="s">
        <v>1094</v>
      </c>
      <c r="S638">
        <v>185.92000000000002</v>
      </c>
      <c r="T638">
        <v>4</v>
      </c>
      <c r="U638">
        <v>0.2</v>
      </c>
      <c r="V638">
        <v>62.74799999999999</v>
      </c>
    </row>
    <row r="639" spans="1:22" x14ac:dyDescent="0.35">
      <c r="A639">
        <v>2384</v>
      </c>
      <c r="B639" t="s">
        <v>1548</v>
      </c>
      <c r="C639">
        <v>2014</v>
      </c>
      <c r="D639" s="25">
        <v>41724</v>
      </c>
      <c r="E639" s="25">
        <v>41725</v>
      </c>
      <c r="F639" t="s">
        <v>92</v>
      </c>
      <c r="G639" t="s">
        <v>1549</v>
      </c>
      <c r="H639" t="s">
        <v>1550</v>
      </c>
      <c r="I639" t="s">
        <v>23</v>
      </c>
      <c r="J639" t="s">
        <v>24</v>
      </c>
      <c r="K639" t="s">
        <v>1063</v>
      </c>
      <c r="L639" t="s">
        <v>32</v>
      </c>
      <c r="M639">
        <v>93727</v>
      </c>
      <c r="N639" t="s">
        <v>33</v>
      </c>
      <c r="O639" t="s">
        <v>1553</v>
      </c>
      <c r="P639" t="s">
        <v>35</v>
      </c>
      <c r="Q639" t="s">
        <v>45</v>
      </c>
      <c r="R639" t="s">
        <v>91</v>
      </c>
      <c r="S639">
        <v>16.02</v>
      </c>
      <c r="T639">
        <v>9</v>
      </c>
      <c r="U639">
        <v>0</v>
      </c>
      <c r="V639">
        <v>4.4855999999999998</v>
      </c>
    </row>
    <row r="640" spans="1:22" x14ac:dyDescent="0.35">
      <c r="A640">
        <v>2383</v>
      </c>
      <c r="B640" t="s">
        <v>1548</v>
      </c>
      <c r="C640">
        <v>2014</v>
      </c>
      <c r="D640" s="25">
        <v>41724</v>
      </c>
      <c r="E640" s="25">
        <v>41725</v>
      </c>
      <c r="F640" t="s">
        <v>92</v>
      </c>
      <c r="G640" t="s">
        <v>1549</v>
      </c>
      <c r="H640" t="s">
        <v>1550</v>
      </c>
      <c r="I640" t="s">
        <v>23</v>
      </c>
      <c r="J640" t="s">
        <v>24</v>
      </c>
      <c r="K640" t="s">
        <v>1063</v>
      </c>
      <c r="L640" t="s">
        <v>32</v>
      </c>
      <c r="M640">
        <v>93727</v>
      </c>
      <c r="N640" t="s">
        <v>33</v>
      </c>
      <c r="O640" t="s">
        <v>1551</v>
      </c>
      <c r="P640" t="s">
        <v>35</v>
      </c>
      <c r="Q640" t="s">
        <v>51</v>
      </c>
      <c r="R640" t="s">
        <v>1552</v>
      </c>
      <c r="S640">
        <v>176.04</v>
      </c>
      <c r="T640">
        <v>4</v>
      </c>
      <c r="U640">
        <v>0</v>
      </c>
      <c r="V640">
        <v>45.770399999999995</v>
      </c>
    </row>
    <row r="641" spans="1:22" x14ac:dyDescent="0.35">
      <c r="A641">
        <v>1877</v>
      </c>
      <c r="B641" t="s">
        <v>1371</v>
      </c>
      <c r="C641">
        <v>2014</v>
      </c>
      <c r="D641" s="25">
        <v>41724</v>
      </c>
      <c r="E641" s="25">
        <v>41728</v>
      </c>
      <c r="F641" t="s">
        <v>38</v>
      </c>
      <c r="G641" t="s">
        <v>1372</v>
      </c>
      <c r="H641" t="s">
        <v>1373</v>
      </c>
      <c r="I641" t="s">
        <v>23</v>
      </c>
      <c r="J641" t="s">
        <v>24</v>
      </c>
      <c r="K641" t="s">
        <v>257</v>
      </c>
      <c r="L641" t="s">
        <v>62</v>
      </c>
      <c r="M641">
        <v>78207</v>
      </c>
      <c r="N641" t="s">
        <v>63</v>
      </c>
      <c r="O641" t="s">
        <v>612</v>
      </c>
      <c r="P641" t="s">
        <v>46</v>
      </c>
      <c r="Q641" t="s">
        <v>47</v>
      </c>
      <c r="R641" t="s">
        <v>613</v>
      </c>
      <c r="S641">
        <v>470.37600000000009</v>
      </c>
      <c r="T641">
        <v>3</v>
      </c>
      <c r="U641">
        <v>0.2</v>
      </c>
      <c r="V641">
        <v>47.037600000000026</v>
      </c>
    </row>
    <row r="642" spans="1:22" x14ac:dyDescent="0.35">
      <c r="A642">
        <v>7177</v>
      </c>
      <c r="B642" t="s">
        <v>2112</v>
      </c>
      <c r="C642">
        <v>2014</v>
      </c>
      <c r="D642" s="25">
        <v>41725</v>
      </c>
      <c r="E642" s="25">
        <v>41729</v>
      </c>
      <c r="F642" t="s">
        <v>38</v>
      </c>
      <c r="G642" t="s">
        <v>309</v>
      </c>
      <c r="H642" t="s">
        <v>310</v>
      </c>
      <c r="I642" t="s">
        <v>30</v>
      </c>
      <c r="J642" t="s">
        <v>24</v>
      </c>
      <c r="K642" t="s">
        <v>90</v>
      </c>
      <c r="L642" t="s">
        <v>62</v>
      </c>
      <c r="M642">
        <v>77070</v>
      </c>
      <c r="N642" t="s">
        <v>63</v>
      </c>
      <c r="O642" t="s">
        <v>1221</v>
      </c>
      <c r="P642" t="s">
        <v>35</v>
      </c>
      <c r="Q642" t="s">
        <v>41</v>
      </c>
      <c r="R642" t="s">
        <v>1222</v>
      </c>
      <c r="S642">
        <v>32.231999999999999</v>
      </c>
      <c r="T642">
        <v>3</v>
      </c>
      <c r="U642">
        <v>0.2</v>
      </c>
      <c r="V642">
        <v>2.4173999999999989</v>
      </c>
    </row>
    <row r="643" spans="1:22" x14ac:dyDescent="0.35">
      <c r="A643">
        <v>7176</v>
      </c>
      <c r="B643" t="s">
        <v>2112</v>
      </c>
      <c r="C643">
        <v>2014</v>
      </c>
      <c r="D643" s="25">
        <v>41725</v>
      </c>
      <c r="E643" s="25">
        <v>41729</v>
      </c>
      <c r="F643" t="s">
        <v>38</v>
      </c>
      <c r="G643" t="s">
        <v>309</v>
      </c>
      <c r="H643" t="s">
        <v>310</v>
      </c>
      <c r="I643" t="s">
        <v>30</v>
      </c>
      <c r="J643" t="s">
        <v>24</v>
      </c>
      <c r="K643" t="s">
        <v>90</v>
      </c>
      <c r="L643" t="s">
        <v>62</v>
      </c>
      <c r="M643">
        <v>77070</v>
      </c>
      <c r="N643" t="s">
        <v>63</v>
      </c>
      <c r="O643" t="s">
        <v>1523</v>
      </c>
      <c r="P643" t="s">
        <v>35</v>
      </c>
      <c r="Q643" t="s">
        <v>51</v>
      </c>
      <c r="R643" t="s">
        <v>1524</v>
      </c>
      <c r="S643">
        <v>87.167999999999978</v>
      </c>
      <c r="T643">
        <v>8</v>
      </c>
      <c r="U643">
        <v>0.8</v>
      </c>
      <c r="V643">
        <v>-226.63679999999999</v>
      </c>
    </row>
    <row r="644" spans="1:22" x14ac:dyDescent="0.35">
      <c r="A644">
        <v>7175</v>
      </c>
      <c r="B644" t="s">
        <v>2112</v>
      </c>
      <c r="C644">
        <v>2014</v>
      </c>
      <c r="D644" s="25">
        <v>41725</v>
      </c>
      <c r="E644" s="25">
        <v>41729</v>
      </c>
      <c r="F644" t="s">
        <v>38</v>
      </c>
      <c r="G644" t="s">
        <v>309</v>
      </c>
      <c r="H644" t="s">
        <v>310</v>
      </c>
      <c r="I644" t="s">
        <v>30</v>
      </c>
      <c r="J644" t="s">
        <v>24</v>
      </c>
      <c r="K644" t="s">
        <v>90</v>
      </c>
      <c r="L644" t="s">
        <v>62</v>
      </c>
      <c r="M644">
        <v>77070</v>
      </c>
      <c r="N644" t="s">
        <v>63</v>
      </c>
      <c r="O644" t="s">
        <v>1546</v>
      </c>
      <c r="P644" t="s">
        <v>35</v>
      </c>
      <c r="Q644" t="s">
        <v>54</v>
      </c>
      <c r="R644" t="s">
        <v>1547</v>
      </c>
      <c r="S644">
        <v>74.352000000000004</v>
      </c>
      <c r="T644">
        <v>3</v>
      </c>
      <c r="U644">
        <v>0.2</v>
      </c>
      <c r="V644">
        <v>23.234999999999992</v>
      </c>
    </row>
    <row r="645" spans="1:22" x14ac:dyDescent="0.35">
      <c r="A645">
        <v>7174</v>
      </c>
      <c r="B645" t="s">
        <v>2112</v>
      </c>
      <c r="C645">
        <v>2014</v>
      </c>
      <c r="D645" s="25">
        <v>41725</v>
      </c>
      <c r="E645" s="25">
        <v>41729</v>
      </c>
      <c r="F645" t="s">
        <v>38</v>
      </c>
      <c r="G645" t="s">
        <v>309</v>
      </c>
      <c r="H645" t="s">
        <v>310</v>
      </c>
      <c r="I645" t="s">
        <v>30</v>
      </c>
      <c r="J645" t="s">
        <v>24</v>
      </c>
      <c r="K645" t="s">
        <v>90</v>
      </c>
      <c r="L645" t="s">
        <v>62</v>
      </c>
      <c r="M645">
        <v>77070</v>
      </c>
      <c r="N645" t="s">
        <v>63</v>
      </c>
      <c r="O645" t="s">
        <v>458</v>
      </c>
      <c r="P645" t="s">
        <v>46</v>
      </c>
      <c r="Q645" t="s">
        <v>411</v>
      </c>
      <c r="R645" t="s">
        <v>459</v>
      </c>
      <c r="S645">
        <v>2399.96</v>
      </c>
      <c r="T645">
        <v>5</v>
      </c>
      <c r="U645">
        <v>0.2</v>
      </c>
      <c r="V645">
        <v>569.99050000000011</v>
      </c>
    </row>
    <row r="646" spans="1:22" x14ac:dyDescent="0.35">
      <c r="A646">
        <v>7173</v>
      </c>
      <c r="B646" t="s">
        <v>2112</v>
      </c>
      <c r="C646">
        <v>2014</v>
      </c>
      <c r="D646" s="25">
        <v>41725</v>
      </c>
      <c r="E646" s="25">
        <v>41729</v>
      </c>
      <c r="F646" t="s">
        <v>38</v>
      </c>
      <c r="G646" t="s">
        <v>309</v>
      </c>
      <c r="H646" t="s">
        <v>310</v>
      </c>
      <c r="I646" t="s">
        <v>30</v>
      </c>
      <c r="J646" t="s">
        <v>24</v>
      </c>
      <c r="K646" t="s">
        <v>90</v>
      </c>
      <c r="L646" t="s">
        <v>62</v>
      </c>
      <c r="M646">
        <v>77070</v>
      </c>
      <c r="N646" t="s">
        <v>63</v>
      </c>
      <c r="O646" t="s">
        <v>468</v>
      </c>
      <c r="P646" t="s">
        <v>46</v>
      </c>
      <c r="Q646" t="s">
        <v>80</v>
      </c>
      <c r="R646" t="s">
        <v>469</v>
      </c>
      <c r="S646">
        <v>143.96</v>
      </c>
      <c r="T646">
        <v>5</v>
      </c>
      <c r="U646">
        <v>0.2</v>
      </c>
      <c r="V646">
        <v>1.7995000000000019</v>
      </c>
    </row>
    <row r="647" spans="1:22" x14ac:dyDescent="0.35">
      <c r="A647">
        <v>6131</v>
      </c>
      <c r="B647" t="s">
        <v>2067</v>
      </c>
      <c r="C647">
        <v>2014</v>
      </c>
      <c r="D647" s="25">
        <v>41725</v>
      </c>
      <c r="E647" s="25">
        <v>41732</v>
      </c>
      <c r="F647" t="s">
        <v>38</v>
      </c>
      <c r="G647" t="s">
        <v>2068</v>
      </c>
      <c r="H647" t="s">
        <v>2069</v>
      </c>
      <c r="I647" t="s">
        <v>60</v>
      </c>
      <c r="J647" t="s">
        <v>24</v>
      </c>
      <c r="K647" t="s">
        <v>926</v>
      </c>
      <c r="L647" t="s">
        <v>141</v>
      </c>
      <c r="M647">
        <v>23464</v>
      </c>
      <c r="N647" t="s">
        <v>26</v>
      </c>
      <c r="O647" t="s">
        <v>1200</v>
      </c>
      <c r="P647" t="s">
        <v>35</v>
      </c>
      <c r="Q647" t="s">
        <v>117</v>
      </c>
      <c r="R647" t="s">
        <v>91</v>
      </c>
      <c r="S647">
        <v>3.76</v>
      </c>
      <c r="T647">
        <v>2</v>
      </c>
      <c r="U647">
        <v>0</v>
      </c>
      <c r="V647">
        <v>1.3159999999999998</v>
      </c>
    </row>
    <row r="648" spans="1:22" x14ac:dyDescent="0.35">
      <c r="A648">
        <v>6130</v>
      </c>
      <c r="B648" t="s">
        <v>2067</v>
      </c>
      <c r="C648">
        <v>2014</v>
      </c>
      <c r="D648" s="25">
        <v>41725</v>
      </c>
      <c r="E648" s="25">
        <v>41732</v>
      </c>
      <c r="F648" t="s">
        <v>38</v>
      </c>
      <c r="G648" t="s">
        <v>2068</v>
      </c>
      <c r="H648" t="s">
        <v>2069</v>
      </c>
      <c r="I648" t="s">
        <v>60</v>
      </c>
      <c r="J648" t="s">
        <v>24</v>
      </c>
      <c r="K648" t="s">
        <v>926</v>
      </c>
      <c r="L648" t="s">
        <v>141</v>
      </c>
      <c r="M648">
        <v>23464</v>
      </c>
      <c r="N648" t="s">
        <v>26</v>
      </c>
      <c r="O648" t="s">
        <v>1107</v>
      </c>
      <c r="P648" t="s">
        <v>46</v>
      </c>
      <c r="Q648" t="s">
        <v>80</v>
      </c>
      <c r="R648" t="s">
        <v>1108</v>
      </c>
      <c r="S648">
        <v>53.25</v>
      </c>
      <c r="T648">
        <v>3</v>
      </c>
      <c r="U648">
        <v>0</v>
      </c>
      <c r="V648">
        <v>20.767499999999998</v>
      </c>
    </row>
    <row r="649" spans="1:22" x14ac:dyDescent="0.35">
      <c r="A649">
        <v>5638</v>
      </c>
      <c r="B649" t="s">
        <v>2033</v>
      </c>
      <c r="C649">
        <v>2014</v>
      </c>
      <c r="D649" s="25">
        <v>41725</v>
      </c>
      <c r="E649" s="25">
        <v>41732</v>
      </c>
      <c r="F649" t="s">
        <v>38</v>
      </c>
      <c r="G649" t="s">
        <v>1563</v>
      </c>
      <c r="H649" t="s">
        <v>1564</v>
      </c>
      <c r="I649" t="s">
        <v>30</v>
      </c>
      <c r="J649" t="s">
        <v>24</v>
      </c>
      <c r="K649" t="s">
        <v>671</v>
      </c>
      <c r="L649" t="s">
        <v>107</v>
      </c>
      <c r="M649">
        <v>48126</v>
      </c>
      <c r="N649" t="s">
        <v>63</v>
      </c>
      <c r="O649" t="s">
        <v>2034</v>
      </c>
      <c r="P649" t="s">
        <v>27</v>
      </c>
      <c r="Q649" t="s">
        <v>44</v>
      </c>
      <c r="R649" t="s">
        <v>2035</v>
      </c>
      <c r="S649">
        <v>60.84</v>
      </c>
      <c r="T649">
        <v>3</v>
      </c>
      <c r="U649">
        <v>0</v>
      </c>
      <c r="V649">
        <v>23.119199999999999</v>
      </c>
    </row>
    <row r="650" spans="1:22" x14ac:dyDescent="0.35">
      <c r="A650">
        <v>4239</v>
      </c>
      <c r="B650" t="s">
        <v>1904</v>
      </c>
      <c r="C650">
        <v>2014</v>
      </c>
      <c r="D650" s="25">
        <v>41725</v>
      </c>
      <c r="E650" s="25">
        <v>41727</v>
      </c>
      <c r="F650" t="s">
        <v>92</v>
      </c>
      <c r="G650" t="s">
        <v>1490</v>
      </c>
      <c r="H650" t="s">
        <v>1491</v>
      </c>
      <c r="I650" t="s">
        <v>60</v>
      </c>
      <c r="J650" t="s">
        <v>24</v>
      </c>
      <c r="K650" t="s">
        <v>56</v>
      </c>
      <c r="L650" t="s">
        <v>57</v>
      </c>
      <c r="M650">
        <v>98105</v>
      </c>
      <c r="N650" t="s">
        <v>33</v>
      </c>
      <c r="O650" t="s">
        <v>1905</v>
      </c>
      <c r="P650" t="s">
        <v>35</v>
      </c>
      <c r="Q650" t="s">
        <v>45</v>
      </c>
      <c r="R650" t="s">
        <v>1906</v>
      </c>
      <c r="S650">
        <v>19.829999999999998</v>
      </c>
      <c r="T650">
        <v>1</v>
      </c>
      <c r="U650">
        <v>0</v>
      </c>
      <c r="V650">
        <v>5.9489999999999981</v>
      </c>
    </row>
    <row r="651" spans="1:22" x14ac:dyDescent="0.35">
      <c r="A651">
        <v>1862</v>
      </c>
      <c r="B651" t="s">
        <v>1363</v>
      </c>
      <c r="C651">
        <v>2014</v>
      </c>
      <c r="D651" s="25">
        <v>41725</v>
      </c>
      <c r="E651" s="25">
        <v>41726</v>
      </c>
      <c r="F651" t="s">
        <v>92</v>
      </c>
      <c r="G651" t="s">
        <v>811</v>
      </c>
      <c r="H651" t="s">
        <v>812</v>
      </c>
      <c r="I651" t="s">
        <v>23</v>
      </c>
      <c r="J651" t="s">
        <v>24</v>
      </c>
      <c r="K651" t="s">
        <v>115</v>
      </c>
      <c r="L651" t="s">
        <v>116</v>
      </c>
      <c r="M651">
        <v>10009</v>
      </c>
      <c r="N651" t="s">
        <v>77</v>
      </c>
      <c r="O651" t="s">
        <v>274</v>
      </c>
      <c r="P651" t="s">
        <v>46</v>
      </c>
      <c r="Q651" t="s">
        <v>47</v>
      </c>
      <c r="R651" t="s">
        <v>275</v>
      </c>
      <c r="S651">
        <v>119.96</v>
      </c>
      <c r="T651">
        <v>4</v>
      </c>
      <c r="U651">
        <v>0</v>
      </c>
      <c r="V651">
        <v>33.588800000000006</v>
      </c>
    </row>
    <row r="652" spans="1:22" x14ac:dyDescent="0.35">
      <c r="A652">
        <v>1861</v>
      </c>
      <c r="B652" t="s">
        <v>1363</v>
      </c>
      <c r="C652">
        <v>2014</v>
      </c>
      <c r="D652" s="25">
        <v>41725</v>
      </c>
      <c r="E652" s="25">
        <v>41726</v>
      </c>
      <c r="F652" t="s">
        <v>92</v>
      </c>
      <c r="G652" t="s">
        <v>811</v>
      </c>
      <c r="H652" t="s">
        <v>812</v>
      </c>
      <c r="I652" t="s">
        <v>23</v>
      </c>
      <c r="J652" t="s">
        <v>24</v>
      </c>
      <c r="K652" t="s">
        <v>115</v>
      </c>
      <c r="L652" t="s">
        <v>116</v>
      </c>
      <c r="M652">
        <v>10009</v>
      </c>
      <c r="N652" t="s">
        <v>77</v>
      </c>
      <c r="O652" t="s">
        <v>1364</v>
      </c>
      <c r="P652" t="s">
        <v>27</v>
      </c>
      <c r="Q652" t="s">
        <v>28</v>
      </c>
      <c r="R652" t="s">
        <v>1365</v>
      </c>
      <c r="S652">
        <v>257.56799999999998</v>
      </c>
      <c r="T652">
        <v>2</v>
      </c>
      <c r="U652">
        <v>0.2</v>
      </c>
      <c r="V652">
        <v>-28.976400000000012</v>
      </c>
    </row>
    <row r="653" spans="1:22" x14ac:dyDescent="0.35">
      <c r="A653">
        <v>9791</v>
      </c>
      <c r="B653" t="s">
        <v>2231</v>
      </c>
      <c r="C653">
        <v>2014</v>
      </c>
      <c r="D653" s="25">
        <v>41726</v>
      </c>
      <c r="E653" s="25">
        <v>41731</v>
      </c>
      <c r="F653" t="s">
        <v>38</v>
      </c>
      <c r="G653" t="s">
        <v>479</v>
      </c>
      <c r="H653" t="s">
        <v>480</v>
      </c>
      <c r="I653" t="s">
        <v>23</v>
      </c>
      <c r="J653" t="s">
        <v>24</v>
      </c>
      <c r="K653" t="s">
        <v>90</v>
      </c>
      <c r="L653" t="s">
        <v>62</v>
      </c>
      <c r="M653">
        <v>77070</v>
      </c>
      <c r="N653" t="s">
        <v>63</v>
      </c>
      <c r="O653" t="s">
        <v>1543</v>
      </c>
      <c r="P653" t="s">
        <v>27</v>
      </c>
      <c r="Q653" t="s">
        <v>29</v>
      </c>
      <c r="R653" t="s">
        <v>1544</v>
      </c>
      <c r="S653">
        <v>211.24599999999998</v>
      </c>
      <c r="T653">
        <v>2</v>
      </c>
      <c r="U653">
        <v>0.3</v>
      </c>
      <c r="V653">
        <v>-66.391599999999983</v>
      </c>
    </row>
    <row r="654" spans="1:22" x14ac:dyDescent="0.35">
      <c r="A654">
        <v>9790</v>
      </c>
      <c r="B654" t="s">
        <v>2231</v>
      </c>
      <c r="C654">
        <v>2014</v>
      </c>
      <c r="D654" s="25">
        <v>41726</v>
      </c>
      <c r="E654" s="25">
        <v>41731</v>
      </c>
      <c r="F654" t="s">
        <v>38</v>
      </c>
      <c r="G654" t="s">
        <v>479</v>
      </c>
      <c r="H654" t="s">
        <v>480</v>
      </c>
      <c r="I654" t="s">
        <v>23</v>
      </c>
      <c r="J654" t="s">
        <v>24</v>
      </c>
      <c r="K654" t="s">
        <v>90</v>
      </c>
      <c r="L654" t="s">
        <v>62</v>
      </c>
      <c r="M654">
        <v>77070</v>
      </c>
      <c r="N654" t="s">
        <v>63</v>
      </c>
      <c r="O654" t="s">
        <v>815</v>
      </c>
      <c r="P654" t="s">
        <v>46</v>
      </c>
      <c r="Q654" t="s">
        <v>80</v>
      </c>
      <c r="R654" t="s">
        <v>816</v>
      </c>
      <c r="S654">
        <v>39.992000000000004</v>
      </c>
      <c r="T654">
        <v>1</v>
      </c>
      <c r="U654">
        <v>0.2</v>
      </c>
      <c r="V654">
        <v>6.9985999999999997</v>
      </c>
    </row>
    <row r="655" spans="1:22" x14ac:dyDescent="0.35">
      <c r="A655">
        <v>9789</v>
      </c>
      <c r="B655" t="s">
        <v>2231</v>
      </c>
      <c r="C655">
        <v>2014</v>
      </c>
      <c r="D655" s="25">
        <v>41726</v>
      </c>
      <c r="E655" s="25">
        <v>41731</v>
      </c>
      <c r="F655" t="s">
        <v>38</v>
      </c>
      <c r="G655" t="s">
        <v>479</v>
      </c>
      <c r="H655" t="s">
        <v>480</v>
      </c>
      <c r="I655" t="s">
        <v>23</v>
      </c>
      <c r="J655" t="s">
        <v>24</v>
      </c>
      <c r="K655" t="s">
        <v>90</v>
      </c>
      <c r="L655" t="s">
        <v>62</v>
      </c>
      <c r="M655">
        <v>77070</v>
      </c>
      <c r="N655" t="s">
        <v>63</v>
      </c>
      <c r="O655" t="s">
        <v>208</v>
      </c>
      <c r="P655" t="s">
        <v>27</v>
      </c>
      <c r="Q655" t="s">
        <v>29</v>
      </c>
      <c r="R655" t="s">
        <v>209</v>
      </c>
      <c r="S655">
        <v>600.55799999999999</v>
      </c>
      <c r="T655">
        <v>3</v>
      </c>
      <c r="U655">
        <v>0.3</v>
      </c>
      <c r="V655">
        <v>-8.5794000000000779</v>
      </c>
    </row>
    <row r="656" spans="1:22" x14ac:dyDescent="0.35">
      <c r="A656">
        <v>9788</v>
      </c>
      <c r="B656" t="s">
        <v>2231</v>
      </c>
      <c r="C656">
        <v>2014</v>
      </c>
      <c r="D656" s="25">
        <v>41726</v>
      </c>
      <c r="E656" s="25">
        <v>41731</v>
      </c>
      <c r="F656" t="s">
        <v>38</v>
      </c>
      <c r="G656" t="s">
        <v>479</v>
      </c>
      <c r="H656" t="s">
        <v>480</v>
      </c>
      <c r="I656" t="s">
        <v>23</v>
      </c>
      <c r="J656" t="s">
        <v>24</v>
      </c>
      <c r="K656" t="s">
        <v>90</v>
      </c>
      <c r="L656" t="s">
        <v>62</v>
      </c>
      <c r="M656">
        <v>77070</v>
      </c>
      <c r="N656" t="s">
        <v>63</v>
      </c>
      <c r="O656" t="s">
        <v>953</v>
      </c>
      <c r="P656" t="s">
        <v>27</v>
      </c>
      <c r="Q656" t="s">
        <v>28</v>
      </c>
      <c r="R656" t="s">
        <v>954</v>
      </c>
      <c r="S656">
        <v>1023.3319999999999</v>
      </c>
      <c r="T656">
        <v>5</v>
      </c>
      <c r="U656">
        <v>0.32</v>
      </c>
      <c r="V656">
        <v>-30.098000000000127</v>
      </c>
    </row>
    <row r="657" spans="1:22" x14ac:dyDescent="0.35">
      <c r="A657">
        <v>9759</v>
      </c>
      <c r="B657" t="s">
        <v>2229</v>
      </c>
      <c r="C657">
        <v>2014</v>
      </c>
      <c r="D657" s="25">
        <v>41726</v>
      </c>
      <c r="E657" s="25">
        <v>41728</v>
      </c>
      <c r="F657" t="s">
        <v>22</v>
      </c>
      <c r="G657" t="s">
        <v>174</v>
      </c>
      <c r="H657" t="s">
        <v>175</v>
      </c>
      <c r="I657" t="s">
        <v>23</v>
      </c>
      <c r="J657" t="s">
        <v>24</v>
      </c>
      <c r="K657" t="s">
        <v>482</v>
      </c>
      <c r="L657" t="s">
        <v>141</v>
      </c>
      <c r="M657">
        <v>23223</v>
      </c>
      <c r="N657" t="s">
        <v>26</v>
      </c>
      <c r="O657" t="s">
        <v>366</v>
      </c>
      <c r="P657" t="s">
        <v>35</v>
      </c>
      <c r="Q657" t="s">
        <v>54</v>
      </c>
      <c r="R657" t="s">
        <v>367</v>
      </c>
      <c r="S657">
        <v>17.64</v>
      </c>
      <c r="T657">
        <v>4</v>
      </c>
      <c r="U657">
        <v>0</v>
      </c>
      <c r="V657">
        <v>8.1143999999999998</v>
      </c>
    </row>
    <row r="658" spans="1:22" x14ac:dyDescent="0.35">
      <c r="A658">
        <v>9758</v>
      </c>
      <c r="B658" t="s">
        <v>2229</v>
      </c>
      <c r="C658">
        <v>2014</v>
      </c>
      <c r="D658" s="25">
        <v>41726</v>
      </c>
      <c r="E658" s="25">
        <v>41728</v>
      </c>
      <c r="F658" t="s">
        <v>22</v>
      </c>
      <c r="G658" t="s">
        <v>174</v>
      </c>
      <c r="H658" t="s">
        <v>175</v>
      </c>
      <c r="I658" t="s">
        <v>23</v>
      </c>
      <c r="J658" t="s">
        <v>24</v>
      </c>
      <c r="K658" t="s">
        <v>482</v>
      </c>
      <c r="L658" t="s">
        <v>141</v>
      </c>
      <c r="M658">
        <v>23223</v>
      </c>
      <c r="N658" t="s">
        <v>26</v>
      </c>
      <c r="O658" t="s">
        <v>2083</v>
      </c>
      <c r="P658" t="s">
        <v>46</v>
      </c>
      <c r="Q658" t="s">
        <v>47</v>
      </c>
      <c r="R658" t="s">
        <v>2084</v>
      </c>
      <c r="S658">
        <v>206.1</v>
      </c>
      <c r="T658">
        <v>5</v>
      </c>
      <c r="U658">
        <v>0</v>
      </c>
      <c r="V658">
        <v>55.647000000000006</v>
      </c>
    </row>
    <row r="659" spans="1:22" x14ac:dyDescent="0.35">
      <c r="A659">
        <v>9757</v>
      </c>
      <c r="B659" t="s">
        <v>2229</v>
      </c>
      <c r="C659">
        <v>2014</v>
      </c>
      <c r="D659" s="25">
        <v>41726</v>
      </c>
      <c r="E659" s="25">
        <v>41728</v>
      </c>
      <c r="F659" t="s">
        <v>22</v>
      </c>
      <c r="G659" t="s">
        <v>174</v>
      </c>
      <c r="H659" t="s">
        <v>175</v>
      </c>
      <c r="I659" t="s">
        <v>23</v>
      </c>
      <c r="J659" t="s">
        <v>24</v>
      </c>
      <c r="K659" t="s">
        <v>482</v>
      </c>
      <c r="L659" t="s">
        <v>141</v>
      </c>
      <c r="M659">
        <v>23223</v>
      </c>
      <c r="N659" t="s">
        <v>26</v>
      </c>
      <c r="O659" t="s">
        <v>385</v>
      </c>
      <c r="P659" t="s">
        <v>27</v>
      </c>
      <c r="Q659" t="s">
        <v>40</v>
      </c>
      <c r="R659" t="s">
        <v>386</v>
      </c>
      <c r="S659">
        <v>292.10000000000002</v>
      </c>
      <c r="T659">
        <v>2</v>
      </c>
      <c r="U659">
        <v>0</v>
      </c>
      <c r="V659">
        <v>58.419999999999987</v>
      </c>
    </row>
    <row r="660" spans="1:22" x14ac:dyDescent="0.35">
      <c r="A660">
        <v>9756</v>
      </c>
      <c r="B660" t="s">
        <v>2229</v>
      </c>
      <c r="C660">
        <v>2014</v>
      </c>
      <c r="D660" s="25">
        <v>41726</v>
      </c>
      <c r="E660" s="25">
        <v>41728</v>
      </c>
      <c r="F660" t="s">
        <v>22</v>
      </c>
      <c r="G660" t="s">
        <v>174</v>
      </c>
      <c r="H660" t="s">
        <v>175</v>
      </c>
      <c r="I660" t="s">
        <v>23</v>
      </c>
      <c r="J660" t="s">
        <v>24</v>
      </c>
      <c r="K660" t="s">
        <v>482</v>
      </c>
      <c r="L660" t="s">
        <v>141</v>
      </c>
      <c r="M660">
        <v>23223</v>
      </c>
      <c r="N660" t="s">
        <v>26</v>
      </c>
      <c r="O660" t="s">
        <v>1656</v>
      </c>
      <c r="P660" t="s">
        <v>35</v>
      </c>
      <c r="Q660" t="s">
        <v>41</v>
      </c>
      <c r="R660" t="s">
        <v>1657</v>
      </c>
      <c r="S660">
        <v>332.94</v>
      </c>
      <c r="T660">
        <v>3</v>
      </c>
      <c r="U660">
        <v>0</v>
      </c>
      <c r="V660">
        <v>9.9882000000000204</v>
      </c>
    </row>
    <row r="661" spans="1:22" x14ac:dyDescent="0.35">
      <c r="A661">
        <v>9755</v>
      </c>
      <c r="B661" t="s">
        <v>2229</v>
      </c>
      <c r="C661">
        <v>2014</v>
      </c>
      <c r="D661" s="25">
        <v>41726</v>
      </c>
      <c r="E661" s="25">
        <v>41728</v>
      </c>
      <c r="F661" t="s">
        <v>22</v>
      </c>
      <c r="G661" t="s">
        <v>174</v>
      </c>
      <c r="H661" t="s">
        <v>175</v>
      </c>
      <c r="I661" t="s">
        <v>23</v>
      </c>
      <c r="J661" t="s">
        <v>24</v>
      </c>
      <c r="K661" t="s">
        <v>482</v>
      </c>
      <c r="L661" t="s">
        <v>141</v>
      </c>
      <c r="M661">
        <v>23223</v>
      </c>
      <c r="N661" t="s">
        <v>26</v>
      </c>
      <c r="O661" t="s">
        <v>328</v>
      </c>
      <c r="P661" t="s">
        <v>35</v>
      </c>
      <c r="Q661" t="s">
        <v>49</v>
      </c>
      <c r="R661" t="s">
        <v>329</v>
      </c>
      <c r="S661">
        <v>17.760000000000002</v>
      </c>
      <c r="T661">
        <v>2</v>
      </c>
      <c r="U661">
        <v>0</v>
      </c>
      <c r="V661">
        <v>8.8800000000000008</v>
      </c>
    </row>
    <row r="662" spans="1:22" x14ac:dyDescent="0.35">
      <c r="A662">
        <v>9754</v>
      </c>
      <c r="B662" t="s">
        <v>2229</v>
      </c>
      <c r="C662">
        <v>2014</v>
      </c>
      <c r="D662" s="25">
        <v>41726</v>
      </c>
      <c r="E662" s="25">
        <v>41728</v>
      </c>
      <c r="F662" t="s">
        <v>22</v>
      </c>
      <c r="G662" t="s">
        <v>174</v>
      </c>
      <c r="H662" t="s">
        <v>175</v>
      </c>
      <c r="I662" t="s">
        <v>23</v>
      </c>
      <c r="J662" t="s">
        <v>24</v>
      </c>
      <c r="K662" t="s">
        <v>482</v>
      </c>
      <c r="L662" t="s">
        <v>141</v>
      </c>
      <c r="M662">
        <v>23223</v>
      </c>
      <c r="N662" t="s">
        <v>26</v>
      </c>
      <c r="O662" t="s">
        <v>1817</v>
      </c>
      <c r="P662" t="s">
        <v>35</v>
      </c>
      <c r="Q662" t="s">
        <v>36</v>
      </c>
      <c r="R662" t="s">
        <v>1818</v>
      </c>
      <c r="S662">
        <v>8.26</v>
      </c>
      <c r="T662">
        <v>2</v>
      </c>
      <c r="U662">
        <v>0</v>
      </c>
      <c r="V662">
        <v>3.7995999999999999</v>
      </c>
    </row>
    <row r="663" spans="1:22" x14ac:dyDescent="0.35">
      <c r="A663">
        <v>8488</v>
      </c>
      <c r="B663" t="s">
        <v>2174</v>
      </c>
      <c r="C663">
        <v>2014</v>
      </c>
      <c r="D663" s="25">
        <v>41726</v>
      </c>
      <c r="E663" s="25">
        <v>41730</v>
      </c>
      <c r="F663" t="s">
        <v>38</v>
      </c>
      <c r="G663" t="s">
        <v>2175</v>
      </c>
      <c r="H663" t="s">
        <v>2176</v>
      </c>
      <c r="I663" t="s">
        <v>60</v>
      </c>
      <c r="J663" t="s">
        <v>24</v>
      </c>
      <c r="K663" t="s">
        <v>1063</v>
      </c>
      <c r="L663" t="s">
        <v>32</v>
      </c>
      <c r="M663">
        <v>93727</v>
      </c>
      <c r="N663" t="s">
        <v>33</v>
      </c>
      <c r="O663" t="s">
        <v>2019</v>
      </c>
      <c r="P663" t="s">
        <v>35</v>
      </c>
      <c r="Q663" t="s">
        <v>54</v>
      </c>
      <c r="R663" t="s">
        <v>2020</v>
      </c>
      <c r="S663">
        <v>11.94</v>
      </c>
      <c r="T663">
        <v>3</v>
      </c>
      <c r="U663">
        <v>0</v>
      </c>
      <c r="V663">
        <v>5.97</v>
      </c>
    </row>
    <row r="664" spans="1:22" x14ac:dyDescent="0.35">
      <c r="A664">
        <v>8487</v>
      </c>
      <c r="B664" t="s">
        <v>2174</v>
      </c>
      <c r="C664">
        <v>2014</v>
      </c>
      <c r="D664" s="25">
        <v>41726</v>
      </c>
      <c r="E664" s="25">
        <v>41730</v>
      </c>
      <c r="F664" t="s">
        <v>38</v>
      </c>
      <c r="G664" t="s">
        <v>2175</v>
      </c>
      <c r="H664" t="s">
        <v>2176</v>
      </c>
      <c r="I664" t="s">
        <v>60</v>
      </c>
      <c r="J664" t="s">
        <v>24</v>
      </c>
      <c r="K664" t="s">
        <v>1063</v>
      </c>
      <c r="L664" t="s">
        <v>32</v>
      </c>
      <c r="M664">
        <v>93727</v>
      </c>
      <c r="N664" t="s">
        <v>33</v>
      </c>
      <c r="O664" t="s">
        <v>262</v>
      </c>
      <c r="P664" t="s">
        <v>35</v>
      </c>
      <c r="Q664" t="s">
        <v>54</v>
      </c>
      <c r="R664" t="s">
        <v>263</v>
      </c>
      <c r="S664">
        <v>110.96</v>
      </c>
      <c r="T664">
        <v>2</v>
      </c>
      <c r="U664">
        <v>0</v>
      </c>
      <c r="V664">
        <v>53.260799999999996</v>
      </c>
    </row>
    <row r="665" spans="1:22" x14ac:dyDescent="0.35">
      <c r="A665">
        <v>8486</v>
      </c>
      <c r="B665" t="s">
        <v>2174</v>
      </c>
      <c r="C665">
        <v>2014</v>
      </c>
      <c r="D665" s="25">
        <v>41726</v>
      </c>
      <c r="E665" s="25">
        <v>41730</v>
      </c>
      <c r="F665" t="s">
        <v>38</v>
      </c>
      <c r="G665" t="s">
        <v>2175</v>
      </c>
      <c r="H665" t="s">
        <v>2176</v>
      </c>
      <c r="I665" t="s">
        <v>60</v>
      </c>
      <c r="J665" t="s">
        <v>24</v>
      </c>
      <c r="K665" t="s">
        <v>1063</v>
      </c>
      <c r="L665" t="s">
        <v>32</v>
      </c>
      <c r="M665">
        <v>93727</v>
      </c>
      <c r="N665" t="s">
        <v>33</v>
      </c>
      <c r="O665" t="s">
        <v>1459</v>
      </c>
      <c r="P665" t="s">
        <v>35</v>
      </c>
      <c r="Q665" t="s">
        <v>54</v>
      </c>
      <c r="R665" t="s">
        <v>1460</v>
      </c>
      <c r="S665">
        <v>45.68</v>
      </c>
      <c r="T665">
        <v>2</v>
      </c>
      <c r="U665">
        <v>0</v>
      </c>
      <c r="V665">
        <v>21.012799999999999</v>
      </c>
    </row>
    <row r="666" spans="1:22" x14ac:dyDescent="0.35">
      <c r="A666">
        <v>4676</v>
      </c>
      <c r="B666" t="s">
        <v>1945</v>
      </c>
      <c r="C666">
        <v>2014</v>
      </c>
      <c r="D666" s="25">
        <v>41726</v>
      </c>
      <c r="E666" s="25">
        <v>41728</v>
      </c>
      <c r="F666" t="s">
        <v>22</v>
      </c>
      <c r="G666" t="s">
        <v>67</v>
      </c>
      <c r="H666" t="s">
        <v>68</v>
      </c>
      <c r="I666" t="s">
        <v>23</v>
      </c>
      <c r="J666" t="s">
        <v>24</v>
      </c>
      <c r="K666" t="s">
        <v>75</v>
      </c>
      <c r="L666" t="s">
        <v>76</v>
      </c>
      <c r="M666">
        <v>19120</v>
      </c>
      <c r="N666" t="s">
        <v>77</v>
      </c>
      <c r="O666" t="s">
        <v>1662</v>
      </c>
      <c r="P666" t="s">
        <v>27</v>
      </c>
      <c r="Q666" t="s">
        <v>44</v>
      </c>
      <c r="R666" t="s">
        <v>1663</v>
      </c>
      <c r="S666">
        <v>15.008000000000003</v>
      </c>
      <c r="T666">
        <v>2</v>
      </c>
      <c r="U666">
        <v>0.2</v>
      </c>
      <c r="V666">
        <v>1.5007999999999999</v>
      </c>
    </row>
    <row r="667" spans="1:22" x14ac:dyDescent="0.35">
      <c r="A667">
        <v>5746</v>
      </c>
      <c r="B667" t="s">
        <v>2041</v>
      </c>
      <c r="C667">
        <v>2014</v>
      </c>
      <c r="D667" s="25">
        <v>41727</v>
      </c>
      <c r="E667" s="25">
        <v>41730</v>
      </c>
      <c r="F667" t="s">
        <v>92</v>
      </c>
      <c r="G667" t="s">
        <v>1772</v>
      </c>
      <c r="H667" t="s">
        <v>1773</v>
      </c>
      <c r="I667" t="s">
        <v>30</v>
      </c>
      <c r="J667" t="s">
        <v>24</v>
      </c>
      <c r="K667" t="s">
        <v>276</v>
      </c>
      <c r="L667" t="s">
        <v>32</v>
      </c>
      <c r="M667">
        <v>94533</v>
      </c>
      <c r="N667" t="s">
        <v>33</v>
      </c>
      <c r="O667" t="s">
        <v>1616</v>
      </c>
      <c r="P667" t="s">
        <v>27</v>
      </c>
      <c r="Q667" t="s">
        <v>44</v>
      </c>
      <c r="R667" t="s">
        <v>1617</v>
      </c>
      <c r="S667">
        <v>21.560000000000002</v>
      </c>
      <c r="T667">
        <v>7</v>
      </c>
      <c r="U667">
        <v>0</v>
      </c>
      <c r="V667">
        <v>6.8991999999999987</v>
      </c>
    </row>
    <row r="668" spans="1:22" x14ac:dyDescent="0.35">
      <c r="A668">
        <v>5745</v>
      </c>
      <c r="B668" t="s">
        <v>2041</v>
      </c>
      <c r="C668">
        <v>2014</v>
      </c>
      <c r="D668" s="25">
        <v>41727</v>
      </c>
      <c r="E668" s="25">
        <v>41730</v>
      </c>
      <c r="F668" t="s">
        <v>92</v>
      </c>
      <c r="G668" t="s">
        <v>1772</v>
      </c>
      <c r="H668" t="s">
        <v>1773</v>
      </c>
      <c r="I668" t="s">
        <v>30</v>
      </c>
      <c r="J668" t="s">
        <v>24</v>
      </c>
      <c r="K668" t="s">
        <v>276</v>
      </c>
      <c r="L668" t="s">
        <v>32</v>
      </c>
      <c r="M668">
        <v>94533</v>
      </c>
      <c r="N668" t="s">
        <v>33</v>
      </c>
      <c r="O668" t="s">
        <v>541</v>
      </c>
      <c r="P668" t="s">
        <v>35</v>
      </c>
      <c r="Q668" t="s">
        <v>41</v>
      </c>
      <c r="R668" t="s">
        <v>542</v>
      </c>
      <c r="S668">
        <v>795.48</v>
      </c>
      <c r="T668">
        <v>7</v>
      </c>
      <c r="U668">
        <v>0</v>
      </c>
      <c r="V668">
        <v>7.9547999999999632</v>
      </c>
    </row>
    <row r="669" spans="1:22" x14ac:dyDescent="0.35">
      <c r="A669">
        <v>5744</v>
      </c>
      <c r="B669" t="s">
        <v>2041</v>
      </c>
      <c r="C669">
        <v>2014</v>
      </c>
      <c r="D669" s="25">
        <v>41727</v>
      </c>
      <c r="E669" s="25">
        <v>41730</v>
      </c>
      <c r="F669" t="s">
        <v>92</v>
      </c>
      <c r="G669" t="s">
        <v>1772</v>
      </c>
      <c r="H669" t="s">
        <v>1773</v>
      </c>
      <c r="I669" t="s">
        <v>30</v>
      </c>
      <c r="J669" t="s">
        <v>24</v>
      </c>
      <c r="K669" t="s">
        <v>276</v>
      </c>
      <c r="L669" t="s">
        <v>32</v>
      </c>
      <c r="M669">
        <v>94533</v>
      </c>
      <c r="N669" t="s">
        <v>33</v>
      </c>
      <c r="O669" t="s">
        <v>727</v>
      </c>
      <c r="P669" t="s">
        <v>35</v>
      </c>
      <c r="Q669" t="s">
        <v>54</v>
      </c>
      <c r="R669" t="s">
        <v>728</v>
      </c>
      <c r="S669">
        <v>20.04</v>
      </c>
      <c r="T669">
        <v>3</v>
      </c>
      <c r="U669">
        <v>0</v>
      </c>
      <c r="V669">
        <v>9.6191999999999993</v>
      </c>
    </row>
    <row r="670" spans="1:22" x14ac:dyDescent="0.35">
      <c r="A670">
        <v>5743</v>
      </c>
      <c r="B670" t="s">
        <v>2041</v>
      </c>
      <c r="C670">
        <v>2014</v>
      </c>
      <c r="D670" s="25">
        <v>41727</v>
      </c>
      <c r="E670" s="25">
        <v>41730</v>
      </c>
      <c r="F670" t="s">
        <v>92</v>
      </c>
      <c r="G670" t="s">
        <v>1772</v>
      </c>
      <c r="H670" t="s">
        <v>1773</v>
      </c>
      <c r="I670" t="s">
        <v>30</v>
      </c>
      <c r="J670" t="s">
        <v>24</v>
      </c>
      <c r="K670" t="s">
        <v>276</v>
      </c>
      <c r="L670" t="s">
        <v>32</v>
      </c>
      <c r="M670">
        <v>94533</v>
      </c>
      <c r="N670" t="s">
        <v>33</v>
      </c>
      <c r="O670" t="s">
        <v>821</v>
      </c>
      <c r="P670" t="s">
        <v>35</v>
      </c>
      <c r="Q670" t="s">
        <v>54</v>
      </c>
      <c r="R670" t="s">
        <v>822</v>
      </c>
      <c r="S670">
        <v>26.72</v>
      </c>
      <c r="T670">
        <v>4</v>
      </c>
      <c r="U670">
        <v>0</v>
      </c>
      <c r="V670">
        <v>12.8256</v>
      </c>
    </row>
    <row r="671" spans="1:22" x14ac:dyDescent="0.35">
      <c r="A671">
        <v>5742</v>
      </c>
      <c r="B671" t="s">
        <v>2041</v>
      </c>
      <c r="C671">
        <v>2014</v>
      </c>
      <c r="D671" s="25">
        <v>41727</v>
      </c>
      <c r="E671" s="25">
        <v>41730</v>
      </c>
      <c r="F671" t="s">
        <v>92</v>
      </c>
      <c r="G671" t="s">
        <v>1772</v>
      </c>
      <c r="H671" t="s">
        <v>1773</v>
      </c>
      <c r="I671" t="s">
        <v>30</v>
      </c>
      <c r="J671" t="s">
        <v>24</v>
      </c>
      <c r="K671" t="s">
        <v>276</v>
      </c>
      <c r="L671" t="s">
        <v>32</v>
      </c>
      <c r="M671">
        <v>94533</v>
      </c>
      <c r="N671" t="s">
        <v>33</v>
      </c>
      <c r="O671" t="s">
        <v>1303</v>
      </c>
      <c r="P671" t="s">
        <v>46</v>
      </c>
      <c r="Q671" t="s">
        <v>258</v>
      </c>
      <c r="R671" t="s">
        <v>1304</v>
      </c>
      <c r="S671">
        <v>532.72</v>
      </c>
      <c r="T671">
        <v>2</v>
      </c>
      <c r="U671">
        <v>0.2</v>
      </c>
      <c r="V671">
        <v>53.271999999999991</v>
      </c>
    </row>
    <row r="672" spans="1:22" x14ac:dyDescent="0.35">
      <c r="A672">
        <v>5741</v>
      </c>
      <c r="B672" t="s">
        <v>2041</v>
      </c>
      <c r="C672">
        <v>2014</v>
      </c>
      <c r="D672" s="25">
        <v>41727</v>
      </c>
      <c r="E672" s="25">
        <v>41730</v>
      </c>
      <c r="F672" t="s">
        <v>92</v>
      </c>
      <c r="G672" t="s">
        <v>1772</v>
      </c>
      <c r="H672" t="s">
        <v>1773</v>
      </c>
      <c r="I672" t="s">
        <v>30</v>
      </c>
      <c r="J672" t="s">
        <v>24</v>
      </c>
      <c r="K672" t="s">
        <v>276</v>
      </c>
      <c r="L672" t="s">
        <v>32</v>
      </c>
      <c r="M672">
        <v>94533</v>
      </c>
      <c r="N672" t="s">
        <v>33</v>
      </c>
      <c r="O672" t="s">
        <v>908</v>
      </c>
      <c r="P672" t="s">
        <v>27</v>
      </c>
      <c r="Q672" t="s">
        <v>44</v>
      </c>
      <c r="R672" t="s">
        <v>909</v>
      </c>
      <c r="S672">
        <v>26.48</v>
      </c>
      <c r="T672">
        <v>1</v>
      </c>
      <c r="U672">
        <v>0</v>
      </c>
      <c r="V672">
        <v>10.0624</v>
      </c>
    </row>
    <row r="673" spans="1:22" x14ac:dyDescent="0.35">
      <c r="A673">
        <v>5740</v>
      </c>
      <c r="B673" t="s">
        <v>2041</v>
      </c>
      <c r="C673">
        <v>2014</v>
      </c>
      <c r="D673" s="25">
        <v>41727</v>
      </c>
      <c r="E673" s="25">
        <v>41730</v>
      </c>
      <c r="F673" t="s">
        <v>92</v>
      </c>
      <c r="G673" t="s">
        <v>1772</v>
      </c>
      <c r="H673" t="s">
        <v>1773</v>
      </c>
      <c r="I673" t="s">
        <v>30</v>
      </c>
      <c r="J673" t="s">
        <v>24</v>
      </c>
      <c r="K673" t="s">
        <v>276</v>
      </c>
      <c r="L673" t="s">
        <v>32</v>
      </c>
      <c r="M673">
        <v>94533</v>
      </c>
      <c r="N673" t="s">
        <v>33</v>
      </c>
      <c r="O673" t="s">
        <v>1898</v>
      </c>
      <c r="P673" t="s">
        <v>35</v>
      </c>
      <c r="Q673" t="s">
        <v>54</v>
      </c>
      <c r="R673" t="s">
        <v>1899</v>
      </c>
      <c r="S673">
        <v>12.96</v>
      </c>
      <c r="T673">
        <v>2</v>
      </c>
      <c r="U673">
        <v>0</v>
      </c>
      <c r="V673">
        <v>6.3504000000000005</v>
      </c>
    </row>
    <row r="674" spans="1:22" x14ac:dyDescent="0.35">
      <c r="A674">
        <v>1880</v>
      </c>
      <c r="B674" t="s">
        <v>1374</v>
      </c>
      <c r="C674">
        <v>2014</v>
      </c>
      <c r="D674" s="25">
        <v>41727</v>
      </c>
      <c r="E674" s="25">
        <v>41732</v>
      </c>
      <c r="F674" t="s">
        <v>38</v>
      </c>
      <c r="G674" t="s">
        <v>847</v>
      </c>
      <c r="H674" t="s">
        <v>848</v>
      </c>
      <c r="I674" t="s">
        <v>30</v>
      </c>
      <c r="J674" t="s">
        <v>24</v>
      </c>
      <c r="K674" t="s">
        <v>497</v>
      </c>
      <c r="L674" t="s">
        <v>39</v>
      </c>
      <c r="M674">
        <v>32216</v>
      </c>
      <c r="N674" t="s">
        <v>26</v>
      </c>
      <c r="O674" t="s">
        <v>1169</v>
      </c>
      <c r="P674" t="s">
        <v>35</v>
      </c>
      <c r="Q674" t="s">
        <v>49</v>
      </c>
      <c r="R674" t="s">
        <v>1170</v>
      </c>
      <c r="S674">
        <v>68.742000000000019</v>
      </c>
      <c r="T674">
        <v>9</v>
      </c>
      <c r="U674">
        <v>0.7</v>
      </c>
      <c r="V674">
        <v>-48.119399999999985</v>
      </c>
    </row>
    <row r="675" spans="1:22" x14ac:dyDescent="0.35">
      <c r="A675">
        <v>5720</v>
      </c>
      <c r="B675" t="s">
        <v>2039</v>
      </c>
      <c r="C675">
        <v>2014</v>
      </c>
      <c r="D675" s="25">
        <v>41728</v>
      </c>
      <c r="E675" s="25">
        <v>41732</v>
      </c>
      <c r="F675" t="s">
        <v>22</v>
      </c>
      <c r="G675" t="s">
        <v>1910</v>
      </c>
      <c r="H675" t="s">
        <v>1911</v>
      </c>
      <c r="I675" t="s">
        <v>23</v>
      </c>
      <c r="J675" t="s">
        <v>24</v>
      </c>
      <c r="K675" t="s">
        <v>1279</v>
      </c>
      <c r="L675" t="s">
        <v>112</v>
      </c>
      <c r="M675">
        <v>47905</v>
      </c>
      <c r="N675" t="s">
        <v>63</v>
      </c>
      <c r="O675" t="s">
        <v>1815</v>
      </c>
      <c r="P675" t="s">
        <v>35</v>
      </c>
      <c r="Q675" t="s">
        <v>41</v>
      </c>
      <c r="R675" t="s">
        <v>1816</v>
      </c>
      <c r="S675">
        <v>81.400000000000006</v>
      </c>
      <c r="T675">
        <v>5</v>
      </c>
      <c r="U675">
        <v>0</v>
      </c>
      <c r="V675">
        <v>21.164000000000005</v>
      </c>
    </row>
    <row r="676" spans="1:22" x14ac:dyDescent="0.35">
      <c r="A676">
        <v>8665</v>
      </c>
      <c r="B676" t="s">
        <v>2184</v>
      </c>
      <c r="C676">
        <v>2014</v>
      </c>
      <c r="D676" s="25">
        <v>41729</v>
      </c>
      <c r="E676" s="25">
        <v>41731</v>
      </c>
      <c r="F676" t="s">
        <v>22</v>
      </c>
      <c r="G676" t="s">
        <v>723</v>
      </c>
      <c r="H676" t="s">
        <v>724</v>
      </c>
      <c r="I676" t="s">
        <v>23</v>
      </c>
      <c r="J676" t="s">
        <v>24</v>
      </c>
      <c r="K676" t="s">
        <v>387</v>
      </c>
      <c r="L676" t="s">
        <v>32</v>
      </c>
      <c r="M676">
        <v>90712</v>
      </c>
      <c r="N676" t="s">
        <v>33</v>
      </c>
      <c r="O676" t="s">
        <v>1361</v>
      </c>
      <c r="P676" t="s">
        <v>27</v>
      </c>
      <c r="Q676" t="s">
        <v>44</v>
      </c>
      <c r="R676" t="s">
        <v>1362</v>
      </c>
      <c r="S676">
        <v>94.2</v>
      </c>
      <c r="T676">
        <v>5</v>
      </c>
      <c r="U676">
        <v>0</v>
      </c>
      <c r="V676">
        <v>39.564000000000007</v>
      </c>
    </row>
    <row r="677" spans="1:22" x14ac:dyDescent="0.35">
      <c r="A677">
        <v>7504</v>
      </c>
      <c r="B677" t="s">
        <v>2127</v>
      </c>
      <c r="C677">
        <v>2014</v>
      </c>
      <c r="D677" s="25">
        <v>41729</v>
      </c>
      <c r="E677" s="25">
        <v>41729</v>
      </c>
      <c r="F677" t="s">
        <v>438</v>
      </c>
      <c r="G677" t="s">
        <v>1212</v>
      </c>
      <c r="H677" t="s">
        <v>1213</v>
      </c>
      <c r="I677" t="s">
        <v>23</v>
      </c>
      <c r="J677" t="s">
        <v>24</v>
      </c>
      <c r="K677" t="s">
        <v>31</v>
      </c>
      <c r="L677" t="s">
        <v>32</v>
      </c>
      <c r="M677">
        <v>90036</v>
      </c>
      <c r="N677" t="s">
        <v>33</v>
      </c>
      <c r="O677" t="s">
        <v>118</v>
      </c>
      <c r="P677" t="s">
        <v>46</v>
      </c>
      <c r="Q677" t="s">
        <v>47</v>
      </c>
      <c r="R677" t="s">
        <v>119</v>
      </c>
      <c r="S677">
        <v>164.79200000000003</v>
      </c>
      <c r="T677">
        <v>1</v>
      </c>
      <c r="U677">
        <v>0.2</v>
      </c>
      <c r="V677">
        <v>18.539099999999991</v>
      </c>
    </row>
    <row r="678" spans="1:22" x14ac:dyDescent="0.35">
      <c r="A678">
        <v>7503</v>
      </c>
      <c r="B678" t="s">
        <v>2127</v>
      </c>
      <c r="C678">
        <v>2014</v>
      </c>
      <c r="D678" s="25">
        <v>41729</v>
      </c>
      <c r="E678" s="25">
        <v>41729</v>
      </c>
      <c r="F678" t="s">
        <v>438</v>
      </c>
      <c r="G678" t="s">
        <v>1212</v>
      </c>
      <c r="H678" t="s">
        <v>1213</v>
      </c>
      <c r="I678" t="s">
        <v>23</v>
      </c>
      <c r="J678" t="s">
        <v>24</v>
      </c>
      <c r="K678" t="s">
        <v>31</v>
      </c>
      <c r="L678" t="s">
        <v>32</v>
      </c>
      <c r="M678">
        <v>90036</v>
      </c>
      <c r="N678" t="s">
        <v>33</v>
      </c>
      <c r="O678" t="s">
        <v>1482</v>
      </c>
      <c r="P678" t="s">
        <v>35</v>
      </c>
      <c r="Q678" t="s">
        <v>45</v>
      </c>
      <c r="R678" t="s">
        <v>1483</v>
      </c>
      <c r="S678">
        <v>6.08</v>
      </c>
      <c r="T678">
        <v>2</v>
      </c>
      <c r="U678">
        <v>0</v>
      </c>
      <c r="V678">
        <v>2.0671999999999997</v>
      </c>
    </row>
    <row r="679" spans="1:22" x14ac:dyDescent="0.35">
      <c r="A679">
        <v>5873</v>
      </c>
      <c r="B679" t="s">
        <v>2053</v>
      </c>
      <c r="C679">
        <v>2014</v>
      </c>
      <c r="D679" s="25">
        <v>41729</v>
      </c>
      <c r="E679" s="25">
        <v>41733</v>
      </c>
      <c r="F679" t="s">
        <v>38</v>
      </c>
      <c r="G679" t="s">
        <v>1177</v>
      </c>
      <c r="H679" t="s">
        <v>1178</v>
      </c>
      <c r="I679" t="s">
        <v>60</v>
      </c>
      <c r="J679" t="s">
        <v>24</v>
      </c>
      <c r="K679" t="s">
        <v>196</v>
      </c>
      <c r="L679" t="s">
        <v>425</v>
      </c>
      <c r="M679">
        <v>31907</v>
      </c>
      <c r="N679" t="s">
        <v>26</v>
      </c>
      <c r="O679" t="s">
        <v>94</v>
      </c>
      <c r="P679" t="s">
        <v>35</v>
      </c>
      <c r="Q679" t="s">
        <v>41</v>
      </c>
      <c r="R679" t="s">
        <v>95</v>
      </c>
      <c r="S679">
        <v>59.76</v>
      </c>
      <c r="T679">
        <v>1</v>
      </c>
      <c r="U679">
        <v>0</v>
      </c>
      <c r="V679">
        <v>16.732800000000005</v>
      </c>
    </row>
    <row r="680" spans="1:22" x14ac:dyDescent="0.35">
      <c r="A680">
        <v>4689</v>
      </c>
      <c r="B680" t="s">
        <v>1950</v>
      </c>
      <c r="C680">
        <v>2014</v>
      </c>
      <c r="D680" s="25">
        <v>41729</v>
      </c>
      <c r="E680" s="25">
        <v>41733</v>
      </c>
      <c r="F680" t="s">
        <v>38</v>
      </c>
      <c r="G680" t="s">
        <v>1682</v>
      </c>
      <c r="H680" t="s">
        <v>1683</v>
      </c>
      <c r="I680" t="s">
        <v>23</v>
      </c>
      <c r="J680" t="s">
        <v>24</v>
      </c>
      <c r="K680" t="s">
        <v>788</v>
      </c>
      <c r="L680" t="s">
        <v>76</v>
      </c>
      <c r="M680">
        <v>17602</v>
      </c>
      <c r="N680" t="s">
        <v>77</v>
      </c>
      <c r="O680" t="s">
        <v>86</v>
      </c>
      <c r="P680" t="s">
        <v>35</v>
      </c>
      <c r="Q680" t="s">
        <v>49</v>
      </c>
      <c r="R680" t="s">
        <v>87</v>
      </c>
      <c r="S680">
        <v>5.7150000000000016</v>
      </c>
      <c r="T680">
        <v>5</v>
      </c>
      <c r="U680">
        <v>0.7</v>
      </c>
      <c r="V680">
        <v>-4.7625000000000011</v>
      </c>
    </row>
    <row r="681" spans="1:22" x14ac:dyDescent="0.35">
      <c r="A681">
        <v>4543</v>
      </c>
      <c r="B681" t="s">
        <v>1932</v>
      </c>
      <c r="C681">
        <v>2014</v>
      </c>
      <c r="D681" s="25">
        <v>41729</v>
      </c>
      <c r="E681" s="25">
        <v>41730</v>
      </c>
      <c r="F681" t="s">
        <v>92</v>
      </c>
      <c r="G681" t="s">
        <v>1933</v>
      </c>
      <c r="H681" t="s">
        <v>1934</v>
      </c>
      <c r="I681" t="s">
        <v>23</v>
      </c>
      <c r="J681" t="s">
        <v>24</v>
      </c>
      <c r="K681" t="s">
        <v>1409</v>
      </c>
      <c r="L681" t="s">
        <v>250</v>
      </c>
      <c r="M681">
        <v>73120</v>
      </c>
      <c r="N681" t="s">
        <v>63</v>
      </c>
      <c r="O681" t="s">
        <v>1935</v>
      </c>
      <c r="P681" t="s">
        <v>35</v>
      </c>
      <c r="Q681" t="s">
        <v>84</v>
      </c>
      <c r="R681" t="s">
        <v>1936</v>
      </c>
      <c r="S681">
        <v>325.86</v>
      </c>
      <c r="T681">
        <v>2</v>
      </c>
      <c r="U681">
        <v>0</v>
      </c>
      <c r="V681">
        <v>149.8956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7FA75-4048-4A37-81BB-8C92E39F8CC3}">
  <dimension ref="A3:C16"/>
  <sheetViews>
    <sheetView workbookViewId="0">
      <selection activeCell="B12" sqref="B12"/>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8" t="s">
        <v>2240</v>
      </c>
      <c r="B3" s="9" t="s">
        <v>2258</v>
      </c>
      <c r="C3" s="10" t="s">
        <v>2259</v>
      </c>
    </row>
    <row r="4" spans="1:3" x14ac:dyDescent="0.35">
      <c r="A4" s="4" t="s">
        <v>2243</v>
      </c>
      <c r="B4" s="11">
        <v>95365.937600000019</v>
      </c>
      <c r="C4" s="12">
        <v>9199.2699999999986</v>
      </c>
    </row>
    <row r="5" spans="1:3" x14ac:dyDescent="0.35">
      <c r="A5" s="4" t="s">
        <v>2244</v>
      </c>
      <c r="B5" s="11">
        <v>60172.649400000024</v>
      </c>
      <c r="C5" s="12">
        <v>10288.898699999991</v>
      </c>
    </row>
    <row r="6" spans="1:3" x14ac:dyDescent="0.35">
      <c r="A6" s="4" t="s">
        <v>2245</v>
      </c>
      <c r="B6" s="11">
        <v>199252.98399999991</v>
      </c>
      <c r="C6" s="12">
        <v>26806.573700000015</v>
      </c>
    </row>
    <row r="7" spans="1:3" x14ac:dyDescent="0.35">
      <c r="A7" s="4" t="s">
        <v>2246</v>
      </c>
      <c r="B7" s="11">
        <v>141851.5674</v>
      </c>
      <c r="C7" s="12">
        <v>13437.806799999998</v>
      </c>
    </row>
    <row r="8" spans="1:3" x14ac:dyDescent="0.35">
      <c r="A8" s="4" t="s">
        <v>2247</v>
      </c>
      <c r="B8" s="11">
        <v>156122.28669999994</v>
      </c>
      <c r="C8" s="12">
        <v>22308.51279999999</v>
      </c>
    </row>
    <row r="9" spans="1:3" x14ac:dyDescent="0.35">
      <c r="A9" s="4" t="s">
        <v>2248</v>
      </c>
      <c r="B9" s="11">
        <v>147082.61130000011</v>
      </c>
      <c r="C9" s="12">
        <v>20899.334500000012</v>
      </c>
    </row>
    <row r="10" spans="1:3" x14ac:dyDescent="0.35">
      <c r="A10" s="4" t="s">
        <v>2249</v>
      </c>
      <c r="B10" s="11">
        <v>149580.83800000031</v>
      </c>
      <c r="C10" s="12">
        <v>13535.38299999998</v>
      </c>
    </row>
    <row r="11" spans="1:3" x14ac:dyDescent="0.35">
      <c r="A11" s="4" t="s">
        <v>2250</v>
      </c>
      <c r="B11" s="11">
        <v>159589.45099999988</v>
      </c>
      <c r="C11" s="12">
        <v>21896.715399999972</v>
      </c>
    </row>
    <row r="12" spans="1:3" x14ac:dyDescent="0.35">
      <c r="A12" s="4" t="s">
        <v>2251</v>
      </c>
      <c r="B12" s="11">
        <v>309770.09970000025</v>
      </c>
      <c r="C12" s="12">
        <v>37293.192500000034</v>
      </c>
    </row>
    <row r="13" spans="1:3" x14ac:dyDescent="0.35">
      <c r="A13" s="4" t="s">
        <v>2252</v>
      </c>
      <c r="B13" s="11">
        <v>197115.20170000009</v>
      </c>
      <c r="C13" s="12">
        <v>31469.663800000035</v>
      </c>
    </row>
    <row r="14" spans="1:3" x14ac:dyDescent="0.35">
      <c r="A14" s="4" t="s">
        <v>2253</v>
      </c>
      <c r="B14" s="11">
        <v>349120.07400000008</v>
      </c>
      <c r="C14" s="12">
        <v>35825.536599999927</v>
      </c>
    </row>
    <row r="15" spans="1:3" x14ac:dyDescent="0.35">
      <c r="A15" s="4" t="s">
        <v>2254</v>
      </c>
      <c r="B15" s="11">
        <v>332177.15950000001</v>
      </c>
      <c r="C15" s="12">
        <v>43436.13390000003</v>
      </c>
    </row>
    <row r="16" spans="1:3" x14ac:dyDescent="0.35">
      <c r="A16" s="7" t="s">
        <v>2241</v>
      </c>
      <c r="B16" s="29">
        <v>2297200.8603000008</v>
      </c>
      <c r="C16" s="30">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6F2C-F63B-4EDD-B387-7E71B6092829}">
  <dimension ref="A3:E7"/>
  <sheetViews>
    <sheetView workbookViewId="0">
      <selection activeCell="D5" sqref="D5"/>
    </sheetView>
  </sheetViews>
  <sheetFormatPr defaultRowHeight="14.5" x14ac:dyDescent="0.35"/>
  <cols>
    <col min="1" max="1" width="13.1796875" bestFit="1" customWidth="1"/>
    <col min="2" max="2" width="11.81640625" bestFit="1" customWidth="1"/>
    <col min="4" max="4" width="13.1796875" bestFit="1" customWidth="1"/>
    <col min="5" max="5" width="11.26953125" bestFit="1" customWidth="1"/>
  </cols>
  <sheetData>
    <row r="3" spans="1:5" x14ac:dyDescent="0.35">
      <c r="A3" s="2" t="s">
        <v>2240</v>
      </c>
      <c r="B3" s="3" t="s">
        <v>2259</v>
      </c>
      <c r="D3" s="15" t="s">
        <v>15</v>
      </c>
      <c r="E3" s="15" t="s">
        <v>21</v>
      </c>
    </row>
    <row r="4" spans="1:5" x14ac:dyDescent="0.35">
      <c r="A4" s="4" t="s">
        <v>46</v>
      </c>
      <c r="B4" s="31">
        <v>145454.9480999998</v>
      </c>
      <c r="D4" t="str">
        <f>A4</f>
        <v>Technology</v>
      </c>
      <c r="E4" s="16">
        <f>GETPIVOTDATA("Profit",$A$3,"Category",A4)</f>
        <v>145454.9480999998</v>
      </c>
    </row>
    <row r="5" spans="1:5" x14ac:dyDescent="0.35">
      <c r="A5" s="13" t="s">
        <v>35</v>
      </c>
      <c r="B5" s="34">
        <v>122490.8008000001</v>
      </c>
      <c r="D5" t="str">
        <f t="shared" ref="D5:D7" si="0">A5</f>
        <v>Office Supplies</v>
      </c>
      <c r="E5" s="16">
        <f t="shared" ref="E5:E6" si="1">GETPIVOTDATA("Profit",$A$3,"Category",A5)</f>
        <v>122490.8008000001</v>
      </c>
    </row>
    <row r="6" spans="1:5" x14ac:dyDescent="0.35">
      <c r="A6" s="13" t="s">
        <v>27</v>
      </c>
      <c r="B6" s="34">
        <v>18451.272799999992</v>
      </c>
      <c r="D6" t="str">
        <f t="shared" si="0"/>
        <v>Furniture</v>
      </c>
      <c r="E6" s="16">
        <f t="shared" si="1"/>
        <v>18451.272799999992</v>
      </c>
    </row>
    <row r="7" spans="1:5" x14ac:dyDescent="0.35">
      <c r="A7" s="5" t="s">
        <v>2241</v>
      </c>
      <c r="B7" s="32">
        <v>286397.02169999992</v>
      </c>
      <c r="D7" t="str">
        <f t="shared" si="0"/>
        <v>Grand Total</v>
      </c>
      <c r="E7" s="16">
        <f>GETPIVOTDATA("Profit",$A$3)</f>
        <v>286397.02169999992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33D9C-A744-4691-80D8-00AEFE4D0B9D}">
  <dimension ref="A1:R5"/>
  <sheetViews>
    <sheetView topLeftCell="P1" workbookViewId="0">
      <selection activeCell="R3" sqref="R3"/>
    </sheetView>
  </sheetViews>
  <sheetFormatPr defaultRowHeight="14.5" x14ac:dyDescent="0.35"/>
  <cols>
    <col min="1" max="1" width="13.1796875" bestFit="1" customWidth="1"/>
    <col min="2" max="2" width="11.26953125" bestFit="1" customWidth="1"/>
    <col min="3" max="3" width="11.81640625" bestFit="1" customWidth="1"/>
    <col min="17" max="17" width="13.1796875" bestFit="1" customWidth="1"/>
    <col min="18" max="18" width="11.26953125" bestFit="1" customWidth="1"/>
  </cols>
  <sheetData>
    <row r="1" spans="1:18" x14ac:dyDescent="0.35">
      <c r="A1" s="2" t="s">
        <v>2240</v>
      </c>
      <c r="B1" s="3" t="s">
        <v>2258</v>
      </c>
      <c r="Q1" s="2" t="s">
        <v>2240</v>
      </c>
      <c r="R1" s="3" t="s">
        <v>2258</v>
      </c>
    </row>
    <row r="2" spans="1:18" x14ac:dyDescent="0.35">
      <c r="A2" s="4" t="s">
        <v>27</v>
      </c>
      <c r="B2" s="17">
        <v>0.32300170530281774</v>
      </c>
      <c r="Q2" s="4" t="s">
        <v>27</v>
      </c>
      <c r="R2" s="17">
        <v>0.32300170530281774</v>
      </c>
    </row>
    <row r="3" spans="1:18" x14ac:dyDescent="0.35">
      <c r="A3" s="13" t="s">
        <v>35</v>
      </c>
      <c r="B3" s="18">
        <v>0.31301008302169103</v>
      </c>
      <c r="Q3" s="13" t="s">
        <v>35</v>
      </c>
      <c r="R3" s="18">
        <v>0.31301008302169103</v>
      </c>
    </row>
    <row r="4" spans="1:18" x14ac:dyDescent="0.35">
      <c r="A4" s="13" t="s">
        <v>46</v>
      </c>
      <c r="B4" s="18">
        <v>0.36398821167549117</v>
      </c>
      <c r="Q4" s="13" t="s">
        <v>46</v>
      </c>
      <c r="R4" s="18">
        <v>0.36398821167549117</v>
      </c>
    </row>
    <row r="5" spans="1:18" x14ac:dyDescent="0.35">
      <c r="A5" s="5" t="s">
        <v>2241</v>
      </c>
      <c r="B5" s="19">
        <v>1</v>
      </c>
      <c r="Q5" s="5" t="s">
        <v>2241</v>
      </c>
      <c r="R5" s="19">
        <v>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DA643-0F70-4885-8B77-91FADF71DB73}">
  <dimension ref="A1:B7"/>
  <sheetViews>
    <sheetView workbookViewId="0">
      <selection activeCell="C11" sqref="C11"/>
    </sheetView>
  </sheetViews>
  <sheetFormatPr defaultRowHeight="14.5" x14ac:dyDescent="0.35"/>
  <cols>
    <col min="1" max="1" width="12.36328125" bestFit="1" customWidth="1"/>
    <col min="2" max="2" width="11.26953125" bestFit="1" customWidth="1"/>
  </cols>
  <sheetData>
    <row r="1" spans="1:2" x14ac:dyDescent="0.35">
      <c r="A1" s="2" t="s">
        <v>2240</v>
      </c>
      <c r="B1" s="3" t="s">
        <v>2258</v>
      </c>
    </row>
    <row r="2" spans="1:2" x14ac:dyDescent="0.35">
      <c r="A2" s="4" t="s">
        <v>49</v>
      </c>
      <c r="B2" s="31">
        <v>203412.73300000009</v>
      </c>
    </row>
    <row r="3" spans="1:2" x14ac:dyDescent="0.35">
      <c r="A3" s="13" t="s">
        <v>40</v>
      </c>
      <c r="B3" s="34">
        <v>206965.53200000009</v>
      </c>
    </row>
    <row r="4" spans="1:2" x14ac:dyDescent="0.35">
      <c r="A4" s="13" t="s">
        <v>41</v>
      </c>
      <c r="B4" s="34">
        <v>223843.60800000012</v>
      </c>
    </row>
    <row r="5" spans="1:2" x14ac:dyDescent="0.35">
      <c r="A5" s="13" t="s">
        <v>29</v>
      </c>
      <c r="B5" s="34">
        <v>328449.1030000007</v>
      </c>
    </row>
    <row r="6" spans="1:2" x14ac:dyDescent="0.35">
      <c r="A6" s="13" t="s">
        <v>47</v>
      </c>
      <c r="B6" s="34">
        <v>330007.05400000012</v>
      </c>
    </row>
    <row r="7" spans="1:2" x14ac:dyDescent="0.35">
      <c r="A7" s="5" t="s">
        <v>2241</v>
      </c>
      <c r="B7" s="3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8438D-5D50-4ED6-AA18-E830A031C7C1}">
  <dimension ref="A1:E51"/>
  <sheetViews>
    <sheetView workbookViewId="0">
      <selection activeCell="D6" sqref="D6"/>
    </sheetView>
  </sheetViews>
  <sheetFormatPr defaultRowHeight="14.5" x14ac:dyDescent="0.35"/>
  <cols>
    <col min="1" max="1" width="17.36328125" bestFit="1" customWidth="1"/>
    <col min="2" max="2" width="11.81640625" bestFit="1" customWidth="1"/>
    <col min="4" max="4" width="17.36328125" bestFit="1" customWidth="1"/>
    <col min="5" max="5" width="11.26953125" bestFit="1" customWidth="1"/>
  </cols>
  <sheetData>
    <row r="1" spans="1:5" x14ac:dyDescent="0.35">
      <c r="A1" s="2" t="s">
        <v>2240</v>
      </c>
      <c r="B1" s="3" t="s">
        <v>2258</v>
      </c>
      <c r="D1" s="14" t="s">
        <v>11</v>
      </c>
      <c r="E1" s="14" t="s">
        <v>18</v>
      </c>
    </row>
    <row r="2" spans="1:5" x14ac:dyDescent="0.35">
      <c r="A2" s="4" t="s">
        <v>155</v>
      </c>
      <c r="B2" s="31">
        <v>19510.639999999992</v>
      </c>
      <c r="D2" t="str">
        <f>A2</f>
        <v>Alabama</v>
      </c>
      <c r="E2" s="16">
        <f>GETPIVOTDATA("Sales",$A$1,"State",A2)</f>
        <v>19510.639999999992</v>
      </c>
    </row>
    <row r="3" spans="1:5" x14ac:dyDescent="0.35">
      <c r="A3" s="13" t="s">
        <v>137</v>
      </c>
      <c r="B3" s="34">
        <v>35282.000999999997</v>
      </c>
      <c r="D3" t="str">
        <f t="shared" ref="D3:D50" si="0">A3</f>
        <v>Arizona</v>
      </c>
      <c r="E3" s="16">
        <f t="shared" ref="E3:E50" si="1">GETPIVOTDATA("Sales",$A$1,"State",A3)</f>
        <v>35282.000999999997</v>
      </c>
    </row>
    <row r="4" spans="1:5" x14ac:dyDescent="0.35">
      <c r="A4" s="13" t="s">
        <v>569</v>
      </c>
      <c r="B4" s="34">
        <v>11678.129999999997</v>
      </c>
      <c r="D4" t="str">
        <f t="shared" si="0"/>
        <v>Arkansas</v>
      </c>
      <c r="E4" s="16">
        <f t="shared" si="1"/>
        <v>11678.129999999997</v>
      </c>
    </row>
    <row r="5" spans="1:5" x14ac:dyDescent="0.35">
      <c r="A5" s="13" t="s">
        <v>32</v>
      </c>
      <c r="B5" s="34">
        <v>457687.63150000101</v>
      </c>
      <c r="D5" t="str">
        <f t="shared" si="0"/>
        <v>California</v>
      </c>
      <c r="E5" s="16">
        <f t="shared" si="1"/>
        <v>457687.63150000101</v>
      </c>
    </row>
    <row r="6" spans="1:5" x14ac:dyDescent="0.35">
      <c r="A6" s="13" t="s">
        <v>177</v>
      </c>
      <c r="B6" s="34">
        <v>32108.117999999995</v>
      </c>
      <c r="D6" t="str">
        <f t="shared" si="0"/>
        <v>Colorado</v>
      </c>
      <c r="E6" s="16">
        <f t="shared" si="1"/>
        <v>32108.117999999995</v>
      </c>
    </row>
    <row r="7" spans="1:5" x14ac:dyDescent="0.35">
      <c r="A7" s="13" t="s">
        <v>277</v>
      </c>
      <c r="B7" s="34">
        <v>13384.356999999996</v>
      </c>
      <c r="D7" t="str">
        <f t="shared" si="0"/>
        <v>Connecticut</v>
      </c>
      <c r="E7" s="16">
        <f t="shared" si="1"/>
        <v>13384.356999999996</v>
      </c>
    </row>
    <row r="8" spans="1:5" x14ac:dyDescent="0.35">
      <c r="A8" s="13" t="s">
        <v>109</v>
      </c>
      <c r="B8" s="34">
        <v>27451.068999999992</v>
      </c>
      <c r="D8" t="str">
        <f t="shared" si="0"/>
        <v>Delaware</v>
      </c>
      <c r="E8" s="16">
        <f t="shared" si="1"/>
        <v>27451.068999999992</v>
      </c>
    </row>
    <row r="9" spans="1:5" x14ac:dyDescent="0.35">
      <c r="A9" s="13" t="s">
        <v>2270</v>
      </c>
      <c r="B9" s="34">
        <v>2865.0199999999995</v>
      </c>
      <c r="D9" t="str">
        <f t="shared" si="0"/>
        <v>District of Columbia</v>
      </c>
      <c r="E9" s="16">
        <f t="shared" si="1"/>
        <v>2865.0199999999995</v>
      </c>
    </row>
    <row r="10" spans="1:5" x14ac:dyDescent="0.35">
      <c r="A10" s="13" t="s">
        <v>39</v>
      </c>
      <c r="B10" s="34">
        <v>89473.707999999999</v>
      </c>
      <c r="D10" t="str">
        <f t="shared" si="0"/>
        <v>Florida</v>
      </c>
      <c r="E10" s="16">
        <f t="shared" si="1"/>
        <v>89473.707999999999</v>
      </c>
    </row>
    <row r="11" spans="1:5" x14ac:dyDescent="0.35">
      <c r="A11" s="13" t="s">
        <v>425</v>
      </c>
      <c r="B11" s="34">
        <v>49095.840000000004</v>
      </c>
      <c r="D11" t="str">
        <f t="shared" si="0"/>
        <v>Georgia</v>
      </c>
      <c r="E11" s="16">
        <f t="shared" si="1"/>
        <v>49095.840000000004</v>
      </c>
    </row>
    <row r="12" spans="1:5" x14ac:dyDescent="0.35">
      <c r="A12" s="13" t="s">
        <v>1705</v>
      </c>
      <c r="B12" s="34">
        <v>4382.4860000000017</v>
      </c>
      <c r="D12" t="str">
        <f t="shared" si="0"/>
        <v>Idaho</v>
      </c>
      <c r="E12" s="16">
        <f t="shared" si="1"/>
        <v>4382.4860000000017</v>
      </c>
    </row>
    <row r="13" spans="1:5" x14ac:dyDescent="0.35">
      <c r="A13" s="13" t="s">
        <v>93</v>
      </c>
      <c r="B13" s="34">
        <v>80166.10099999985</v>
      </c>
      <c r="D13" t="str">
        <f t="shared" si="0"/>
        <v>Illinois</v>
      </c>
      <c r="E13" s="16">
        <f t="shared" si="1"/>
        <v>80166.10099999985</v>
      </c>
    </row>
    <row r="14" spans="1:5" x14ac:dyDescent="0.35">
      <c r="A14" s="13" t="s">
        <v>112</v>
      </c>
      <c r="B14" s="34">
        <v>53555.360000000001</v>
      </c>
      <c r="D14" t="str">
        <f t="shared" si="0"/>
        <v>Indiana</v>
      </c>
      <c r="E14" s="16">
        <f t="shared" si="1"/>
        <v>53555.360000000001</v>
      </c>
    </row>
    <row r="15" spans="1:5" x14ac:dyDescent="0.35">
      <c r="A15" s="13" t="s">
        <v>193</v>
      </c>
      <c r="B15" s="34">
        <v>4579.7599999999993</v>
      </c>
      <c r="D15" t="str">
        <f t="shared" si="0"/>
        <v>Iowa</v>
      </c>
      <c r="E15" s="16">
        <f t="shared" si="1"/>
        <v>4579.7599999999993</v>
      </c>
    </row>
    <row r="16" spans="1:5" x14ac:dyDescent="0.35">
      <c r="A16" s="13" t="s">
        <v>2271</v>
      </c>
      <c r="B16" s="34">
        <v>2914.31</v>
      </c>
      <c r="D16" t="str">
        <f t="shared" si="0"/>
        <v>Kansas</v>
      </c>
      <c r="E16" s="16">
        <f t="shared" si="1"/>
        <v>2914.31</v>
      </c>
    </row>
    <row r="17" spans="1:5" x14ac:dyDescent="0.35">
      <c r="A17" s="13" t="s">
        <v>25</v>
      </c>
      <c r="B17" s="34">
        <v>36591.749999999971</v>
      </c>
      <c r="D17" t="str">
        <f t="shared" si="0"/>
        <v>Kentucky</v>
      </c>
      <c r="E17" s="16">
        <f t="shared" si="1"/>
        <v>36591.749999999971</v>
      </c>
    </row>
    <row r="18" spans="1:5" x14ac:dyDescent="0.35">
      <c r="A18" s="13" t="s">
        <v>271</v>
      </c>
      <c r="B18" s="34">
        <v>9217.0299999999988</v>
      </c>
      <c r="D18" t="str">
        <f t="shared" si="0"/>
        <v>Louisiana</v>
      </c>
      <c r="E18" s="16">
        <f t="shared" si="1"/>
        <v>9217.0299999999988</v>
      </c>
    </row>
    <row r="19" spans="1:5" x14ac:dyDescent="0.35">
      <c r="A19" s="13" t="s">
        <v>2278</v>
      </c>
      <c r="B19" s="34">
        <v>1270.53</v>
      </c>
      <c r="D19" t="str">
        <f t="shared" si="0"/>
        <v>Maine</v>
      </c>
      <c r="E19" s="16">
        <f t="shared" si="1"/>
        <v>1270.53</v>
      </c>
    </row>
    <row r="20" spans="1:5" x14ac:dyDescent="0.35">
      <c r="A20" s="13" t="s">
        <v>867</v>
      </c>
      <c r="B20" s="34">
        <v>23705.523000000005</v>
      </c>
      <c r="D20" t="str">
        <f t="shared" si="0"/>
        <v>Maryland</v>
      </c>
      <c r="E20" s="16">
        <f t="shared" si="1"/>
        <v>23705.523000000005</v>
      </c>
    </row>
    <row r="21" spans="1:5" x14ac:dyDescent="0.35">
      <c r="A21" s="13" t="s">
        <v>415</v>
      </c>
      <c r="B21" s="34">
        <v>28634.43399999999</v>
      </c>
      <c r="D21" t="str">
        <f t="shared" si="0"/>
        <v>Massachusetts</v>
      </c>
      <c r="E21" s="16">
        <f t="shared" si="1"/>
        <v>28634.43399999999</v>
      </c>
    </row>
    <row r="22" spans="1:5" x14ac:dyDescent="0.35">
      <c r="A22" s="13" t="s">
        <v>107</v>
      </c>
      <c r="B22" s="34">
        <v>76269.614000000016</v>
      </c>
      <c r="D22" t="str">
        <f t="shared" si="0"/>
        <v>Michigan</v>
      </c>
      <c r="E22" s="16">
        <f t="shared" si="1"/>
        <v>76269.614000000016</v>
      </c>
    </row>
    <row r="23" spans="1:5" x14ac:dyDescent="0.35">
      <c r="A23" s="13" t="s">
        <v>100</v>
      </c>
      <c r="B23" s="34">
        <v>29863.149999999994</v>
      </c>
      <c r="D23" t="str">
        <f t="shared" si="0"/>
        <v>Minnesota</v>
      </c>
      <c r="E23" s="16">
        <f t="shared" si="1"/>
        <v>29863.149999999994</v>
      </c>
    </row>
    <row r="24" spans="1:5" x14ac:dyDescent="0.35">
      <c r="A24" s="13" t="s">
        <v>492</v>
      </c>
      <c r="B24" s="34">
        <v>10771.34</v>
      </c>
      <c r="D24" t="str">
        <f t="shared" si="0"/>
        <v>Mississippi</v>
      </c>
      <c r="E24" s="16">
        <f t="shared" si="1"/>
        <v>10771.34</v>
      </c>
    </row>
    <row r="25" spans="1:5" x14ac:dyDescent="0.35">
      <c r="A25" s="13" t="s">
        <v>227</v>
      </c>
      <c r="B25" s="34">
        <v>22205.149999999998</v>
      </c>
      <c r="D25" t="str">
        <f t="shared" si="0"/>
        <v>Missouri</v>
      </c>
      <c r="E25" s="16">
        <f t="shared" si="1"/>
        <v>22205.149999999998</v>
      </c>
    </row>
    <row r="26" spans="1:5" x14ac:dyDescent="0.35">
      <c r="A26" s="13" t="s">
        <v>593</v>
      </c>
      <c r="B26" s="34">
        <v>5589.3519999999971</v>
      </c>
      <c r="D26" t="str">
        <f t="shared" si="0"/>
        <v>Montana</v>
      </c>
      <c r="E26" s="16">
        <f t="shared" si="1"/>
        <v>5589.3519999999971</v>
      </c>
    </row>
    <row r="27" spans="1:5" x14ac:dyDescent="0.35">
      <c r="A27" s="13" t="s">
        <v>2272</v>
      </c>
      <c r="B27" s="34">
        <v>7464.9299999999985</v>
      </c>
      <c r="D27" t="str">
        <f t="shared" si="0"/>
        <v>Nebraska</v>
      </c>
      <c r="E27" s="16">
        <f t="shared" si="1"/>
        <v>7464.9299999999985</v>
      </c>
    </row>
    <row r="28" spans="1:5" x14ac:dyDescent="0.35">
      <c r="A28" s="13" t="s">
        <v>465</v>
      </c>
      <c r="B28" s="34">
        <v>16729.101999999999</v>
      </c>
      <c r="D28" t="str">
        <f t="shared" si="0"/>
        <v>Nevada</v>
      </c>
      <c r="E28" s="16">
        <f t="shared" si="1"/>
        <v>16729.101999999999</v>
      </c>
    </row>
    <row r="29" spans="1:5" x14ac:dyDescent="0.35">
      <c r="A29" s="13" t="s">
        <v>860</v>
      </c>
      <c r="B29" s="34">
        <v>7292.5239999999994</v>
      </c>
      <c r="D29" t="str">
        <f t="shared" si="0"/>
        <v>New Hampshire</v>
      </c>
      <c r="E29" s="16">
        <f t="shared" si="1"/>
        <v>7292.5239999999994</v>
      </c>
    </row>
    <row r="30" spans="1:5" x14ac:dyDescent="0.35">
      <c r="A30" s="13" t="s">
        <v>300</v>
      </c>
      <c r="B30" s="34">
        <v>35764.312000000013</v>
      </c>
      <c r="D30" t="str">
        <f t="shared" si="0"/>
        <v>New Jersey</v>
      </c>
      <c r="E30" s="16">
        <f t="shared" si="1"/>
        <v>35764.312000000013</v>
      </c>
    </row>
    <row r="31" spans="1:5" x14ac:dyDescent="0.35">
      <c r="A31" s="13" t="s">
        <v>253</v>
      </c>
      <c r="B31" s="34">
        <v>4783.5220000000008</v>
      </c>
      <c r="D31" t="str">
        <f t="shared" si="0"/>
        <v>New Mexico</v>
      </c>
      <c r="E31" s="16">
        <f t="shared" si="1"/>
        <v>4783.5220000000008</v>
      </c>
    </row>
    <row r="32" spans="1:5" x14ac:dyDescent="0.35">
      <c r="A32" s="13" t="s">
        <v>116</v>
      </c>
      <c r="B32" s="34">
        <v>310876.27099999978</v>
      </c>
      <c r="D32" t="str">
        <f t="shared" si="0"/>
        <v>New York</v>
      </c>
      <c r="E32" s="16">
        <f t="shared" si="1"/>
        <v>310876.27099999978</v>
      </c>
    </row>
    <row r="33" spans="1:5" x14ac:dyDescent="0.35">
      <c r="A33" s="13" t="s">
        <v>52</v>
      </c>
      <c r="B33" s="34">
        <v>55603.163999999968</v>
      </c>
      <c r="D33" t="str">
        <f t="shared" si="0"/>
        <v>North Carolina</v>
      </c>
      <c r="E33" s="16">
        <f t="shared" si="1"/>
        <v>55603.163999999968</v>
      </c>
    </row>
    <row r="34" spans="1:5" x14ac:dyDescent="0.35">
      <c r="A34" s="13" t="s">
        <v>2273</v>
      </c>
      <c r="B34" s="34">
        <v>919.91</v>
      </c>
      <c r="D34" t="str">
        <f t="shared" si="0"/>
        <v>North Dakota</v>
      </c>
      <c r="E34" s="16">
        <f t="shared" si="1"/>
        <v>919.91</v>
      </c>
    </row>
    <row r="35" spans="1:5" x14ac:dyDescent="0.35">
      <c r="A35" s="13" t="s">
        <v>197</v>
      </c>
      <c r="B35" s="34">
        <v>78258.135999999926</v>
      </c>
      <c r="D35" t="str">
        <f t="shared" si="0"/>
        <v>Ohio</v>
      </c>
      <c r="E35" s="16">
        <f t="shared" si="1"/>
        <v>78258.135999999926</v>
      </c>
    </row>
    <row r="36" spans="1:5" x14ac:dyDescent="0.35">
      <c r="A36" s="13" t="s">
        <v>250</v>
      </c>
      <c r="B36" s="34">
        <v>19683.390000000003</v>
      </c>
      <c r="D36" t="str">
        <f t="shared" si="0"/>
        <v>Oklahoma</v>
      </c>
      <c r="E36" s="16">
        <f t="shared" si="1"/>
        <v>19683.390000000003</v>
      </c>
    </row>
    <row r="37" spans="1:5" x14ac:dyDescent="0.35">
      <c r="A37" s="13" t="s">
        <v>167</v>
      </c>
      <c r="B37" s="34">
        <v>17431.149999999991</v>
      </c>
      <c r="D37" t="str">
        <f t="shared" si="0"/>
        <v>Oregon</v>
      </c>
      <c r="E37" s="16">
        <f t="shared" si="1"/>
        <v>17431.149999999991</v>
      </c>
    </row>
    <row r="38" spans="1:5" x14ac:dyDescent="0.35">
      <c r="A38" s="13" t="s">
        <v>76</v>
      </c>
      <c r="B38" s="34">
        <v>116511.91400000003</v>
      </c>
      <c r="D38" t="str">
        <f t="shared" si="0"/>
        <v>Pennsylvania</v>
      </c>
      <c r="E38" s="16">
        <f t="shared" si="1"/>
        <v>116511.91400000003</v>
      </c>
    </row>
    <row r="39" spans="1:5" x14ac:dyDescent="0.35">
      <c r="A39" s="13" t="s">
        <v>2274</v>
      </c>
      <c r="B39" s="34">
        <v>22627.955999999995</v>
      </c>
      <c r="D39" t="str">
        <f t="shared" si="0"/>
        <v>Rhode Island</v>
      </c>
      <c r="E39" s="16">
        <f t="shared" si="1"/>
        <v>22627.955999999995</v>
      </c>
    </row>
    <row r="40" spans="1:5" x14ac:dyDescent="0.35">
      <c r="A40" s="13" t="s">
        <v>157</v>
      </c>
      <c r="B40" s="34">
        <v>8481.7099999999991</v>
      </c>
      <c r="D40" t="str">
        <f t="shared" si="0"/>
        <v>South Carolina</v>
      </c>
      <c r="E40" s="16">
        <f t="shared" si="1"/>
        <v>8481.7099999999991</v>
      </c>
    </row>
    <row r="41" spans="1:5" x14ac:dyDescent="0.35">
      <c r="A41" s="13" t="s">
        <v>2275</v>
      </c>
      <c r="B41" s="34">
        <v>1315.5600000000002</v>
      </c>
      <c r="D41" t="str">
        <f t="shared" si="0"/>
        <v>South Dakota</v>
      </c>
      <c r="E41" s="16">
        <f t="shared" si="1"/>
        <v>1315.5600000000002</v>
      </c>
    </row>
    <row r="42" spans="1:5" x14ac:dyDescent="0.35">
      <c r="A42" s="13" t="s">
        <v>146</v>
      </c>
      <c r="B42" s="34">
        <v>30661.872999999981</v>
      </c>
      <c r="D42" t="str">
        <f t="shared" si="0"/>
        <v>Tennessee</v>
      </c>
      <c r="E42" s="16">
        <f t="shared" si="1"/>
        <v>30661.872999999981</v>
      </c>
    </row>
    <row r="43" spans="1:5" x14ac:dyDescent="0.35">
      <c r="A43" s="13" t="s">
        <v>62</v>
      </c>
      <c r="B43" s="34">
        <v>170188.04580000002</v>
      </c>
      <c r="D43" t="str">
        <f t="shared" si="0"/>
        <v>Texas</v>
      </c>
      <c r="E43" s="16">
        <f t="shared" si="1"/>
        <v>170188.04580000002</v>
      </c>
    </row>
    <row r="44" spans="1:5" x14ac:dyDescent="0.35">
      <c r="A44" s="13" t="s">
        <v>69</v>
      </c>
      <c r="B44" s="34">
        <v>11220.055999999999</v>
      </c>
      <c r="D44" t="str">
        <f t="shared" si="0"/>
        <v>Utah</v>
      </c>
      <c r="E44" s="16">
        <f t="shared" si="1"/>
        <v>11220.055999999999</v>
      </c>
    </row>
    <row r="45" spans="1:5" x14ac:dyDescent="0.35">
      <c r="A45" s="13" t="s">
        <v>2276</v>
      </c>
      <c r="B45" s="34">
        <v>8929.369999999999</v>
      </c>
      <c r="D45" t="str">
        <f t="shared" si="0"/>
        <v>Vermont</v>
      </c>
      <c r="E45" s="16">
        <f t="shared" si="1"/>
        <v>8929.369999999999</v>
      </c>
    </row>
    <row r="46" spans="1:5" x14ac:dyDescent="0.35">
      <c r="A46" s="13" t="s">
        <v>141</v>
      </c>
      <c r="B46" s="34">
        <v>70636.719999999987</v>
      </c>
      <c r="D46" t="str">
        <f t="shared" si="0"/>
        <v>Virginia</v>
      </c>
      <c r="E46" s="16">
        <f t="shared" si="1"/>
        <v>70636.719999999987</v>
      </c>
    </row>
    <row r="47" spans="1:5" x14ac:dyDescent="0.35">
      <c r="A47" s="13" t="s">
        <v>57</v>
      </c>
      <c r="B47" s="34">
        <v>138641.26999999993</v>
      </c>
      <c r="D47" t="str">
        <f t="shared" si="0"/>
        <v>Washington</v>
      </c>
      <c r="E47" s="16">
        <f t="shared" si="1"/>
        <v>138641.26999999993</v>
      </c>
    </row>
    <row r="48" spans="1:5" x14ac:dyDescent="0.35">
      <c r="A48" s="13" t="s">
        <v>2277</v>
      </c>
      <c r="B48" s="34">
        <v>1209.8240000000001</v>
      </c>
      <c r="D48" t="str">
        <f t="shared" si="0"/>
        <v>West Virginia</v>
      </c>
      <c r="E48" s="16">
        <f t="shared" si="1"/>
        <v>1209.8240000000001</v>
      </c>
    </row>
    <row r="49" spans="1:5" x14ac:dyDescent="0.35">
      <c r="A49" s="13" t="s">
        <v>66</v>
      </c>
      <c r="B49" s="34">
        <v>32114.610000000019</v>
      </c>
      <c r="D49" t="str">
        <f t="shared" si="0"/>
        <v>Wisconsin</v>
      </c>
      <c r="E49" s="16">
        <f t="shared" si="1"/>
        <v>32114.610000000019</v>
      </c>
    </row>
    <row r="50" spans="1:5" x14ac:dyDescent="0.35">
      <c r="A50" s="13" t="s">
        <v>2279</v>
      </c>
      <c r="B50" s="34">
        <v>1603.1360000000002</v>
      </c>
      <c r="D50" t="str">
        <f t="shared" si="0"/>
        <v>Wyoming</v>
      </c>
      <c r="E50" s="16">
        <f t="shared" si="1"/>
        <v>1603.1360000000002</v>
      </c>
    </row>
    <row r="51" spans="1:5" x14ac:dyDescent="0.35">
      <c r="A51" s="5" t="s">
        <v>2241</v>
      </c>
      <c r="B51" s="32">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81B30-7895-4343-BDFC-E5329717773E}">
  <dimension ref="A1:N16"/>
  <sheetViews>
    <sheetView topLeftCell="A33" workbookViewId="0">
      <selection activeCell="E12" sqref="E12"/>
    </sheetView>
  </sheetViews>
  <sheetFormatPr defaultRowHeight="14.5" x14ac:dyDescent="0.35"/>
  <cols>
    <col min="1" max="1" width="12.36328125" bestFit="1" customWidth="1"/>
    <col min="2" max="2" width="11.81640625" bestFit="1" customWidth="1"/>
    <col min="3" max="3" width="2.90625" customWidth="1"/>
    <col min="4" max="4" width="12.36328125" bestFit="1" customWidth="1"/>
    <col min="5" max="5" width="11.81640625" bestFit="1" customWidth="1"/>
    <col min="6" max="6" width="2.36328125" customWidth="1"/>
    <col min="7" max="7" width="12.36328125" bestFit="1" customWidth="1"/>
    <col min="8" max="8" width="14.54296875" bestFit="1" customWidth="1"/>
    <col min="9" max="9" width="2.1796875" customWidth="1"/>
    <col min="10" max="10" width="12.36328125" bestFit="1" customWidth="1"/>
    <col min="11" max="11" width="15.81640625" bestFit="1" customWidth="1"/>
    <col min="12" max="12" width="3.6328125" customWidth="1"/>
    <col min="13" max="13" width="12.36328125" bestFit="1" customWidth="1"/>
    <col min="14" max="14" width="18.36328125" bestFit="1" customWidth="1"/>
  </cols>
  <sheetData>
    <row r="1" spans="1:14" x14ac:dyDescent="0.35">
      <c r="A1" s="26" t="s">
        <v>2260</v>
      </c>
      <c r="B1" s="26"/>
      <c r="C1" s="15"/>
      <c r="D1" s="26" t="s">
        <v>2261</v>
      </c>
      <c r="E1" s="26"/>
      <c r="F1" s="15"/>
      <c r="G1" s="26" t="s">
        <v>2262</v>
      </c>
      <c r="H1" s="26"/>
      <c r="I1" s="15"/>
      <c r="J1" s="26" t="s">
        <v>2264</v>
      </c>
      <c r="K1" s="26"/>
      <c r="L1" s="15"/>
      <c r="M1" s="26" t="s">
        <v>2266</v>
      </c>
      <c r="N1" s="26"/>
    </row>
    <row r="2" spans="1:14" x14ac:dyDescent="0.35">
      <c r="A2" s="8" t="s">
        <v>2240</v>
      </c>
      <c r="B2" s="22" t="s">
        <v>2258</v>
      </c>
      <c r="C2" s="15"/>
      <c r="D2" s="8" t="s">
        <v>2240</v>
      </c>
      <c r="E2" s="22" t="s">
        <v>2259</v>
      </c>
      <c r="F2" s="15"/>
      <c r="G2" s="8" t="s">
        <v>2240</v>
      </c>
      <c r="H2" s="22" t="s">
        <v>2263</v>
      </c>
      <c r="I2" s="15"/>
      <c r="J2" s="8" t="s">
        <v>2240</v>
      </c>
      <c r="K2" s="22" t="s">
        <v>2265</v>
      </c>
      <c r="L2" s="15"/>
      <c r="M2" s="8" t="s">
        <v>2240</v>
      </c>
      <c r="N2" s="22" t="s">
        <v>2267</v>
      </c>
    </row>
    <row r="3" spans="1:14" x14ac:dyDescent="0.35">
      <c r="A3" s="4" t="s">
        <v>2243</v>
      </c>
      <c r="B3" s="31">
        <v>95365.937600000019</v>
      </c>
      <c r="D3" s="4" t="s">
        <v>2243</v>
      </c>
      <c r="E3" s="31">
        <v>9199.2699999999986</v>
      </c>
      <c r="G3" s="4" t="s">
        <v>2243</v>
      </c>
      <c r="H3" s="31">
        <v>1500</v>
      </c>
      <c r="J3" s="4" t="s">
        <v>2243</v>
      </c>
      <c r="K3" s="31">
        <v>387</v>
      </c>
      <c r="M3" s="4" t="s">
        <v>2243</v>
      </c>
      <c r="N3" s="31">
        <v>9.6462848596792869E-2</v>
      </c>
    </row>
    <row r="4" spans="1:14" x14ac:dyDescent="0.35">
      <c r="A4" s="4" t="s">
        <v>2244</v>
      </c>
      <c r="B4" s="31">
        <v>60172.649400000024</v>
      </c>
      <c r="D4" s="4" t="s">
        <v>2244</v>
      </c>
      <c r="E4" s="31">
        <v>10288.898699999991</v>
      </c>
      <c r="G4" s="4" t="s">
        <v>2244</v>
      </c>
      <c r="H4" s="31">
        <v>1068</v>
      </c>
      <c r="J4" s="4" t="s">
        <v>2244</v>
      </c>
      <c r="K4" s="31">
        <v>301</v>
      </c>
      <c r="M4" s="4" t="s">
        <v>2244</v>
      </c>
      <c r="N4" s="31">
        <v>0.17098962406664425</v>
      </c>
    </row>
    <row r="5" spans="1:14" x14ac:dyDescent="0.35">
      <c r="A5" s="4" t="s">
        <v>2245</v>
      </c>
      <c r="B5" s="31">
        <v>199252.98399999991</v>
      </c>
      <c r="D5" s="4" t="s">
        <v>2245</v>
      </c>
      <c r="E5" s="31">
        <v>26806.573700000015</v>
      </c>
      <c r="G5" s="4" t="s">
        <v>2245</v>
      </c>
      <c r="H5" s="31">
        <v>2491</v>
      </c>
      <c r="J5" s="4" t="s">
        <v>2245</v>
      </c>
      <c r="K5" s="31">
        <v>680</v>
      </c>
      <c r="M5" s="4" t="s">
        <v>2245</v>
      </c>
      <c r="N5" s="31">
        <v>0.13453536886554246</v>
      </c>
    </row>
    <row r="6" spans="1:14" x14ac:dyDescent="0.35">
      <c r="A6" s="4" t="s">
        <v>2246</v>
      </c>
      <c r="B6" s="31">
        <v>141851.5674</v>
      </c>
      <c r="D6" s="4" t="s">
        <v>2246</v>
      </c>
      <c r="E6" s="31">
        <v>13437.806799999998</v>
      </c>
      <c r="G6" s="4" t="s">
        <v>2246</v>
      </c>
      <c r="H6" s="31">
        <v>2441</v>
      </c>
      <c r="J6" s="4" t="s">
        <v>2246</v>
      </c>
      <c r="K6" s="31">
        <v>663</v>
      </c>
      <c r="M6" s="4" t="s">
        <v>2246</v>
      </c>
      <c r="N6" s="31">
        <v>9.4731465053942004E-2</v>
      </c>
    </row>
    <row r="7" spans="1:14" x14ac:dyDescent="0.35">
      <c r="A7" s="4" t="s">
        <v>2247</v>
      </c>
      <c r="B7" s="31">
        <v>156122.28669999994</v>
      </c>
      <c r="D7" s="4" t="s">
        <v>2247</v>
      </c>
      <c r="E7" s="31">
        <v>22308.51279999999</v>
      </c>
      <c r="G7" s="4" t="s">
        <v>2247</v>
      </c>
      <c r="H7" s="31">
        <v>2850</v>
      </c>
      <c r="J7" s="4" t="s">
        <v>2247</v>
      </c>
      <c r="K7" s="31">
        <v>750</v>
      </c>
      <c r="M7" s="4" t="s">
        <v>2247</v>
      </c>
      <c r="N7" s="31">
        <v>0.14289127626517142</v>
      </c>
    </row>
    <row r="8" spans="1:14" x14ac:dyDescent="0.35">
      <c r="A8" s="4" t="s">
        <v>2248</v>
      </c>
      <c r="B8" s="31">
        <v>147082.61130000011</v>
      </c>
      <c r="D8" s="4" t="s">
        <v>2248</v>
      </c>
      <c r="E8" s="31">
        <v>20899.334500000012</v>
      </c>
      <c r="G8" s="4" t="s">
        <v>2248</v>
      </c>
      <c r="H8" s="31">
        <v>2644</v>
      </c>
      <c r="J8" s="4" t="s">
        <v>2248</v>
      </c>
      <c r="K8" s="31">
        <v>709</v>
      </c>
      <c r="M8" s="4" t="s">
        <v>2248</v>
      </c>
      <c r="N8" s="31">
        <v>0.1420924901678027</v>
      </c>
    </row>
    <row r="9" spans="1:14" x14ac:dyDescent="0.35">
      <c r="A9" s="4" t="s">
        <v>2249</v>
      </c>
      <c r="B9" s="31">
        <v>149580.83800000031</v>
      </c>
      <c r="D9" s="4" t="s">
        <v>2249</v>
      </c>
      <c r="E9" s="31">
        <v>13535.38299999998</v>
      </c>
      <c r="G9" s="4" t="s">
        <v>2249</v>
      </c>
      <c r="H9" s="31">
        <v>2705</v>
      </c>
      <c r="J9" s="4" t="s">
        <v>2249</v>
      </c>
      <c r="K9" s="31">
        <v>708</v>
      </c>
      <c r="M9" s="4" t="s">
        <v>2249</v>
      </c>
      <c r="N9" s="31">
        <v>9.0488749635163512E-2</v>
      </c>
    </row>
    <row r="10" spans="1:14" x14ac:dyDescent="0.35">
      <c r="A10" s="4" t="s">
        <v>2250</v>
      </c>
      <c r="B10" s="31">
        <v>159589.45099999988</v>
      </c>
      <c r="D10" s="4" t="s">
        <v>2250</v>
      </c>
      <c r="E10" s="31">
        <v>21896.715399999972</v>
      </c>
      <c r="G10" s="4" t="s">
        <v>2250</v>
      </c>
      <c r="H10" s="31">
        <v>2796</v>
      </c>
      <c r="J10" s="4" t="s">
        <v>2250</v>
      </c>
      <c r="K10" s="31">
        <v>710</v>
      </c>
      <c r="M10" s="4" t="s">
        <v>2250</v>
      </c>
      <c r="N10" s="31">
        <v>0.13720653378273723</v>
      </c>
    </row>
    <row r="11" spans="1:14" x14ac:dyDescent="0.35">
      <c r="A11" s="4" t="s">
        <v>2251</v>
      </c>
      <c r="B11" s="31">
        <v>309770.09970000025</v>
      </c>
      <c r="D11" s="4" t="s">
        <v>2251</v>
      </c>
      <c r="E11" s="31">
        <v>37293.192500000034</v>
      </c>
      <c r="G11" s="4" t="s">
        <v>2251</v>
      </c>
      <c r="H11" s="31">
        <v>5073</v>
      </c>
      <c r="J11" s="4" t="s">
        <v>2251</v>
      </c>
      <c r="K11" s="31">
        <v>1386</v>
      </c>
      <c r="M11" s="4" t="s">
        <v>2251</v>
      </c>
      <c r="N11" s="31">
        <v>0.12038990379031732</v>
      </c>
    </row>
    <row r="12" spans="1:14" x14ac:dyDescent="0.35">
      <c r="A12" s="4" t="s">
        <v>2252</v>
      </c>
      <c r="B12" s="31">
        <v>197115.20170000009</v>
      </c>
      <c r="D12" s="4" t="s">
        <v>2252</v>
      </c>
      <c r="E12" s="31">
        <v>31469.663800000035</v>
      </c>
      <c r="G12" s="4" t="s">
        <v>2252</v>
      </c>
      <c r="H12" s="31">
        <v>3095</v>
      </c>
      <c r="J12" s="4" t="s">
        <v>2252</v>
      </c>
      <c r="K12" s="31">
        <v>817</v>
      </c>
      <c r="M12" s="4" t="s">
        <v>2252</v>
      </c>
      <c r="N12" s="31">
        <v>0.15965112547684351</v>
      </c>
    </row>
    <row r="13" spans="1:14" x14ac:dyDescent="0.35">
      <c r="A13" s="4" t="s">
        <v>2253</v>
      </c>
      <c r="B13" s="31">
        <v>349120.07400000008</v>
      </c>
      <c r="D13" s="4" t="s">
        <v>2253</v>
      </c>
      <c r="E13" s="31">
        <v>35825.536599999927</v>
      </c>
      <c r="G13" s="4" t="s">
        <v>2253</v>
      </c>
      <c r="H13" s="31">
        <v>5741</v>
      </c>
      <c r="J13" s="4" t="s">
        <v>2253</v>
      </c>
      <c r="K13" s="31">
        <v>1462</v>
      </c>
      <c r="M13" s="4" t="s">
        <v>2253</v>
      </c>
      <c r="N13" s="31">
        <v>0.10261666191099604</v>
      </c>
    </row>
    <row r="14" spans="1:14" x14ac:dyDescent="0.35">
      <c r="A14" s="4" t="s">
        <v>2254</v>
      </c>
      <c r="B14" s="31">
        <v>332177.15950000001</v>
      </c>
      <c r="D14" s="4" t="s">
        <v>2254</v>
      </c>
      <c r="E14" s="31">
        <v>43436.13390000003</v>
      </c>
      <c r="G14" s="4" t="s">
        <v>2254</v>
      </c>
      <c r="H14" s="31">
        <v>5469</v>
      </c>
      <c r="J14" s="4" t="s">
        <v>2254</v>
      </c>
      <c r="K14" s="31">
        <v>1421</v>
      </c>
      <c r="M14" s="4" t="s">
        <v>2254</v>
      </c>
      <c r="N14" s="31">
        <v>0.13076195234308405</v>
      </c>
    </row>
    <row r="15" spans="1:14" s="15" customFormat="1" x14ac:dyDescent="0.35">
      <c r="A15" s="7" t="s">
        <v>2241</v>
      </c>
      <c r="B15" s="33">
        <v>2297200.8603000008</v>
      </c>
      <c r="D15" s="7" t="s">
        <v>2241</v>
      </c>
      <c r="E15" s="33">
        <v>286397.02169999998</v>
      </c>
      <c r="G15" s="7" t="s">
        <v>2241</v>
      </c>
      <c r="H15" s="33">
        <v>37873</v>
      </c>
      <c r="J15" s="7" t="s">
        <v>2241</v>
      </c>
      <c r="K15" s="33">
        <v>9994</v>
      </c>
      <c r="M15" s="7" t="s">
        <v>2241</v>
      </c>
      <c r="N15" s="33">
        <v>0.12467217240315856</v>
      </c>
    </row>
    <row r="16" spans="1:14" x14ac:dyDescent="0.35">
      <c r="B16" s="20">
        <f>GETPIVOTDATA("Sales",$A$2)</f>
        <v>2297200.8603000008</v>
      </c>
      <c r="E16" s="20">
        <f>GETPIVOTDATA("Profit",$D$2)</f>
        <v>286397.02169999998</v>
      </c>
      <c r="H16">
        <f>GETPIVOTDATA("Quantity",$G$2)</f>
        <v>37873</v>
      </c>
      <c r="K16">
        <f>GETPIVOTDATA("Order ID",$J$2)</f>
        <v>9994</v>
      </c>
      <c r="N16" s="21">
        <f>GETPIVOTDATA("Profit Margin",$M$2)</f>
        <v>0.12467217240315856</v>
      </c>
    </row>
  </sheetData>
  <mergeCells count="5">
    <mergeCell ref="A1:B1"/>
    <mergeCell ref="D1:E1"/>
    <mergeCell ref="G1:H1"/>
    <mergeCell ref="J1:K1"/>
    <mergeCell ref="M1:N1"/>
  </mergeCells>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12323-AB6C-4DAA-91A2-F126E9CBABF2}">
  <dimension ref="A1:F9"/>
  <sheetViews>
    <sheetView topLeftCell="A2" workbookViewId="0">
      <selection activeCell="F20" sqref="F19:F20"/>
    </sheetView>
  </sheetViews>
  <sheetFormatPr defaultRowHeight="14.5" x14ac:dyDescent="0.35"/>
  <cols>
    <col min="1" max="1" width="12.36328125" bestFit="1" customWidth="1"/>
    <col min="2" max="3" width="11.81640625" bestFit="1" customWidth="1"/>
    <col min="4" max="4" width="14.36328125" bestFit="1" customWidth="1"/>
    <col min="5" max="5" width="15.7265625" bestFit="1" customWidth="1"/>
    <col min="6" max="6" width="18.1796875" bestFit="1" customWidth="1"/>
  </cols>
  <sheetData>
    <row r="1" spans="1:6" x14ac:dyDescent="0.35">
      <c r="A1" s="2" t="s">
        <v>2240</v>
      </c>
      <c r="B1" s="1" t="s">
        <v>2258</v>
      </c>
      <c r="C1" s="23" t="s">
        <v>2259</v>
      </c>
      <c r="D1" s="23" t="s">
        <v>2263</v>
      </c>
      <c r="E1" s="23" t="s">
        <v>2265</v>
      </c>
      <c r="F1" s="6" t="s">
        <v>2267</v>
      </c>
    </row>
    <row r="2" spans="1:6" x14ac:dyDescent="0.35">
      <c r="A2" s="4" t="s">
        <v>2242</v>
      </c>
      <c r="B2" s="27">
        <v>484247.49810000096</v>
      </c>
      <c r="C2" s="35">
        <v>49543.974100000007</v>
      </c>
      <c r="D2" s="35">
        <v>7581</v>
      </c>
      <c r="E2" s="35">
        <v>1993</v>
      </c>
      <c r="F2" s="28">
        <v>0.10231126499236715</v>
      </c>
    </row>
    <row r="3" spans="1:6" x14ac:dyDescent="0.35">
      <c r="A3" s="13" t="s">
        <v>2255</v>
      </c>
      <c r="B3" s="36">
        <v>470532.50899999985</v>
      </c>
      <c r="C3" s="37">
        <v>61618.603700000051</v>
      </c>
      <c r="D3" s="37">
        <v>7979</v>
      </c>
      <c r="E3" s="37">
        <v>2102</v>
      </c>
      <c r="F3" s="38">
        <v>0.13095504034557592</v>
      </c>
    </row>
    <row r="4" spans="1:6" x14ac:dyDescent="0.35">
      <c r="A4" s="13" t="s">
        <v>2256</v>
      </c>
      <c r="B4" s="36">
        <v>608473.83000000066</v>
      </c>
      <c r="C4" s="37">
        <v>81726.930800000177</v>
      </c>
      <c r="D4" s="37">
        <v>9810</v>
      </c>
      <c r="E4" s="37">
        <v>2580</v>
      </c>
      <c r="F4" s="38">
        <v>0.13431461924993568</v>
      </c>
    </row>
    <row r="5" spans="1:6" x14ac:dyDescent="0.35">
      <c r="A5" s="13" t="s">
        <v>2257</v>
      </c>
      <c r="B5" s="36">
        <v>733947.0231999997</v>
      </c>
      <c r="C5" s="37">
        <v>93507.513099999967</v>
      </c>
      <c r="D5" s="37">
        <v>12503</v>
      </c>
      <c r="E5" s="37">
        <v>3319</v>
      </c>
      <c r="F5" s="38">
        <v>0.12740362743390987</v>
      </c>
    </row>
    <row r="6" spans="1:6" x14ac:dyDescent="0.35">
      <c r="A6" s="7" t="s">
        <v>2241</v>
      </c>
      <c r="B6" s="29">
        <v>2297200.8602999519</v>
      </c>
      <c r="C6" s="39">
        <v>286397.02169999998</v>
      </c>
      <c r="D6" s="39">
        <v>37873</v>
      </c>
      <c r="E6" s="39">
        <v>9994</v>
      </c>
      <c r="F6" s="30">
        <v>0.12467217240315866</v>
      </c>
    </row>
    <row r="9" spans="1:6" ht="17" x14ac:dyDescent="0.35">
      <c r="B9" s="24">
        <f>(GETPIVOTDATA("Sum of Sales",$A$1,"Years (Order Date)",2014)/GETPIVOTDATA("Sum of Sales",$A$1,"Years (Order Date)",2013))-1</f>
        <v>0.20620967905883303</v>
      </c>
      <c r="C9" s="24">
        <f>(GETPIVOTDATA("Sum of Profit",$A$1,"Years (Order Date)",2014)/GETPIVOTDATA("Sum of Profit",$A$1,"Years (Order Date)",2013))-1</f>
        <v>0.14414565902185772</v>
      </c>
      <c r="D9" s="24">
        <f>(GETPIVOTDATA("Sum of Quantity",$A$1,"Years (Order Date)",2014)/GETPIVOTDATA("Sum of Quantity",$A$1,"Years (Order Date)",2013))-1</f>
        <v>0.27451580020387367</v>
      </c>
      <c r="E9" s="24">
        <f>(GETPIVOTDATA("Count of Order ID",$A$1,"Years (Order Date)",2014)/GETPIVOTDATA("Count of Order ID",$A$1,"Years (Order Date)",2013))-1</f>
        <v>0.2864341085271318</v>
      </c>
      <c r="F9" s="24">
        <f>(GETPIVOTDATA("Sum of Profit Margin",$A$1,"Years (Order Date)",2014)/GETPIVOTDATA("Sum of Profit Margin",$A$1,"Years (Order Date)",2013))-1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E2C3E-1858-4039-90FC-4330BFD36F05}">
  <dimension ref="A1:A2"/>
  <sheetViews>
    <sheetView showGridLines="0" showRowColHeaders="0" tabSelected="1" zoomScale="48" zoomScaleNormal="50" workbookViewId="0">
      <selection activeCell="AP17" sqref="AP17"/>
    </sheetView>
  </sheetViews>
  <sheetFormatPr defaultRowHeight="14.5" x14ac:dyDescent="0.35"/>
  <sheetData>
    <row r="1" spans="1:1" x14ac:dyDescent="0.35">
      <c r="A1" s="14" t="s">
        <v>2269</v>
      </c>
    </row>
    <row r="2" spans="1:1" x14ac:dyDescent="0.35">
      <c r="A2" s="14" t="s">
        <v>2268</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 chart</vt:lpstr>
      <vt:lpstr>Waterfall chart</vt:lpstr>
      <vt:lpstr>Pie chart</vt:lpstr>
      <vt:lpstr>Top 5</vt:lpstr>
      <vt:lpstr>Map chart</vt:lpstr>
      <vt:lpstr>KPI</vt:lpstr>
      <vt:lpstr>YOY</vt:lpstr>
      <vt:lpstr>FINAL DASHBOARD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Akshay Bagal</cp:lastModifiedBy>
  <dcterms:created xsi:type="dcterms:W3CDTF">2015-06-05T18:17:20Z</dcterms:created>
  <dcterms:modified xsi:type="dcterms:W3CDTF">2024-02-07T18:04:48Z</dcterms:modified>
</cp:coreProperties>
</file>