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namra\Desktop\Nam\BudgetTracker-MongoDB\"/>
    </mc:Choice>
  </mc:AlternateContent>
  <xr:revisionPtr revIDLastSave="0" documentId="13_ncr:1_{DDA158F4-B87B-4724-AD69-B6165D69ED87}" xr6:coauthVersionLast="47" xr6:coauthVersionMax="47" xr10:uidLastSave="{00000000-0000-0000-0000-000000000000}"/>
  <bookViews>
    <workbookView xWindow="-108" yWindow="-108" windowWidth="23256" windowHeight="12456" activeTab="4" xr2:uid="{095476F7-BB4A-4853-B0A5-B8E77B2E0DDB}"/>
  </bookViews>
  <sheets>
    <sheet name="Expenses" sheetId="3" r:id="rId1"/>
    <sheet name="Income" sheetId="2" r:id="rId2"/>
    <sheet name="Budget" sheetId="1" r:id="rId3"/>
    <sheet name="Pivot Tables" sheetId="7" r:id="rId4"/>
    <sheet name="Dashboard" sheetId="8" r:id="rId5"/>
  </sheets>
  <definedNames>
    <definedName name="_xlchart.v1.0" hidden="1">'Pivot Tables'!$G$19:$H$24</definedName>
    <definedName name="_xlchart.v1.1" hidden="1">'Pivot Tables'!$I$19:$I$24</definedName>
    <definedName name="_xlcn.WorksheetConnection_ExpensesA1F371" hidden="1">Expenses!$A$1:$F$37</definedName>
    <definedName name="Slicer_category">#N/A</definedName>
    <definedName name="Slicer_category1">#N/A</definedName>
    <definedName name="Slicer_month">#N/A</definedName>
    <definedName name="Slicer_month1">#N/A</definedName>
  </definedNames>
  <calcPr calcId="191029"/>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Expenses!$A$1:$F$3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9" i="7" l="1" a="1"/>
  <c r="I19" i="7" s="1"/>
  <c r="G19" i="7" s="1" a="1"/>
  <c r="G19" i="7" s="1"/>
  <c r="H19" i="7" a="1"/>
  <c r="H19" i="7" s="1"/>
  <c r="C20" i="7" l="1"/>
  <c r="B21" i="7" l="1"/>
  <c r="B22" i="7"/>
  <c r="B23" i="7"/>
  <c r="B24" i="7"/>
  <c r="B25" i="7"/>
  <c r="B26" i="7"/>
  <c r="B27" i="7"/>
  <c r="B28" i="7"/>
  <c r="B29" i="7"/>
  <c r="B30" i="7"/>
  <c r="B31" i="7"/>
  <c r="B20" i="7"/>
  <c r="C21" i="7"/>
  <c r="C22" i="7"/>
  <c r="C23" i="7"/>
  <c r="C24" i="7"/>
  <c r="C25" i="7"/>
  <c r="C26" i="7"/>
  <c r="C27" i="7"/>
  <c r="C28" i="7"/>
  <c r="C29" i="7"/>
  <c r="C30" i="7"/>
  <c r="C31" i="7"/>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2" i="3"/>
  <c r="F3" i="2"/>
  <c r="F4" i="2"/>
  <c r="F5" i="2"/>
  <c r="F6" i="2"/>
  <c r="F7" i="2"/>
  <c r="F8" i="2"/>
  <c r="F9" i="2"/>
  <c r="F10" i="2"/>
  <c r="F11" i="2"/>
  <c r="F12" i="2"/>
  <c r="F13" i="2"/>
  <c r="F14" i="2"/>
  <c r="F15" i="2"/>
  <c r="F16" i="2"/>
  <c r="F17" i="2"/>
  <c r="F18" i="2"/>
  <c r="F19" i="2"/>
  <c r="F20" i="2"/>
  <c r="F21" i="2"/>
  <c r="F22" i="2"/>
  <c r="F23" i="2"/>
  <c r="F24" i="2"/>
  <c r="F25" i="2"/>
  <c r="F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12BC4A-1063-42CD-8C2D-9C761729B3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DAF74D9-5FF1-4326-9E4B-01756E006111}" name="WorksheetConnection_Expenses!$A$1:$F$37" type="102" refreshedVersion="8" minRefreshableVersion="5">
    <extLst>
      <ext xmlns:x15="http://schemas.microsoft.com/office/spreadsheetml/2010/11/main" uri="{DE250136-89BD-433C-8126-D09CA5730AF9}">
        <x15:connection id="Range" autoDelete="1">
          <x15:rangePr sourceName="_xlcn.WorksheetConnection_ExpensesA1F37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<sst xmlns="http://schemas.openxmlformats.org/spreadsheetml/2006/main" count="402" uniqueCount="176">
  <si>
    <t>_id</t>
  </si>
  <si>
    <t>month</t>
  </si>
  <si>
    <t>year</t>
  </si>
  <si>
    <t>category</t>
  </si>
  <si>
    <t>budgeted_amount</t>
  </si>
  <si>
    <t>6693b3f31720a2c67bc4e49b</t>
  </si>
  <si>
    <t>January</t>
  </si>
  <si>
    <t>Groceries</t>
  </si>
  <si>
    <t>6693b3f31720a2c67bc4e49c</t>
  </si>
  <si>
    <t>Dining</t>
  </si>
  <si>
    <t>6693b3f31720a2c67bc4e49d</t>
  </si>
  <si>
    <t>Transport</t>
  </si>
  <si>
    <t>6693b3f31720a2c67bc4e49e</t>
  </si>
  <si>
    <t>February</t>
  </si>
  <si>
    <t>6693b3f31720a2c67bc4e49f</t>
  </si>
  <si>
    <t>Entertainment</t>
  </si>
  <si>
    <t>6693b3f31720a2c67bc4e4a0</t>
  </si>
  <si>
    <t>Shopping</t>
  </si>
  <si>
    <t>6693b3f31720a2c67bc4e4a1</t>
  </si>
  <si>
    <t>March</t>
  </si>
  <si>
    <t>6693b3f31720a2c67bc4e4a2</t>
  </si>
  <si>
    <t>Utilities</t>
  </si>
  <si>
    <t>6693b3f31720a2c67bc4e4a3</t>
  </si>
  <si>
    <t>6693b3f31720a2c67bc4e4a4</t>
  </si>
  <si>
    <t>April</t>
  </si>
  <si>
    <t>6693b3f31720a2c67bc4e4a5</t>
  </si>
  <si>
    <t>6693b3f31720a2c67bc4e4a6</t>
  </si>
  <si>
    <t>6693b3f31720a2c67bc4e4a7</t>
  </si>
  <si>
    <t>May</t>
  </si>
  <si>
    <t>6693b3f31720a2c67bc4e4a8</t>
  </si>
  <si>
    <t>6693b3f31720a2c67bc4e4a9</t>
  </si>
  <si>
    <t>6693b3f31720a2c67bc4e4aa</t>
  </si>
  <si>
    <t>June</t>
  </si>
  <si>
    <t>6693b3f31720a2c67bc4e4ab</t>
  </si>
  <si>
    <t>6693b3f31720a2c67bc4e4ac</t>
  </si>
  <si>
    <t>6693b3f31720a2c67bc4e4ad</t>
  </si>
  <si>
    <t>July</t>
  </si>
  <si>
    <t>6693b3f31720a2c67bc4e4ae</t>
  </si>
  <si>
    <t>6693b3f31720a2c67bc4e4af</t>
  </si>
  <si>
    <t>6693b3f31720a2c67bc4e4b0</t>
  </si>
  <si>
    <t>August</t>
  </si>
  <si>
    <t>6693b3f31720a2c67bc4e4b1</t>
  </si>
  <si>
    <t>6693b3f31720a2c67bc4e4b2</t>
  </si>
  <si>
    <t>6693b3f31720a2c67bc4e4b3</t>
  </si>
  <si>
    <t>September</t>
  </si>
  <si>
    <t>6693b3f31720a2c67bc4e4b4</t>
  </si>
  <si>
    <t>6693b3f31720a2c67bc4e4b5</t>
  </si>
  <si>
    <t>6693b3f31720a2c67bc4e4b6</t>
  </si>
  <si>
    <t>October</t>
  </si>
  <si>
    <t>6693b3f31720a2c67bc4e4b7</t>
  </si>
  <si>
    <t>6693b3f31720a2c67bc4e4b8</t>
  </si>
  <si>
    <t>6693b3f31720a2c67bc4e4b9</t>
  </si>
  <si>
    <t>November</t>
  </si>
  <si>
    <t>6693b3f31720a2c67bc4e4ba</t>
  </si>
  <si>
    <t>6693b3f31720a2c67bc4e4bb</t>
  </si>
  <si>
    <t>6693b3f31720a2c67bc4e4bc</t>
  </si>
  <si>
    <t>December</t>
  </si>
  <si>
    <t>6693b3f31720a2c67bc4e4bd</t>
  </si>
  <si>
    <t>6693b3f31720a2c67bc4e4be</t>
  </si>
  <si>
    <t>date</t>
  </si>
  <si>
    <t>amount</t>
  </si>
  <si>
    <t>description</t>
  </si>
  <si>
    <t>6693a7e19a952e0222c4e49b</t>
  </si>
  <si>
    <t>Salary</t>
  </si>
  <si>
    <t>January Salary</t>
  </si>
  <si>
    <t>6693a7e19a952e0222c4e49c</t>
  </si>
  <si>
    <t>Freelance</t>
  </si>
  <si>
    <t>Project Payment</t>
  </si>
  <si>
    <t>6693a7e19a952e0222c4e49d</t>
  </si>
  <si>
    <t>February Salary</t>
  </si>
  <si>
    <t>6693a7e19a952e0222c4e49e</t>
  </si>
  <si>
    <t>6693a7e19a952e0222c4e49f</t>
  </si>
  <si>
    <t>March Salary</t>
  </si>
  <si>
    <t>6693a7e19a952e0222c4e4a0</t>
  </si>
  <si>
    <t>6693a7e19a952e0222c4e4a1</t>
  </si>
  <si>
    <t>April Salary</t>
  </si>
  <si>
    <t>6693a7e19a952e0222c4e4a2</t>
  </si>
  <si>
    <t>6693a7e19a952e0222c4e4a3</t>
  </si>
  <si>
    <t>May Salary</t>
  </si>
  <si>
    <t>6693a7e19a952e0222c4e4a4</t>
  </si>
  <si>
    <t>6693a7e19a952e0222c4e4a5</t>
  </si>
  <si>
    <t>June Salary</t>
  </si>
  <si>
    <t>6693a7e19a952e0222c4e4a6</t>
  </si>
  <si>
    <t>6693a7e19a952e0222c4e4a7</t>
  </si>
  <si>
    <t>July Salary</t>
  </si>
  <si>
    <t>6693a7e19a952e0222c4e4a8</t>
  </si>
  <si>
    <t>6693a7e19a952e0222c4e4a9</t>
  </si>
  <si>
    <t>August Salary</t>
  </si>
  <si>
    <t>6693a9b59abf216ed0c4e49b</t>
  </si>
  <si>
    <t>Projecr Payment</t>
  </si>
  <si>
    <t>6693aa6f9abf216ed0c4e49c</t>
  </si>
  <si>
    <t>Septmeber Salary</t>
  </si>
  <si>
    <t>6693aa6f9abf216ed0c4e49d</t>
  </si>
  <si>
    <t>6693aaab9abf216ed0c4e49e</t>
  </si>
  <si>
    <t>October Salary</t>
  </si>
  <si>
    <t>6693aaab9abf216ed0c4e49f</t>
  </si>
  <si>
    <t>6693aad29abf216ed0c4e4a0</t>
  </si>
  <si>
    <t>November Salary</t>
  </si>
  <si>
    <t>6693aad29abf216ed0c4e4a1</t>
  </si>
  <si>
    <t>6693aafd9abf216ed0c4e4a2</t>
  </si>
  <si>
    <t>December Salary</t>
  </si>
  <si>
    <t>6693aafd9abf216ed0c4e4a3</t>
  </si>
  <si>
    <t>6693b32adcad12cb9ec4e49b</t>
  </si>
  <si>
    <t>Weekly grocery shopping</t>
  </si>
  <si>
    <t>6693b32adcad12cb9ec4e49c</t>
  </si>
  <si>
    <t>Dinner at a restaurant</t>
  </si>
  <si>
    <t>6693b32adcad12cb9ec4e49d</t>
  </si>
  <si>
    <t>Monthly bus pass</t>
  </si>
  <si>
    <t>6693b32adcad12cb9ec4e49e</t>
  </si>
  <si>
    <t>6693b32adcad12cb9ec4e49f</t>
  </si>
  <si>
    <t>Movie tickets</t>
  </si>
  <si>
    <t>6693b32adcad12cb9ec4e4a0</t>
  </si>
  <si>
    <t>New clothes</t>
  </si>
  <si>
    <t>6693b32adcad12cb9ec4e4a1</t>
  </si>
  <si>
    <t>6693b32adcad12cb9ec4e4a2</t>
  </si>
  <si>
    <t>Electricity bill</t>
  </si>
  <si>
    <t>6693b32adcad12cb9ec4e4a3</t>
  </si>
  <si>
    <t>6693b32adcad12cb9ec4e4a4</t>
  </si>
  <si>
    <t>6693b32adcad12cb9ec4e4a5</t>
  </si>
  <si>
    <t>Family dinner</t>
  </si>
  <si>
    <t>6693b32adcad12cb9ec4e4a6</t>
  </si>
  <si>
    <t>Concert tickets</t>
  </si>
  <si>
    <t>6693b32adcad12cb9ec4e4a7</t>
  </si>
  <si>
    <t>6693b32adcad12cb9ec4e4a8</t>
  </si>
  <si>
    <t>Water bill</t>
  </si>
  <si>
    <t>6693b32adcad12cb9ec4e4a9</t>
  </si>
  <si>
    <t>6693b32adcad12cb9ec4e4aa</t>
  </si>
  <si>
    <t>6693b32adcad12cb9ec4e4ab</t>
  </si>
  <si>
    <t>Lunch with friends</t>
  </si>
  <si>
    <t>6693b32adcad12cb9ec4e4ac</t>
  </si>
  <si>
    <t>Internet bill</t>
  </si>
  <si>
    <t>6693b32adcad12cb9ec4e4ad</t>
  </si>
  <si>
    <t>6693b32adcad12cb9ec4e4ae</t>
  </si>
  <si>
    <t>Streaming subscription</t>
  </si>
  <si>
    <t>6693b32adcad12cb9ec4e4af</t>
  </si>
  <si>
    <t>6693b32adcad12cb9ec4e4b0</t>
  </si>
  <si>
    <t>6693b32adcad12cb9ec4e4b1</t>
  </si>
  <si>
    <t>6693b32adcad12cb9ec4e4b2</t>
  </si>
  <si>
    <t>6693b32adcad12cb9ec4e4b3</t>
  </si>
  <si>
    <t>6693b32adcad12cb9ec4e4b4</t>
  </si>
  <si>
    <t>6693b32adcad12cb9ec4e4b5</t>
  </si>
  <si>
    <t>6693b32adcad12cb9ec4e4b6</t>
  </si>
  <si>
    <t>6693b32adcad12cb9ec4e4b7</t>
  </si>
  <si>
    <t>6693b32adcad12cb9ec4e4b8</t>
  </si>
  <si>
    <t>6693b32adcad12cb9ec4e4b9</t>
  </si>
  <si>
    <t>6693b32adcad12cb9ec4e4ba</t>
  </si>
  <si>
    <t>6693b32adcad12cb9ec4e4bb</t>
  </si>
  <si>
    <t>6693b32adcad12cb9ec4e4bc</t>
  </si>
  <si>
    <t>6693b32adcad12cb9ec4e4bd</t>
  </si>
  <si>
    <t>6693b32adcad12cb9ec4e4be</t>
  </si>
  <si>
    <t>Row Labels</t>
  </si>
  <si>
    <t>Jan</t>
  </si>
  <si>
    <t>Feb</t>
  </si>
  <si>
    <t>Mar</t>
  </si>
  <si>
    <t>Apr</t>
  </si>
  <si>
    <t>Jun</t>
  </si>
  <si>
    <t>Jul</t>
  </si>
  <si>
    <t>Aug</t>
  </si>
  <si>
    <t>Sep</t>
  </si>
  <si>
    <t>Oct</t>
  </si>
  <si>
    <t>Nov</t>
  </si>
  <si>
    <t>Dec</t>
  </si>
  <si>
    <t>Grand Total</t>
  </si>
  <si>
    <t>Sum of amount</t>
  </si>
  <si>
    <t>Month wise expense</t>
  </si>
  <si>
    <t xml:space="preserve">Month wise income </t>
  </si>
  <si>
    <t>Category wise income</t>
  </si>
  <si>
    <t>Sum of budgeted_amount</t>
  </si>
  <si>
    <t>month wise fixed budget</t>
  </si>
  <si>
    <t>category wise fixed budget</t>
  </si>
  <si>
    <t>total(expense)</t>
  </si>
  <si>
    <t>total(budget)</t>
  </si>
  <si>
    <t>Column Labels</t>
  </si>
  <si>
    <t>catergory wise expense</t>
  </si>
  <si>
    <t xml:space="preserve"> </t>
  </si>
  <si>
    <t>category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</si>
</sst>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17" fillId="9" borderId="0" xfId="18"/>
    <xf numFmtId="0" fontId="0" fillId="0" borderId="0" xfId="0" pivotButton="1"/>
    <xf numFmtId="0" fontId="0" fillId="0" borderId="0" xfId="0" applyAlignment="1">
      <alignment horizontal="left"/>
    </xf>
    <xf numFmtId="0" fontId="0" fillId="33" borderId="0" xfId="0" applyFill="1"/>
    <xf numFmtId="0" fontId="17" fillId="34" borderId="0" xfId="18" applyFill="1"/>
    <xf numFmtId="164" fontId="0" fillId="0" borderId="0" xfId="0" applyNumberFormat="1"/>
    <xf numFmtId="0" fontId="0" fillId="34"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5">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2.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and dashboard.xlsx]Pivot Tables!Income Per Month</c:name>
    <c:fmtId val="6"/>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b="1"/>
              <a:t>Net Income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Tables'!$A$4:$A$7</c:f>
              <c:strCache>
                <c:ptCount val="3"/>
                <c:pt idx="0">
                  <c:v>Feb</c:v>
                </c:pt>
                <c:pt idx="1">
                  <c:v>Mar</c:v>
                </c:pt>
                <c:pt idx="2">
                  <c:v>Nov</c:v>
                </c:pt>
              </c:strCache>
            </c:strRef>
          </c:cat>
          <c:val>
            <c:numRef>
              <c:f>'Pivot Tables'!$B$4:$B$7</c:f>
              <c:numCache>
                <c:formatCode>"₹"\ #,##0.00</c:formatCode>
                <c:ptCount val="3"/>
                <c:pt idx="0">
                  <c:v>5300</c:v>
                </c:pt>
                <c:pt idx="1">
                  <c:v>5250</c:v>
                </c:pt>
                <c:pt idx="2">
                  <c:v>6850</c:v>
                </c:pt>
              </c:numCache>
            </c:numRef>
          </c:val>
          <c:extLst>
            <c:ext xmlns:c16="http://schemas.microsoft.com/office/drawing/2014/chart" uri="{C3380CC4-5D6E-409C-BE32-E72D297353CC}">
              <c16:uniqueId val="{00000000-C693-4170-99A8-718AFE2A6389}"/>
            </c:ext>
          </c:extLst>
        </c:ser>
        <c:dLbls>
          <c:dLblPos val="inEnd"/>
          <c:showLegendKey val="0"/>
          <c:showVal val="1"/>
          <c:showCatName val="0"/>
          <c:showSerName val="0"/>
          <c:showPercent val="0"/>
          <c:showBubbleSize val="0"/>
        </c:dLbls>
        <c:gapWidth val="80"/>
        <c:overlap val="25"/>
        <c:axId val="649205583"/>
        <c:axId val="649211823"/>
      </c:barChart>
      <c:catAx>
        <c:axId val="649205583"/>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649211823"/>
        <c:crosses val="autoZero"/>
        <c:auto val="1"/>
        <c:lblAlgn val="ctr"/>
        <c:lblOffset val="100"/>
        <c:noMultiLvlLbl val="0"/>
      </c:catAx>
      <c:valAx>
        <c:axId val="649211823"/>
        <c:scaling>
          <c:orientation val="minMax"/>
        </c:scaling>
        <c:delete val="0"/>
        <c:axPos val="l"/>
        <c:majorGridlines>
          <c:spPr>
            <a:ln w="9525" cap="flat" cmpd="sng" algn="ctr">
              <a:solidFill>
                <a:schemeClr val="tx1">
                  <a:lumMod val="5000"/>
                  <a:lumOff val="9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64920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and dashboard.xlsx]Pivot Tables!month wise expense</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Net Expense</a:t>
            </a:r>
          </a:p>
          <a:p>
            <a:pPr>
              <a:defRPr/>
            </a:pPr>
            <a:endParaRPr lang="en-IN"/>
          </a:p>
        </c:rich>
      </c:tx>
      <c:layout>
        <c:manualLayout>
          <c:xMode val="edge"/>
          <c:yMode val="edge"/>
          <c:x val="0.37124980700941795"/>
          <c:y val="8.695652173913043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Tables'!$H$3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Tables'!$G$4:$G$16</c:f>
              <c:strCache>
                <c:ptCount val="12"/>
                <c:pt idx="0">
                  <c:v>Apr</c:v>
                </c:pt>
                <c:pt idx="1">
                  <c:v>Aug</c:v>
                </c:pt>
                <c:pt idx="2">
                  <c:v>Dec</c:v>
                </c:pt>
                <c:pt idx="3">
                  <c:v>Feb</c:v>
                </c:pt>
                <c:pt idx="4">
                  <c:v>Jan</c:v>
                </c:pt>
                <c:pt idx="5">
                  <c:v>Jul</c:v>
                </c:pt>
                <c:pt idx="6">
                  <c:v>Jun</c:v>
                </c:pt>
                <c:pt idx="7">
                  <c:v>Mar</c:v>
                </c:pt>
                <c:pt idx="8">
                  <c:v>May</c:v>
                </c:pt>
                <c:pt idx="9">
                  <c:v>Nov</c:v>
                </c:pt>
                <c:pt idx="10">
                  <c:v>Oct</c:v>
                </c:pt>
                <c:pt idx="11">
                  <c:v>Sep</c:v>
                </c:pt>
              </c:strCache>
            </c:strRef>
          </c:cat>
          <c:val>
            <c:numRef>
              <c:f>'Pivot Tables'!$H$4:$H$16</c:f>
              <c:numCache>
                <c:formatCode>"₹"\ #,##0.00</c:formatCode>
                <c:ptCount val="12"/>
                <c:pt idx="0">
                  <c:v>475</c:v>
                </c:pt>
                <c:pt idx="1">
                  <c:v>450</c:v>
                </c:pt>
                <c:pt idx="2">
                  <c:v>310</c:v>
                </c:pt>
                <c:pt idx="3">
                  <c:v>500</c:v>
                </c:pt>
                <c:pt idx="4">
                  <c:v>450</c:v>
                </c:pt>
                <c:pt idx="5">
                  <c:v>340</c:v>
                </c:pt>
                <c:pt idx="6">
                  <c:v>350</c:v>
                </c:pt>
                <c:pt idx="7">
                  <c:v>370</c:v>
                </c:pt>
                <c:pt idx="8">
                  <c:v>310</c:v>
                </c:pt>
                <c:pt idx="9">
                  <c:v>475</c:v>
                </c:pt>
                <c:pt idx="10">
                  <c:v>370</c:v>
                </c:pt>
                <c:pt idx="11">
                  <c:v>500</c:v>
                </c:pt>
              </c:numCache>
            </c:numRef>
          </c:val>
          <c:extLst>
            <c:ext xmlns:c16="http://schemas.microsoft.com/office/drawing/2014/chart" uri="{C3380CC4-5D6E-409C-BE32-E72D297353CC}">
              <c16:uniqueId val="{00000000-3A0A-4D75-8131-F3B58BD3D5DB}"/>
            </c:ext>
          </c:extLst>
        </c:ser>
        <c:dLbls>
          <c:showLegendKey val="0"/>
          <c:showVal val="0"/>
          <c:showCatName val="0"/>
          <c:showSerName val="0"/>
          <c:showPercent val="0"/>
          <c:showBubbleSize val="0"/>
        </c:dLbls>
        <c:gapWidth val="100"/>
        <c:overlap val="-24"/>
        <c:axId val="1812457632"/>
        <c:axId val="1812448512"/>
      </c:barChart>
      <c:catAx>
        <c:axId val="18124576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12448512"/>
        <c:crosses val="autoZero"/>
        <c:auto val="1"/>
        <c:lblAlgn val="ctr"/>
        <c:lblOffset val="100"/>
        <c:noMultiLvlLbl val="0"/>
      </c:catAx>
      <c:valAx>
        <c:axId val="1812448512"/>
        <c:scaling>
          <c:orientation val="minMax"/>
        </c:scaling>
        <c:delete val="0"/>
        <c:axPos val="l"/>
        <c:majorGridlines>
          <c:spPr>
            <a:ln w="9525" cap="flat" cmpd="sng" algn="ctr">
              <a:solidFill>
                <a:schemeClr val="tx2">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1245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and dashboard.xlsx]Pivot Tables!Income category wise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a:t>
            </a:r>
            <a:r>
              <a:rPr lang="en-IN" baseline="0"/>
              <a:t> wise Income</a:t>
            </a:r>
          </a:p>
          <a:p>
            <a:pPr>
              <a:defRPr/>
            </a:pPr>
            <a:endParaRPr lang="en-IN"/>
          </a:p>
        </c:rich>
      </c:tx>
      <c:layout>
        <c:manualLayout>
          <c:xMode val="edge"/>
          <c:yMode val="edge"/>
          <c:x val="0.20695538057742782"/>
          <c:y val="0.11137629276054097"/>
        </c:manualLayout>
      </c:layout>
      <c:overlay val="0"/>
      <c:spPr>
        <a:noFill/>
        <a:ln>
          <a:solidFill>
            <a:schemeClr val="bg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sp3d contourW="25400">
            <a:contourClr>
              <a:schemeClr val="lt1"/>
            </a:contourClr>
          </a:sp3d>
        </c:spPr>
      </c:pivotFmt>
      <c:pivotFmt>
        <c:idx val="3"/>
        <c:spPr>
          <a:solidFill>
            <a:schemeClr val="accent1"/>
          </a:solidFill>
          <a:ln w="1905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Tables'!$E$3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06C-4C7A-9E1B-F01D7C4F836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06C-4C7A-9E1B-F01D7C4F836C}"/>
              </c:ext>
            </c:extLst>
          </c:dPt>
          <c:cat>
            <c:strRef>
              <c:f>'Pivot Tables'!$D$4:$D$6</c:f>
              <c:strCache>
                <c:ptCount val="2"/>
                <c:pt idx="0">
                  <c:v>Freelance</c:v>
                </c:pt>
                <c:pt idx="1">
                  <c:v>Salary</c:v>
                </c:pt>
              </c:strCache>
            </c:strRef>
          </c:cat>
          <c:val>
            <c:numRef>
              <c:f>'Pivot Tables'!$E$4:$E$6</c:f>
              <c:numCache>
                <c:formatCode>"₹"\ #,##0.00</c:formatCode>
                <c:ptCount val="2"/>
                <c:pt idx="0">
                  <c:v>4600</c:v>
                </c:pt>
                <c:pt idx="1">
                  <c:v>68000</c:v>
                </c:pt>
              </c:numCache>
            </c:numRef>
          </c:val>
          <c:extLst>
            <c:ext xmlns:c16="http://schemas.microsoft.com/office/drawing/2014/chart" uri="{C3380CC4-5D6E-409C-BE32-E72D297353CC}">
              <c16:uniqueId val="{00000004-006C-4C7A-9E1B-F01D7C4F836C}"/>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a:t>
            </a:r>
            <a:r>
              <a:rPr lang="en-IN" baseline="0"/>
              <a:t> v/s Expense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'Pivot Tables'!$A$20:$A$31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Tables'!$B$20:$B$31</c:f>
              <c:numCache>
                <c:formatCode>"₹"\ #,##0.00</c:formatCode>
                <c:ptCount val="12"/>
                <c:pt idx="0">
                  <c:v>1000</c:v>
                </c:pt>
                <c:pt idx="1">
                  <c:v>1050</c:v>
                </c:pt>
                <c:pt idx="2">
                  <c:v>850</c:v>
                </c:pt>
                <c:pt idx="3">
                  <c:v>1150</c:v>
                </c:pt>
                <c:pt idx="4">
                  <c:v>800</c:v>
                </c:pt>
                <c:pt idx="5">
                  <c:v>1150</c:v>
                </c:pt>
                <c:pt idx="6">
                  <c:v>850</c:v>
                </c:pt>
                <c:pt idx="7">
                  <c:v>1000</c:v>
                </c:pt>
                <c:pt idx="8">
                  <c:v>1050</c:v>
                </c:pt>
                <c:pt idx="9">
                  <c:v>850</c:v>
                </c:pt>
                <c:pt idx="10">
                  <c:v>1150</c:v>
                </c:pt>
                <c:pt idx="11">
                  <c:v>800</c:v>
                </c:pt>
              </c:numCache>
            </c:numRef>
          </c:val>
          <c:smooth val="0"/>
          <c:extLst>
            <c:ext xmlns:c16="http://schemas.microsoft.com/office/drawing/2014/chart" uri="{C3380CC4-5D6E-409C-BE32-E72D297353CC}">
              <c16:uniqueId val="{00000000-8F8A-49C8-B001-B8F2E91064A2}"/>
            </c:ext>
          </c:extLst>
        </c:ser>
        <c:ser>
          <c:idx val="1"/>
          <c:order val="1"/>
          <c:spPr>
            <a:ln w="28575" cap="rnd">
              <a:solidFill>
                <a:schemeClr val="accent2"/>
              </a:solidFill>
              <a:round/>
            </a:ln>
            <a:effectLst/>
          </c:spPr>
          <c:marker>
            <c:symbol val="none"/>
          </c:marker>
          <c:cat>
            <c:strRef>
              <c:f>'Pivot Tables'!$A$20:$A$31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Tables'!$C$20:$C$31</c:f>
              <c:numCache>
                <c:formatCode>"₹"\ #,##0.00</c:formatCode>
                <c:ptCount val="12"/>
                <c:pt idx="0">
                  <c:v>450</c:v>
                </c:pt>
                <c:pt idx="1">
                  <c:v>500</c:v>
                </c:pt>
                <c:pt idx="2">
                  <c:v>370</c:v>
                </c:pt>
                <c:pt idx="3">
                  <c:v>475</c:v>
                </c:pt>
                <c:pt idx="4">
                  <c:v>310</c:v>
                </c:pt>
                <c:pt idx="5">
                  <c:v>350</c:v>
                </c:pt>
                <c:pt idx="6">
                  <c:v>340</c:v>
                </c:pt>
                <c:pt idx="7">
                  <c:v>450</c:v>
                </c:pt>
                <c:pt idx="8">
                  <c:v>500</c:v>
                </c:pt>
                <c:pt idx="9">
                  <c:v>370</c:v>
                </c:pt>
                <c:pt idx="10">
                  <c:v>475</c:v>
                </c:pt>
                <c:pt idx="11">
                  <c:v>310</c:v>
                </c:pt>
              </c:numCache>
            </c:numRef>
          </c:val>
          <c:smooth val="0"/>
          <c:extLst>
            <c:ext xmlns:c16="http://schemas.microsoft.com/office/drawing/2014/chart" uri="{C3380CC4-5D6E-409C-BE32-E72D297353CC}">
              <c16:uniqueId val="{00000001-8F8A-49C8-B001-B8F2E91064A2}"/>
            </c:ext>
          </c:extLst>
        </c:ser>
        <c:dLbls>
          <c:showLegendKey val="0"/>
          <c:showVal val="0"/>
          <c:showCatName val="0"/>
          <c:showSerName val="0"/>
          <c:showPercent val="0"/>
          <c:showBubbleSize val="0"/>
        </c:dLbls>
        <c:smooth val="0"/>
        <c:axId val="135280080"/>
        <c:axId val="135280560"/>
      </c:lineChart>
      <c:catAx>
        <c:axId val="13528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80560"/>
        <c:crosses val="autoZero"/>
        <c:auto val="1"/>
        <c:lblAlgn val="ctr"/>
        <c:lblOffset val="100"/>
        <c:noMultiLvlLbl val="0"/>
      </c:catAx>
      <c:valAx>
        <c:axId val="1352805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280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and dashboard.xlsx]Pivot Tables!month wise budget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a:t>
            </a:r>
            <a:r>
              <a:rPr lang="en-IN" baseline="0"/>
              <a:t> wise budget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44143700787402"/>
          <c:y val="0.10457463884430178"/>
          <c:w val="0.63116032370953634"/>
          <c:h val="0.7600767600679128"/>
        </c:manualLayout>
      </c:layout>
      <c:barChart>
        <c:barDir val="col"/>
        <c:grouping val="clustered"/>
        <c:varyColors val="0"/>
        <c:ser>
          <c:idx val="0"/>
          <c:order val="0"/>
          <c:tx>
            <c:strRef>
              <c:f>'Pivot Tables'!$N$3</c:f>
              <c:strCache>
                <c:ptCount val="1"/>
                <c:pt idx="0">
                  <c:v>Total</c:v>
                </c:pt>
              </c:strCache>
            </c:strRef>
          </c:tx>
          <c:spPr>
            <a:solidFill>
              <a:schemeClr val="accent1"/>
            </a:solidFill>
            <a:ln>
              <a:noFill/>
            </a:ln>
            <a:effectLst/>
          </c:spPr>
          <c:invertIfNegative val="0"/>
          <c:cat>
            <c:strRef>
              <c:f>'Pivot Tables'!$M$4:$M$16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Tables'!$N$4:$N$16</c:f>
              <c:numCache>
                <c:formatCode>"₹"\ #,##0.00</c:formatCode>
                <c:ptCount val="12"/>
                <c:pt idx="0">
                  <c:v>1000</c:v>
                </c:pt>
                <c:pt idx="1">
                  <c:v>1050</c:v>
                </c:pt>
                <c:pt idx="2">
                  <c:v>850</c:v>
                </c:pt>
                <c:pt idx="3">
                  <c:v>1150</c:v>
                </c:pt>
                <c:pt idx="4">
                  <c:v>800</c:v>
                </c:pt>
                <c:pt idx="5">
                  <c:v>1150</c:v>
                </c:pt>
                <c:pt idx="6">
                  <c:v>850</c:v>
                </c:pt>
                <c:pt idx="7">
                  <c:v>1000</c:v>
                </c:pt>
                <c:pt idx="8">
                  <c:v>1050</c:v>
                </c:pt>
                <c:pt idx="9">
                  <c:v>850</c:v>
                </c:pt>
                <c:pt idx="10">
                  <c:v>1150</c:v>
                </c:pt>
                <c:pt idx="11">
                  <c:v>800</c:v>
                </c:pt>
              </c:numCache>
            </c:numRef>
          </c:val>
          <c:extLst>
            <c:ext xmlns:c16="http://schemas.microsoft.com/office/drawing/2014/chart" uri="{C3380CC4-5D6E-409C-BE32-E72D297353CC}">
              <c16:uniqueId val="{00000000-C2B6-4990-A789-A2FA71CB2931}"/>
            </c:ext>
          </c:extLst>
        </c:ser>
        <c:dLbls>
          <c:showLegendKey val="0"/>
          <c:showVal val="0"/>
          <c:showCatName val="0"/>
          <c:showSerName val="0"/>
          <c:showPercent val="0"/>
          <c:showBubbleSize val="0"/>
        </c:dLbls>
        <c:gapWidth val="219"/>
        <c:overlap val="-27"/>
        <c:axId val="309113840"/>
        <c:axId val="309130640"/>
      </c:barChart>
      <c:catAx>
        <c:axId val="30911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130640"/>
        <c:crosses val="autoZero"/>
        <c:auto val="1"/>
        <c:lblAlgn val="ctr"/>
        <c:lblOffset val="100"/>
        <c:noMultiLvlLbl val="0"/>
      </c:catAx>
      <c:valAx>
        <c:axId val="3091306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11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Category</a:t>
            </a:r>
            <a:r>
              <a:rPr lang="en-IN" baseline="0"/>
              <a:t> v/s Expense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solidFill>
            <a:schemeClr val="accent1">
              <a:lumMod val="75000"/>
            </a:schemeClr>
          </a:solidFill>
        </a:ln>
        <a:effectLst/>
        <a:sp3d>
          <a:contourClr>
            <a:schemeClr val="accent1">
              <a:lumMod val="75000"/>
            </a:schemeClr>
          </a:contourClr>
        </a:sp3d>
      </c:spPr>
    </c:sideWall>
    <c:backWall>
      <c:thickness val="0"/>
      <c:spPr>
        <a:noFill/>
        <a:ln>
          <a:solidFill>
            <a:schemeClr val="accent1">
              <a:lumMod val="75000"/>
            </a:schemeClr>
          </a:solidFill>
        </a:ln>
        <a:effectLst/>
        <a:sp3d>
          <a:contourClr>
            <a:schemeClr val="accent1">
              <a:lumMod val="75000"/>
            </a:schemeClr>
          </a:contourClr>
        </a:sp3d>
      </c:spPr>
    </c:backWall>
    <c:plotArea>
      <c:layout/>
      <c:bar3DChart>
        <c:barDir val="bar"/>
        <c:grouping val="clustered"/>
        <c:varyColors val="0"/>
        <c:ser>
          <c:idx val="0"/>
          <c:order val="0"/>
          <c:spPr>
            <a:solidFill>
              <a:schemeClr val="accent1"/>
            </a:solidFill>
            <a:ln>
              <a:noFill/>
            </a:ln>
            <a:effectLst/>
            <a:sp3d/>
          </c:spPr>
          <c:invertIfNegative val="0"/>
          <c:cat>
            <c:strRef>
              <c:f>'Pivot Tables'!$H$19:$H$24</c:f>
              <c:strCache>
                <c:ptCount val="6"/>
                <c:pt idx="0">
                  <c:v>Groceries</c:v>
                </c:pt>
                <c:pt idx="1">
                  <c:v>Transport</c:v>
                </c:pt>
                <c:pt idx="2">
                  <c:v>0</c:v>
                </c:pt>
                <c:pt idx="3">
                  <c:v>0</c:v>
                </c:pt>
                <c:pt idx="4">
                  <c:v>0</c:v>
                </c:pt>
                <c:pt idx="5">
                  <c:v>0</c:v>
                </c:pt>
              </c:strCache>
            </c:strRef>
          </c:cat>
          <c:val>
            <c:numRef>
              <c:f>'Pivot Tables'!$I$19:$I$24</c:f>
              <c:numCache>
                <c:formatCode>General</c:formatCode>
                <c:ptCount val="6"/>
                <c:pt idx="0">
                  <c:v>150</c:v>
                </c:pt>
                <c:pt idx="1">
                  <c:v>100</c:v>
                </c:pt>
                <c:pt idx="2">
                  <c:v>0</c:v>
                </c:pt>
                <c:pt idx="3">
                  <c:v>0</c:v>
                </c:pt>
                <c:pt idx="4">
                  <c:v>0</c:v>
                </c:pt>
                <c:pt idx="5">
                  <c:v>0</c:v>
                </c:pt>
              </c:numCache>
            </c:numRef>
          </c:val>
          <c:extLst>
            <c:ext xmlns:c16="http://schemas.microsoft.com/office/drawing/2014/chart" uri="{C3380CC4-5D6E-409C-BE32-E72D297353CC}">
              <c16:uniqueId val="{00000000-9B79-44B8-8829-DEC9874EE6DC}"/>
            </c:ext>
          </c:extLst>
        </c:ser>
        <c:dLbls>
          <c:showLegendKey val="0"/>
          <c:showVal val="0"/>
          <c:showCatName val="0"/>
          <c:showSerName val="0"/>
          <c:showPercent val="0"/>
          <c:showBubbleSize val="0"/>
        </c:dLbls>
        <c:gapWidth val="150"/>
        <c:shape val="box"/>
        <c:axId val="310137408"/>
        <c:axId val="310129728"/>
        <c:axId val="0"/>
      </c:bar3DChart>
      <c:catAx>
        <c:axId val="310137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29728"/>
        <c:crosses val="autoZero"/>
        <c:auto val="1"/>
        <c:lblAlgn val="ctr"/>
        <c:lblOffset val="100"/>
        <c:noMultiLvlLbl val="0"/>
      </c:catAx>
      <c:valAx>
        <c:axId val="310129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137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Rank of each category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Rank of each category</a:t>
          </a:r>
        </a:p>
      </cx:txPr>
    </cx:title>
    <cx:plotArea>
      <cx:plotAreaRegion>
        <cx:series layoutId="treemap" uniqueId="{618FEBAA-A185-4B7F-AC3F-47B0DEB3DD27}">
          <cx:dataLabels pos="inEnd">
            <cx:visibility seriesName="0" categoryName="1" value="0"/>
          </cx:dataLabels>
          <cx:dataId val="0"/>
          <cx:layoutPr>
            <cx:parentLabelLayout val="overlapping"/>
          </cx:layoutPr>
        </cx:series>
      </cx:plotAreaRegion>
    </cx:plotArea>
    <cx:legend pos="t" align="ctr" overlay="0"/>
  </cx:chart>
  <cx:spPr>
    <a:ln>
      <a:solidFill>
        <a:schemeClr val="accent1">
          <a:lumMod val="75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18" Type="http://schemas.openxmlformats.org/officeDocument/2006/relationships/chart" Target="../charts/chart5.xml"/><Relationship Id="rId3" Type="http://schemas.openxmlformats.org/officeDocument/2006/relationships/chart" Target="../charts/chart3.xml"/><Relationship Id="rId7" Type="http://schemas.openxmlformats.org/officeDocument/2006/relationships/image" Target="../media/image2.svg"/><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chart" Target="../charts/chart2.xml"/><Relationship Id="rId16" Type="http://schemas.openxmlformats.org/officeDocument/2006/relationships/image" Target="../media/image11.png"/><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svg"/><Relationship Id="rId5" Type="http://schemas.microsoft.com/office/2014/relationships/chartEx" Target="../charts/chartEx1.xml"/><Relationship Id="rId15" Type="http://schemas.openxmlformats.org/officeDocument/2006/relationships/image" Target="../media/image10.svg"/><Relationship Id="rId10" Type="http://schemas.openxmlformats.org/officeDocument/2006/relationships/image" Target="../media/image5.png"/><Relationship Id="rId19" Type="http://schemas.openxmlformats.org/officeDocument/2006/relationships/chart" Target="../charts/chart6.xml"/><Relationship Id="rId4" Type="http://schemas.openxmlformats.org/officeDocument/2006/relationships/chart" Target="../charts/chart4.xml"/><Relationship Id="rId9" Type="http://schemas.openxmlformats.org/officeDocument/2006/relationships/image" Target="../media/image4.sv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83820</xdr:colOff>
      <xdr:row>21</xdr:row>
      <xdr:rowOff>137160</xdr:rowOff>
    </xdr:from>
    <xdr:to>
      <xdr:col>9</xdr:col>
      <xdr:colOff>312420</xdr:colOff>
      <xdr:row>31</xdr:row>
      <xdr:rowOff>137160</xdr:rowOff>
    </xdr:to>
    <xdr:graphicFrame macro="">
      <xdr:nvGraphicFramePr>
        <xdr:cNvPr id="4" name="Chart 3">
          <a:extLst>
            <a:ext uri="{FF2B5EF4-FFF2-40B4-BE49-F238E27FC236}">
              <a16:creationId xmlns:a16="http://schemas.microsoft.com/office/drawing/2014/main" id="{020A556C-F995-4738-89F1-108B17F10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22860</xdr:colOff>
      <xdr:row>11</xdr:row>
      <xdr:rowOff>167640</xdr:rowOff>
    </xdr:from>
    <xdr:to>
      <xdr:col>3</xdr:col>
      <xdr:colOff>22860</xdr:colOff>
      <xdr:row>31</xdr:row>
      <xdr:rowOff>137160</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F5D268D3-650E-4838-858E-C2BB19ED9B1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860" y="2148840"/>
              <a:ext cx="1828800" cy="35717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365760</xdr:colOff>
      <xdr:row>11</xdr:row>
      <xdr:rowOff>121920</xdr:rowOff>
    </xdr:from>
    <xdr:to>
      <xdr:col>12</xdr:col>
      <xdr:colOff>365760</xdr:colOff>
      <xdr:row>32</xdr:row>
      <xdr:rowOff>7620</xdr:rowOff>
    </xdr:to>
    <mc:AlternateContent xmlns:mc="http://schemas.openxmlformats.org/markup-compatibility/2006" xmlns:a14="http://schemas.microsoft.com/office/drawing/2010/main">
      <mc:Choice Requires="a14">
        <xdr:graphicFrame macro="">
          <xdr:nvGraphicFramePr>
            <xdr:cNvPr id="3" name="month 1">
              <a:extLst>
                <a:ext uri="{FF2B5EF4-FFF2-40B4-BE49-F238E27FC236}">
                  <a16:creationId xmlns:a16="http://schemas.microsoft.com/office/drawing/2014/main" id="{A2E57A3A-0AB2-44BE-810D-E346BC5C1B0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5852160" y="2103120"/>
              <a:ext cx="1828800" cy="36679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xdr:colOff>
      <xdr:row>11</xdr:row>
      <xdr:rowOff>144780</xdr:rowOff>
    </xdr:from>
    <xdr:to>
      <xdr:col>9</xdr:col>
      <xdr:colOff>304800</xdr:colOff>
      <xdr:row>21</xdr:row>
      <xdr:rowOff>22860</xdr:rowOff>
    </xdr:to>
    <xdr:graphicFrame macro="">
      <xdr:nvGraphicFramePr>
        <xdr:cNvPr id="5" name="Chart 4">
          <a:extLst>
            <a:ext uri="{FF2B5EF4-FFF2-40B4-BE49-F238E27FC236}">
              <a16:creationId xmlns:a16="http://schemas.microsoft.com/office/drawing/2014/main" id="{C9846241-1990-441E-B997-6DD04123AB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419100</xdr:colOff>
      <xdr:row>11</xdr:row>
      <xdr:rowOff>144781</xdr:rowOff>
    </xdr:from>
    <xdr:to>
      <xdr:col>17</xdr:col>
      <xdr:colOff>121920</xdr:colOff>
      <xdr:row>16</xdr:row>
      <xdr:rowOff>175261</xdr:rowOff>
    </xdr:to>
    <mc:AlternateContent xmlns:mc="http://schemas.openxmlformats.org/markup-compatibility/2006" xmlns:a14="http://schemas.microsoft.com/office/drawing/2010/main">
      <mc:Choice Requires="a14">
        <xdr:graphicFrame macro="">
          <xdr:nvGraphicFramePr>
            <xdr:cNvPr id="6" name="category">
              <a:extLst>
                <a:ext uri="{FF2B5EF4-FFF2-40B4-BE49-F238E27FC236}">
                  <a16:creationId xmlns:a16="http://schemas.microsoft.com/office/drawing/2014/main" id="{C5C45F9A-F1AB-4A9D-8316-2A59E4F5224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734300" y="2125981"/>
              <a:ext cx="2750820" cy="931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434340</xdr:colOff>
      <xdr:row>17</xdr:row>
      <xdr:rowOff>53340</xdr:rowOff>
    </xdr:from>
    <xdr:to>
      <xdr:col>17</xdr:col>
      <xdr:colOff>114300</xdr:colOff>
      <xdr:row>26</xdr:row>
      <xdr:rowOff>3810</xdr:rowOff>
    </xdr:to>
    <xdr:graphicFrame macro="">
      <xdr:nvGraphicFramePr>
        <xdr:cNvPr id="7" name="Chart 6">
          <a:extLst>
            <a:ext uri="{FF2B5EF4-FFF2-40B4-BE49-F238E27FC236}">
              <a16:creationId xmlns:a16="http://schemas.microsoft.com/office/drawing/2014/main" id="{A3E5E424-9D5B-44F2-AB06-318F8AA31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45720</xdr:colOff>
      <xdr:row>32</xdr:row>
      <xdr:rowOff>38100</xdr:rowOff>
    </xdr:from>
    <xdr:to>
      <xdr:col>12</xdr:col>
      <xdr:colOff>381000</xdr:colOff>
      <xdr:row>53</xdr:row>
      <xdr:rowOff>30480</xdr:rowOff>
    </xdr:to>
    <xdr:graphicFrame macro="">
      <xdr:nvGraphicFramePr>
        <xdr:cNvPr id="8" name="Chart 7">
          <a:extLst>
            <a:ext uri="{FF2B5EF4-FFF2-40B4-BE49-F238E27FC236}">
              <a16:creationId xmlns:a16="http://schemas.microsoft.com/office/drawing/2014/main" id="{2841A096-2234-4A93-AD32-C9617C8C5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426720</xdr:colOff>
      <xdr:row>26</xdr:row>
      <xdr:rowOff>53341</xdr:rowOff>
    </xdr:from>
    <xdr:to>
      <xdr:col>17</xdr:col>
      <xdr:colOff>121920</xdr:colOff>
      <xdr:row>37</xdr:row>
      <xdr:rowOff>38101</xdr:rowOff>
    </xdr:to>
    <mc:AlternateContent xmlns:mc="http://schemas.openxmlformats.org/markup-compatibility/2006" xmlns:a14="http://schemas.microsoft.com/office/drawing/2010/main">
      <mc:Choice Requires="a14">
        <xdr:graphicFrame macro="">
          <xdr:nvGraphicFramePr>
            <xdr:cNvPr id="9" name="category 2">
              <a:extLst>
                <a:ext uri="{FF2B5EF4-FFF2-40B4-BE49-F238E27FC236}">
                  <a16:creationId xmlns:a16="http://schemas.microsoft.com/office/drawing/2014/main" id="{E6986359-D0F0-4779-93A6-CE7C21ACF749}"/>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7741920" y="4736177"/>
              <a:ext cx="2743200" cy="1965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198120</xdr:colOff>
      <xdr:row>11</xdr:row>
      <xdr:rowOff>137160</xdr:rowOff>
    </xdr:from>
    <xdr:to>
      <xdr:col>25</xdr:col>
      <xdr:colOff>441960</xdr:colOff>
      <xdr:row>26</xdr:row>
      <xdr:rowOff>137160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F0142F4C-CFC2-4F4D-9638-ECDF264F1A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561320" y="2148840"/>
              <a:ext cx="51206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7</xdr:row>
      <xdr:rowOff>29981</xdr:rowOff>
    </xdr:from>
    <xdr:to>
      <xdr:col>25</xdr:col>
      <xdr:colOff>495300</xdr:colOff>
      <xdr:row>11</xdr:row>
      <xdr:rowOff>75701</xdr:rowOff>
    </xdr:to>
    <xdr:sp macro="" textlink="">
      <xdr:nvSpPr>
        <xdr:cNvPr id="10" name="Rectangle: Rounded Corners 9">
          <a:extLst>
            <a:ext uri="{FF2B5EF4-FFF2-40B4-BE49-F238E27FC236}">
              <a16:creationId xmlns:a16="http://schemas.microsoft.com/office/drawing/2014/main" id="{0AC1E21A-8BCA-6504-4EA3-5B9D7FF79756}"/>
            </a:ext>
          </a:extLst>
        </xdr:cNvPr>
        <xdr:cNvSpPr/>
      </xdr:nvSpPr>
      <xdr:spPr>
        <a:xfrm>
          <a:off x="0" y="1326093"/>
          <a:ext cx="15806515" cy="786356"/>
        </a:xfrm>
        <a:prstGeom prst="roundRect">
          <a:avLst/>
        </a:prstGeom>
        <a:solidFill>
          <a:schemeClr val="accent1">
            <a:lumMod val="7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IN" sz="3400">
              <a:solidFill>
                <a:schemeClr val="bg1"/>
              </a:solidFill>
            </a:rPr>
            <a:t>Finance Tracker Dashboard</a:t>
          </a:r>
        </a:p>
      </xdr:txBody>
    </xdr:sp>
    <xdr:clientData/>
  </xdr:twoCellAnchor>
  <xdr:twoCellAnchor editAs="oneCell">
    <xdr:from>
      <xdr:col>24</xdr:col>
      <xdr:colOff>335280</xdr:colOff>
      <xdr:row>7</xdr:row>
      <xdr:rowOff>41340</xdr:rowOff>
    </xdr:from>
    <xdr:to>
      <xdr:col>25</xdr:col>
      <xdr:colOff>434340</xdr:colOff>
      <xdr:row>10</xdr:row>
      <xdr:rowOff>170880</xdr:rowOff>
    </xdr:to>
    <xdr:pic>
      <xdr:nvPicPr>
        <xdr:cNvPr id="15" name="Graphic 14" descr="House with solid fill">
          <a:extLst>
            <a:ext uri="{FF2B5EF4-FFF2-40B4-BE49-F238E27FC236}">
              <a16:creationId xmlns:a16="http://schemas.microsoft.com/office/drawing/2014/main" id="{02060406-C579-596C-FA15-FEC14959982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4965680" y="1321500"/>
          <a:ext cx="708660" cy="678180"/>
        </a:xfrm>
        <a:prstGeom prst="rect">
          <a:avLst/>
        </a:prstGeom>
      </xdr:spPr>
    </xdr:pic>
    <xdr:clientData/>
  </xdr:twoCellAnchor>
  <xdr:twoCellAnchor editAs="oneCell">
    <xdr:from>
      <xdr:col>19</xdr:col>
      <xdr:colOff>177516</xdr:colOff>
      <xdr:row>6</xdr:row>
      <xdr:rowOff>106110</xdr:rowOff>
    </xdr:from>
    <xdr:to>
      <xdr:col>20</xdr:col>
      <xdr:colOff>482316</xdr:colOff>
      <xdr:row>11</xdr:row>
      <xdr:rowOff>106110</xdr:rowOff>
    </xdr:to>
    <xdr:pic>
      <xdr:nvPicPr>
        <xdr:cNvPr id="17" name="Graphic 16" descr="Car with solid fill">
          <a:extLst>
            <a:ext uri="{FF2B5EF4-FFF2-40B4-BE49-F238E27FC236}">
              <a16:creationId xmlns:a16="http://schemas.microsoft.com/office/drawing/2014/main" id="{718B60B4-1119-EA2D-7476-F1FCC29334B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759916" y="1203390"/>
          <a:ext cx="914400" cy="914400"/>
        </a:xfrm>
        <a:prstGeom prst="rect">
          <a:avLst/>
        </a:prstGeom>
      </xdr:spPr>
    </xdr:pic>
    <xdr:clientData/>
  </xdr:twoCellAnchor>
  <xdr:twoCellAnchor editAs="oneCell">
    <xdr:from>
      <xdr:col>22</xdr:col>
      <xdr:colOff>59688</xdr:colOff>
      <xdr:row>7</xdr:row>
      <xdr:rowOff>60390</xdr:rowOff>
    </xdr:from>
    <xdr:to>
      <xdr:col>23</xdr:col>
      <xdr:colOff>148308</xdr:colOff>
      <xdr:row>10</xdr:row>
      <xdr:rowOff>151830</xdr:rowOff>
    </xdr:to>
    <xdr:pic>
      <xdr:nvPicPr>
        <xdr:cNvPr id="19" name="Graphic 18" descr="Briefcase with solid fill">
          <a:extLst>
            <a:ext uri="{FF2B5EF4-FFF2-40B4-BE49-F238E27FC236}">
              <a16:creationId xmlns:a16="http://schemas.microsoft.com/office/drawing/2014/main" id="{6F367FB1-D102-E300-EDB3-FDF62CE55C5B}"/>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3470888" y="1340550"/>
          <a:ext cx="698220" cy="640080"/>
        </a:xfrm>
        <a:prstGeom prst="rect">
          <a:avLst/>
        </a:prstGeom>
      </xdr:spPr>
    </xdr:pic>
    <xdr:clientData/>
  </xdr:twoCellAnchor>
  <xdr:twoCellAnchor editAs="oneCell">
    <xdr:from>
      <xdr:col>16</xdr:col>
      <xdr:colOff>295344</xdr:colOff>
      <xdr:row>6</xdr:row>
      <xdr:rowOff>182310</xdr:rowOff>
    </xdr:from>
    <xdr:to>
      <xdr:col>17</xdr:col>
      <xdr:colOff>600144</xdr:colOff>
      <xdr:row>11</xdr:row>
      <xdr:rowOff>29910</xdr:rowOff>
    </xdr:to>
    <xdr:pic>
      <xdr:nvPicPr>
        <xdr:cNvPr id="21" name="Graphic 20" descr="Shopping cart with solid fill">
          <a:extLst>
            <a:ext uri="{FF2B5EF4-FFF2-40B4-BE49-F238E27FC236}">
              <a16:creationId xmlns:a16="http://schemas.microsoft.com/office/drawing/2014/main" id="{ECE05CCD-79A1-9F21-0E45-82C366F79E1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048944" y="1279590"/>
          <a:ext cx="914400" cy="762000"/>
        </a:xfrm>
        <a:prstGeom prst="rect">
          <a:avLst/>
        </a:prstGeom>
      </xdr:spPr>
    </xdr:pic>
    <xdr:clientData/>
  </xdr:twoCellAnchor>
  <xdr:twoCellAnchor editAs="oneCell">
    <xdr:from>
      <xdr:col>14</xdr:col>
      <xdr:colOff>14952</xdr:colOff>
      <xdr:row>7</xdr:row>
      <xdr:rowOff>52770</xdr:rowOff>
    </xdr:from>
    <xdr:to>
      <xdr:col>15</xdr:col>
      <xdr:colOff>108372</xdr:colOff>
      <xdr:row>10</xdr:row>
      <xdr:rowOff>159450</xdr:rowOff>
    </xdr:to>
    <xdr:pic>
      <xdr:nvPicPr>
        <xdr:cNvPr id="23" name="Graphic 22" descr="Clapper board with solid fill">
          <a:extLst>
            <a:ext uri="{FF2B5EF4-FFF2-40B4-BE49-F238E27FC236}">
              <a16:creationId xmlns:a16="http://schemas.microsoft.com/office/drawing/2014/main" id="{A4132F87-C7C9-6F00-5608-3F6184DD5339}"/>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8549352" y="1332930"/>
          <a:ext cx="703020" cy="655320"/>
        </a:xfrm>
        <a:prstGeom prst="rect">
          <a:avLst/>
        </a:prstGeom>
      </xdr:spPr>
    </xdr:pic>
    <xdr:clientData/>
  </xdr:twoCellAnchor>
  <xdr:twoCellAnchor editAs="oneCell">
    <xdr:from>
      <xdr:col>10</xdr:col>
      <xdr:colOff>452820</xdr:colOff>
      <xdr:row>6</xdr:row>
      <xdr:rowOff>136590</xdr:rowOff>
    </xdr:from>
    <xdr:to>
      <xdr:col>12</xdr:col>
      <xdr:colOff>148020</xdr:colOff>
      <xdr:row>11</xdr:row>
      <xdr:rowOff>136590</xdr:rowOff>
    </xdr:to>
    <xdr:pic>
      <xdr:nvPicPr>
        <xdr:cNvPr id="25" name="Graphic 24" descr="Table setting with solid fill">
          <a:extLst>
            <a:ext uri="{FF2B5EF4-FFF2-40B4-BE49-F238E27FC236}">
              <a16:creationId xmlns:a16="http://schemas.microsoft.com/office/drawing/2014/main" id="{8D0F8221-499B-BEBB-954B-1E6FBCC5A60F}"/>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6548820" y="1233870"/>
          <a:ext cx="914400" cy="914400"/>
        </a:xfrm>
        <a:prstGeom prst="rect">
          <a:avLst/>
        </a:prstGeom>
      </xdr:spPr>
    </xdr:pic>
    <xdr:clientData/>
  </xdr:twoCellAnchor>
  <xdr:twoCellAnchor>
    <xdr:from>
      <xdr:col>8</xdr:col>
      <xdr:colOff>563880</xdr:colOff>
      <xdr:row>7</xdr:row>
      <xdr:rowOff>99060</xdr:rowOff>
    </xdr:from>
    <xdr:to>
      <xdr:col>10</xdr:col>
      <xdr:colOff>342900</xdr:colOff>
      <xdr:row>10</xdr:row>
      <xdr:rowOff>160020</xdr:rowOff>
    </xdr:to>
    <xdr:sp macro="" textlink="'Pivot Tables'!K4">
      <xdr:nvSpPr>
        <xdr:cNvPr id="27" name="TextBox 26">
          <a:extLst>
            <a:ext uri="{FF2B5EF4-FFF2-40B4-BE49-F238E27FC236}">
              <a16:creationId xmlns:a16="http://schemas.microsoft.com/office/drawing/2014/main" id="{7CE84303-54D2-3149-F01D-9589FAEFE5A3}"/>
            </a:ext>
          </a:extLst>
        </xdr:cNvPr>
        <xdr:cNvSpPr txBox="1"/>
      </xdr:nvSpPr>
      <xdr:spPr>
        <a:xfrm>
          <a:off x="5440680" y="1379220"/>
          <a:ext cx="998220" cy="60960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5B6E34D-9FCA-4A1A-A075-9359B5EC99D0}" type="TxLink">
            <a:rPr lang="en-US" sz="1400" b="1" i="0" u="none" strike="noStrike">
              <a:solidFill>
                <a:schemeClr val="bg1"/>
              </a:solidFill>
              <a:latin typeface="Calibri"/>
              <a:ea typeface="Calibri"/>
              <a:cs typeface="Calibri"/>
            </a:rPr>
            <a:pPr algn="r"/>
            <a:t>₹ 150.00</a:t>
          </a:fld>
          <a:endParaRPr lang="en-IN" sz="1400" b="1">
            <a:solidFill>
              <a:schemeClr val="bg1"/>
            </a:solidFill>
          </a:endParaRPr>
        </a:p>
      </xdr:txBody>
    </xdr:sp>
    <xdr:clientData/>
  </xdr:twoCellAnchor>
  <xdr:twoCellAnchor>
    <xdr:from>
      <xdr:col>8</xdr:col>
      <xdr:colOff>304800</xdr:colOff>
      <xdr:row>9</xdr:row>
      <xdr:rowOff>76200</xdr:rowOff>
    </xdr:from>
    <xdr:to>
      <xdr:col>10</xdr:col>
      <xdr:colOff>388620</xdr:colOff>
      <xdr:row>11</xdr:row>
      <xdr:rowOff>53340</xdr:rowOff>
    </xdr:to>
    <xdr:sp macro="" textlink="">
      <xdr:nvSpPr>
        <xdr:cNvPr id="28" name="Rectangle 27">
          <a:extLst>
            <a:ext uri="{FF2B5EF4-FFF2-40B4-BE49-F238E27FC236}">
              <a16:creationId xmlns:a16="http://schemas.microsoft.com/office/drawing/2014/main" id="{F6AD4624-2D14-907F-C78B-8E6E8EE1697F}"/>
            </a:ext>
          </a:extLst>
        </xdr:cNvPr>
        <xdr:cNvSpPr/>
      </xdr:nvSpPr>
      <xdr:spPr>
        <a:xfrm>
          <a:off x="5181600" y="1722120"/>
          <a:ext cx="1303020" cy="342900"/>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1300" b="1"/>
            <a:t>Dining</a:t>
          </a:r>
        </a:p>
      </xdr:txBody>
    </xdr:sp>
    <xdr:clientData/>
  </xdr:twoCellAnchor>
  <xdr:twoCellAnchor>
    <xdr:from>
      <xdr:col>12</xdr:col>
      <xdr:colOff>312420</xdr:colOff>
      <xdr:row>7</xdr:row>
      <xdr:rowOff>129540</xdr:rowOff>
    </xdr:from>
    <xdr:to>
      <xdr:col>13</xdr:col>
      <xdr:colOff>548640</xdr:colOff>
      <xdr:row>9</xdr:row>
      <xdr:rowOff>76200</xdr:rowOff>
    </xdr:to>
    <xdr:sp macro="" textlink="'Pivot Tables'!K5">
      <xdr:nvSpPr>
        <xdr:cNvPr id="29" name="TextBox 28">
          <a:extLst>
            <a:ext uri="{FF2B5EF4-FFF2-40B4-BE49-F238E27FC236}">
              <a16:creationId xmlns:a16="http://schemas.microsoft.com/office/drawing/2014/main" id="{89B82574-ACEF-7771-EB6F-45858E1851D7}"/>
            </a:ext>
          </a:extLst>
        </xdr:cNvPr>
        <xdr:cNvSpPr txBox="1"/>
      </xdr:nvSpPr>
      <xdr:spPr>
        <a:xfrm>
          <a:off x="7627620" y="1409700"/>
          <a:ext cx="845820" cy="31242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356992A-2D05-4860-B140-090BD3FED075}" type="TxLink">
            <a:rPr lang="en-US" sz="1400" b="1" i="0" u="none" strike="noStrike">
              <a:solidFill>
                <a:schemeClr val="bg1"/>
              </a:solidFill>
              <a:latin typeface="Calibri"/>
              <a:ea typeface="Calibri"/>
              <a:cs typeface="Calibri"/>
            </a:rPr>
            <a:pPr algn="r"/>
            <a:t>₹ 100.00</a:t>
          </a:fld>
          <a:endParaRPr lang="en-IN" sz="1400" b="1">
            <a:solidFill>
              <a:schemeClr val="bg1"/>
            </a:solidFill>
          </a:endParaRPr>
        </a:p>
      </xdr:txBody>
    </xdr:sp>
    <xdr:clientData/>
  </xdr:twoCellAnchor>
  <xdr:twoCellAnchor>
    <xdr:from>
      <xdr:col>15</xdr:col>
      <xdr:colOff>114300</xdr:colOff>
      <xdr:row>7</xdr:row>
      <xdr:rowOff>114300</xdr:rowOff>
    </xdr:from>
    <xdr:to>
      <xdr:col>16</xdr:col>
      <xdr:colOff>365760</xdr:colOff>
      <xdr:row>9</xdr:row>
      <xdr:rowOff>45720</xdr:rowOff>
    </xdr:to>
    <xdr:sp macro="" textlink="'Pivot Tables'!K6">
      <xdr:nvSpPr>
        <xdr:cNvPr id="31" name="TextBox 30">
          <a:extLst>
            <a:ext uri="{FF2B5EF4-FFF2-40B4-BE49-F238E27FC236}">
              <a16:creationId xmlns:a16="http://schemas.microsoft.com/office/drawing/2014/main" id="{CCF6C9D9-6C32-5D4B-9103-C54D0E327D23}"/>
            </a:ext>
          </a:extLst>
        </xdr:cNvPr>
        <xdr:cNvSpPr txBox="1"/>
      </xdr:nvSpPr>
      <xdr:spPr>
        <a:xfrm>
          <a:off x="9258300" y="1394460"/>
          <a:ext cx="861060" cy="29718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20F7419D-7CD1-457F-AA07-B9CCFB6C259D}" type="TxLink">
            <a:rPr lang="en-US" sz="1200" b="1" i="0" u="none" strike="noStrike">
              <a:solidFill>
                <a:schemeClr val="bg1"/>
              </a:solidFill>
              <a:latin typeface="Calibri"/>
              <a:ea typeface="Calibri"/>
              <a:cs typeface="Calibri"/>
            </a:rPr>
            <a:pPr algn="r"/>
            <a:t> </a:t>
          </a:fld>
          <a:endParaRPr lang="en-IN" sz="1200" b="1">
            <a:solidFill>
              <a:schemeClr val="bg1"/>
            </a:solidFill>
          </a:endParaRPr>
        </a:p>
      </xdr:txBody>
    </xdr:sp>
    <xdr:clientData/>
  </xdr:twoCellAnchor>
  <xdr:twoCellAnchor>
    <xdr:from>
      <xdr:col>17</xdr:col>
      <xdr:colOff>556260</xdr:colOff>
      <xdr:row>7</xdr:row>
      <xdr:rowOff>121920</xdr:rowOff>
    </xdr:from>
    <xdr:to>
      <xdr:col>19</xdr:col>
      <xdr:colOff>167640</xdr:colOff>
      <xdr:row>9</xdr:row>
      <xdr:rowOff>15240</xdr:rowOff>
    </xdr:to>
    <xdr:sp macro="" textlink="'Pivot Tables'!K8">
      <xdr:nvSpPr>
        <xdr:cNvPr id="32" name="TextBox 31">
          <a:extLst>
            <a:ext uri="{FF2B5EF4-FFF2-40B4-BE49-F238E27FC236}">
              <a16:creationId xmlns:a16="http://schemas.microsoft.com/office/drawing/2014/main" id="{1DE7CB05-8098-7E22-B20D-F3AADAB65253}"/>
            </a:ext>
          </a:extLst>
        </xdr:cNvPr>
        <xdr:cNvSpPr txBox="1"/>
      </xdr:nvSpPr>
      <xdr:spPr>
        <a:xfrm>
          <a:off x="10919460" y="1402080"/>
          <a:ext cx="830580" cy="25908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F2ACFD4F-0BA0-41D7-8335-A19039DABAA3}" type="TxLink">
            <a:rPr lang="en-US" sz="1400" b="1" i="0" u="none" strike="noStrike">
              <a:solidFill>
                <a:schemeClr val="bg1"/>
              </a:solidFill>
              <a:latin typeface="Calibri"/>
              <a:ea typeface="Calibri"/>
              <a:cs typeface="Calibri"/>
            </a:rPr>
            <a:pPr algn="r"/>
            <a:t> </a:t>
          </a:fld>
          <a:endParaRPr lang="en-IN" sz="1400" b="1">
            <a:solidFill>
              <a:schemeClr val="bg1"/>
            </a:solidFill>
          </a:endParaRPr>
        </a:p>
      </xdr:txBody>
    </xdr:sp>
    <xdr:clientData/>
  </xdr:twoCellAnchor>
  <xdr:twoCellAnchor>
    <xdr:from>
      <xdr:col>20</xdr:col>
      <xdr:colOff>426720</xdr:colOff>
      <xdr:row>7</xdr:row>
      <xdr:rowOff>114300</xdr:rowOff>
    </xdr:from>
    <xdr:to>
      <xdr:col>22</xdr:col>
      <xdr:colOff>22860</xdr:colOff>
      <xdr:row>9</xdr:row>
      <xdr:rowOff>129540</xdr:rowOff>
    </xdr:to>
    <xdr:sp macro="" textlink="'Pivot Tables'!K7">
      <xdr:nvSpPr>
        <xdr:cNvPr id="33" name="TextBox 32">
          <a:extLst>
            <a:ext uri="{FF2B5EF4-FFF2-40B4-BE49-F238E27FC236}">
              <a16:creationId xmlns:a16="http://schemas.microsoft.com/office/drawing/2014/main" id="{FCEE9729-DFBC-1A58-A38F-70968459B698}"/>
            </a:ext>
          </a:extLst>
        </xdr:cNvPr>
        <xdr:cNvSpPr txBox="1"/>
      </xdr:nvSpPr>
      <xdr:spPr>
        <a:xfrm>
          <a:off x="12618720" y="1394460"/>
          <a:ext cx="815340" cy="38100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5B95D27E-2EE3-4FD1-A3DC-9284A168F154}" type="TxLink">
            <a:rPr lang="en-US" sz="1400" b="1" i="0" u="none" strike="noStrike">
              <a:solidFill>
                <a:schemeClr val="bg1"/>
              </a:solidFill>
              <a:latin typeface="Calibri"/>
              <a:ea typeface="Calibri"/>
              <a:cs typeface="Calibri"/>
            </a:rPr>
            <a:pPr algn="r"/>
            <a:t> </a:t>
          </a:fld>
          <a:endParaRPr lang="en-IN" sz="1400" b="1">
            <a:solidFill>
              <a:schemeClr val="bg1"/>
            </a:solidFill>
          </a:endParaRPr>
        </a:p>
      </xdr:txBody>
    </xdr:sp>
    <xdr:clientData/>
  </xdr:twoCellAnchor>
  <xdr:twoCellAnchor>
    <xdr:from>
      <xdr:col>23</xdr:col>
      <xdr:colOff>160020</xdr:colOff>
      <xdr:row>7</xdr:row>
      <xdr:rowOff>160020</xdr:rowOff>
    </xdr:from>
    <xdr:to>
      <xdr:col>24</xdr:col>
      <xdr:colOff>388620</xdr:colOff>
      <xdr:row>9</xdr:row>
      <xdr:rowOff>91440</xdr:rowOff>
    </xdr:to>
    <xdr:sp macro="" textlink="'Pivot Tables'!K9">
      <xdr:nvSpPr>
        <xdr:cNvPr id="34" name="TextBox 33">
          <a:extLst>
            <a:ext uri="{FF2B5EF4-FFF2-40B4-BE49-F238E27FC236}">
              <a16:creationId xmlns:a16="http://schemas.microsoft.com/office/drawing/2014/main" id="{E8EA6DFF-B18C-A65A-BED9-C6790B3D5337}"/>
            </a:ext>
          </a:extLst>
        </xdr:cNvPr>
        <xdr:cNvSpPr txBox="1"/>
      </xdr:nvSpPr>
      <xdr:spPr>
        <a:xfrm>
          <a:off x="14180820" y="1440180"/>
          <a:ext cx="838200" cy="297180"/>
        </a:xfrm>
        <a:prstGeom prst="rect">
          <a:avLst/>
        </a:prstGeom>
        <a:solidFill>
          <a:schemeClr val="accent1">
            <a:lumMod val="75000"/>
          </a:schemeClr>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E32F96C-05BD-4DD2-B0F6-A7DBDC3EB187}" type="TxLink">
            <a:rPr lang="en-US" sz="1400" b="1" i="0" u="none" strike="noStrike">
              <a:solidFill>
                <a:schemeClr val="bg1"/>
              </a:solidFill>
              <a:latin typeface="Calibri"/>
              <a:ea typeface="Calibri"/>
              <a:cs typeface="Calibri"/>
            </a:rPr>
            <a:pPr algn="r"/>
            <a:t> </a:t>
          </a:fld>
          <a:endParaRPr lang="en-IN" sz="1400" b="1">
            <a:solidFill>
              <a:schemeClr val="bg1"/>
            </a:solidFill>
          </a:endParaRPr>
        </a:p>
      </xdr:txBody>
    </xdr:sp>
    <xdr:clientData/>
  </xdr:twoCellAnchor>
  <xdr:twoCellAnchor>
    <xdr:from>
      <xdr:col>12</xdr:col>
      <xdr:colOff>464820</xdr:colOff>
      <xdr:row>37</xdr:row>
      <xdr:rowOff>129540</xdr:rowOff>
    </xdr:from>
    <xdr:to>
      <xdr:col>17</xdr:col>
      <xdr:colOff>114300</xdr:colOff>
      <xdr:row>53</xdr:row>
      <xdr:rowOff>7620</xdr:rowOff>
    </xdr:to>
    <xdr:graphicFrame macro="">
      <xdr:nvGraphicFramePr>
        <xdr:cNvPr id="35" name="Chart 34">
          <a:extLst>
            <a:ext uri="{FF2B5EF4-FFF2-40B4-BE49-F238E27FC236}">
              <a16:creationId xmlns:a16="http://schemas.microsoft.com/office/drawing/2014/main" id="{5F16469F-A5DB-4251-951E-DB591638C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205740</xdr:colOff>
      <xdr:row>27</xdr:row>
      <xdr:rowOff>7620</xdr:rowOff>
    </xdr:from>
    <xdr:to>
      <xdr:col>25</xdr:col>
      <xdr:colOff>434340</xdr:colOff>
      <xdr:row>52</xdr:row>
      <xdr:rowOff>167640</xdr:rowOff>
    </xdr:to>
    <xdr:graphicFrame macro="">
      <xdr:nvGraphicFramePr>
        <xdr:cNvPr id="36" name="Chart 35">
          <a:extLst>
            <a:ext uri="{FF2B5EF4-FFF2-40B4-BE49-F238E27FC236}">
              <a16:creationId xmlns:a16="http://schemas.microsoft.com/office/drawing/2014/main" id="{F6F13DDD-69E0-463B-B47D-732A1BCA0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114300</xdr:colOff>
      <xdr:row>9</xdr:row>
      <xdr:rowOff>91440</xdr:rowOff>
    </xdr:from>
    <xdr:to>
      <xdr:col>14</xdr:col>
      <xdr:colOff>68580</xdr:colOff>
      <xdr:row>11</xdr:row>
      <xdr:rowOff>30480</xdr:rowOff>
    </xdr:to>
    <xdr:sp macro="" textlink="">
      <xdr:nvSpPr>
        <xdr:cNvPr id="37" name="Rectangle 36">
          <a:extLst>
            <a:ext uri="{FF2B5EF4-FFF2-40B4-BE49-F238E27FC236}">
              <a16:creationId xmlns:a16="http://schemas.microsoft.com/office/drawing/2014/main" id="{6B95EF4F-C989-0642-D828-E43E89B974B4}"/>
            </a:ext>
          </a:extLst>
        </xdr:cNvPr>
        <xdr:cNvSpPr/>
      </xdr:nvSpPr>
      <xdr:spPr>
        <a:xfrm>
          <a:off x="7429500" y="1737360"/>
          <a:ext cx="1173480" cy="304800"/>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1200" b="1">
              <a:solidFill>
                <a:schemeClr val="bg1"/>
              </a:solidFill>
            </a:rPr>
            <a:t>Entertainment</a:t>
          </a:r>
        </a:p>
      </xdr:txBody>
    </xdr:sp>
    <xdr:clientData/>
  </xdr:twoCellAnchor>
  <xdr:twoCellAnchor>
    <xdr:from>
      <xdr:col>15</xdr:col>
      <xdr:colOff>129540</xdr:colOff>
      <xdr:row>9</xdr:row>
      <xdr:rowOff>76200</xdr:rowOff>
    </xdr:from>
    <xdr:to>
      <xdr:col>16</xdr:col>
      <xdr:colOff>365760</xdr:colOff>
      <xdr:row>10</xdr:row>
      <xdr:rowOff>175260</xdr:rowOff>
    </xdr:to>
    <xdr:sp macro="" textlink="">
      <xdr:nvSpPr>
        <xdr:cNvPr id="38" name="Rectangle 37">
          <a:extLst>
            <a:ext uri="{FF2B5EF4-FFF2-40B4-BE49-F238E27FC236}">
              <a16:creationId xmlns:a16="http://schemas.microsoft.com/office/drawing/2014/main" id="{5E84E901-39F3-BB3E-F818-30D8AFF1DE26}"/>
            </a:ext>
          </a:extLst>
        </xdr:cNvPr>
        <xdr:cNvSpPr/>
      </xdr:nvSpPr>
      <xdr:spPr>
        <a:xfrm>
          <a:off x="9273540" y="1722120"/>
          <a:ext cx="845820" cy="281940"/>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1200" b="1">
              <a:solidFill>
                <a:schemeClr val="bg1"/>
              </a:solidFill>
            </a:rPr>
            <a:t>Groceries</a:t>
          </a:r>
        </a:p>
      </xdr:txBody>
    </xdr:sp>
    <xdr:clientData/>
  </xdr:twoCellAnchor>
  <xdr:twoCellAnchor>
    <xdr:from>
      <xdr:col>17</xdr:col>
      <xdr:colOff>533400</xdr:colOff>
      <xdr:row>9</xdr:row>
      <xdr:rowOff>106680</xdr:rowOff>
    </xdr:from>
    <xdr:to>
      <xdr:col>19</xdr:col>
      <xdr:colOff>205740</xdr:colOff>
      <xdr:row>11</xdr:row>
      <xdr:rowOff>38100</xdr:rowOff>
    </xdr:to>
    <xdr:sp macro="" textlink="">
      <xdr:nvSpPr>
        <xdr:cNvPr id="39" name="Rectangle 38">
          <a:extLst>
            <a:ext uri="{FF2B5EF4-FFF2-40B4-BE49-F238E27FC236}">
              <a16:creationId xmlns:a16="http://schemas.microsoft.com/office/drawing/2014/main" id="{49A0FDA6-D463-A329-DB77-E9C3C410B714}"/>
            </a:ext>
          </a:extLst>
        </xdr:cNvPr>
        <xdr:cNvSpPr/>
      </xdr:nvSpPr>
      <xdr:spPr>
        <a:xfrm>
          <a:off x="10896600" y="1752600"/>
          <a:ext cx="891540" cy="297180"/>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1200" b="1">
              <a:solidFill>
                <a:schemeClr val="bg1"/>
              </a:solidFill>
            </a:rPr>
            <a:t>Transport</a:t>
          </a:r>
        </a:p>
      </xdr:txBody>
    </xdr:sp>
    <xdr:clientData/>
  </xdr:twoCellAnchor>
  <xdr:twoCellAnchor>
    <xdr:from>
      <xdr:col>20</xdr:col>
      <xdr:colOff>480060</xdr:colOff>
      <xdr:row>9</xdr:row>
      <xdr:rowOff>91440</xdr:rowOff>
    </xdr:from>
    <xdr:to>
      <xdr:col>22</xdr:col>
      <xdr:colOff>68580</xdr:colOff>
      <xdr:row>11</xdr:row>
      <xdr:rowOff>15240</xdr:rowOff>
    </xdr:to>
    <xdr:sp macro="" textlink="">
      <xdr:nvSpPr>
        <xdr:cNvPr id="40" name="Rectangle 39">
          <a:extLst>
            <a:ext uri="{FF2B5EF4-FFF2-40B4-BE49-F238E27FC236}">
              <a16:creationId xmlns:a16="http://schemas.microsoft.com/office/drawing/2014/main" id="{4ACC91D6-A0C5-D557-6C12-364ECD7E0C70}"/>
            </a:ext>
          </a:extLst>
        </xdr:cNvPr>
        <xdr:cNvSpPr/>
      </xdr:nvSpPr>
      <xdr:spPr>
        <a:xfrm>
          <a:off x="12672060" y="1737360"/>
          <a:ext cx="807720" cy="289560"/>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1200" b="1">
              <a:solidFill>
                <a:schemeClr val="bg1"/>
              </a:solidFill>
            </a:rPr>
            <a:t>Shopping</a:t>
          </a:r>
        </a:p>
      </xdr:txBody>
    </xdr:sp>
    <xdr:clientData/>
  </xdr:twoCellAnchor>
  <xdr:twoCellAnchor>
    <xdr:from>
      <xdr:col>23</xdr:col>
      <xdr:colOff>190500</xdr:colOff>
      <xdr:row>9</xdr:row>
      <xdr:rowOff>91440</xdr:rowOff>
    </xdr:from>
    <xdr:to>
      <xdr:col>24</xdr:col>
      <xdr:colOff>381000</xdr:colOff>
      <xdr:row>11</xdr:row>
      <xdr:rowOff>38100</xdr:rowOff>
    </xdr:to>
    <xdr:sp macro="" textlink="">
      <xdr:nvSpPr>
        <xdr:cNvPr id="41" name="Rectangle 40">
          <a:extLst>
            <a:ext uri="{FF2B5EF4-FFF2-40B4-BE49-F238E27FC236}">
              <a16:creationId xmlns:a16="http://schemas.microsoft.com/office/drawing/2014/main" id="{52F0BC91-CA85-BC2C-B420-19BB9FDCC3B5}"/>
            </a:ext>
          </a:extLst>
        </xdr:cNvPr>
        <xdr:cNvSpPr/>
      </xdr:nvSpPr>
      <xdr:spPr>
        <a:xfrm>
          <a:off x="14211300" y="1737360"/>
          <a:ext cx="800100" cy="312420"/>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1300" b="1">
              <a:solidFill>
                <a:schemeClr val="bg1"/>
              </a:solidFill>
            </a:rPr>
            <a:t>Utilities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ratha N" refreshedDate="45487.758208564817" createdVersion="8" refreshedVersion="8" minRefreshableVersion="3" recordCount="36" xr:uid="{43511478-2E4F-4A16-9353-A13A3A9412C4}">
  <cacheSource type="worksheet">
    <worksheetSource ref="A1:F37" sheet="Expenses"/>
  </cacheSource>
  <cacheFields count="6">
    <cacheField name="_id" numFmtId="0">
      <sharedItems/>
    </cacheField>
    <cacheField name="date" numFmtId="14">
      <sharedItems containsSemiMixedTypes="0" containsNonDate="0" containsDate="1" containsString="0" minDate="2024-01-05T00:00:00" maxDate="2024-12-21T00:00:00" count="36">
        <d v="2024-01-05T00:00:00"/>
        <d v="2024-01-10T00:00:00"/>
        <d v="2024-01-20T00:00:00"/>
        <d v="2024-02-05T00:00:00"/>
        <d v="2024-02-10T00:00:00"/>
        <d v="2024-02-15T00:00:00"/>
        <d v="2024-03-05T00:00:00"/>
        <d v="2024-03-12T00:00:00"/>
        <d v="2024-03-20T00:00:00"/>
        <d v="2024-04-05T00:00:00"/>
        <d v="2024-04-10T00:00:00"/>
        <d v="2024-04-18T00:00:00"/>
        <d v="2024-05-05T00:00:00"/>
        <d v="2024-05-10T00:00:00"/>
        <d v="2024-05-20T00:00:00"/>
        <d v="2024-06-05T00:00:00"/>
        <d v="2024-06-10T00:00:00"/>
        <d v="2024-06-15T00:00:00"/>
        <d v="2024-07-05T00:00:00"/>
        <d v="2024-07-12T00:00:00"/>
        <d v="2024-07-20T00:00:00"/>
        <d v="2024-08-05T00:00:00"/>
        <d v="2024-08-10T00:00:00"/>
        <d v="2024-08-20T00:00:00"/>
        <d v="2024-09-05T00:00:00"/>
        <d v="2024-09-10T00:00:00"/>
        <d v="2024-09-15T00:00:00"/>
        <d v="2024-10-05T00:00:00"/>
        <d v="2024-10-12T00:00:00"/>
        <d v="2024-10-20T00:00:00"/>
        <d v="2024-11-05T00:00:00"/>
        <d v="2024-11-10T00:00:00"/>
        <d v="2024-11-18T00:00:00"/>
        <d v="2024-12-05T00:00:00"/>
        <d v="2024-12-10T00:00:00"/>
        <d v="2024-12-20T00:00:00"/>
      </sharedItems>
    </cacheField>
    <cacheField name="amount" numFmtId="0">
      <sharedItems containsSemiMixedTypes="0" containsString="0" containsNumber="1" containsInteger="1" minValue="50" maxValue="300" count="11">
        <n v="150"/>
        <n v="200"/>
        <n v="100"/>
        <n v="50"/>
        <n v="300"/>
        <n v="120"/>
        <n v="250"/>
        <n v="75"/>
        <n v="60"/>
        <n v="80"/>
        <n v="90"/>
      </sharedItems>
    </cacheField>
    <cacheField name="category" numFmtId="0">
      <sharedItems count="6">
        <s v="Groceries"/>
        <s v="Dining"/>
        <s v="Transport"/>
        <s v="Entertainment"/>
        <s v="Shopping"/>
        <s v="Utilities"/>
      </sharedItems>
    </cacheField>
    <cacheField name="description" numFmtId="0">
      <sharedItems/>
    </cacheField>
    <cacheField name="month" numFmtId="0">
      <sharedItems count="12">
        <s v="Jan"/>
        <s v="Feb"/>
        <s v="Mar"/>
        <s v="Apr"/>
        <s v="May"/>
        <s v="Jun"/>
        <s v="Jul"/>
        <s v="Aug"/>
        <s v="Sep"/>
        <s v="Oct"/>
        <s v="Nov"/>
        <s v="Dec"/>
      </sharedItems>
    </cacheField>
  </cacheFields>
  <extLst>
    <ext xmlns:x14="http://schemas.microsoft.com/office/spreadsheetml/2009/9/main" uri="{725AE2AE-9491-48be-B2B4-4EB974FC3084}">
      <x14:pivotCacheDefinition pivotCacheId="10336381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ratha N" refreshedDate="45487.760463078703" createdVersion="8" refreshedVersion="8" minRefreshableVersion="3" recordCount="36" xr:uid="{469780C7-7ADF-44BD-A5A6-FB91ABA159EF}">
  <cacheSource type="worksheet">
    <worksheetSource ref="A1:E37" sheet="Budget"/>
  </cacheSource>
  <cacheFields count="5">
    <cacheField name="_id" numFmtId="0">
      <sharedItems/>
    </cacheField>
    <cacheField name="month" numFmtId="0">
      <sharedItems count="12">
        <s v="January"/>
        <s v="February"/>
        <s v="March"/>
        <s v="April"/>
        <s v="May"/>
        <s v="June"/>
        <s v="July"/>
        <s v="August"/>
        <s v="September"/>
        <s v="October"/>
        <s v="November"/>
        <s v="December"/>
      </sharedItems>
    </cacheField>
    <cacheField name="year" numFmtId="0">
      <sharedItems containsSemiMixedTypes="0" containsString="0" containsNumber="1" containsInteger="1" minValue="2024" maxValue="2024"/>
    </cacheField>
    <cacheField name="category" numFmtId="0">
      <sharedItems count="6">
        <s v="Groceries"/>
        <s v="Dining"/>
        <s v="Transport"/>
        <s v="Entertainment"/>
        <s v="Shopping"/>
        <s v="Utilities"/>
      </sharedItems>
    </cacheField>
    <cacheField name="budgeted_amount" numFmtId="0">
      <sharedItems containsSemiMixedTypes="0" containsString="0" containsNumber="1" containsInteger="1" minValue="100" maxValue="600"/>
    </cacheField>
  </cacheFields>
  <extLst>
    <ext xmlns:x14="http://schemas.microsoft.com/office/spreadsheetml/2009/9/main" uri="{725AE2AE-9491-48be-B2B4-4EB974FC3084}">
      <x14:pivotCacheDefinition pivotCacheId="181769582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mratha N" refreshedDate="45487.81599664352" backgroundQuery="1" createdVersion="8" refreshedVersion="8" minRefreshableVersion="3" recordCount="0" supportSubquery="1" supportAdvancedDrill="1" xr:uid="{4D538419-ED58-40AF-B6FB-269951F296F8}">
  <cacheSource type="external" connectionId="1"/>
  <cacheFields count="2">
    <cacheField name="[Range].[month].[month]" caption="month" numFmtId="0" hierarchy="5" level="1">
      <sharedItems count="12">
        <s v="Apr"/>
        <s v="Aug"/>
        <s v="Dec"/>
        <s v="Feb"/>
        <s v="Jan"/>
        <s v="Jul"/>
        <s v="Jun"/>
        <s v="Mar"/>
        <s v="May"/>
        <s v="Nov"/>
        <s v="Oct"/>
        <s v="Sep"/>
      </sharedItems>
    </cacheField>
    <cacheField name="[Measures].[Sum of amount]" caption="Sum of amount" numFmtId="0" hierarchy="8" level="32767"/>
  </cacheFields>
  <cacheHierarchies count="9">
    <cacheHierarchy uniqueName="[Range].[_id]" caption="_id" attribute="1" defaultMemberUniqueName="[Range].[_id].[All]" allUniqueName="[Range].[_id].[All]" dimensionUniqueName="[Range]" displayFolder="" count="2" memberValueDatatype="130" unbalanced="0"/>
    <cacheHierarchy uniqueName="[Range].[date]" caption="date" attribute="1" time="1" defaultMemberUniqueName="[Range].[date].[All]" allUniqueName="[Range].[date].[All]" dimensionUniqueName="[Range]" displayFolder="" count="2" memberValueDatatype="7" unbalanced="0"/>
    <cacheHierarchy uniqueName="[Range].[amount]" caption="amount" attribute="1" defaultMemberUniqueName="[Range].[amount].[All]" allUniqueName="[Range].[amount].[All]" dimensionUniqueName="[Range]" displayFolder="" count="2" memberValueDatatype="20" unbalanced="0"/>
    <cacheHierarchy uniqueName="[Range].[category]" caption="category" attribute="1" defaultMemberUniqueName="[Range].[category].[All]" allUniqueName="[Range].[category].[All]" dimensionUniqueName="[Range]" displayFolder="" count="2" memberValueDatatype="130" unbalanced="0"/>
    <cacheHierarchy uniqueName="[Range].[description]" caption="description" attribute="1" defaultMemberUniqueName="[Range].[description].[All]" allUniqueName="[Range].[description].[All]" dimensionUniqueName="[Range]" displayFolder="" count="2"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amount]" caption="Sum of amount" measure="1" displayFolder="" measureGroup="Range"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mratha N" refreshedDate="45489.807850925929" createdVersion="8" refreshedVersion="8" minRefreshableVersion="3" recordCount="24" xr:uid="{7BFB1917-B55B-425D-8FB3-E5559DF5951E}">
  <cacheSource type="worksheet">
    <worksheetSource ref="A1:F25" sheet="Income"/>
  </cacheSource>
  <cacheFields count="6">
    <cacheField name="_id" numFmtId="0">
      <sharedItems/>
    </cacheField>
    <cacheField name="date" numFmtId="14">
      <sharedItems containsSemiMixedTypes="0" containsNonDate="0" containsDate="1" containsString="0" minDate="2024-01-01T00:00:00" maxDate="2024-12-18T00:00:00"/>
    </cacheField>
    <cacheField name="amount" numFmtId="164">
      <sharedItems containsSemiMixedTypes="0" containsString="0" containsNumber="1" containsInteger="1" minValue="200" maxValue="8500"/>
    </cacheField>
    <cacheField name="category" numFmtId="0">
      <sharedItems count="2">
        <s v="Salary"/>
        <s v="Freelance"/>
      </sharedItems>
    </cacheField>
    <cacheField name="description" numFmtId="0">
      <sharedItems/>
    </cacheField>
    <cacheField name="month" numFmtId="0">
      <sharedItems count="12">
        <s v="Jan"/>
        <s v="Feb"/>
        <s v="Mar"/>
        <s v="Apr"/>
        <s v="May"/>
        <s v="Jun"/>
        <s v="Jul"/>
        <s v="Aug"/>
        <s v="Sep"/>
        <s v="Oct"/>
        <s v="Nov"/>
        <s v="Dec"/>
      </sharedItems>
    </cacheField>
  </cacheFields>
  <extLst>
    <ext xmlns:x14="http://schemas.microsoft.com/office/spreadsheetml/2009/9/main" uri="{725AE2AE-9491-48be-B2B4-4EB974FC3084}">
      <x14:pivotCacheDefinition pivotCacheId="8638509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6693b32adcad12cb9ec4e49b"/>
    <x v="0"/>
    <x v="0"/>
    <x v="0"/>
    <s v="Weekly grocery shopping"/>
    <x v="0"/>
  </r>
  <r>
    <s v="6693b32adcad12cb9ec4e49c"/>
    <x v="1"/>
    <x v="1"/>
    <x v="1"/>
    <s v="Dinner at a restaurant"/>
    <x v="0"/>
  </r>
  <r>
    <s v="6693b32adcad12cb9ec4e49d"/>
    <x v="2"/>
    <x v="2"/>
    <x v="2"/>
    <s v="Monthly bus pass"/>
    <x v="0"/>
  </r>
  <r>
    <s v="6693b32adcad12cb9ec4e49e"/>
    <x v="3"/>
    <x v="0"/>
    <x v="0"/>
    <s v="Weekly grocery shopping"/>
    <x v="1"/>
  </r>
  <r>
    <s v="6693b32adcad12cb9ec4e49f"/>
    <x v="4"/>
    <x v="3"/>
    <x v="3"/>
    <s v="Movie tickets"/>
    <x v="1"/>
  </r>
  <r>
    <s v="6693b32adcad12cb9ec4e4a0"/>
    <x v="5"/>
    <x v="4"/>
    <x v="4"/>
    <s v="New clothes"/>
    <x v="1"/>
  </r>
  <r>
    <s v="6693b32adcad12cb9ec4e4a1"/>
    <x v="6"/>
    <x v="0"/>
    <x v="0"/>
    <s v="Weekly grocery shopping"/>
    <x v="2"/>
  </r>
  <r>
    <s v="6693b32adcad12cb9ec4e4a2"/>
    <x v="7"/>
    <x v="5"/>
    <x v="5"/>
    <s v="Electricity bill"/>
    <x v="2"/>
  </r>
  <r>
    <s v="6693b32adcad12cb9ec4e4a3"/>
    <x v="8"/>
    <x v="2"/>
    <x v="2"/>
    <s v="Monthly bus pass"/>
    <x v="2"/>
  </r>
  <r>
    <s v="6693b32adcad12cb9ec4e4a4"/>
    <x v="9"/>
    <x v="0"/>
    <x v="0"/>
    <s v="Weekly grocery shopping"/>
    <x v="3"/>
  </r>
  <r>
    <s v="6693b32adcad12cb9ec4e4a5"/>
    <x v="10"/>
    <x v="6"/>
    <x v="1"/>
    <s v="Family dinner"/>
    <x v="3"/>
  </r>
  <r>
    <s v="6693b32adcad12cb9ec4e4a6"/>
    <x v="11"/>
    <x v="7"/>
    <x v="3"/>
    <s v="Concert tickets"/>
    <x v="3"/>
  </r>
  <r>
    <s v="6693b32adcad12cb9ec4e4a7"/>
    <x v="12"/>
    <x v="0"/>
    <x v="0"/>
    <s v="Weekly grocery shopping"/>
    <x v="4"/>
  </r>
  <r>
    <s v="6693b32adcad12cb9ec4e4a8"/>
    <x v="13"/>
    <x v="8"/>
    <x v="5"/>
    <s v="Water bill"/>
    <x v="4"/>
  </r>
  <r>
    <s v="6693b32adcad12cb9ec4e4a9"/>
    <x v="14"/>
    <x v="2"/>
    <x v="2"/>
    <s v="Monthly bus pass"/>
    <x v="4"/>
  </r>
  <r>
    <s v="6693b32adcad12cb9ec4e4aa"/>
    <x v="15"/>
    <x v="0"/>
    <x v="0"/>
    <s v="Weekly grocery shopping"/>
    <x v="5"/>
  </r>
  <r>
    <s v="6693b32adcad12cb9ec4e4ab"/>
    <x v="16"/>
    <x v="9"/>
    <x v="1"/>
    <s v="Lunch with friends"/>
    <x v="5"/>
  </r>
  <r>
    <s v="6693b32adcad12cb9ec4e4ac"/>
    <x v="17"/>
    <x v="5"/>
    <x v="5"/>
    <s v="Internet bill"/>
    <x v="5"/>
  </r>
  <r>
    <s v="6693b32adcad12cb9ec4e4ad"/>
    <x v="18"/>
    <x v="0"/>
    <x v="0"/>
    <s v="Weekly grocery shopping"/>
    <x v="6"/>
  </r>
  <r>
    <s v="6693b32adcad12cb9ec4e4ae"/>
    <x v="19"/>
    <x v="10"/>
    <x v="3"/>
    <s v="Streaming subscription"/>
    <x v="6"/>
  </r>
  <r>
    <s v="6693b32adcad12cb9ec4e4af"/>
    <x v="20"/>
    <x v="2"/>
    <x v="2"/>
    <s v="Monthly bus pass"/>
    <x v="6"/>
  </r>
  <r>
    <s v="6693b32adcad12cb9ec4e4b0"/>
    <x v="21"/>
    <x v="0"/>
    <x v="0"/>
    <s v="Weekly grocery shopping"/>
    <x v="7"/>
  </r>
  <r>
    <s v="6693b32adcad12cb9ec4e4b1"/>
    <x v="22"/>
    <x v="1"/>
    <x v="1"/>
    <s v="Dinner at a restaurant"/>
    <x v="7"/>
  </r>
  <r>
    <s v="6693b32adcad12cb9ec4e4b2"/>
    <x v="23"/>
    <x v="2"/>
    <x v="2"/>
    <s v="Monthly bus pass"/>
    <x v="7"/>
  </r>
  <r>
    <s v="6693b32adcad12cb9ec4e4b3"/>
    <x v="24"/>
    <x v="0"/>
    <x v="0"/>
    <s v="Weekly grocery shopping"/>
    <x v="8"/>
  </r>
  <r>
    <s v="6693b32adcad12cb9ec4e4b4"/>
    <x v="25"/>
    <x v="3"/>
    <x v="3"/>
    <s v="Movie tickets"/>
    <x v="8"/>
  </r>
  <r>
    <s v="6693b32adcad12cb9ec4e4b5"/>
    <x v="26"/>
    <x v="4"/>
    <x v="4"/>
    <s v="New clothes"/>
    <x v="8"/>
  </r>
  <r>
    <s v="6693b32adcad12cb9ec4e4b6"/>
    <x v="27"/>
    <x v="0"/>
    <x v="0"/>
    <s v="Weekly grocery shopping"/>
    <x v="9"/>
  </r>
  <r>
    <s v="6693b32adcad12cb9ec4e4b7"/>
    <x v="28"/>
    <x v="5"/>
    <x v="5"/>
    <s v="Electricity bill"/>
    <x v="9"/>
  </r>
  <r>
    <s v="6693b32adcad12cb9ec4e4b8"/>
    <x v="29"/>
    <x v="2"/>
    <x v="2"/>
    <s v="Monthly bus pass"/>
    <x v="9"/>
  </r>
  <r>
    <s v="6693b32adcad12cb9ec4e4b9"/>
    <x v="30"/>
    <x v="0"/>
    <x v="0"/>
    <s v="Weekly grocery shopping"/>
    <x v="10"/>
  </r>
  <r>
    <s v="6693b32adcad12cb9ec4e4ba"/>
    <x v="31"/>
    <x v="6"/>
    <x v="1"/>
    <s v="Family dinner"/>
    <x v="10"/>
  </r>
  <r>
    <s v="6693b32adcad12cb9ec4e4bb"/>
    <x v="32"/>
    <x v="7"/>
    <x v="3"/>
    <s v="Concert tickets"/>
    <x v="10"/>
  </r>
  <r>
    <s v="6693b32adcad12cb9ec4e4bc"/>
    <x v="33"/>
    <x v="0"/>
    <x v="0"/>
    <s v="Weekly grocery shopping"/>
    <x v="11"/>
  </r>
  <r>
    <s v="6693b32adcad12cb9ec4e4bd"/>
    <x v="34"/>
    <x v="8"/>
    <x v="5"/>
    <s v="Water bill"/>
    <x v="11"/>
  </r>
  <r>
    <s v="6693b32adcad12cb9ec4e4be"/>
    <x v="35"/>
    <x v="2"/>
    <x v="2"/>
    <s v="Monthly bus pass"/>
    <x v="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6693b3f31720a2c67bc4e49b"/>
    <x v="0"/>
    <n v="2024"/>
    <x v="0"/>
    <n v="600"/>
  </r>
  <r>
    <s v="6693b3f31720a2c67bc4e49c"/>
    <x v="0"/>
    <n v="2024"/>
    <x v="1"/>
    <n v="300"/>
  </r>
  <r>
    <s v="6693b3f31720a2c67bc4e49d"/>
    <x v="0"/>
    <n v="2024"/>
    <x v="2"/>
    <n v="100"/>
  </r>
  <r>
    <s v="6693b3f31720a2c67bc4e49e"/>
    <x v="1"/>
    <n v="2024"/>
    <x v="0"/>
    <n v="600"/>
  </r>
  <r>
    <s v="6693b3f31720a2c67bc4e49f"/>
    <x v="1"/>
    <n v="2024"/>
    <x v="3"/>
    <n v="150"/>
  </r>
  <r>
    <s v="6693b3f31720a2c67bc4e4a0"/>
    <x v="1"/>
    <n v="2024"/>
    <x v="4"/>
    <n v="300"/>
  </r>
  <r>
    <s v="6693b3f31720a2c67bc4e4a1"/>
    <x v="2"/>
    <n v="2024"/>
    <x v="0"/>
    <n v="600"/>
  </r>
  <r>
    <s v="6693b3f31720a2c67bc4e4a2"/>
    <x v="2"/>
    <n v="2024"/>
    <x v="5"/>
    <n v="150"/>
  </r>
  <r>
    <s v="6693b3f31720a2c67bc4e4a3"/>
    <x v="2"/>
    <n v="2024"/>
    <x v="2"/>
    <n v="100"/>
  </r>
  <r>
    <s v="6693b3f31720a2c67bc4e4a4"/>
    <x v="3"/>
    <n v="2024"/>
    <x v="0"/>
    <n v="600"/>
  </r>
  <r>
    <s v="6693b3f31720a2c67bc4e4a5"/>
    <x v="3"/>
    <n v="2024"/>
    <x v="1"/>
    <n v="400"/>
  </r>
  <r>
    <s v="6693b3f31720a2c67bc4e4a6"/>
    <x v="3"/>
    <n v="2024"/>
    <x v="3"/>
    <n v="150"/>
  </r>
  <r>
    <s v="6693b3f31720a2c67bc4e4a7"/>
    <x v="4"/>
    <n v="2024"/>
    <x v="0"/>
    <n v="600"/>
  </r>
  <r>
    <s v="6693b3f31720a2c67bc4e4a8"/>
    <x v="4"/>
    <n v="2024"/>
    <x v="5"/>
    <n v="100"/>
  </r>
  <r>
    <s v="6693b3f31720a2c67bc4e4a9"/>
    <x v="4"/>
    <n v="2024"/>
    <x v="2"/>
    <n v="100"/>
  </r>
  <r>
    <s v="6693b3f31720a2c67bc4e4aa"/>
    <x v="5"/>
    <n v="2024"/>
    <x v="0"/>
    <n v="600"/>
  </r>
  <r>
    <s v="6693b3f31720a2c67bc4e4ab"/>
    <x v="5"/>
    <n v="2024"/>
    <x v="1"/>
    <n v="350"/>
  </r>
  <r>
    <s v="6693b3f31720a2c67bc4e4ac"/>
    <x v="5"/>
    <n v="2024"/>
    <x v="5"/>
    <n v="200"/>
  </r>
  <r>
    <s v="6693b3f31720a2c67bc4e4ad"/>
    <x v="6"/>
    <n v="2024"/>
    <x v="0"/>
    <n v="600"/>
  </r>
  <r>
    <s v="6693b3f31720a2c67bc4e4ae"/>
    <x v="6"/>
    <n v="2024"/>
    <x v="3"/>
    <n v="100"/>
  </r>
  <r>
    <s v="6693b3f31720a2c67bc4e4af"/>
    <x v="6"/>
    <n v="2024"/>
    <x v="2"/>
    <n v="150"/>
  </r>
  <r>
    <s v="6693b3f31720a2c67bc4e4b0"/>
    <x v="7"/>
    <n v="2024"/>
    <x v="0"/>
    <n v="600"/>
  </r>
  <r>
    <s v="6693b3f31720a2c67bc4e4b1"/>
    <x v="7"/>
    <n v="2024"/>
    <x v="1"/>
    <n v="300"/>
  </r>
  <r>
    <s v="6693b3f31720a2c67bc4e4b2"/>
    <x v="7"/>
    <n v="2024"/>
    <x v="2"/>
    <n v="100"/>
  </r>
  <r>
    <s v="6693b3f31720a2c67bc4e4b3"/>
    <x v="8"/>
    <n v="2024"/>
    <x v="0"/>
    <n v="600"/>
  </r>
  <r>
    <s v="6693b3f31720a2c67bc4e4b4"/>
    <x v="8"/>
    <n v="2024"/>
    <x v="3"/>
    <n v="150"/>
  </r>
  <r>
    <s v="6693b3f31720a2c67bc4e4b5"/>
    <x v="8"/>
    <n v="2024"/>
    <x v="4"/>
    <n v="300"/>
  </r>
  <r>
    <s v="6693b3f31720a2c67bc4e4b6"/>
    <x v="9"/>
    <n v="2024"/>
    <x v="0"/>
    <n v="600"/>
  </r>
  <r>
    <s v="6693b3f31720a2c67bc4e4b7"/>
    <x v="9"/>
    <n v="2024"/>
    <x v="5"/>
    <n v="150"/>
  </r>
  <r>
    <s v="6693b3f31720a2c67bc4e4b8"/>
    <x v="9"/>
    <n v="2024"/>
    <x v="2"/>
    <n v="100"/>
  </r>
  <r>
    <s v="6693b3f31720a2c67bc4e4b9"/>
    <x v="10"/>
    <n v="2024"/>
    <x v="0"/>
    <n v="600"/>
  </r>
  <r>
    <s v="6693b3f31720a2c67bc4e4ba"/>
    <x v="10"/>
    <n v="2024"/>
    <x v="1"/>
    <n v="400"/>
  </r>
  <r>
    <s v="6693b3f31720a2c67bc4e4bb"/>
    <x v="10"/>
    <n v="2024"/>
    <x v="3"/>
    <n v="150"/>
  </r>
  <r>
    <s v="6693b3f31720a2c67bc4e4bc"/>
    <x v="11"/>
    <n v="2024"/>
    <x v="0"/>
    <n v="600"/>
  </r>
  <r>
    <s v="6693b3f31720a2c67bc4e4bd"/>
    <x v="11"/>
    <n v="2024"/>
    <x v="5"/>
    <n v="100"/>
  </r>
  <r>
    <s v="6693b3f31720a2c67bc4e4be"/>
    <x v="11"/>
    <n v="2024"/>
    <x v="2"/>
    <n v="1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s v="6693a7e19a952e0222c4e49b"/>
    <d v="2024-01-01T00:00:00"/>
    <n v="5000"/>
    <x v="0"/>
    <s v="January Salary"/>
    <x v="0"/>
  </r>
  <r>
    <s v="6693a7e19a952e0222c4e49c"/>
    <d v="2024-01-15T00:00:00"/>
    <n v="200"/>
    <x v="1"/>
    <s v="Project Payment"/>
    <x v="0"/>
  </r>
  <r>
    <s v="6693a7e19a952e0222c4e49d"/>
    <d v="2024-02-01T00:00:00"/>
    <n v="5000"/>
    <x v="0"/>
    <s v="February Salary"/>
    <x v="1"/>
  </r>
  <r>
    <s v="6693a7e19a952e0222c4e49e"/>
    <d v="2024-02-20T00:00:00"/>
    <n v="300"/>
    <x v="1"/>
    <s v="Project Payment"/>
    <x v="1"/>
  </r>
  <r>
    <s v="6693a7e19a952e0222c4e49f"/>
    <d v="2024-03-01T00:00:00"/>
    <n v="5000"/>
    <x v="0"/>
    <s v="March Salary"/>
    <x v="2"/>
  </r>
  <r>
    <s v="6693a7e19a952e0222c4e4a0"/>
    <d v="2024-03-10T00:00:00"/>
    <n v="250"/>
    <x v="1"/>
    <s v="Project Payment"/>
    <x v="2"/>
  </r>
  <r>
    <s v="6693a7e19a952e0222c4e4a1"/>
    <d v="2024-04-01T00:00:00"/>
    <n v="5000"/>
    <x v="0"/>
    <s v="April Salary"/>
    <x v="3"/>
  </r>
  <r>
    <s v="6693a7e19a952e0222c4e4a2"/>
    <d v="2024-04-25T00:00:00"/>
    <n v="400"/>
    <x v="1"/>
    <s v="Project Payment"/>
    <x v="3"/>
  </r>
  <r>
    <s v="6693a7e19a952e0222c4e4a3"/>
    <d v="2024-05-01T00:00:00"/>
    <n v="5000"/>
    <x v="0"/>
    <s v="May Salary"/>
    <x v="4"/>
  </r>
  <r>
    <s v="6693a7e19a952e0222c4e4a4"/>
    <d v="2024-05-15T00:00:00"/>
    <n v="350"/>
    <x v="1"/>
    <s v="Project Payment"/>
    <x v="4"/>
  </r>
  <r>
    <s v="6693a7e19a952e0222c4e4a5"/>
    <d v="2024-06-01T00:00:00"/>
    <n v="5000"/>
    <x v="0"/>
    <s v="June Salary"/>
    <x v="5"/>
  </r>
  <r>
    <s v="6693a7e19a952e0222c4e4a6"/>
    <d v="2024-06-10T00:00:00"/>
    <n v="500"/>
    <x v="1"/>
    <s v="Project Payment"/>
    <x v="5"/>
  </r>
  <r>
    <s v="6693a7e19a952e0222c4e4a7"/>
    <d v="2024-07-01T00:00:00"/>
    <n v="5000"/>
    <x v="0"/>
    <s v="July Salary"/>
    <x v="6"/>
  </r>
  <r>
    <s v="6693a7e19a952e0222c4e4a8"/>
    <d v="2024-07-20T00:00:00"/>
    <n v="450"/>
    <x v="1"/>
    <s v="Project Payment"/>
    <x v="6"/>
  </r>
  <r>
    <s v="6693a7e19a952e0222c4e4a9"/>
    <d v="2024-08-01T00:00:00"/>
    <n v="5000"/>
    <x v="0"/>
    <s v="August Salary"/>
    <x v="7"/>
  </r>
  <r>
    <s v="6693a9b59abf216ed0c4e49b"/>
    <d v="2024-08-17T00:00:00"/>
    <n v="400"/>
    <x v="1"/>
    <s v="Projecr Payment"/>
    <x v="7"/>
  </r>
  <r>
    <s v="6693aa6f9abf216ed0c4e49c"/>
    <d v="2024-09-01T00:00:00"/>
    <n v="7000"/>
    <x v="0"/>
    <s v="Septmeber Salary"/>
    <x v="8"/>
  </r>
  <r>
    <s v="6693aa6f9abf216ed0c4e49d"/>
    <d v="2024-09-08T00:00:00"/>
    <n v="650"/>
    <x v="1"/>
    <s v="Project Payment"/>
    <x v="8"/>
  </r>
  <r>
    <s v="6693aaab9abf216ed0c4e49e"/>
    <d v="2024-10-01T00:00:00"/>
    <n v="6000"/>
    <x v="0"/>
    <s v="October Salary"/>
    <x v="9"/>
  </r>
  <r>
    <s v="6693aaab9abf216ed0c4e49f"/>
    <d v="2024-10-10T00:00:00"/>
    <n v="450"/>
    <x v="1"/>
    <s v="Project Payment"/>
    <x v="9"/>
  </r>
  <r>
    <s v="6693aad29abf216ed0c4e4a0"/>
    <d v="2024-11-01T00:00:00"/>
    <n v="6500"/>
    <x v="0"/>
    <s v="November Salary"/>
    <x v="10"/>
  </r>
  <r>
    <s v="6693aad29abf216ed0c4e4a1"/>
    <d v="2024-11-15T00:00:00"/>
    <n v="350"/>
    <x v="1"/>
    <s v="Project Payment"/>
    <x v="10"/>
  </r>
  <r>
    <s v="6693aafd9abf216ed0c4e4a2"/>
    <d v="2024-12-01T00:00:00"/>
    <n v="8500"/>
    <x v="0"/>
    <s v="December Salary"/>
    <x v="11"/>
  </r>
  <r>
    <s v="6693aafd9abf216ed0c4e4a3"/>
    <d v="2024-12-17T00:00:00"/>
    <n v="300"/>
    <x v="1"/>
    <s v="Project Payment"/>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CDE569-9CD5-4665-AFE5-8133D9258333}" name="Income category wis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3:E6" firstHeaderRow="1" firstDataRow="1" firstDataCol="1"/>
  <pivotFields count="6">
    <pivotField showAll="0"/>
    <pivotField numFmtId="14" showAll="0"/>
    <pivotField dataField="1" showAll="0"/>
    <pivotField axis="axisRow" showAll="0">
      <items count="3">
        <item x="1"/>
        <item x="0"/>
        <item t="default"/>
      </items>
    </pivotField>
    <pivotField showAll="0"/>
    <pivotField showAll="0"/>
  </pivotFields>
  <rowFields count="1">
    <field x="3"/>
  </rowFields>
  <rowItems count="3">
    <i>
      <x/>
    </i>
    <i>
      <x v="1"/>
    </i>
    <i t="grand">
      <x/>
    </i>
  </rowItems>
  <colItems count="1">
    <i/>
  </colItems>
  <dataFields count="1">
    <dataField name="Sum of amount" fld="2" baseField="0" baseItem="0"/>
  </dataFields>
  <formats count="2">
    <format dxfId="103">
      <pivotArea collapsedLevelsAreSubtotals="1" fieldPosition="0">
        <references count="1">
          <reference field="3" count="0"/>
        </references>
      </pivotArea>
    </format>
    <format dxfId="102">
      <pivotArea grandRow="1" outline="0" collapsedLevelsAreSubtotals="1" fieldPosition="0"/>
    </format>
  </formats>
  <chartFormats count="3">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3" count="1" selected="0">
            <x v="0"/>
          </reference>
        </references>
      </pivotArea>
    </chartFormat>
    <chartFormat chart="8"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E011F4-8224-4087-882F-E7F06ECB3E63}" name="category wise budge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3:Q10" firstHeaderRow="1" firstDataRow="1" firstDataCol="1"/>
  <pivotFields count="5">
    <pivotField showAll="0"/>
    <pivotField showAll="0"/>
    <pivotField showAll="0"/>
    <pivotField axis="axisRow" showAll="0">
      <items count="7">
        <item x="1"/>
        <item x="3"/>
        <item x="0"/>
        <item x="4"/>
        <item x="2"/>
        <item x="5"/>
        <item t="default"/>
      </items>
    </pivotField>
    <pivotField dataField="1" showAll="0"/>
  </pivotFields>
  <rowFields count="1">
    <field x="3"/>
  </rowFields>
  <rowItems count="7">
    <i>
      <x/>
    </i>
    <i>
      <x v="1"/>
    </i>
    <i>
      <x v="2"/>
    </i>
    <i>
      <x v="3"/>
    </i>
    <i>
      <x v="4"/>
    </i>
    <i>
      <x v="5"/>
    </i>
    <i t="grand">
      <x/>
    </i>
  </rowItems>
  <colItems count="1">
    <i/>
  </colItems>
  <dataFields count="1">
    <dataField name="Sum of budgeted_amount" fld="4" baseField="0" baseItem="0"/>
  </dataFields>
  <formats count="2">
    <format dxfId="105">
      <pivotArea collapsedLevelsAreSubtotals="1" fieldPosition="0">
        <references count="1">
          <reference field="3" count="0"/>
        </references>
      </pivotArea>
    </format>
    <format dxfId="104">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44FDD4-2456-4F55-88DA-2C319D013417}"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J3:K5" firstHeaderRow="1" firstDataRow="1" firstDataCol="1"/>
  <pivotFields count="6">
    <pivotField showAll="0"/>
    <pivotField numFmtId="14" showAll="0"/>
    <pivotField dataField="1" showAll="0"/>
    <pivotField axis="axisRow" showAll="0">
      <items count="7">
        <item h="1" x="1"/>
        <item x="3"/>
        <item x="0"/>
        <item x="4"/>
        <item x="2"/>
        <item x="5"/>
        <item t="default"/>
      </items>
    </pivotField>
    <pivotField showAll="0"/>
    <pivotField showAll="0">
      <items count="13">
        <item x="0"/>
        <item h="1" x="1"/>
        <item h="1" x="2"/>
        <item h="1" x="3"/>
        <item h="1" x="4"/>
        <item h="1" x="5"/>
        <item h="1" x="6"/>
        <item h="1" x="7"/>
        <item h="1" x="8"/>
        <item h="1" x="9"/>
        <item h="1" x="10"/>
        <item h="1" x="11"/>
        <item t="default"/>
      </items>
    </pivotField>
  </pivotFields>
  <rowFields count="1">
    <field x="3"/>
  </rowFields>
  <rowItems count="2">
    <i>
      <x v="2"/>
    </i>
    <i>
      <x v="4"/>
    </i>
  </rowItems>
  <colItems count="1">
    <i/>
  </colItems>
  <dataFields count="1">
    <dataField name="Sum of amount" fld="2" baseField="0" baseItem="0" numFmtId="164"/>
  </dataFields>
  <formats count="1">
    <format dxfId="10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623A77-1224-4796-A6D8-A6CB6A74698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3:D36" firstHeaderRow="1" firstDataRow="2" firstDataCol="1"/>
  <pivotFields count="6">
    <pivotField showAll="0"/>
    <pivotField numFmtId="14"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dataField="1" showAll="0"/>
    <pivotField axis="axisCol" showAll="0">
      <items count="7">
        <item h="1" x="1"/>
        <item x="3"/>
        <item x="0"/>
        <item x="4"/>
        <item x="2"/>
        <item x="5"/>
        <item t="default"/>
      </items>
    </pivotField>
    <pivotField showAll="0"/>
    <pivotField axis="axisRow" showAll="0">
      <items count="13">
        <item x="0"/>
        <item h="1" x="1"/>
        <item h="1" x="2"/>
        <item h="1" x="3"/>
        <item h="1" x="4"/>
        <item h="1" x="5"/>
        <item h="1" x="6"/>
        <item h="1" x="7"/>
        <item h="1" x="8"/>
        <item h="1" x="9"/>
        <item h="1" x="10"/>
        <item h="1" x="11"/>
        <item t="default"/>
      </items>
    </pivotField>
  </pivotFields>
  <rowFields count="1">
    <field x="5"/>
  </rowFields>
  <rowItems count="2">
    <i>
      <x/>
    </i>
    <i t="grand">
      <x/>
    </i>
  </rowItems>
  <colFields count="1">
    <field x="3"/>
  </colFields>
  <colItems count="3">
    <i>
      <x v="2"/>
    </i>
    <i>
      <x v="4"/>
    </i>
    <i t="grand">
      <x/>
    </i>
  </colItems>
  <dataFields count="1">
    <dataField name="Sum of amount" fld="2" baseField="0" baseItem="0"/>
  </dataFields>
  <formats count="2">
    <format dxfId="108">
      <pivotArea collapsedLevelsAreSubtotals="1" fieldPosition="0">
        <references count="1">
          <reference field="3" count="0"/>
        </references>
      </pivotArea>
    </format>
    <format dxfId="107">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D33E62-E83A-4D62-8F4E-25B6B0C2EC6F}" name="Income Per Month"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6">
    <pivotField showAll="0"/>
    <pivotField numFmtId="14" showAll="0"/>
    <pivotField dataField="1" showAll="0"/>
    <pivotField showAll="0">
      <items count="3">
        <item x="1"/>
        <item x="0"/>
        <item t="default"/>
      </items>
    </pivotField>
    <pivotField showAll="0"/>
    <pivotField axis="axisRow" showAll="0">
      <items count="13">
        <item h="1" x="0"/>
        <item x="1"/>
        <item x="2"/>
        <item h="1" x="3"/>
        <item h="1" x="4"/>
        <item h="1" x="5"/>
        <item h="1" x="6"/>
        <item h="1" x="7"/>
        <item h="1" x="8"/>
        <item h="1" x="9"/>
        <item x="10"/>
        <item h="1" x="11"/>
        <item t="default"/>
      </items>
    </pivotField>
  </pivotFields>
  <rowFields count="1">
    <field x="5"/>
  </rowFields>
  <rowItems count="4">
    <i>
      <x v="1"/>
    </i>
    <i>
      <x v="2"/>
    </i>
    <i>
      <x v="10"/>
    </i>
    <i t="grand">
      <x/>
    </i>
  </rowItems>
  <colItems count="1">
    <i/>
  </colItems>
  <dataFields count="1">
    <dataField name="Sum of amount" fld="2" baseField="0" baseItem="0"/>
  </dataFields>
  <formats count="2">
    <format dxfId="110">
      <pivotArea collapsedLevelsAreSubtotals="1" fieldPosition="0">
        <references count="1">
          <reference field="5" count="0"/>
        </references>
      </pivotArea>
    </format>
    <format dxfId="109">
      <pivotArea grandRow="1" outline="0" collapsedLevelsAreSubtotals="1" fieldPosition="0"/>
    </format>
  </formats>
  <chartFormats count="2">
    <chartFormat chart="1" format="5"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93D3C4-FFB7-48BC-8282-6847833434E5}" name="month wise expense"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G3:H16" firstHeaderRow="1" firstDataRow="1" firstDataCol="1"/>
  <pivotFields count="2">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s>
  <rowFields count="1">
    <field x="0"/>
  </rowFields>
  <rowItems count="13">
    <i>
      <x/>
    </i>
    <i>
      <x v="1"/>
    </i>
    <i>
      <x v="2"/>
    </i>
    <i>
      <x v="3"/>
    </i>
    <i>
      <x v="4"/>
    </i>
    <i>
      <x v="5"/>
    </i>
    <i>
      <x v="6"/>
    </i>
    <i>
      <x v="7"/>
    </i>
    <i>
      <x v="8"/>
    </i>
    <i>
      <x v="9"/>
    </i>
    <i>
      <x v="10"/>
    </i>
    <i>
      <x v="11"/>
    </i>
    <i t="grand">
      <x/>
    </i>
  </rowItems>
  <colItems count="1">
    <i/>
  </colItems>
  <dataFields count="1">
    <dataField name="Sum of amount" fld="1" baseField="0" baseItem="0"/>
  </dataFields>
  <formats count="2">
    <format dxfId="112">
      <pivotArea collapsedLevelsAreSubtotals="1" fieldPosition="0">
        <references count="1">
          <reference field="0" count="0"/>
        </references>
      </pivotArea>
    </format>
    <format dxfId="111">
      <pivotArea grandRow="1" outline="0" collapsedLevelsAreSubtotals="1" fieldPosition="0"/>
    </format>
  </formats>
  <chartFormats count="5">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9">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penses!$A$1:$F$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BC0A49E-8CA6-47FF-942B-62BF5019DB9F}" name="month wise budge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3:N16" firstHeaderRow="1" firstDataRow="1" firstDataCol="1"/>
  <pivotFields count="5">
    <pivotField showAll="0"/>
    <pivotField axis="axisRow" showAll="0">
      <items count="13">
        <item x="0"/>
        <item x="1"/>
        <item x="2"/>
        <item x="3"/>
        <item x="4"/>
        <item x="5"/>
        <item x="6"/>
        <item x="7"/>
        <item x="8"/>
        <item x="9"/>
        <item x="10"/>
        <item x="11"/>
        <item t="default"/>
      </items>
    </pivotField>
    <pivotField showAll="0"/>
    <pivotField showAll="0">
      <items count="7">
        <item x="1"/>
        <item x="3"/>
        <item x="0"/>
        <item x="4"/>
        <item x="2"/>
        <item x="5"/>
        <item t="default"/>
      </items>
    </pivotField>
    <pivotField dataField="1" showAll="0"/>
  </pivotFields>
  <rowFields count="1">
    <field x="1"/>
  </rowFields>
  <rowItems count="13">
    <i>
      <x/>
    </i>
    <i>
      <x v="1"/>
    </i>
    <i>
      <x v="2"/>
    </i>
    <i>
      <x v="3"/>
    </i>
    <i>
      <x v="4"/>
    </i>
    <i>
      <x v="5"/>
    </i>
    <i>
      <x v="6"/>
    </i>
    <i>
      <x v="7"/>
    </i>
    <i>
      <x v="8"/>
    </i>
    <i>
      <x v="9"/>
    </i>
    <i>
      <x v="10"/>
    </i>
    <i>
      <x v="11"/>
    </i>
    <i t="grand">
      <x/>
    </i>
  </rowItems>
  <colItems count="1">
    <i/>
  </colItems>
  <dataFields count="1">
    <dataField name="Sum of budgeted_amount" fld="4" baseField="0" baseItem="0"/>
  </dataFields>
  <formats count="2">
    <format dxfId="114">
      <pivotArea collapsedLevelsAreSubtotals="1" fieldPosition="0">
        <references count="1">
          <reference field="1" count="0"/>
        </references>
      </pivotArea>
    </format>
    <format dxfId="113">
      <pivotArea grandRow="1"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820EF3A-B720-4464-A887-952BAACEE128}" sourceName="month">
  <pivotTables>
    <pivotTable tabId="7" name="Income Per Month"/>
  </pivotTables>
  <data>
    <tabular pivotCacheId="863850945">
      <items count="12">
        <i x="0"/>
        <i x="1" s="1"/>
        <i x="2" s="1"/>
        <i x="3"/>
        <i x="4"/>
        <i x="5"/>
        <i x="6"/>
        <i x="7"/>
        <i x="8"/>
        <i x="9"/>
        <i x="10" s="1"/>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7FB78188-DCBF-456C-AF13-76A33AC7519F}" sourceName="month">
  <pivotTables>
    <pivotTable tabId="7" name="category"/>
    <pivotTable tabId="7" name="PivotTable5"/>
  </pivotTables>
  <data>
    <tabular pivotCacheId="1033638108">
      <items count="12">
        <i x="0" s="1"/>
        <i x="1"/>
        <i x="2"/>
        <i x="3"/>
        <i x="4"/>
        <i x="5"/>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F892CCE-F603-483A-ACE1-3DDD24AA6545}" sourceName="category">
  <pivotTables>
    <pivotTable tabId="7" name="Income Per Month"/>
    <pivotTable tabId="7" name="Income category wise"/>
  </pivotTables>
  <data>
    <tabular pivotCacheId="863850945">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4FDC2A09-045F-400C-B28B-11B45D2828ED}" sourceName="category">
  <pivotTables>
    <pivotTable tabId="7" name="category"/>
    <pivotTable tabId="7" name="PivotTable5"/>
  </pivotTables>
  <data>
    <tabular pivotCacheId="1033638108">
      <items count="6">
        <i x="1"/>
        <i x="0" s="1"/>
        <i x="2" s="1"/>
        <i x="3" s="1" nd="1"/>
        <i x="4"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9C23681-6D13-44FC-843E-1737FC3D42F4}" cache="Slicer_month" caption="month" rowHeight="234950"/>
  <slicer name="month 1" xr10:uid="{C7D24E21-7BFA-4A89-8573-546492FFFBE5}" cache="Slicer_month1" caption="month" rowHeight="234950"/>
  <slicer name="category" xr10:uid="{FBC03958-1A8F-47BF-AE9C-B304645427BB}" cache="Slicer_category" caption="category" rowHeight="234950"/>
  <slicer name="category 2" xr10:uid="{BD844171-3394-47FE-9A20-5050A04F53AD}" cache="Slicer_category1" caption="catego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297D-388C-4F21-987E-1E3753BA5E85}">
  <dimension ref="A1:G37"/>
  <sheetViews>
    <sheetView topLeftCell="A2" workbookViewId="0">
      <selection activeCell="H2" sqref="H2"/>
    </sheetView>
  </sheetViews>
  <sheetFormatPr defaultRowHeight="14.4" x14ac:dyDescent="0.3"/>
  <cols>
    <col min="1" max="1" width="30.109375" customWidth="1"/>
    <col min="2" max="2" width="18.77734375" customWidth="1"/>
    <col min="3" max="3" width="13.44140625" customWidth="1"/>
    <col min="4" max="4" width="20.21875" customWidth="1"/>
    <col min="5" max="5" width="32.33203125" customWidth="1"/>
  </cols>
  <sheetData>
    <row r="1" spans="1:7" x14ac:dyDescent="0.3">
      <c r="A1" s="2" t="s">
        <v>0</v>
      </c>
      <c r="B1" s="2" t="s">
        <v>59</v>
      </c>
      <c r="C1" s="2" t="s">
        <v>60</v>
      </c>
      <c r="D1" s="2" t="s">
        <v>3</v>
      </c>
      <c r="E1" s="2" t="s">
        <v>61</v>
      </c>
      <c r="F1" s="2" t="s">
        <v>1</v>
      </c>
      <c r="G1" s="6"/>
    </row>
    <row r="2" spans="1:7" x14ac:dyDescent="0.3">
      <c r="A2" t="s">
        <v>102</v>
      </c>
      <c r="B2" s="1">
        <v>45296</v>
      </c>
      <c r="C2" s="7">
        <v>150</v>
      </c>
      <c r="D2" t="s">
        <v>7</v>
      </c>
      <c r="E2" t="s">
        <v>103</v>
      </c>
      <c r="F2" t="str">
        <f>TEXT(B2,"mmm")</f>
        <v>Jan</v>
      </c>
    </row>
    <row r="3" spans="1:7" x14ac:dyDescent="0.3">
      <c r="A3" t="s">
        <v>104</v>
      </c>
      <c r="B3" s="1">
        <v>45301</v>
      </c>
      <c r="C3" s="7">
        <v>200</v>
      </c>
      <c r="D3" t="s">
        <v>9</v>
      </c>
      <c r="E3" t="s">
        <v>105</v>
      </c>
      <c r="F3" t="str">
        <f t="shared" ref="F3:F37" si="0">TEXT(B3,"mmm")</f>
        <v>Jan</v>
      </c>
    </row>
    <row r="4" spans="1:7" x14ac:dyDescent="0.3">
      <c r="A4" t="s">
        <v>106</v>
      </c>
      <c r="B4" s="1">
        <v>45311</v>
      </c>
      <c r="C4" s="7">
        <v>100</v>
      </c>
      <c r="D4" t="s">
        <v>11</v>
      </c>
      <c r="E4" t="s">
        <v>107</v>
      </c>
      <c r="F4" t="str">
        <f t="shared" si="0"/>
        <v>Jan</v>
      </c>
    </row>
    <row r="5" spans="1:7" x14ac:dyDescent="0.3">
      <c r="A5" t="s">
        <v>108</v>
      </c>
      <c r="B5" s="1">
        <v>45327</v>
      </c>
      <c r="C5" s="7">
        <v>150</v>
      </c>
      <c r="D5" t="s">
        <v>7</v>
      </c>
      <c r="E5" t="s">
        <v>103</v>
      </c>
      <c r="F5" t="str">
        <f t="shared" si="0"/>
        <v>Feb</v>
      </c>
    </row>
    <row r="6" spans="1:7" x14ac:dyDescent="0.3">
      <c r="A6" t="s">
        <v>109</v>
      </c>
      <c r="B6" s="1">
        <v>45332</v>
      </c>
      <c r="C6" s="7">
        <v>50</v>
      </c>
      <c r="D6" t="s">
        <v>15</v>
      </c>
      <c r="E6" t="s">
        <v>110</v>
      </c>
      <c r="F6" t="str">
        <f t="shared" si="0"/>
        <v>Feb</v>
      </c>
    </row>
    <row r="7" spans="1:7" x14ac:dyDescent="0.3">
      <c r="A7" t="s">
        <v>111</v>
      </c>
      <c r="B7" s="1">
        <v>45337</v>
      </c>
      <c r="C7" s="7">
        <v>300</v>
      </c>
      <c r="D7" t="s">
        <v>17</v>
      </c>
      <c r="E7" t="s">
        <v>112</v>
      </c>
      <c r="F7" t="str">
        <f t="shared" si="0"/>
        <v>Feb</v>
      </c>
    </row>
    <row r="8" spans="1:7" x14ac:dyDescent="0.3">
      <c r="A8" t="s">
        <v>113</v>
      </c>
      <c r="B8" s="1">
        <v>45356</v>
      </c>
      <c r="C8" s="7">
        <v>150</v>
      </c>
      <c r="D8" t="s">
        <v>7</v>
      </c>
      <c r="E8" t="s">
        <v>103</v>
      </c>
      <c r="F8" t="str">
        <f t="shared" si="0"/>
        <v>Mar</v>
      </c>
    </row>
    <row r="9" spans="1:7" x14ac:dyDescent="0.3">
      <c r="A9" t="s">
        <v>114</v>
      </c>
      <c r="B9" s="1">
        <v>45363</v>
      </c>
      <c r="C9" s="7">
        <v>120</v>
      </c>
      <c r="D9" t="s">
        <v>21</v>
      </c>
      <c r="E9" t="s">
        <v>115</v>
      </c>
      <c r="F9" t="str">
        <f t="shared" si="0"/>
        <v>Mar</v>
      </c>
    </row>
    <row r="10" spans="1:7" x14ac:dyDescent="0.3">
      <c r="A10" t="s">
        <v>116</v>
      </c>
      <c r="B10" s="1">
        <v>45371</v>
      </c>
      <c r="C10" s="7">
        <v>100</v>
      </c>
      <c r="D10" t="s">
        <v>11</v>
      </c>
      <c r="E10" t="s">
        <v>107</v>
      </c>
      <c r="F10" t="str">
        <f t="shared" si="0"/>
        <v>Mar</v>
      </c>
    </row>
    <row r="11" spans="1:7" x14ac:dyDescent="0.3">
      <c r="A11" t="s">
        <v>117</v>
      </c>
      <c r="B11" s="1">
        <v>45387</v>
      </c>
      <c r="C11" s="7">
        <v>150</v>
      </c>
      <c r="D11" t="s">
        <v>7</v>
      </c>
      <c r="E11" t="s">
        <v>103</v>
      </c>
      <c r="F11" t="str">
        <f t="shared" si="0"/>
        <v>Apr</v>
      </c>
    </row>
    <row r="12" spans="1:7" x14ac:dyDescent="0.3">
      <c r="A12" t="s">
        <v>118</v>
      </c>
      <c r="B12" s="1">
        <v>45392</v>
      </c>
      <c r="C12" s="7">
        <v>250</v>
      </c>
      <c r="D12" t="s">
        <v>9</v>
      </c>
      <c r="E12" t="s">
        <v>119</v>
      </c>
      <c r="F12" t="str">
        <f t="shared" si="0"/>
        <v>Apr</v>
      </c>
    </row>
    <row r="13" spans="1:7" x14ac:dyDescent="0.3">
      <c r="A13" t="s">
        <v>120</v>
      </c>
      <c r="B13" s="1">
        <v>45400</v>
      </c>
      <c r="C13" s="7">
        <v>75</v>
      </c>
      <c r="D13" t="s">
        <v>15</v>
      </c>
      <c r="E13" t="s">
        <v>121</v>
      </c>
      <c r="F13" t="str">
        <f t="shared" si="0"/>
        <v>Apr</v>
      </c>
    </row>
    <row r="14" spans="1:7" x14ac:dyDescent="0.3">
      <c r="A14" t="s">
        <v>122</v>
      </c>
      <c r="B14" s="1">
        <v>45417</v>
      </c>
      <c r="C14" s="7">
        <v>150</v>
      </c>
      <c r="D14" t="s">
        <v>7</v>
      </c>
      <c r="E14" t="s">
        <v>103</v>
      </c>
      <c r="F14" t="str">
        <f t="shared" si="0"/>
        <v>May</v>
      </c>
    </row>
    <row r="15" spans="1:7" x14ac:dyDescent="0.3">
      <c r="A15" t="s">
        <v>123</v>
      </c>
      <c r="B15" s="1">
        <v>45422</v>
      </c>
      <c r="C15" s="7">
        <v>60</v>
      </c>
      <c r="D15" t="s">
        <v>21</v>
      </c>
      <c r="E15" t="s">
        <v>124</v>
      </c>
      <c r="F15" t="str">
        <f t="shared" si="0"/>
        <v>May</v>
      </c>
    </row>
    <row r="16" spans="1:7" x14ac:dyDescent="0.3">
      <c r="A16" t="s">
        <v>125</v>
      </c>
      <c r="B16" s="1">
        <v>45432</v>
      </c>
      <c r="C16" s="7">
        <v>100</v>
      </c>
      <c r="D16" t="s">
        <v>11</v>
      </c>
      <c r="E16" t="s">
        <v>107</v>
      </c>
      <c r="F16" t="str">
        <f t="shared" si="0"/>
        <v>May</v>
      </c>
    </row>
    <row r="17" spans="1:6" x14ac:dyDescent="0.3">
      <c r="A17" t="s">
        <v>126</v>
      </c>
      <c r="B17" s="1">
        <v>45448</v>
      </c>
      <c r="C17" s="7">
        <v>150</v>
      </c>
      <c r="D17" t="s">
        <v>7</v>
      </c>
      <c r="E17" t="s">
        <v>103</v>
      </c>
      <c r="F17" t="str">
        <f t="shared" si="0"/>
        <v>Jun</v>
      </c>
    </row>
    <row r="18" spans="1:6" x14ac:dyDescent="0.3">
      <c r="A18" t="s">
        <v>127</v>
      </c>
      <c r="B18" s="1">
        <v>45453</v>
      </c>
      <c r="C18" s="7">
        <v>80</v>
      </c>
      <c r="D18" t="s">
        <v>9</v>
      </c>
      <c r="E18" t="s">
        <v>128</v>
      </c>
      <c r="F18" t="str">
        <f t="shared" si="0"/>
        <v>Jun</v>
      </c>
    </row>
    <row r="19" spans="1:6" x14ac:dyDescent="0.3">
      <c r="A19" t="s">
        <v>129</v>
      </c>
      <c r="B19" s="1">
        <v>45458</v>
      </c>
      <c r="C19" s="7">
        <v>120</v>
      </c>
      <c r="D19" t="s">
        <v>21</v>
      </c>
      <c r="E19" t="s">
        <v>130</v>
      </c>
      <c r="F19" t="str">
        <f t="shared" si="0"/>
        <v>Jun</v>
      </c>
    </row>
    <row r="20" spans="1:6" x14ac:dyDescent="0.3">
      <c r="A20" t="s">
        <v>131</v>
      </c>
      <c r="B20" s="1">
        <v>45478</v>
      </c>
      <c r="C20" s="7">
        <v>150</v>
      </c>
      <c r="D20" t="s">
        <v>7</v>
      </c>
      <c r="E20" t="s">
        <v>103</v>
      </c>
      <c r="F20" t="str">
        <f t="shared" si="0"/>
        <v>Jul</v>
      </c>
    </row>
    <row r="21" spans="1:6" x14ac:dyDescent="0.3">
      <c r="A21" t="s">
        <v>132</v>
      </c>
      <c r="B21" s="1">
        <v>45485</v>
      </c>
      <c r="C21" s="7">
        <v>90</v>
      </c>
      <c r="D21" t="s">
        <v>15</v>
      </c>
      <c r="E21" t="s">
        <v>133</v>
      </c>
      <c r="F21" t="str">
        <f t="shared" si="0"/>
        <v>Jul</v>
      </c>
    </row>
    <row r="22" spans="1:6" x14ac:dyDescent="0.3">
      <c r="A22" t="s">
        <v>134</v>
      </c>
      <c r="B22" s="1">
        <v>45493</v>
      </c>
      <c r="C22" s="7">
        <v>100</v>
      </c>
      <c r="D22" t="s">
        <v>11</v>
      </c>
      <c r="E22" t="s">
        <v>107</v>
      </c>
      <c r="F22" t="str">
        <f t="shared" si="0"/>
        <v>Jul</v>
      </c>
    </row>
    <row r="23" spans="1:6" x14ac:dyDescent="0.3">
      <c r="A23" t="s">
        <v>135</v>
      </c>
      <c r="B23" s="1">
        <v>45509</v>
      </c>
      <c r="C23" s="7">
        <v>150</v>
      </c>
      <c r="D23" t="s">
        <v>7</v>
      </c>
      <c r="E23" t="s">
        <v>103</v>
      </c>
      <c r="F23" t="str">
        <f t="shared" si="0"/>
        <v>Aug</v>
      </c>
    </row>
    <row r="24" spans="1:6" x14ac:dyDescent="0.3">
      <c r="A24" t="s">
        <v>136</v>
      </c>
      <c r="B24" s="1">
        <v>45514</v>
      </c>
      <c r="C24" s="7">
        <v>200</v>
      </c>
      <c r="D24" t="s">
        <v>9</v>
      </c>
      <c r="E24" t="s">
        <v>105</v>
      </c>
      <c r="F24" t="str">
        <f t="shared" si="0"/>
        <v>Aug</v>
      </c>
    </row>
    <row r="25" spans="1:6" x14ac:dyDescent="0.3">
      <c r="A25" t="s">
        <v>137</v>
      </c>
      <c r="B25" s="1">
        <v>45524</v>
      </c>
      <c r="C25" s="7">
        <v>100</v>
      </c>
      <c r="D25" t="s">
        <v>11</v>
      </c>
      <c r="E25" t="s">
        <v>107</v>
      </c>
      <c r="F25" t="str">
        <f t="shared" si="0"/>
        <v>Aug</v>
      </c>
    </row>
    <row r="26" spans="1:6" x14ac:dyDescent="0.3">
      <c r="A26" t="s">
        <v>138</v>
      </c>
      <c r="B26" s="1">
        <v>45540</v>
      </c>
      <c r="C26" s="7">
        <v>150</v>
      </c>
      <c r="D26" t="s">
        <v>7</v>
      </c>
      <c r="E26" t="s">
        <v>103</v>
      </c>
      <c r="F26" t="str">
        <f t="shared" si="0"/>
        <v>Sep</v>
      </c>
    </row>
    <row r="27" spans="1:6" x14ac:dyDescent="0.3">
      <c r="A27" t="s">
        <v>139</v>
      </c>
      <c r="B27" s="1">
        <v>45545</v>
      </c>
      <c r="C27" s="7">
        <v>50</v>
      </c>
      <c r="D27" t="s">
        <v>15</v>
      </c>
      <c r="E27" t="s">
        <v>110</v>
      </c>
      <c r="F27" t="str">
        <f t="shared" si="0"/>
        <v>Sep</v>
      </c>
    </row>
    <row r="28" spans="1:6" x14ac:dyDescent="0.3">
      <c r="A28" t="s">
        <v>140</v>
      </c>
      <c r="B28" s="1">
        <v>45550</v>
      </c>
      <c r="C28" s="7">
        <v>300</v>
      </c>
      <c r="D28" t="s">
        <v>17</v>
      </c>
      <c r="E28" t="s">
        <v>112</v>
      </c>
      <c r="F28" t="str">
        <f t="shared" si="0"/>
        <v>Sep</v>
      </c>
    </row>
    <row r="29" spans="1:6" x14ac:dyDescent="0.3">
      <c r="A29" t="s">
        <v>141</v>
      </c>
      <c r="B29" s="1">
        <v>45570</v>
      </c>
      <c r="C29" s="7">
        <v>150</v>
      </c>
      <c r="D29" t="s">
        <v>7</v>
      </c>
      <c r="E29" t="s">
        <v>103</v>
      </c>
      <c r="F29" t="str">
        <f t="shared" si="0"/>
        <v>Oct</v>
      </c>
    </row>
    <row r="30" spans="1:6" x14ac:dyDescent="0.3">
      <c r="A30" t="s">
        <v>142</v>
      </c>
      <c r="B30" s="1">
        <v>45577</v>
      </c>
      <c r="C30" s="7">
        <v>120</v>
      </c>
      <c r="D30" t="s">
        <v>21</v>
      </c>
      <c r="E30" t="s">
        <v>115</v>
      </c>
      <c r="F30" t="str">
        <f t="shared" si="0"/>
        <v>Oct</v>
      </c>
    </row>
    <row r="31" spans="1:6" x14ac:dyDescent="0.3">
      <c r="A31" t="s">
        <v>143</v>
      </c>
      <c r="B31" s="1">
        <v>45585</v>
      </c>
      <c r="C31" s="7">
        <v>100</v>
      </c>
      <c r="D31" t="s">
        <v>11</v>
      </c>
      <c r="E31" t="s">
        <v>107</v>
      </c>
      <c r="F31" t="str">
        <f t="shared" si="0"/>
        <v>Oct</v>
      </c>
    </row>
    <row r="32" spans="1:6" x14ac:dyDescent="0.3">
      <c r="A32" t="s">
        <v>144</v>
      </c>
      <c r="B32" s="1">
        <v>45601</v>
      </c>
      <c r="C32" s="7">
        <v>150</v>
      </c>
      <c r="D32" t="s">
        <v>7</v>
      </c>
      <c r="E32" t="s">
        <v>103</v>
      </c>
      <c r="F32" t="str">
        <f t="shared" si="0"/>
        <v>Nov</v>
      </c>
    </row>
    <row r="33" spans="1:6" x14ac:dyDescent="0.3">
      <c r="A33" t="s">
        <v>145</v>
      </c>
      <c r="B33" s="1">
        <v>45606</v>
      </c>
      <c r="C33" s="7">
        <v>250</v>
      </c>
      <c r="D33" t="s">
        <v>9</v>
      </c>
      <c r="E33" t="s">
        <v>119</v>
      </c>
      <c r="F33" t="str">
        <f t="shared" si="0"/>
        <v>Nov</v>
      </c>
    </row>
    <row r="34" spans="1:6" x14ac:dyDescent="0.3">
      <c r="A34" t="s">
        <v>146</v>
      </c>
      <c r="B34" s="1">
        <v>45614</v>
      </c>
      <c r="C34" s="7">
        <v>75</v>
      </c>
      <c r="D34" t="s">
        <v>15</v>
      </c>
      <c r="E34" t="s">
        <v>121</v>
      </c>
      <c r="F34" t="str">
        <f t="shared" si="0"/>
        <v>Nov</v>
      </c>
    </row>
    <row r="35" spans="1:6" x14ac:dyDescent="0.3">
      <c r="A35" t="s">
        <v>147</v>
      </c>
      <c r="B35" s="1">
        <v>45631</v>
      </c>
      <c r="C35" s="7">
        <v>150</v>
      </c>
      <c r="D35" t="s">
        <v>7</v>
      </c>
      <c r="E35" t="s">
        <v>103</v>
      </c>
      <c r="F35" t="str">
        <f t="shared" si="0"/>
        <v>Dec</v>
      </c>
    </row>
    <row r="36" spans="1:6" x14ac:dyDescent="0.3">
      <c r="A36" t="s">
        <v>148</v>
      </c>
      <c r="B36" s="1">
        <v>45636</v>
      </c>
      <c r="C36" s="7">
        <v>60</v>
      </c>
      <c r="D36" t="s">
        <v>21</v>
      </c>
      <c r="E36" t="s">
        <v>124</v>
      </c>
      <c r="F36" t="str">
        <f t="shared" si="0"/>
        <v>Dec</v>
      </c>
    </row>
    <row r="37" spans="1:6" x14ac:dyDescent="0.3">
      <c r="A37" t="s">
        <v>149</v>
      </c>
      <c r="B37" s="1">
        <v>45646</v>
      </c>
      <c r="C37" s="7">
        <v>100</v>
      </c>
      <c r="D37" t="s">
        <v>11</v>
      </c>
      <c r="E37" t="s">
        <v>107</v>
      </c>
      <c r="F37" t="str">
        <f t="shared" si="0"/>
        <v>Dec</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FD040-4320-4D9B-B4F1-5D4C13C03EC4}">
  <dimension ref="A1:F25"/>
  <sheetViews>
    <sheetView workbookViewId="0">
      <selection activeCell="F2" sqref="F2"/>
    </sheetView>
  </sheetViews>
  <sheetFormatPr defaultColWidth="16.44140625" defaultRowHeight="14.4" x14ac:dyDescent="0.3"/>
  <cols>
    <col min="1" max="1" width="27.33203125" customWidth="1"/>
  </cols>
  <sheetData>
    <row r="1" spans="1:6" x14ac:dyDescent="0.3">
      <c r="A1" s="2" t="s">
        <v>0</v>
      </c>
      <c r="B1" s="2" t="s">
        <v>59</v>
      </c>
      <c r="C1" s="2" t="s">
        <v>60</v>
      </c>
      <c r="D1" s="2" t="s">
        <v>3</v>
      </c>
      <c r="E1" s="2" t="s">
        <v>61</v>
      </c>
      <c r="F1" s="2" t="s">
        <v>1</v>
      </c>
    </row>
    <row r="2" spans="1:6" x14ac:dyDescent="0.3">
      <c r="A2" t="s">
        <v>62</v>
      </c>
      <c r="B2" s="1">
        <v>45292</v>
      </c>
      <c r="C2" s="7">
        <v>5000</v>
      </c>
      <c r="D2" t="s">
        <v>63</v>
      </c>
      <c r="E2" t="s">
        <v>64</v>
      </c>
      <c r="F2" t="str">
        <f>TEXT(B2,"mmm")</f>
        <v>Jan</v>
      </c>
    </row>
    <row r="3" spans="1:6" x14ac:dyDescent="0.3">
      <c r="A3" t="s">
        <v>65</v>
      </c>
      <c r="B3" s="1">
        <v>45306</v>
      </c>
      <c r="C3" s="7">
        <v>200</v>
      </c>
      <c r="D3" t="s">
        <v>66</v>
      </c>
      <c r="E3" t="s">
        <v>67</v>
      </c>
      <c r="F3" t="str">
        <f t="shared" ref="F3:F25" si="0">TEXT(B3,"mmm")</f>
        <v>Jan</v>
      </c>
    </row>
    <row r="4" spans="1:6" x14ac:dyDescent="0.3">
      <c r="A4" t="s">
        <v>68</v>
      </c>
      <c r="B4" s="1">
        <v>45323</v>
      </c>
      <c r="C4" s="7">
        <v>5000</v>
      </c>
      <c r="D4" t="s">
        <v>63</v>
      </c>
      <c r="E4" t="s">
        <v>69</v>
      </c>
      <c r="F4" t="str">
        <f t="shared" si="0"/>
        <v>Feb</v>
      </c>
    </row>
    <row r="5" spans="1:6" x14ac:dyDescent="0.3">
      <c r="A5" t="s">
        <v>70</v>
      </c>
      <c r="B5" s="1">
        <v>45342</v>
      </c>
      <c r="C5" s="7">
        <v>300</v>
      </c>
      <c r="D5" t="s">
        <v>66</v>
      </c>
      <c r="E5" t="s">
        <v>67</v>
      </c>
      <c r="F5" t="str">
        <f t="shared" si="0"/>
        <v>Feb</v>
      </c>
    </row>
    <row r="6" spans="1:6" x14ac:dyDescent="0.3">
      <c r="A6" t="s">
        <v>71</v>
      </c>
      <c r="B6" s="1">
        <v>45352</v>
      </c>
      <c r="C6" s="7">
        <v>5000</v>
      </c>
      <c r="D6" t="s">
        <v>63</v>
      </c>
      <c r="E6" t="s">
        <v>72</v>
      </c>
      <c r="F6" t="str">
        <f t="shared" si="0"/>
        <v>Mar</v>
      </c>
    </row>
    <row r="7" spans="1:6" x14ac:dyDescent="0.3">
      <c r="A7" t="s">
        <v>73</v>
      </c>
      <c r="B7" s="1">
        <v>45361</v>
      </c>
      <c r="C7" s="7">
        <v>250</v>
      </c>
      <c r="D7" t="s">
        <v>66</v>
      </c>
      <c r="E7" t="s">
        <v>67</v>
      </c>
      <c r="F7" t="str">
        <f t="shared" si="0"/>
        <v>Mar</v>
      </c>
    </row>
    <row r="8" spans="1:6" x14ac:dyDescent="0.3">
      <c r="A8" t="s">
        <v>74</v>
      </c>
      <c r="B8" s="1">
        <v>45383</v>
      </c>
      <c r="C8" s="7">
        <v>5000</v>
      </c>
      <c r="D8" t="s">
        <v>63</v>
      </c>
      <c r="E8" t="s">
        <v>75</v>
      </c>
      <c r="F8" t="str">
        <f t="shared" si="0"/>
        <v>Apr</v>
      </c>
    </row>
    <row r="9" spans="1:6" x14ac:dyDescent="0.3">
      <c r="A9" t="s">
        <v>76</v>
      </c>
      <c r="B9" s="1">
        <v>45407</v>
      </c>
      <c r="C9" s="7">
        <v>400</v>
      </c>
      <c r="D9" t="s">
        <v>66</v>
      </c>
      <c r="E9" t="s">
        <v>67</v>
      </c>
      <c r="F9" t="str">
        <f t="shared" si="0"/>
        <v>Apr</v>
      </c>
    </row>
    <row r="10" spans="1:6" x14ac:dyDescent="0.3">
      <c r="A10" t="s">
        <v>77</v>
      </c>
      <c r="B10" s="1">
        <v>45413</v>
      </c>
      <c r="C10" s="7">
        <v>5000</v>
      </c>
      <c r="D10" t="s">
        <v>63</v>
      </c>
      <c r="E10" t="s">
        <v>78</v>
      </c>
      <c r="F10" t="str">
        <f t="shared" si="0"/>
        <v>May</v>
      </c>
    </row>
    <row r="11" spans="1:6" x14ac:dyDescent="0.3">
      <c r="A11" t="s">
        <v>79</v>
      </c>
      <c r="B11" s="1">
        <v>45427</v>
      </c>
      <c r="C11" s="7">
        <v>350</v>
      </c>
      <c r="D11" t="s">
        <v>66</v>
      </c>
      <c r="E11" t="s">
        <v>67</v>
      </c>
      <c r="F11" t="str">
        <f t="shared" si="0"/>
        <v>May</v>
      </c>
    </row>
    <row r="12" spans="1:6" x14ac:dyDescent="0.3">
      <c r="A12" t="s">
        <v>80</v>
      </c>
      <c r="B12" s="1">
        <v>45444</v>
      </c>
      <c r="C12" s="7">
        <v>5000</v>
      </c>
      <c r="D12" t="s">
        <v>63</v>
      </c>
      <c r="E12" t="s">
        <v>81</v>
      </c>
      <c r="F12" t="str">
        <f t="shared" si="0"/>
        <v>Jun</v>
      </c>
    </row>
    <row r="13" spans="1:6" x14ac:dyDescent="0.3">
      <c r="A13" t="s">
        <v>82</v>
      </c>
      <c r="B13" s="1">
        <v>45453</v>
      </c>
      <c r="C13" s="7">
        <v>500</v>
      </c>
      <c r="D13" t="s">
        <v>66</v>
      </c>
      <c r="E13" t="s">
        <v>67</v>
      </c>
      <c r="F13" t="str">
        <f t="shared" si="0"/>
        <v>Jun</v>
      </c>
    </row>
    <row r="14" spans="1:6" x14ac:dyDescent="0.3">
      <c r="A14" t="s">
        <v>83</v>
      </c>
      <c r="B14" s="1">
        <v>45474</v>
      </c>
      <c r="C14" s="7">
        <v>5000</v>
      </c>
      <c r="D14" t="s">
        <v>63</v>
      </c>
      <c r="E14" t="s">
        <v>84</v>
      </c>
      <c r="F14" t="str">
        <f t="shared" si="0"/>
        <v>Jul</v>
      </c>
    </row>
    <row r="15" spans="1:6" x14ac:dyDescent="0.3">
      <c r="A15" t="s">
        <v>85</v>
      </c>
      <c r="B15" s="1">
        <v>45493</v>
      </c>
      <c r="C15" s="7">
        <v>450</v>
      </c>
      <c r="D15" t="s">
        <v>66</v>
      </c>
      <c r="E15" t="s">
        <v>67</v>
      </c>
      <c r="F15" t="str">
        <f t="shared" si="0"/>
        <v>Jul</v>
      </c>
    </row>
    <row r="16" spans="1:6" x14ac:dyDescent="0.3">
      <c r="A16" t="s">
        <v>86</v>
      </c>
      <c r="B16" s="1">
        <v>45505</v>
      </c>
      <c r="C16" s="7">
        <v>5000</v>
      </c>
      <c r="D16" t="s">
        <v>63</v>
      </c>
      <c r="E16" t="s">
        <v>87</v>
      </c>
      <c r="F16" t="str">
        <f t="shared" si="0"/>
        <v>Aug</v>
      </c>
    </row>
    <row r="17" spans="1:6" x14ac:dyDescent="0.3">
      <c r="A17" t="s">
        <v>88</v>
      </c>
      <c r="B17" s="1">
        <v>45521</v>
      </c>
      <c r="C17" s="7">
        <v>400</v>
      </c>
      <c r="D17" t="s">
        <v>66</v>
      </c>
      <c r="E17" t="s">
        <v>89</v>
      </c>
      <c r="F17" t="str">
        <f t="shared" si="0"/>
        <v>Aug</v>
      </c>
    </row>
    <row r="18" spans="1:6" x14ac:dyDescent="0.3">
      <c r="A18" t="s">
        <v>90</v>
      </c>
      <c r="B18" s="1">
        <v>45536</v>
      </c>
      <c r="C18" s="7">
        <v>7000</v>
      </c>
      <c r="D18" t="s">
        <v>63</v>
      </c>
      <c r="E18" t="s">
        <v>91</v>
      </c>
      <c r="F18" t="str">
        <f t="shared" si="0"/>
        <v>Sep</v>
      </c>
    </row>
    <row r="19" spans="1:6" x14ac:dyDescent="0.3">
      <c r="A19" t="s">
        <v>92</v>
      </c>
      <c r="B19" s="1">
        <v>45543</v>
      </c>
      <c r="C19" s="7">
        <v>650</v>
      </c>
      <c r="D19" t="s">
        <v>66</v>
      </c>
      <c r="E19" t="s">
        <v>67</v>
      </c>
      <c r="F19" t="str">
        <f t="shared" si="0"/>
        <v>Sep</v>
      </c>
    </row>
    <row r="20" spans="1:6" x14ac:dyDescent="0.3">
      <c r="A20" t="s">
        <v>93</v>
      </c>
      <c r="B20" s="1">
        <v>45566</v>
      </c>
      <c r="C20" s="7">
        <v>6000</v>
      </c>
      <c r="D20" t="s">
        <v>63</v>
      </c>
      <c r="E20" t="s">
        <v>94</v>
      </c>
      <c r="F20" t="str">
        <f t="shared" si="0"/>
        <v>Oct</v>
      </c>
    </row>
    <row r="21" spans="1:6" x14ac:dyDescent="0.3">
      <c r="A21" t="s">
        <v>95</v>
      </c>
      <c r="B21" s="1">
        <v>45575</v>
      </c>
      <c r="C21" s="7">
        <v>450</v>
      </c>
      <c r="D21" t="s">
        <v>66</v>
      </c>
      <c r="E21" t="s">
        <v>67</v>
      </c>
      <c r="F21" t="str">
        <f t="shared" si="0"/>
        <v>Oct</v>
      </c>
    </row>
    <row r="22" spans="1:6" x14ac:dyDescent="0.3">
      <c r="A22" t="s">
        <v>96</v>
      </c>
      <c r="B22" s="1">
        <v>45597</v>
      </c>
      <c r="C22" s="7">
        <v>6500</v>
      </c>
      <c r="D22" t="s">
        <v>63</v>
      </c>
      <c r="E22" t="s">
        <v>97</v>
      </c>
      <c r="F22" t="str">
        <f t="shared" si="0"/>
        <v>Nov</v>
      </c>
    </row>
    <row r="23" spans="1:6" x14ac:dyDescent="0.3">
      <c r="A23" t="s">
        <v>98</v>
      </c>
      <c r="B23" s="1">
        <v>45611</v>
      </c>
      <c r="C23" s="7">
        <v>350</v>
      </c>
      <c r="D23" t="s">
        <v>66</v>
      </c>
      <c r="E23" t="s">
        <v>67</v>
      </c>
      <c r="F23" t="str">
        <f t="shared" si="0"/>
        <v>Nov</v>
      </c>
    </row>
    <row r="24" spans="1:6" x14ac:dyDescent="0.3">
      <c r="A24" t="s">
        <v>99</v>
      </c>
      <c r="B24" s="1">
        <v>45627</v>
      </c>
      <c r="C24" s="7">
        <v>8500</v>
      </c>
      <c r="D24" t="s">
        <v>63</v>
      </c>
      <c r="E24" t="s">
        <v>100</v>
      </c>
      <c r="F24" t="str">
        <f t="shared" si="0"/>
        <v>Dec</v>
      </c>
    </row>
    <row r="25" spans="1:6" x14ac:dyDescent="0.3">
      <c r="A25" t="s">
        <v>101</v>
      </c>
      <c r="B25" s="1">
        <v>45643</v>
      </c>
      <c r="C25" s="7">
        <v>300</v>
      </c>
      <c r="D25" t="s">
        <v>66</v>
      </c>
      <c r="E25" t="s">
        <v>67</v>
      </c>
      <c r="F25" t="str">
        <f t="shared" si="0"/>
        <v>Dec</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A73B0-3598-4B35-8E39-FA236C238406}">
  <dimension ref="A1:E37"/>
  <sheetViews>
    <sheetView workbookViewId="0">
      <selection activeCell="H1" sqref="F1:H1"/>
    </sheetView>
  </sheetViews>
  <sheetFormatPr defaultRowHeight="14.4" x14ac:dyDescent="0.3"/>
  <cols>
    <col min="1" max="1" width="30.44140625" customWidth="1"/>
    <col min="2" max="2" width="17.5546875" customWidth="1"/>
    <col min="3" max="3" width="14.109375" customWidth="1"/>
    <col min="4" max="4" width="12.33203125" customWidth="1"/>
    <col min="5" max="5" width="21.44140625" customWidth="1"/>
    <col min="8" max="8" width="15.109375" customWidth="1"/>
  </cols>
  <sheetData>
    <row r="1" spans="1:5" x14ac:dyDescent="0.3">
      <c r="A1" s="2" t="s">
        <v>0</v>
      </c>
      <c r="B1" s="2" t="s">
        <v>1</v>
      </c>
      <c r="C1" s="2" t="s">
        <v>2</v>
      </c>
      <c r="D1" s="2" t="s">
        <v>3</v>
      </c>
      <c r="E1" s="2" t="s">
        <v>4</v>
      </c>
    </row>
    <row r="2" spans="1:5" x14ac:dyDescent="0.3">
      <c r="A2" t="s">
        <v>5</v>
      </c>
      <c r="B2" t="s">
        <v>151</v>
      </c>
      <c r="C2">
        <v>2024</v>
      </c>
      <c r="D2" t="s">
        <v>7</v>
      </c>
      <c r="E2" s="7">
        <v>600</v>
      </c>
    </row>
    <row r="3" spans="1:5" x14ac:dyDescent="0.3">
      <c r="A3" t="s">
        <v>8</v>
      </c>
      <c r="B3" t="s">
        <v>151</v>
      </c>
      <c r="C3">
        <v>2024</v>
      </c>
      <c r="D3" t="s">
        <v>9</v>
      </c>
      <c r="E3" s="7">
        <v>300</v>
      </c>
    </row>
    <row r="4" spans="1:5" x14ac:dyDescent="0.3">
      <c r="A4" t="s">
        <v>10</v>
      </c>
      <c r="B4" t="s">
        <v>151</v>
      </c>
      <c r="C4">
        <v>2024</v>
      </c>
      <c r="D4" t="s">
        <v>11</v>
      </c>
      <c r="E4" s="7">
        <v>100</v>
      </c>
    </row>
    <row r="5" spans="1:5" x14ac:dyDescent="0.3">
      <c r="A5" t="s">
        <v>12</v>
      </c>
      <c r="B5" t="s">
        <v>152</v>
      </c>
      <c r="C5">
        <v>2024</v>
      </c>
      <c r="D5" t="s">
        <v>7</v>
      </c>
      <c r="E5" s="7">
        <v>600</v>
      </c>
    </row>
    <row r="6" spans="1:5" x14ac:dyDescent="0.3">
      <c r="A6" t="s">
        <v>14</v>
      </c>
      <c r="B6" t="s">
        <v>152</v>
      </c>
      <c r="C6">
        <v>2024</v>
      </c>
      <c r="D6" t="s">
        <v>15</v>
      </c>
      <c r="E6" s="7">
        <v>150</v>
      </c>
    </row>
    <row r="7" spans="1:5" x14ac:dyDescent="0.3">
      <c r="A7" t="s">
        <v>16</v>
      </c>
      <c r="B7" t="s">
        <v>152</v>
      </c>
      <c r="C7">
        <v>2024</v>
      </c>
      <c r="D7" t="s">
        <v>17</v>
      </c>
      <c r="E7" s="7">
        <v>300</v>
      </c>
    </row>
    <row r="8" spans="1:5" x14ac:dyDescent="0.3">
      <c r="A8" t="s">
        <v>18</v>
      </c>
      <c r="B8" t="s">
        <v>153</v>
      </c>
      <c r="C8">
        <v>2024</v>
      </c>
      <c r="D8" t="s">
        <v>7</v>
      </c>
      <c r="E8" s="7">
        <v>600</v>
      </c>
    </row>
    <row r="9" spans="1:5" x14ac:dyDescent="0.3">
      <c r="A9" t="s">
        <v>20</v>
      </c>
      <c r="B9" t="s">
        <v>153</v>
      </c>
      <c r="C9">
        <v>2024</v>
      </c>
      <c r="D9" t="s">
        <v>21</v>
      </c>
      <c r="E9" s="7">
        <v>150</v>
      </c>
    </row>
    <row r="10" spans="1:5" x14ac:dyDescent="0.3">
      <c r="A10" t="s">
        <v>22</v>
      </c>
      <c r="B10" t="s">
        <v>153</v>
      </c>
      <c r="C10">
        <v>2024</v>
      </c>
      <c r="D10" t="s">
        <v>11</v>
      </c>
      <c r="E10" s="7">
        <v>100</v>
      </c>
    </row>
    <row r="11" spans="1:5" x14ac:dyDescent="0.3">
      <c r="A11" t="s">
        <v>23</v>
      </c>
      <c r="B11" t="s">
        <v>154</v>
      </c>
      <c r="C11">
        <v>2024</v>
      </c>
      <c r="D11" t="s">
        <v>7</v>
      </c>
      <c r="E11" s="7">
        <v>600</v>
      </c>
    </row>
    <row r="12" spans="1:5" x14ac:dyDescent="0.3">
      <c r="A12" t="s">
        <v>25</v>
      </c>
      <c r="B12" t="s">
        <v>154</v>
      </c>
      <c r="C12">
        <v>2024</v>
      </c>
      <c r="D12" t="s">
        <v>9</v>
      </c>
      <c r="E12" s="7">
        <v>400</v>
      </c>
    </row>
    <row r="13" spans="1:5" x14ac:dyDescent="0.3">
      <c r="A13" t="s">
        <v>26</v>
      </c>
      <c r="B13" t="s">
        <v>154</v>
      </c>
      <c r="C13">
        <v>2024</v>
      </c>
      <c r="D13" t="s">
        <v>15</v>
      </c>
      <c r="E13" s="7">
        <v>150</v>
      </c>
    </row>
    <row r="14" spans="1:5" x14ac:dyDescent="0.3">
      <c r="A14" t="s">
        <v>27</v>
      </c>
      <c r="B14" t="s">
        <v>28</v>
      </c>
      <c r="C14">
        <v>2024</v>
      </c>
      <c r="D14" t="s">
        <v>7</v>
      </c>
      <c r="E14" s="7">
        <v>600</v>
      </c>
    </row>
    <row r="15" spans="1:5" x14ac:dyDescent="0.3">
      <c r="A15" t="s">
        <v>29</v>
      </c>
      <c r="B15" t="s">
        <v>28</v>
      </c>
      <c r="C15">
        <v>2024</v>
      </c>
      <c r="D15" t="s">
        <v>21</v>
      </c>
      <c r="E15" s="7">
        <v>100</v>
      </c>
    </row>
    <row r="16" spans="1:5" x14ac:dyDescent="0.3">
      <c r="A16" t="s">
        <v>30</v>
      </c>
      <c r="B16" t="s">
        <v>28</v>
      </c>
      <c r="C16">
        <v>2024</v>
      </c>
      <c r="D16" t="s">
        <v>11</v>
      </c>
      <c r="E16" s="7">
        <v>100</v>
      </c>
    </row>
    <row r="17" spans="1:5" x14ac:dyDescent="0.3">
      <c r="A17" t="s">
        <v>31</v>
      </c>
      <c r="B17" t="s">
        <v>155</v>
      </c>
      <c r="C17">
        <v>2024</v>
      </c>
      <c r="D17" t="s">
        <v>7</v>
      </c>
      <c r="E17" s="7">
        <v>600</v>
      </c>
    </row>
    <row r="18" spans="1:5" x14ac:dyDescent="0.3">
      <c r="A18" t="s">
        <v>33</v>
      </c>
      <c r="B18" t="s">
        <v>155</v>
      </c>
      <c r="C18">
        <v>2024</v>
      </c>
      <c r="D18" t="s">
        <v>9</v>
      </c>
      <c r="E18" s="7">
        <v>350</v>
      </c>
    </row>
    <row r="19" spans="1:5" x14ac:dyDescent="0.3">
      <c r="A19" t="s">
        <v>34</v>
      </c>
      <c r="B19" t="s">
        <v>155</v>
      </c>
      <c r="C19">
        <v>2024</v>
      </c>
      <c r="D19" t="s">
        <v>21</v>
      </c>
      <c r="E19" s="7">
        <v>200</v>
      </c>
    </row>
    <row r="20" spans="1:5" x14ac:dyDescent="0.3">
      <c r="A20" t="s">
        <v>35</v>
      </c>
      <c r="B20" t="s">
        <v>156</v>
      </c>
      <c r="C20">
        <v>2024</v>
      </c>
      <c r="D20" t="s">
        <v>7</v>
      </c>
      <c r="E20" s="7">
        <v>600</v>
      </c>
    </row>
    <row r="21" spans="1:5" x14ac:dyDescent="0.3">
      <c r="A21" t="s">
        <v>37</v>
      </c>
      <c r="B21" t="s">
        <v>156</v>
      </c>
      <c r="C21">
        <v>2024</v>
      </c>
      <c r="D21" t="s">
        <v>15</v>
      </c>
      <c r="E21" s="7">
        <v>100</v>
      </c>
    </row>
    <row r="22" spans="1:5" x14ac:dyDescent="0.3">
      <c r="A22" t="s">
        <v>38</v>
      </c>
      <c r="B22" t="s">
        <v>156</v>
      </c>
      <c r="C22">
        <v>2024</v>
      </c>
      <c r="D22" t="s">
        <v>11</v>
      </c>
      <c r="E22" s="7">
        <v>150</v>
      </c>
    </row>
    <row r="23" spans="1:5" x14ac:dyDescent="0.3">
      <c r="A23" t="s">
        <v>39</v>
      </c>
      <c r="B23" t="s">
        <v>157</v>
      </c>
      <c r="C23">
        <v>2024</v>
      </c>
      <c r="D23" t="s">
        <v>7</v>
      </c>
      <c r="E23" s="7">
        <v>600</v>
      </c>
    </row>
    <row r="24" spans="1:5" x14ac:dyDescent="0.3">
      <c r="A24" t="s">
        <v>41</v>
      </c>
      <c r="B24" t="s">
        <v>157</v>
      </c>
      <c r="C24">
        <v>2024</v>
      </c>
      <c r="D24" t="s">
        <v>9</v>
      </c>
      <c r="E24" s="7">
        <v>300</v>
      </c>
    </row>
    <row r="25" spans="1:5" x14ac:dyDescent="0.3">
      <c r="A25" t="s">
        <v>42</v>
      </c>
      <c r="B25" t="s">
        <v>157</v>
      </c>
      <c r="C25">
        <v>2024</v>
      </c>
      <c r="D25" t="s">
        <v>11</v>
      </c>
      <c r="E25" s="7">
        <v>100</v>
      </c>
    </row>
    <row r="26" spans="1:5" x14ac:dyDescent="0.3">
      <c r="A26" t="s">
        <v>43</v>
      </c>
      <c r="B26" t="s">
        <v>158</v>
      </c>
      <c r="C26">
        <v>2024</v>
      </c>
      <c r="D26" t="s">
        <v>7</v>
      </c>
      <c r="E26" s="7">
        <v>600</v>
      </c>
    </row>
    <row r="27" spans="1:5" x14ac:dyDescent="0.3">
      <c r="A27" t="s">
        <v>45</v>
      </c>
      <c r="B27" t="s">
        <v>158</v>
      </c>
      <c r="C27">
        <v>2024</v>
      </c>
      <c r="D27" t="s">
        <v>15</v>
      </c>
      <c r="E27" s="7">
        <v>150</v>
      </c>
    </row>
    <row r="28" spans="1:5" x14ac:dyDescent="0.3">
      <c r="A28" t="s">
        <v>46</v>
      </c>
      <c r="B28" t="s">
        <v>158</v>
      </c>
      <c r="C28">
        <v>2024</v>
      </c>
      <c r="D28" t="s">
        <v>17</v>
      </c>
      <c r="E28" s="7">
        <v>300</v>
      </c>
    </row>
    <row r="29" spans="1:5" x14ac:dyDescent="0.3">
      <c r="A29" t="s">
        <v>47</v>
      </c>
      <c r="B29" t="s">
        <v>159</v>
      </c>
      <c r="C29">
        <v>2024</v>
      </c>
      <c r="D29" t="s">
        <v>7</v>
      </c>
      <c r="E29" s="7">
        <v>600</v>
      </c>
    </row>
    <row r="30" spans="1:5" x14ac:dyDescent="0.3">
      <c r="A30" t="s">
        <v>49</v>
      </c>
      <c r="B30" t="s">
        <v>159</v>
      </c>
      <c r="C30">
        <v>2024</v>
      </c>
      <c r="D30" t="s">
        <v>21</v>
      </c>
      <c r="E30" s="7">
        <v>150</v>
      </c>
    </row>
    <row r="31" spans="1:5" x14ac:dyDescent="0.3">
      <c r="A31" t="s">
        <v>50</v>
      </c>
      <c r="B31" t="s">
        <v>159</v>
      </c>
      <c r="C31">
        <v>2024</v>
      </c>
      <c r="D31" t="s">
        <v>11</v>
      </c>
      <c r="E31" s="7">
        <v>100</v>
      </c>
    </row>
    <row r="32" spans="1:5" x14ac:dyDescent="0.3">
      <c r="A32" t="s">
        <v>51</v>
      </c>
      <c r="B32" t="s">
        <v>160</v>
      </c>
      <c r="C32">
        <v>2024</v>
      </c>
      <c r="D32" t="s">
        <v>7</v>
      </c>
      <c r="E32" s="7">
        <v>600</v>
      </c>
    </row>
    <row r="33" spans="1:5" x14ac:dyDescent="0.3">
      <c r="A33" t="s">
        <v>53</v>
      </c>
      <c r="B33" t="s">
        <v>160</v>
      </c>
      <c r="C33">
        <v>2024</v>
      </c>
      <c r="D33" t="s">
        <v>9</v>
      </c>
      <c r="E33" s="7">
        <v>400</v>
      </c>
    </row>
    <row r="34" spans="1:5" x14ac:dyDescent="0.3">
      <c r="A34" t="s">
        <v>54</v>
      </c>
      <c r="B34" t="s">
        <v>160</v>
      </c>
      <c r="C34">
        <v>2024</v>
      </c>
      <c r="D34" t="s">
        <v>15</v>
      </c>
      <c r="E34" s="7">
        <v>150</v>
      </c>
    </row>
    <row r="35" spans="1:5" x14ac:dyDescent="0.3">
      <c r="A35" t="s">
        <v>55</v>
      </c>
      <c r="B35" t="s">
        <v>161</v>
      </c>
      <c r="C35">
        <v>2024</v>
      </c>
      <c r="D35" t="s">
        <v>7</v>
      </c>
      <c r="E35" s="7">
        <v>600</v>
      </c>
    </row>
    <row r="36" spans="1:5" x14ac:dyDescent="0.3">
      <c r="A36" t="s">
        <v>57</v>
      </c>
      <c r="B36" t="s">
        <v>161</v>
      </c>
      <c r="C36">
        <v>2024</v>
      </c>
      <c r="D36" t="s">
        <v>21</v>
      </c>
      <c r="E36" s="7">
        <v>100</v>
      </c>
    </row>
    <row r="37" spans="1:5" x14ac:dyDescent="0.3">
      <c r="A37" t="s">
        <v>58</v>
      </c>
      <c r="B37" t="s">
        <v>161</v>
      </c>
      <c r="C37">
        <v>2024</v>
      </c>
      <c r="D37" t="s">
        <v>11</v>
      </c>
      <c r="E37" s="7">
        <v>100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B7D8-0570-471E-B431-B462D43B05F3}">
  <dimension ref="A2:Q36"/>
  <sheetViews>
    <sheetView topLeftCell="A2" zoomScale="88" workbookViewId="0">
      <selection activeCell="I11" sqref="I11"/>
    </sheetView>
  </sheetViews>
  <sheetFormatPr defaultRowHeight="14.4" x14ac:dyDescent="0.3"/>
  <cols>
    <col min="1" max="1" width="14.33203125" bestFit="1" customWidth="1"/>
    <col min="2" max="2" width="15.88671875" bestFit="1" customWidth="1"/>
    <col min="3" max="3" width="9.33203125" bestFit="1" customWidth="1"/>
    <col min="4" max="5" width="11.109375" bestFit="1" customWidth="1"/>
    <col min="6" max="6" width="9.33203125" bestFit="1" customWidth="1"/>
    <col min="7" max="7" width="8" bestFit="1" customWidth="1"/>
    <col min="8" max="8" width="11.109375" bestFit="1" customWidth="1"/>
    <col min="9" max="9" width="14.21875" bestFit="1" customWidth="1"/>
    <col min="10" max="10" width="13" bestFit="1" customWidth="1"/>
    <col min="11" max="11" width="14.33203125" bestFit="1" customWidth="1"/>
    <col min="12" max="12" width="9.5546875" bestFit="1" customWidth="1"/>
    <col min="13" max="13" width="20.88671875" customWidth="1"/>
    <col min="14" max="14" width="28.33203125" customWidth="1"/>
    <col min="15" max="15" width="8" bestFit="1" customWidth="1"/>
    <col min="16" max="16" width="10.77734375" bestFit="1" customWidth="1"/>
    <col min="17" max="17" width="25.109375" customWidth="1"/>
    <col min="18" max="22" width="8" bestFit="1" customWidth="1"/>
    <col min="23" max="23" width="10.77734375" bestFit="1" customWidth="1"/>
  </cols>
  <sheetData>
    <row r="2" spans="1:17" x14ac:dyDescent="0.3">
      <c r="A2" s="5" t="s">
        <v>165</v>
      </c>
      <c r="B2" s="5"/>
      <c r="D2" s="5" t="s">
        <v>166</v>
      </c>
      <c r="E2" s="5"/>
      <c r="G2" s="5" t="s">
        <v>164</v>
      </c>
      <c r="H2" s="5"/>
      <c r="J2" s="5" t="s">
        <v>173</v>
      </c>
      <c r="K2" s="5"/>
      <c r="M2" s="5" t="s">
        <v>168</v>
      </c>
      <c r="N2" s="5"/>
      <c r="P2" s="5" t="s">
        <v>169</v>
      </c>
      <c r="Q2" s="5"/>
    </row>
    <row r="3" spans="1:17" x14ac:dyDescent="0.3">
      <c r="A3" s="3" t="s">
        <v>150</v>
      </c>
      <c r="B3" t="s">
        <v>163</v>
      </c>
      <c r="D3" s="3" t="s">
        <v>150</v>
      </c>
      <c r="E3" t="s">
        <v>163</v>
      </c>
      <c r="G3" s="3" t="s">
        <v>150</v>
      </c>
      <c r="H3" t="s">
        <v>163</v>
      </c>
      <c r="J3" s="3" t="s">
        <v>150</v>
      </c>
      <c r="K3" t="s">
        <v>163</v>
      </c>
      <c r="M3" s="3" t="s">
        <v>150</v>
      </c>
      <c r="N3" t="s">
        <v>167</v>
      </c>
      <c r="P3" s="3" t="s">
        <v>150</v>
      </c>
      <c r="Q3" t="s">
        <v>167</v>
      </c>
    </row>
    <row r="4" spans="1:17" x14ac:dyDescent="0.3">
      <c r="A4" s="4" t="s">
        <v>152</v>
      </c>
      <c r="B4" s="7">
        <v>5300</v>
      </c>
      <c r="D4" s="4" t="s">
        <v>66</v>
      </c>
      <c r="E4" s="7">
        <v>4600</v>
      </c>
      <c r="G4" s="4" t="s">
        <v>154</v>
      </c>
      <c r="H4" s="7">
        <v>475</v>
      </c>
      <c r="J4" s="4" t="s">
        <v>7</v>
      </c>
      <c r="K4" s="7">
        <v>150</v>
      </c>
      <c r="M4" s="4" t="s">
        <v>6</v>
      </c>
      <c r="N4" s="7">
        <v>1000</v>
      </c>
      <c r="P4" s="4" t="s">
        <v>9</v>
      </c>
      <c r="Q4" s="7">
        <v>1750</v>
      </c>
    </row>
    <row r="5" spans="1:17" x14ac:dyDescent="0.3">
      <c r="A5" s="4" t="s">
        <v>153</v>
      </c>
      <c r="B5" s="7">
        <v>5250</v>
      </c>
      <c r="D5" s="4" t="s">
        <v>63</v>
      </c>
      <c r="E5" s="7">
        <v>68000</v>
      </c>
      <c r="G5" s="4" t="s">
        <v>157</v>
      </c>
      <c r="H5" s="7">
        <v>450</v>
      </c>
      <c r="J5" s="4" t="s">
        <v>11</v>
      </c>
      <c r="K5" s="7">
        <v>100</v>
      </c>
      <c r="M5" s="4" t="s">
        <v>13</v>
      </c>
      <c r="N5" s="7">
        <v>1050</v>
      </c>
      <c r="P5" s="4" t="s">
        <v>15</v>
      </c>
      <c r="Q5" s="7">
        <v>700</v>
      </c>
    </row>
    <row r="6" spans="1:17" x14ac:dyDescent="0.3">
      <c r="A6" s="4" t="s">
        <v>160</v>
      </c>
      <c r="B6" s="7">
        <v>6850</v>
      </c>
      <c r="D6" s="4" t="s">
        <v>162</v>
      </c>
      <c r="E6" s="7">
        <v>72600</v>
      </c>
      <c r="G6" s="4" t="s">
        <v>161</v>
      </c>
      <c r="H6" s="7">
        <v>310</v>
      </c>
      <c r="M6" s="4" t="s">
        <v>19</v>
      </c>
      <c r="N6" s="7">
        <v>850</v>
      </c>
      <c r="P6" s="4" t="s">
        <v>7</v>
      </c>
      <c r="Q6" s="7">
        <v>7200</v>
      </c>
    </row>
    <row r="7" spans="1:17" x14ac:dyDescent="0.3">
      <c r="A7" s="4" t="s">
        <v>162</v>
      </c>
      <c r="B7" s="7">
        <v>17400</v>
      </c>
      <c r="G7" s="4" t="s">
        <v>152</v>
      </c>
      <c r="H7" s="7">
        <v>500</v>
      </c>
      <c r="M7" s="4" t="s">
        <v>24</v>
      </c>
      <c r="N7" s="7">
        <v>1150</v>
      </c>
      <c r="P7" s="4" t="s">
        <v>17</v>
      </c>
      <c r="Q7" s="7">
        <v>600</v>
      </c>
    </row>
    <row r="8" spans="1:17" x14ac:dyDescent="0.3">
      <c r="G8" s="4" t="s">
        <v>151</v>
      </c>
      <c r="H8" s="7">
        <v>450</v>
      </c>
      <c r="M8" s="4" t="s">
        <v>28</v>
      </c>
      <c r="N8" s="7">
        <v>800</v>
      </c>
      <c r="P8" s="4" t="s">
        <v>11</v>
      </c>
      <c r="Q8" s="7">
        <v>750</v>
      </c>
    </row>
    <row r="9" spans="1:17" x14ac:dyDescent="0.3">
      <c r="G9" s="4" t="s">
        <v>156</v>
      </c>
      <c r="H9" s="7">
        <v>340</v>
      </c>
      <c r="M9" s="4" t="s">
        <v>32</v>
      </c>
      <c r="N9" s="7">
        <v>1150</v>
      </c>
      <c r="P9" s="4" t="s">
        <v>21</v>
      </c>
      <c r="Q9" s="7">
        <v>700</v>
      </c>
    </row>
    <row r="10" spans="1:17" x14ac:dyDescent="0.3">
      <c r="G10" s="4" t="s">
        <v>155</v>
      </c>
      <c r="H10" s="7">
        <v>350</v>
      </c>
      <c r="M10" s="4" t="s">
        <v>36</v>
      </c>
      <c r="N10" s="7">
        <v>850</v>
      </c>
      <c r="P10" s="4" t="s">
        <v>162</v>
      </c>
      <c r="Q10" s="7">
        <v>11700</v>
      </c>
    </row>
    <row r="11" spans="1:17" x14ac:dyDescent="0.3">
      <c r="G11" s="4" t="s">
        <v>153</v>
      </c>
      <c r="H11" s="7">
        <v>370</v>
      </c>
      <c r="M11" s="4" t="s">
        <v>40</v>
      </c>
      <c r="N11" s="7">
        <v>1000</v>
      </c>
    </row>
    <row r="12" spans="1:17" x14ac:dyDescent="0.3">
      <c r="G12" s="4" t="s">
        <v>28</v>
      </c>
      <c r="H12" s="7">
        <v>310</v>
      </c>
      <c r="M12" s="4" t="s">
        <v>44</v>
      </c>
      <c r="N12" s="7">
        <v>1050</v>
      </c>
    </row>
    <row r="13" spans="1:17" x14ac:dyDescent="0.3">
      <c r="G13" s="4" t="s">
        <v>160</v>
      </c>
      <c r="H13" s="7">
        <v>475</v>
      </c>
      <c r="M13" s="4" t="s">
        <v>48</v>
      </c>
      <c r="N13" s="7">
        <v>850</v>
      </c>
    </row>
    <row r="14" spans="1:17" x14ac:dyDescent="0.3">
      <c r="E14" t="s">
        <v>174</v>
      </c>
      <c r="G14" s="4" t="s">
        <v>159</v>
      </c>
      <c r="H14" s="7">
        <v>370</v>
      </c>
      <c r="M14" s="4" t="s">
        <v>52</v>
      </c>
      <c r="N14" s="7">
        <v>1150</v>
      </c>
    </row>
    <row r="15" spans="1:17" x14ac:dyDescent="0.3">
      <c r="G15" s="4" t="s">
        <v>158</v>
      </c>
      <c r="H15" s="7">
        <v>500</v>
      </c>
      <c r="M15" s="4" t="s">
        <v>56</v>
      </c>
      <c r="N15" s="7">
        <v>800</v>
      </c>
    </row>
    <row r="16" spans="1:17" x14ac:dyDescent="0.3">
      <c r="G16" s="4" t="s">
        <v>162</v>
      </c>
      <c r="H16" s="7">
        <v>4900</v>
      </c>
      <c r="M16" s="4" t="s">
        <v>162</v>
      </c>
      <c r="N16" s="7">
        <v>11700</v>
      </c>
    </row>
    <row r="18" spans="1:9" x14ac:dyDescent="0.3">
      <c r="H18" s="5" t="s">
        <v>175</v>
      </c>
    </row>
    <row r="19" spans="1:9" x14ac:dyDescent="0.3">
      <c r="A19" s="2" t="s">
        <v>1</v>
      </c>
      <c r="B19" s="2" t="s">
        <v>171</v>
      </c>
      <c r="C19" s="2" t="s">
        <v>170</v>
      </c>
      <c r="D19" s="6"/>
      <c r="G19" cm="1">
        <f t="array" aca="1" ref="G19:G24" ca="1">RANK(_xlfn.ANCHORARRAY(I19),_xlfn.ANCHORARRAY(I19))</f>
        <v>1</v>
      </c>
      <c r="H19" t="str" cm="1">
        <f t="array" aca="1" ref="H19:H24" ca="1">OFFSET($J$3,1,0,6)</f>
        <v>Groceries</v>
      </c>
      <c r="I19" cm="1">
        <f t="array" aca="1" ref="I19:I24" ca="1">OFFSET($J$3,1,1,6)</f>
        <v>150</v>
      </c>
    </row>
    <row r="20" spans="1:9" x14ac:dyDescent="0.3">
      <c r="A20" t="s">
        <v>151</v>
      </c>
      <c r="B20" s="7">
        <f>VLOOKUP(D20,M:N,2,0)</f>
        <v>1000</v>
      </c>
      <c r="C20" s="7">
        <f>VLOOKUP(A20,G:H,2,0)</f>
        <v>450</v>
      </c>
      <c r="D20" t="s">
        <v>6</v>
      </c>
      <c r="G20">
        <f ca="1"/>
        <v>2</v>
      </c>
      <c r="H20" t="str">
        <f ca="1"/>
        <v>Transport</v>
      </c>
      <c r="I20">
        <f ca="1"/>
        <v>100</v>
      </c>
    </row>
    <row r="21" spans="1:9" x14ac:dyDescent="0.3">
      <c r="A21" t="s">
        <v>152</v>
      </c>
      <c r="B21" s="7">
        <f t="shared" ref="B21:B31" si="0">VLOOKUP(D21,M:N,2,0)</f>
        <v>1050</v>
      </c>
      <c r="C21" s="7">
        <f t="shared" ref="C21:C31" si="1">VLOOKUP(A21,G:H,2,0)</f>
        <v>500</v>
      </c>
      <c r="D21" t="s">
        <v>13</v>
      </c>
      <c r="G21">
        <f ca="1"/>
        <v>3</v>
      </c>
      <c r="H21">
        <f ca="1"/>
        <v>0</v>
      </c>
      <c r="I21">
        <f ca="1"/>
        <v>0</v>
      </c>
    </row>
    <row r="22" spans="1:9" x14ac:dyDescent="0.3">
      <c r="A22" t="s">
        <v>153</v>
      </c>
      <c r="B22" s="7">
        <f t="shared" si="0"/>
        <v>850</v>
      </c>
      <c r="C22" s="7">
        <f t="shared" si="1"/>
        <v>370</v>
      </c>
      <c r="D22" t="s">
        <v>19</v>
      </c>
      <c r="G22">
        <f ca="1"/>
        <v>3</v>
      </c>
      <c r="H22">
        <f ca="1"/>
        <v>0</v>
      </c>
      <c r="I22">
        <f ca="1"/>
        <v>0</v>
      </c>
    </row>
    <row r="23" spans="1:9" x14ac:dyDescent="0.3">
      <c r="A23" t="s">
        <v>154</v>
      </c>
      <c r="B23" s="7">
        <f t="shared" si="0"/>
        <v>1150</v>
      </c>
      <c r="C23" s="7">
        <f t="shared" si="1"/>
        <v>475</v>
      </c>
      <c r="D23" t="s">
        <v>24</v>
      </c>
      <c r="G23">
        <f ca="1"/>
        <v>3</v>
      </c>
      <c r="H23">
        <f ca="1"/>
        <v>0</v>
      </c>
      <c r="I23">
        <f ca="1"/>
        <v>0</v>
      </c>
    </row>
    <row r="24" spans="1:9" x14ac:dyDescent="0.3">
      <c r="A24" t="s">
        <v>28</v>
      </c>
      <c r="B24" s="7">
        <f t="shared" si="0"/>
        <v>800</v>
      </c>
      <c r="C24" s="7">
        <f t="shared" si="1"/>
        <v>310</v>
      </c>
      <c r="D24" t="s">
        <v>28</v>
      </c>
      <c r="G24">
        <f ca="1"/>
        <v>3</v>
      </c>
      <c r="H24">
        <f ca="1"/>
        <v>0</v>
      </c>
      <c r="I24">
        <f ca="1"/>
        <v>0</v>
      </c>
    </row>
    <row r="25" spans="1:9" x14ac:dyDescent="0.3">
      <c r="A25" t="s">
        <v>155</v>
      </c>
      <c r="B25" s="7">
        <f t="shared" si="0"/>
        <v>1150</v>
      </c>
      <c r="C25" s="7">
        <f t="shared" si="1"/>
        <v>350</v>
      </c>
      <c r="D25" t="s">
        <v>32</v>
      </c>
    </row>
    <row r="26" spans="1:9" x14ac:dyDescent="0.3">
      <c r="A26" t="s">
        <v>156</v>
      </c>
      <c r="B26" s="7">
        <f t="shared" si="0"/>
        <v>850</v>
      </c>
      <c r="C26" s="7">
        <f t="shared" si="1"/>
        <v>340</v>
      </c>
      <c r="D26" t="s">
        <v>36</v>
      </c>
    </row>
    <row r="27" spans="1:9" x14ac:dyDescent="0.3">
      <c r="A27" t="s">
        <v>157</v>
      </c>
      <c r="B27" s="7">
        <f t="shared" si="0"/>
        <v>1000</v>
      </c>
      <c r="C27" s="7">
        <f t="shared" si="1"/>
        <v>450</v>
      </c>
      <c r="D27" t="s">
        <v>40</v>
      </c>
    </row>
    <row r="28" spans="1:9" x14ac:dyDescent="0.3">
      <c r="A28" t="s">
        <v>158</v>
      </c>
      <c r="B28" s="7">
        <f t="shared" si="0"/>
        <v>1050</v>
      </c>
      <c r="C28" s="7">
        <f t="shared" si="1"/>
        <v>500</v>
      </c>
      <c r="D28" t="s">
        <v>44</v>
      </c>
    </row>
    <row r="29" spans="1:9" x14ac:dyDescent="0.3">
      <c r="A29" t="s">
        <v>159</v>
      </c>
      <c r="B29" s="7">
        <f t="shared" si="0"/>
        <v>850</v>
      </c>
      <c r="C29" s="7">
        <f t="shared" si="1"/>
        <v>370</v>
      </c>
      <c r="D29" t="s">
        <v>48</v>
      </c>
    </row>
    <row r="30" spans="1:9" x14ac:dyDescent="0.3">
      <c r="A30" t="s">
        <v>160</v>
      </c>
      <c r="B30" s="7">
        <f t="shared" si="0"/>
        <v>1150</v>
      </c>
      <c r="C30" s="7">
        <f t="shared" si="1"/>
        <v>475</v>
      </c>
      <c r="D30" t="s">
        <v>52</v>
      </c>
    </row>
    <row r="31" spans="1:9" x14ac:dyDescent="0.3">
      <c r="A31" t="s">
        <v>161</v>
      </c>
      <c r="B31" s="7">
        <f t="shared" si="0"/>
        <v>800</v>
      </c>
      <c r="C31" s="7">
        <f t="shared" si="1"/>
        <v>310</v>
      </c>
      <c r="D31" t="s">
        <v>56</v>
      </c>
    </row>
    <row r="33" spans="1:4" x14ac:dyDescent="0.3">
      <c r="A33" s="3" t="s">
        <v>163</v>
      </c>
      <c r="B33" s="3" t="s">
        <v>172</v>
      </c>
    </row>
    <row r="34" spans="1:4" x14ac:dyDescent="0.3">
      <c r="A34" s="3" t="s">
        <v>150</v>
      </c>
      <c r="B34" t="s">
        <v>7</v>
      </c>
      <c r="C34" t="s">
        <v>11</v>
      </c>
      <c r="D34" t="s">
        <v>162</v>
      </c>
    </row>
    <row r="35" spans="1:4" x14ac:dyDescent="0.3">
      <c r="A35" s="4" t="s">
        <v>151</v>
      </c>
      <c r="B35" s="7">
        <v>150</v>
      </c>
      <c r="C35" s="7">
        <v>100</v>
      </c>
      <c r="D35" s="9">
        <v>250</v>
      </c>
    </row>
    <row r="36" spans="1:4" x14ac:dyDescent="0.3">
      <c r="A36" s="4" t="s">
        <v>162</v>
      </c>
      <c r="B36" s="7">
        <v>150</v>
      </c>
      <c r="C36" s="7">
        <v>100</v>
      </c>
      <c r="D36" s="7">
        <v>250</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4691-BA36-4D12-86C5-F6E474ADD905}">
  <dimension ref="A1"/>
  <sheetViews>
    <sheetView tabSelected="1" topLeftCell="A12" zoomScale="57" workbookViewId="0">
      <selection activeCell="AA24" sqref="AA24"/>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D5B10F-8E92-465D-B5E2-44293E4F78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Expenses</vt:lpstr>
      <vt:lpstr>Income</vt:lpstr>
      <vt:lpstr>Budget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Namratha N</dc:creator>
  <cp:lastModifiedBy>Namratha N</cp:lastModifiedBy>
  <dcterms:created xsi:type="dcterms:W3CDTF">2024-07-14T11:53:31Z</dcterms:created>
  <dcterms:modified xsi:type="dcterms:W3CDTF">2024-07-27T04:00:04Z</dcterms:modified>
</cp:coreProperties>
</file>