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276FD03F-A873-4FD6-8B6D-50F03DD652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" sheetId="1" r:id="rId1"/>
  </sheets>
  <externalReferences>
    <externalReference r:id="rId2"/>
    <externalReference r:id="rId3"/>
  </externalReferences>
  <definedNames>
    <definedName name="_Fill" hidden="1">#REF!</definedName>
    <definedName name="Currency">[1]Currency!$A$2:$A$4</definedName>
    <definedName name="DSAD">'[2]bao-gia'!#REF!</definedName>
    <definedName name="DSNV20062017">#REF!</definedName>
    <definedName name="HEÄSOÅ">'[2]bao-gia'!#REF!</definedName>
    <definedName name="HEÄSOÅ3">'[2]bao-gia'!#REF!</definedName>
    <definedName name="LSAddSalaryID">[1]LSAddSalaryID!$A$2:$A$53</definedName>
    <definedName name="OT">#REF!</definedName>
    <definedName name="OT_ADJ">#REF!</definedName>
    <definedName name="sas" hidden="1">#REF!</definedName>
    <definedName name="swd" hidden="1">#REF!</definedName>
    <definedName name="T11.2010">#REF!</definedName>
    <definedName name="TRIS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6" i="1" l="1"/>
  <c r="R75" i="1"/>
  <c r="R74" i="1"/>
  <c r="R73" i="1"/>
  <c r="P66" i="1"/>
  <c r="N66" i="1"/>
  <c r="M66" i="1"/>
  <c r="L66" i="1"/>
  <c r="J66" i="1"/>
  <c r="I66" i="1"/>
  <c r="H66" i="1"/>
  <c r="F66" i="1"/>
  <c r="E66" i="1"/>
  <c r="D66" i="1"/>
  <c r="Q65" i="1"/>
  <c r="P65" i="1"/>
  <c r="Q64" i="1"/>
  <c r="P64" i="1"/>
  <c r="Q63" i="1"/>
  <c r="P63" i="1"/>
  <c r="Q62" i="1"/>
  <c r="P62" i="1"/>
  <c r="Q61" i="1"/>
  <c r="P61" i="1"/>
  <c r="P53" i="1"/>
  <c r="N53" i="1"/>
  <c r="M53" i="1"/>
  <c r="L53" i="1"/>
  <c r="J53" i="1"/>
  <c r="I53" i="1"/>
  <c r="H53" i="1"/>
  <c r="F53" i="1"/>
  <c r="E53" i="1"/>
  <c r="D53" i="1"/>
  <c r="Q52" i="1"/>
  <c r="P52" i="1"/>
  <c r="Q51" i="1"/>
  <c r="P51" i="1"/>
  <c r="Q50" i="1"/>
  <c r="P50" i="1"/>
  <c r="Q49" i="1"/>
  <c r="P49" i="1"/>
  <c r="Q48" i="1"/>
  <c r="P48" i="1"/>
  <c r="P38" i="1"/>
  <c r="N38" i="1"/>
  <c r="M38" i="1"/>
  <c r="L38" i="1"/>
  <c r="J38" i="1"/>
  <c r="I38" i="1"/>
  <c r="H38" i="1"/>
  <c r="F38" i="1"/>
  <c r="E38" i="1"/>
  <c r="D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O22" i="1"/>
  <c r="P20" i="1"/>
  <c r="N20" i="1"/>
  <c r="N22" i="1" s="1"/>
  <c r="M20" i="1"/>
  <c r="M22" i="1" s="1"/>
  <c r="L20" i="1"/>
  <c r="L22" i="1" s="1"/>
  <c r="J20" i="1"/>
  <c r="I20" i="1"/>
  <c r="H20" i="1"/>
  <c r="F20" i="1"/>
  <c r="E20" i="1"/>
  <c r="D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38" i="1" l="1"/>
  <c r="Q66" i="1"/>
  <c r="Q53" i="1"/>
  <c r="Q20" i="1"/>
</calcChain>
</file>

<file path=xl/sharedStrings.xml><?xml version="1.0" encoding="utf-8"?>
<sst xmlns="http://schemas.openxmlformats.org/spreadsheetml/2006/main" count="179" uniqueCount="63">
  <si>
    <t>QA</t>
  </si>
  <si>
    <t>SHE</t>
  </si>
  <si>
    <t>Total</t>
  </si>
  <si>
    <t>Dept.</t>
  </si>
  <si>
    <t>AD</t>
  </si>
  <si>
    <t>BH ADMIN</t>
  </si>
  <si>
    <t>BH PA</t>
  </si>
  <si>
    <t xml:space="preserve">LS </t>
  </si>
  <si>
    <t>MSG PRODUCTION</t>
  </si>
  <si>
    <t>LT MAINTENANCE</t>
  </si>
  <si>
    <t>LUT</t>
  </si>
  <si>
    <t>ENG</t>
  </si>
  <si>
    <t>FER. TECH</t>
  </si>
  <si>
    <t>FOOD PRODUCTION</t>
  </si>
  <si>
    <t>LT ADMIN</t>
  </si>
  <si>
    <t> Month</t>
  </si>
  <si>
    <t>3. OVERTIME</t>
  </si>
  <si>
    <t>3.1 Overtime Control - Bien Hoa Factory</t>
  </si>
  <si>
    <t>HC</t>
  </si>
  <si>
    <t>HC-OT</t>
  </si>
  <si>
    <t>OT</t>
  </si>
  <si>
    <t>AVG (I)</t>
  </si>
  <si>
    <t>AVG (II)</t>
  </si>
  <si>
    <t> (1)</t>
  </si>
  <si>
    <t>(2) </t>
  </si>
  <si>
    <t>(3) </t>
  </si>
  <si>
    <t>(4) </t>
  </si>
  <si>
    <t>(5) </t>
  </si>
  <si>
    <t>(6) </t>
  </si>
  <si>
    <t xml:space="preserve"> TOTAL </t>
  </si>
  <si>
    <t>3.2 Overtime Control - Long Thanh Factory</t>
  </si>
  <si>
    <t>3.3 Overtime Violation</t>
  </si>
  <si>
    <r>
      <rPr>
        <b/>
        <sz val="11"/>
        <color theme="1"/>
        <rFont val="Arial"/>
        <family val="2"/>
      </rPr>
      <t>(a) BY DAY</t>
    </r>
    <r>
      <rPr>
        <sz val="11"/>
        <color theme="1"/>
        <rFont val="Arial"/>
        <family val="2"/>
      </rPr>
      <t xml:space="preserve">
    (4h/week-day; 12h/off-day)</t>
    </r>
  </si>
  <si>
    <t>FOOD TECH</t>
  </si>
  <si>
    <t>(II)-(I)/(I)</t>
  </si>
  <si>
    <t xml:space="preserve">TOTAL </t>
  </si>
  <si>
    <t>Ratio Average
(2021 vs 2020)</t>
  </si>
  <si>
    <t>(7) </t>
  </si>
  <si>
    <t>(8) </t>
  </si>
  <si>
    <t>(9) </t>
  </si>
  <si>
    <t>AVG</t>
  </si>
  <si>
    <t>In July. 2021, there was no violation of OT working.</t>
  </si>
  <si>
    <t>(3)/(2)</t>
  </si>
  <si>
    <r>
      <rPr>
        <b/>
        <sz val="11"/>
        <color theme="1"/>
        <rFont val="Arial"/>
        <family val="2"/>
      </rPr>
      <t>(b) BY MONTH</t>
    </r>
    <r>
      <rPr>
        <sz val="11"/>
        <color theme="1"/>
        <rFont val="Arial"/>
        <family val="2"/>
      </rPr>
      <t xml:space="preserve">
    (40h/month) from Jan 2021</t>
    </r>
  </si>
  <si>
    <r>
      <t xml:space="preserve">(c) BY OTHER
 </t>
    </r>
    <r>
      <rPr>
        <sz val="11"/>
        <color theme="1"/>
        <rFont val="Arial"/>
        <family val="2"/>
      </rPr>
      <t xml:space="preserve">    - Employee having pregnancy 
       from the 7th month up
     - Female employee nursing
       child(s) under 12 months old</t>
    </r>
  </si>
  <si>
    <r>
      <rPr>
        <b/>
        <sz val="11"/>
        <color rgb="FF000000"/>
        <rFont val="Arial"/>
        <family val="2"/>
      </rPr>
      <t>(d) BY YEAR</t>
    </r>
    <r>
      <rPr>
        <sz val="11"/>
        <color rgb="FF000000"/>
        <rFont val="Arial"/>
        <family val="2"/>
      </rPr>
      <t xml:space="preserve">
     ( &gt; 200h/year)</t>
    </r>
  </si>
  <si>
    <t>2019 (Apr-Sep)</t>
  </si>
  <si>
    <t>2020 (Apr-Sep)</t>
  </si>
  <si>
    <t>2021 (Apr-Sep)</t>
  </si>
  <si>
    <t>2019 (Sep)</t>
  </si>
  <si>
    <t>2020 (Sep)</t>
  </si>
  <si>
    <t>2021 (Sep)</t>
  </si>
  <si>
    <t>Ratio OT
(2021 vs 2020)</t>
  </si>
  <si>
    <t>(9)-(6)/(6)</t>
  </si>
  <si>
    <r>
      <t>* Ratio of AVG OT hours as of Sep. 2021 is</t>
    </r>
    <r>
      <rPr>
        <b/>
        <sz val="14"/>
        <color rgb="FFFF0000"/>
        <rFont val="Arial"/>
        <family val="2"/>
      </rPr>
      <t xml:space="preserve"> 10.5% higher </t>
    </r>
    <r>
      <rPr>
        <sz val="14"/>
        <rFont val="Arial"/>
        <family val="2"/>
      </rPr>
      <t>than</t>
    </r>
    <r>
      <rPr>
        <b/>
        <sz val="14"/>
        <color rgb="FFFF0000"/>
        <rFont val="Arial"/>
        <family val="2"/>
      </rPr>
      <t xml:space="preserve"> </t>
    </r>
    <r>
      <rPr>
        <sz val="14"/>
        <rFont val="Arial"/>
        <family val="2"/>
      </rPr>
      <t>the same period of last year.</t>
    </r>
  </si>
  <si>
    <r>
      <t xml:space="preserve">* Ratio of OT hours as of Sep. 2021 is </t>
    </r>
    <r>
      <rPr>
        <b/>
        <sz val="14"/>
        <color rgb="FF0070C0"/>
        <rFont val="Arial"/>
        <family val="2"/>
      </rPr>
      <t>15.8%</t>
    </r>
    <r>
      <rPr>
        <sz val="14"/>
        <color rgb="FF404040"/>
        <rFont val="Arial"/>
        <family val="2"/>
      </rPr>
      <t xml:space="preserve"> </t>
    </r>
    <r>
      <rPr>
        <b/>
        <sz val="14"/>
        <color rgb="FF0070C0"/>
        <rFont val="Arial"/>
        <family val="2"/>
      </rPr>
      <t xml:space="preserve">lower </t>
    </r>
    <r>
      <rPr>
        <sz val="14"/>
        <rFont val="Arial"/>
        <family val="2"/>
      </rPr>
      <t>than</t>
    </r>
    <r>
      <rPr>
        <sz val="14"/>
        <color rgb="FF404040"/>
        <rFont val="Arial"/>
        <family val="2"/>
      </rPr>
      <t xml:space="preserve"> the same period of last year.</t>
    </r>
  </si>
  <si>
    <r>
      <t xml:space="preserve">* Ratio of AVG OT hours in Sep. 2021 of Bien Hoa Factory is </t>
    </r>
    <r>
      <rPr>
        <b/>
        <sz val="14"/>
        <color rgb="FFFF0000"/>
        <rFont val="Arial"/>
        <family val="2"/>
      </rPr>
      <t xml:space="preserve">75.0% higher </t>
    </r>
    <r>
      <rPr>
        <sz val="14"/>
        <rFont val="Arial"/>
        <family val="2"/>
      </rPr>
      <t>than Sep. 2020</t>
    </r>
  </si>
  <si>
    <r>
      <t xml:space="preserve">* Ratio of OT hours in Sep. 2021 of Bien Hoa Factory is </t>
    </r>
    <r>
      <rPr>
        <b/>
        <sz val="14"/>
        <color rgb="FF0070C0"/>
        <rFont val="Arial"/>
        <family val="2"/>
      </rPr>
      <t xml:space="preserve">8.6% lower </t>
    </r>
    <r>
      <rPr>
        <sz val="14"/>
        <rFont val="Arial"/>
        <family val="2"/>
      </rPr>
      <t>than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Sep. 2020</t>
    </r>
  </si>
  <si>
    <r>
      <t xml:space="preserve">* Ratio of AVG OT hours as of Sep. 2021 is </t>
    </r>
    <r>
      <rPr>
        <b/>
        <sz val="14"/>
        <color rgb="FFFF0000"/>
        <rFont val="Arial"/>
        <family val="2"/>
      </rPr>
      <t xml:space="preserve">38.9% higher </t>
    </r>
    <r>
      <rPr>
        <sz val="14"/>
        <rFont val="Arial"/>
        <family val="2"/>
      </rPr>
      <t>than the same period of last year.</t>
    </r>
  </si>
  <si>
    <r>
      <t xml:space="preserve">* Ratio of OT hours as of Sep. 2021 is </t>
    </r>
    <r>
      <rPr>
        <b/>
        <sz val="14"/>
        <color rgb="FFFF0000"/>
        <rFont val="Arial"/>
        <family val="2"/>
      </rPr>
      <t xml:space="preserve">0.2 % higher </t>
    </r>
    <r>
      <rPr>
        <sz val="14"/>
        <rFont val="Arial"/>
        <family val="2"/>
      </rPr>
      <t>than the same period of last year.</t>
    </r>
  </si>
  <si>
    <r>
      <t xml:space="preserve">* OT hours in Sep. 2021 of Long Thanh Factory is </t>
    </r>
    <r>
      <rPr>
        <b/>
        <sz val="14"/>
        <color rgb="FFFF0000"/>
        <rFont val="Arial"/>
        <family val="2"/>
      </rPr>
      <t xml:space="preserve">61.1% higher </t>
    </r>
    <r>
      <rPr>
        <sz val="14"/>
        <rFont val="Arial"/>
        <family val="2"/>
      </rPr>
      <t>than</t>
    </r>
    <r>
      <rPr>
        <b/>
        <sz val="14"/>
        <color rgb="FFFF0000"/>
        <rFont val="Arial"/>
        <family val="2"/>
      </rPr>
      <t xml:space="preserve"> </t>
    </r>
    <r>
      <rPr>
        <sz val="14"/>
        <rFont val="Arial"/>
        <family val="2"/>
      </rPr>
      <t>Sep. 2020</t>
    </r>
  </si>
  <si>
    <r>
      <t xml:space="preserve">* OT hours in Sep. 2021 is </t>
    </r>
    <r>
      <rPr>
        <b/>
        <sz val="14"/>
        <color rgb="FF0070C0"/>
        <rFont val="Arial"/>
        <family val="2"/>
      </rPr>
      <t>27.7% lower</t>
    </r>
    <r>
      <rPr>
        <b/>
        <sz val="14"/>
        <color rgb="FFFF0000"/>
        <rFont val="Arial"/>
        <family val="2"/>
      </rPr>
      <t xml:space="preserve"> </t>
    </r>
    <r>
      <rPr>
        <sz val="14"/>
        <rFont val="Arial"/>
        <family val="2"/>
      </rPr>
      <t>than</t>
    </r>
    <r>
      <rPr>
        <b/>
        <sz val="14"/>
        <color rgb="FFFF0000"/>
        <rFont val="Arial"/>
        <family val="2"/>
      </rPr>
      <t xml:space="preserve"> </t>
    </r>
    <r>
      <rPr>
        <sz val="14"/>
        <rFont val="Arial"/>
        <family val="2"/>
      </rPr>
      <t>Sep. 2020</t>
    </r>
  </si>
  <si>
    <t>((3)/(2))*6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</si>
</sst>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.0_);_(* \(#,##0.0\);_(* &quot;-&quot;?_);_(@_)"/>
    <numFmt numFmtId="167" formatCode="_(* #,##0.00_);_(* \(#,##0.00\);_(* &quot;-&quot;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rgb="FF006666"/>
      <name val="Arial"/>
      <family val="2"/>
    </font>
    <font>
      <b/>
      <sz val="16"/>
      <color rgb="FF006666"/>
      <name val="Arial"/>
      <family val="2"/>
    </font>
    <font>
      <sz val="8"/>
      <color theme="1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4"/>
      <name val="Arial"/>
      <family val="2"/>
    </font>
    <font>
      <sz val="14"/>
      <color rgb="FF404040"/>
      <name val="Arial"/>
      <family val="2"/>
    </font>
    <font>
      <sz val="14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color theme="1"/>
      <name val="Calibri"/>
      <family val="2"/>
      <scheme val="minor"/>
    </font>
    <font>
      <b/>
      <sz val="14"/>
      <color rgb="FF0070C0"/>
      <name val="Arial"/>
      <family val="2"/>
    </font>
  </fonts>
  <fills count="7">
    <fill>
      <patternFill patternType="none"/>
    </fill>
    <fill>
      <patternFill patternType="gray125"/>
    </fill>
    <fill>
      <gradientFill degree="270">
        <stop position="0">
          <color theme="7" tint="0.80001220740379042"/>
        </stop>
        <stop position="1">
          <color rgb="FFFFCC66"/>
        </stop>
      </gradient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0" tint="-5.0965910824915313E-2"/>
        </stop>
        <stop position="1">
          <color rgb="FF33CCCC"/>
        </stop>
      </gradient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/>
      <top style="thin">
        <color rgb="FF006666"/>
      </top>
      <bottom style="thin">
        <color rgb="FF006666"/>
      </bottom>
      <diagonal/>
    </border>
    <border>
      <left style="medium">
        <color indexed="64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medium">
        <color indexed="64"/>
      </right>
      <top style="thin">
        <color rgb="FF006666"/>
      </top>
      <bottom style="thin">
        <color rgb="FF006666"/>
      </bottom>
      <diagonal/>
    </border>
    <border>
      <left style="medium">
        <color indexed="64"/>
      </left>
      <right style="thin">
        <color rgb="FF006666"/>
      </right>
      <top style="thin">
        <color rgb="FF006666"/>
      </top>
      <bottom style="medium">
        <color indexed="64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medium">
        <color indexed="64"/>
      </bottom>
      <diagonal/>
    </border>
    <border>
      <left style="thin">
        <color rgb="FF006666"/>
      </left>
      <right style="medium">
        <color indexed="64"/>
      </right>
      <top style="thin">
        <color rgb="FF00666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6666"/>
      </bottom>
      <diagonal/>
    </border>
    <border>
      <left style="medium">
        <color indexed="64"/>
      </left>
      <right style="medium">
        <color indexed="64"/>
      </right>
      <top style="thin">
        <color rgb="FF006666"/>
      </top>
      <bottom style="thin">
        <color rgb="FF006666"/>
      </bottom>
      <diagonal/>
    </border>
    <border>
      <left style="medium">
        <color indexed="64"/>
      </left>
      <right style="medium">
        <color indexed="64"/>
      </right>
      <top style="thin">
        <color rgb="FF006666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6666"/>
      </bottom>
      <diagonal/>
    </border>
    <border>
      <left/>
      <right/>
      <top style="medium">
        <color indexed="64"/>
      </top>
      <bottom style="thin">
        <color rgb="FF006666"/>
      </bottom>
      <diagonal/>
    </border>
    <border>
      <left/>
      <right style="medium">
        <color indexed="64"/>
      </right>
      <top style="medium">
        <color indexed="64"/>
      </top>
      <bottom style="thin">
        <color rgb="FF006666"/>
      </bottom>
      <diagonal/>
    </border>
    <border>
      <left/>
      <right/>
      <top style="thin">
        <color rgb="FF006666"/>
      </top>
      <bottom style="thin">
        <color rgb="FF006666"/>
      </bottom>
      <diagonal/>
    </border>
    <border>
      <left/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medium">
        <color indexed="64"/>
      </left>
      <right style="thin">
        <color rgb="FF006666"/>
      </right>
      <top style="medium">
        <color indexed="64"/>
      </top>
      <bottom style="thin">
        <color rgb="FF006666"/>
      </bottom>
      <diagonal/>
    </border>
    <border>
      <left style="thin">
        <color rgb="FF006666"/>
      </left>
      <right style="medium">
        <color indexed="64"/>
      </right>
      <top style="medium">
        <color indexed="64"/>
      </top>
      <bottom style="thin">
        <color rgb="FF006666"/>
      </bottom>
      <diagonal/>
    </border>
  </borders>
  <cellStyleXfs count="5">
    <xf numFmtId="0" fontId="0" fillId="0" borderId="0"/>
    <xf numFmtId="0" fontId="1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 readingOrder="1"/>
    </xf>
    <xf numFmtId="0" fontId="11" fillId="0" borderId="0" xfId="0" applyFont="1" applyAlignment="1">
      <alignment vertical="center" readingOrder="1"/>
    </xf>
    <xf numFmtId="0" fontId="12" fillId="0" borderId="0" xfId="0" applyFont="1"/>
    <xf numFmtId="17" fontId="8" fillId="4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 readingOrder="1"/>
    </xf>
    <xf numFmtId="0" fontId="14" fillId="5" borderId="1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164" fontId="17" fillId="3" borderId="1" xfId="3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65" fontId="17" fillId="3" borderId="1" xfId="4" applyNumberFormat="1" applyFont="1" applyFill="1" applyBorder="1" applyAlignment="1">
      <alignment vertical="center" wrapText="1" readingOrder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64" fontId="17" fillId="3" borderId="3" xfId="3" applyNumberFormat="1" applyFont="1" applyFill="1" applyBorder="1" applyAlignment="1">
      <alignment horizontal="center" vertical="center" wrapText="1" readingOrder="1"/>
    </xf>
    <xf numFmtId="164" fontId="17" fillId="3" borderId="4" xfId="3" applyNumberFormat="1" applyFont="1" applyFill="1" applyBorder="1" applyAlignment="1">
      <alignment horizontal="center" vertical="center" wrapText="1" readingOrder="1"/>
    </xf>
    <xf numFmtId="165" fontId="17" fillId="3" borderId="3" xfId="4" applyNumberFormat="1" applyFont="1" applyFill="1" applyBorder="1" applyAlignment="1">
      <alignment vertical="center" wrapText="1" readingOrder="1"/>
    </xf>
    <xf numFmtId="165" fontId="17" fillId="3" borderId="4" xfId="4" applyNumberFormat="1" applyFont="1" applyFill="1" applyBorder="1" applyAlignment="1">
      <alignment vertical="center" wrapText="1" readingOrder="1"/>
    </xf>
    <xf numFmtId="165" fontId="18" fillId="6" borderId="5" xfId="3" applyNumberFormat="1" applyFont="1" applyFill="1" applyBorder="1" applyAlignment="1">
      <alignment vertical="center" wrapText="1" readingOrder="1"/>
    </xf>
    <xf numFmtId="165" fontId="18" fillId="6" borderId="6" xfId="3" applyNumberFormat="1" applyFont="1" applyFill="1" applyBorder="1" applyAlignment="1">
      <alignment vertical="center" wrapText="1" readingOrder="1"/>
    </xf>
    <xf numFmtId="43" fontId="18" fillId="6" borderId="7" xfId="4" applyFont="1" applyFill="1" applyBorder="1" applyAlignment="1">
      <alignment vertical="center" wrapText="1" readingOrder="1"/>
    </xf>
    <xf numFmtId="164" fontId="17" fillId="3" borderId="9" xfId="3" applyNumberFormat="1" applyFont="1" applyFill="1" applyBorder="1" applyAlignment="1">
      <alignment horizontal="center" vertical="center" wrapText="1" readingOrder="1"/>
    </xf>
    <xf numFmtId="164" fontId="17" fillId="3" borderId="9" xfId="3" applyNumberFormat="1" applyFont="1" applyFill="1" applyBorder="1" applyAlignment="1">
      <alignment vertical="center" wrapText="1" readingOrder="1"/>
    </xf>
    <xf numFmtId="164" fontId="18" fillId="6" borderId="10" xfId="3" applyNumberFormat="1" applyFont="1" applyFill="1" applyBorder="1" applyAlignment="1">
      <alignment vertical="center" wrapText="1" readingOrder="1"/>
    </xf>
    <xf numFmtId="17" fontId="8" fillId="4" borderId="1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 readingOrder="1"/>
    </xf>
    <xf numFmtId="165" fontId="18" fillId="6" borderId="7" xfId="4" applyNumberFormat="1" applyFont="1" applyFill="1" applyBorder="1" applyAlignment="1">
      <alignment vertical="center" wrapText="1" readingOrder="1"/>
    </xf>
    <xf numFmtId="166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66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8" fillId="0" borderId="0" xfId="0" applyFont="1" applyFill="1" applyBorder="1" applyAlignment="1">
      <alignment vertical="center"/>
    </xf>
    <xf numFmtId="165" fontId="18" fillId="0" borderId="0" xfId="3" applyNumberFormat="1" applyFont="1" applyFill="1" applyBorder="1" applyAlignment="1">
      <alignment vertical="center" wrapText="1" readingOrder="1"/>
    </xf>
    <xf numFmtId="43" fontId="18" fillId="0" borderId="0" xfId="4" applyFont="1" applyFill="1" applyBorder="1" applyAlignment="1">
      <alignment vertical="center" wrapText="1" readingOrder="1"/>
    </xf>
    <xf numFmtId="164" fontId="18" fillId="0" borderId="0" xfId="3" applyNumberFormat="1" applyFont="1" applyFill="1" applyBorder="1" applyAlignment="1">
      <alignment vertical="center" wrapText="1" readingOrder="1"/>
    </xf>
    <xf numFmtId="166" fontId="0" fillId="0" borderId="0" xfId="0" applyNumberFormat="1" applyFill="1" applyAlignment="1">
      <alignment vertical="center"/>
    </xf>
    <xf numFmtId="164" fontId="21" fillId="0" borderId="0" xfId="3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 readingOrder="1"/>
    </xf>
    <xf numFmtId="43" fontId="21" fillId="0" borderId="0" xfId="4" applyFont="1" applyAlignment="1">
      <alignment vertical="center"/>
    </xf>
    <xf numFmtId="43" fontId="0" fillId="0" borderId="0" xfId="4" applyFont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8" xfId="0" quotePrefix="1" applyFont="1" applyFill="1" applyBorder="1" applyAlignment="1">
      <alignment horizontal="center" vertical="center" wrapText="1"/>
    </xf>
    <xf numFmtId="0" fontId="8" fillId="4" borderId="9" xfId="0" quotePrefix="1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 wrapText="1" readingOrder="1"/>
    </xf>
    <xf numFmtId="0" fontId="13" fillId="5" borderId="14" xfId="0" applyFont="1" applyFill="1" applyBorder="1" applyAlignment="1">
      <alignment vertical="center" wrapText="1" readingOrder="1"/>
    </xf>
    <xf numFmtId="0" fontId="13" fillId="5" borderId="15" xfId="0" applyFont="1" applyFill="1" applyBorder="1" applyAlignment="1">
      <alignment vertical="center" wrapText="1" readingOrder="1"/>
    </xf>
    <xf numFmtId="0" fontId="3" fillId="2" borderId="0" xfId="0" applyFont="1" applyFill="1" applyAlignment="1"/>
    <xf numFmtId="0" fontId="9" fillId="3" borderId="2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 readingOrder="1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/>
      <sheetData sheetId="1"/>
      <sheetData sheetId="2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AA76"/>
  <sheetViews>
    <sheetView showGridLines="0" tabSelected="1" zoomScale="90" zoomScaleNormal="90" zoomScalePageLayoutView="80" workbookViewId="0">
      <selection activeCell="B5" sqref="B5"/>
    </sheetView>
  </sheetViews>
  <sheetFormatPr defaultColWidth="8.7265625" defaultRowHeight="14" x14ac:dyDescent="0.3"/>
  <cols>
    <col min="1" max="1" width="0.54296875" style="1" customWidth="1"/>
    <col min="2" max="3" width="11.453125" style="1" customWidth="1"/>
    <col min="4" max="15" width="9.54296875" style="1" customWidth="1"/>
    <col min="16" max="17" width="15.453125" style="1" customWidth="1"/>
    <col min="18" max="18" width="9" style="1" customWidth="1"/>
    <col min="19" max="19" width="2.1796875" style="1" customWidth="1"/>
    <col min="20" max="16384" width="8.7265625" style="1"/>
  </cols>
  <sheetData>
    <row r="1" spans="2:26" ht="28" x14ac:dyDescent="0.6">
      <c r="B1" s="63" t="s">
        <v>16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3" spans="2:26" ht="20" x14ac:dyDescent="0.4">
      <c r="B3" s="2" t="s">
        <v>17</v>
      </c>
    </row>
    <row r="4" spans="2:26" s="3" customFormat="1" ht="10" x14ac:dyDescent="0.2"/>
    <row r="5" spans="2:26" s="7" customFormat="1" ht="18" x14ac:dyDescent="0.35">
      <c r="B5" s="43" t="s">
        <v>54</v>
      </c>
    </row>
    <row r="6" spans="2:26" s="7" customFormat="1" ht="18" x14ac:dyDescent="0.35">
      <c r="B6" s="43" t="s">
        <v>55</v>
      </c>
    </row>
    <row r="7" spans="2:26" ht="14.5" thickBot="1" x14ac:dyDescent="0.35"/>
    <row r="8" spans="2:26" customFormat="1" ht="15" customHeight="1" x14ac:dyDescent="0.35">
      <c r="B8" s="50" t="s">
        <v>3</v>
      </c>
      <c r="C8" s="51"/>
      <c r="D8" s="54" t="s">
        <v>46</v>
      </c>
      <c r="E8" s="55"/>
      <c r="F8" s="55"/>
      <c r="G8" s="56"/>
      <c r="H8" s="54" t="s">
        <v>47</v>
      </c>
      <c r="I8" s="55"/>
      <c r="J8" s="55"/>
      <c r="K8" s="56"/>
      <c r="L8" s="54" t="s">
        <v>48</v>
      </c>
      <c r="M8" s="55"/>
      <c r="N8" s="55"/>
      <c r="O8" s="56"/>
      <c r="P8" s="57" t="s">
        <v>36</v>
      </c>
      <c r="Q8" s="57" t="s">
        <v>52</v>
      </c>
      <c r="R8" s="1"/>
      <c r="S8" s="1"/>
      <c r="T8" s="1"/>
      <c r="U8" s="1"/>
    </row>
    <row r="9" spans="2:26" customFormat="1" ht="14.5" x14ac:dyDescent="0.35">
      <c r="B9" s="52"/>
      <c r="C9" s="53"/>
      <c r="D9" s="16" t="s">
        <v>18</v>
      </c>
      <c r="E9" s="14" t="s">
        <v>19</v>
      </c>
      <c r="F9" s="14" t="s">
        <v>20</v>
      </c>
      <c r="G9" s="17" t="s">
        <v>40</v>
      </c>
      <c r="H9" s="16" t="s">
        <v>18</v>
      </c>
      <c r="I9" s="14" t="s">
        <v>19</v>
      </c>
      <c r="J9" s="14" t="s">
        <v>20</v>
      </c>
      <c r="K9" s="17" t="s">
        <v>21</v>
      </c>
      <c r="L9" s="16" t="s">
        <v>18</v>
      </c>
      <c r="M9" s="14" t="s">
        <v>19</v>
      </c>
      <c r="N9" s="14" t="s">
        <v>20</v>
      </c>
      <c r="O9" s="17" t="s">
        <v>22</v>
      </c>
      <c r="P9" s="58"/>
      <c r="Q9" s="58"/>
      <c r="R9" s="1"/>
      <c r="S9" s="1"/>
      <c r="T9" s="1"/>
      <c r="U9" s="1"/>
    </row>
    <row r="10" spans="2:26" customFormat="1" ht="14.5" x14ac:dyDescent="0.35">
      <c r="B10" s="46"/>
      <c r="C10" s="47"/>
      <c r="D10" s="18" t="s">
        <v>23</v>
      </c>
      <c r="E10" s="12" t="s">
        <v>24</v>
      </c>
      <c r="F10" s="12" t="s">
        <v>25</v>
      </c>
      <c r="G10" s="19" t="s">
        <v>62</v>
      </c>
      <c r="H10" s="18" t="s">
        <v>26</v>
      </c>
      <c r="I10" s="12" t="s">
        <v>27</v>
      </c>
      <c r="J10" s="12" t="s">
        <v>28</v>
      </c>
      <c r="K10" s="19" t="s">
        <v>62</v>
      </c>
      <c r="L10" s="18" t="s">
        <v>37</v>
      </c>
      <c r="M10" s="12" t="s">
        <v>38</v>
      </c>
      <c r="N10" s="12" t="s">
        <v>39</v>
      </c>
      <c r="O10" s="19" t="s">
        <v>62</v>
      </c>
      <c r="P10" s="25" t="s">
        <v>34</v>
      </c>
      <c r="Q10" s="25" t="s">
        <v>53</v>
      </c>
      <c r="R10" s="1"/>
      <c r="S10" s="1"/>
      <c r="T10" s="1"/>
      <c r="U10" s="1"/>
    </row>
    <row r="11" spans="2:26" s="13" customFormat="1" ht="25" customHeight="1" x14ac:dyDescent="0.35">
      <c r="B11" s="46" t="s">
        <v>0</v>
      </c>
      <c r="C11" s="47"/>
      <c r="D11" s="20">
        <v>112</v>
      </c>
      <c r="E11" s="15">
        <v>38</v>
      </c>
      <c r="F11" s="15">
        <v>197.00333333333333</v>
      </c>
      <c r="G11" s="21">
        <v>31.105789473684212</v>
      </c>
      <c r="H11" s="20">
        <v>130</v>
      </c>
      <c r="I11" s="15">
        <v>52</v>
      </c>
      <c r="J11" s="15">
        <v>306</v>
      </c>
      <c r="K11" s="21">
        <v>35.307692307692307</v>
      </c>
      <c r="L11" s="20">
        <v>141</v>
      </c>
      <c r="M11" s="15">
        <v>48</v>
      </c>
      <c r="N11" s="15">
        <v>212</v>
      </c>
      <c r="O11" s="21">
        <v>26.5</v>
      </c>
      <c r="P11" s="26">
        <f>(O11-K11)/K11</f>
        <v>-0.24945533769063177</v>
      </c>
      <c r="Q11" s="26">
        <f>(N11-J11)/J11</f>
        <v>-0.30718954248366015</v>
      </c>
      <c r="R11" s="41"/>
      <c r="T11" s="44"/>
      <c r="U11" s="34"/>
      <c r="V11" s="34"/>
      <c r="W11" s="34"/>
      <c r="X11" s="34"/>
      <c r="Y11" s="34"/>
      <c r="Z11" s="34"/>
    </row>
    <row r="12" spans="2:26" s="13" customFormat="1" ht="25" customHeight="1" x14ac:dyDescent="0.35">
      <c r="B12" s="46" t="s">
        <v>1</v>
      </c>
      <c r="C12" s="47"/>
      <c r="D12" s="20">
        <v>53</v>
      </c>
      <c r="E12" s="15">
        <v>35</v>
      </c>
      <c r="F12" s="15">
        <v>389.5</v>
      </c>
      <c r="G12" s="21">
        <v>66.771428571428572</v>
      </c>
      <c r="H12" s="20">
        <v>60</v>
      </c>
      <c r="I12" s="15">
        <v>20</v>
      </c>
      <c r="J12" s="15">
        <v>224</v>
      </c>
      <c r="K12" s="21">
        <v>67.199999999999989</v>
      </c>
      <c r="L12" s="20">
        <v>75</v>
      </c>
      <c r="M12" s="15">
        <v>8</v>
      </c>
      <c r="N12" s="15">
        <v>55</v>
      </c>
      <c r="O12" s="21">
        <v>34.375</v>
      </c>
      <c r="P12" s="26">
        <f t="shared" ref="P12:P19" si="0">(O12-K12)/K12</f>
        <v>-0.48846726190476181</v>
      </c>
      <c r="Q12" s="26">
        <f t="shared" ref="Q12:Q20" si="1">(N12-J12)/J12</f>
        <v>-0.7544642857142857</v>
      </c>
      <c r="R12" s="41"/>
      <c r="T12" s="44"/>
      <c r="U12" s="34"/>
      <c r="V12" s="34"/>
      <c r="W12" s="34"/>
      <c r="X12" s="34"/>
      <c r="Y12" s="34"/>
      <c r="Z12" s="34"/>
    </row>
    <row r="13" spans="2:26" s="13" customFormat="1" ht="25" customHeight="1" x14ac:dyDescent="0.35">
      <c r="B13" s="46" t="s">
        <v>4</v>
      </c>
      <c r="C13" s="47"/>
      <c r="D13" s="20">
        <v>210</v>
      </c>
      <c r="E13" s="15">
        <v>93</v>
      </c>
      <c r="F13" s="15">
        <v>1140.6533333333334</v>
      </c>
      <c r="G13" s="21">
        <v>73.590537634408605</v>
      </c>
      <c r="H13" s="20">
        <v>198</v>
      </c>
      <c r="I13" s="15">
        <v>104</v>
      </c>
      <c r="J13" s="15">
        <v>1227.01</v>
      </c>
      <c r="K13" s="21">
        <v>70.789038461538453</v>
      </c>
      <c r="L13" s="20">
        <v>148</v>
      </c>
      <c r="M13" s="15">
        <v>46</v>
      </c>
      <c r="N13" s="15">
        <v>619.5</v>
      </c>
      <c r="O13" s="21">
        <v>80.804347826086953</v>
      </c>
      <c r="P13" s="26">
        <f t="shared" si="0"/>
        <v>0.14148107648036612</v>
      </c>
      <c r="Q13" s="26">
        <f t="shared" si="1"/>
        <v>-0.49511413924906889</v>
      </c>
      <c r="R13" s="41"/>
      <c r="T13" s="44"/>
      <c r="U13" s="45"/>
      <c r="V13" s="45"/>
      <c r="W13" s="34"/>
      <c r="X13" s="34"/>
      <c r="Y13" s="34"/>
      <c r="Z13" s="34"/>
    </row>
    <row r="14" spans="2:26" s="13" customFormat="1" ht="25" customHeight="1" x14ac:dyDescent="0.35">
      <c r="B14" s="46" t="s">
        <v>5</v>
      </c>
      <c r="C14" s="47"/>
      <c r="D14" s="20">
        <v>675</v>
      </c>
      <c r="E14" s="15">
        <v>348</v>
      </c>
      <c r="F14" s="15">
        <v>3832.9900000000002</v>
      </c>
      <c r="G14" s="21">
        <v>66.08603448275862</v>
      </c>
      <c r="H14" s="20">
        <v>659</v>
      </c>
      <c r="I14" s="15">
        <v>376</v>
      </c>
      <c r="J14" s="15">
        <v>4475</v>
      </c>
      <c r="K14" s="21">
        <v>71.409574468085111</v>
      </c>
      <c r="L14" s="20">
        <v>676</v>
      </c>
      <c r="M14" s="15">
        <v>340</v>
      </c>
      <c r="N14" s="15">
        <v>4234.5</v>
      </c>
      <c r="O14" s="21">
        <v>74.726470588235301</v>
      </c>
      <c r="P14" s="26">
        <f t="shared" si="0"/>
        <v>4.644889911271774E-2</v>
      </c>
      <c r="Q14" s="26">
        <f t="shared" si="1"/>
        <v>-5.3743016759776538E-2</v>
      </c>
      <c r="R14" s="41"/>
      <c r="T14" s="44"/>
      <c r="U14" s="34"/>
      <c r="V14" s="34"/>
      <c r="W14" s="34"/>
      <c r="X14" s="34"/>
      <c r="Y14" s="34"/>
      <c r="Z14" s="34"/>
    </row>
    <row r="15" spans="2:26" s="13" customFormat="1" ht="25" customHeight="1" x14ac:dyDescent="0.35">
      <c r="B15" s="46" t="s">
        <v>6</v>
      </c>
      <c r="C15" s="47"/>
      <c r="D15" s="20">
        <v>423</v>
      </c>
      <c r="E15" s="15">
        <v>288</v>
      </c>
      <c r="F15" s="15">
        <v>3654.0050000000001</v>
      </c>
      <c r="G15" s="21">
        <v>76.125104166666674</v>
      </c>
      <c r="H15" s="20">
        <v>416</v>
      </c>
      <c r="I15" s="15">
        <v>277</v>
      </c>
      <c r="J15" s="15">
        <v>4325.5033333333331</v>
      </c>
      <c r="K15" s="21">
        <v>93.693212996389889</v>
      </c>
      <c r="L15" s="20">
        <v>407</v>
      </c>
      <c r="M15" s="15">
        <v>221</v>
      </c>
      <c r="N15" s="15">
        <v>3833</v>
      </c>
      <c r="O15" s="21">
        <v>104.06334841628959</v>
      </c>
      <c r="P15" s="26">
        <f t="shared" si="0"/>
        <v>0.11068182089453235</v>
      </c>
      <c r="Q15" s="26">
        <f t="shared" si="1"/>
        <v>-0.11386035228270154</v>
      </c>
      <c r="R15" s="41"/>
      <c r="T15" s="44"/>
      <c r="U15" s="34"/>
      <c r="V15" s="34"/>
      <c r="W15" s="34"/>
      <c r="X15" s="34"/>
      <c r="Y15" s="34"/>
      <c r="Z15" s="34"/>
    </row>
    <row r="16" spans="2:26" s="13" customFormat="1" ht="25" customHeight="1" x14ac:dyDescent="0.35">
      <c r="B16" s="46" t="s">
        <v>7</v>
      </c>
      <c r="C16" s="47"/>
      <c r="D16" s="20">
        <v>1082</v>
      </c>
      <c r="E16" s="15">
        <v>560</v>
      </c>
      <c r="F16" s="15">
        <v>4804.333333333333</v>
      </c>
      <c r="G16" s="21">
        <v>51.474999999999994</v>
      </c>
      <c r="H16" s="20">
        <v>1111</v>
      </c>
      <c r="I16" s="15">
        <v>520</v>
      </c>
      <c r="J16" s="15">
        <v>4208.5</v>
      </c>
      <c r="K16" s="21">
        <v>48.559615384615384</v>
      </c>
      <c r="L16" s="20">
        <v>1047</v>
      </c>
      <c r="M16" s="15">
        <v>339</v>
      </c>
      <c r="N16" s="15">
        <v>3896</v>
      </c>
      <c r="O16" s="21">
        <v>68.95575221238937</v>
      </c>
      <c r="P16" s="26">
        <f t="shared" si="0"/>
        <v>0.4200226189237049</v>
      </c>
      <c r="Q16" s="26">
        <f t="shared" si="1"/>
        <v>-7.4254484970892237E-2</v>
      </c>
      <c r="R16" s="41"/>
      <c r="T16" s="44"/>
      <c r="U16" s="34"/>
      <c r="V16" s="34"/>
      <c r="W16" s="34"/>
      <c r="X16" s="34"/>
      <c r="Y16" s="34"/>
      <c r="Z16" s="34"/>
    </row>
    <row r="17" spans="2:27" s="13" customFormat="1" ht="25" customHeight="1" x14ac:dyDescent="0.35">
      <c r="B17" s="46" t="s">
        <v>8</v>
      </c>
      <c r="C17" s="47"/>
      <c r="D17" s="20">
        <v>2176</v>
      </c>
      <c r="E17" s="15">
        <v>1331</v>
      </c>
      <c r="F17" s="15">
        <v>15670.541666666668</v>
      </c>
      <c r="G17" s="21">
        <v>70.641059353869281</v>
      </c>
      <c r="H17" s="20">
        <v>2056</v>
      </c>
      <c r="I17" s="15">
        <v>1252</v>
      </c>
      <c r="J17" s="15">
        <v>18614.5</v>
      </c>
      <c r="K17" s="21">
        <v>89.206869009584665</v>
      </c>
      <c r="L17" s="20">
        <v>2011</v>
      </c>
      <c r="M17" s="15">
        <v>1086</v>
      </c>
      <c r="N17" s="15">
        <v>17908.5</v>
      </c>
      <c r="O17" s="21">
        <v>98.941988950276226</v>
      </c>
      <c r="P17" s="26">
        <f t="shared" si="0"/>
        <v>0.10912971219341405</v>
      </c>
      <c r="Q17" s="26">
        <f t="shared" si="1"/>
        <v>-3.7927422170888285E-2</v>
      </c>
      <c r="R17" s="41"/>
      <c r="T17" s="44"/>
      <c r="U17" s="34"/>
      <c r="V17" s="34"/>
      <c r="W17" s="34"/>
      <c r="X17" s="34"/>
      <c r="Y17" s="34"/>
      <c r="Z17" s="34"/>
    </row>
    <row r="18" spans="2:27" s="13" customFormat="1" ht="25" customHeight="1" x14ac:dyDescent="0.35">
      <c r="B18" s="46" t="s">
        <v>11</v>
      </c>
      <c r="C18" s="47"/>
      <c r="D18" s="20">
        <v>346</v>
      </c>
      <c r="E18" s="15">
        <v>232</v>
      </c>
      <c r="F18" s="15">
        <v>3405.5116666666668</v>
      </c>
      <c r="G18" s="21">
        <v>88.073577586206895</v>
      </c>
      <c r="H18" s="20">
        <v>328</v>
      </c>
      <c r="I18" s="15">
        <v>245</v>
      </c>
      <c r="J18" s="15">
        <v>4101.0066666666662</v>
      </c>
      <c r="K18" s="21">
        <v>100.4328163265306</v>
      </c>
      <c r="L18" s="20">
        <v>282</v>
      </c>
      <c r="M18" s="15">
        <v>100</v>
      </c>
      <c r="N18" s="15">
        <v>1241.5</v>
      </c>
      <c r="O18" s="21">
        <v>74.489999999999995</v>
      </c>
      <c r="P18" s="26">
        <f>(O18-K18)/K18</f>
        <v>-0.25831015474249408</v>
      </c>
      <c r="Q18" s="26">
        <f t="shared" si="1"/>
        <v>-0.69726945091530368</v>
      </c>
      <c r="R18" s="41"/>
      <c r="T18" s="44"/>
      <c r="U18" s="34"/>
      <c r="V18" s="34"/>
      <c r="W18" s="34"/>
      <c r="X18" s="34"/>
      <c r="Y18" s="34"/>
      <c r="Z18" s="34"/>
    </row>
    <row r="19" spans="2:27" s="13" customFormat="1" ht="25" customHeight="1" x14ac:dyDescent="0.35">
      <c r="B19" s="46" t="s">
        <v>12</v>
      </c>
      <c r="C19" s="47"/>
      <c r="D19" s="20">
        <v>129</v>
      </c>
      <c r="E19" s="15">
        <v>48</v>
      </c>
      <c r="F19" s="15">
        <v>500</v>
      </c>
      <c r="G19" s="21">
        <v>62.5</v>
      </c>
      <c r="H19" s="20">
        <v>116</v>
      </c>
      <c r="I19" s="15">
        <v>73</v>
      </c>
      <c r="J19" s="15">
        <v>1231.5</v>
      </c>
      <c r="K19" s="21">
        <v>101.21917808219177</v>
      </c>
      <c r="L19" s="20">
        <v>120</v>
      </c>
      <c r="M19" s="15">
        <v>36</v>
      </c>
      <c r="N19" s="15">
        <v>604</v>
      </c>
      <c r="O19" s="21">
        <v>100.66666666666667</v>
      </c>
      <c r="P19" s="26">
        <f t="shared" si="0"/>
        <v>-5.4585645328640593E-3</v>
      </c>
      <c r="Q19" s="26">
        <f t="shared" si="1"/>
        <v>-0.509541209906618</v>
      </c>
      <c r="R19" s="41"/>
      <c r="T19" s="44"/>
      <c r="U19" s="34"/>
      <c r="V19" s="34"/>
      <c r="W19" s="34"/>
      <c r="X19" s="34"/>
      <c r="Y19" s="34"/>
      <c r="Z19" s="34"/>
    </row>
    <row r="20" spans="2:27" s="13" customFormat="1" ht="25" customHeight="1" thickBot="1" x14ac:dyDescent="0.4">
      <c r="B20" s="48" t="s">
        <v>29</v>
      </c>
      <c r="C20" s="49"/>
      <c r="D20" s="22">
        <f>SUM(D11:D19)</f>
        <v>5206</v>
      </c>
      <c r="E20" s="23">
        <f t="shared" ref="E20:F20" si="2">SUM(E11:E19)</f>
        <v>2973</v>
      </c>
      <c r="F20" s="23">
        <f t="shared" si="2"/>
        <v>33594.538333333338</v>
      </c>
      <c r="G20" s="24">
        <v>67.799270097544564</v>
      </c>
      <c r="H20" s="22">
        <f>SUM(H11:H19)</f>
        <v>5074</v>
      </c>
      <c r="I20" s="23">
        <f t="shared" ref="I20" si="3">SUM(I11:I19)</f>
        <v>2919</v>
      </c>
      <c r="J20" s="23">
        <f t="shared" ref="J20" si="4">SUM(J11:J19)</f>
        <v>38713.020000000004</v>
      </c>
      <c r="K20" s="30">
        <v>79.628083647583139</v>
      </c>
      <c r="L20" s="22">
        <f>SUM(L11:L19)</f>
        <v>4907</v>
      </c>
      <c r="M20" s="23">
        <f t="shared" ref="M20:N20" si="5">SUM(M11:M19)</f>
        <v>2224</v>
      </c>
      <c r="N20" s="23">
        <f t="shared" si="5"/>
        <v>32604</v>
      </c>
      <c r="O20" s="30">
        <v>87.960431654676256</v>
      </c>
      <c r="P20" s="27">
        <f>(O20-K20)/K20</f>
        <v>0.10464082049205536</v>
      </c>
      <c r="Q20" s="27">
        <f t="shared" si="1"/>
        <v>-0.15780272373480558</v>
      </c>
      <c r="R20" s="41"/>
      <c r="T20" s="42"/>
      <c r="U20" s="34"/>
      <c r="V20" s="34"/>
      <c r="W20" s="34"/>
      <c r="X20" s="34"/>
    </row>
    <row r="21" spans="2:27" x14ac:dyDescent="0.3">
      <c r="K21" s="33"/>
      <c r="L21" s="1">
        <v>4907</v>
      </c>
      <c r="M21" s="1">
        <v>2224</v>
      </c>
      <c r="N21" s="1">
        <v>32604</v>
      </c>
      <c r="O21" s="1">
        <v>87.960431654676256</v>
      </c>
    </row>
    <row r="22" spans="2:27" x14ac:dyDescent="0.3">
      <c r="K22" s="33"/>
      <c r="L22" s="31">
        <f>L20-L21</f>
        <v>0</v>
      </c>
      <c r="M22" s="31">
        <f t="shared" ref="M22:O22" si="6">M20-M21</f>
        <v>0</v>
      </c>
      <c r="N22" s="31">
        <f t="shared" si="6"/>
        <v>0</v>
      </c>
      <c r="O22" s="31">
        <f t="shared" si="6"/>
        <v>0</v>
      </c>
    </row>
    <row r="23" spans="2:27" s="7" customFormat="1" ht="18" x14ac:dyDescent="0.35">
      <c r="B23" s="43" t="s">
        <v>56</v>
      </c>
    </row>
    <row r="24" spans="2:27" s="7" customFormat="1" ht="18" x14ac:dyDescent="0.35">
      <c r="B24" s="43" t="s">
        <v>57</v>
      </c>
    </row>
    <row r="25" spans="2:27" ht="11.15" customHeight="1" thickBot="1" x14ac:dyDescent="0.35">
      <c r="B25" s="6"/>
      <c r="K25" s="33"/>
    </row>
    <row r="26" spans="2:27" customFormat="1" ht="15" customHeight="1" x14ac:dyDescent="0.35">
      <c r="B26" s="50" t="s">
        <v>3</v>
      </c>
      <c r="C26" s="51"/>
      <c r="D26" s="54" t="s">
        <v>49</v>
      </c>
      <c r="E26" s="55"/>
      <c r="F26" s="55"/>
      <c r="G26" s="56"/>
      <c r="H26" s="54" t="s">
        <v>50</v>
      </c>
      <c r="I26" s="55"/>
      <c r="J26" s="55"/>
      <c r="K26" s="56"/>
      <c r="L26" s="54" t="s">
        <v>51</v>
      </c>
      <c r="M26" s="55"/>
      <c r="N26" s="55"/>
      <c r="O26" s="56"/>
      <c r="P26" s="57" t="s">
        <v>36</v>
      </c>
      <c r="Q26" s="57" t="s">
        <v>52</v>
      </c>
      <c r="R26" s="1"/>
      <c r="S26" s="1"/>
      <c r="T26" s="1"/>
      <c r="U26" s="1"/>
    </row>
    <row r="27" spans="2:27" customFormat="1" ht="14.5" x14ac:dyDescent="0.35">
      <c r="B27" s="52"/>
      <c r="C27" s="53"/>
      <c r="D27" s="16" t="s">
        <v>18</v>
      </c>
      <c r="E27" s="14" t="s">
        <v>19</v>
      </c>
      <c r="F27" s="14" t="s">
        <v>20</v>
      </c>
      <c r="G27" s="17" t="s">
        <v>40</v>
      </c>
      <c r="H27" s="16" t="s">
        <v>18</v>
      </c>
      <c r="I27" s="14" t="s">
        <v>19</v>
      </c>
      <c r="J27" s="14" t="s">
        <v>20</v>
      </c>
      <c r="K27" s="17" t="s">
        <v>21</v>
      </c>
      <c r="L27" s="16" t="s">
        <v>18</v>
      </c>
      <c r="M27" s="14" t="s">
        <v>19</v>
      </c>
      <c r="N27" s="14" t="s">
        <v>20</v>
      </c>
      <c r="O27" s="17" t="s">
        <v>22</v>
      </c>
      <c r="P27" s="58"/>
      <c r="Q27" s="58"/>
      <c r="R27" s="1"/>
      <c r="S27" s="1"/>
      <c r="T27" s="1"/>
      <c r="U27" s="1"/>
    </row>
    <row r="28" spans="2:27" customFormat="1" ht="14.5" x14ac:dyDescent="0.35">
      <c r="B28" s="46"/>
      <c r="C28" s="47"/>
      <c r="D28" s="18" t="s">
        <v>23</v>
      </c>
      <c r="E28" s="12" t="s">
        <v>24</v>
      </c>
      <c r="F28" s="12" t="s">
        <v>25</v>
      </c>
      <c r="G28" s="19" t="s">
        <v>42</v>
      </c>
      <c r="H28" s="18" t="s">
        <v>26</v>
      </c>
      <c r="I28" s="12" t="s">
        <v>27</v>
      </c>
      <c r="J28" s="12" t="s">
        <v>28</v>
      </c>
      <c r="K28" s="19" t="s">
        <v>42</v>
      </c>
      <c r="L28" s="18" t="s">
        <v>37</v>
      </c>
      <c r="M28" s="12" t="s">
        <v>38</v>
      </c>
      <c r="N28" s="12" t="s">
        <v>39</v>
      </c>
      <c r="O28" s="19" t="s">
        <v>42</v>
      </c>
      <c r="P28" s="25" t="s">
        <v>34</v>
      </c>
      <c r="Q28" s="25" t="s">
        <v>53</v>
      </c>
      <c r="R28" s="1"/>
      <c r="S28" s="1"/>
      <c r="T28" s="1"/>
      <c r="U28" s="1"/>
    </row>
    <row r="29" spans="2:27" s="13" customFormat="1" ht="25" customHeight="1" x14ac:dyDescent="0.35">
      <c r="B29" s="46" t="s">
        <v>0</v>
      </c>
      <c r="C29" s="47"/>
      <c r="D29" s="20">
        <v>18</v>
      </c>
      <c r="E29" s="15">
        <v>3</v>
      </c>
      <c r="F29" s="15">
        <v>6</v>
      </c>
      <c r="G29" s="21">
        <v>2</v>
      </c>
      <c r="H29" s="20">
        <v>22</v>
      </c>
      <c r="I29" s="15">
        <v>12</v>
      </c>
      <c r="J29" s="15">
        <v>105.5</v>
      </c>
      <c r="K29" s="21">
        <v>8.7916666666666661</v>
      </c>
      <c r="L29" s="20">
        <v>24</v>
      </c>
      <c r="M29" s="15">
        <v>7</v>
      </c>
      <c r="N29" s="15">
        <v>16</v>
      </c>
      <c r="O29" s="21">
        <v>2.2857142857142856</v>
      </c>
      <c r="P29" s="26">
        <f>(O29-K29)/K29</f>
        <v>-0.74001354096140826</v>
      </c>
      <c r="Q29" s="26">
        <f>(N29-J29)/J29</f>
        <v>-0.84834123222748814</v>
      </c>
      <c r="R29" s="41"/>
      <c r="T29" s="44"/>
      <c r="U29" s="34"/>
      <c r="V29" s="34"/>
      <c r="W29" s="34"/>
      <c r="X29" s="34"/>
      <c r="Y29" s="34"/>
      <c r="Z29" s="34"/>
      <c r="AA29" s="34"/>
    </row>
    <row r="30" spans="2:27" s="13" customFormat="1" ht="25" customHeight="1" x14ac:dyDescent="0.35">
      <c r="B30" s="46" t="s">
        <v>1</v>
      </c>
      <c r="C30" s="47"/>
      <c r="D30" s="20">
        <v>9</v>
      </c>
      <c r="E30" s="15">
        <v>6</v>
      </c>
      <c r="F30" s="15">
        <v>63</v>
      </c>
      <c r="G30" s="21">
        <v>10.5</v>
      </c>
      <c r="H30" s="20">
        <v>10</v>
      </c>
      <c r="I30" s="15">
        <v>3</v>
      </c>
      <c r="J30" s="15">
        <v>35.5</v>
      </c>
      <c r="K30" s="21">
        <v>11.833333333333334</v>
      </c>
      <c r="L30" s="20">
        <v>12</v>
      </c>
      <c r="M30" s="15">
        <v>1</v>
      </c>
      <c r="N30" s="15">
        <v>2</v>
      </c>
      <c r="O30" s="21">
        <v>2</v>
      </c>
      <c r="P30" s="26">
        <f t="shared" ref="P30:P35" si="7">(O30-K30)/K30</f>
        <v>-0.83098591549295775</v>
      </c>
      <c r="Q30" s="26">
        <f t="shared" ref="Q30:Q38" si="8">(N30-J30)/J30</f>
        <v>-0.94366197183098588</v>
      </c>
      <c r="R30" s="41"/>
      <c r="T30" s="44"/>
      <c r="U30" s="34"/>
      <c r="V30" s="34"/>
      <c r="W30" s="34"/>
      <c r="X30" s="34"/>
      <c r="Y30" s="34"/>
      <c r="Z30" s="34"/>
      <c r="AA30" s="34"/>
    </row>
    <row r="31" spans="2:27" s="13" customFormat="1" ht="25" customHeight="1" x14ac:dyDescent="0.35">
      <c r="B31" s="46" t="s">
        <v>4</v>
      </c>
      <c r="C31" s="47"/>
      <c r="D31" s="20">
        <v>33</v>
      </c>
      <c r="E31" s="15">
        <v>15</v>
      </c>
      <c r="F31" s="15">
        <v>126.49333333333334</v>
      </c>
      <c r="G31" s="21">
        <v>8.4328888888888898</v>
      </c>
      <c r="H31" s="20">
        <v>34</v>
      </c>
      <c r="I31" s="15">
        <v>19</v>
      </c>
      <c r="J31" s="15">
        <v>283</v>
      </c>
      <c r="K31" s="21">
        <v>14.894736842105264</v>
      </c>
      <c r="L31" s="20">
        <v>23</v>
      </c>
      <c r="M31" s="15">
        <v>7</v>
      </c>
      <c r="N31" s="15">
        <v>126</v>
      </c>
      <c r="O31" s="21">
        <v>18</v>
      </c>
      <c r="P31" s="26">
        <f t="shared" si="7"/>
        <v>0.20848056537102469</v>
      </c>
      <c r="Q31" s="26">
        <f t="shared" si="8"/>
        <v>-0.55477031802120136</v>
      </c>
      <c r="R31" s="41"/>
      <c r="T31" s="44"/>
      <c r="U31" s="34"/>
      <c r="V31" s="34"/>
      <c r="W31" s="34"/>
      <c r="X31" s="34"/>
      <c r="Y31" s="34"/>
      <c r="Z31" s="34"/>
      <c r="AA31" s="34"/>
    </row>
    <row r="32" spans="2:27" s="13" customFormat="1" ht="25" customHeight="1" x14ac:dyDescent="0.35">
      <c r="B32" s="46" t="s">
        <v>5</v>
      </c>
      <c r="C32" s="47"/>
      <c r="D32" s="20">
        <v>111</v>
      </c>
      <c r="E32" s="15">
        <v>69</v>
      </c>
      <c r="F32" s="15">
        <v>781.49333333333334</v>
      </c>
      <c r="G32" s="21">
        <v>11.325990338164251</v>
      </c>
      <c r="H32" s="20">
        <v>109</v>
      </c>
      <c r="I32" s="15">
        <v>85</v>
      </c>
      <c r="J32" s="15">
        <v>1418</v>
      </c>
      <c r="K32" s="21">
        <v>16.682352941176472</v>
      </c>
      <c r="L32" s="20">
        <v>112</v>
      </c>
      <c r="M32" s="15">
        <v>44</v>
      </c>
      <c r="N32" s="15">
        <v>897</v>
      </c>
      <c r="O32" s="21">
        <v>20.386363636363637</v>
      </c>
      <c r="P32" s="26">
        <f t="shared" si="7"/>
        <v>0.22203167072701621</v>
      </c>
      <c r="Q32" s="26">
        <f t="shared" si="8"/>
        <v>-0.36741889985895626</v>
      </c>
      <c r="R32" s="41"/>
      <c r="T32" s="44"/>
      <c r="U32" s="34"/>
      <c r="V32" s="34"/>
      <c r="W32" s="34"/>
      <c r="X32" s="34"/>
      <c r="Y32" s="34"/>
      <c r="Z32" s="34"/>
      <c r="AA32" s="34"/>
    </row>
    <row r="33" spans="2:27" s="13" customFormat="1" ht="25" customHeight="1" x14ac:dyDescent="0.35">
      <c r="B33" s="46" t="s">
        <v>6</v>
      </c>
      <c r="C33" s="47"/>
      <c r="D33" s="20">
        <v>71</v>
      </c>
      <c r="E33" s="15">
        <v>49</v>
      </c>
      <c r="F33" s="15">
        <v>523.5</v>
      </c>
      <c r="G33" s="21">
        <v>10.683673469387756</v>
      </c>
      <c r="H33" s="20">
        <v>69</v>
      </c>
      <c r="I33" s="15">
        <v>59</v>
      </c>
      <c r="J33" s="15">
        <v>1030.5</v>
      </c>
      <c r="K33" s="21">
        <v>17.466101694915253</v>
      </c>
      <c r="L33" s="20">
        <v>68</v>
      </c>
      <c r="M33" s="15">
        <v>39</v>
      </c>
      <c r="N33" s="15">
        <v>1095</v>
      </c>
      <c r="O33" s="21">
        <v>28.076923076923077</v>
      </c>
      <c r="P33" s="26">
        <f t="shared" si="7"/>
        <v>0.60750942410331066</v>
      </c>
      <c r="Q33" s="26">
        <f t="shared" si="8"/>
        <v>6.2590975254730716E-2</v>
      </c>
      <c r="R33" s="41"/>
      <c r="T33" s="44"/>
      <c r="U33" s="34"/>
      <c r="V33" s="34"/>
      <c r="W33" s="34"/>
      <c r="X33" s="34"/>
      <c r="Y33" s="34"/>
      <c r="Z33" s="34"/>
      <c r="AA33" s="34"/>
    </row>
    <row r="34" spans="2:27" s="13" customFormat="1" ht="25" customHeight="1" x14ac:dyDescent="0.35">
      <c r="B34" s="46" t="s">
        <v>7</v>
      </c>
      <c r="C34" s="47"/>
      <c r="D34" s="20">
        <v>182</v>
      </c>
      <c r="E34" s="15">
        <v>112</v>
      </c>
      <c r="F34" s="15">
        <v>872.99666666666667</v>
      </c>
      <c r="G34" s="21">
        <v>7.7946130952380956</v>
      </c>
      <c r="H34" s="20">
        <v>184</v>
      </c>
      <c r="I34" s="15">
        <v>100</v>
      </c>
      <c r="J34" s="15">
        <v>990</v>
      </c>
      <c r="K34" s="21">
        <v>9.9</v>
      </c>
      <c r="L34" s="20">
        <v>173</v>
      </c>
      <c r="M34" s="15">
        <v>56</v>
      </c>
      <c r="N34" s="15">
        <v>1372</v>
      </c>
      <c r="O34" s="21">
        <v>24.5</v>
      </c>
      <c r="P34" s="26">
        <f t="shared" si="7"/>
        <v>1.4747474747474747</v>
      </c>
      <c r="Q34" s="26">
        <f t="shared" si="8"/>
        <v>0.38585858585858585</v>
      </c>
      <c r="R34" s="41"/>
      <c r="T34" s="44"/>
      <c r="U34" s="34"/>
      <c r="V34" s="34"/>
      <c r="W34" s="34"/>
      <c r="X34" s="34"/>
      <c r="Y34" s="34"/>
      <c r="Z34" s="34"/>
      <c r="AA34" s="34"/>
    </row>
    <row r="35" spans="2:27" s="13" customFormat="1" ht="25" customHeight="1" x14ac:dyDescent="0.35">
      <c r="B35" s="46" t="s">
        <v>8</v>
      </c>
      <c r="C35" s="47"/>
      <c r="D35" s="20">
        <v>354</v>
      </c>
      <c r="E35" s="15">
        <v>268</v>
      </c>
      <c r="F35" s="15">
        <v>2924</v>
      </c>
      <c r="G35" s="21">
        <v>10.91044776119403</v>
      </c>
      <c r="H35" s="20">
        <v>339</v>
      </c>
      <c r="I35" s="15">
        <v>283</v>
      </c>
      <c r="J35" s="15">
        <v>4386.5</v>
      </c>
      <c r="K35" s="21">
        <v>15.5</v>
      </c>
      <c r="L35" s="20">
        <v>332</v>
      </c>
      <c r="M35" s="15">
        <v>153</v>
      </c>
      <c r="N35" s="15">
        <v>4658</v>
      </c>
      <c r="O35" s="21">
        <v>30.444444444444443</v>
      </c>
      <c r="P35" s="26">
        <f t="shared" si="7"/>
        <v>0.96415770609318985</v>
      </c>
      <c r="Q35" s="26">
        <f t="shared" si="8"/>
        <v>6.1894448877236975E-2</v>
      </c>
      <c r="R35" s="41"/>
      <c r="T35" s="44"/>
      <c r="U35" s="34"/>
      <c r="V35" s="34"/>
      <c r="W35" s="34"/>
      <c r="X35" s="34"/>
      <c r="Y35" s="34"/>
      <c r="Z35" s="34"/>
      <c r="AA35" s="34"/>
    </row>
    <row r="36" spans="2:27" s="13" customFormat="1" ht="25" customHeight="1" x14ac:dyDescent="0.35">
      <c r="B36" s="46" t="s">
        <v>11</v>
      </c>
      <c r="C36" s="47"/>
      <c r="D36" s="20">
        <v>57</v>
      </c>
      <c r="E36" s="15">
        <v>34</v>
      </c>
      <c r="F36" s="15">
        <v>382</v>
      </c>
      <c r="G36" s="21">
        <v>11.235294117647058</v>
      </c>
      <c r="H36" s="20">
        <v>53</v>
      </c>
      <c r="I36" s="15">
        <v>34</v>
      </c>
      <c r="J36" s="15">
        <v>571</v>
      </c>
      <c r="K36" s="21">
        <v>16.794117647058822</v>
      </c>
      <c r="L36" s="20">
        <v>46</v>
      </c>
      <c r="M36" s="15">
        <v>8</v>
      </c>
      <c r="N36" s="15">
        <v>119.5</v>
      </c>
      <c r="O36" s="21">
        <v>14.9375</v>
      </c>
      <c r="P36" s="26">
        <f>(O36-K36)/K36</f>
        <v>-0.11055166374781081</v>
      </c>
      <c r="Q36" s="26">
        <f t="shared" si="8"/>
        <v>-0.79071803852889666</v>
      </c>
      <c r="R36" s="41"/>
      <c r="T36" s="44"/>
      <c r="U36" s="34"/>
      <c r="V36" s="34"/>
      <c r="W36" s="34"/>
      <c r="X36" s="34"/>
      <c r="Y36" s="34"/>
      <c r="Z36" s="34"/>
      <c r="AA36" s="34"/>
    </row>
    <row r="37" spans="2:27" s="13" customFormat="1" ht="25" customHeight="1" x14ac:dyDescent="0.35">
      <c r="B37" s="46" t="s">
        <v>12</v>
      </c>
      <c r="C37" s="47"/>
      <c r="D37" s="20">
        <v>21</v>
      </c>
      <c r="E37" s="15">
        <v>8</v>
      </c>
      <c r="F37" s="15">
        <v>89</v>
      </c>
      <c r="G37" s="21">
        <v>11.125</v>
      </c>
      <c r="H37" s="20">
        <v>19</v>
      </c>
      <c r="I37" s="15">
        <v>14</v>
      </c>
      <c r="J37" s="15">
        <v>330.5</v>
      </c>
      <c r="K37" s="21">
        <v>23.607142857142858</v>
      </c>
      <c r="L37" s="20">
        <v>20</v>
      </c>
      <c r="M37" s="15">
        <v>2</v>
      </c>
      <c r="N37" s="15">
        <v>77</v>
      </c>
      <c r="O37" s="21">
        <v>38.5</v>
      </c>
      <c r="P37" s="26">
        <f t="shared" ref="P37" si="9">(O37-K37)/K37</f>
        <v>0.63086232980332824</v>
      </c>
      <c r="Q37" s="26">
        <f t="shared" si="8"/>
        <v>-0.76701966717095316</v>
      </c>
      <c r="R37" s="41"/>
      <c r="T37" s="44"/>
      <c r="U37" s="34"/>
      <c r="V37" s="34"/>
      <c r="W37" s="34"/>
      <c r="X37" s="34"/>
      <c r="Y37" s="34"/>
      <c r="Z37" s="34"/>
      <c r="AA37" s="34"/>
    </row>
    <row r="38" spans="2:27" s="13" customFormat="1" ht="25" customHeight="1" thickBot="1" x14ac:dyDescent="0.4">
      <c r="B38" s="48" t="s">
        <v>29</v>
      </c>
      <c r="C38" s="49"/>
      <c r="D38" s="22">
        <f>SUM(D29:D37)</f>
        <v>856</v>
      </c>
      <c r="E38" s="23">
        <f t="shared" ref="E38:F38" si="10">SUM(E29:E37)</f>
        <v>564</v>
      </c>
      <c r="F38" s="23">
        <f t="shared" si="10"/>
        <v>5768.4833333333336</v>
      </c>
      <c r="G38" s="24">
        <v>10.227807328605202</v>
      </c>
      <c r="H38" s="22">
        <f>SUM(H29:H37)</f>
        <v>839</v>
      </c>
      <c r="I38" s="23">
        <f t="shared" ref="I38:J38" si="11">SUM(I29:I37)</f>
        <v>609</v>
      </c>
      <c r="J38" s="23">
        <f t="shared" si="11"/>
        <v>9150.5</v>
      </c>
      <c r="K38" s="30">
        <v>15.074958813838551</v>
      </c>
      <c r="L38" s="22">
        <f>SUM(L29:L37)</f>
        <v>810</v>
      </c>
      <c r="M38" s="23">
        <f t="shared" ref="M38:N38" si="12">SUM(M29:M37)</f>
        <v>317</v>
      </c>
      <c r="N38" s="23">
        <f t="shared" si="12"/>
        <v>8362.5</v>
      </c>
      <c r="O38" s="30">
        <v>26.380126182965299</v>
      </c>
      <c r="P38" s="27">
        <f>(O38-K38)/K38</f>
        <v>0.74993023256214808</v>
      </c>
      <c r="Q38" s="27">
        <f t="shared" si="8"/>
        <v>-8.6115512813507461E-2</v>
      </c>
      <c r="R38" s="41"/>
      <c r="T38" s="42"/>
      <c r="U38" s="34"/>
      <c r="V38" s="34"/>
      <c r="W38" s="34"/>
      <c r="X38" s="34"/>
    </row>
    <row r="39" spans="2:27" s="35" customFormat="1" ht="12" customHeight="1" x14ac:dyDescent="0.35">
      <c r="B39" s="36"/>
      <c r="C39" s="36"/>
      <c r="D39" s="37"/>
      <c r="E39" s="37"/>
      <c r="F39" s="37"/>
      <c r="G39" s="38"/>
      <c r="H39" s="37"/>
      <c r="I39" s="37"/>
      <c r="J39" s="37"/>
      <c r="K39" s="38"/>
      <c r="L39" s="37"/>
      <c r="M39" s="37"/>
      <c r="N39" s="37"/>
      <c r="O39" s="38"/>
      <c r="P39" s="39"/>
      <c r="U39" s="40"/>
      <c r="V39" s="40"/>
      <c r="W39" s="40"/>
      <c r="X39" s="40"/>
    </row>
    <row r="40" spans="2:27" ht="20" x14ac:dyDescent="0.4">
      <c r="B40" s="2" t="s">
        <v>30</v>
      </c>
      <c r="H40" s="31"/>
      <c r="I40" s="31"/>
      <c r="J40" s="31"/>
      <c r="K40" s="32"/>
      <c r="L40" s="31"/>
      <c r="M40" s="31"/>
      <c r="N40" s="31"/>
      <c r="O40" s="31"/>
    </row>
    <row r="41" spans="2:27" s="3" customFormat="1" ht="10" x14ac:dyDescent="0.2"/>
    <row r="42" spans="2:27" s="7" customFormat="1" ht="18" x14ac:dyDescent="0.35">
      <c r="B42" s="43" t="s">
        <v>58</v>
      </c>
    </row>
    <row r="43" spans="2:27" s="7" customFormat="1" ht="18" x14ac:dyDescent="0.35">
      <c r="B43" s="43" t="s">
        <v>59</v>
      </c>
    </row>
    <row r="44" spans="2:27" s="3" customFormat="1" ht="10.5" thickBot="1" x14ac:dyDescent="0.25"/>
    <row r="45" spans="2:27" customFormat="1" ht="20.5" customHeight="1" x14ac:dyDescent="0.35">
      <c r="B45" s="50" t="s">
        <v>3</v>
      </c>
      <c r="C45" s="51"/>
      <c r="D45" s="54" t="s">
        <v>46</v>
      </c>
      <c r="E45" s="55"/>
      <c r="F45" s="55"/>
      <c r="G45" s="56"/>
      <c r="H45" s="54" t="s">
        <v>47</v>
      </c>
      <c r="I45" s="55"/>
      <c r="J45" s="55"/>
      <c r="K45" s="56"/>
      <c r="L45" s="54" t="s">
        <v>48</v>
      </c>
      <c r="M45" s="55"/>
      <c r="N45" s="55"/>
      <c r="O45" s="56"/>
      <c r="P45" s="57" t="s">
        <v>36</v>
      </c>
      <c r="Q45" s="57" t="s">
        <v>52</v>
      </c>
      <c r="R45" s="1"/>
      <c r="S45" s="1"/>
      <c r="T45" s="1"/>
      <c r="U45" s="1"/>
    </row>
    <row r="46" spans="2:27" customFormat="1" ht="20.5" customHeight="1" x14ac:dyDescent="0.35">
      <c r="B46" s="52"/>
      <c r="C46" s="53"/>
      <c r="D46" s="16" t="s">
        <v>18</v>
      </c>
      <c r="E46" s="14" t="s">
        <v>19</v>
      </c>
      <c r="F46" s="14" t="s">
        <v>20</v>
      </c>
      <c r="G46" s="17" t="s">
        <v>40</v>
      </c>
      <c r="H46" s="16" t="s">
        <v>18</v>
      </c>
      <c r="I46" s="14" t="s">
        <v>19</v>
      </c>
      <c r="J46" s="14" t="s">
        <v>20</v>
      </c>
      <c r="K46" s="17" t="s">
        <v>21</v>
      </c>
      <c r="L46" s="16" t="s">
        <v>18</v>
      </c>
      <c r="M46" s="14" t="s">
        <v>19</v>
      </c>
      <c r="N46" s="14" t="s">
        <v>20</v>
      </c>
      <c r="O46" s="17" t="s">
        <v>22</v>
      </c>
      <c r="P46" s="58"/>
      <c r="Q46" s="58"/>
      <c r="R46" s="1"/>
      <c r="S46" s="1"/>
      <c r="T46" s="1"/>
      <c r="U46" s="1"/>
    </row>
    <row r="47" spans="2:27" customFormat="1" ht="14.5" x14ac:dyDescent="0.35">
      <c r="B47" s="46"/>
      <c r="C47" s="47"/>
      <c r="D47" s="18" t="s">
        <v>23</v>
      </c>
      <c r="E47" s="12" t="s">
        <v>24</v>
      </c>
      <c r="F47" s="12" t="s">
        <v>25</v>
      </c>
      <c r="G47" s="19" t="s">
        <v>62</v>
      </c>
      <c r="H47" s="18" t="s">
        <v>26</v>
      </c>
      <c r="I47" s="12" t="s">
        <v>27</v>
      </c>
      <c r="J47" s="12" t="s">
        <v>28</v>
      </c>
      <c r="K47" s="19" t="s">
        <v>62</v>
      </c>
      <c r="L47" s="18" t="s">
        <v>37</v>
      </c>
      <c r="M47" s="12" t="s">
        <v>38</v>
      </c>
      <c r="N47" s="12" t="s">
        <v>39</v>
      </c>
      <c r="O47" s="19" t="s">
        <v>62</v>
      </c>
      <c r="P47" s="25" t="s">
        <v>34</v>
      </c>
      <c r="Q47" s="25" t="s">
        <v>53</v>
      </c>
      <c r="R47" s="1"/>
      <c r="S47" s="1"/>
      <c r="T47" s="1"/>
      <c r="U47" s="1"/>
    </row>
    <row r="48" spans="2:27" s="13" customFormat="1" ht="25" customHeight="1" x14ac:dyDescent="0.35">
      <c r="B48" s="46" t="s">
        <v>9</v>
      </c>
      <c r="C48" s="47"/>
      <c r="D48" s="20">
        <v>103</v>
      </c>
      <c r="E48" s="15">
        <v>54</v>
      </c>
      <c r="F48" s="15">
        <v>571</v>
      </c>
      <c r="G48" s="21">
        <v>63.444444444444443</v>
      </c>
      <c r="H48" s="20">
        <v>96</v>
      </c>
      <c r="I48" s="15">
        <v>65</v>
      </c>
      <c r="J48" s="15">
        <v>564.5</v>
      </c>
      <c r="K48" s="21">
        <v>52.107692307692304</v>
      </c>
      <c r="L48" s="20">
        <v>96</v>
      </c>
      <c r="M48" s="15">
        <v>32</v>
      </c>
      <c r="N48" s="15">
        <v>508.5</v>
      </c>
      <c r="O48" s="21">
        <v>95.34375</v>
      </c>
      <c r="P48" s="26">
        <f>(O48-K48)/K48</f>
        <v>0.82974424269264846</v>
      </c>
      <c r="Q48" s="26">
        <f t="shared" ref="Q48:Q53" si="13">(N48-J48)/J48</f>
        <v>-9.9202834366696191E-2</v>
      </c>
      <c r="R48" s="41"/>
      <c r="T48" s="44"/>
      <c r="U48" s="34"/>
      <c r="V48" s="34"/>
      <c r="W48" s="34"/>
      <c r="X48" s="34"/>
      <c r="Y48" s="34"/>
      <c r="Z48" s="34"/>
    </row>
    <row r="49" spans="2:27" s="13" customFormat="1" ht="25" customHeight="1" x14ac:dyDescent="0.35">
      <c r="B49" s="46" t="s">
        <v>10</v>
      </c>
      <c r="C49" s="47"/>
      <c r="D49" s="20">
        <v>112</v>
      </c>
      <c r="E49" s="15">
        <v>58</v>
      </c>
      <c r="F49" s="15">
        <v>706</v>
      </c>
      <c r="G49" s="21">
        <v>73.034482758620697</v>
      </c>
      <c r="H49" s="20">
        <v>108</v>
      </c>
      <c r="I49" s="15">
        <v>74</v>
      </c>
      <c r="J49" s="15">
        <v>990.5</v>
      </c>
      <c r="K49" s="21">
        <v>80.310810810810807</v>
      </c>
      <c r="L49" s="20">
        <v>105</v>
      </c>
      <c r="M49" s="15">
        <v>59</v>
      </c>
      <c r="N49" s="15">
        <v>1108</v>
      </c>
      <c r="O49" s="21">
        <v>112.67796610169492</v>
      </c>
      <c r="P49" s="26">
        <f t="shared" ref="P49:P52" si="14">(O49-K49)/K49</f>
        <v>0.40302363983264755</v>
      </c>
      <c r="Q49" s="26">
        <f t="shared" si="13"/>
        <v>0.11862695608278648</v>
      </c>
      <c r="R49" s="41"/>
      <c r="T49" s="44"/>
      <c r="U49" s="34"/>
      <c r="V49" s="34"/>
      <c r="W49" s="34"/>
      <c r="X49" s="34"/>
      <c r="Y49" s="34"/>
      <c r="Z49" s="34"/>
    </row>
    <row r="50" spans="2:27" s="13" customFormat="1" ht="25" customHeight="1" x14ac:dyDescent="0.35">
      <c r="B50" s="46" t="s">
        <v>13</v>
      </c>
      <c r="C50" s="47"/>
      <c r="D50" s="20">
        <v>1946</v>
      </c>
      <c r="E50" s="15">
        <v>1201</v>
      </c>
      <c r="F50" s="15">
        <v>10727</v>
      </c>
      <c r="G50" s="21">
        <v>53.590341382181521</v>
      </c>
      <c r="H50" s="20">
        <v>1791</v>
      </c>
      <c r="I50" s="15">
        <v>1361</v>
      </c>
      <c r="J50" s="15">
        <v>16455</v>
      </c>
      <c r="K50" s="21">
        <v>72.542248346803817</v>
      </c>
      <c r="L50" s="20">
        <v>1777</v>
      </c>
      <c r="M50" s="15">
        <v>966</v>
      </c>
      <c r="N50" s="15">
        <v>16120</v>
      </c>
      <c r="O50" s="21">
        <v>100.12422360248446</v>
      </c>
      <c r="P50" s="26">
        <f t="shared" si="14"/>
        <v>0.38021947050523003</v>
      </c>
      <c r="Q50" s="26">
        <f t="shared" si="13"/>
        <v>-2.0358553631115162E-2</v>
      </c>
      <c r="R50" s="41"/>
      <c r="T50" s="44"/>
      <c r="U50" s="34"/>
      <c r="V50" s="34"/>
      <c r="W50" s="34"/>
      <c r="X50" s="34"/>
      <c r="Y50" s="34"/>
      <c r="Z50" s="34"/>
    </row>
    <row r="51" spans="2:27" s="13" customFormat="1" ht="25" customHeight="1" x14ac:dyDescent="0.35">
      <c r="B51" s="46" t="s">
        <v>33</v>
      </c>
      <c r="C51" s="47"/>
      <c r="D51" s="20">
        <v>24</v>
      </c>
      <c r="E51" s="15">
        <v>8</v>
      </c>
      <c r="F51" s="15">
        <v>82.5</v>
      </c>
      <c r="G51" s="21">
        <v>41.25</v>
      </c>
      <c r="H51" s="20">
        <v>43</v>
      </c>
      <c r="I51" s="15">
        <v>17</v>
      </c>
      <c r="J51" s="15">
        <v>201</v>
      </c>
      <c r="K51" s="21">
        <v>59.117647058823536</v>
      </c>
      <c r="L51" s="20">
        <v>48</v>
      </c>
      <c r="M51" s="15">
        <v>17</v>
      </c>
      <c r="N51" s="15">
        <v>207</v>
      </c>
      <c r="O51" s="21">
        <v>48.705882352941174</v>
      </c>
      <c r="P51" s="26">
        <f t="shared" si="14"/>
        <v>-0.17611940298507475</v>
      </c>
      <c r="Q51" s="26">
        <f t="shared" si="13"/>
        <v>2.9850746268656716E-2</v>
      </c>
      <c r="R51" s="41"/>
      <c r="T51" s="44"/>
      <c r="U51" s="34"/>
      <c r="V51" s="34"/>
      <c r="W51" s="34"/>
      <c r="X51" s="34"/>
      <c r="Y51" s="34"/>
      <c r="Z51" s="34"/>
    </row>
    <row r="52" spans="2:27" s="13" customFormat="1" ht="25" customHeight="1" x14ac:dyDescent="0.35">
      <c r="B52" s="46" t="s">
        <v>14</v>
      </c>
      <c r="C52" s="47"/>
      <c r="D52" s="20">
        <v>420</v>
      </c>
      <c r="E52" s="15">
        <v>160</v>
      </c>
      <c r="F52" s="15">
        <v>1226</v>
      </c>
      <c r="G52" s="21">
        <v>45.974999999999994</v>
      </c>
      <c r="H52" s="20">
        <v>398</v>
      </c>
      <c r="I52" s="15">
        <v>178</v>
      </c>
      <c r="J52" s="15">
        <v>1894</v>
      </c>
      <c r="K52" s="21">
        <v>63.842696629213478</v>
      </c>
      <c r="L52" s="20">
        <v>380</v>
      </c>
      <c r="M52" s="15">
        <v>149</v>
      </c>
      <c r="N52" s="15">
        <v>2211.5</v>
      </c>
      <c r="O52" s="21">
        <v>89.053691275167793</v>
      </c>
      <c r="P52" s="26">
        <f t="shared" si="14"/>
        <v>0.39489238357795392</v>
      </c>
      <c r="Q52" s="26">
        <f t="shared" si="13"/>
        <v>0.16763463569165787</v>
      </c>
      <c r="R52" s="41"/>
      <c r="T52" s="44"/>
      <c r="U52" s="34"/>
      <c r="V52" s="34"/>
      <c r="W52" s="34"/>
      <c r="X52" s="34"/>
      <c r="Y52" s="34"/>
      <c r="Z52" s="34"/>
    </row>
    <row r="53" spans="2:27" s="13" customFormat="1" ht="25" customHeight="1" thickBot="1" x14ac:dyDescent="0.4">
      <c r="B53" s="48" t="s">
        <v>35</v>
      </c>
      <c r="C53" s="49"/>
      <c r="D53" s="22">
        <f>SUM(D48:D52)</f>
        <v>2605</v>
      </c>
      <c r="E53" s="23">
        <f>SUM(E48:E52)</f>
        <v>1481</v>
      </c>
      <c r="F53" s="23">
        <f>SUM(F48:F52)</f>
        <v>13312.5</v>
      </c>
      <c r="G53" s="24">
        <v>53.933153274814316</v>
      </c>
      <c r="H53" s="22">
        <f>SUM(H48:H52)</f>
        <v>2436</v>
      </c>
      <c r="I53" s="23">
        <f>SUM(I48:I52)</f>
        <v>1695</v>
      </c>
      <c r="J53" s="23">
        <f>SUM(J48:J52)</f>
        <v>20105</v>
      </c>
      <c r="K53" s="24">
        <v>71.16814159292035</v>
      </c>
      <c r="L53" s="22">
        <f>SUM(L48:L52)</f>
        <v>2406</v>
      </c>
      <c r="M53" s="23">
        <f>SUM(M48:M52)</f>
        <v>1223</v>
      </c>
      <c r="N53" s="23">
        <f>SUM(N48:N52)</f>
        <v>20155</v>
      </c>
      <c r="O53" s="24">
        <v>98.879803761242854</v>
      </c>
      <c r="P53" s="27">
        <f>(O53-K53)/K53</f>
        <v>0.38938296754792878</v>
      </c>
      <c r="Q53" s="27">
        <f t="shared" si="13"/>
        <v>2.486943546381497E-3</v>
      </c>
      <c r="R53" s="41"/>
      <c r="T53" s="42"/>
      <c r="U53" s="34"/>
      <c r="V53" s="34"/>
      <c r="W53" s="34"/>
      <c r="X53" s="34"/>
    </row>
    <row r="55" spans="2:27" s="7" customFormat="1" ht="18" x14ac:dyDescent="0.35">
      <c r="B55" s="43" t="s">
        <v>60</v>
      </c>
    </row>
    <row r="56" spans="2:27" s="7" customFormat="1" ht="18" x14ac:dyDescent="0.35">
      <c r="B56" s="43" t="s">
        <v>61</v>
      </c>
    </row>
    <row r="57" spans="2:27" ht="7" customHeight="1" thickBot="1" x14ac:dyDescent="0.35"/>
    <row r="58" spans="2:27" customFormat="1" ht="20.5" customHeight="1" x14ac:dyDescent="0.35">
      <c r="B58" s="50" t="s">
        <v>3</v>
      </c>
      <c r="C58" s="51"/>
      <c r="D58" s="54" t="s">
        <v>49</v>
      </c>
      <c r="E58" s="55"/>
      <c r="F58" s="55"/>
      <c r="G58" s="56"/>
      <c r="H58" s="54" t="s">
        <v>50</v>
      </c>
      <c r="I58" s="55"/>
      <c r="J58" s="55"/>
      <c r="K58" s="56"/>
      <c r="L58" s="54" t="s">
        <v>51</v>
      </c>
      <c r="M58" s="55"/>
      <c r="N58" s="55"/>
      <c r="O58" s="56"/>
      <c r="P58" s="57" t="s">
        <v>36</v>
      </c>
      <c r="Q58" s="57" t="s">
        <v>52</v>
      </c>
      <c r="R58" s="1"/>
      <c r="S58" s="1"/>
      <c r="T58" s="1"/>
      <c r="U58" s="1"/>
    </row>
    <row r="59" spans="2:27" customFormat="1" ht="20.5" customHeight="1" x14ac:dyDescent="0.35">
      <c r="B59" s="52"/>
      <c r="C59" s="53"/>
      <c r="D59" s="16" t="s">
        <v>18</v>
      </c>
      <c r="E59" s="14" t="s">
        <v>19</v>
      </c>
      <c r="F59" s="14" t="s">
        <v>20</v>
      </c>
      <c r="G59" s="17" t="s">
        <v>40</v>
      </c>
      <c r="H59" s="16" t="s">
        <v>18</v>
      </c>
      <c r="I59" s="14" t="s">
        <v>19</v>
      </c>
      <c r="J59" s="14" t="s">
        <v>20</v>
      </c>
      <c r="K59" s="17" t="s">
        <v>21</v>
      </c>
      <c r="L59" s="16" t="s">
        <v>18</v>
      </c>
      <c r="M59" s="14" t="s">
        <v>19</v>
      </c>
      <c r="N59" s="14" t="s">
        <v>20</v>
      </c>
      <c r="O59" s="17" t="s">
        <v>22</v>
      </c>
      <c r="P59" s="58"/>
      <c r="Q59" s="58"/>
      <c r="R59" s="1"/>
      <c r="S59" s="1"/>
      <c r="T59" s="1"/>
      <c r="U59" s="1"/>
    </row>
    <row r="60" spans="2:27" customFormat="1" ht="14.5" x14ac:dyDescent="0.35">
      <c r="B60" s="46"/>
      <c r="C60" s="47"/>
      <c r="D60" s="18" t="s">
        <v>23</v>
      </c>
      <c r="E60" s="12" t="s">
        <v>24</v>
      </c>
      <c r="F60" s="12" t="s">
        <v>25</v>
      </c>
      <c r="G60" s="19" t="s">
        <v>42</v>
      </c>
      <c r="H60" s="18" t="s">
        <v>26</v>
      </c>
      <c r="I60" s="12" t="s">
        <v>27</v>
      </c>
      <c r="J60" s="12" t="s">
        <v>28</v>
      </c>
      <c r="K60" s="19" t="s">
        <v>42</v>
      </c>
      <c r="L60" s="18" t="s">
        <v>37</v>
      </c>
      <c r="M60" s="12" t="s">
        <v>38</v>
      </c>
      <c r="N60" s="12" t="s">
        <v>39</v>
      </c>
      <c r="O60" s="19" t="s">
        <v>42</v>
      </c>
      <c r="P60" s="25" t="s">
        <v>34</v>
      </c>
      <c r="Q60" s="25" t="s">
        <v>53</v>
      </c>
      <c r="R60" s="1"/>
      <c r="S60" s="1"/>
      <c r="T60" s="1"/>
      <c r="U60" s="1"/>
    </row>
    <row r="61" spans="2:27" s="13" customFormat="1" ht="25" customHeight="1" x14ac:dyDescent="0.35">
      <c r="B61" s="46" t="s">
        <v>9</v>
      </c>
      <c r="C61" s="47"/>
      <c r="D61" s="20">
        <v>16</v>
      </c>
      <c r="E61" s="15">
        <v>15</v>
      </c>
      <c r="F61" s="15">
        <v>234</v>
      </c>
      <c r="G61" s="21">
        <v>15.6</v>
      </c>
      <c r="H61" s="20">
        <v>16</v>
      </c>
      <c r="I61" s="15">
        <v>12</v>
      </c>
      <c r="J61" s="15">
        <v>180.5</v>
      </c>
      <c r="K61" s="21">
        <v>15.041666666666666</v>
      </c>
      <c r="L61" s="20">
        <v>16</v>
      </c>
      <c r="M61" s="15">
        <v>5</v>
      </c>
      <c r="N61" s="15">
        <v>128</v>
      </c>
      <c r="O61" s="21">
        <v>25.6</v>
      </c>
      <c r="P61" s="26">
        <f>(O61-K61)/K61</f>
        <v>0.70193905817174529</v>
      </c>
      <c r="Q61" s="26">
        <f>(N61-J61)/J61</f>
        <v>-0.29085872576177285</v>
      </c>
      <c r="R61" s="41"/>
      <c r="T61" s="44"/>
      <c r="U61" s="34"/>
      <c r="V61" s="34"/>
      <c r="W61" s="34"/>
      <c r="X61" s="34"/>
      <c r="Y61" s="34"/>
      <c r="Z61" s="34"/>
      <c r="AA61" s="34"/>
    </row>
    <row r="62" spans="2:27" s="13" customFormat="1" ht="25" customHeight="1" x14ac:dyDescent="0.35">
      <c r="B62" s="46" t="s">
        <v>10</v>
      </c>
      <c r="C62" s="47"/>
      <c r="D62" s="20">
        <v>19</v>
      </c>
      <c r="E62" s="15">
        <v>10</v>
      </c>
      <c r="F62" s="15">
        <v>109.5</v>
      </c>
      <c r="G62" s="21">
        <v>10.95</v>
      </c>
      <c r="H62" s="20">
        <v>18</v>
      </c>
      <c r="I62" s="15">
        <v>12</v>
      </c>
      <c r="J62" s="15">
        <v>176</v>
      </c>
      <c r="K62" s="21">
        <v>14.666666666666666</v>
      </c>
      <c r="L62" s="20">
        <v>17</v>
      </c>
      <c r="M62" s="15">
        <v>9</v>
      </c>
      <c r="N62" s="15">
        <v>356</v>
      </c>
      <c r="O62" s="21">
        <v>39.555555555555557</v>
      </c>
      <c r="P62" s="26">
        <f t="shared" ref="P62:P65" si="15">(O62-K62)/K62</f>
        <v>1.6969696969696972</v>
      </c>
      <c r="Q62" s="26">
        <f>(N62-J62)/J62</f>
        <v>1.0227272727272727</v>
      </c>
      <c r="R62" s="41"/>
      <c r="T62" s="44"/>
      <c r="U62" s="34"/>
      <c r="V62" s="34"/>
      <c r="W62" s="34"/>
      <c r="X62" s="34"/>
      <c r="Y62" s="34"/>
      <c r="Z62" s="34"/>
      <c r="AA62" s="34"/>
    </row>
    <row r="63" spans="2:27" s="13" customFormat="1" ht="25" customHeight="1" x14ac:dyDescent="0.35">
      <c r="B63" s="46" t="s">
        <v>13</v>
      </c>
      <c r="C63" s="47"/>
      <c r="D63" s="20">
        <v>311</v>
      </c>
      <c r="E63" s="15">
        <v>217</v>
      </c>
      <c r="F63" s="15">
        <v>2248</v>
      </c>
      <c r="G63" s="21">
        <v>10.359447004608295</v>
      </c>
      <c r="H63" s="20">
        <v>297</v>
      </c>
      <c r="I63" s="15">
        <v>283</v>
      </c>
      <c r="J63" s="15">
        <v>4974.5</v>
      </c>
      <c r="K63" s="21">
        <v>17.577738515901061</v>
      </c>
      <c r="L63" s="20">
        <v>296</v>
      </c>
      <c r="M63" s="15">
        <v>124</v>
      </c>
      <c r="N63" s="15">
        <v>3264.5</v>
      </c>
      <c r="O63" s="21">
        <v>26.326612903225808</v>
      </c>
      <c r="P63" s="26">
        <f t="shared" si="15"/>
        <v>0.49772468622231447</v>
      </c>
      <c r="Q63" s="26">
        <f t="shared" ref="Q63:Q66" si="16">(N63-J63)/J63</f>
        <v>-0.34375314101919791</v>
      </c>
      <c r="R63" s="41"/>
      <c r="T63" s="44"/>
      <c r="U63" s="34"/>
      <c r="V63" s="34"/>
      <c r="W63" s="34"/>
      <c r="X63" s="34"/>
      <c r="Y63" s="34"/>
      <c r="Z63" s="34"/>
      <c r="AA63" s="34"/>
    </row>
    <row r="64" spans="2:27" s="13" customFormat="1" ht="25" customHeight="1" x14ac:dyDescent="0.35">
      <c r="B64" s="46" t="s">
        <v>33</v>
      </c>
      <c r="C64" s="47"/>
      <c r="D64" s="20">
        <v>4</v>
      </c>
      <c r="E64" s="15">
        <v>2</v>
      </c>
      <c r="F64" s="15">
        <v>46.5</v>
      </c>
      <c r="G64" s="21">
        <v>23.25</v>
      </c>
      <c r="H64" s="20">
        <v>7</v>
      </c>
      <c r="I64" s="15">
        <v>4</v>
      </c>
      <c r="J64" s="15">
        <v>21</v>
      </c>
      <c r="K64" s="21">
        <v>5.25</v>
      </c>
      <c r="L64" s="20">
        <v>8</v>
      </c>
      <c r="M64" s="15">
        <v>0</v>
      </c>
      <c r="N64" s="15">
        <v>0</v>
      </c>
      <c r="O64" s="21">
        <v>0</v>
      </c>
      <c r="P64" s="26">
        <f t="shared" si="15"/>
        <v>-1</v>
      </c>
      <c r="Q64" s="26">
        <f t="shared" si="16"/>
        <v>-1</v>
      </c>
      <c r="R64" s="41"/>
      <c r="T64" s="44"/>
      <c r="U64" s="34"/>
      <c r="V64" s="34"/>
      <c r="W64" s="34"/>
      <c r="X64" s="34"/>
      <c r="Y64" s="34"/>
      <c r="Z64" s="34"/>
      <c r="AA64" s="34"/>
    </row>
    <row r="65" spans="2:27" s="13" customFormat="1" ht="25" customHeight="1" x14ac:dyDescent="0.35">
      <c r="B65" s="46" t="s">
        <v>14</v>
      </c>
      <c r="C65" s="47"/>
      <c r="D65" s="20">
        <v>69</v>
      </c>
      <c r="E65" s="15">
        <v>32</v>
      </c>
      <c r="F65" s="15">
        <v>285</v>
      </c>
      <c r="G65" s="21">
        <v>8.90625</v>
      </c>
      <c r="H65" s="20">
        <v>66</v>
      </c>
      <c r="I65" s="15">
        <v>41</v>
      </c>
      <c r="J65" s="15">
        <v>581.5</v>
      </c>
      <c r="K65" s="21">
        <v>14.182926829268293</v>
      </c>
      <c r="L65" s="20">
        <v>63</v>
      </c>
      <c r="M65" s="15">
        <v>20</v>
      </c>
      <c r="N65" s="15">
        <v>541.5</v>
      </c>
      <c r="O65" s="21">
        <v>27.074999999999999</v>
      </c>
      <c r="P65" s="26">
        <f t="shared" si="15"/>
        <v>0.90898538263112627</v>
      </c>
      <c r="Q65" s="26">
        <f t="shared" si="16"/>
        <v>-6.878761822871883E-2</v>
      </c>
      <c r="R65" s="41"/>
      <c r="T65" s="44"/>
      <c r="U65" s="34"/>
      <c r="V65" s="34"/>
      <c r="W65" s="34"/>
      <c r="X65" s="34"/>
      <c r="Y65" s="34"/>
      <c r="Z65" s="34"/>
      <c r="AA65" s="34"/>
    </row>
    <row r="66" spans="2:27" s="13" customFormat="1" ht="25" customHeight="1" thickBot="1" x14ac:dyDescent="0.4">
      <c r="B66" s="48" t="s">
        <v>35</v>
      </c>
      <c r="C66" s="49"/>
      <c r="D66" s="22">
        <f>SUM(D61:D65)</f>
        <v>419</v>
      </c>
      <c r="E66" s="23">
        <f>SUM(E61:E65)</f>
        <v>276</v>
      </c>
      <c r="F66" s="23">
        <f>SUM(F61:F65)</f>
        <v>2923</v>
      </c>
      <c r="G66" s="24">
        <v>10.590579710144928</v>
      </c>
      <c r="H66" s="22">
        <f>SUM(H61:H65)</f>
        <v>404</v>
      </c>
      <c r="I66" s="23">
        <f>SUM(I61:I65)</f>
        <v>352</v>
      </c>
      <c r="J66" s="23">
        <f>SUM(J61:J65)</f>
        <v>5933.5</v>
      </c>
      <c r="K66" s="24">
        <v>16.85653409090909</v>
      </c>
      <c r="L66" s="22">
        <f>SUM(L61:L65)</f>
        <v>400</v>
      </c>
      <c r="M66" s="23">
        <f>SUM(M61:M65)</f>
        <v>158</v>
      </c>
      <c r="N66" s="23">
        <f>SUM(N61:N65)</f>
        <v>4290</v>
      </c>
      <c r="O66" s="24">
        <v>27.151898734177216</v>
      </c>
      <c r="P66" s="27">
        <f>(O66-K66)/K66</f>
        <v>0.61076402703806865</v>
      </c>
      <c r="Q66" s="27">
        <f t="shared" si="16"/>
        <v>-0.27698660149995785</v>
      </c>
      <c r="R66" s="41"/>
      <c r="T66" s="42"/>
      <c r="U66" s="34"/>
      <c r="V66" s="34"/>
      <c r="W66" s="34"/>
      <c r="X66" s="34"/>
    </row>
    <row r="67" spans="2:27" s="35" customFormat="1" ht="12" customHeight="1" x14ac:dyDescent="0.35">
      <c r="B67" s="36"/>
      <c r="C67" s="36"/>
      <c r="D67" s="37"/>
      <c r="E67" s="37"/>
      <c r="F67" s="37"/>
      <c r="G67" s="38"/>
      <c r="H67" s="37"/>
      <c r="I67" s="37"/>
      <c r="J67" s="37"/>
      <c r="K67" s="38"/>
      <c r="L67" s="37"/>
      <c r="M67" s="37"/>
      <c r="N67" s="37"/>
      <c r="O67" s="38"/>
      <c r="P67" s="39"/>
      <c r="U67" s="40"/>
      <c r="V67" s="40"/>
      <c r="W67" s="40"/>
      <c r="X67" s="40"/>
    </row>
    <row r="68" spans="2:27" ht="20" x14ac:dyDescent="0.4">
      <c r="B68" s="2" t="s">
        <v>31</v>
      </c>
    </row>
    <row r="69" spans="2:27" s="3" customFormat="1" ht="10" x14ac:dyDescent="0.2"/>
    <row r="70" spans="2:27" ht="17.5" x14ac:dyDescent="0.3">
      <c r="B70" s="5" t="s">
        <v>41</v>
      </c>
    </row>
    <row r="71" spans="2:27" s="3" customFormat="1" ht="10" x14ac:dyDescent="0.2"/>
    <row r="72" spans="2:27" s="4" customFormat="1" ht="30" customHeight="1" x14ac:dyDescent="0.35">
      <c r="B72" s="59" t="s">
        <v>15</v>
      </c>
      <c r="C72" s="59"/>
      <c r="D72" s="59"/>
      <c r="E72" s="59"/>
      <c r="F72" s="8">
        <v>80811</v>
      </c>
      <c r="G72" s="8">
        <v>80841</v>
      </c>
      <c r="H72" s="8">
        <v>80872</v>
      </c>
      <c r="I72" s="8">
        <v>80902</v>
      </c>
      <c r="J72" s="8">
        <v>80933</v>
      </c>
      <c r="K72" s="8">
        <v>80964</v>
      </c>
      <c r="L72" s="8">
        <v>80994</v>
      </c>
      <c r="M72" s="8">
        <v>81025</v>
      </c>
      <c r="N72" s="28">
        <v>81055</v>
      </c>
      <c r="O72" s="28">
        <v>44562</v>
      </c>
      <c r="P72" s="28">
        <v>44593</v>
      </c>
      <c r="Q72" s="8">
        <v>44621</v>
      </c>
      <c r="R72" s="8" t="s">
        <v>2</v>
      </c>
    </row>
    <row r="73" spans="2:27" ht="30" customHeight="1" x14ac:dyDescent="0.3">
      <c r="B73" s="60" t="s">
        <v>32</v>
      </c>
      <c r="C73" s="61"/>
      <c r="D73" s="61"/>
      <c r="E73" s="62"/>
      <c r="F73" s="9">
        <v>0</v>
      </c>
      <c r="G73" s="9">
        <v>0</v>
      </c>
      <c r="H73" s="29">
        <v>0</v>
      </c>
      <c r="I73" s="29">
        <v>0</v>
      </c>
      <c r="J73" s="29">
        <v>0</v>
      </c>
      <c r="K73" s="10">
        <v>0</v>
      </c>
      <c r="L73" s="9">
        <v>0</v>
      </c>
      <c r="M73" s="9">
        <v>0</v>
      </c>
      <c r="N73" s="29">
        <v>0</v>
      </c>
      <c r="O73" s="29">
        <v>0</v>
      </c>
      <c r="P73" s="29">
        <v>0</v>
      </c>
      <c r="Q73" s="29">
        <v>0</v>
      </c>
      <c r="R73" s="11">
        <f>SUM(F73:Q73)</f>
        <v>0</v>
      </c>
    </row>
    <row r="74" spans="2:27" ht="30" customHeight="1" x14ac:dyDescent="0.3">
      <c r="B74" s="67" t="s">
        <v>43</v>
      </c>
      <c r="C74" s="61"/>
      <c r="D74" s="61"/>
      <c r="E74" s="62"/>
      <c r="F74" s="9">
        <v>0</v>
      </c>
      <c r="G74" s="9">
        <v>0</v>
      </c>
      <c r="H74" s="29">
        <v>0</v>
      </c>
      <c r="I74" s="29">
        <v>0</v>
      </c>
      <c r="J74" s="29">
        <v>0</v>
      </c>
      <c r="K74" s="10">
        <v>0</v>
      </c>
      <c r="L74" s="9">
        <v>0</v>
      </c>
      <c r="M74" s="9">
        <v>0</v>
      </c>
      <c r="N74" s="29">
        <v>0</v>
      </c>
      <c r="O74" s="29">
        <v>0</v>
      </c>
      <c r="P74" s="29">
        <v>0</v>
      </c>
      <c r="Q74" s="29">
        <v>0</v>
      </c>
      <c r="R74" s="11">
        <f>SUM(F74:Q74)</f>
        <v>0</v>
      </c>
    </row>
    <row r="75" spans="2:27" ht="70" customHeight="1" x14ac:dyDescent="0.3">
      <c r="B75" s="64" t="s">
        <v>44</v>
      </c>
      <c r="C75" s="65"/>
      <c r="D75" s="65"/>
      <c r="E75" s="66"/>
      <c r="F75" s="9">
        <v>0</v>
      </c>
      <c r="G75" s="9">
        <v>0</v>
      </c>
      <c r="H75" s="29">
        <v>0</v>
      </c>
      <c r="I75" s="29">
        <v>0</v>
      </c>
      <c r="J75" s="29">
        <v>0</v>
      </c>
      <c r="K75" s="10">
        <v>0</v>
      </c>
      <c r="L75" s="9">
        <v>0</v>
      </c>
      <c r="M75" s="9">
        <v>0</v>
      </c>
      <c r="N75" s="29">
        <v>0</v>
      </c>
      <c r="O75" s="29">
        <v>0</v>
      </c>
      <c r="P75" s="29">
        <v>0</v>
      </c>
      <c r="Q75" s="29">
        <v>0</v>
      </c>
      <c r="R75" s="11">
        <f>SUM(F75:Q75)</f>
        <v>0</v>
      </c>
    </row>
    <row r="76" spans="2:27" ht="30" customHeight="1" x14ac:dyDescent="0.3">
      <c r="B76" s="60" t="s">
        <v>45</v>
      </c>
      <c r="C76" s="61"/>
      <c r="D76" s="61"/>
      <c r="E76" s="62"/>
      <c r="F76" s="9">
        <v>0</v>
      </c>
      <c r="G76" s="9">
        <v>0</v>
      </c>
      <c r="H76" s="29">
        <v>0</v>
      </c>
      <c r="I76" s="29">
        <v>0</v>
      </c>
      <c r="J76" s="29">
        <v>0</v>
      </c>
      <c r="K76" s="10">
        <v>0</v>
      </c>
      <c r="L76" s="9">
        <v>0</v>
      </c>
      <c r="M76" s="9">
        <v>0</v>
      </c>
      <c r="N76" s="29">
        <v>0</v>
      </c>
      <c r="O76" s="29">
        <v>0</v>
      </c>
      <c r="P76" s="29">
        <v>0</v>
      </c>
      <c r="Q76" s="29">
        <v>0</v>
      </c>
      <c r="R76" s="11">
        <f>SUM(F76:Q76)</f>
        <v>0</v>
      </c>
    </row>
  </sheetData>
  <mergeCells count="66">
    <mergeCell ref="Q8:Q9"/>
    <mergeCell ref="Q26:Q27"/>
    <mergeCell ref="Q45:Q46"/>
    <mergeCell ref="Q58:Q59"/>
    <mergeCell ref="H8:K8"/>
    <mergeCell ref="L45:O45"/>
    <mergeCell ref="P45:P46"/>
    <mergeCell ref="D45:G45"/>
    <mergeCell ref="H45:K45"/>
    <mergeCell ref="B19:C19"/>
    <mergeCell ref="B10:C10"/>
    <mergeCell ref="H26:K26"/>
    <mergeCell ref="B32:C32"/>
    <mergeCell ref="B33:C33"/>
    <mergeCell ref="B34:C34"/>
    <mergeCell ref="B35:C35"/>
    <mergeCell ref="B36:C36"/>
    <mergeCell ref="B37:C37"/>
    <mergeCell ref="B38:C38"/>
    <mergeCell ref="B28:C28"/>
    <mergeCell ref="B29:C29"/>
    <mergeCell ref="B30:C30"/>
    <mergeCell ref="B75:E75"/>
    <mergeCell ref="B76:E76"/>
    <mergeCell ref="B45:C46"/>
    <mergeCell ref="B18:C18"/>
    <mergeCell ref="B50:C50"/>
    <mergeCell ref="B51:C51"/>
    <mergeCell ref="B52:C52"/>
    <mergeCell ref="B53:C53"/>
    <mergeCell ref="B47:C47"/>
    <mergeCell ref="B48:C48"/>
    <mergeCell ref="B49:C49"/>
    <mergeCell ref="B20:C20"/>
    <mergeCell ref="B74:E74"/>
    <mergeCell ref="B26:C27"/>
    <mergeCell ref="D26:G26"/>
    <mergeCell ref="B31:C31"/>
    <mergeCell ref="B72:E72"/>
    <mergeCell ref="B73:E73"/>
    <mergeCell ref="B1:R1"/>
    <mergeCell ref="B8:C9"/>
    <mergeCell ref="L8:O8"/>
    <mergeCell ref="P8:P9"/>
    <mergeCell ref="B11:C11"/>
    <mergeCell ref="B12:C12"/>
    <mergeCell ref="B13:C13"/>
    <mergeCell ref="B14:C14"/>
    <mergeCell ref="B15:C15"/>
    <mergeCell ref="B16:C16"/>
    <mergeCell ref="B17:C17"/>
    <mergeCell ref="D8:G8"/>
    <mergeCell ref="L26:O26"/>
    <mergeCell ref="P26:P27"/>
    <mergeCell ref="B58:C59"/>
    <mergeCell ref="D58:G58"/>
    <mergeCell ref="H58:K58"/>
    <mergeCell ref="L58:O58"/>
    <mergeCell ref="P58:P59"/>
    <mergeCell ref="B65:C65"/>
    <mergeCell ref="B66:C66"/>
    <mergeCell ref="B60:C60"/>
    <mergeCell ref="B61:C61"/>
    <mergeCell ref="B62:C62"/>
    <mergeCell ref="B63:C63"/>
    <mergeCell ref="B64:C64"/>
  </mergeCells>
  <pageMargins left="0.33" right="0.13" top="0.16" bottom="0.23" header="0.08" footer="0"/>
  <pageSetup paperSize="9" scale="90" orientation="landscape" horizontalDpi="300" verticalDpi="30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Ngoc Tu</dc:creator>
  <cp:lastModifiedBy>Tran Thi Tu Trinh</cp:lastModifiedBy>
  <dcterms:created xsi:type="dcterms:W3CDTF">2021-02-25T01:07:21Z</dcterms:created>
  <dcterms:modified xsi:type="dcterms:W3CDTF">2021-12-21T03:28:41Z</dcterms:modified>
</cp:coreProperties>
</file>