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namta\Documents\VNR\AVN\import\"/>
    </mc:Choice>
  </mc:AlternateContent>
  <xr:revisionPtr revIDLastSave="0" documentId="13_ncr:1_{3853D3B8-1F72-495E-8DB5-1948E948EF45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Khoản tiền" sheetId="1" r:id="rId1"/>
    <sheet name="Danh mụ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J4" i="1" s="1"/>
  <c r="H3" i="1"/>
  <c r="G4" i="1"/>
  <c r="G3" i="1"/>
  <c r="E4" i="1"/>
  <c r="E3" i="1"/>
  <c r="A3" i="1" l="1"/>
  <c r="J3" i="1"/>
</calcChain>
</file>

<file path=xl/sharedStrings.xml><?xml version="1.0" encoding="utf-8"?>
<sst xmlns="http://schemas.openxmlformats.org/spreadsheetml/2006/main" count="83" uniqueCount="52">
  <si>
    <t>STT</t>
  </si>
  <si>
    <t>Tên NV</t>
  </si>
  <si>
    <t>Mã NV (*)</t>
  </si>
  <si>
    <t>Ghi chú</t>
  </si>
  <si>
    <t>Tên khoản thanh toán chi phí (*)</t>
  </si>
  <si>
    <t>Tháng thanh toán (*)</t>
  </si>
  <si>
    <t>Cơ sở tính (*)</t>
  </si>
  <si>
    <t>Đơn vị tính (*)</t>
  </si>
  <si>
    <t>Số lượng/Số tiền (*)</t>
  </si>
  <si>
    <t>Thành tiền (*)</t>
  </si>
  <si>
    <t>Tiền ăn Làm việc tại nhà</t>
  </si>
  <si>
    <t>TIỀN ĂN</t>
  </si>
  <si>
    <t>Ngày</t>
  </si>
  <si>
    <t>I_AUWFH_OT</t>
  </si>
  <si>
    <t>Tiền ăn Làm việc tại nhà ngoài giờ</t>
  </si>
  <si>
    <t>I_SFSUPPORT</t>
  </si>
  <si>
    <t>Tiền hỗ trợ ở lại nhà máy</t>
  </si>
  <si>
    <t>KHÁC</t>
  </si>
  <si>
    <t>I_TCKC</t>
  </si>
  <si>
    <t>Trợ cấp khẩn cấp</t>
  </si>
  <si>
    <t>VND</t>
  </si>
  <si>
    <t>I_AUCT1</t>
  </si>
  <si>
    <t>Tiền ăn công tác trong ngày giữa ca</t>
  </si>
  <si>
    <t>I_DLCT</t>
  </si>
  <si>
    <t>Trợ cấp khác (đi làm bằng phương tiện công cộng)</t>
  </si>
  <si>
    <t>I_LTRU</t>
  </si>
  <si>
    <t>Phụ cấp công tác khi đi công tác dài ngày (từ 2 ngày trở lên)</t>
  </si>
  <si>
    <t>I_GXE</t>
  </si>
  <si>
    <t>Tiền gửi xe (tại nơi làm việc)</t>
  </si>
  <si>
    <t>I_KSK</t>
  </si>
  <si>
    <t>Khám sức khỏe tuyển dụng</t>
  </si>
  <si>
    <t>I_AUCT2_OT</t>
  </si>
  <si>
    <t>Tiền ăn công tác dài ngày ngoài giờ (từ 4 giờ liên tục trở lên)</t>
  </si>
  <si>
    <t>I_AUCT2</t>
  </si>
  <si>
    <t>Tiền ăn công tác dài ngày giữa ca</t>
  </si>
  <si>
    <t>I_AUCT1_OT</t>
  </si>
  <si>
    <t>Tiền ăn công tác trong ngày ngoài giờ (từ 4 giờ liên tục trở lên)</t>
  </si>
  <si>
    <t>I_AUVP2_OT</t>
  </si>
  <si>
    <t>Tiền ăn bên ngoài Văn phòng, Kho bán hàng ngoài giờ</t>
  </si>
  <si>
    <t>I_AUVP2</t>
  </si>
  <si>
    <t>Tiền ăn bên ngoài Văn phòng, Kho bán hàng giữa ca</t>
  </si>
  <si>
    <t>I_AUVP1_OT</t>
  </si>
  <si>
    <t>Tiền ăn Văn phòng ngoài giờ (từ 4 giờ liên tục trở lên)</t>
  </si>
  <si>
    <t>I_AUVP1</t>
  </si>
  <si>
    <t>Tiền ăn Văn phòng giữa ca</t>
  </si>
  <si>
    <t>I_TCCTP</t>
  </si>
  <si>
    <t>Trợ cấp chất thành phẩm</t>
  </si>
  <si>
    <t>DS THANH TOÁN CHI PHÍ TRONG LƯƠNG</t>
  </si>
  <si>
    <t>Mã Khoản thanh toán chi phí (*)</t>
  </si>
  <si>
    <t>15071997</t>
  </si>
  <si>
    <t>Tạ Đình A</t>
  </si>
  <si>
    <t>I_AUWFH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</si>
</sst>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3" fontId="0" fillId="0" borderId="0" xfId="0" applyNumberFormat="1"/>
    <xf numFmtId="14" fontId="0" fillId="0" borderId="0" xfId="0" applyNumberFormat="1"/>
    <xf numFmtId="0" fontId="0" fillId="0" borderId="1" xfId="0" applyNumberFormat="1" applyBorder="1"/>
    <xf numFmtId="0" fontId="0" fillId="0" borderId="1" xfId="0" applyNumberFormat="1" applyBorder="1" applyAlignment="1">
      <alignment horizontal="left" wrapText="1"/>
    </xf>
    <xf numFmtId="0" fontId="0" fillId="0" borderId="0" xfId="0" applyNumberFormat="1" applyAlignment="1">
      <alignment horizontal="left" wrapText="1"/>
    </xf>
    <xf numFmtId="1" fontId="0" fillId="0" borderId="1" xfId="0" applyNumberFormat="1" applyBorder="1"/>
    <xf numFmtId="49" fontId="3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right"/>
    </xf>
    <xf numFmtId="17" fontId="0" fillId="0" borderId="1" xfId="0" quotePrefix="1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49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showGridLines="0" tabSelected="1" workbookViewId="0">
      <selection activeCell="C3" sqref="C3"/>
    </sheetView>
  </sheetViews>
  <sheetFormatPr defaultRowHeight="15" x14ac:dyDescent="0.25"/>
  <cols>
    <col min="1" max="1" width="6.140625" style="17" customWidth="1"/>
    <col min="2" max="2" width="18" style="1" customWidth="1"/>
    <col min="3" max="3" width="25" style="1" customWidth="1"/>
    <col min="4" max="4" width="29.7109375" style="1" bestFit="1" customWidth="1"/>
    <col min="5" max="5" width="38.42578125" style="1" customWidth="1"/>
    <col min="6" max="6" width="23.42578125" style="20" customWidth="1"/>
    <col min="7" max="7" width="23" style="20" customWidth="1"/>
    <col min="8" max="8" width="17" style="4" customWidth="1"/>
    <col min="9" max="10" width="19.42578125" style="3" customWidth="1"/>
    <col min="11" max="11" width="25.42578125" style="7" customWidth="1"/>
  </cols>
  <sheetData>
    <row r="1" spans="1:11" ht="15.75" x14ac:dyDescent="0.25">
      <c r="A1" s="23" t="s">
        <v>47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10" t="s">
        <v>0</v>
      </c>
      <c r="B2" s="9" t="s">
        <v>2</v>
      </c>
      <c r="C2" s="10" t="s">
        <v>1</v>
      </c>
      <c r="D2" s="9" t="s">
        <v>48</v>
      </c>
      <c r="E2" s="10" t="s">
        <v>4</v>
      </c>
      <c r="F2" s="11" t="s">
        <v>5</v>
      </c>
      <c r="G2" s="12" t="s">
        <v>6</v>
      </c>
      <c r="H2" s="12" t="s">
        <v>7</v>
      </c>
      <c r="I2" s="13" t="s">
        <v>8</v>
      </c>
      <c r="J2" s="14" t="s">
        <v>9</v>
      </c>
      <c r="K2" s="15" t="s">
        <v>3</v>
      </c>
    </row>
    <row r="3" spans="1:11" x14ac:dyDescent="0.25">
      <c r="A3" s="16">
        <f>ROW()-2</f>
        <v>1</v>
      </c>
      <c r="B3" s="21" t="s">
        <v>49</v>
      </c>
      <c r="C3" s="21" t="s">
        <v>50</v>
      </c>
      <c r="D3" s="21" t="s">
        <v>51</v>
      </c>
      <c r="E3" s="22" t="str">
        <f>IFERROR(VLOOKUP(D3,'Danh mục'!A:E,2,0),"")</f>
        <v>Tiền ăn Làm việc tại nhà</v>
      </c>
      <c r="F3" s="19">
        <v>44440</v>
      </c>
      <c r="G3" s="16" t="str">
        <f>IFERROR(VLOOKUP(D3,'Danh mục'!A:E,3,0),"")</f>
        <v>TIỀN ĂN</v>
      </c>
      <c r="H3" s="5">
        <f>IFERROR(VLOOKUP(D3,'Danh mục'!A:E,4,0),)</f>
        <v>45000</v>
      </c>
      <c r="I3" s="18">
        <v>21</v>
      </c>
      <c r="J3" s="18">
        <f>I3*H3</f>
        <v>945000</v>
      </c>
      <c r="K3" s="6"/>
    </row>
    <row r="4" spans="1:11" x14ac:dyDescent="0.25">
      <c r="A4" s="16"/>
      <c r="B4" s="21"/>
      <c r="C4" s="21"/>
      <c r="D4" s="21"/>
      <c r="E4" s="22" t="str">
        <f>IFERROR(VLOOKUP(D4,'Danh mục'!A:E,2,0),"")</f>
        <v/>
      </c>
      <c r="F4" s="19"/>
      <c r="G4" s="16" t="str">
        <f>IFERROR(VLOOKUP(D4,'Danh mục'!A:E,3,0),"")</f>
        <v/>
      </c>
      <c r="H4" s="5">
        <f>IFERROR(VLOOKUP(D4,'Danh mục'!A:E,4,0),)</f>
        <v>0</v>
      </c>
      <c r="I4" s="18">
        <v>21</v>
      </c>
      <c r="J4" s="18">
        <f>I4*H4</f>
        <v>0</v>
      </c>
      <c r="K4" s="6"/>
    </row>
  </sheetData>
  <mergeCells count="1">
    <mergeCell ref="A1:K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'Danh mục'!$A:$A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showGridLines="0" workbookViewId="0">
      <selection activeCell="H13" sqref="A12:H13"/>
    </sheetView>
  </sheetViews>
  <sheetFormatPr defaultRowHeight="15" x14ac:dyDescent="0.25"/>
  <cols>
    <col min="1" max="1" width="12.140625" bestFit="1" customWidth="1"/>
    <col min="2" max="2" width="52.85546875" bestFit="1" customWidth="1"/>
    <col min="3" max="3" width="9.140625" customWidth="1"/>
  </cols>
  <sheetData>
    <row r="1" spans="1:5" x14ac:dyDescent="0.25">
      <c r="A1" s="2" t="s">
        <v>21</v>
      </c>
      <c r="B1" s="2" t="s">
        <v>22</v>
      </c>
      <c r="C1" s="2" t="s">
        <v>11</v>
      </c>
      <c r="D1" s="8">
        <v>55000</v>
      </c>
      <c r="E1" s="2" t="s">
        <v>12</v>
      </c>
    </row>
    <row r="2" spans="1:5" x14ac:dyDescent="0.25">
      <c r="A2" s="2" t="s">
        <v>35</v>
      </c>
      <c r="B2" s="2" t="s">
        <v>36</v>
      </c>
      <c r="C2" s="2" t="s">
        <v>11</v>
      </c>
      <c r="D2" s="8">
        <v>55000</v>
      </c>
      <c r="E2" s="2" t="s">
        <v>12</v>
      </c>
    </row>
    <row r="3" spans="1:5" x14ac:dyDescent="0.25">
      <c r="A3" s="2" t="s">
        <v>33</v>
      </c>
      <c r="B3" s="2" t="s">
        <v>34</v>
      </c>
      <c r="C3" s="2" t="s">
        <v>11</v>
      </c>
      <c r="D3" s="8">
        <v>55000</v>
      </c>
      <c r="E3" s="2" t="s">
        <v>12</v>
      </c>
    </row>
    <row r="4" spans="1:5" x14ac:dyDescent="0.25">
      <c r="A4" s="2" t="s">
        <v>31</v>
      </c>
      <c r="B4" s="2" t="s">
        <v>32</v>
      </c>
      <c r="C4" s="2" t="s">
        <v>11</v>
      </c>
      <c r="D4" s="8">
        <v>65000</v>
      </c>
      <c r="E4" s="2" t="s">
        <v>12</v>
      </c>
    </row>
    <row r="5" spans="1:5" x14ac:dyDescent="0.25">
      <c r="A5" s="2" t="s">
        <v>43</v>
      </c>
      <c r="B5" s="2" t="s">
        <v>44</v>
      </c>
      <c r="C5" s="2" t="s">
        <v>11</v>
      </c>
      <c r="D5" s="8">
        <v>45000</v>
      </c>
      <c r="E5" s="2" t="s">
        <v>12</v>
      </c>
    </row>
    <row r="6" spans="1:5" x14ac:dyDescent="0.25">
      <c r="A6" s="2" t="s">
        <v>41</v>
      </c>
      <c r="B6" s="2" t="s">
        <v>42</v>
      </c>
      <c r="C6" s="2" t="s">
        <v>11</v>
      </c>
      <c r="D6" s="8">
        <v>45000</v>
      </c>
      <c r="E6" s="2" t="s">
        <v>12</v>
      </c>
    </row>
    <row r="7" spans="1:5" x14ac:dyDescent="0.25">
      <c r="A7" s="2" t="s">
        <v>39</v>
      </c>
      <c r="B7" s="2" t="s">
        <v>40</v>
      </c>
      <c r="C7" s="2" t="s">
        <v>11</v>
      </c>
      <c r="D7" s="8">
        <v>55000</v>
      </c>
      <c r="E7" s="2" t="s">
        <v>12</v>
      </c>
    </row>
    <row r="8" spans="1:5" x14ac:dyDescent="0.25">
      <c r="A8" s="2" t="s">
        <v>37</v>
      </c>
      <c r="B8" s="2" t="s">
        <v>38</v>
      </c>
      <c r="C8" s="2" t="s">
        <v>11</v>
      </c>
      <c r="D8" s="8">
        <v>55000</v>
      </c>
      <c r="E8" s="2" t="s">
        <v>12</v>
      </c>
    </row>
    <row r="9" spans="1:5" x14ac:dyDescent="0.25">
      <c r="A9" s="2" t="s">
        <v>51</v>
      </c>
      <c r="B9" s="2" t="s">
        <v>10</v>
      </c>
      <c r="C9" s="2" t="s">
        <v>11</v>
      </c>
      <c r="D9" s="8">
        <v>45000</v>
      </c>
      <c r="E9" s="2" t="s">
        <v>12</v>
      </c>
    </row>
    <row r="10" spans="1:5" x14ac:dyDescent="0.25">
      <c r="A10" s="2" t="s">
        <v>13</v>
      </c>
      <c r="B10" s="2" t="s">
        <v>14</v>
      </c>
      <c r="C10" s="2" t="s">
        <v>11</v>
      </c>
      <c r="D10" s="8">
        <v>45000</v>
      </c>
      <c r="E10" s="2" t="s">
        <v>12</v>
      </c>
    </row>
    <row r="11" spans="1:5" x14ac:dyDescent="0.25">
      <c r="A11" s="2" t="s">
        <v>23</v>
      </c>
      <c r="B11" s="2" t="s">
        <v>24</v>
      </c>
      <c r="C11" s="2" t="s">
        <v>17</v>
      </c>
      <c r="D11" s="8">
        <v>1</v>
      </c>
      <c r="E11" s="2" t="s">
        <v>20</v>
      </c>
    </row>
    <row r="12" spans="1:5" x14ac:dyDescent="0.25">
      <c r="A12" s="2" t="s">
        <v>27</v>
      </c>
      <c r="B12" s="2" t="s">
        <v>28</v>
      </c>
      <c r="C12" s="2" t="s">
        <v>17</v>
      </c>
      <c r="D12" s="8">
        <v>1</v>
      </c>
      <c r="E12" s="2" t="s">
        <v>20</v>
      </c>
    </row>
    <row r="13" spans="1:5" x14ac:dyDescent="0.25">
      <c r="A13" s="2" t="s">
        <v>29</v>
      </c>
      <c r="B13" s="2" t="s">
        <v>30</v>
      </c>
      <c r="C13" s="2" t="s">
        <v>17</v>
      </c>
      <c r="D13" s="8">
        <v>1</v>
      </c>
      <c r="E13" s="2" t="s">
        <v>20</v>
      </c>
    </row>
    <row r="14" spans="1:5" x14ac:dyDescent="0.25">
      <c r="A14" s="2" t="s">
        <v>25</v>
      </c>
      <c r="B14" s="2" t="s">
        <v>26</v>
      </c>
      <c r="C14" s="2" t="s">
        <v>17</v>
      </c>
      <c r="D14" s="8">
        <v>1</v>
      </c>
      <c r="E14" s="2" t="s">
        <v>20</v>
      </c>
    </row>
    <row r="15" spans="1:5" x14ac:dyDescent="0.25">
      <c r="A15" s="2" t="s">
        <v>15</v>
      </c>
      <c r="B15" s="2" t="s">
        <v>16</v>
      </c>
      <c r="C15" s="2" t="s">
        <v>17</v>
      </c>
      <c r="D15" s="8">
        <v>200000</v>
      </c>
      <c r="E15" s="2" t="s">
        <v>12</v>
      </c>
    </row>
    <row r="16" spans="1:5" x14ac:dyDescent="0.25">
      <c r="A16" s="2" t="s">
        <v>45</v>
      </c>
      <c r="B16" s="2" t="s">
        <v>46</v>
      </c>
      <c r="C16" s="2" t="s">
        <v>17</v>
      </c>
      <c r="D16" s="8">
        <v>1</v>
      </c>
      <c r="E16" s="2" t="s">
        <v>20</v>
      </c>
    </row>
    <row r="17" spans="1:5" x14ac:dyDescent="0.25">
      <c r="A17" s="2" t="s">
        <v>18</v>
      </c>
      <c r="B17" s="2" t="s">
        <v>19</v>
      </c>
      <c r="C17" s="2" t="s">
        <v>17</v>
      </c>
      <c r="D17" s="8">
        <v>1</v>
      </c>
      <c r="E17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Khoản tiền</vt:lpstr>
      <vt:lpstr>Danh mục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 HRM11</dc:creator>
  <cp:lastModifiedBy>Nam Ta</cp:lastModifiedBy>
  <dcterms:created xsi:type="dcterms:W3CDTF">2021-08-07T06:58:42Z</dcterms:created>
  <dcterms:modified xsi:type="dcterms:W3CDTF">2022-03-03T08:54:19Z</dcterms:modified>
</cp:coreProperties>
</file>