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G:\My Drive\Fall 2023\Data_Management\Week 9\"/>
    </mc:Choice>
  </mc:AlternateContent>
  <xr:revisionPtr revIDLastSave="0" documentId="13_ncr:1_{E8C00976-8F5E-4DE5-A203-2F16DDD40266}" xr6:coauthVersionLast="47" xr6:coauthVersionMax="47" xr10:uidLastSave="{00000000-0000-0000-0000-000000000000}"/>
  <bookViews>
    <workbookView xWindow="-103" yWindow="-103" windowWidth="24892" windowHeight="14092" activeTab="4" xr2:uid="{75671D01-9C34-44AE-88A1-A56E5B949DC4}"/>
  </bookViews>
  <sheets>
    <sheet name="RES01" sheetId="4" r:id="rId1"/>
    <sheet name="RES02" sheetId="5" r:id="rId2"/>
    <sheet name="RES03" sheetId="6" r:id="rId3"/>
    <sheet name="RES04" sheetId="7" r:id="rId4"/>
    <sheet name="RES05" sheetId="8" r:id="rId5"/>
  </sheets>
  <definedNames>
    <definedName name="ExternalData_1" localSheetId="0" hidden="1">'RES01'!$A$1:$B$6</definedName>
    <definedName name="ExternalData_1" localSheetId="1" hidden="1">'RES02'!$A$1:$B$6</definedName>
    <definedName name="ExternalData_1" localSheetId="2" hidden="1">'RES03'!$A$1:$D$6</definedName>
    <definedName name="ExternalData_1" localSheetId="3" hidden="1">'RES04'!$A$1:$C$51</definedName>
    <definedName name="ExternalData_1" localSheetId="4" hidden="1">'RES05'!$A$1:$C$11</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8" l="1"/>
  <c r="J16" i="7"/>
  <c r="J15" i="7"/>
  <c r="J14" i="7"/>
  <c r="J1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8D3F0-437A-45BD-BB47-7D6206D82796}" keepAlive="1" name="Query - RES01" description="Connection to the 'RES01' query in the workbook." type="5" refreshedVersion="8" background="1" saveData="1">
    <dbPr connection="Provider=Microsoft.Mashup.OleDb.1;Data Source=$Workbook$;Location=RES01;Extended Properties=&quot;&quot;" command="SELECT * FROM [RES01]"/>
  </connection>
  <connection id="2" xr16:uid="{01BBDA82-1459-4F66-ADDD-5A4EF455C3E9}" keepAlive="1" name="Query - RES02" description="Connection to the 'RES02' query in the workbook." type="5" refreshedVersion="8" background="1" saveData="1">
    <dbPr connection="Provider=Microsoft.Mashup.OleDb.1;Data Source=$Workbook$;Location=RES02;Extended Properties=&quot;&quot;" command="SELECT * FROM [RES02]"/>
  </connection>
  <connection id="3" xr16:uid="{A1B632CC-5159-4486-9263-42828149AE60}" keepAlive="1" name="Query - RES03" description="Connection to the 'RES03' query in the workbook." type="5" refreshedVersion="8" background="1" saveData="1">
    <dbPr connection="Provider=Microsoft.Mashup.OleDb.1;Data Source=$Workbook$;Location=RES03;Extended Properties=&quot;&quot;" command="SELECT * FROM [RES03]"/>
  </connection>
  <connection id="4" xr16:uid="{DB7506D4-29D6-4B42-906C-45DF3FC68284}" keepAlive="1" name="Query - RES04" description="Connection to the 'RES04' query in the workbook." type="5" refreshedVersion="8" background="1" saveData="1">
    <dbPr connection="Provider=Microsoft.Mashup.OleDb.1;Data Source=$Workbook$;Location=RES04;Extended Properties=&quot;&quot;" command="SELECT * FROM [RES04]"/>
  </connection>
  <connection id="5" xr16:uid="{BF7CC262-6D48-478B-B9A9-792361B50A0E}" keepAlive="1" name="Query - RES05" description="Connection to the 'RES05' query in the workbook." type="5" refreshedVersion="8" background="1" saveData="1">
    <dbPr connection="Provider=Microsoft.Mashup.OleDb.1;Data Source=$Workbook$;Location=RES05;Extended Properties=&quot;&quot;" command="SELECT * FROM [RES05]"/>
  </connection>
</connections>
</file>

<file path=xl/sharedStrings.xml><?xml version="1.0" encoding="utf-8"?>
<sst xmlns="http://schemas.openxmlformats.org/spreadsheetml/2006/main" count="57" uniqueCount="49">
  <si>
    <t>id</t>
  </si>
  <si>
    <t>bad_loan</t>
  </si>
  <si>
    <t>purpose</t>
  </si>
  <si>
    <t>addr_state</t>
  </si>
  <si>
    <t>credit_card</t>
  </si>
  <si>
    <t>small_business</t>
  </si>
  <si>
    <t>other</t>
  </si>
  <si>
    <t>debt_consolidation</t>
  </si>
  <si>
    <t>default_rate</t>
  </si>
  <si>
    <t>moving</t>
  </si>
  <si>
    <t>educational</t>
  </si>
  <si>
    <t>FL</t>
  </si>
  <si>
    <t>PA</t>
  </si>
  <si>
    <t>NV</t>
  </si>
  <si>
    <t>OH</t>
  </si>
  <si>
    <t>MI</t>
  </si>
  <si>
    <t>avg_income</t>
  </si>
  <si>
    <t>avg_loan_amnt</t>
  </si>
  <si>
    <t>house</t>
  </si>
  <si>
    <t>home_improvement</t>
  </si>
  <si>
    <t>pred</t>
  </si>
  <si>
    <t>Grand Total</t>
  </si>
  <si>
    <t xml:space="preserve"> </t>
  </si>
  <si>
    <t>TRUE LABEL</t>
  </si>
  <si>
    <t>Accuracy</t>
  </si>
  <si>
    <t xml:space="preserve">Misclassification Rate </t>
  </si>
  <si>
    <t>Recall</t>
  </si>
  <si>
    <t>Precision</t>
  </si>
  <si>
    <t>Predict Label</t>
  </si>
  <si>
    <t>Metrics Explanation</t>
  </si>
  <si>
    <t xml:space="preserve">Accuracy:The metric  assesses how good a model at predicting whether a customer would default or not default on their loans. This metric provides a general sense of the overall performance of the model.   </t>
  </si>
  <si>
    <t xml:space="preserve">Misclassification Rate: This metrics assesses the probability that the model would provide an inaccurate prediction on both bad and good loan. This metric provides a general sense of the error rate of the model, help one decide if their risk tolerance is comfortable with this risk  level  </t>
  </si>
  <si>
    <t>Recall: This metric assesses how good the model at identifying default loans from all the actual default loan in our test dataset. If one wants to optimize the number of actual bad loans that the model can identify, this metric provides them the total percentage of bad loans that it can accurately predict</t>
  </si>
  <si>
    <t>Precision: This metric assesses how accurate the prediction is at predicting bad loan. If one wants to learn about the quality of the bad loan's prediction, this metric will let them know the accurate rate of the prediction on bad loans.</t>
  </si>
  <si>
    <t>avg_int_rate</t>
  </si>
  <si>
    <t>rent_own_ratio</t>
  </si>
  <si>
    <t>MS</t>
  </si>
  <si>
    <t>IN</t>
  </si>
  <si>
    <t>TN</t>
  </si>
  <si>
    <t>AK</t>
  </si>
  <si>
    <t>HI</t>
  </si>
  <si>
    <t>NC</t>
  </si>
  <si>
    <t>SD</t>
  </si>
  <si>
    <t>WY</t>
  </si>
  <si>
    <t>MD</t>
  </si>
  <si>
    <t>Correlation between state's average interest rates and the rent/own ration</t>
  </si>
  <si>
    <t>Question</t>
  </si>
  <si>
    <t>Top 10 states with the highest interest rates and how does it correlate with the rent/own ratio</t>
  </si>
  <si>
    <r>
      <rPr>
        <u/>
        <sz val="11"/>
        <color theme="1"/>
        <rFont val="Calibri"/>
        <family val="2"/>
        <scheme val="minor"/>
      </rPr>
      <t>Findings</t>
    </r>
    <r>
      <rPr>
        <sz val="11"/>
        <color theme="1"/>
        <rFont val="Calibri"/>
        <family val="2"/>
        <scheme val="minor"/>
      </rPr>
      <t>: There appears to be a minor negative correlation exists between average interest rates and the ratio of renters to homeowners. This makes sense from a business standpoint because high interest rates make home buying expensive, discouraging purchases and encouraging renting instead. Lower interest rates could therefore boost home buying and reduce the number of renters.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</si>
</sst>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1" applyNumberFormat="1" applyFont="1"/>
    <xf numFmtId="0" fontId="0" fillId="2" borderId="0" xfId="0" applyFill="1"/>
    <xf numFmtId="2" fontId="0" fillId="2" borderId="0" xfId="0" applyNumberFormat="1" applyFill="1"/>
    <xf numFmtId="0" fontId="0" fillId="0" borderId="0" xfId="0" applyAlignment="1">
      <alignment horizontal="left" vertical="top" wrapText="1"/>
    </xf>
    <xf numFmtId="0" fontId="0" fillId="0" borderId="0" xfId="0" applyAlignment="1">
      <alignment horizontal="center" vertical="top" wrapText="1"/>
    </xf>
  </cellXfs>
  <cellStyles count="2">
    <cellStyle name="Normal" xfId="0" builtinId="0"/>
    <cellStyle name="Percent" xfId="1" builtinId="5"/>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Loan Amount and</a:t>
            </a:r>
            <a:r>
              <a:rPr lang="en-US" baseline="0"/>
              <a:t> Default Rate by Loan Purpose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'RES03'!$C$1</c:f>
              <c:strCache>
                <c:ptCount val="1"/>
                <c:pt idx="0">
                  <c:v>avg_loan_amnt</c:v>
                </c:pt>
              </c:strCache>
            </c:strRef>
          </c:tx>
          <c:spPr>
            <a:solidFill>
              <a:schemeClr val="tx1">
                <a:lumMod val="75000"/>
                <a:lumOff val="25000"/>
              </a:schemeClr>
            </a:solidFill>
            <a:ln>
              <a:noFill/>
            </a:ln>
            <a:effectLst/>
          </c:spPr>
          <c:invertIfNegative val="0"/>
          <c:dLbls>
            <c:numFmt formatCode="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'RES03'!$A$2:$A$6</c:f>
              <c:strCache>
                <c:ptCount val="5"/>
                <c:pt idx="0">
                  <c:v>house</c:v>
                </c:pt>
                <c:pt idx="1">
                  <c:v>debt_consolidation</c:v>
                </c:pt>
                <c:pt idx="2">
                  <c:v>small_business</c:v>
                </c:pt>
                <c:pt idx="3">
                  <c:v>home_improvement</c:v>
                </c:pt>
                <c:pt idx="4">
                  <c:v>credit_card</c:v>
                </c:pt>
              </c:strCache>
            </c:strRef>
          </c:cat>
          <c:val>
            <c:numRef>
              <c:f>'RES03'!$C$2:$C$6</c:f>
              <c:numCache>
                <c:formatCode>General</c:formatCode>
                <c:ptCount val="5"/>
                <c:pt idx="0">
                  <c:v>17206.3923</c:v>
                </c:pt>
                <c:pt idx="1">
                  <c:v>16225.4059</c:v>
                </c:pt>
                <c:pt idx="2">
                  <c:v>16185.2536</c:v>
                </c:pt>
                <c:pt idx="3">
                  <c:v>15767.582700000001</c:v>
                </c:pt>
                <c:pt idx="4">
                  <c:v>15707.550999999999</c:v>
                </c:pt>
              </c:numCache>
            </c:numRef>
          </c:val>
          <c:extLst>
            <c:ext xmlns:c16="http://schemas.microsoft.com/office/drawing/2014/chart" uri="{C3380CC4-5D6E-409C-BE32-E72D297353CC}">
              <c16:uniqueId val="{00000000-209D-4D79-B0F3-6AD0BED379EE}"/>
            </c:ext>
          </c:extLst>
        </c:ser>
        <c:dLbls>
          <c:showLegendKey val="0"/>
          <c:showVal val="0"/>
          <c:showCatName val="0"/>
          <c:showSerName val="0"/>
          <c:showPercent val="0"/>
          <c:showBubbleSize val="0"/>
        </c:dLbls>
        <c:gapWidth val="219"/>
        <c:overlap val="-27"/>
        <c:axId val="361701663"/>
        <c:axId val="980720879"/>
      </c:barChart>
      <c:catAx>
        <c:axId val="36170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20879"/>
        <c:crosses val="autoZero"/>
        <c:auto val="1"/>
        <c:lblAlgn val="ctr"/>
        <c:lblOffset val="100"/>
        <c:noMultiLvlLbl val="0"/>
      </c:catAx>
      <c:valAx>
        <c:axId val="980720879"/>
        <c:scaling>
          <c:orientation val="minMax"/>
        </c:scaling>
        <c:delete val="1"/>
        <c:axPos val="l"/>
        <c:numFmt formatCode="General" sourceLinked="1"/>
        <c:majorTickMark val="none"/>
        <c:minorTickMark val="none"/>
        <c:tickLblPos val="nextTo"/>
        <c:crossAx val="361701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464155824145749E-2"/>
          <c:y val="7.3020399714817968E-2"/>
          <c:w val="0.95410521010992899"/>
          <c:h val="0.77298443834402064"/>
        </c:manualLayout>
      </c:layout>
      <c:barChart>
        <c:barDir val="col"/>
        <c:grouping val="clustered"/>
        <c:varyColors val="0"/>
        <c:ser>
          <c:idx val="0"/>
          <c:order val="0"/>
          <c:tx>
            <c:strRef>
              <c:f>'RES03'!$D$1</c:f>
              <c:strCache>
                <c:ptCount val="1"/>
                <c:pt idx="0">
                  <c:v>default_rate</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100"/>
            <c:spPr>
              <a:noFill/>
              <a:ln w="31750" cap="flat" cmpd="sng" algn="ctr">
                <a:solidFill>
                  <a:schemeClr val="tx1">
                    <a:lumMod val="65000"/>
                    <a:lumOff val="35000"/>
                  </a:schemeClr>
                </a:solidFill>
                <a:round/>
                <a:headEnd type="oval"/>
              </a:ln>
              <a:effectLst/>
            </c:spPr>
          </c:errBars>
          <c:cat>
            <c:strRef>
              <c:f>'RES03'!$A$2:$A$6</c:f>
              <c:strCache>
                <c:ptCount val="5"/>
                <c:pt idx="0">
                  <c:v>house</c:v>
                </c:pt>
                <c:pt idx="1">
                  <c:v>debt_consolidation</c:v>
                </c:pt>
                <c:pt idx="2">
                  <c:v>small_business</c:v>
                </c:pt>
                <c:pt idx="3">
                  <c:v>home_improvement</c:v>
                </c:pt>
                <c:pt idx="4">
                  <c:v>credit_card</c:v>
                </c:pt>
              </c:strCache>
            </c:strRef>
          </c:cat>
          <c:val>
            <c:numRef>
              <c:f>'RES03'!$D$2:$D$6</c:f>
              <c:numCache>
                <c:formatCode>General</c:formatCode>
                <c:ptCount val="5"/>
                <c:pt idx="0">
                  <c:v>0.18559999999999999</c:v>
                </c:pt>
                <c:pt idx="1">
                  <c:v>0.21249999999999999</c:v>
                </c:pt>
                <c:pt idx="2">
                  <c:v>0.33239999999999997</c:v>
                </c:pt>
                <c:pt idx="3">
                  <c:v>0.17349999999999999</c:v>
                </c:pt>
                <c:pt idx="4">
                  <c:v>0.1812</c:v>
                </c:pt>
              </c:numCache>
            </c:numRef>
          </c:val>
          <c:extLst>
            <c:ext xmlns:c16="http://schemas.microsoft.com/office/drawing/2014/chart" uri="{C3380CC4-5D6E-409C-BE32-E72D297353CC}">
              <c16:uniqueId val="{00000000-C728-4F8C-8785-32213ABC583D}"/>
            </c:ext>
          </c:extLst>
        </c:ser>
        <c:dLbls>
          <c:showLegendKey val="0"/>
          <c:showVal val="0"/>
          <c:showCatName val="0"/>
          <c:showSerName val="0"/>
          <c:showPercent val="0"/>
          <c:showBubbleSize val="0"/>
        </c:dLbls>
        <c:gapWidth val="219"/>
        <c:overlap val="-27"/>
        <c:axId val="361690143"/>
        <c:axId val="980714927"/>
      </c:barChart>
      <c:catAx>
        <c:axId val="36169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980714927"/>
        <c:crosses val="autoZero"/>
        <c:auto val="1"/>
        <c:lblAlgn val="ctr"/>
        <c:lblOffset val="100"/>
        <c:noMultiLvlLbl val="0"/>
      </c:catAx>
      <c:valAx>
        <c:axId val="980714927"/>
        <c:scaling>
          <c:orientation val="minMax"/>
        </c:scaling>
        <c:delete val="1"/>
        <c:axPos val="l"/>
        <c:numFmt formatCode="General" sourceLinked="1"/>
        <c:majorTickMark val="none"/>
        <c:minorTickMark val="none"/>
        <c:tickLblPos val="nextTo"/>
        <c:crossAx val="361690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a:t>
            </a:r>
            <a:r>
              <a:rPr lang="en-US" baseline="0"/>
              <a:t> Interest Rates and Rent/Own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'RES05'!$B$1</c:f>
              <c:strCache>
                <c:ptCount val="1"/>
                <c:pt idx="0">
                  <c:v>avg_int_rate</c:v>
                </c:pt>
              </c:strCache>
            </c:strRef>
          </c:tx>
          <c:spPr>
            <a:solidFill>
              <a:schemeClr val="accent1"/>
            </a:solidFill>
            <a:ln>
              <a:noFill/>
            </a:ln>
            <a:effectLst/>
          </c:spPr>
          <c:invertIfNegative val="0"/>
          <c:cat>
            <c:strRef>
              <c:f>'RES05'!$A$2:$A$11</c:f>
              <c:strCache>
                <c:ptCount val="10"/>
                <c:pt idx="0">
                  <c:v>MS</c:v>
                </c:pt>
                <c:pt idx="1">
                  <c:v>IN</c:v>
                </c:pt>
                <c:pt idx="2">
                  <c:v>TN</c:v>
                </c:pt>
                <c:pt idx="3">
                  <c:v>AK</c:v>
                </c:pt>
                <c:pt idx="4">
                  <c:v>HI</c:v>
                </c:pt>
                <c:pt idx="5">
                  <c:v>NV</c:v>
                </c:pt>
                <c:pt idx="6">
                  <c:v>NC</c:v>
                </c:pt>
                <c:pt idx="7">
                  <c:v>SD</c:v>
                </c:pt>
                <c:pt idx="8">
                  <c:v>WY</c:v>
                </c:pt>
                <c:pt idx="9">
                  <c:v>MD</c:v>
                </c:pt>
              </c:strCache>
            </c:strRef>
          </c:cat>
          <c:val>
            <c:numRef>
              <c:f>'RES05'!$B$2:$B$11</c:f>
              <c:numCache>
                <c:formatCode>General</c:formatCode>
                <c:ptCount val="10"/>
                <c:pt idx="0">
                  <c:v>15.06</c:v>
                </c:pt>
                <c:pt idx="1">
                  <c:v>14.84</c:v>
                </c:pt>
                <c:pt idx="2">
                  <c:v>14.74</c:v>
                </c:pt>
                <c:pt idx="3">
                  <c:v>14.46</c:v>
                </c:pt>
                <c:pt idx="4">
                  <c:v>14.45</c:v>
                </c:pt>
                <c:pt idx="5">
                  <c:v>14.15</c:v>
                </c:pt>
                <c:pt idx="6">
                  <c:v>14.02</c:v>
                </c:pt>
                <c:pt idx="7">
                  <c:v>13.98</c:v>
                </c:pt>
                <c:pt idx="8">
                  <c:v>13.98</c:v>
                </c:pt>
                <c:pt idx="9">
                  <c:v>13.89</c:v>
                </c:pt>
              </c:numCache>
            </c:numRef>
          </c:val>
          <c:extLst>
            <c:ext xmlns:c16="http://schemas.microsoft.com/office/drawing/2014/chart" uri="{C3380CC4-5D6E-409C-BE32-E72D297353CC}">
              <c16:uniqueId val="{00000000-00E4-44C7-95DB-7AF06253A326}"/>
            </c:ext>
          </c:extLst>
        </c:ser>
        <c:dLbls>
          <c:showLegendKey val="0"/>
          <c:showVal val="0"/>
          <c:showCatName val="0"/>
          <c:showSerName val="0"/>
          <c:showPercent val="0"/>
          <c:showBubbleSize val="0"/>
        </c:dLbls>
        <c:gapWidth val="219"/>
        <c:axId val="2098819423"/>
        <c:axId val="1843860383"/>
      </c:barChart>
      <c:lineChart>
        <c:grouping val="standard"/>
        <c:varyColors val="0"/>
        <c:ser>
          <c:idx val="1"/>
          <c:order val="1"/>
          <c:tx>
            <c:strRef>
              <c:f>'RES05'!$C$1</c:f>
              <c:strCache>
                <c:ptCount val="1"/>
                <c:pt idx="0">
                  <c:v>rent_own_ratio</c:v>
                </c:pt>
              </c:strCache>
            </c:strRef>
          </c:tx>
          <c:spPr>
            <a:ln w="28575" cap="rnd">
              <a:solidFill>
                <a:schemeClr val="accent2"/>
              </a:solidFill>
              <a:round/>
            </a:ln>
            <a:effectLst/>
          </c:spPr>
          <c:marker>
            <c:symbol val="none"/>
          </c:marker>
          <c:cat>
            <c:strRef>
              <c:f>'RES05'!$A$2:$A$11</c:f>
              <c:strCache>
                <c:ptCount val="10"/>
                <c:pt idx="0">
                  <c:v>MS</c:v>
                </c:pt>
                <c:pt idx="1">
                  <c:v>IN</c:v>
                </c:pt>
                <c:pt idx="2">
                  <c:v>TN</c:v>
                </c:pt>
                <c:pt idx="3">
                  <c:v>AK</c:v>
                </c:pt>
                <c:pt idx="4">
                  <c:v>HI</c:v>
                </c:pt>
                <c:pt idx="5">
                  <c:v>NV</c:v>
                </c:pt>
                <c:pt idx="6">
                  <c:v>NC</c:v>
                </c:pt>
                <c:pt idx="7">
                  <c:v>SD</c:v>
                </c:pt>
                <c:pt idx="8">
                  <c:v>WY</c:v>
                </c:pt>
                <c:pt idx="9">
                  <c:v>MD</c:v>
                </c:pt>
              </c:strCache>
            </c:strRef>
          </c:cat>
          <c:val>
            <c:numRef>
              <c:f>'RES05'!$C$2:$C$11</c:f>
              <c:numCache>
                <c:formatCode>0%</c:formatCode>
                <c:ptCount val="10"/>
                <c:pt idx="0">
                  <c:v>0.24</c:v>
                </c:pt>
                <c:pt idx="1">
                  <c:v>0.22</c:v>
                </c:pt>
                <c:pt idx="2">
                  <c:v>0.23</c:v>
                </c:pt>
                <c:pt idx="3">
                  <c:v>0.35</c:v>
                </c:pt>
                <c:pt idx="4">
                  <c:v>0.6</c:v>
                </c:pt>
                <c:pt idx="5">
                  <c:v>0.42</c:v>
                </c:pt>
                <c:pt idx="6">
                  <c:v>0.3</c:v>
                </c:pt>
                <c:pt idx="7">
                  <c:v>0.24</c:v>
                </c:pt>
                <c:pt idx="8">
                  <c:v>0.27</c:v>
                </c:pt>
                <c:pt idx="9">
                  <c:v>0.41</c:v>
                </c:pt>
              </c:numCache>
            </c:numRef>
          </c:val>
          <c:smooth val="0"/>
          <c:extLst>
            <c:ext xmlns:c16="http://schemas.microsoft.com/office/drawing/2014/chart" uri="{C3380CC4-5D6E-409C-BE32-E72D297353CC}">
              <c16:uniqueId val="{00000001-00E4-44C7-95DB-7AF06253A326}"/>
            </c:ext>
          </c:extLst>
        </c:ser>
        <c:dLbls>
          <c:showLegendKey val="0"/>
          <c:showVal val="0"/>
          <c:showCatName val="0"/>
          <c:showSerName val="0"/>
          <c:showPercent val="0"/>
          <c:showBubbleSize val="0"/>
        </c:dLbls>
        <c:marker val="1"/>
        <c:smooth val="0"/>
        <c:axId val="1704509679"/>
        <c:axId val="1843857407"/>
      </c:lineChart>
      <c:catAx>
        <c:axId val="209881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60383"/>
        <c:crosses val="autoZero"/>
        <c:auto val="1"/>
        <c:lblAlgn val="ctr"/>
        <c:lblOffset val="100"/>
        <c:noMultiLvlLbl val="0"/>
      </c:catAx>
      <c:valAx>
        <c:axId val="184386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819423"/>
        <c:crosses val="autoZero"/>
        <c:crossBetween val="between"/>
      </c:valAx>
      <c:valAx>
        <c:axId val="1843857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Rent/Own</a:t>
                </a:r>
                <a:r>
                  <a:rPr lang="en-US" baseline="0"/>
                  <a:t> Ratio</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09679"/>
        <c:crosses val="max"/>
        <c:crossBetween val="between"/>
      </c:valAx>
      <c:catAx>
        <c:axId val="1704509679"/>
        <c:scaling>
          <c:orientation val="minMax"/>
        </c:scaling>
        <c:delete val="1"/>
        <c:axPos val="b"/>
        <c:numFmt formatCode="General" sourceLinked="1"/>
        <c:majorTickMark val="out"/>
        <c:minorTickMark val="none"/>
        <c:tickLblPos val="nextTo"/>
        <c:crossAx val="1843857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601434</xdr:colOff>
      <xdr:row>3</xdr:row>
      <xdr:rowOff>95250</xdr:rowOff>
    </xdr:from>
    <xdr:to>
      <xdr:col>14</xdr:col>
      <xdr:colOff>179615</xdr:colOff>
      <xdr:row>18</xdr:row>
      <xdr:rowOff>92528</xdr:rowOff>
    </xdr:to>
    <xdr:graphicFrame macro="">
      <xdr:nvGraphicFramePr>
        <xdr:cNvPr id="5" name="Chart 4">
          <a:extLst>
            <a:ext uri="{FF2B5EF4-FFF2-40B4-BE49-F238E27FC236}">
              <a16:creationId xmlns:a16="http://schemas.microsoft.com/office/drawing/2014/main" id="{C30C2606-ECB2-7A71-8AE0-A580A119D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585105</xdr:colOff>
      <xdr:row>18</xdr:row>
      <xdr:rowOff>54428</xdr:rowOff>
    </xdr:from>
    <xdr:to>
      <xdr:col>14</xdr:col>
      <xdr:colOff>195943</xdr:colOff>
      <xdr:row>28</xdr:row>
      <xdr:rowOff>117021</xdr:rowOff>
    </xdr:to>
    <xdr:graphicFrame macro="">
      <xdr:nvGraphicFramePr>
        <xdr:cNvPr id="6" name="Chart 5">
          <a:extLst>
            <a:ext uri="{FF2B5EF4-FFF2-40B4-BE49-F238E27FC236}">
              <a16:creationId xmlns:a16="http://schemas.microsoft.com/office/drawing/2014/main" id="{8A936B4B-258F-822C-59F6-C0C0AFFA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21770</xdr:colOff>
      <xdr:row>14</xdr:row>
      <xdr:rowOff>29935</xdr:rowOff>
    </xdr:from>
    <xdr:to>
      <xdr:col>8</xdr:col>
      <xdr:colOff>647699</xdr:colOff>
      <xdr:row>34</xdr:row>
      <xdr:rowOff>0</xdr:rowOff>
    </xdr:to>
    <xdr:graphicFrame macro="">
      <xdr:nvGraphicFramePr>
        <xdr:cNvPr id="3" name="Chart 2">
          <a:extLst>
            <a:ext uri="{FF2B5EF4-FFF2-40B4-BE49-F238E27FC236}">
              <a16:creationId xmlns:a16="http://schemas.microsoft.com/office/drawing/2014/main" id="{D758979C-11A6-06E2-D24A-011E4953F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 Nam" refreshedDate="45227.370152083335" createdVersion="8" refreshedVersion="8" minRefreshableVersion="3" recordCount="50" xr:uid="{25E47479-86CD-4662-848E-FCD9C743E923}">
  <cacheSource type="worksheet">
    <worksheetSource name="_RES04"/>
  </cacheSource>
  <cacheFields count="3">
    <cacheField name="id" numFmtId="0">
      <sharedItems containsSemiMixedTypes="0" containsString="0" containsNumber="1" containsInteger="1" minValue="10001" maxValue="10110"/>
    </cacheField>
    <cacheField name="pred" numFmtId="0">
      <sharedItems containsSemiMixedTypes="0" containsString="0" containsNumber="1" containsInteger="1" minValue="0" maxValue="1" count="2">
        <n v="0"/>
        <n v="1"/>
      </sharedItems>
    </cacheField>
    <cacheField name="bad_loa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01"/>
    <x v="0"/>
    <x v="0"/>
  </r>
  <r>
    <n v="10002"/>
    <x v="1"/>
    <x v="1"/>
  </r>
  <r>
    <n v="10006"/>
    <x v="0"/>
    <x v="0"/>
  </r>
  <r>
    <n v="10007"/>
    <x v="1"/>
    <x v="1"/>
  </r>
  <r>
    <n v="10008"/>
    <x v="1"/>
    <x v="1"/>
  </r>
  <r>
    <n v="10010"/>
    <x v="0"/>
    <x v="0"/>
  </r>
  <r>
    <n v="10011"/>
    <x v="1"/>
    <x v="1"/>
  </r>
  <r>
    <n v="10012"/>
    <x v="0"/>
    <x v="0"/>
  </r>
  <r>
    <n v="10013"/>
    <x v="0"/>
    <x v="1"/>
  </r>
  <r>
    <n v="10019"/>
    <x v="1"/>
    <x v="1"/>
  </r>
  <r>
    <n v="10023"/>
    <x v="1"/>
    <x v="0"/>
  </r>
  <r>
    <n v="10027"/>
    <x v="0"/>
    <x v="0"/>
  </r>
  <r>
    <n v="10028"/>
    <x v="0"/>
    <x v="0"/>
  </r>
  <r>
    <n v="10029"/>
    <x v="1"/>
    <x v="0"/>
  </r>
  <r>
    <n v="10030"/>
    <x v="0"/>
    <x v="0"/>
  </r>
  <r>
    <n v="10031"/>
    <x v="0"/>
    <x v="0"/>
  </r>
  <r>
    <n v="10033"/>
    <x v="0"/>
    <x v="0"/>
  </r>
  <r>
    <n v="10035"/>
    <x v="0"/>
    <x v="0"/>
  </r>
  <r>
    <n v="10042"/>
    <x v="0"/>
    <x v="1"/>
  </r>
  <r>
    <n v="10043"/>
    <x v="0"/>
    <x v="0"/>
  </r>
  <r>
    <n v="10047"/>
    <x v="1"/>
    <x v="0"/>
  </r>
  <r>
    <n v="10051"/>
    <x v="1"/>
    <x v="1"/>
  </r>
  <r>
    <n v="10052"/>
    <x v="1"/>
    <x v="0"/>
  </r>
  <r>
    <n v="10055"/>
    <x v="0"/>
    <x v="0"/>
  </r>
  <r>
    <n v="10056"/>
    <x v="0"/>
    <x v="0"/>
  </r>
  <r>
    <n v="10058"/>
    <x v="0"/>
    <x v="1"/>
  </r>
  <r>
    <n v="10060"/>
    <x v="1"/>
    <x v="1"/>
  </r>
  <r>
    <n v="10061"/>
    <x v="0"/>
    <x v="0"/>
  </r>
  <r>
    <n v="10062"/>
    <x v="0"/>
    <x v="1"/>
  </r>
  <r>
    <n v="10063"/>
    <x v="0"/>
    <x v="0"/>
  </r>
  <r>
    <n v="10068"/>
    <x v="0"/>
    <x v="0"/>
  </r>
  <r>
    <n v="10074"/>
    <x v="0"/>
    <x v="0"/>
  </r>
  <r>
    <n v="10075"/>
    <x v="0"/>
    <x v="0"/>
  </r>
  <r>
    <n v="10076"/>
    <x v="0"/>
    <x v="0"/>
  </r>
  <r>
    <n v="10077"/>
    <x v="0"/>
    <x v="0"/>
  </r>
  <r>
    <n v="10078"/>
    <x v="0"/>
    <x v="0"/>
  </r>
  <r>
    <n v="10079"/>
    <x v="0"/>
    <x v="0"/>
  </r>
  <r>
    <n v="10081"/>
    <x v="0"/>
    <x v="0"/>
  </r>
  <r>
    <n v="10082"/>
    <x v="0"/>
    <x v="0"/>
  </r>
  <r>
    <n v="10083"/>
    <x v="0"/>
    <x v="0"/>
  </r>
  <r>
    <n v="10085"/>
    <x v="0"/>
    <x v="0"/>
  </r>
  <r>
    <n v="10086"/>
    <x v="1"/>
    <x v="0"/>
  </r>
  <r>
    <n v="10096"/>
    <x v="1"/>
    <x v="0"/>
  </r>
  <r>
    <n v="10100"/>
    <x v="0"/>
    <x v="0"/>
  </r>
  <r>
    <n v="10101"/>
    <x v="0"/>
    <x v="0"/>
  </r>
  <r>
    <n v="10102"/>
    <x v="0"/>
    <x v="0"/>
  </r>
  <r>
    <n v="10104"/>
    <x v="1"/>
    <x v="1"/>
  </r>
  <r>
    <n v="10105"/>
    <x v="0"/>
    <x v="0"/>
  </r>
  <r>
    <n v="10106"/>
    <x v="0"/>
    <x v="0"/>
  </r>
  <r>
    <n v="1011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9CBBDF-914B-4326-B87D-21BCE5C9DE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edict Label" colHeaderCaption="TRUE LABEL">
  <location ref="I7:L11" firstHeaderRow="1" firstDataRow="2" firstDataCol="1"/>
  <pivotFields count="3">
    <pivotField dataField="1" showAll="0"/>
    <pivotField axis="axisRow" showAll="0">
      <items count="3">
        <item x="0"/>
        <item x="1"/>
        <item t="default"/>
      </items>
    </pivotField>
    <pivotField axis="axisCol" showAll="0">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 "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3037512-04CC-486F-8AF2-13C818CF7A9E}" autoFormatId="16" applyNumberFormats="0" applyBorderFormats="0" applyFontFormats="0" applyPatternFormats="0" applyAlignmentFormats="0" applyWidthHeightFormats="0">
  <queryTableRefresh nextId="3">
    <queryTableFields count="2">
      <queryTableField id="1" name="purpose" tableColumnId="1"/>
      <queryTableField id="2" name="default_r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5524000-B059-41E7-B06B-6674586E0507}" autoFormatId="16" applyNumberFormats="0" applyBorderFormats="0" applyFontFormats="0" applyPatternFormats="0" applyAlignmentFormats="0" applyWidthHeightFormats="0">
  <queryTableRefresh nextId="3">
    <queryTableFields count="2">
      <queryTableField id="1" name="addr_state" tableColumnId="1"/>
      <queryTableField id="2" name="default_rat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512E72E-379B-4A0B-957E-873C00B43546}" autoFormatId="16" applyNumberFormats="0" applyBorderFormats="0" applyFontFormats="0" applyPatternFormats="0" applyAlignmentFormats="0" applyWidthHeightFormats="0">
  <queryTableRefresh nextId="5">
    <queryTableFields count="4">
      <queryTableField id="1" name="purpose" tableColumnId="1"/>
      <queryTableField id="2" name="avg_income" tableColumnId="2"/>
      <queryTableField id="3" name="avg_loan_amnt" tableColumnId="3"/>
      <queryTableField id="4" name="default_r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0F9F7C3-CAF0-426F-A272-59A27501EF7E}" autoFormatId="16" applyNumberFormats="0" applyBorderFormats="0" applyFontFormats="0" applyPatternFormats="0" applyAlignmentFormats="0" applyWidthHeightFormats="0">
  <queryTableRefresh nextId="4">
    <queryTableFields count="3">
      <queryTableField id="1" name="id" tableColumnId="1"/>
      <queryTableField id="2" name="pred" tableColumnId="2"/>
      <queryTableField id="3" name="bad_loan"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B4ECD756-490B-4BEB-9E8D-B83494425C7C}" autoFormatId="16" applyNumberFormats="0" applyBorderFormats="0" applyFontFormats="0" applyPatternFormats="0" applyAlignmentFormats="0" applyWidthHeightFormats="0">
  <queryTableRefresh nextId="4">
    <queryTableFields count="3">
      <queryTableField id="1" name="addr_state" tableColumnId="1"/>
      <queryTableField id="2" name="avg_int_rate" tableColumnId="2"/>
      <queryTableField id="3" name="rent_own_ratio"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18CEC1-F055-45A7-A34D-D3E78EC356CA}" name="_RES01" displayName="_RES01" ref="A1:B6" tableType="queryTable" totalsRowShown="0">
  <autoFilter ref="A1:B6" xr:uid="{C218CEC1-F055-45A7-A34D-D3E78EC356CA}"/>
  <tableColumns count="2">
    <tableColumn id="1" xr3:uid="{E42CCD68-BEF8-424C-8D37-3177B349CD6D}" uniqueName="1" name="purpose" queryTableFieldId="1" dataDxfId="3"/>
    <tableColumn id="2" xr3:uid="{3F9B2337-813D-477E-A6BF-692E30870729}" uniqueName="2" name="default_rat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C7C190-6AB3-470E-94C8-1B1CD7B24493}" name="_RES02" displayName="_RES02" ref="A1:B6" tableType="queryTable" totalsRowShown="0">
  <autoFilter ref="A1:B6" xr:uid="{2BC7C190-6AB3-470E-94C8-1B1CD7B24493}"/>
  <tableColumns count="2">
    <tableColumn id="1" xr3:uid="{55D61EB5-35F6-4321-BED4-03F0484001C4}" uniqueName="1" name="addr_state" queryTableFieldId="1" dataDxfId="2"/>
    <tableColumn id="2" xr3:uid="{9EBAAEF2-D470-4E1E-90A4-9D0A05841340}" uniqueName="2" name="default_rat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451CD3-E8C3-460E-9221-B4055C8A179C}" name="_RES03" displayName="_RES03" ref="A1:D6" tableType="queryTable" totalsRowShown="0">
  <autoFilter ref="A1:D6" xr:uid="{E5451CD3-E8C3-460E-9221-B4055C8A179C}"/>
  <tableColumns count="4">
    <tableColumn id="1" xr3:uid="{3CED5FE6-ACA5-421B-91DD-DC2D8A7F7FCB}" uniqueName="1" name="purpose" queryTableFieldId="1" dataDxfId="1"/>
    <tableColumn id="2" xr3:uid="{36DE6F3A-23AE-4FB4-A0D3-A1DF2A03C88D}" uniqueName="2" name="avg_income" queryTableFieldId="2"/>
    <tableColumn id="3" xr3:uid="{C3397402-0C5B-4BF0-8CA8-9A329030D643}" uniqueName="3" name="avg_loan_amnt" queryTableFieldId="3"/>
    <tableColumn id="4" xr3:uid="{46FEAAA4-18AC-49F9-9B95-4CB9E74ADC8B}" uniqueName="4" name="default_rat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0C1FB8-CEE5-48E4-94B1-2195F0A1ECA3}" name="_RES04" displayName="_RES04" ref="A1:C51" tableType="queryTable" totalsRowShown="0">
  <autoFilter ref="A1:C51" xr:uid="{D00C1FB8-CEE5-48E4-94B1-2195F0A1ECA3}"/>
  <tableColumns count="3">
    <tableColumn id="1" xr3:uid="{DA6A1F6D-7CA0-41A4-9F5E-F1D5BBACE7A8}" uniqueName="1" name="id" queryTableFieldId="1"/>
    <tableColumn id="2" xr3:uid="{01FA9644-6FD6-42B0-859F-C553D5ACF86F}" uniqueName="2" name="pred" queryTableFieldId="2"/>
    <tableColumn id="3" xr3:uid="{E72F3B8B-39B5-4DE3-9D86-B3F769DF7910}" uniqueName="3" name="bad_loan"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54BAAF-1712-41F6-A320-1DDD51748EA6}" name="_RES05" displayName="_RES05" ref="A1:C11" tableType="queryTable" totalsRowShown="0">
  <autoFilter ref="A1:C11" xr:uid="{C154BAAF-1712-41F6-A320-1DDD51748EA6}"/>
  <tableColumns count="3">
    <tableColumn id="1" xr3:uid="{EB159BD8-61DF-43A9-AF75-60B94A12EE4E}" uniqueName="1" name="addr_state" queryTableFieldId="1" dataDxfId="0"/>
    <tableColumn id="2" xr3:uid="{38F7A9AF-D8E6-4EE2-A4B6-F2B3DC9A1564}" uniqueName="2" name="avg_int_rate" queryTableFieldId="2"/>
    <tableColumn id="3" xr3:uid="{B36919BB-E2B6-4867-9C60-0D9C76FE4F1C}" uniqueName="3" name="rent_own_ratio" queryTableFieldId="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4EEB-CFD6-4903-97C7-2A13D0D519C9}">
  <dimension ref="A1:B6"/>
  <sheetViews>
    <sheetView workbookViewId="0">
      <selection sqref="A1:B6"/>
    </sheetView>
  </sheetViews>
  <sheetFormatPr defaultRowHeight="14.6" x14ac:dyDescent="0.4"/>
  <cols>
    <col min="1" max="1" width="16.84375" bestFit="1" customWidth="1"/>
    <col min="2" max="2" width="13.3828125" bestFit="1" customWidth="1"/>
  </cols>
  <sheetData>
    <row r="1" spans="1:2" x14ac:dyDescent="0.4">
      <c r="A1" t="s">
        <v>2</v>
      </c>
      <c r="B1" t="s">
        <v>8</v>
      </c>
    </row>
    <row r="2" spans="1:2" x14ac:dyDescent="0.4">
      <c r="A2" t="s">
        <v>5</v>
      </c>
      <c r="B2">
        <v>0.33239999999999997</v>
      </c>
    </row>
    <row r="3" spans="1:2" x14ac:dyDescent="0.4">
      <c r="A3" t="s">
        <v>6</v>
      </c>
      <c r="B3">
        <v>0.24249999999999999</v>
      </c>
    </row>
    <row r="4" spans="1:2" x14ac:dyDescent="0.4">
      <c r="A4" t="s">
        <v>9</v>
      </c>
      <c r="B4">
        <v>0.2334</v>
      </c>
    </row>
    <row r="5" spans="1:2" x14ac:dyDescent="0.4">
      <c r="A5" t="s">
        <v>7</v>
      </c>
      <c r="B5">
        <v>0.21249999999999999</v>
      </c>
    </row>
    <row r="6" spans="1:2" x14ac:dyDescent="0.4">
      <c r="A6" t="s">
        <v>10</v>
      </c>
      <c r="B6">
        <v>0.2051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6C3B-1D05-41B1-8608-EDF52860519A}">
  <dimension ref="A1:B6"/>
  <sheetViews>
    <sheetView workbookViewId="0">
      <selection sqref="A1:B6"/>
    </sheetView>
  </sheetViews>
  <sheetFormatPr defaultRowHeight="14.6" x14ac:dyDescent="0.4"/>
  <cols>
    <col min="1" max="1" width="12.07421875" bestFit="1" customWidth="1"/>
    <col min="2" max="2" width="13.3828125" bestFit="1" customWidth="1"/>
  </cols>
  <sheetData>
    <row r="1" spans="1:2" x14ac:dyDescent="0.4">
      <c r="A1" t="s">
        <v>3</v>
      </c>
      <c r="B1" t="s">
        <v>8</v>
      </c>
    </row>
    <row r="2" spans="1:2" x14ac:dyDescent="0.4">
      <c r="A2" t="s">
        <v>11</v>
      </c>
      <c r="B2">
        <v>0.23949999999999999</v>
      </c>
    </row>
    <row r="3" spans="1:2" x14ac:dyDescent="0.4">
      <c r="A3" t="s">
        <v>12</v>
      </c>
      <c r="B3">
        <v>0.2364</v>
      </c>
    </row>
    <row r="4" spans="1:2" x14ac:dyDescent="0.4">
      <c r="A4" t="s">
        <v>13</v>
      </c>
      <c r="B4">
        <v>0.23330000000000001</v>
      </c>
    </row>
    <row r="5" spans="1:2" x14ac:dyDescent="0.4">
      <c r="A5" t="s">
        <v>14</v>
      </c>
      <c r="B5">
        <v>0.22739999999999999</v>
      </c>
    </row>
    <row r="6" spans="1:2" x14ac:dyDescent="0.4">
      <c r="A6" t="s">
        <v>15</v>
      </c>
      <c r="B6">
        <v>0.22309999999999999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87CF-7A67-468D-AD67-B074BF0A326F}">
  <dimension ref="A1:D6"/>
  <sheetViews>
    <sheetView workbookViewId="0">
      <selection activeCell="P17" sqref="P17"/>
    </sheetView>
  </sheetViews>
  <sheetFormatPr defaultRowHeight="14.6" x14ac:dyDescent="0.4"/>
  <cols>
    <col min="1" max="1" width="18" bestFit="1" customWidth="1"/>
    <col min="2" max="2" width="13" bestFit="1" customWidth="1"/>
    <col min="3" max="3" width="16" bestFit="1" customWidth="1"/>
    <col min="4" max="4" width="13.3828125" bestFit="1" customWidth="1"/>
  </cols>
  <sheetData>
    <row r="1" spans="1:4" x14ac:dyDescent="0.4">
      <c r="A1" t="s">
        <v>2</v>
      </c>
      <c r="B1" t="s">
        <v>16</v>
      </c>
      <c r="C1" t="s">
        <v>17</v>
      </c>
      <c r="D1" t="s">
        <v>8</v>
      </c>
    </row>
    <row r="2" spans="1:4" x14ac:dyDescent="0.4">
      <c r="A2" t="s">
        <v>18</v>
      </c>
      <c r="B2">
        <v>86681.866899999994</v>
      </c>
      <c r="C2">
        <v>17206.3923</v>
      </c>
      <c r="D2">
        <v>0.18559999999999999</v>
      </c>
    </row>
    <row r="3" spans="1:4" x14ac:dyDescent="0.4">
      <c r="A3" t="s">
        <v>7</v>
      </c>
      <c r="B3">
        <v>76329.441500000001</v>
      </c>
      <c r="C3">
        <v>16225.4059</v>
      </c>
      <c r="D3">
        <v>0.21249999999999999</v>
      </c>
    </row>
    <row r="4" spans="1:4" x14ac:dyDescent="0.4">
      <c r="A4" t="s">
        <v>5</v>
      </c>
      <c r="B4">
        <v>84489.210600000006</v>
      </c>
      <c r="C4">
        <v>16185.2536</v>
      </c>
      <c r="D4">
        <v>0.33239999999999997</v>
      </c>
    </row>
    <row r="5" spans="1:4" x14ac:dyDescent="0.4">
      <c r="A5" t="s">
        <v>19</v>
      </c>
      <c r="B5">
        <v>98959.967900000003</v>
      </c>
      <c r="C5">
        <v>15767.582700000001</v>
      </c>
      <c r="D5">
        <v>0.17349999999999999</v>
      </c>
    </row>
    <row r="6" spans="1:4" x14ac:dyDescent="0.4">
      <c r="A6" t="s">
        <v>4</v>
      </c>
      <c r="B6">
        <v>78154.231199999995</v>
      </c>
      <c r="C6">
        <v>15707.550999999999</v>
      </c>
      <c r="D6">
        <v>0.1812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0C01-73F0-4F3E-AC18-2A020E72D9D4}">
  <dimension ref="A1:O51"/>
  <sheetViews>
    <sheetView workbookViewId="0">
      <selection activeCell="I25" sqref="I25:N28"/>
    </sheetView>
  </sheetViews>
  <sheetFormatPr defaultRowHeight="14.6" x14ac:dyDescent="0.4"/>
  <cols>
    <col min="1" max="1" width="5.84375" bestFit="1" customWidth="1"/>
    <col min="2" max="2" width="6.921875" bestFit="1" customWidth="1"/>
    <col min="3" max="3" width="10.84375" bestFit="1" customWidth="1"/>
    <col min="9" max="9" width="18.921875" bestFit="1" customWidth="1"/>
    <col min="10" max="10" width="15.15234375" bestFit="1" customWidth="1"/>
    <col min="11" max="11" width="14.3046875" customWidth="1"/>
    <col min="12" max="12" width="10.69140625" bestFit="1" customWidth="1"/>
  </cols>
  <sheetData>
    <row r="1" spans="1:12" x14ac:dyDescent="0.4">
      <c r="A1" t="s">
        <v>0</v>
      </c>
      <c r="B1" t="s">
        <v>20</v>
      </c>
      <c r="C1" t="s">
        <v>1</v>
      </c>
    </row>
    <row r="2" spans="1:12" x14ac:dyDescent="0.4">
      <c r="A2">
        <v>10001</v>
      </c>
      <c r="B2">
        <v>0</v>
      </c>
      <c r="C2">
        <v>0</v>
      </c>
    </row>
    <row r="3" spans="1:12" x14ac:dyDescent="0.4">
      <c r="A3">
        <v>10002</v>
      </c>
      <c r="B3">
        <v>1</v>
      </c>
      <c r="C3">
        <v>1</v>
      </c>
    </row>
    <row r="4" spans="1:12" x14ac:dyDescent="0.4">
      <c r="A4">
        <v>10006</v>
      </c>
      <c r="B4">
        <v>0</v>
      </c>
      <c r="C4">
        <v>0</v>
      </c>
    </row>
    <row r="5" spans="1:12" x14ac:dyDescent="0.4">
      <c r="A5">
        <v>10007</v>
      </c>
      <c r="B5">
        <v>1</v>
      </c>
      <c r="C5">
        <v>1</v>
      </c>
    </row>
    <row r="6" spans="1:12" x14ac:dyDescent="0.4">
      <c r="A6">
        <v>10008</v>
      </c>
      <c r="B6">
        <v>1</v>
      </c>
      <c r="C6">
        <v>1</v>
      </c>
    </row>
    <row r="7" spans="1:12" x14ac:dyDescent="0.4">
      <c r="A7">
        <v>10010</v>
      </c>
      <c r="B7">
        <v>0</v>
      </c>
      <c r="C7">
        <v>0</v>
      </c>
      <c r="I7" s="1" t="s">
        <v>22</v>
      </c>
      <c r="J7" s="1" t="s">
        <v>23</v>
      </c>
    </row>
    <row r="8" spans="1:12" x14ac:dyDescent="0.4">
      <c r="A8">
        <v>10011</v>
      </c>
      <c r="B8">
        <v>1</v>
      </c>
      <c r="C8">
        <v>1</v>
      </c>
      <c r="I8" s="1" t="s">
        <v>28</v>
      </c>
      <c r="J8">
        <v>0</v>
      </c>
      <c r="K8">
        <v>1</v>
      </c>
      <c r="L8" t="s">
        <v>21</v>
      </c>
    </row>
    <row r="9" spans="1:12" x14ac:dyDescent="0.4">
      <c r="A9">
        <v>10012</v>
      </c>
      <c r="B9">
        <v>0</v>
      </c>
      <c r="C9">
        <v>0</v>
      </c>
      <c r="I9" s="2">
        <v>0</v>
      </c>
      <c r="J9">
        <v>31</v>
      </c>
      <c r="K9">
        <v>4</v>
      </c>
      <c r="L9">
        <v>35</v>
      </c>
    </row>
    <row r="10" spans="1:12" x14ac:dyDescent="0.4">
      <c r="A10">
        <v>10013</v>
      </c>
      <c r="B10">
        <v>0</v>
      </c>
      <c r="C10">
        <v>1</v>
      </c>
      <c r="I10" s="2">
        <v>1</v>
      </c>
      <c r="J10">
        <v>6</v>
      </c>
      <c r="K10">
        <v>9</v>
      </c>
      <c r="L10">
        <v>15</v>
      </c>
    </row>
    <row r="11" spans="1:12" x14ac:dyDescent="0.4">
      <c r="A11">
        <v>10019</v>
      </c>
      <c r="B11">
        <v>1</v>
      </c>
      <c r="C11">
        <v>1</v>
      </c>
      <c r="I11" s="2" t="s">
        <v>21</v>
      </c>
      <c r="J11">
        <v>37</v>
      </c>
      <c r="K11">
        <v>13</v>
      </c>
      <c r="L11">
        <v>50</v>
      </c>
    </row>
    <row r="12" spans="1:12" x14ac:dyDescent="0.4">
      <c r="A12">
        <v>10023</v>
      </c>
      <c r="B12">
        <v>1</v>
      </c>
      <c r="C12">
        <v>0</v>
      </c>
    </row>
    <row r="13" spans="1:12" x14ac:dyDescent="0.4">
      <c r="A13">
        <v>10027</v>
      </c>
      <c r="B13">
        <v>0</v>
      </c>
      <c r="C13">
        <v>0</v>
      </c>
      <c r="I13" t="s">
        <v>24</v>
      </c>
      <c r="J13" s="4">
        <f>SUM(GETPIVOTDATA("id",$I$7,"pred",0,"bad_loan",0),GETPIVOTDATA("id",$I$7,"pred",1,"bad_loan",1))/GETPIVOTDATA("id",$I$7)</f>
        <v>0.8</v>
      </c>
    </row>
    <row r="14" spans="1:12" x14ac:dyDescent="0.4">
      <c r="A14">
        <v>10028</v>
      </c>
      <c r="B14">
        <v>0</v>
      </c>
      <c r="C14">
        <v>0</v>
      </c>
      <c r="I14" t="s">
        <v>25</v>
      </c>
      <c r="J14" s="4">
        <f>SUM(GETPIVOTDATA("id",$I$7,"pred",1,"bad_loan",0),GETPIVOTDATA("id",$I$7,"pred",0,"bad_loan",1))/GETPIVOTDATA("id",$I$7)</f>
        <v>0.2</v>
      </c>
    </row>
    <row r="15" spans="1:12" x14ac:dyDescent="0.4">
      <c r="A15">
        <v>10029</v>
      </c>
      <c r="B15">
        <v>1</v>
      </c>
      <c r="C15">
        <v>0</v>
      </c>
      <c r="I15" t="s">
        <v>26</v>
      </c>
      <c r="J15" s="4">
        <f>GETPIVOTDATA("id",$I$7,"pred",1,"bad_loan",1)/GETPIVOTDATA("id",$I$7,"bad_loan",1)</f>
        <v>0.69230769230769229</v>
      </c>
    </row>
    <row r="16" spans="1:12" x14ac:dyDescent="0.4">
      <c r="A16">
        <v>10030</v>
      </c>
      <c r="B16">
        <v>0</v>
      </c>
      <c r="C16">
        <v>0</v>
      </c>
      <c r="I16" t="s">
        <v>27</v>
      </c>
      <c r="J16" s="4">
        <f>GETPIVOTDATA("id",$I$7,"pred",1,"bad_loan",1)/GETPIVOTDATA("id",$I$7,"pred",1)</f>
        <v>0.6</v>
      </c>
    </row>
    <row r="17" spans="1:15" x14ac:dyDescent="0.4">
      <c r="A17">
        <v>10031</v>
      </c>
      <c r="B17">
        <v>0</v>
      </c>
      <c r="C17">
        <v>0</v>
      </c>
    </row>
    <row r="18" spans="1:15" x14ac:dyDescent="0.4">
      <c r="A18">
        <v>10033</v>
      </c>
      <c r="B18">
        <v>0</v>
      </c>
      <c r="C18">
        <v>0</v>
      </c>
      <c r="I18" s="5" t="s">
        <v>29</v>
      </c>
    </row>
    <row r="19" spans="1:15" ht="14.6" customHeight="1" x14ac:dyDescent="0.4">
      <c r="A19">
        <v>10035</v>
      </c>
      <c r="B19">
        <v>0</v>
      </c>
      <c r="C19">
        <v>0</v>
      </c>
      <c r="I19" s="8" t="s">
        <v>30</v>
      </c>
      <c r="J19" s="8"/>
      <c r="K19" s="8"/>
      <c r="L19" s="8"/>
      <c r="M19" s="8"/>
      <c r="N19" s="8"/>
      <c r="O19" s="8"/>
    </row>
    <row r="20" spans="1:15" x14ac:dyDescent="0.4">
      <c r="A20">
        <v>10042</v>
      </c>
      <c r="B20">
        <v>0</v>
      </c>
      <c r="C20">
        <v>1</v>
      </c>
      <c r="I20" s="8"/>
      <c r="J20" s="8"/>
      <c r="K20" s="8"/>
      <c r="L20" s="8"/>
      <c r="M20" s="8"/>
      <c r="N20" s="8"/>
      <c r="O20" s="8"/>
    </row>
    <row r="21" spans="1:15" x14ac:dyDescent="0.4">
      <c r="A21">
        <v>10043</v>
      </c>
      <c r="B21">
        <v>0</v>
      </c>
      <c r="C21">
        <v>0</v>
      </c>
      <c r="I21" s="8"/>
      <c r="J21" s="8"/>
      <c r="K21" s="8"/>
      <c r="L21" s="8"/>
      <c r="M21" s="8"/>
      <c r="N21" s="8"/>
      <c r="O21" s="8"/>
    </row>
    <row r="22" spans="1:15" ht="14.6" customHeight="1" x14ac:dyDescent="0.4">
      <c r="A22">
        <v>10047</v>
      </c>
      <c r="B22">
        <v>1</v>
      </c>
      <c r="C22">
        <v>0</v>
      </c>
      <c r="I22" s="7" t="s">
        <v>31</v>
      </c>
      <c r="J22" s="7"/>
      <c r="K22" s="7"/>
      <c r="L22" s="7"/>
      <c r="M22" s="7"/>
      <c r="N22" s="7"/>
      <c r="O22" s="7"/>
    </row>
    <row r="23" spans="1:15" x14ac:dyDescent="0.4">
      <c r="A23">
        <v>10051</v>
      </c>
      <c r="B23">
        <v>1</v>
      </c>
      <c r="C23">
        <v>1</v>
      </c>
      <c r="I23" s="7"/>
      <c r="J23" s="7"/>
      <c r="K23" s="7"/>
      <c r="L23" s="7"/>
      <c r="M23" s="7"/>
      <c r="N23" s="7"/>
      <c r="O23" s="7"/>
    </row>
    <row r="24" spans="1:15" x14ac:dyDescent="0.4">
      <c r="A24">
        <v>10052</v>
      </c>
      <c r="B24">
        <v>1</v>
      </c>
      <c r="C24">
        <v>0</v>
      </c>
      <c r="I24" s="7"/>
      <c r="J24" s="7"/>
      <c r="K24" s="7"/>
      <c r="L24" s="7"/>
      <c r="M24" s="7"/>
      <c r="N24" s="7"/>
      <c r="O24" s="7"/>
    </row>
    <row r="25" spans="1:15" ht="14.6" customHeight="1" x14ac:dyDescent="0.4">
      <c r="A25">
        <v>10055</v>
      </c>
      <c r="B25">
        <v>0</v>
      </c>
      <c r="C25">
        <v>0</v>
      </c>
      <c r="I25" s="7" t="s">
        <v>32</v>
      </c>
      <c r="J25" s="7"/>
      <c r="K25" s="7"/>
      <c r="L25" s="7"/>
      <c r="M25" s="7"/>
      <c r="N25" s="7"/>
    </row>
    <row r="26" spans="1:15" x14ac:dyDescent="0.4">
      <c r="A26">
        <v>10056</v>
      </c>
      <c r="B26">
        <v>0</v>
      </c>
      <c r="C26">
        <v>0</v>
      </c>
      <c r="I26" s="7"/>
      <c r="J26" s="7"/>
      <c r="K26" s="7"/>
      <c r="L26" s="7"/>
      <c r="M26" s="7"/>
      <c r="N26" s="7"/>
    </row>
    <row r="27" spans="1:15" x14ac:dyDescent="0.4">
      <c r="A27">
        <v>10058</v>
      </c>
      <c r="B27">
        <v>0</v>
      </c>
      <c r="C27">
        <v>1</v>
      </c>
      <c r="I27" s="7"/>
      <c r="J27" s="7"/>
      <c r="K27" s="7"/>
      <c r="L27" s="7"/>
      <c r="M27" s="7"/>
      <c r="N27" s="7"/>
    </row>
    <row r="28" spans="1:15" x14ac:dyDescent="0.4">
      <c r="A28">
        <v>10060</v>
      </c>
      <c r="B28">
        <v>1</v>
      </c>
      <c r="C28">
        <v>1</v>
      </c>
      <c r="I28" s="7"/>
      <c r="J28" s="7"/>
      <c r="K28" s="7"/>
      <c r="L28" s="7"/>
      <c r="M28" s="7"/>
      <c r="N28" s="7"/>
    </row>
    <row r="29" spans="1:15" x14ac:dyDescent="0.4">
      <c r="A29">
        <v>10061</v>
      </c>
      <c r="B29">
        <v>0</v>
      </c>
      <c r="C29">
        <v>0</v>
      </c>
      <c r="I29" s="7" t="s">
        <v>33</v>
      </c>
      <c r="J29" s="7"/>
      <c r="K29" s="7"/>
      <c r="L29" s="7"/>
      <c r="M29" s="7"/>
      <c r="N29" s="7"/>
    </row>
    <row r="30" spans="1:15" x14ac:dyDescent="0.4">
      <c r="A30">
        <v>10062</v>
      </c>
      <c r="B30">
        <v>0</v>
      </c>
      <c r="C30">
        <v>1</v>
      </c>
      <c r="I30" s="7"/>
      <c r="J30" s="7"/>
      <c r="K30" s="7"/>
      <c r="L30" s="7"/>
      <c r="M30" s="7"/>
      <c r="N30" s="7"/>
    </row>
    <row r="31" spans="1:15" x14ac:dyDescent="0.4">
      <c r="A31">
        <v>10063</v>
      </c>
      <c r="B31">
        <v>0</v>
      </c>
      <c r="C31">
        <v>0</v>
      </c>
    </row>
    <row r="32" spans="1:15" x14ac:dyDescent="0.4">
      <c r="A32">
        <v>10068</v>
      </c>
      <c r="B32">
        <v>0</v>
      </c>
      <c r="C32">
        <v>0</v>
      </c>
    </row>
    <row r="33" spans="1:3" x14ac:dyDescent="0.4">
      <c r="A33">
        <v>10074</v>
      </c>
      <c r="B33">
        <v>0</v>
      </c>
      <c r="C33">
        <v>0</v>
      </c>
    </row>
    <row r="34" spans="1:3" x14ac:dyDescent="0.4">
      <c r="A34">
        <v>10075</v>
      </c>
      <c r="B34">
        <v>0</v>
      </c>
      <c r="C34">
        <v>0</v>
      </c>
    </row>
    <row r="35" spans="1:3" x14ac:dyDescent="0.4">
      <c r="A35">
        <v>10076</v>
      </c>
      <c r="B35">
        <v>0</v>
      </c>
      <c r="C35">
        <v>0</v>
      </c>
    </row>
    <row r="36" spans="1:3" x14ac:dyDescent="0.4">
      <c r="A36">
        <v>10077</v>
      </c>
      <c r="B36">
        <v>0</v>
      </c>
      <c r="C36">
        <v>0</v>
      </c>
    </row>
    <row r="37" spans="1:3" x14ac:dyDescent="0.4">
      <c r="A37">
        <v>10078</v>
      </c>
      <c r="B37">
        <v>0</v>
      </c>
      <c r="C37">
        <v>0</v>
      </c>
    </row>
    <row r="38" spans="1:3" x14ac:dyDescent="0.4">
      <c r="A38">
        <v>10079</v>
      </c>
      <c r="B38">
        <v>0</v>
      </c>
      <c r="C38">
        <v>0</v>
      </c>
    </row>
    <row r="39" spans="1:3" x14ac:dyDescent="0.4">
      <c r="A39">
        <v>10081</v>
      </c>
      <c r="B39">
        <v>0</v>
      </c>
      <c r="C39">
        <v>0</v>
      </c>
    </row>
    <row r="40" spans="1:3" x14ac:dyDescent="0.4">
      <c r="A40">
        <v>10082</v>
      </c>
      <c r="B40">
        <v>0</v>
      </c>
      <c r="C40">
        <v>0</v>
      </c>
    </row>
    <row r="41" spans="1:3" x14ac:dyDescent="0.4">
      <c r="A41">
        <v>10083</v>
      </c>
      <c r="B41">
        <v>0</v>
      </c>
      <c r="C41">
        <v>0</v>
      </c>
    </row>
    <row r="42" spans="1:3" x14ac:dyDescent="0.4">
      <c r="A42">
        <v>10085</v>
      </c>
      <c r="B42">
        <v>0</v>
      </c>
      <c r="C42">
        <v>0</v>
      </c>
    </row>
    <row r="43" spans="1:3" x14ac:dyDescent="0.4">
      <c r="A43">
        <v>10086</v>
      </c>
      <c r="B43">
        <v>1</v>
      </c>
      <c r="C43">
        <v>0</v>
      </c>
    </row>
    <row r="44" spans="1:3" x14ac:dyDescent="0.4">
      <c r="A44">
        <v>10096</v>
      </c>
      <c r="B44">
        <v>1</v>
      </c>
      <c r="C44">
        <v>0</v>
      </c>
    </row>
    <row r="45" spans="1:3" x14ac:dyDescent="0.4">
      <c r="A45">
        <v>10100</v>
      </c>
      <c r="B45">
        <v>0</v>
      </c>
      <c r="C45">
        <v>0</v>
      </c>
    </row>
    <row r="46" spans="1:3" x14ac:dyDescent="0.4">
      <c r="A46">
        <v>10101</v>
      </c>
      <c r="B46">
        <v>0</v>
      </c>
      <c r="C46">
        <v>0</v>
      </c>
    </row>
    <row r="47" spans="1:3" x14ac:dyDescent="0.4">
      <c r="A47">
        <v>10102</v>
      </c>
      <c r="B47">
        <v>0</v>
      </c>
      <c r="C47">
        <v>0</v>
      </c>
    </row>
    <row r="48" spans="1:3" x14ac:dyDescent="0.4">
      <c r="A48">
        <v>10104</v>
      </c>
      <c r="B48">
        <v>1</v>
      </c>
      <c r="C48">
        <v>1</v>
      </c>
    </row>
    <row r="49" spans="1:3" x14ac:dyDescent="0.4">
      <c r="A49">
        <v>10105</v>
      </c>
      <c r="B49">
        <v>0</v>
      </c>
      <c r="C49">
        <v>0</v>
      </c>
    </row>
    <row r="50" spans="1:3" x14ac:dyDescent="0.4">
      <c r="A50">
        <v>10106</v>
      </c>
      <c r="B50">
        <v>0</v>
      </c>
      <c r="C50">
        <v>0</v>
      </c>
    </row>
    <row r="51" spans="1:3" x14ac:dyDescent="0.4">
      <c r="A51">
        <v>10110</v>
      </c>
      <c r="B51">
        <v>1</v>
      </c>
      <c r="C51">
        <v>1</v>
      </c>
    </row>
  </sheetData>
  <mergeCells count="4">
    <mergeCell ref="I25:N28"/>
    <mergeCell ref="I29:N30"/>
    <mergeCell ref="I22:O24"/>
    <mergeCell ref="I19:O21"/>
  </mergeCell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3766A-B8EC-4E65-A56A-10FB0BB03545}">
  <dimension ref="A1:H42"/>
  <sheetViews>
    <sheetView tabSelected="1" topLeftCell="A7" workbookViewId="0">
      <selection activeCell="A38" sqref="A38:H42"/>
    </sheetView>
  </sheetViews>
  <sheetFormatPr defaultRowHeight="14.6" x14ac:dyDescent="0.4"/>
  <cols>
    <col min="1" max="1" width="12.07421875" bestFit="1" customWidth="1"/>
    <col min="2" max="2" width="13.53515625" bestFit="1" customWidth="1"/>
    <col min="3" max="3" width="16.15234375" bestFit="1" customWidth="1"/>
    <col min="7" max="7" width="10" bestFit="1" customWidth="1"/>
  </cols>
  <sheetData>
    <row r="1" spans="1:3" x14ac:dyDescent="0.4">
      <c r="A1" t="s">
        <v>3</v>
      </c>
      <c r="B1" t="s">
        <v>34</v>
      </c>
      <c r="C1" t="s">
        <v>35</v>
      </c>
    </row>
    <row r="2" spans="1:3" x14ac:dyDescent="0.4">
      <c r="A2" t="s">
        <v>36</v>
      </c>
      <c r="B2">
        <v>15.06</v>
      </c>
      <c r="C2" s="3">
        <v>0.24</v>
      </c>
    </row>
    <row r="3" spans="1:3" x14ac:dyDescent="0.4">
      <c r="A3" t="s">
        <v>37</v>
      </c>
      <c r="B3">
        <v>14.84</v>
      </c>
      <c r="C3" s="3">
        <v>0.22</v>
      </c>
    </row>
    <row r="4" spans="1:3" x14ac:dyDescent="0.4">
      <c r="A4" t="s">
        <v>38</v>
      </c>
      <c r="B4">
        <v>14.74</v>
      </c>
      <c r="C4" s="3">
        <v>0.23</v>
      </c>
    </row>
    <row r="5" spans="1:3" x14ac:dyDescent="0.4">
      <c r="A5" t="s">
        <v>39</v>
      </c>
      <c r="B5">
        <v>14.46</v>
      </c>
      <c r="C5" s="3">
        <v>0.35</v>
      </c>
    </row>
    <row r="6" spans="1:3" x14ac:dyDescent="0.4">
      <c r="A6" t="s">
        <v>40</v>
      </c>
      <c r="B6">
        <v>14.45</v>
      </c>
      <c r="C6" s="3">
        <v>0.6</v>
      </c>
    </row>
    <row r="7" spans="1:3" x14ac:dyDescent="0.4">
      <c r="A7" t="s">
        <v>13</v>
      </c>
      <c r="B7">
        <v>14.15</v>
      </c>
      <c r="C7" s="3">
        <v>0.42</v>
      </c>
    </row>
    <row r="8" spans="1:3" x14ac:dyDescent="0.4">
      <c r="A8" t="s">
        <v>41</v>
      </c>
      <c r="B8">
        <v>14.02</v>
      </c>
      <c r="C8" s="3">
        <v>0.3</v>
      </c>
    </row>
    <row r="9" spans="1:3" x14ac:dyDescent="0.4">
      <c r="A9" t="s">
        <v>42</v>
      </c>
      <c r="B9">
        <v>13.98</v>
      </c>
      <c r="C9" s="3">
        <v>0.24</v>
      </c>
    </row>
    <row r="10" spans="1:3" x14ac:dyDescent="0.4">
      <c r="A10" t="s">
        <v>43</v>
      </c>
      <c r="B10">
        <v>13.98</v>
      </c>
      <c r="C10" s="3">
        <v>0.27</v>
      </c>
    </row>
    <row r="11" spans="1:3" x14ac:dyDescent="0.4">
      <c r="A11" t="s">
        <v>44</v>
      </c>
      <c r="B11">
        <v>13.89</v>
      </c>
      <c r="C11" s="3">
        <v>0.41</v>
      </c>
    </row>
    <row r="13" spans="1:3" x14ac:dyDescent="0.4">
      <c r="A13" t="s">
        <v>46</v>
      </c>
      <c r="B13" t="s">
        <v>47</v>
      </c>
    </row>
    <row r="36" spans="1:8" x14ac:dyDescent="0.4">
      <c r="A36" t="s">
        <v>45</v>
      </c>
      <c r="G36" s="6">
        <f>CORREL(_RES05[avg_int_rate],_RES05[rent_own_ratio])</f>
        <v>-0.25958857401887309</v>
      </c>
    </row>
    <row r="38" spans="1:8" ht="14.6" customHeight="1" x14ac:dyDescent="0.4">
      <c r="A38" s="7" t="s">
        <v>48</v>
      </c>
      <c r="B38" s="7"/>
      <c r="C38" s="7"/>
      <c r="D38" s="7"/>
      <c r="E38" s="7"/>
      <c r="F38" s="7"/>
      <c r="G38" s="7"/>
      <c r="H38" s="7"/>
    </row>
    <row r="39" spans="1:8" x14ac:dyDescent="0.4">
      <c r="A39" s="7"/>
      <c r="B39" s="7"/>
      <c r="C39" s="7"/>
      <c r="D39" s="7"/>
      <c r="E39" s="7"/>
      <c r="F39" s="7"/>
      <c r="G39" s="7"/>
      <c r="H39" s="7"/>
    </row>
    <row r="40" spans="1:8" x14ac:dyDescent="0.4">
      <c r="A40" s="7"/>
      <c r="B40" s="7"/>
      <c r="C40" s="7"/>
      <c r="D40" s="7"/>
      <c r="E40" s="7"/>
      <c r="F40" s="7"/>
      <c r="G40" s="7"/>
      <c r="H40" s="7"/>
    </row>
    <row r="41" spans="1:8" x14ac:dyDescent="0.4">
      <c r="A41" s="7"/>
      <c r="B41" s="7"/>
      <c r="C41" s="7"/>
      <c r="D41" s="7"/>
      <c r="E41" s="7"/>
      <c r="F41" s="7"/>
      <c r="G41" s="7"/>
      <c r="H41" s="7"/>
    </row>
    <row r="42" spans="1:8" x14ac:dyDescent="0.4">
      <c r="A42" s="7"/>
      <c r="B42" s="7"/>
      <c r="C42" s="7"/>
      <c r="D42" s="7"/>
      <c r="E42" s="7"/>
      <c r="F42" s="7"/>
      <c r="G42" s="7"/>
      <c r="H42" s="7"/>
    </row>
  </sheetData>
  <mergeCells count="1">
    <mergeCell ref="A38:H42"/>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b 2 5 9 0 b - f 4 0 1 - 4 b 1 d - b 9 3 8 - 9 2 1 d a 7 5 9 a d f 4 "   x m l n s = " h t t p : / / s c h e m a s . m i c r o s o f t . c o m / D a t a M a s h u p " > A A A A A K o E A A B Q S w M E F A A C A A g A T E t c 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E x L X 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S 1 x X t Z 3 9 n 6 Y B A A D v B Q A A E w A c A E Z v c m 1 1 b G F z L 1 N l Y 3 R p b 2 4 x L m 0 g o h g A K K A U A A A A A A A A A A A A A A A A A A A A A A A A A A A A z V T R S s M w F H 0 f 7 B 8 u 8 2 E t F G m n e x o K c 4 t z s L X a V M W n E p v M B b p 0 J K n i 3 5 u 0 2 j k d K D r E v L T 3 5 N z 2 5 J z b K p Z p X g j A 9 T U Y t F v t l l o S y S j E C P s B n E D O d L s F Z u G i l B k z S E T v s 8 O r k s l n p 0 O V O J n f 4 a t Z x 4 M O R j M 0 S u D A y R e u 7 V i X c l 0 o 5 s H w Z u L c E 5 r m B R E u D D F Q t i B l r l N J N K v o 5 3 E 0 b / q I U v x B r J j Q 6 d G h 7 a l 2 b i 9 Q j B r O I 5 N 8 w T N i d a d K E 1 0 q I 6 1 b w 4 x 2 K + I k j q 4 v 4 e w O g q q M 4 j G K b d m D M c K j C p t N 5 9 M E + g P o u O 0 W F + + P + t G N 3 u / c I J T K S u n / M e R i e D M N J z C K r s P E 2 e h z 4 R Q C 3 / f 3 Y d r R f k a o A a x z R I i S 5 C k X m Q v k 8 c H e F K s P H O t S S l Z C 1 5 S m 3 G Z t M v j r A F 4 P t m 3 x l t I f 2 X 3 8 O 7 s 5 9 W B t n u X B m z N f e K G Z 0 i k l m g y + 1 t b f 2 / f T Y M b N c O z Y J L m o s 3 M 9 6 L 1 N R Y 3 s Y o + G e B P c + 2 U i D W F p p i k t n g S T a s n X N s Q Y h U k X E r s Z 7 O x D M 4 z A / 7 S F w r H r f U K N Q G n t M 6 + w C n n x 3 Y H 7 9 v 8 s 8 H f l 8 Q J Q S w E C L Q A U A A I A C A B M S 1 x X t K 7 m D q I A A A D 2 A A A A E g A A A A A A A A A A A A A A A A A A A A A A Q 2 9 u Z m l n L 1 B h Y 2 t h Z 2 U u e G 1 s U E s B A i 0 A F A A C A A g A T E t c V w / K 6 a u k A A A A 6 Q A A A B M A A A A A A A A A A A A A A A A A 7 g A A A F t D b 2 5 0 Z W 5 0 X 1 R 5 c G V z X S 5 4 b W x Q S w E C L Q A U A A I A C A B M S 1 x X t Z 3 9 n 6 Y B A A D v B Q A A E w A A A A A A A A A A A A A A A A D f 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J A A A A A A A A H E 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R V M 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f U k V T M 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U X V l c n k y L 0 F 1 d G 9 S Z W 1 v d m V k Q 2 9 s d W 1 u c z E u e 3 B 1 c n B v c 2 U s M H 0 m c X V v d D s s J n F 1 b 3 Q 7 U 2 V j d G l v b j E v U X V l c n k y L 0 F 1 d G 9 S Z W 1 v d m V k Q 2 9 s d W 1 u c z E u e 2 R l Z m F 1 b H R f c m F 0 Z S w x f S Z x d W 9 0 O 1 0 s J n F 1 b 3 Q 7 Q 2 9 s d W 1 u Q 2 9 1 b n Q m c X V v d D s 6 M i w m c X V v d D t L Z X l D b 2 x 1 b W 5 O Y W 1 l c y Z x d W 9 0 O z p b X S w m c X V v d D t D b 2 x 1 b W 5 J Z G V u d G l 0 a W V z J n F 1 b 3 Q 7 O l s m c X V v d D t T Z W N 0 a W 9 u M S 9 R d W V y e T I v Q X V 0 b 1 J l b W 9 2 Z W R D b 2 x 1 b W 5 z M S 5 7 c H V y c G 9 z Z S w w f S Z x d W 9 0 O y w m c X V v d D t T Z W N 0 a W 9 u M S 9 R d W V y e T I v Q X V 0 b 1 J l b W 9 2 Z W R D b 2 x 1 b W 5 z M S 5 7 Z G V m Y X V s d F 9 y Y X R l L D F 9 J n F 1 b 3 Q 7 X S w m c X V v d D t S Z W x h d G l v b n N o a X B J b m Z v J n F 1 b 3 Q 7 O l t d f S I g L z 4 8 R W 5 0 c n k g V H l w Z T 0 i R m l s b F N 0 Y X R 1 c y I g V m F s d W U 9 I n N D b 2 1 w b G V 0 Z S I g L z 4 8 R W 5 0 c n k g V H l w Z T 0 i R m l s b E N v b H V t b k 5 h b W V z I i B W Y W x 1 Z T 0 i c 1 s m c X V v d D t w d X J w b 3 N l J n F 1 b 3 Q 7 L C Z x d W 9 0 O 2 R l Z m F 1 b H R f c m F 0 Z S Z x d W 9 0 O 1 0 i I C 8 + P E V u d H J 5 I F R 5 c G U 9 I k Z p b G x D b 2 x 1 b W 5 U e X B l c y I g V m F s d W U 9 I n N C Z 1 E 9 I i A v P j x F b n R y e S B U e X B l P S J G a W x s T G F z d F V w Z G F 0 Z W Q i I F Z h b H V l P S J k M j A y M y 0 x M C 0 y O F Q x M j o 0 N D o y M C 4 x M z c 1 O T Y 4 W i I g L z 4 8 R W 5 0 c n k g V H l w Z T 0 i R m l s b E V y c m 9 y Q 2 9 1 b n Q i I F Z h b H V l P S J s M C I g L z 4 8 R W 5 0 c n k g V H l w Z T 0 i R m l s b E V y c m 9 y Q 2 9 k Z S I g V m F s d W U 9 I n N V b m t u b 3 d u I i A v P j x F b n R y e S B U e X B l P S J G a W x s Q 2 9 1 b n Q i I F Z h b H V l P S J s N S I g L z 4 8 R W 5 0 c n k g V H l w Z T 0 i Q W R k Z W R U b 0 R h d G F N b 2 R l b C I g V m F s d W U 9 I m w w I i A v P j x F b n R y e S B U e X B l P S J R d W V y e U l E I i B W Y W x 1 Z T 0 i c z c y M z B j Z j h l L T h h Z D I t N G F j M y 0 4 M j h i L W R j M 2 I 0 N m I y Z G Z j Z C I g L z 4 8 L 1 N 0 Y W J s Z U V u d H J p Z X M + P C 9 J d G V t P j x J d G V t P j x J d G V t T G 9 j Y X R p b 2 4 + P E l 0 Z W 1 U e X B l P k Z v c m 1 1 b G E 8 L 0 l 0 Z W 1 U e X B l P j x J d G V t U G F 0 a D 5 T Z W N 0 a W 9 u M S 9 S R V M w M S 9 T b 3 V y Y 2 U 8 L 0 l 0 Z W 1 Q Y X R o P j w v S X R l b U x v Y 2 F 0 a W 9 u P j x T d G F i b G V F b n R y a W V z I C 8 + P C 9 J d G V t P j x J d G V t P j x J d G V t T G 9 j Y X R p b 2 4 + P E l 0 Z W 1 U e X B l P k Z v c m 1 1 b G E 8 L 0 l 0 Z W 1 U e X B l P j x J d G V t U G F 0 a D 5 T Z W N 0 a W 9 u M S 9 S R V M 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x I i A v P j x F b n R y e S B U e X B l P S J S Z X N 1 b H R U e X B l I i B W Y W x 1 Z T 0 i c 1 R h Y m x l I i A v P j x F b n R y e S B U e X B l P S J C d W Z m Z X J O Z X h 0 U m V m c m V z a C I g V m F s d W U 9 I m w x I i A v P j x F b n R y e S B U e X B l P S J G a W x s V G F y Z 2 V 0 I i B W Y W x 1 Z T 0 i c 1 9 S R V M w 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E w L T I 4 V D E y O j Q 2 O j M 5 L j E 2 O D E w N T V a I i A v P j x F b n R y e S B U e X B l P S J G a W x s Q 2 9 s d W 1 u V H l w Z X M i I F Z h b H V l P S J z Q m d R P S I g L z 4 8 R W 5 0 c n k g V H l w Z T 0 i R m l s b E N v b H V t b k 5 h b W V z I i B W Y W x 1 Z T 0 i c 1 s m c X V v d D t h Z G R y X 3 N 0 Y X R l J n F 1 b 3 Q 7 L C Z x d W 9 0 O 2 R l Z m F 1 b H R f c m 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S 9 B d X R v U m V t b 3 Z l Z E N v b H V t b n M x L n t h Z G R y X 3 N 0 Y X R l L D B 9 J n F 1 b 3 Q 7 L C Z x d W 9 0 O 1 N l Y 3 R p b 2 4 x L 1 F 1 Z X J 5 M S 9 B d X R v U m V t b 3 Z l Z E N v b H V t b n M x L n t k Z W Z h d W x 0 X 3 J h d G U s M X 0 m c X V v d D t d L C Z x d W 9 0 O 0 N v b H V t b k N v d W 5 0 J n F 1 b 3 Q 7 O j I s J n F 1 b 3 Q 7 S 2 V 5 Q 2 9 s d W 1 u T m F t Z X M m c X V v d D s 6 W 1 0 s J n F 1 b 3 Q 7 Q 2 9 s d W 1 u S W R l b n R p d G l l c y Z x d W 9 0 O z p b J n F 1 b 3 Q 7 U 2 V j d G l v b j E v U X V l c n k x L 0 F 1 d G 9 S Z W 1 v d m V k Q 2 9 s d W 1 u c z E u e 2 F k Z H J f c 3 R h d G U s M H 0 m c X V v d D s s J n F 1 b 3 Q 7 U 2 V j d G l v b j E v U X V l c n k x L 0 F 1 d G 9 S Z W 1 v d m V k Q 2 9 s d W 1 u c z E u e 2 R l Z m F 1 b H R f c m F 0 Z S w x f S Z x d W 9 0 O 1 0 s J n F 1 b 3 Q 7 U m V s Y X R p b 2 5 z a G l w S W 5 m b y Z x d W 9 0 O z p b X X 0 i I C 8 + P C 9 T d G F i b G V F b n R y a W V z P j w v S X R l b T 4 8 S X R l b T 4 8 S X R l b U x v Y 2 F 0 a W 9 u P j x J d G V t V H l w Z T 5 G b 3 J t d W x h P C 9 J d G V t V H l w Z T 4 8 S X R l b V B h d G g + U 2 V j d G l v b j E v U k V T M D I v U 2 9 1 c m N l P C 9 J d G V t U G F 0 a D 4 8 L 0 l 0 Z W 1 M b 2 N h d G l v b j 4 8 U 3 R h Y m x l R W 5 0 c m l l c y A v P j w v S X R l b T 4 8 S X R l b T 4 8 S X R l b U x v Y 2 F 0 a W 9 u P j x J d G V t V H l w Z T 5 G b 3 J t d W x h P C 9 J d G V t V H l w Z T 4 8 S X R l b V B h d G g + U 2 V j d G l v b j E v U k V T M 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S I g L z 4 8 R W 5 0 c n k g V H l w Z T 0 i U m V z d W x 0 V H l w Z S I g V m F s d W U 9 I n N U Y W J s Z S I g L z 4 8 R W 5 0 c n k g V H l w Z T 0 i Q n V m Z m V y T m V 4 d F J l Z n J l c 2 g i I F Z h b H V l P S J s M S I g L z 4 8 R W 5 0 c n k g V H l w Z T 0 i R m l s b F R h c m d l d C I g V m F s d W U 9 I n N f U k V T M D 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x M C 0 y O F Q x M j o 0 O T o z N C 4 0 N j I 4 N D E z W i I g L z 4 8 R W 5 0 c n k g V H l w Z T 0 i R m l s b E N v b H V t b l R 5 c G V z I i B W Y W x 1 Z T 0 i c 0 J n U U V C Q T 0 9 I i A v P j x F b n R y e S B U e X B l P S J G a W x s Q 2 9 s d W 1 u T m F t Z X M i I F Z h b H V l P S J z W y Z x d W 9 0 O 3 B 1 c n B v c 2 U m c X V v d D s s J n F 1 b 3 Q 7 Y X Z n X 2 l u Y 2 9 t Z S Z x d W 9 0 O y w m c X V v d D t h d m d f b G 9 h b l 9 h b W 5 0 J n F 1 b 3 Q 7 L C Z x d W 9 0 O 2 R l Z m F 1 b H R f c m 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1 Z X J 5 M S 9 B d X R v U m V t b 3 Z l Z E N v b H V t b n M x L n t w d X J w b 3 N l L D B 9 J n F 1 b 3 Q 7 L C Z x d W 9 0 O 1 N l Y 3 R p b 2 4 x L 1 F 1 Z X J 5 M S 9 B d X R v U m V t b 3 Z l Z E N v b H V t b n M x L n t h d m d f a W 5 j b 2 1 l L D F 9 J n F 1 b 3 Q 7 L C Z x d W 9 0 O 1 N l Y 3 R p b 2 4 x L 1 F 1 Z X J 5 M S 9 B d X R v U m V t b 3 Z l Z E N v b H V t b n M x L n t h d m d f b G 9 h b l 9 h b W 5 0 L D J 9 J n F 1 b 3 Q 7 L C Z x d W 9 0 O 1 N l Y 3 R p b 2 4 x L 1 F 1 Z X J 5 M S 9 B d X R v U m V t b 3 Z l Z E N v b H V t b n M x L n t k Z W Z h d W x 0 X 3 J h d G U s M 3 0 m c X V v d D t d L C Z x d W 9 0 O 0 N v b H V t b k N v d W 5 0 J n F 1 b 3 Q 7 O j Q s J n F 1 b 3 Q 7 S 2 V 5 Q 2 9 s d W 1 u T m F t Z X M m c X V v d D s 6 W 1 0 s J n F 1 b 3 Q 7 Q 2 9 s d W 1 u S W R l b n R p d G l l c y Z x d W 9 0 O z p b J n F 1 b 3 Q 7 U 2 V j d G l v b j E v U X V l c n k x L 0 F 1 d G 9 S Z W 1 v d m V k Q 2 9 s d W 1 u c z E u e 3 B 1 c n B v c 2 U s M H 0 m c X V v d D s s J n F 1 b 3 Q 7 U 2 V j d G l v b j E v U X V l c n k x L 0 F 1 d G 9 S Z W 1 v d m V k Q 2 9 s d W 1 u c z E u e 2 F 2 Z 1 9 p b m N v b W U s M X 0 m c X V v d D s s J n F 1 b 3 Q 7 U 2 V j d G l v b j E v U X V l c n k x L 0 F 1 d G 9 S Z W 1 v d m V k Q 2 9 s d W 1 u c z E u e 2 F 2 Z 1 9 s b 2 F u X 2 F t b n Q s M n 0 m c X V v d D s s J n F 1 b 3 Q 7 U 2 V j d G l v b j E v U X V l c n k x L 0 F 1 d G 9 S Z W 1 v d m V k Q 2 9 s d W 1 u c z E u e 2 R l Z m F 1 b H R f c m F 0 Z S w z f S Z x d W 9 0 O 1 0 s J n F 1 b 3 Q 7 U m V s Y X R p b 2 5 z a G l w S W 5 m b y Z x d W 9 0 O z p b X X 0 i I C 8 + P C 9 T d G F i b G V F b n R y a W V z P j w v S X R l b T 4 8 S X R l b T 4 8 S X R l b U x v Y 2 F 0 a W 9 u P j x J d G V t V H l w Z T 5 G b 3 J t d W x h P C 9 J d G V t V H l w Z T 4 8 S X R l b V B h d G g + U 2 V j d G l v b j E v U k V T M D M v U 2 9 1 c m N l P C 9 J d G V t U G F 0 a D 4 8 L 0 l 0 Z W 1 M b 2 N h d G l v b j 4 8 U 3 R h Y m x l R W 5 0 c m l l c y A v P j w v S X R l b T 4 8 S X R l b T 4 8 S X R l b U x v Y 2 F 0 a W 9 u P j x J d G V t V H l w Z T 5 G b 3 J t d W x h P C 9 J d G V t V H l w Z T 4 8 S X R l b V B h d G g + U 2 V j d G l v b j E v U k V T M D 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S I g L z 4 8 R W 5 0 c n k g V H l w Z T 0 i U m V z d W x 0 V H l w Z S I g V m F s d W U 9 I n N U Y W J s Z S I g L z 4 8 R W 5 0 c n k g V H l w Z T 0 i Q n V m Z m V y T m V 4 d F J l Z n J l c 2 g i I F Z h b H V l P S J s M S I g L z 4 8 R W 5 0 c n k g V H l w Z T 0 i R m l s b F R h c m d l d C I g V m F s d W U 9 I n N f U k V T M D 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M t M T A t M j h U M T I 6 N T E 6 N D A u M D M 0 M j Y 5 M V o i I C 8 + P E V u d H J 5 I F R 5 c G U 9 I k Z p b G x D b 2 x 1 b W 5 U e X B l c y I g V m F s d W U 9 I n N B Z 0 l D I i A v P j x F b n R y e S B U e X B l P S J G a W x s Q 2 9 s d W 1 u T m F t Z X M i I F Z h b H V l P S J z W y Z x d W 9 0 O 2 l k J n F 1 b 3 Q 7 L C Z x d W 9 0 O 3 B y Z W Q m c X V v d D s s J n F 1 b 3 Q 7 Y m F k X 2 x v Y W 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v Q X V 0 b 1 J l b W 9 2 Z W R D b 2 x 1 b W 5 z M S 5 7 a W Q s M H 0 m c X V v d D s s J n F 1 b 3 Q 7 U 2 V j d G l v b j E v U X V l c n k x L 0 F 1 d G 9 S Z W 1 v d m V k Q 2 9 s d W 1 u c z E u e 3 B y Z W Q s M X 0 m c X V v d D s s J n F 1 b 3 Q 7 U 2 V j d G l v b j E v U X V l c n k x L 0 F 1 d G 9 S Z W 1 v d m V k Q 2 9 s d W 1 u c z E u e 2 J h Z F 9 s b 2 F u L D J 9 J n F 1 b 3 Q 7 X S w m c X V v d D t D b 2 x 1 b W 5 D b 3 V u d C Z x d W 9 0 O z o z L C Z x d W 9 0 O 0 t l e U N v b H V t b k 5 h b W V z J n F 1 b 3 Q 7 O l t d L C Z x d W 9 0 O 0 N v b H V t b k l k Z W 5 0 a X R p Z X M m c X V v d D s 6 W y Z x d W 9 0 O 1 N l Y 3 R p b 2 4 x L 1 F 1 Z X J 5 M S 9 B d X R v U m V t b 3 Z l Z E N v b H V t b n M x L n t p Z C w w f S Z x d W 9 0 O y w m c X V v d D t T Z W N 0 a W 9 u M S 9 R d W V y e T E v Q X V 0 b 1 J l b W 9 2 Z W R D b 2 x 1 b W 5 z M S 5 7 c H J l Z C w x f S Z x d W 9 0 O y w m c X V v d D t T Z W N 0 a W 9 u M S 9 R d W V y e T E v Q X V 0 b 1 J l b W 9 2 Z W R D b 2 x 1 b W 5 z M S 5 7 Y m F k X 2 x v Y W 4 s M n 0 m c X V v d D t d L C Z x d W 9 0 O 1 J l b G F 0 a W 9 u c 2 h p c E l u Z m 8 m c X V v d D s 6 W 1 1 9 I i A v P j w v U 3 R h Y m x l R W 5 0 c m l l c z 4 8 L 0 l 0 Z W 0 + P E l 0 Z W 0 + P E l 0 Z W 1 M b 2 N h d G l v b j 4 8 S X R l b V R 5 c G U + R m 9 y b X V s Y T w v S X R l b V R 5 c G U + P E l 0 Z W 1 Q Y X R o P l N l Y 3 R p b 2 4 x L 1 J F U z A 0 L 1 N v d X J j Z T w v S X R l b V B h d G g + P C 9 J d G V t T G 9 j Y X R p b 2 4 + P F N 0 Y W J s Z U V u d H J p Z X M g L z 4 8 L 0 l 0 Z W 0 + P E l 0 Z W 0 + P E l 0 Z W 1 M b 2 N h d G l v b j 4 8 S X R l b V R 5 c G U + R m 9 y b X V s Y T w v S X R l b V R 5 c G U + P E l 0 Z W 1 Q Y X R o P l N l Y 3 R p b 2 4 x L 1 J F U z A 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9 S R V M w N 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x M C 0 y O F Q x M z o y N j o w N S 4 w N T I y N T U 5 W i I g L z 4 8 R W 5 0 c n k g V H l w Z T 0 i R m l s b E N v b H V t b l R 5 c G V z I i B W Y W x 1 Z T 0 i c 0 J n V U U i I C 8 + P E V u d H J 5 I F R 5 c G U 9 I k Z p b G x D b 2 x 1 b W 5 O Y W 1 l c y I g V m F s d W U 9 I n N b J n F 1 b 3 Q 7 Y W R k c l 9 z d G F 0 Z S Z x d W 9 0 O y w m c X V v d D t h d m d f a W 5 0 X 3 J h d G U m c X V v d D s s J n F 1 b 3 Q 7 c m V u d F 9 v d 2 5 f c m F 0 a W 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v Q X V 0 b 1 J l b W 9 2 Z W R D b 2 x 1 b W 5 z M S 5 7 Y W R k c l 9 z d G F 0 Z S w w f S Z x d W 9 0 O y w m c X V v d D t T Z W N 0 a W 9 u M S 9 R d W V y e T E v Q X V 0 b 1 J l b W 9 2 Z W R D b 2 x 1 b W 5 z M S 5 7 Y X Z n X 2 l u d F 9 y Y X R l L D F 9 J n F 1 b 3 Q 7 L C Z x d W 9 0 O 1 N l Y 3 R p b 2 4 x L 1 F 1 Z X J 5 M S 9 B d X R v U m V t b 3 Z l Z E N v b H V t b n M x L n t y Z W 5 0 X 2 9 3 b l 9 y Y X R p b y w y f S Z x d W 9 0 O 1 0 s J n F 1 b 3 Q 7 Q 2 9 s d W 1 u Q 2 9 1 b n Q m c X V v d D s 6 M y w m c X V v d D t L Z X l D b 2 x 1 b W 5 O Y W 1 l c y Z x d W 9 0 O z p b X S w m c X V v d D t D b 2 x 1 b W 5 J Z G V u d G l 0 a W V z J n F 1 b 3 Q 7 O l s m c X V v d D t T Z W N 0 a W 9 u M S 9 R d W V y e T E v Q X V 0 b 1 J l b W 9 2 Z W R D b 2 x 1 b W 5 z M S 5 7 Y W R k c l 9 z d G F 0 Z S w w f S Z x d W 9 0 O y w m c X V v d D t T Z W N 0 a W 9 u M S 9 R d W V y e T E v Q X V 0 b 1 J l b W 9 2 Z W R D b 2 x 1 b W 5 z M S 5 7 Y X Z n X 2 l u d F 9 y Y X R l L D F 9 J n F 1 b 3 Q 7 L C Z x d W 9 0 O 1 N l Y 3 R p b 2 4 x L 1 F 1 Z X J 5 M S 9 B d X R v U m V t b 3 Z l Z E N v b H V t b n M x L n t y Z W 5 0 X 2 9 3 b l 9 y Y X R p b y w y f S Z x d W 9 0 O 1 0 s J n F 1 b 3 Q 7 U m V s Y X R p b 2 5 z a G l w S W 5 m b y Z x d W 9 0 O z p b X X 0 i I C 8 + P C 9 T d G F i b G V F b n R y a W V z P j w v S X R l b T 4 8 S X R l b T 4 8 S X R l b U x v Y 2 F 0 a W 9 u P j x J d G V t V H l w Z T 5 G b 3 J t d W x h P C 9 J d G V t V H l w Z T 4 8 S X R l b V B h d G g + U 2 V j d G l v b j E v U k V T M D U v U 2 9 1 c m N l P C 9 J d G V t U G F 0 a D 4 8 L 0 l 0 Z W 1 M b 2 N h d G l v b j 4 8 U 3 R h Y m x l R W 5 0 c m l l c y A v P j w v S X R l b T 4 8 L 0 l 0 Z W 1 z P j w v T G 9 j Y W x Q Y W N r Y W d l T W V 0 Y W R h d G F G a W x l P h Y A A A B Q S w U G A A A A A A A A A A A A A A A A A A A A A A A A J g E A A A E A A A D Q j J 3 f A R X R E Y x 6 A M B P w p f r A Q A A A F V V 4 q t e K S B O s o c N e b I O + P s A A A A A A g A A A A A A E G Y A A A A B A A A g A A A A T Y f C y I P e U J Z U H a E 8 Y a Z v v 8 6 C b Z u N S K F d I o q j / 4 Z y N P 8 A A A A A D o A A A A A C A A A g A A A A c o U y C e M 0 1 o 5 l P / P Z V 8 B P K 9 L R X n Y G b H W g i r c S t c T m E A 5 Q A A A A E p t b W o w Z D J p Q f x U x g / w 5 h P 5 e y v j 5 x / v 1 H j M X P G b X L P A Y R Z y K 0 T S c F n Y z s r r o 1 h B + q Q y g H V r F y C P B n a + k T f J u j y 9 F c e A x X d Q V 8 S 7 d 2 7 K k x r 9 A A A A A t k 6 H v J P N / Z N h S N d T 8 C g 0 O O J v V o 5 B q + i Q B X m 4 b g J g d o V K D E q a o 6 I + h D 4 j + Y N K F V g x L i N C a 5 C w 3 i p r L 1 m 7 p c Z D k A = = < / D a t a M a s h u p > 
</file>

<file path=customXml/itemProps1.xml><?xml version="1.0" encoding="utf-8"?>
<ds:datastoreItem xmlns:ds="http://schemas.openxmlformats.org/officeDocument/2006/customXml" ds:itemID="{A6E9D52B-DE44-4C9E-B573-ACFE9DDA4B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RES01</vt:lpstr>
      <vt:lpstr>RES02</vt:lpstr>
      <vt:lpstr>RES03</vt:lpstr>
      <vt:lpstr>RES04</vt:lpstr>
      <vt:lpstr>RES05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Nam</dc:creator>
  <cp:lastModifiedBy>Nam Nam</cp:lastModifiedBy>
  <dcterms:created xsi:type="dcterms:W3CDTF">2023-10-28T04:28:51Z</dcterms:created>
  <dcterms:modified xsi:type="dcterms:W3CDTF">2023-10-29T21:52:37Z</dcterms:modified>
</cp:coreProperties>
</file>