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60" windowWidth="20490" windowHeight="7470" firstSheet="3" activeTab="4"/>
  </bookViews>
  <sheets>
    <sheet name="Inhouse Subcont" sheetId="1" state="hidden" r:id="rId1"/>
    <sheet name="Target Score" sheetId="2" state="hidden" r:id="rId2"/>
    <sheet name="Min Score" sheetId="3" state="hidden" r:id="rId3"/>
    <sheet name="Score Card" sheetId="4" r:id="rId4"/>
    <sheet name="Building " sheetId="6" r:id="rId5"/>
    <sheet name="Sheet1" sheetId="5" r:id="rId6"/>
  </sheets>
  <definedNames>
    <definedName name="Excel_BuiltIn_Print_Area" localSheetId="3">'Score Card'!$A$1:$H$172</definedName>
    <definedName name="Excel_BuiltIn_Print_Titles" localSheetId="3">'Score Card'!#REF!</definedName>
    <definedName name="_xlnm.Print_Area" localSheetId="3">'Score Card'!$A$1:$H$170</definedName>
  </definedNames>
  <calcPr calcId="144525"/>
</workbook>
</file>

<file path=xl/calcChain.xml><?xml version="1.0" encoding="utf-8"?>
<calcChain xmlns="http://schemas.openxmlformats.org/spreadsheetml/2006/main">
  <c r="F97" i="4" l="1"/>
  <c r="F98" i="4"/>
  <c r="F96" i="4"/>
  <c r="F21" i="4"/>
  <c r="F22" i="4"/>
  <c r="F23" i="4"/>
  <c r="F24" i="4"/>
  <c r="F25" i="4"/>
  <c r="F26" i="4"/>
  <c r="F27" i="4"/>
  <c r="F28" i="4"/>
  <c r="F29" i="4"/>
  <c r="F30" i="4"/>
  <c r="F31" i="4"/>
  <c r="F32"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73" i="4"/>
  <c r="F74" i="4"/>
  <c r="F76" i="4"/>
  <c r="F77" i="4"/>
  <c r="F78" i="4"/>
  <c r="F81" i="4"/>
  <c r="F82" i="4"/>
  <c r="F84" i="4"/>
  <c r="F85" i="4"/>
  <c r="F86" i="4"/>
  <c r="F90" i="4"/>
  <c r="F75" i="4"/>
  <c r="F72" i="4"/>
  <c r="F80" i="4"/>
  <c r="F79" i="4"/>
  <c r="F83" i="4"/>
  <c r="F91" i="4"/>
  <c r="F89" i="4"/>
  <c r="F88" i="4"/>
  <c r="F87" i="4"/>
  <c r="F92" i="4"/>
  <c r="F71" i="4" l="1"/>
  <c r="F35" i="4"/>
  <c r="D68" i="4" s="1"/>
  <c r="F20" i="4"/>
  <c r="F19" i="1"/>
  <c r="F20" i="1"/>
  <c r="F21" i="1"/>
  <c r="F22" i="1"/>
  <c r="F24" i="1"/>
  <c r="F28" i="1"/>
  <c r="F29" i="1"/>
  <c r="F30" i="1"/>
  <c r="F31" i="1"/>
  <c r="F33" i="1"/>
  <c r="F32" i="1"/>
  <c r="F36" i="1"/>
  <c r="F37" i="1"/>
  <c r="F48" i="1"/>
  <c r="F38" i="1"/>
  <c r="F39" i="1"/>
  <c r="F40" i="1"/>
  <c r="F41" i="1"/>
  <c r="F42" i="1"/>
  <c r="F43" i="1"/>
  <c r="F44" i="1"/>
  <c r="F45" i="1"/>
  <c r="F46" i="1"/>
  <c r="F47" i="1"/>
  <c r="F51" i="1"/>
  <c r="F52" i="1"/>
  <c r="F53" i="1"/>
  <c r="F54" i="1"/>
  <c r="F55" i="1"/>
  <c r="F56" i="1"/>
  <c r="F57" i="1"/>
  <c r="F58" i="1"/>
  <c r="F59" i="1"/>
  <c r="F19" i="3"/>
  <c r="F20" i="3"/>
  <c r="F21" i="3"/>
  <c r="F24" i="3"/>
  <c r="C61" i="3"/>
  <c r="F22" i="3"/>
  <c r="F28" i="3"/>
  <c r="F29" i="3"/>
  <c r="F30" i="3"/>
  <c r="F31" i="3"/>
  <c r="F32" i="3"/>
  <c r="F33" i="3"/>
  <c r="F36" i="3"/>
  <c r="F37" i="3"/>
  <c r="F48" i="3"/>
  <c r="F38" i="3"/>
  <c r="F39" i="3"/>
  <c r="F40" i="3"/>
  <c r="F41" i="3"/>
  <c r="F42" i="3"/>
  <c r="F43" i="3"/>
  <c r="F44" i="3"/>
  <c r="F45" i="3"/>
  <c r="F46" i="3"/>
  <c r="F47" i="3"/>
  <c r="F51" i="3"/>
  <c r="F52" i="3"/>
  <c r="F53" i="3"/>
  <c r="F54" i="3"/>
  <c r="F55" i="3"/>
  <c r="F56" i="3"/>
  <c r="F57" i="3"/>
  <c r="F58" i="3"/>
  <c r="F59" i="3"/>
  <c r="F19" i="2"/>
  <c r="F20" i="2"/>
  <c r="F21" i="2"/>
  <c r="F22" i="2"/>
  <c r="F24" i="2"/>
  <c r="F28" i="2"/>
  <c r="F29" i="2"/>
  <c r="F30" i="2"/>
  <c r="F31" i="2"/>
  <c r="F33" i="2"/>
  <c r="F32" i="2"/>
  <c r="F36" i="2"/>
  <c r="F37" i="2"/>
  <c r="F48" i="2"/>
  <c r="F38" i="2"/>
  <c r="F39" i="2"/>
  <c r="F40" i="2"/>
  <c r="F41" i="2"/>
  <c r="F42" i="2"/>
  <c r="F43" i="2"/>
  <c r="F44" i="2"/>
  <c r="F45" i="2"/>
  <c r="F46" i="2"/>
  <c r="F47" i="2"/>
  <c r="F51" i="2"/>
  <c r="F52" i="2"/>
  <c r="F53" i="2"/>
  <c r="F54" i="2"/>
  <c r="F55" i="2"/>
  <c r="F56" i="2"/>
  <c r="F57" i="2"/>
  <c r="F58" i="2"/>
  <c r="F59" i="2"/>
  <c r="C61" i="2"/>
  <c r="C61" i="1"/>
  <c r="D33" i="4" l="1"/>
  <c r="D93" i="4"/>
  <c r="FT29" i="4" s="1"/>
  <c r="D99" i="4"/>
  <c r="F99" i="4"/>
  <c r="FT28" i="4"/>
  <c r="C110" i="4" l="1"/>
  <c r="FT27" i="4"/>
  <c r="FU27" i="4" s="1"/>
  <c r="FT30" i="4"/>
  <c r="FU29" i="4" l="1"/>
  <c r="FU28" i="4"/>
  <c r="FU30" i="4"/>
  <c r="FV27" i="4"/>
  <c r="FV28" i="4" l="1"/>
</calcChain>
</file>

<file path=xl/sharedStrings.xml><?xml version="1.0" encoding="utf-8"?>
<sst xmlns="http://schemas.openxmlformats.org/spreadsheetml/2006/main" count="372" uniqueCount="232">
  <si>
    <t>DAFTAR PERIKSA PERFORMANCE HSE &amp; LABOR</t>
  </si>
  <si>
    <t>TERHADAP INHOUSE SUBCONT</t>
  </si>
  <si>
    <t>TANGGAL AUDIT</t>
  </si>
  <si>
    <t>:</t>
  </si>
  <si>
    <t>NAMA SUBCONT/SUPPLIER</t>
  </si>
  <si>
    <t>AUDITEE</t>
  </si>
  <si>
    <t>AUDITOR</t>
  </si>
  <si>
    <t>KRITERIA NILAI</t>
  </si>
  <si>
    <t>Terimplementasi menyeluruh dan efektif</t>
  </si>
  <si>
    <t>Terimplementasi menyeluruh, namun kurang efektif</t>
  </si>
  <si>
    <t>Terimplementasi, namun tidak menyeluruh</t>
  </si>
  <si>
    <t>Tidak Terimplementasi</t>
  </si>
  <si>
    <t>NO</t>
  </si>
  <si>
    <t>ASPEK</t>
  </si>
  <si>
    <t>Bobot</t>
  </si>
  <si>
    <t>Nilai</t>
  </si>
  <si>
    <t>Total</t>
  </si>
  <si>
    <t>DIMENSI A</t>
  </si>
  <si>
    <t>A.I  ZERO TOLERANCE</t>
  </si>
  <si>
    <t>Tidak terdapat penggunaan Pekerja Tahanan terlepas pekerjaan tersebut dibayar atau tidak</t>
  </si>
  <si>
    <t>Tidak terdapat kekerasan yang Sistematis dan Berulang (kekerasan verbal, fisik, psikologi dan seksual), hampir dilakukan setiap hari</t>
  </si>
  <si>
    <t>Tidak terdapat kondisi lingkungan yanng kristis yang mengancam Hidup (K3)</t>
  </si>
  <si>
    <t xml:space="preserve">Tidak terdapat penolakan akses terhadap auditor untuk memasuki lingkungan pabrik/memeriksa dokumen pabrik/ melakukan wawancara dengan karyawan. </t>
  </si>
  <si>
    <t>*kecuali penolakan dalam situasi darurat seperti bencana alam</t>
  </si>
  <si>
    <t>TOTAL DIMENSI A</t>
  </si>
  <si>
    <t>DIMENSI B</t>
  </si>
  <si>
    <t>B.I  THRESHOLD ISSUES</t>
  </si>
  <si>
    <t>Tidak terdapat kekerasan disengaja terhadap serikat pekerja (Para pimpinan dibiarkan menggunakan kata-kata kasar kepada anggota serikat pekerja/ Menghalangi karyawan dalam melakukan aktivitas organsasi serikat pekerja / Memberikan sanksi terhadap karyawan yang terlibat aksi demonstrasi)</t>
  </si>
  <si>
    <t>Jam kerja karyawan termasuk lembur tidak berlebih secara berturut-turut di setiap minggu (Karyawan di area yang terkait dengan produksi bekerja lebih dari 60 jam per minggu,  karyawan tidak diberikan hari istirahat mingguan maupun hari libur pengganti dalam 6 bulan terakhir.</t>
  </si>
  <si>
    <t>Tidak terdapat lebih dari satu kali pembayaran gaji ke karyawan melebihi 10 hari dari tanggal periode tutup buku perhitungan gaji.</t>
  </si>
  <si>
    <t>Tidak terdapat pembayaran gaji yang bertahap/tidak penuh terhadap karyawan. Gaji penuh meliputi minimal UMR yang berlaku, upah lembur jika ada dan tunjangan tetap (seniority, tunjangan jabatan, uang shift, uang makan dll)</t>
  </si>
  <si>
    <t xml:space="preserve">Tidak terdapat praktek penipuan yaitu Pembukuan ganda (pembayaran gaji/tunjangan terpisah diluar sistem payroll) atau praktek-praktek curang lainnya yang terbukti,  Karyawan tidak menerima pembayaran sesuai dengan jumlah jam kerja aktual. </t>
  </si>
  <si>
    <t>TOTAL DIMENSI B.I</t>
  </si>
  <si>
    <t xml:space="preserve">B.II SERIOUS LABOUR PROBLEMS </t>
  </si>
  <si>
    <t>Karyawan bekerja sesuai dengan standar jam kerja normal dalam sehari (cth. Tidak ada meeting diluar jam kerja normal, dan tidak bekerja saat jam istirahat)</t>
  </si>
  <si>
    <t>Karyawan dapat dengan mudah melakukan akses ke fasilitas dasar diantara ke toilet,  mengambil air minum serta menjalankan ibadah</t>
  </si>
  <si>
    <t>Karyawan dapat mengambil cuti sesuai prosedur (Penundaan cuti hanya 1x, dan pelaksanaan cuti yang bersangkutan adalah maksimal 1 bulan sejak penundaan tersebut. )</t>
  </si>
  <si>
    <t>Tidak terdapat penggunaan karyawan dari perusahaan induk/pusat yang mengerjakan proses utama maupun proses produksi</t>
  </si>
  <si>
    <t>Tidak Terdapat sistem pemberian denda atau sanksi berupa uang yang digunakan sebagai bentuk pendisiplinan.</t>
  </si>
  <si>
    <t>Tidak terdapat ancaman dan/atau tindakan pembalasan terhadap karyawan yang menyampaikan informasi yang benar dan jujur atau keprihatinan mereka tentang kondisi kerja kepada auditor</t>
  </si>
  <si>
    <t>Tidak ada pemaksaan bekerja lembur terhadap karyawan, dan jika menolak tidak ada konsekuensinya.</t>
  </si>
  <si>
    <t>Ada persetujuan lembur karyawan yang ditanda tangani oleh karyawan sebelum lembur dimulai (kebijakan SPLS)</t>
  </si>
  <si>
    <t>Karyawan tidak mendapat  hukuman berupa kekerasan fisik, misal berupa pukulan, tamparan, cubit, jewer menunjuk karyawan menggunakan benda tajam seperti gunting dsb</t>
  </si>
  <si>
    <t>Karyawan tidak mendapat tindakan kekerasan seksual dalam praktek kerja</t>
  </si>
  <si>
    <t>Karyawan tidak mendapat  hukuman psikologis/ hukuman yang bersifat mempermalukan karyawan, misal berdiri di depan toilet</t>
  </si>
  <si>
    <t>Tidak terdapat tindakan teguran berupa perkataan kasar, atau berteriak tanpa alasan terhadap karyawan (kekerasan verbal/ lisan)</t>
  </si>
  <si>
    <t>TOTAL DIMENSI B.II</t>
  </si>
  <si>
    <t>B.III. EXTREMELY POOR HSE CONDITIONS</t>
  </si>
  <si>
    <t>Terdapat sistem /kondisi penanganan keselamatan kebakaran yang baik  terdapat jalur evakuasi untuk keadaan darurat, ada peralatan pemadam kebakaran dasar seperti alam pemadam api ringan, lampu darurat, tanda panah keluar atau suatu tanda lain untuk latihan evakuasi dan sistem alarm</t>
  </si>
  <si>
    <t>Kondisi instalasi listrik yang baik sehingga memungkinkan terhindar dari timbulnya bahaya kebakaran</t>
  </si>
  <si>
    <t>Terdapat  latihan evakuasi secara rutin dan teratur minimal 6 bulan terakhir</t>
  </si>
  <si>
    <t>Tidak terdapat penggunaan bahan kimia dan zat kimia yang berbahaya dan dilarang</t>
  </si>
  <si>
    <t xml:space="preserve">Perusahaan menyediakan alat pelindung diri maupun sistem perlindungan yang memadai atas proses kerja (seperti alat pelindung diri, ventilasi atau sistim ekstraksi) disediakan bagi pekerja yang terpapar dengan zat-zat berbahaya, seperti VOC atau uap beracun) </t>
  </si>
  <si>
    <t>Tidak terdapat penggunaan mesin yang beresiko tinggi dan berpotensi menyebabkan kecelakaan besar atau kejadian fatal yang mana disebabkan oleh pengaman mesin yang kurang atau peralatan keselamatan  seperti sensor atau tombol darurat</t>
  </si>
  <si>
    <t>Gudang, Fasilitas produksi dan asrama terdapat di area gedung yang berbeda</t>
  </si>
  <si>
    <t>Tidak terdapat operasi/tindakan yang signifikan yang menyebabkan kerusakan lingkungan seperti tidak adanya pengolahan air limbah dari proses pencucian atau dyeing</t>
  </si>
  <si>
    <t>TOTAL DIMENSI B.III</t>
  </si>
  <si>
    <t>C. TOTAL PENILAIAN HASIL AUDIT</t>
  </si>
  <si>
    <t>T O T A L    N I L A I</t>
  </si>
  <si>
    <t>T O T A L    N I L A I (Ideal Score)</t>
  </si>
  <si>
    <t>T O T A L    N I L A I (Minimal Score)</t>
  </si>
  <si>
    <t>Memenuhi standar, diimplementasikan</t>
  </si>
  <si>
    <t>Terimplementasi namun tidak menyeluruh, ada temuan yang bersifat minor</t>
  </si>
  <si>
    <t xml:space="preserve">Tidak memenuhi standar, tidak ada implementasi, ada temuan yang bersifat sistematis </t>
  </si>
  <si>
    <t>DATA SOURCE ; JANGAN DIHAPUS</t>
  </si>
  <si>
    <t>ZT</t>
  </si>
  <si>
    <t>SERIOUS PROBLEM</t>
  </si>
  <si>
    <t>TI</t>
  </si>
  <si>
    <t>LOW</t>
  </si>
  <si>
    <t xml:space="preserve">MEDIUM </t>
  </si>
  <si>
    <t>HIGH</t>
  </si>
  <si>
    <r>
      <t xml:space="preserve">TI Kategori perusahaan dalam level "LOW" dengan score </t>
    </r>
    <r>
      <rPr>
        <u/>
        <sz val="11"/>
        <color indexed="8"/>
        <rFont val="Calibri"/>
        <family val="2"/>
        <charset val="136"/>
      </rPr>
      <t xml:space="preserve">&lt; </t>
    </r>
    <r>
      <rPr>
        <sz val="11"/>
        <color indexed="8"/>
        <rFont val="Calibri"/>
        <family val="2"/>
        <charset val="136"/>
      </rPr>
      <t xml:space="preserve">60%, maka harus ada perbaikan dalam jangka waktu 3 bulan.
</t>
    </r>
  </si>
  <si>
    <t>s/d</t>
  </si>
  <si>
    <r>
      <t>&lt;</t>
    </r>
    <r>
      <rPr>
        <sz val="11"/>
        <color indexed="8"/>
        <rFont val="Calibri"/>
        <family val="2"/>
        <charset val="136"/>
      </rPr>
      <t xml:space="preserve"> 60%</t>
    </r>
  </si>
  <si>
    <t xml:space="preserve"> </t>
  </si>
  <si>
    <t xml:space="preserve">TI Level "MEDIUM" dengan score lebih dari 60% s/d &lt; 90% </t>
  </si>
  <si>
    <t xml:space="preserve"> &gt; 60%</t>
  </si>
  <si>
    <r>
      <t>&lt;</t>
    </r>
    <r>
      <rPr>
        <sz val="11"/>
        <color indexed="8"/>
        <rFont val="Calibri"/>
        <family val="2"/>
        <charset val="136"/>
      </rPr>
      <t xml:space="preserve"> 90%</t>
    </r>
  </si>
  <si>
    <t>TI Level "HIGH" dengan score lebih dari 90% s/d 100%</t>
  </si>
  <si>
    <t xml:space="preserve"> &gt; 90%</t>
  </si>
  <si>
    <t>NOTE :</t>
  </si>
  <si>
    <t>1. Libatkan sejak awal semua pihak yang terkait dengan pemilihan T2 dalam informasi terkait Audit dan kondisi T2.</t>
  </si>
  <si>
    <t>2. Prioritaskan untuk melakukan perbaikan ZT, bila nilai ZT masih dibawah 100%.</t>
  </si>
  <si>
    <t xml:space="preserve">3. Bila hasil nilai Audit rendah, maka diperlukan : </t>
  </si>
  <si>
    <t xml:space="preserve">    - Komitmen dari Top Management T2.</t>
  </si>
  <si>
    <t xml:space="preserve">    - Informasikan semua pihak yang terkait (Factory Manager, Purchasing, Marketing, MD).</t>
  </si>
  <si>
    <t xml:space="preserve">    - Memberi masukan dan saran yang diperlukan.</t>
  </si>
  <si>
    <t>Park Young Keun                                                          Dea</t>
  </si>
  <si>
    <t>Fatimah</t>
  </si>
  <si>
    <t>AREA / GEDUNG</t>
  </si>
  <si>
    <t>TANGGAL PENGECEKAN</t>
  </si>
  <si>
    <t>DAFTAR PERIKSA DAN HASIL SD STANDARD WORK</t>
  </si>
  <si>
    <t>PCI ADIDAS</t>
  </si>
  <si>
    <t>Dewi</t>
  </si>
  <si>
    <t xml:space="preserve">Jaka </t>
  </si>
  <si>
    <t>1. Personal Protective Equipment</t>
  </si>
  <si>
    <t>2. First Aid</t>
  </si>
  <si>
    <t>3. Pregnant worker</t>
  </si>
  <si>
    <t>5. Environment monitoring</t>
  </si>
  <si>
    <t>1. Occupational Health</t>
  </si>
  <si>
    <t>Deskripsi Temuan Masalah</t>
  </si>
  <si>
    <t>Remarks</t>
  </si>
  <si>
    <t>Karyawan menggunakan APD yang sudah diberikan oleh perusahaan sesuai standar yang ditetapkan oleh HSE Dept</t>
  </si>
  <si>
    <t>Apakah karyawan mengetahui cara perawatan &amp; pemakaian APD yang baik dan benar</t>
  </si>
  <si>
    <t>Karyawan yang mengoperasikan mesin berputar rambut harus diikat</t>
  </si>
  <si>
    <t>Terdapat kotak P3K dan isi nya sesuai dengan ceklis dan obat tidak kadaluarsa serta terdapat PIC kotak P3K dan No. Telp yang tertera aktif</t>
  </si>
  <si>
    <t>Kondisi kotak P3K harus bersih, tidak ada debu, dan cara penyusunan obat rapih</t>
  </si>
  <si>
    <t>Kotak P3K tidak terkunci</t>
  </si>
  <si>
    <t>Terdapat daftar penggunaan obat pada kotak P3K</t>
  </si>
  <si>
    <t>Terdapat eyewash dan shower station di gudang bahan kimia, serta ceklis harus update sesuai dengan kondisinya, serta kondisi eyewash station harus bersih dan airnya harus diganti secara teratur</t>
  </si>
  <si>
    <t xml:space="preserve">Ibu hamil tidak boleh bekerja pada posisi kerja berdiri terlalu lama, terpapar bahan kimia, mesin yang bergetar, dan terdapat banyak penumpukan barang </t>
  </si>
  <si>
    <t>Karyawati hamil harus menggunakan identitas berupa slayer ibu hamil dan kartu ibu hamil</t>
  </si>
  <si>
    <t>Penerangan/pencahayaan disetiap proses kerja cukup dan sesuai standar</t>
  </si>
  <si>
    <t>Laju udara (velocity) pada exhaust di pada mesin - mesin tertentu (buffing, exhaust oven, exhaust sablon, dll) cukup dan memenuhi standar</t>
  </si>
  <si>
    <t>Kebisingan pada mesin ataupun area kerja harus sesuai dengan  standar pemerintah dan HSE</t>
  </si>
  <si>
    <t>Occupational Health</t>
  </si>
  <si>
    <t>TOTAL DIMENSI A (Occupational Health)</t>
  </si>
  <si>
    <t>Disetiap mesin terdapat pengaman mesin dan berfungsi dengan baik</t>
  </si>
  <si>
    <t>Pemeriksaan mesin dilakukan sesuai dengan ceklis mesin</t>
  </si>
  <si>
    <t>Disetiap mesin terpasang IKM, safety sign dan validasi mesin serta dan dalam bahasa indonesia serta terpasang sign mesin beresiko tinggi pada mesin beresiko tinggi</t>
  </si>
  <si>
    <t>Mesin yang digunakan harus dalam kondisi normal tidak rusak, debu buffing ataupun mesin lain tidak dalam kondisi bocor/berantakan</t>
  </si>
  <si>
    <t>Karyawan yang mengoperasikan mesin embos dilarang untuk menggunakan asesoris logam</t>
  </si>
  <si>
    <t>Karyawan dilarang untuk mengoperasikan mesin berdua, kecuali mesin yang memang harus dioperasikan berdua</t>
  </si>
  <si>
    <t>Pada mesin yang rusak atau dalam perbaikan harus terpasang LOTO</t>
  </si>
  <si>
    <t>Karyawan dan mekanik yang menggunakan mesin beresiko tinggi harus mendapatkan training dan memiliki kartu lisensi mesin beresiko tinggi dan masih berlaku</t>
  </si>
  <si>
    <t>Karyawan bekerja tidak sesuai SOP (Contoh: karyawan tidak menggunakan safety guard, peralatan, dll)</t>
  </si>
  <si>
    <t>Lift harus terpasang perijinan dari pemerintah dan kondisi lift baik tidak ada kerusakan</t>
  </si>
  <si>
    <t>Ceklis lift diisi secara regular</t>
  </si>
  <si>
    <t>Pada tabung gas terpasang flashback arrestor dan kondisi penempatan baik terpisah dengan material lain</t>
  </si>
  <si>
    <t>Terdapat ceklis pemeriksaan kondisi tabung gas yang diisi secara regular</t>
  </si>
  <si>
    <t>Tabung gas terpasang label bahan kimia sesuai jenisnya</t>
  </si>
  <si>
    <t>Jalur jalan/jalur evakuasi tidak boleh terhalang apapun barang dan terdapat tanda panah evakuasi</t>
  </si>
  <si>
    <t>Lebar jalan harus minimal 1,1 m dan pintu keluar harus dalam kondisi terbuka saat ada proses kerja didalamnya.</t>
  </si>
  <si>
    <t>Terdapat peta evakuasi pada setiap pintu masuk dan terdapat struktur ERG</t>
  </si>
  <si>
    <t>Tidak boleh terdapat barang menempel pada mesin, jarak barang dengan blower/mesin ±1 m dan tidak boleh terdapat barang mudah terbakar dibawah blower</t>
  </si>
  <si>
    <t>Alat pemadam (APAR) tersedia dan siap pakai, bersih serta tidak kadaluarsa dan cantolan tidak rusak</t>
  </si>
  <si>
    <t>Apakah checklist Alat pemadam ( APAR ) tersedia dan selalu di periksa setiap bulannya</t>
  </si>
  <si>
    <t>Peralatan pencegahan kebakaran tidak boleh terhalang barang apapun (APAR, hydrant, alarm)</t>
  </si>
  <si>
    <t>Terdapat lampu exit dan emergency disetiap pintu keluar utama</t>
  </si>
  <si>
    <t>Lampu exit dan emergency dalam kondisi baik dan terdapat ceklis yang diisi setiap bulan</t>
  </si>
  <si>
    <t>Alarm dalam kondisi baik tidak ada eror dan terdapat ceklis yang diisi setiap bulan</t>
  </si>
  <si>
    <t>Kondisi hydrant baik, tidak ada kebocoran, perlengkapan didalam box hydrant lengkap serta terdapat ceklis yang diisi setiap bulan</t>
  </si>
  <si>
    <t>Kabel listrik dan selang kompresor harus rapi dan tidak menghalangi jalan</t>
  </si>
  <si>
    <t xml:space="preserve">Kabel listrik harus terskun, terlindungi (ada selongsong kabel), tidak terkelupas, dan lampu indikator pada panel maupun legran harus menyala serta semua mesin terpasang sistem grounding </t>
  </si>
  <si>
    <t>Suhu thermostat pada mesin oven memenuhi standar (maiksimal kenaikan 20 dari suhu mesin)</t>
  </si>
  <si>
    <t>Exhaust fan didalam mesin oven dan panel kontrol dan motor berfungsi dengan baik, tidak kotor, dan tidak terdapat barang didalamnya</t>
  </si>
  <si>
    <t>Steker listrik ataupun colokan listrik harus terpasang permanen dan tidak goyang</t>
  </si>
  <si>
    <t>Di dalam gudang bahan kimia/CMR tidak boleh terdapat instalasi listrik serta  terpasang grounding pada secondary containment</t>
  </si>
  <si>
    <t xml:space="preserve">Bagian pengumpul debu pada mesin buffing dan area disekitarnya harus dalam kondisi bersih </t>
  </si>
  <si>
    <t>Tidak ada kebocoran debu buffing</t>
  </si>
  <si>
    <t>2. Safety</t>
  </si>
  <si>
    <t>1. Keamanan Mesin</t>
  </si>
  <si>
    <t>2. Lift</t>
  </si>
  <si>
    <t>3. Management Tabung Gas</t>
  </si>
  <si>
    <t>4. Jalur Evakuasi &amp; Tanggap Darurat</t>
  </si>
  <si>
    <t>5. Peralatan Keselamatan Kebakaran</t>
  </si>
  <si>
    <t>6. Keselamatan Listrik</t>
  </si>
  <si>
    <t>7. Mesin Buffing</t>
  </si>
  <si>
    <t>3. Environment &amp; Energy</t>
  </si>
  <si>
    <t>1. Management Bahan Kimia</t>
  </si>
  <si>
    <t>MSDS dan CSDS selalu tersedia di area Mixing Room, gudang cat, dan gudang bahan kimia untuk setiap jenis bahan kimia</t>
  </si>
  <si>
    <t>Selalu terpasang label/CSDS informasi pada tempat bahan kimia di area gudang bahan kimia, cat, seta mixing room</t>
  </si>
  <si>
    <t>Setiap drum dan bahan kimia cair, selalu dialasi terlebih dahulu dengan secondary containment</t>
  </si>
  <si>
    <t>Selalu tersedia spill kits alat pembersih (berupa kain majun atau sebuk gergaji) untuk tumpahan bahan cair ke lantai</t>
  </si>
  <si>
    <t>Penyimpanan bahan kimia harus terpisah terutama yang bersifat racun dengan bahan kimia yang bersifat mudah terbakar di area penyimpanan bahan kimia</t>
  </si>
  <si>
    <t>Setiap wadah atau mangkuk lem/pembersih lainnya selalu dalam kedadaan tertutup</t>
  </si>
  <si>
    <t>Label/CSDS selalu terpasang pada tempat atau area yang menggunakan bahan kimia.</t>
  </si>
  <si>
    <t>Tidak menyimpan bahan kimia cair di botol air minum atau wadah lain yang tidak standar dan tidak boleh ada stok bahan kimia di line produksi</t>
  </si>
  <si>
    <t xml:space="preserve"> Bahan kimia haruslah dijauhkan dari peralatan mesin dan sumber panas (misal : oven)</t>
  </si>
  <si>
    <t>Eshaust di area bahan kimia harus berfungsi dengan baik</t>
  </si>
  <si>
    <t>2. Energy Efisiensi</t>
  </si>
  <si>
    <t>Mesin dan lampu yang tidak terpakai, dalam keadaan mati</t>
  </si>
  <si>
    <t>Apakah sambungan kompressor atau instalasi kompresor angin, tidak ada yang bocor</t>
  </si>
  <si>
    <t>3. Air Minum</t>
  </si>
  <si>
    <t>Terdapat SOP, ceklis yang diupdate, dan hasil akhir pengujian kualitas air minum</t>
  </si>
  <si>
    <t>Kondisi tangki air minum dan disekitarnya bersih</t>
  </si>
  <si>
    <t>4. Sanitasi</t>
  </si>
  <si>
    <t>Lantai dalam keadaan bersih, tidak ada sampah dan tumpahan oli dan bahan kimia</t>
  </si>
  <si>
    <t>Terdapat PIC pembersihan toilet, jadwal pembersihan toilet dan ceklis harus di isi sesuai kondisi toilet</t>
  </si>
  <si>
    <t>Fasilitas didalam toilet dalam kondisi baik (Kran air, bak dan closet)</t>
  </si>
  <si>
    <t>Kondisi toilet bersih dan lantai tidak licin serta terdapat tempat sampah di dalam toilet</t>
  </si>
  <si>
    <t>Sekat antar toilet cukup tinggi untuk menjaga privasi</t>
  </si>
  <si>
    <t>Penerangan didalam toilet cukup</t>
  </si>
  <si>
    <t>5. Management Limbah</t>
  </si>
  <si>
    <t>Pemisahan limbah harus benar, menggunakan plastik yang transparan dan terpasang label limbah</t>
  </si>
  <si>
    <t>Sampah di buang sesuai jenisnya</t>
  </si>
  <si>
    <t>TOTAL DIMENSI B (Safety &amp; Firesafety)</t>
  </si>
  <si>
    <t>C. Environment &amp; Energy</t>
  </si>
  <si>
    <t>D. Penalties</t>
  </si>
  <si>
    <t>Terdapat kasus kecelakaan kerja Non-LTI dan LTI dengan lost day ≤ 3 hari</t>
  </si>
  <si>
    <t>Terdapat kasus kecelakaan kerja LTI dengan lost day &gt; 3 hari</t>
  </si>
  <si>
    <t>TOTAL DIMENSI D</t>
  </si>
  <si>
    <t>Tidak terdapat kasus kecelakaan kerja</t>
  </si>
  <si>
    <t>AREA A-GD 3</t>
  </si>
  <si>
    <t>TOTAL DIMENSI C (Environment &amp; Energy)</t>
  </si>
  <si>
    <t>DIMENSI B (Safety &amp; Fire Safety)</t>
  </si>
  <si>
    <t>Note:</t>
  </si>
  <si>
    <t xml:space="preserve">T O T A L    N I L A I  </t>
  </si>
  <si>
    <t>D. TOTAL PENILAIAN HASIL AUDIT</t>
  </si>
  <si>
    <t xml:space="preserve">Jumlah Kasus Kecelakaan Kerja </t>
  </si>
  <si>
    <t xml:space="preserve">Jumlah </t>
  </si>
  <si>
    <t xml:space="preserve">Kategori </t>
  </si>
  <si>
    <t>Area A</t>
  </si>
  <si>
    <t>GD1</t>
  </si>
  <si>
    <t>GD2</t>
  </si>
  <si>
    <t>GD3</t>
  </si>
  <si>
    <t>Centraline A</t>
  </si>
  <si>
    <t>Area B</t>
  </si>
  <si>
    <t>GD4</t>
  </si>
  <si>
    <t>GD5</t>
  </si>
  <si>
    <t>GD6</t>
  </si>
  <si>
    <t>Centraline B</t>
  </si>
  <si>
    <t>Area C</t>
  </si>
  <si>
    <t>GD8</t>
  </si>
  <si>
    <t>GD9</t>
  </si>
  <si>
    <t>GD10</t>
  </si>
  <si>
    <t>Embos Sablon C</t>
  </si>
  <si>
    <t>Stocfitting C</t>
  </si>
  <si>
    <t>Centraline C</t>
  </si>
  <si>
    <t>GD11</t>
  </si>
  <si>
    <t>GD12</t>
  </si>
  <si>
    <t>R1</t>
  </si>
  <si>
    <t>R3</t>
  </si>
  <si>
    <t>Autocutting</t>
  </si>
  <si>
    <t>Warehouse</t>
  </si>
  <si>
    <t>Laminating</t>
  </si>
  <si>
    <t>ADCI/Sample Room</t>
  </si>
  <si>
    <t>Kasus Kecelakaan Kerja Non LTI</t>
  </si>
  <si>
    <t>Kasus Kecelakaan Kerja LTI</t>
  </si>
  <si>
    <t>Total Kehilangan Hari Kerja</t>
  </si>
  <si>
    <t>GD 1 Lt. 2</t>
  </si>
  <si>
    <t>GD5 LT. 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</si>
</sst>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_);\(0\)"/>
    <numFmt numFmtId="165" formatCode="0.0%"/>
    <numFmt numFmtId="166" formatCode="0.000000000000000%"/>
    <numFmt numFmtId="167" formatCode="[$-409]General"/>
  </numFmts>
  <fonts count="29">
    <font>
      <sz val="11"/>
      <color indexed="8"/>
      <name val="Calibri"/>
      <family val="2"/>
      <charset val="136"/>
    </font>
    <font>
      <sz val="11"/>
      <name val="Calibri"/>
      <family val="2"/>
      <charset val="136"/>
    </font>
    <font>
      <b/>
      <sz val="11"/>
      <name val="Calibri"/>
      <family val="2"/>
      <charset val="136"/>
    </font>
    <font>
      <i/>
      <sz val="11"/>
      <name val="Calibri"/>
      <family val="2"/>
      <charset val="136"/>
    </font>
    <font>
      <b/>
      <sz val="18"/>
      <name val="Calibri"/>
      <family val="2"/>
      <charset val="136"/>
    </font>
    <font>
      <b/>
      <sz val="12"/>
      <name val="Calibri"/>
      <family val="2"/>
      <charset val="136"/>
    </font>
    <font>
      <b/>
      <sz val="16"/>
      <color indexed="10"/>
      <name val="Calibri"/>
      <family val="2"/>
      <charset val="136"/>
    </font>
    <font>
      <b/>
      <sz val="11"/>
      <color indexed="10"/>
      <name val="Calibri"/>
      <family val="2"/>
      <charset val="136"/>
    </font>
    <font>
      <b/>
      <sz val="20"/>
      <color indexed="10"/>
      <name val="Calibri"/>
      <family val="2"/>
      <charset val="136"/>
    </font>
    <font>
      <b/>
      <sz val="14"/>
      <color indexed="8"/>
      <name val="Calibri"/>
      <family val="2"/>
      <charset val="136"/>
    </font>
    <font>
      <b/>
      <sz val="11"/>
      <color indexed="8"/>
      <name val="Calibri"/>
      <family val="2"/>
      <charset val="136"/>
    </font>
    <font>
      <u/>
      <sz val="11"/>
      <color indexed="8"/>
      <name val="Calibri"/>
      <family val="2"/>
      <charset val="136"/>
    </font>
    <font>
      <sz val="11"/>
      <color indexed="8"/>
      <name val="Calibri"/>
      <family val="2"/>
      <charset val="136"/>
    </font>
    <font>
      <b/>
      <sz val="11"/>
      <name val="Calibri"/>
      <family val="2"/>
    </font>
    <font>
      <sz val="11"/>
      <color theme="1"/>
      <name val="Calibri"/>
      <family val="2"/>
      <charset val="136"/>
    </font>
    <font>
      <i/>
      <sz val="11"/>
      <color rgb="FF0000FF"/>
      <name val="Calibri"/>
      <family val="2"/>
      <charset val="136"/>
    </font>
    <font>
      <b/>
      <sz val="11"/>
      <color theme="0"/>
      <name val="Calibri"/>
      <family val="2"/>
      <charset val="136"/>
    </font>
    <font>
      <b/>
      <i/>
      <sz val="11"/>
      <color theme="0"/>
      <name val="Calibri"/>
      <family val="2"/>
      <charset val="136"/>
    </font>
    <font>
      <sz val="11"/>
      <color theme="0"/>
      <name val="Calibri"/>
      <family val="2"/>
      <charset val="136"/>
    </font>
    <font>
      <i/>
      <sz val="11"/>
      <color theme="1"/>
      <name val="Calibri"/>
      <family val="2"/>
      <charset val="136"/>
    </font>
    <font>
      <sz val="10"/>
      <color indexed="8"/>
      <name val="Calibri"/>
      <family val="2"/>
    </font>
    <font>
      <b/>
      <sz val="10"/>
      <color indexed="8"/>
      <name val="Calibri"/>
      <family val="2"/>
    </font>
    <font>
      <sz val="11"/>
      <color rgb="FF000000"/>
      <name val="Calibri"/>
      <family val="2"/>
      <charset val="136"/>
    </font>
    <font>
      <b/>
      <sz val="11"/>
      <color rgb="FF000000"/>
      <name val="Calibri"/>
      <family val="2"/>
      <charset val="1"/>
    </font>
    <font>
      <sz val="12"/>
      <color indexed="63"/>
      <name val="Calibri"/>
      <family val="2"/>
      <charset val="136"/>
    </font>
    <font>
      <sz val="10"/>
      <color indexed="63"/>
      <name val="Calibri"/>
      <family val="2"/>
      <charset val="136"/>
    </font>
    <font>
      <sz val="11"/>
      <color indexed="8"/>
      <name val="Calibri"/>
      <family val="2"/>
    </font>
    <font>
      <sz val="11"/>
      <color indexed="8"/>
      <name val="Calibri"/>
      <family val="2"/>
      <charset val="1"/>
    </font>
    <font>
      <sz val="12"/>
      <name val="新細明體"/>
      <family val="1"/>
      <charset val="136"/>
    </font>
  </fonts>
  <fills count="15">
    <fill>
      <patternFill patternType="none"/>
    </fill>
    <fill>
      <patternFill patternType="gray125"/>
    </fill>
    <fill>
      <patternFill patternType="solid">
        <fgColor indexed="52"/>
        <bgColor indexed="51"/>
      </patternFill>
    </fill>
    <fill>
      <patternFill patternType="solid">
        <fgColor indexed="10"/>
        <bgColor indexed="60"/>
      </patternFill>
    </fill>
    <fill>
      <patternFill patternType="solid">
        <fgColor indexed="44"/>
        <bgColor indexed="64"/>
      </patternFill>
    </fill>
    <fill>
      <patternFill patternType="solid">
        <fgColor rgb="FF66CCFF"/>
        <bgColor rgb="FF33CCCC"/>
      </patternFill>
    </fill>
    <fill>
      <patternFill patternType="solid">
        <fgColor rgb="FF92D050"/>
        <bgColor rgb="FF8AA64F"/>
      </patternFill>
    </fill>
    <fill>
      <patternFill patternType="solid">
        <fgColor rgb="FFD7E4BD"/>
        <bgColor rgb="FFF2DCDB"/>
      </patternFill>
    </fill>
    <fill>
      <patternFill patternType="solid">
        <fgColor rgb="FFFF9900"/>
        <bgColor indexed="51"/>
      </patternFill>
    </fill>
    <fill>
      <patternFill patternType="solid">
        <fgColor rgb="FFFF9900"/>
        <bgColor indexed="64"/>
      </patternFill>
    </fill>
    <fill>
      <patternFill patternType="solid">
        <fgColor rgb="FFFF0000"/>
        <bgColor indexed="51"/>
      </patternFill>
    </fill>
    <fill>
      <patternFill patternType="solid">
        <fgColor rgb="FFFF0000"/>
        <bgColor indexed="64"/>
      </patternFill>
    </fill>
    <fill>
      <patternFill patternType="solid">
        <fgColor rgb="FFFF0000"/>
        <bgColor indexed="60"/>
      </patternFill>
    </fill>
    <fill>
      <patternFill patternType="solid">
        <fgColor rgb="FF00B0F0"/>
        <bgColor indexed="64"/>
      </patternFill>
    </fill>
    <fill>
      <patternFill patternType="solid">
        <fgColor rgb="FFFFFF00"/>
        <bgColor indexed="64"/>
      </patternFill>
    </fill>
  </fills>
  <borders count="27">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style="thin">
        <color indexed="8"/>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right/>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bottom style="medium">
        <color indexed="8"/>
      </bottom>
      <diagonal/>
    </border>
    <border>
      <left style="thin">
        <color indexed="8"/>
      </left>
      <right style="medium">
        <color indexed="8"/>
      </right>
      <top/>
      <bottom style="medium">
        <color indexed="8"/>
      </bottom>
      <diagonal/>
    </border>
    <border>
      <left style="medium">
        <color indexed="51"/>
      </left>
      <right style="medium">
        <color indexed="51"/>
      </right>
      <top style="medium">
        <color indexed="51"/>
      </top>
      <bottom style="medium">
        <color indexed="51"/>
      </bottom>
      <diagonal/>
    </border>
    <border>
      <left style="medium">
        <color indexed="11"/>
      </left>
      <right style="medium">
        <color indexed="11"/>
      </right>
      <top style="medium">
        <color indexed="11"/>
      </top>
      <bottom style="medium">
        <color indexed="11"/>
      </bottom>
      <diagonal/>
    </border>
    <border>
      <left style="medium">
        <color indexed="17"/>
      </left>
      <right style="medium">
        <color indexed="17"/>
      </right>
      <top style="medium">
        <color indexed="17"/>
      </top>
      <bottom style="medium">
        <color indexed="17"/>
      </bottom>
      <diagonal/>
    </border>
    <border>
      <left style="thin">
        <color indexed="16"/>
      </left>
      <right style="thin">
        <color indexed="16"/>
      </right>
      <top style="thin">
        <color indexed="16"/>
      </top>
      <bottom style="thin">
        <color indexed="16"/>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6">
    <xf numFmtId="0" fontId="0" fillId="0" borderId="0"/>
    <xf numFmtId="9" fontId="12" fillId="0" borderId="0" applyFill="0" applyBorder="0" applyAlignment="0" applyProtection="0"/>
    <xf numFmtId="0" fontId="22" fillId="0" borderId="0"/>
    <xf numFmtId="0" fontId="26" fillId="0" borderId="0"/>
    <xf numFmtId="167" fontId="27" fillId="0" borderId="0"/>
    <xf numFmtId="0" fontId="28" fillId="0" borderId="0"/>
  </cellStyleXfs>
  <cellXfs count="206">
    <xf numFmtId="0" fontId="0" fillId="0" borderId="0" xfId="0"/>
    <xf numFmtId="0" fontId="1" fillId="0" borderId="0" xfId="0" applyFont="1" applyFill="1" applyBorder="1"/>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Alignment="1">
      <alignment horizontal="center"/>
    </xf>
    <xf numFmtId="0" fontId="1" fillId="0" borderId="0" xfId="0" applyFont="1"/>
    <xf numFmtId="0" fontId="2" fillId="0" borderId="0" xfId="0" applyFont="1" applyFill="1" applyBorder="1"/>
    <xf numFmtId="0" fontId="2" fillId="0" borderId="0" xfId="0" applyFont="1" applyFill="1" applyBorder="1" applyAlignment="1"/>
    <xf numFmtId="0" fontId="2" fillId="0" borderId="1" xfId="0" applyFont="1" applyFill="1" applyBorder="1"/>
    <xf numFmtId="0" fontId="1" fillId="0" borderId="1" xfId="0" applyFont="1" applyFill="1" applyBorder="1"/>
    <xf numFmtId="0" fontId="1" fillId="0" borderId="1" xfId="0" applyFont="1" applyFill="1" applyBorder="1" applyAlignment="1"/>
    <xf numFmtId="0" fontId="1" fillId="0" borderId="1" xfId="0" applyFont="1" applyFill="1" applyBorder="1" applyAlignment="1">
      <alignment horizontal="center"/>
    </xf>
    <xf numFmtId="0" fontId="1" fillId="0" borderId="1" xfId="0" applyFont="1" applyBorder="1" applyAlignment="1">
      <alignment horizontal="center"/>
    </xf>
    <xf numFmtId="9" fontId="2" fillId="0" borderId="1" xfId="0" applyNumberFormat="1" applyFont="1" applyFill="1" applyBorder="1" applyAlignment="1">
      <alignment horizontal="center"/>
    </xf>
    <xf numFmtId="0" fontId="1" fillId="0" borderId="1" xfId="0" applyFont="1" applyFill="1" applyBorder="1" applyAlignment="1">
      <alignment horizontal="center" vertical="center"/>
    </xf>
    <xf numFmtId="9" fontId="1" fillId="0" borderId="1" xfId="0" applyNumberFormat="1" applyFont="1" applyFill="1" applyBorder="1" applyAlignment="1">
      <alignment horizontal="center" wrapText="1"/>
    </xf>
    <xf numFmtId="0" fontId="1" fillId="0" borderId="1" xfId="0" applyNumberFormat="1" applyFont="1" applyFill="1" applyBorder="1" applyAlignment="1">
      <alignment horizontal="center" wrapText="1"/>
    </xf>
    <xf numFmtId="9" fontId="1" fillId="0" borderId="1" xfId="0" applyNumberFormat="1" applyFont="1" applyFill="1" applyBorder="1" applyAlignment="1">
      <alignment horizontal="center"/>
    </xf>
    <xf numFmtId="0" fontId="1" fillId="0" borderId="1" xfId="0" applyNumberFormat="1" applyFont="1" applyFill="1" applyBorder="1" applyAlignment="1">
      <alignment horizontal="center"/>
    </xf>
    <xf numFmtId="9"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xf>
    <xf numFmtId="0" fontId="1" fillId="0" borderId="1" xfId="0" applyFont="1" applyBorder="1" applyAlignment="1">
      <alignment horizontal="center" vertical="center"/>
    </xf>
    <xf numFmtId="0" fontId="1" fillId="0" borderId="2" xfId="0" applyFont="1" applyFill="1" applyBorder="1"/>
    <xf numFmtId="0" fontId="1" fillId="0" borderId="3" xfId="0" applyFont="1" applyFill="1" applyBorder="1"/>
    <xf numFmtId="0" fontId="2" fillId="0" borderId="4" xfId="0" applyFont="1" applyFill="1" applyBorder="1" applyAlignment="1">
      <alignment horizontal="center" wrapText="1"/>
    </xf>
    <xf numFmtId="9" fontId="1" fillId="0" borderId="1" xfId="0" applyNumberFormat="1" applyFont="1" applyBorder="1" applyAlignment="1">
      <alignment horizontal="center"/>
    </xf>
    <xf numFmtId="0" fontId="1" fillId="0" borderId="0" xfId="0" applyFont="1" applyFill="1" applyBorder="1" applyAlignment="1">
      <alignment wrapText="1"/>
    </xf>
    <xf numFmtId="9" fontId="1" fillId="0" borderId="3" xfId="0" applyNumberFormat="1" applyFont="1" applyFill="1" applyBorder="1" applyAlignment="1">
      <alignment horizontal="center"/>
    </xf>
    <xf numFmtId="9" fontId="1" fillId="0" borderId="4" xfId="0" applyNumberFormat="1" applyFont="1" applyBorder="1" applyAlignment="1">
      <alignment horizontal="center"/>
    </xf>
    <xf numFmtId="9" fontId="2" fillId="0" borderId="5" xfId="0" applyNumberFormat="1" applyFont="1" applyFill="1" applyBorder="1" applyAlignment="1">
      <alignment horizontal="center" vertical="center" wrapText="1"/>
    </xf>
    <xf numFmtId="9" fontId="1" fillId="0" borderId="1" xfId="0"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9" fontId="1" fillId="0" borderId="1" xfId="0" applyNumberFormat="1" applyFont="1" applyBorder="1" applyAlignment="1">
      <alignment horizontal="center" vertical="center"/>
    </xf>
    <xf numFmtId="0" fontId="2" fillId="0" borderId="4" xfId="0" applyFont="1" applyFill="1" applyBorder="1" applyAlignment="1">
      <alignment horizontal="center"/>
    </xf>
    <xf numFmtId="0" fontId="1" fillId="0" borderId="0" xfId="0" applyFont="1" applyFill="1" applyBorder="1" applyAlignment="1">
      <alignment horizontal="center" vertical="center" wrapText="1"/>
    </xf>
    <xf numFmtId="9" fontId="1" fillId="0" borderId="0" xfId="0" applyNumberFormat="1" applyFont="1" applyAlignment="1">
      <alignment horizontal="center"/>
    </xf>
    <xf numFmtId="9" fontId="2" fillId="0" borderId="1" xfId="0" applyNumberFormat="1" applyFont="1" applyFill="1" applyBorder="1" applyAlignment="1">
      <alignment horizontal="center" vertical="center" wrapText="1"/>
    </xf>
    <xf numFmtId="9" fontId="1" fillId="0" borderId="0" xfId="0" applyNumberFormat="1" applyFont="1" applyFill="1" applyBorder="1" applyAlignment="1">
      <alignment horizontal="center" vertical="center" wrapText="1"/>
    </xf>
    <xf numFmtId="0" fontId="1" fillId="0" borderId="0" xfId="0" applyNumberFormat="1" applyFont="1" applyFill="1" applyBorder="1" applyAlignment="1">
      <alignment horizontal="center" vertical="center" wrapText="1"/>
    </xf>
    <xf numFmtId="0" fontId="2" fillId="0" borderId="1" xfId="0" applyFont="1" applyFill="1" applyBorder="1" applyAlignment="1">
      <alignment horizontal="left" vertical="center"/>
    </xf>
    <xf numFmtId="9" fontId="2" fillId="0" borderId="1" xfId="0" applyNumberFormat="1" applyFont="1" applyFill="1" applyBorder="1" applyAlignment="1">
      <alignment horizontal="center" vertical="center"/>
    </xf>
    <xf numFmtId="0" fontId="0" fillId="0" borderId="0" xfId="0" applyFont="1" applyBorder="1" applyAlignment="1">
      <alignment vertical="center"/>
    </xf>
    <xf numFmtId="0" fontId="0" fillId="0" borderId="0" xfId="0" applyFont="1" applyAlignment="1">
      <alignment vertical="center"/>
    </xf>
    <xf numFmtId="0" fontId="1" fillId="0" borderId="0" xfId="0" applyFont="1" applyAlignment="1">
      <alignment vertical="center" wrapText="1"/>
    </xf>
    <xf numFmtId="0" fontId="1" fillId="0" borderId="0" xfId="0" applyFont="1" applyAlignment="1">
      <alignment vertical="center"/>
    </xf>
    <xf numFmtId="0" fontId="2" fillId="0" borderId="0" xfId="0" applyFont="1" applyFill="1" applyBorder="1" applyAlignment="1">
      <alignment vertical="center"/>
    </xf>
    <xf numFmtId="0" fontId="1" fillId="0" borderId="0" xfId="0" applyFont="1" applyFill="1" applyBorder="1" applyAlignment="1">
      <alignment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8" xfId="0" applyFont="1" applyFill="1" applyBorder="1" applyAlignment="1">
      <alignment horizontal="center" vertical="center"/>
    </xf>
    <xf numFmtId="0" fontId="1" fillId="0" borderId="0" xfId="0" applyFont="1" applyFill="1" applyBorder="1" applyAlignment="1">
      <alignment horizontal="center" vertical="center"/>
    </xf>
    <xf numFmtId="9" fontId="1" fillId="0" borderId="1" xfId="0" applyNumberFormat="1" applyFont="1" applyBorder="1" applyAlignment="1">
      <alignment vertical="center"/>
    </xf>
    <xf numFmtId="0" fontId="1" fillId="0" borderId="1" xfId="0" applyFont="1" applyBorder="1" applyAlignment="1">
      <alignment vertical="center"/>
    </xf>
    <xf numFmtId="9" fontId="1" fillId="0" borderId="1" xfId="1" applyFont="1" applyFill="1" applyBorder="1" applyAlignment="1" applyProtection="1">
      <alignment vertical="center"/>
    </xf>
    <xf numFmtId="9" fontId="1" fillId="0" borderId="0"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 fillId="0" borderId="0" xfId="0" applyFont="1" applyFill="1" applyAlignment="1">
      <alignment vertical="center" wrapText="1"/>
    </xf>
    <xf numFmtId="0" fontId="1" fillId="0" borderId="0" xfId="0" applyFont="1" applyFill="1" applyAlignment="1">
      <alignment vertical="center"/>
    </xf>
    <xf numFmtId="0" fontId="2" fillId="0" borderId="10" xfId="0" applyFont="1" applyFill="1" applyBorder="1" applyAlignment="1">
      <alignment vertical="center"/>
    </xf>
    <xf numFmtId="0" fontId="2" fillId="0" borderId="12" xfId="0" applyFont="1" applyFill="1" applyBorder="1" applyAlignment="1">
      <alignment vertical="center"/>
    </xf>
    <xf numFmtId="0" fontId="2" fillId="0" borderId="11" xfId="0" applyFont="1" applyFill="1" applyBorder="1" applyAlignment="1">
      <alignment vertical="center"/>
    </xf>
    <xf numFmtId="2" fontId="2" fillId="0" borderId="13" xfId="0" applyNumberFormat="1" applyFont="1" applyFill="1" applyBorder="1" applyAlignment="1">
      <alignment vertical="center"/>
    </xf>
    <xf numFmtId="2" fontId="1" fillId="0" borderId="0" xfId="0" applyNumberFormat="1" applyFont="1" applyAlignment="1">
      <alignment horizontal="center" vertical="center"/>
    </xf>
    <xf numFmtId="0" fontId="7" fillId="0" borderId="0" xfId="0" applyFont="1" applyAlignment="1">
      <alignment horizontal="center" vertical="center" wrapText="1"/>
    </xf>
    <xf numFmtId="0" fontId="9"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9" fontId="0" fillId="0" borderId="0" xfId="1" applyFont="1" applyFill="1" applyBorder="1" applyAlignment="1" applyProtection="1">
      <alignment horizontal="left" vertical="center"/>
    </xf>
    <xf numFmtId="0" fontId="11" fillId="0" borderId="0" xfId="0" applyFont="1" applyAlignment="1">
      <alignment vertical="center"/>
    </xf>
    <xf numFmtId="9" fontId="0" fillId="0" borderId="0" xfId="0" applyNumberFormat="1" applyFont="1" applyAlignment="1">
      <alignment vertical="center"/>
    </xf>
    <xf numFmtId="9" fontId="0" fillId="0" borderId="0" xfId="0" applyNumberFormat="1" applyAlignment="1">
      <alignment horizontal="left" vertical="center"/>
    </xf>
    <xf numFmtId="0" fontId="2" fillId="0" borderId="0" xfId="0" applyFont="1" applyAlignment="1">
      <alignment vertical="center" wrapText="1"/>
    </xf>
    <xf numFmtId="0" fontId="1" fillId="0" borderId="0" xfId="0" applyFont="1" applyAlignment="1">
      <alignment horizontal="center" vertical="center" wrapText="1"/>
    </xf>
    <xf numFmtId="0" fontId="14" fillId="0" borderId="14" xfId="0" applyNumberFormat="1" applyFont="1" applyFill="1" applyBorder="1" applyAlignment="1">
      <alignment horizontal="center" vertical="center" wrapText="1"/>
    </xf>
    <xf numFmtId="165" fontId="14" fillId="0" borderId="14" xfId="1" applyNumberFormat="1" applyFont="1" applyFill="1" applyBorder="1" applyAlignment="1" applyProtection="1">
      <alignment horizontal="center" vertical="center"/>
    </xf>
    <xf numFmtId="0" fontId="1" fillId="0" borderId="1" xfId="0" applyFont="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14" xfId="0" applyFont="1" applyFill="1" applyBorder="1" applyAlignment="1">
      <alignment vertical="center" wrapText="1"/>
    </xf>
    <xf numFmtId="0" fontId="1" fillId="0" borderId="14" xfId="0" applyFont="1" applyBorder="1" applyAlignment="1">
      <alignment vertical="center" wrapText="1"/>
    </xf>
    <xf numFmtId="0" fontId="3" fillId="0" borderId="14" xfId="0" applyFont="1" applyBorder="1" applyAlignment="1">
      <alignment vertical="center" wrapText="1"/>
    </xf>
    <xf numFmtId="0" fontId="3" fillId="0" borderId="14" xfId="0" applyFont="1" applyFill="1" applyBorder="1" applyAlignment="1">
      <alignment vertical="center" wrapText="1"/>
    </xf>
    <xf numFmtId="0" fontId="19" fillId="0" borderId="14" xfId="0" applyFont="1" applyFill="1" applyBorder="1" applyAlignment="1">
      <alignment vertical="center" wrapText="1"/>
    </xf>
    <xf numFmtId="0" fontId="15" fillId="0" borderId="14" xfId="0" applyFont="1" applyFill="1" applyBorder="1" applyAlignment="1">
      <alignment vertical="center" wrapText="1"/>
    </xf>
    <xf numFmtId="0" fontId="0" fillId="0" borderId="14" xfId="0" applyFont="1" applyBorder="1" applyAlignment="1">
      <alignment vertical="top" wrapText="1"/>
    </xf>
    <xf numFmtId="0" fontId="0" fillId="0" borderId="14" xfId="2" applyFont="1" applyBorder="1" applyAlignment="1" applyProtection="1">
      <alignment horizontal="left" vertical="center" wrapText="1"/>
    </xf>
    <xf numFmtId="0" fontId="0" fillId="0" borderId="14" xfId="0" applyFont="1" applyBorder="1" applyAlignment="1">
      <alignment vertical="center" wrapText="1"/>
    </xf>
    <xf numFmtId="10" fontId="1" fillId="0" borderId="14" xfId="0" applyNumberFormat="1" applyFont="1" applyFill="1" applyBorder="1" applyAlignment="1">
      <alignment horizontal="center" vertical="center" wrapText="1"/>
    </xf>
    <xf numFmtId="0" fontId="3" fillId="9" borderId="14" xfId="0" applyFont="1" applyFill="1" applyBorder="1" applyAlignment="1">
      <alignment vertical="center" wrapText="1"/>
    </xf>
    <xf numFmtId="0" fontId="1" fillId="9" borderId="14" xfId="0" applyFont="1" applyFill="1" applyBorder="1" applyAlignment="1">
      <alignment vertical="center" wrapText="1"/>
    </xf>
    <xf numFmtId="0" fontId="18" fillId="2" borderId="14" xfId="0" applyFont="1" applyFill="1" applyBorder="1" applyAlignment="1">
      <alignment vertical="center"/>
    </xf>
    <xf numFmtId="0" fontId="18" fillId="0" borderId="14" xfId="0" applyFont="1" applyFill="1" applyBorder="1" applyAlignment="1">
      <alignment vertical="center"/>
    </xf>
    <xf numFmtId="0" fontId="18" fillId="9" borderId="14" xfId="0" applyFont="1" applyFill="1" applyBorder="1" applyAlignment="1">
      <alignment horizontal="center" vertical="center" wrapText="1"/>
    </xf>
    <xf numFmtId="2" fontId="18" fillId="9" borderId="14" xfId="0" applyNumberFormat="1" applyFont="1" applyFill="1" applyBorder="1" applyAlignment="1">
      <alignment horizontal="center" vertical="center"/>
    </xf>
    <xf numFmtId="9" fontId="17" fillId="8" borderId="14" xfId="0" applyNumberFormat="1" applyFont="1" applyFill="1" applyBorder="1" applyAlignment="1">
      <alignment horizontal="center" vertical="center" wrapText="1"/>
    </xf>
    <xf numFmtId="0" fontId="1" fillId="0" borderId="14" xfId="0" applyFont="1" applyFill="1" applyBorder="1" applyAlignment="1">
      <alignment vertical="center"/>
    </xf>
    <xf numFmtId="0" fontId="1" fillId="0" borderId="14" xfId="0" applyFont="1" applyFill="1" applyBorder="1" applyAlignment="1">
      <alignment horizontal="center" vertical="center"/>
    </xf>
    <xf numFmtId="2" fontId="1" fillId="0" borderId="14" xfId="0" applyNumberFormat="1" applyFont="1" applyBorder="1" applyAlignment="1">
      <alignment horizontal="center" vertical="center"/>
    </xf>
    <xf numFmtId="9" fontId="17" fillId="3" borderId="14" xfId="0" applyNumberFormat="1" applyFont="1" applyFill="1" applyBorder="1" applyAlignment="1">
      <alignment horizontal="center" vertical="center"/>
    </xf>
    <xf numFmtId="0" fontId="1" fillId="0" borderId="14" xfId="0" applyNumberFormat="1" applyFont="1" applyFill="1" applyBorder="1" applyAlignment="1">
      <alignment horizontal="center" vertical="center" wrapText="1"/>
    </xf>
    <xf numFmtId="10" fontId="1" fillId="0" borderId="14" xfId="1" applyNumberFormat="1" applyFont="1" applyFill="1" applyBorder="1" applyAlignment="1" applyProtection="1">
      <alignment horizontal="center" vertical="center"/>
    </xf>
    <xf numFmtId="165" fontId="1" fillId="0" borderId="14" xfId="1" applyNumberFormat="1" applyFont="1" applyFill="1" applyBorder="1" applyAlignment="1" applyProtection="1">
      <alignment horizontal="center" vertical="center"/>
    </xf>
    <xf numFmtId="0" fontId="16" fillId="2" borderId="14" xfId="0" applyFont="1" applyFill="1" applyBorder="1" applyAlignment="1">
      <alignment horizontal="center" vertical="center"/>
    </xf>
    <xf numFmtId="0" fontId="18" fillId="0" borderId="14" xfId="0" applyFont="1" applyFill="1" applyBorder="1" applyAlignment="1">
      <alignment vertical="center" wrapText="1"/>
    </xf>
    <xf numFmtId="9" fontId="18" fillId="0" borderId="14" xfId="0" applyNumberFormat="1" applyFont="1" applyFill="1" applyBorder="1" applyAlignment="1">
      <alignment horizontal="center" vertical="center" wrapText="1"/>
    </xf>
    <xf numFmtId="0" fontId="18" fillId="0" borderId="14" xfId="0" applyNumberFormat="1" applyFont="1" applyFill="1" applyBorder="1" applyAlignment="1">
      <alignment horizontal="center" vertical="center" wrapText="1"/>
    </xf>
    <xf numFmtId="2" fontId="18" fillId="0" borderId="14" xfId="0" applyNumberFormat="1" applyFont="1" applyFill="1" applyBorder="1" applyAlignment="1">
      <alignment horizontal="center" vertical="center" wrapText="1"/>
    </xf>
    <xf numFmtId="9" fontId="16" fillId="2" borderId="14" xfId="0" applyNumberFormat="1" applyFont="1" applyFill="1" applyBorder="1" applyAlignment="1">
      <alignment horizontal="center" vertical="center" wrapText="1"/>
    </xf>
    <xf numFmtId="0" fontId="1" fillId="2" borderId="14" xfId="0" applyFont="1" applyFill="1" applyBorder="1" applyAlignment="1">
      <alignment vertical="center"/>
    </xf>
    <xf numFmtId="0" fontId="24" fillId="0" borderId="14" xfId="0" applyFont="1" applyBorder="1" applyAlignment="1">
      <alignment vertical="center" wrapText="1"/>
    </xf>
    <xf numFmtId="0" fontId="18" fillId="10" borderId="14" xfId="0" applyFont="1" applyFill="1" applyBorder="1" applyAlignment="1">
      <alignment vertical="center"/>
    </xf>
    <xf numFmtId="0" fontId="16" fillId="10" borderId="14" xfId="0" applyFont="1" applyFill="1" applyBorder="1" applyAlignment="1">
      <alignment horizontal="center" vertical="center"/>
    </xf>
    <xf numFmtId="0" fontId="3" fillId="11" borderId="14" xfId="0" applyFont="1" applyFill="1" applyBorder="1" applyAlignment="1">
      <alignment vertical="center" wrapText="1"/>
    </xf>
    <xf numFmtId="0" fontId="1" fillId="11" borderId="14" xfId="0" applyFont="1" applyFill="1" applyBorder="1" applyAlignment="1">
      <alignment vertical="center" wrapText="1"/>
    </xf>
    <xf numFmtId="0" fontId="1" fillId="2" borderId="0" xfId="0" applyFont="1" applyFill="1" applyBorder="1" applyAlignment="1">
      <alignment vertical="center"/>
    </xf>
    <xf numFmtId="0" fontId="18" fillId="2" borderId="0" xfId="0" applyFont="1" applyFill="1" applyBorder="1" applyAlignment="1">
      <alignment vertical="center"/>
    </xf>
    <xf numFmtId="0" fontId="16" fillId="2" borderId="0" xfId="0" applyFont="1" applyFill="1" applyBorder="1" applyAlignment="1">
      <alignment horizontal="center" vertical="center"/>
    </xf>
    <xf numFmtId="9" fontId="18" fillId="8" borderId="0" xfId="0" applyNumberFormat="1" applyFont="1" applyFill="1" applyBorder="1" applyAlignment="1">
      <alignment horizontal="center" vertical="center"/>
    </xf>
    <xf numFmtId="0" fontId="3" fillId="9" borderId="0" xfId="0" applyFont="1" applyFill="1" applyBorder="1" applyAlignment="1">
      <alignment vertical="center" wrapText="1"/>
    </xf>
    <xf numFmtId="0" fontId="1" fillId="9" borderId="0" xfId="0" applyFont="1" applyFill="1" applyBorder="1" applyAlignment="1">
      <alignment vertical="center" wrapText="1"/>
    </xf>
    <xf numFmtId="9" fontId="25" fillId="0" borderId="23" xfId="0" applyNumberFormat="1" applyFont="1" applyBorder="1" applyAlignment="1">
      <alignment horizontal="center" vertical="center"/>
    </xf>
    <xf numFmtId="165" fontId="14" fillId="0" borderId="14" xfId="0" applyNumberFormat="1" applyFont="1" applyFill="1" applyBorder="1" applyAlignment="1">
      <alignment horizontal="center" vertical="center" wrapText="1"/>
    </xf>
    <xf numFmtId="0" fontId="1" fillId="13" borderId="14" xfId="0" applyFont="1" applyFill="1" applyBorder="1" applyAlignment="1">
      <alignment horizontal="center" vertical="center"/>
    </xf>
    <xf numFmtId="2" fontId="1" fillId="13" borderId="14" xfId="0" applyNumberFormat="1" applyFont="1" applyFill="1" applyBorder="1" applyAlignment="1">
      <alignment horizontal="center" vertical="center"/>
    </xf>
    <xf numFmtId="0" fontId="24" fillId="0" borderId="0" xfId="0" applyFont="1" applyBorder="1" applyAlignment="1">
      <alignment vertical="center"/>
    </xf>
    <xf numFmtId="9" fontId="1" fillId="0" borderId="14" xfId="0" applyNumberFormat="1" applyFont="1" applyFill="1" applyBorder="1" applyAlignment="1">
      <alignment horizontal="center" vertical="center"/>
    </xf>
    <xf numFmtId="0" fontId="13" fillId="0" borderId="0" xfId="0" applyFont="1" applyFill="1" applyAlignment="1">
      <alignment vertical="center"/>
    </xf>
    <xf numFmtId="9" fontId="1" fillId="13" borderId="14" xfId="0" applyNumberFormat="1" applyFont="1" applyFill="1" applyBorder="1" applyAlignment="1">
      <alignment horizontal="center" vertical="center"/>
    </xf>
    <xf numFmtId="0" fontId="26" fillId="0" borderId="14" xfId="3" applyBorder="1" applyAlignment="1">
      <alignment vertical="center"/>
    </xf>
    <xf numFmtId="0" fontId="26" fillId="0" borderId="0" xfId="3"/>
    <xf numFmtId="0" fontId="1" fillId="0" borderId="1" xfId="0" applyFont="1" applyFill="1" applyBorder="1" applyAlignment="1">
      <alignment horizontal="left" vertical="center" wrapText="1"/>
    </xf>
    <xf numFmtId="9" fontId="1" fillId="0" borderId="1" xfId="0" applyNumberFormat="1" applyFont="1" applyFill="1" applyBorder="1" applyAlignment="1">
      <alignment horizontal="center"/>
    </xf>
    <xf numFmtId="0" fontId="2" fillId="0" borderId="15" xfId="0" applyFont="1" applyFill="1" applyBorder="1" applyAlignment="1">
      <alignment horizontal="left"/>
    </xf>
    <xf numFmtId="9" fontId="1" fillId="0" borderId="1" xfId="0" applyNumberFormat="1" applyFont="1" applyFill="1" applyBorder="1" applyAlignment="1">
      <alignment horizontal="center" vertical="center" wrapText="1"/>
    </xf>
    <xf numFmtId="164" fontId="2" fillId="0" borderId="1" xfId="0" applyNumberFormat="1" applyFont="1" applyFill="1" applyBorder="1" applyAlignment="1">
      <alignment horizontal="left" vertical="center"/>
    </xf>
    <xf numFmtId="0" fontId="1" fillId="0" borderId="1" xfId="0" applyFont="1" applyFill="1" applyBorder="1" applyAlignment="1">
      <alignment horizontal="center" vertical="center" wrapText="1"/>
    </xf>
    <xf numFmtId="9" fontId="2" fillId="0" borderId="1" xfId="0" applyNumberFormat="1" applyFont="1" applyFill="1" applyBorder="1" applyAlignment="1">
      <alignment horizontal="center" vertical="center" wrapText="1"/>
    </xf>
    <xf numFmtId="0" fontId="2" fillId="0" borderId="1" xfId="0" applyFont="1" applyFill="1" applyBorder="1" applyAlignment="1">
      <alignment horizontal="left"/>
    </xf>
    <xf numFmtId="0" fontId="2" fillId="0" borderId="5" xfId="0" applyFont="1" applyFill="1" applyBorder="1" applyAlignment="1">
      <alignment horizontal="left"/>
    </xf>
    <xf numFmtId="9" fontId="2" fillId="0" borderId="0" xfId="0" applyNumberFormat="1" applyFont="1" applyFill="1" applyBorder="1" applyAlignment="1">
      <alignment horizontal="center" vertical="center" wrapText="1"/>
    </xf>
    <xf numFmtId="0" fontId="1" fillId="0" borderId="1" xfId="0" applyFont="1" applyFill="1" applyBorder="1" applyAlignment="1">
      <alignment horizontal="left" wrapText="1"/>
    </xf>
    <xf numFmtId="9"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xf>
    <xf numFmtId="0" fontId="1" fillId="0" borderId="1" xfId="0" applyFont="1" applyBorder="1" applyAlignment="1">
      <alignment horizontal="center" vertical="center"/>
    </xf>
    <xf numFmtId="0" fontId="3" fillId="0" borderId="9" xfId="0" applyFont="1" applyFill="1" applyBorder="1" applyAlignment="1">
      <alignment horizontal="left" wrapText="1"/>
    </xf>
    <xf numFmtId="0" fontId="1" fillId="0" borderId="1" xfId="0" applyFont="1" applyFill="1" applyBorder="1" applyAlignment="1">
      <alignment horizontal="left" vertical="top" wrapText="1"/>
    </xf>
    <xf numFmtId="0" fontId="1" fillId="0" borderId="5" xfId="0" applyFont="1" applyFill="1" applyBorder="1" applyAlignment="1">
      <alignment horizontal="left" vertical="center" wrapText="1"/>
    </xf>
    <xf numFmtId="0" fontId="1" fillId="0" borderId="1" xfId="0" applyFont="1" applyFill="1" applyBorder="1" applyAlignment="1">
      <alignment horizontal="center" vertical="center"/>
    </xf>
    <xf numFmtId="0" fontId="1" fillId="0" borderId="5" xfId="0" applyFont="1" applyFill="1" applyBorder="1" applyAlignment="1">
      <alignment horizontal="left" wrapText="1"/>
    </xf>
    <xf numFmtId="0" fontId="2" fillId="0" borderId="0" xfId="0" applyFont="1" applyFill="1" applyBorder="1" applyAlignment="1">
      <alignment horizontal="center"/>
    </xf>
    <xf numFmtId="0" fontId="1" fillId="0" borderId="1" xfId="0" applyFont="1" applyFill="1" applyBorder="1" applyAlignment="1">
      <alignment horizontal="center"/>
    </xf>
    <xf numFmtId="9" fontId="2" fillId="0" borderId="1" xfId="0" applyNumberFormat="1" applyFont="1" applyFill="1" applyBorder="1" applyAlignment="1">
      <alignment horizontal="center"/>
    </xf>
    <xf numFmtId="0" fontId="16" fillId="2" borderId="14" xfId="0" applyFont="1" applyFill="1" applyBorder="1" applyAlignment="1">
      <alignment horizontal="left" vertical="center"/>
    </xf>
    <xf numFmtId="0" fontId="3" fillId="9" borderId="14" xfId="0" applyFont="1" applyFill="1" applyBorder="1" applyAlignment="1">
      <alignment horizontal="center" vertical="center" wrapText="1"/>
    </xf>
    <xf numFmtId="0" fontId="3" fillId="11" borderId="14" xfId="0" applyFont="1" applyFill="1" applyBorder="1" applyAlignment="1">
      <alignment horizontal="center" vertical="center" wrapText="1"/>
    </xf>
    <xf numFmtId="0" fontId="23" fillId="6" borderId="14" xfId="0" applyFont="1" applyFill="1" applyBorder="1" applyAlignment="1">
      <alignment horizontal="center" vertical="center" wrapText="1"/>
    </xf>
    <xf numFmtId="0" fontId="0" fillId="7" borderId="14" xfId="0" applyFont="1" applyFill="1" applyBorder="1" applyAlignment="1">
      <alignment horizontal="center" vertical="center" wrapText="1"/>
    </xf>
    <xf numFmtId="0" fontId="0" fillId="7" borderId="14" xfId="0" applyFont="1" applyFill="1" applyBorder="1" applyAlignment="1">
      <alignment horizontal="center" vertical="center"/>
    </xf>
    <xf numFmtId="164" fontId="16" fillId="2" borderId="14" xfId="0" applyNumberFormat="1" applyFont="1" applyFill="1" applyBorder="1" applyAlignment="1">
      <alignment horizontal="left" vertical="center"/>
    </xf>
    <xf numFmtId="9" fontId="16" fillId="8" borderId="14" xfId="0" applyNumberFormat="1" applyFont="1" applyFill="1" applyBorder="1" applyAlignment="1">
      <alignment horizontal="center" vertical="center" wrapText="1"/>
    </xf>
    <xf numFmtId="9" fontId="18" fillId="10" borderId="14" xfId="0" applyNumberFormat="1" applyFont="1" applyFill="1" applyBorder="1" applyAlignment="1">
      <alignment horizontal="center" vertical="center"/>
    </xf>
    <xf numFmtId="0" fontId="23" fillId="5" borderId="14" xfId="0" applyFont="1" applyFill="1" applyBorder="1" applyAlignment="1">
      <alignment horizontal="center" vertical="center" wrapText="1"/>
    </xf>
    <xf numFmtId="0" fontId="0" fillId="0" borderId="14" xfId="0" applyFont="1" applyFill="1" applyBorder="1" applyAlignment="1">
      <alignment horizontal="left" vertical="center"/>
    </xf>
    <xf numFmtId="0" fontId="0" fillId="0" borderId="14" xfId="0" applyFont="1" applyFill="1" applyBorder="1" applyAlignment="1">
      <alignment horizontal="left" vertical="center" wrapText="1"/>
    </xf>
    <xf numFmtId="0" fontId="7" fillId="0" borderId="0" xfId="0" applyFont="1" applyBorder="1" applyAlignment="1">
      <alignment horizontal="center" vertical="center" wrapText="1"/>
    </xf>
    <xf numFmtId="9" fontId="7" fillId="0" borderId="0" xfId="0" applyNumberFormat="1" applyFont="1" applyBorder="1" applyAlignment="1">
      <alignment horizontal="center" vertical="center" wrapText="1"/>
    </xf>
    <xf numFmtId="0" fontId="10" fillId="0" borderId="0" xfId="0" applyFont="1" applyBorder="1" applyAlignment="1">
      <alignment horizontal="center" vertical="center"/>
    </xf>
    <xf numFmtId="0" fontId="0" fillId="0" borderId="0" xfId="0" applyFont="1" applyBorder="1" applyAlignment="1">
      <alignment horizontal="center" vertical="center" wrapText="1"/>
    </xf>
    <xf numFmtId="0" fontId="8" fillId="0" borderId="0"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21" xfId="0" applyFont="1" applyBorder="1" applyAlignment="1">
      <alignment horizontal="center" vertical="center"/>
    </xf>
    <xf numFmtId="0" fontId="0" fillId="0" borderId="22" xfId="0" applyFont="1" applyBorder="1" applyAlignment="1">
      <alignment horizontal="center" vertical="center"/>
    </xf>
    <xf numFmtId="0" fontId="2" fillId="0" borderId="0" xfId="0" applyFont="1" applyFill="1" applyBorder="1" applyAlignment="1">
      <alignment horizontal="center" vertical="center"/>
    </xf>
    <xf numFmtId="9" fontId="18" fillId="8" borderId="14" xfId="0" applyNumberFormat="1" applyFont="1" applyFill="1" applyBorder="1" applyAlignment="1">
      <alignment horizontal="center" vertical="center"/>
    </xf>
    <xf numFmtId="0" fontId="5" fillId="0" borderId="18" xfId="0" applyFont="1" applyFill="1" applyBorder="1" applyAlignment="1">
      <alignment horizontal="center" vertical="center"/>
    </xf>
    <xf numFmtId="166" fontId="6" fillId="0" borderId="19" xfId="0" applyNumberFormat="1" applyFont="1" applyFill="1" applyBorder="1" applyAlignment="1">
      <alignment horizontal="center" vertical="center"/>
    </xf>
    <xf numFmtId="9" fontId="6" fillId="0" borderId="19" xfId="0" applyNumberFormat="1" applyFont="1" applyFill="1" applyBorder="1" applyAlignment="1">
      <alignment horizontal="center" vertical="center"/>
    </xf>
    <xf numFmtId="9" fontId="18" fillId="8" borderId="14" xfId="0" applyNumberFormat="1" applyFont="1" applyFill="1" applyBorder="1" applyAlignment="1">
      <alignment horizontal="center" vertical="center" wrapText="1"/>
    </xf>
    <xf numFmtId="0" fontId="24" fillId="14" borderId="14" xfId="0" applyFont="1" applyFill="1" applyBorder="1" applyAlignment="1">
      <alignment horizontal="left" vertical="center"/>
    </xf>
    <xf numFmtId="0" fontId="13" fillId="13" borderId="24"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24" fillId="14" borderId="24" xfId="0" applyFont="1" applyFill="1" applyBorder="1" applyAlignment="1">
      <alignment horizontal="left" vertical="center"/>
    </xf>
    <xf numFmtId="0" fontId="24" fillId="14" borderId="26" xfId="0" applyFont="1" applyFill="1" applyBorder="1" applyAlignment="1">
      <alignment horizontal="left" vertical="center"/>
    </xf>
    <xf numFmtId="0" fontId="24" fillId="14" borderId="25" xfId="0" applyFont="1" applyFill="1" applyBorder="1" applyAlignment="1">
      <alignment horizontal="left" vertical="center"/>
    </xf>
    <xf numFmtId="0" fontId="16" fillId="3" borderId="14" xfId="0" applyFont="1" applyFill="1" applyBorder="1" applyAlignment="1">
      <alignment horizontal="center" vertical="center" wrapText="1"/>
    </xf>
    <xf numFmtId="9" fontId="18" fillId="12" borderId="14" xfId="0" applyNumberFormat="1" applyFont="1" applyFill="1" applyBorder="1" applyAlignment="1">
      <alignment horizontal="center" vertical="center"/>
    </xf>
    <xf numFmtId="0" fontId="1" fillId="0" borderId="7" xfId="0" applyFont="1" applyFill="1" applyBorder="1" applyAlignment="1">
      <alignment horizontal="left" vertical="center"/>
    </xf>
    <xf numFmtId="0" fontId="1" fillId="0" borderId="8" xfId="0" applyFont="1" applyFill="1" applyBorder="1" applyAlignment="1">
      <alignment horizontal="left" vertical="center"/>
    </xf>
    <xf numFmtId="0" fontId="1" fillId="13" borderId="14" xfId="0" applyFont="1" applyFill="1" applyBorder="1" applyAlignment="1">
      <alignment horizontal="center" vertical="center"/>
    </xf>
    <xf numFmtId="0" fontId="2" fillId="13" borderId="14" xfId="0" applyFont="1" applyFill="1" applyBorder="1" applyAlignment="1">
      <alignment horizontal="center" vertical="center" wrapText="1"/>
    </xf>
    <xf numFmtId="0" fontId="16" fillId="3" borderId="14" xfId="0" applyFont="1" applyFill="1" applyBorder="1" applyAlignment="1">
      <alignment horizontal="left" vertical="center"/>
    </xf>
    <xf numFmtId="9" fontId="16" fillId="3" borderId="14" xfId="0" applyNumberFormat="1" applyFont="1" applyFill="1" applyBorder="1" applyAlignment="1">
      <alignment horizontal="center" vertical="center"/>
    </xf>
    <xf numFmtId="0" fontId="13" fillId="13" borderId="14" xfId="0" applyFont="1" applyFill="1" applyBorder="1" applyAlignment="1">
      <alignment horizontal="center" vertical="center" wrapText="1"/>
    </xf>
    <xf numFmtId="0" fontId="20" fillId="0" borderId="14" xfId="0" applyFont="1" applyFill="1" applyBorder="1" applyAlignment="1">
      <alignment horizontal="left" vertical="center" wrapText="1"/>
    </xf>
    <xf numFmtId="0" fontId="21" fillId="4" borderId="14" xfId="0" applyFont="1" applyFill="1" applyBorder="1" applyAlignment="1">
      <alignment horizontal="center" vertical="center" wrapText="1"/>
    </xf>
    <xf numFmtId="0" fontId="13" fillId="0" borderId="3" xfId="0" applyFont="1" applyFill="1" applyBorder="1" applyAlignment="1">
      <alignment horizontal="left" vertical="center"/>
    </xf>
    <xf numFmtId="0" fontId="2" fillId="0" borderId="3" xfId="0" applyFont="1" applyFill="1" applyBorder="1" applyAlignment="1">
      <alignment horizontal="left" vertical="center"/>
    </xf>
    <xf numFmtId="0" fontId="2" fillId="0" borderId="17" xfId="0" applyFont="1" applyFill="1" applyBorder="1" applyAlignment="1">
      <alignment horizontal="left" vertical="center"/>
    </xf>
    <xf numFmtId="0" fontId="1" fillId="0" borderId="6" xfId="0" applyFont="1" applyFill="1" applyBorder="1" applyAlignment="1">
      <alignment horizontal="left" vertical="center"/>
    </xf>
    <xf numFmtId="0" fontId="4" fillId="0" borderId="0" xfId="0" applyFont="1" applyFill="1" applyBorder="1" applyAlignment="1">
      <alignment horizontal="center" vertical="center"/>
    </xf>
    <xf numFmtId="15" fontId="2" fillId="0" borderId="16" xfId="0" applyNumberFormat="1" applyFont="1" applyFill="1" applyBorder="1" applyAlignment="1">
      <alignment horizontal="left" vertical="center"/>
    </xf>
    <xf numFmtId="0" fontId="2" fillId="0" borderId="16" xfId="0" applyFont="1" applyFill="1" applyBorder="1" applyAlignment="1">
      <alignment horizontal="left" vertical="center"/>
    </xf>
    <xf numFmtId="0" fontId="26" fillId="0" borderId="14" xfId="3" applyBorder="1" applyAlignment="1">
      <alignment horizontal="center" vertical="center"/>
    </xf>
    <xf numFmtId="0" fontId="26" fillId="0" borderId="14" xfId="3" applyBorder="1" applyAlignment="1">
      <alignment vertical="center" wrapText="1"/>
    </xf>
    <xf numFmtId="0" fontId="26" fillId="0" borderId="14" xfId="3" applyBorder="1"/>
  </cellXfs>
  <cellStyles count="6">
    <cellStyle name="Excel Built-in Normal" xfId="2"/>
    <cellStyle name="Excel Built-in Normal 2" xfId="4"/>
    <cellStyle name="Normal" xfId="0" builtinId="0"/>
    <cellStyle name="Normal 2" xfId="3"/>
    <cellStyle name="Percent" xfId="1" builtinId="5"/>
    <cellStyle name="一般 2" xfId="5"/>
  </cellStyles>
  <dxfs count="0"/>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'Score Card'!$A$1:$G$1</c:f>
              <c:strCache>
                <c:ptCount val="1"/>
                <c:pt idx="0">
                  <c:v>DAFTAR PERIKSA DAN HASIL SD STANDARD WORK</c:v>
                </c:pt>
              </c:strCache>
            </c:strRef>
          </c:tx>
          <c:spPr>
            <a:solidFill>
              <a:srgbClr val="9999FF"/>
            </a:solidFill>
            <a:ln w="12700">
              <a:solidFill>
                <a:srgbClr val="000000"/>
              </a:solidFill>
              <a:prstDash val="solid"/>
            </a:ln>
          </c:spPr>
          <c:invertIfNegative val="0"/>
          <c:dPt>
            <c:idx val="0"/>
            <c:invertIfNegative val="0"/>
            <c:bubble3D val="0"/>
            <c:spPr>
              <a:solidFill>
                <a:srgbClr val="FF0000"/>
              </a:solidFill>
              <a:ln w="12700">
                <a:solidFill>
                  <a:srgbClr val="000000"/>
                </a:solidFill>
                <a:prstDash val="solid"/>
              </a:ln>
            </c:spPr>
          </c:dPt>
          <c:dPt>
            <c:idx val="1"/>
            <c:invertIfNegative val="0"/>
            <c:bubble3D val="0"/>
            <c:spPr>
              <a:solidFill>
                <a:srgbClr val="FF9900"/>
              </a:solidFill>
              <a:ln w="12700">
                <a:solidFill>
                  <a:srgbClr val="000000"/>
                </a:solidFill>
                <a:prstDash val="solid"/>
              </a:ln>
            </c:spPr>
          </c:dPt>
          <c:dPt>
            <c:idx val="2"/>
            <c:invertIfNegative val="0"/>
            <c:bubble3D val="0"/>
            <c:spPr>
              <a:solidFill>
                <a:srgbClr val="FF9900"/>
              </a:solidFill>
              <a:ln w="12700">
                <a:solidFill>
                  <a:srgbClr val="000000"/>
                </a:solidFill>
                <a:prstDash val="solid"/>
              </a:ln>
            </c:spPr>
          </c:dPt>
          <c:dPt>
            <c:idx val="3"/>
            <c:invertIfNegative val="0"/>
            <c:bubble3D val="0"/>
            <c:spPr>
              <a:solidFill>
                <a:srgbClr val="FF9900"/>
              </a:solidFill>
              <a:ln w="12700">
                <a:solidFill>
                  <a:srgbClr val="000000"/>
                </a:solidFill>
                <a:prstDash val="solid"/>
              </a:ln>
            </c:spPr>
          </c:dPt>
          <c:dPt>
            <c:idx val="6"/>
            <c:invertIfNegative val="0"/>
            <c:bubble3D val="0"/>
            <c:spPr>
              <a:solidFill>
                <a:schemeClr val="accent2"/>
              </a:solidFill>
              <a:ln w="12700">
                <a:solidFill>
                  <a:srgbClr val="000000"/>
                </a:solidFill>
                <a:prstDash val="solid"/>
              </a:ln>
            </c:spPr>
          </c:dPt>
          <c:dPt>
            <c:idx val="9"/>
            <c:invertIfNegative val="0"/>
            <c:bubble3D val="0"/>
            <c:spPr>
              <a:solidFill>
                <a:srgbClr val="002060"/>
              </a:solidFill>
              <a:ln w="12700">
                <a:solidFill>
                  <a:srgbClr val="000000"/>
                </a:solidFill>
                <a:prstDash val="solid"/>
              </a:ln>
            </c:spPr>
          </c:dPt>
          <c:cat>
            <c:multiLvlStrRef>
              <c:f>('Score Card'!$A$19:$A$19,'Score Card'!#REF!,'Score Card'!$A$70:$A$70,'Score Card'!$A$95:$A$95)</c:f>
            </c:multiLvlStrRef>
          </c:cat>
          <c:val>
            <c:numRef>
              <c:f>('Score Card'!$D$33:$F$33,'Score Card'!$D$68:$F$68,'Score Card'!$D$93:$F$93,'Score Card'!$D$99:$F$99)</c:f>
              <c:numCache>
                <c:formatCode>0%</c:formatCode>
                <c:ptCount val="12"/>
                <c:pt idx="0">
                  <c:v>0.7999999999999996</c:v>
                </c:pt>
                <c:pt idx="3">
                  <c:v>0.79999999999999816</c:v>
                </c:pt>
                <c:pt idx="6">
                  <c:v>0.79999999999999838</c:v>
                </c:pt>
                <c:pt idx="9">
                  <c:v>0.2</c:v>
                </c:pt>
                <c:pt idx="11">
                  <c:v>0</c:v>
                </c:pt>
              </c:numCache>
            </c:numRef>
          </c:val>
        </c:ser>
        <c:dLbls>
          <c:showLegendKey val="0"/>
          <c:showVal val="0"/>
          <c:showCatName val="0"/>
          <c:showSerName val="0"/>
          <c:showPercent val="0"/>
          <c:showBubbleSize val="0"/>
        </c:dLbls>
        <c:gapWidth val="150"/>
        <c:axId val="141762944"/>
        <c:axId val="141764864"/>
      </c:barChart>
      <c:catAx>
        <c:axId val="141762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41764864"/>
        <c:crossesAt val="0"/>
        <c:auto val="1"/>
        <c:lblAlgn val="ctr"/>
        <c:lblOffset val="100"/>
        <c:tickLblSkip val="1"/>
        <c:tickMarkSkip val="1"/>
        <c:noMultiLvlLbl val="0"/>
      </c:catAx>
      <c:valAx>
        <c:axId val="141764864"/>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txPr>
          <a:bodyPr rot="0" vert="horz"/>
          <a:lstStyle/>
          <a:p>
            <a:pPr>
              <a:defRPr sz="925" b="0" i="0" u="none" strike="noStrike" baseline="0">
                <a:solidFill>
                  <a:srgbClr val="000000"/>
                </a:solidFill>
                <a:latin typeface="Arial"/>
                <a:ea typeface="Arial"/>
                <a:cs typeface="Arial"/>
              </a:defRPr>
            </a:pPr>
            <a:endParaRPr lang="en-US"/>
          </a:p>
        </c:txPr>
        <c:crossAx val="141762944"/>
        <c:crossesAt val="1"/>
        <c:crossBetween val="between"/>
      </c:valAx>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alignWithMargins="0"/>
    <c:pageMargins b="1" l="0.75" r="0.75" t="1" header="0.51180555555555551" footer="0.51180555555555551"/>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57150</xdr:colOff>
      <xdr:row>111</xdr:row>
      <xdr:rowOff>9525</xdr:rowOff>
    </xdr:from>
    <xdr:to>
      <xdr:col>6</xdr:col>
      <xdr:colOff>57150</xdr:colOff>
      <xdr:row>131</xdr:row>
      <xdr:rowOff>180975</xdr:rowOff>
    </xdr:to>
    <xdr:graphicFrame macro="">
      <xdr:nvGraphicFramePr>
        <xdr:cNvPr id="459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171450</xdr:colOff>
      <xdr:row>133</xdr:row>
      <xdr:rowOff>24620</xdr:rowOff>
    </xdr:from>
    <xdr:to>
      <xdr:col>1</xdr:col>
      <xdr:colOff>1428750</xdr:colOff>
      <xdr:row>150</xdr:row>
      <xdr:rowOff>38105</xdr:rowOff>
    </xdr:to>
    <xdr:grpSp>
      <xdr:nvGrpSpPr>
        <xdr:cNvPr id="4593" name="Group 2"/>
        <xdr:cNvGrpSpPr>
          <a:grpSpLocks/>
        </xdr:cNvGrpSpPr>
      </xdr:nvGrpSpPr>
      <xdr:grpSpPr bwMode="auto">
        <a:xfrm>
          <a:off x="989479" y="59662326"/>
          <a:ext cx="1257300" cy="3341632"/>
          <a:chOff x="852" y="42744"/>
          <a:chExt cx="2295" cy="4857"/>
        </a:xfrm>
      </xdr:grpSpPr>
      <xdr:sp macro="" textlink="" fLocksText="0">
        <xdr:nvSpPr>
          <xdr:cNvPr id="4100" name="Oval 3">
            <a:extLst>
              <a:ext uri="{FF2B5EF4-FFF2-40B4-BE49-F238E27FC236}"/>
            </a:extLst>
          </xdr:cNvPr>
          <xdr:cNvSpPr>
            <a:spLocks noChangeArrowheads="1"/>
          </xdr:cNvSpPr>
        </xdr:nvSpPr>
        <xdr:spPr bwMode="auto">
          <a:xfrm>
            <a:off x="852" y="42744"/>
            <a:ext cx="1739" cy="1396"/>
          </a:xfrm>
          <a:prstGeom prst="ellipse">
            <a:avLst/>
          </a:prstGeom>
          <a:noFill/>
          <a:ln w="28440" cap="sq">
            <a:solidFill>
              <a:srgbClr val="FFC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6800" rIns="90000" bIns="46800" anchor="ctr"/>
          <a:lstStyle/>
          <a:p>
            <a:pPr algn="ctr" rtl="0">
              <a:defRPr sz="1000"/>
            </a:pPr>
            <a:r>
              <a:rPr lang="en-US" sz="1200" b="1" i="0" u="none" strike="noStrike" baseline="0">
                <a:solidFill>
                  <a:srgbClr val="000000"/>
                </a:solidFill>
                <a:latin typeface="Calibri"/>
                <a:cs typeface="Calibri"/>
              </a:rPr>
              <a:t>LOW</a:t>
            </a:r>
          </a:p>
        </xdr:txBody>
      </xdr:sp>
      <xdr:sp macro="" textlink="" fLocksText="0">
        <xdr:nvSpPr>
          <xdr:cNvPr id="4101" name="Oval 4">
            <a:extLst>
              <a:ext uri="{FF2B5EF4-FFF2-40B4-BE49-F238E27FC236}"/>
            </a:extLst>
          </xdr:cNvPr>
          <xdr:cNvSpPr>
            <a:spLocks noChangeArrowheads="1"/>
          </xdr:cNvSpPr>
        </xdr:nvSpPr>
        <xdr:spPr bwMode="auto">
          <a:xfrm>
            <a:off x="852" y="44460"/>
            <a:ext cx="1773" cy="1340"/>
          </a:xfrm>
          <a:prstGeom prst="ellipse">
            <a:avLst/>
          </a:prstGeom>
          <a:noFill/>
          <a:ln w="28440" cap="sq">
            <a:solidFill>
              <a:srgbClr val="66FF33"/>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6800" rIns="90000" bIns="46800" anchor="ctr"/>
          <a:lstStyle/>
          <a:p>
            <a:pPr algn="ctr" rtl="0">
              <a:defRPr sz="1000"/>
            </a:pPr>
            <a:r>
              <a:rPr lang="en-US" sz="1050" b="1" i="0" u="none" strike="noStrike" baseline="0">
                <a:solidFill>
                  <a:srgbClr val="000000"/>
                </a:solidFill>
                <a:latin typeface="Calibri"/>
                <a:cs typeface="Calibri"/>
              </a:rPr>
              <a:t>MEDIUM</a:t>
            </a:r>
          </a:p>
        </xdr:txBody>
      </xdr:sp>
      <xdr:sp macro="" textlink="" fLocksText="0">
        <xdr:nvSpPr>
          <xdr:cNvPr id="4102" name="Oval 5">
            <a:extLst>
              <a:ext uri="{FF2B5EF4-FFF2-40B4-BE49-F238E27FC236}"/>
            </a:extLst>
          </xdr:cNvPr>
          <xdr:cNvSpPr>
            <a:spLocks noChangeArrowheads="1"/>
          </xdr:cNvSpPr>
        </xdr:nvSpPr>
        <xdr:spPr bwMode="auto">
          <a:xfrm>
            <a:off x="922" y="46205"/>
            <a:ext cx="1739" cy="1396"/>
          </a:xfrm>
          <a:prstGeom prst="ellipse">
            <a:avLst/>
          </a:prstGeom>
          <a:noFill/>
          <a:ln w="28440" cap="sq">
            <a:solidFill>
              <a:srgbClr val="0099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6800" rIns="90000" bIns="46800" anchor="ctr"/>
          <a:lstStyle/>
          <a:p>
            <a:pPr algn="ctr" rtl="0">
              <a:defRPr sz="1000"/>
            </a:pPr>
            <a:r>
              <a:rPr lang="en-US" sz="1050" b="1" i="0" u="none" strike="noStrike" baseline="0">
                <a:solidFill>
                  <a:srgbClr val="000000"/>
                </a:solidFill>
                <a:latin typeface="Calibri"/>
                <a:cs typeface="Calibri"/>
              </a:rPr>
              <a:t>H I G H</a:t>
            </a:r>
          </a:p>
        </xdr:txBody>
      </xdr:sp>
      <xdr:cxnSp macro="">
        <xdr:nvCxnSpPr>
          <xdr:cNvPr id="4600" name="Straight Arrow Connector 9"/>
          <xdr:cNvCxnSpPr>
            <a:cxnSpLocks noChangeShapeType="1"/>
          </xdr:cNvCxnSpPr>
        </xdr:nvCxnSpPr>
        <xdr:spPr bwMode="auto">
          <a:xfrm>
            <a:off x="2624" y="43489"/>
            <a:ext cx="523" cy="1"/>
          </a:xfrm>
          <a:prstGeom prst="straightConnector1">
            <a:avLst/>
          </a:prstGeom>
          <a:noFill/>
          <a:ln w="19080" cap="sq">
            <a:solidFill>
              <a:srgbClr val="FFC000"/>
            </a:solidFill>
            <a:miter lim="800000"/>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4601" name="Straight Arrow Connector 10"/>
          <xdr:cNvCxnSpPr>
            <a:cxnSpLocks noChangeShapeType="1"/>
          </xdr:cNvCxnSpPr>
        </xdr:nvCxnSpPr>
        <xdr:spPr bwMode="auto">
          <a:xfrm>
            <a:off x="2690" y="45183"/>
            <a:ext cx="455" cy="14"/>
          </a:xfrm>
          <a:prstGeom prst="straightConnector1">
            <a:avLst/>
          </a:prstGeom>
          <a:noFill/>
          <a:ln w="19080" cap="sq">
            <a:solidFill>
              <a:srgbClr val="66FF33"/>
            </a:solidFill>
            <a:miter lim="800000"/>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4602" name="Straight Arrow Connector 11"/>
          <xdr:cNvCxnSpPr>
            <a:cxnSpLocks noChangeShapeType="1"/>
          </xdr:cNvCxnSpPr>
        </xdr:nvCxnSpPr>
        <xdr:spPr bwMode="auto">
          <a:xfrm>
            <a:off x="2695" y="46933"/>
            <a:ext cx="437" cy="1"/>
          </a:xfrm>
          <a:prstGeom prst="straightConnector1">
            <a:avLst/>
          </a:prstGeom>
          <a:noFill/>
          <a:ln w="19080" cap="sq">
            <a:solidFill>
              <a:srgbClr val="009900"/>
            </a:solidFill>
            <a:miter lim="800000"/>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0</xdr:col>
      <xdr:colOff>268941</xdr:colOff>
      <xdr:row>131</xdr:row>
      <xdr:rowOff>89647</xdr:rowOff>
    </xdr:from>
    <xdr:to>
      <xdr:col>1</xdr:col>
      <xdr:colOff>739589</xdr:colOff>
      <xdr:row>131</xdr:row>
      <xdr:rowOff>291353</xdr:rowOff>
    </xdr:to>
    <xdr:sp macro="" textlink="">
      <xdr:nvSpPr>
        <xdr:cNvPr id="2" name="Rectangle 1"/>
        <xdr:cNvSpPr/>
      </xdr:nvSpPr>
      <xdr:spPr bwMode="auto">
        <a:xfrm>
          <a:off x="268941" y="59043794"/>
          <a:ext cx="1288677" cy="201706"/>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lang="en-US" sz="1100"/>
            <a:t>Occupational</a:t>
          </a:r>
          <a:r>
            <a:rPr lang="en-US" sz="1100" baseline="0"/>
            <a:t> Health</a:t>
          </a:r>
          <a:endParaRPr lang="en-US" sz="1100"/>
        </a:p>
      </xdr:txBody>
    </xdr:sp>
    <xdr:clientData/>
  </xdr:twoCellAnchor>
  <xdr:twoCellAnchor>
    <xdr:from>
      <xdr:col>1</xdr:col>
      <xdr:colOff>1138518</xdr:colOff>
      <xdr:row>131</xdr:row>
      <xdr:rowOff>85165</xdr:rowOff>
    </xdr:from>
    <xdr:to>
      <xdr:col>2</xdr:col>
      <xdr:colOff>925606</xdr:colOff>
      <xdr:row>131</xdr:row>
      <xdr:rowOff>286871</xdr:rowOff>
    </xdr:to>
    <xdr:sp macro="" textlink="">
      <xdr:nvSpPr>
        <xdr:cNvPr id="11" name="Rectangle 10"/>
        <xdr:cNvSpPr/>
      </xdr:nvSpPr>
      <xdr:spPr bwMode="auto">
        <a:xfrm>
          <a:off x="1956547" y="59039312"/>
          <a:ext cx="1288677" cy="201706"/>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lang="en-US" sz="1100"/>
            <a:t>Safety &amp; Fire Safety</a:t>
          </a:r>
        </a:p>
      </xdr:txBody>
    </xdr:sp>
    <xdr:clientData/>
  </xdr:twoCellAnchor>
  <xdr:twoCellAnchor>
    <xdr:from>
      <xdr:col>2</xdr:col>
      <xdr:colOff>1436594</xdr:colOff>
      <xdr:row>131</xdr:row>
      <xdr:rowOff>103094</xdr:rowOff>
    </xdr:from>
    <xdr:to>
      <xdr:col>2</xdr:col>
      <xdr:colOff>2902323</xdr:colOff>
      <xdr:row>131</xdr:row>
      <xdr:rowOff>347381</xdr:rowOff>
    </xdr:to>
    <xdr:sp macro="" textlink="">
      <xdr:nvSpPr>
        <xdr:cNvPr id="12" name="Rectangle 11"/>
        <xdr:cNvSpPr/>
      </xdr:nvSpPr>
      <xdr:spPr bwMode="auto">
        <a:xfrm>
          <a:off x="3756212" y="59057241"/>
          <a:ext cx="1465729" cy="244287"/>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lang="en-US" sz="1100"/>
            <a:t>Environment &amp; Energy</a:t>
          </a:r>
        </a:p>
      </xdr:txBody>
    </xdr:sp>
    <xdr:clientData/>
  </xdr:twoCellAnchor>
  <xdr:twoCellAnchor>
    <xdr:from>
      <xdr:col>2</xdr:col>
      <xdr:colOff>3135406</xdr:colOff>
      <xdr:row>131</xdr:row>
      <xdr:rowOff>87407</xdr:rowOff>
    </xdr:from>
    <xdr:to>
      <xdr:col>4</xdr:col>
      <xdr:colOff>224118</xdr:colOff>
      <xdr:row>131</xdr:row>
      <xdr:rowOff>291353</xdr:rowOff>
    </xdr:to>
    <xdr:sp macro="" textlink="">
      <xdr:nvSpPr>
        <xdr:cNvPr id="13" name="Rectangle 12"/>
        <xdr:cNvSpPr/>
      </xdr:nvSpPr>
      <xdr:spPr bwMode="auto">
        <a:xfrm>
          <a:off x="5455024" y="59041554"/>
          <a:ext cx="1447800" cy="203946"/>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lang="en-US" sz="1100"/>
            <a:t>Rewards &amp; Punishment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3"/>
  </sheetPr>
  <dimension ref="A1:F61"/>
  <sheetViews>
    <sheetView showGridLines="0" view="pageBreakPreview" topLeftCell="A48" zoomScale="65" zoomScaleSheetLayoutView="65" workbookViewId="0">
      <selection activeCell="H21" sqref="H21"/>
    </sheetView>
  </sheetViews>
  <sheetFormatPr defaultRowHeight="15"/>
  <cols>
    <col min="1" max="1" width="4.42578125" style="1" customWidth="1"/>
    <col min="2" max="2" width="47.42578125" style="1" customWidth="1"/>
    <col min="3" max="3" width="30" style="2" customWidth="1"/>
    <col min="4" max="5" width="7.85546875" style="3" customWidth="1"/>
    <col min="6" max="6" width="7.85546875" style="4" customWidth="1"/>
    <col min="7" max="16384" width="9.140625" style="5"/>
  </cols>
  <sheetData>
    <row r="1" spans="1:6">
      <c r="A1" s="149" t="s">
        <v>0</v>
      </c>
      <c r="B1" s="149"/>
      <c r="C1" s="149"/>
      <c r="D1" s="149"/>
      <c r="E1" s="149"/>
      <c r="F1" s="149"/>
    </row>
    <row r="2" spans="1:6">
      <c r="A2" s="149" t="s">
        <v>1</v>
      </c>
      <c r="B2" s="149"/>
      <c r="C2" s="149"/>
      <c r="D2" s="149"/>
      <c r="E2" s="149"/>
      <c r="F2" s="149"/>
    </row>
    <row r="4" spans="1:6">
      <c r="B4" s="6" t="s">
        <v>2</v>
      </c>
      <c r="C4" s="7" t="s">
        <v>3</v>
      </c>
    </row>
    <row r="5" spans="1:6">
      <c r="B5" s="6" t="s">
        <v>4</v>
      </c>
      <c r="C5" s="7" t="s">
        <v>3</v>
      </c>
    </row>
    <row r="6" spans="1:6">
      <c r="B6" s="6" t="s">
        <v>5</v>
      </c>
      <c r="C6" s="7" t="s">
        <v>3</v>
      </c>
    </row>
    <row r="7" spans="1:6">
      <c r="B7" s="6" t="s">
        <v>6</v>
      </c>
      <c r="C7" s="7" t="s">
        <v>3</v>
      </c>
    </row>
    <row r="9" spans="1:6">
      <c r="A9" s="8" t="s">
        <v>7</v>
      </c>
      <c r="B9" s="9"/>
    </row>
    <row r="10" spans="1:6">
      <c r="A10" s="9">
        <v>3</v>
      </c>
      <c r="B10" s="10" t="s">
        <v>8</v>
      </c>
    </row>
    <row r="11" spans="1:6">
      <c r="A11" s="9">
        <v>2</v>
      </c>
      <c r="B11" s="10" t="s">
        <v>9</v>
      </c>
    </row>
    <row r="12" spans="1:6">
      <c r="A12" s="9">
        <v>1</v>
      </c>
      <c r="B12" s="10" t="s">
        <v>10</v>
      </c>
    </row>
    <row r="13" spans="1:6">
      <c r="A13" s="9">
        <v>0</v>
      </c>
      <c r="B13" s="10" t="s">
        <v>11</v>
      </c>
    </row>
    <row r="15" spans="1:6">
      <c r="A15" s="9" t="s">
        <v>12</v>
      </c>
      <c r="B15" s="150" t="s">
        <v>13</v>
      </c>
      <c r="C15" s="150"/>
      <c r="D15" s="11" t="s">
        <v>14</v>
      </c>
      <c r="E15" s="11" t="s">
        <v>15</v>
      </c>
      <c r="F15" s="12" t="s">
        <v>16</v>
      </c>
    </row>
    <row r="16" spans="1:6" ht="1.5" customHeight="1"/>
    <row r="17" spans="1:6" ht="17.25" customHeight="1">
      <c r="A17" s="137" t="s">
        <v>17</v>
      </c>
      <c r="B17" s="137"/>
      <c r="C17" s="137"/>
      <c r="D17" s="137"/>
      <c r="E17" s="137"/>
      <c r="F17" s="137"/>
    </row>
    <row r="18" spans="1:6">
      <c r="A18" s="137" t="s">
        <v>18</v>
      </c>
      <c r="B18" s="137"/>
      <c r="C18" s="137"/>
      <c r="D18" s="13">
        <v>1</v>
      </c>
      <c r="E18" s="151"/>
      <c r="F18" s="151"/>
    </row>
    <row r="19" spans="1:6" ht="29.25" customHeight="1">
      <c r="A19" s="14">
        <v>1</v>
      </c>
      <c r="B19" s="130" t="s">
        <v>19</v>
      </c>
      <c r="C19" s="130"/>
      <c r="D19" s="15">
        <v>0.25</v>
      </c>
      <c r="E19" s="16">
        <v>3</v>
      </c>
      <c r="F19" s="12">
        <f>+(E19/3)*D19</f>
        <v>0.25</v>
      </c>
    </row>
    <row r="20" spans="1:6" ht="29.25" customHeight="1">
      <c r="A20" s="14">
        <v>2</v>
      </c>
      <c r="B20" s="145" t="s">
        <v>20</v>
      </c>
      <c r="C20" s="145"/>
      <c r="D20" s="17">
        <v>0.25</v>
      </c>
      <c r="E20" s="18">
        <v>3</v>
      </c>
      <c r="F20" s="12">
        <f>+(E20/3)*D20</f>
        <v>0.25</v>
      </c>
    </row>
    <row r="21" spans="1:6" ht="29.25" customHeight="1">
      <c r="A21" s="14">
        <v>3</v>
      </c>
      <c r="B21" s="146" t="s">
        <v>21</v>
      </c>
      <c r="C21" s="146"/>
      <c r="D21" s="15">
        <v>0.25</v>
      </c>
      <c r="E21" s="16">
        <v>3</v>
      </c>
      <c r="F21" s="12">
        <f>+(E21/3)*D21</f>
        <v>0.25</v>
      </c>
    </row>
    <row r="22" spans="1:6" ht="29.25" customHeight="1">
      <c r="A22" s="147">
        <v>4</v>
      </c>
      <c r="B22" s="148" t="s">
        <v>22</v>
      </c>
      <c r="C22" s="148"/>
      <c r="D22" s="141">
        <v>0.25</v>
      </c>
      <c r="E22" s="142">
        <v>3</v>
      </c>
      <c r="F22" s="143">
        <f>+(E22/3)*D22</f>
        <v>0.25</v>
      </c>
    </row>
    <row r="23" spans="1:6" ht="14.25" customHeight="1">
      <c r="A23" s="147"/>
      <c r="B23" s="144" t="s">
        <v>23</v>
      </c>
      <c r="C23" s="144"/>
      <c r="D23" s="141"/>
      <c r="E23" s="142"/>
      <c r="F23" s="143"/>
    </row>
    <row r="24" spans="1:6">
      <c r="A24" s="22"/>
      <c r="B24" s="23"/>
      <c r="C24" s="24" t="s">
        <v>24</v>
      </c>
      <c r="D24" s="131"/>
      <c r="E24" s="131"/>
      <c r="F24" s="25">
        <f>+SUM(F19:F23)</f>
        <v>1</v>
      </c>
    </row>
    <row r="25" spans="1:6" ht="3.75" customHeight="1">
      <c r="C25" s="26"/>
      <c r="D25" s="27"/>
      <c r="E25" s="27"/>
      <c r="F25" s="28"/>
    </row>
    <row r="26" spans="1:6">
      <c r="A26" s="137" t="s">
        <v>25</v>
      </c>
      <c r="B26" s="137"/>
      <c r="C26" s="137"/>
      <c r="D26" s="137"/>
      <c r="E26" s="137"/>
      <c r="F26" s="137"/>
    </row>
    <row r="27" spans="1:6" ht="15" customHeight="1">
      <c r="A27" s="138" t="s">
        <v>26</v>
      </c>
      <c r="B27" s="138"/>
      <c r="C27" s="138"/>
      <c r="D27" s="29">
        <v>0.4</v>
      </c>
      <c r="E27" s="139"/>
      <c r="F27" s="139"/>
    </row>
    <row r="28" spans="1:6" ht="60" customHeight="1">
      <c r="A28" s="14">
        <v>1</v>
      </c>
      <c r="B28" s="140" t="s">
        <v>27</v>
      </c>
      <c r="C28" s="140"/>
      <c r="D28" s="30">
        <v>0.2</v>
      </c>
      <c r="E28" s="31">
        <v>3</v>
      </c>
      <c r="F28" s="32">
        <f>+(E28/3)*D28*$D$27</f>
        <v>8.0000000000000016E-2</v>
      </c>
    </row>
    <row r="29" spans="1:6" ht="60" customHeight="1">
      <c r="A29" s="14">
        <v>2</v>
      </c>
      <c r="B29" s="130" t="s">
        <v>28</v>
      </c>
      <c r="C29" s="130"/>
      <c r="D29" s="30">
        <v>0.2</v>
      </c>
      <c r="E29" s="31">
        <v>3</v>
      </c>
      <c r="F29" s="32">
        <f>+(E29/3)*D29*$D$27</f>
        <v>8.0000000000000016E-2</v>
      </c>
    </row>
    <row r="30" spans="1:6" ht="30" customHeight="1">
      <c r="A30" s="14">
        <v>3</v>
      </c>
      <c r="B30" s="130" t="s">
        <v>29</v>
      </c>
      <c r="C30" s="130"/>
      <c r="D30" s="30">
        <v>0.15</v>
      </c>
      <c r="E30" s="31">
        <v>3</v>
      </c>
      <c r="F30" s="32">
        <f>+(E30/3)*D30*$D$27</f>
        <v>0.06</v>
      </c>
    </row>
    <row r="31" spans="1:6" ht="45" customHeight="1">
      <c r="A31" s="14">
        <v>4</v>
      </c>
      <c r="B31" s="130" t="s">
        <v>30</v>
      </c>
      <c r="C31" s="130"/>
      <c r="D31" s="30">
        <v>0.2</v>
      </c>
      <c r="E31" s="31">
        <v>3</v>
      </c>
      <c r="F31" s="32">
        <f>+(E31/3)*D31*$D$27</f>
        <v>8.0000000000000016E-2</v>
      </c>
    </row>
    <row r="32" spans="1:6" ht="60" customHeight="1">
      <c r="A32" s="14">
        <v>5</v>
      </c>
      <c r="B32" s="130" t="s">
        <v>31</v>
      </c>
      <c r="C32" s="130"/>
      <c r="D32" s="30">
        <v>0.25</v>
      </c>
      <c r="E32" s="31">
        <v>3</v>
      </c>
      <c r="F32" s="32">
        <f>+(E32/3)*D32*$D$27</f>
        <v>0.1</v>
      </c>
    </row>
    <row r="33" spans="1:6" ht="15" customHeight="1">
      <c r="A33" s="22"/>
      <c r="B33" s="23"/>
      <c r="C33" s="33" t="s">
        <v>32</v>
      </c>
      <c r="D33" s="135"/>
      <c r="E33" s="135"/>
      <c r="F33" s="25">
        <f>+SUM(F28:F32)</f>
        <v>0.4</v>
      </c>
    </row>
    <row r="34" spans="1:6" ht="3.75" customHeight="1">
      <c r="D34" s="34"/>
      <c r="E34" s="34"/>
      <c r="F34" s="35"/>
    </row>
    <row r="35" spans="1:6" ht="15" customHeight="1">
      <c r="A35" s="134" t="s">
        <v>33</v>
      </c>
      <c r="B35" s="134"/>
      <c r="C35" s="134"/>
      <c r="D35" s="36">
        <v>0.2</v>
      </c>
      <c r="E35" s="136"/>
      <c r="F35" s="136"/>
    </row>
    <row r="36" spans="1:6" ht="33.75" customHeight="1">
      <c r="A36" s="14">
        <v>1</v>
      </c>
      <c r="B36" s="130" t="s">
        <v>34</v>
      </c>
      <c r="C36" s="130"/>
      <c r="D36" s="30">
        <v>0.1</v>
      </c>
      <c r="E36" s="31">
        <v>3</v>
      </c>
      <c r="F36" s="21">
        <f t="shared" ref="F36:F47" si="0">+(E36/3)*D36*$D$35</f>
        <v>2.0000000000000004E-2</v>
      </c>
    </row>
    <row r="37" spans="1:6" ht="30" customHeight="1">
      <c r="A37" s="14">
        <v>2</v>
      </c>
      <c r="B37" s="130" t="s">
        <v>35</v>
      </c>
      <c r="C37" s="130"/>
      <c r="D37" s="30">
        <v>0.1</v>
      </c>
      <c r="E37" s="31">
        <v>3</v>
      </c>
      <c r="F37" s="21">
        <f t="shared" si="0"/>
        <v>2.0000000000000004E-2</v>
      </c>
    </row>
    <row r="38" spans="1:6" ht="30" customHeight="1">
      <c r="A38" s="14">
        <v>3</v>
      </c>
      <c r="B38" s="130" t="s">
        <v>36</v>
      </c>
      <c r="C38" s="130"/>
      <c r="D38" s="30">
        <v>0.1</v>
      </c>
      <c r="E38" s="31">
        <v>3</v>
      </c>
      <c r="F38" s="21">
        <f t="shared" si="0"/>
        <v>2.0000000000000004E-2</v>
      </c>
    </row>
    <row r="39" spans="1:6" ht="36" customHeight="1">
      <c r="A39" s="14">
        <v>4</v>
      </c>
      <c r="B39" s="130" t="s">
        <v>37</v>
      </c>
      <c r="C39" s="130"/>
      <c r="D39" s="30">
        <v>0.1</v>
      </c>
      <c r="E39" s="31">
        <v>3</v>
      </c>
      <c r="F39" s="21">
        <f t="shared" si="0"/>
        <v>2.0000000000000004E-2</v>
      </c>
    </row>
    <row r="40" spans="1:6" ht="30" customHeight="1">
      <c r="A40" s="14">
        <v>5</v>
      </c>
      <c r="B40" s="130" t="s">
        <v>38</v>
      </c>
      <c r="C40" s="130"/>
      <c r="D40" s="30">
        <v>0.05</v>
      </c>
      <c r="E40" s="31">
        <v>3</v>
      </c>
      <c r="F40" s="21">
        <f t="shared" si="0"/>
        <v>1.0000000000000002E-2</v>
      </c>
    </row>
    <row r="41" spans="1:6" ht="49.5" customHeight="1">
      <c r="A41" s="14">
        <v>6</v>
      </c>
      <c r="B41" s="130" t="s">
        <v>39</v>
      </c>
      <c r="C41" s="130"/>
      <c r="D41" s="30">
        <v>0.1</v>
      </c>
      <c r="E41" s="31">
        <v>3</v>
      </c>
      <c r="F41" s="21">
        <f t="shared" si="0"/>
        <v>2.0000000000000004E-2</v>
      </c>
    </row>
    <row r="42" spans="1:6" ht="30" customHeight="1">
      <c r="A42" s="14">
        <v>7</v>
      </c>
      <c r="B42" s="130" t="s">
        <v>40</v>
      </c>
      <c r="C42" s="130"/>
      <c r="D42" s="30">
        <v>0.1</v>
      </c>
      <c r="E42" s="31">
        <v>3</v>
      </c>
      <c r="F42" s="21">
        <f t="shared" si="0"/>
        <v>2.0000000000000004E-2</v>
      </c>
    </row>
    <row r="43" spans="1:6" ht="30" customHeight="1">
      <c r="A43" s="14">
        <v>8</v>
      </c>
      <c r="B43" s="130" t="s">
        <v>41</v>
      </c>
      <c r="C43" s="130"/>
      <c r="D43" s="30">
        <v>0.1</v>
      </c>
      <c r="E43" s="31">
        <v>3</v>
      </c>
      <c r="F43" s="21">
        <f t="shared" si="0"/>
        <v>2.0000000000000004E-2</v>
      </c>
    </row>
    <row r="44" spans="1:6" ht="45" customHeight="1">
      <c r="A44" s="14">
        <v>9</v>
      </c>
      <c r="B44" s="130" t="s">
        <v>42</v>
      </c>
      <c r="C44" s="130"/>
      <c r="D44" s="30">
        <v>0.1</v>
      </c>
      <c r="E44" s="31">
        <v>3</v>
      </c>
      <c r="F44" s="21">
        <f t="shared" si="0"/>
        <v>2.0000000000000004E-2</v>
      </c>
    </row>
    <row r="45" spans="1:6" ht="30" customHeight="1">
      <c r="A45" s="14">
        <v>10</v>
      </c>
      <c r="B45" s="130" t="s">
        <v>43</v>
      </c>
      <c r="C45" s="130"/>
      <c r="D45" s="30">
        <v>0.05</v>
      </c>
      <c r="E45" s="31">
        <v>3</v>
      </c>
      <c r="F45" s="21">
        <f t="shared" si="0"/>
        <v>1.0000000000000002E-2</v>
      </c>
    </row>
    <row r="46" spans="1:6" ht="30" customHeight="1">
      <c r="A46" s="14">
        <v>11</v>
      </c>
      <c r="B46" s="130" t="s">
        <v>44</v>
      </c>
      <c r="C46" s="130"/>
      <c r="D46" s="30">
        <v>0.05</v>
      </c>
      <c r="E46" s="31">
        <v>3</v>
      </c>
      <c r="F46" s="21">
        <f t="shared" si="0"/>
        <v>1.0000000000000002E-2</v>
      </c>
    </row>
    <row r="47" spans="1:6" ht="45" customHeight="1">
      <c r="A47" s="14">
        <v>12</v>
      </c>
      <c r="B47" s="130" t="s">
        <v>45</v>
      </c>
      <c r="C47" s="130"/>
      <c r="D47" s="30">
        <v>0.05</v>
      </c>
      <c r="E47" s="31">
        <v>3</v>
      </c>
      <c r="F47" s="21">
        <f t="shared" si="0"/>
        <v>1.0000000000000002E-2</v>
      </c>
    </row>
    <row r="48" spans="1:6" ht="15" customHeight="1">
      <c r="A48" s="22"/>
      <c r="B48" s="23"/>
      <c r="C48" s="33" t="s">
        <v>46</v>
      </c>
      <c r="D48" s="133"/>
      <c r="E48" s="133"/>
      <c r="F48" s="30">
        <f>+SUM(F36:F47)</f>
        <v>0.20000000000000007</v>
      </c>
    </row>
    <row r="49" spans="1:6" ht="3.75" customHeight="1">
      <c r="C49" s="26"/>
      <c r="D49" s="37"/>
      <c r="E49" s="38"/>
      <c r="F49" s="37"/>
    </row>
    <row r="50" spans="1:6" ht="18.75" customHeight="1">
      <c r="A50" s="134" t="s">
        <v>47</v>
      </c>
      <c r="B50" s="134"/>
      <c r="C50" s="134"/>
      <c r="D50" s="36">
        <v>0.4</v>
      </c>
      <c r="E50" s="133"/>
      <c r="F50" s="133"/>
    </row>
    <row r="51" spans="1:6" ht="60" customHeight="1">
      <c r="A51" s="14">
        <v>1</v>
      </c>
      <c r="B51" s="130" t="s">
        <v>48</v>
      </c>
      <c r="C51" s="130"/>
      <c r="D51" s="19">
        <v>0.1</v>
      </c>
      <c r="E51" s="20">
        <v>3</v>
      </c>
      <c r="F51" s="21">
        <f t="shared" ref="F51:F58" si="1">+(E51/3)*D51*$D$50</f>
        <v>4.0000000000000008E-2</v>
      </c>
    </row>
    <row r="52" spans="1:6" ht="30" customHeight="1">
      <c r="A52" s="14">
        <v>2</v>
      </c>
      <c r="B52" s="130" t="s">
        <v>49</v>
      </c>
      <c r="C52" s="130"/>
      <c r="D52" s="30">
        <v>0.15</v>
      </c>
      <c r="E52" s="31">
        <v>3</v>
      </c>
      <c r="F52" s="21">
        <f t="shared" si="1"/>
        <v>0.06</v>
      </c>
    </row>
    <row r="53" spans="1:6" ht="30" customHeight="1">
      <c r="A53" s="14">
        <v>3</v>
      </c>
      <c r="B53" s="130" t="s">
        <v>50</v>
      </c>
      <c r="C53" s="130"/>
      <c r="D53" s="30">
        <v>0.05</v>
      </c>
      <c r="E53" s="31">
        <v>3</v>
      </c>
      <c r="F53" s="21">
        <f t="shared" si="1"/>
        <v>2.0000000000000004E-2</v>
      </c>
    </row>
    <row r="54" spans="1:6" ht="30" customHeight="1">
      <c r="A54" s="14">
        <v>4</v>
      </c>
      <c r="B54" s="130" t="s">
        <v>51</v>
      </c>
      <c r="C54" s="130"/>
      <c r="D54" s="30">
        <v>0.15</v>
      </c>
      <c r="E54" s="31">
        <v>3</v>
      </c>
      <c r="F54" s="21">
        <f t="shared" si="1"/>
        <v>0.06</v>
      </c>
    </row>
    <row r="55" spans="1:6" ht="65.25" customHeight="1">
      <c r="A55" s="14">
        <v>5</v>
      </c>
      <c r="B55" s="130" t="s">
        <v>52</v>
      </c>
      <c r="C55" s="130"/>
      <c r="D55" s="30">
        <v>0.15</v>
      </c>
      <c r="E55" s="31">
        <v>3</v>
      </c>
      <c r="F55" s="21">
        <f t="shared" si="1"/>
        <v>0.06</v>
      </c>
    </row>
    <row r="56" spans="1:6" ht="60" customHeight="1">
      <c r="A56" s="14">
        <v>6</v>
      </c>
      <c r="B56" s="130" t="s">
        <v>53</v>
      </c>
      <c r="C56" s="130"/>
      <c r="D56" s="30">
        <v>0.2</v>
      </c>
      <c r="E56" s="31">
        <v>3</v>
      </c>
      <c r="F56" s="21">
        <f t="shared" si="1"/>
        <v>8.0000000000000016E-2</v>
      </c>
    </row>
    <row r="57" spans="1:6" ht="30" customHeight="1">
      <c r="A57" s="14">
        <v>7</v>
      </c>
      <c r="B57" s="130" t="s">
        <v>54</v>
      </c>
      <c r="C57" s="130"/>
      <c r="D57" s="30">
        <v>0.1</v>
      </c>
      <c r="E57" s="31">
        <v>3</v>
      </c>
      <c r="F57" s="21">
        <f t="shared" si="1"/>
        <v>4.0000000000000008E-2</v>
      </c>
    </row>
    <row r="58" spans="1:6" ht="48" customHeight="1">
      <c r="A58" s="14">
        <v>8</v>
      </c>
      <c r="B58" s="130" t="s">
        <v>55</v>
      </c>
      <c r="C58" s="130"/>
      <c r="D58" s="30">
        <v>0.1</v>
      </c>
      <c r="E58" s="31">
        <v>3</v>
      </c>
      <c r="F58" s="21">
        <f t="shared" si="1"/>
        <v>4.0000000000000008E-2</v>
      </c>
    </row>
    <row r="59" spans="1:6">
      <c r="A59" s="22"/>
      <c r="B59" s="23"/>
      <c r="C59" s="33" t="s">
        <v>56</v>
      </c>
      <c r="D59" s="131"/>
      <c r="E59" s="131"/>
      <c r="F59" s="17">
        <f>+SUM(F51:F58)</f>
        <v>0.4</v>
      </c>
    </row>
    <row r="60" spans="1:6">
      <c r="A60" s="132" t="s">
        <v>57</v>
      </c>
      <c r="B60" s="132"/>
    </row>
    <row r="61" spans="1:6" ht="27" customHeight="1">
      <c r="B61" s="39" t="s">
        <v>58</v>
      </c>
      <c r="C61" s="40">
        <f>+(F24+(F33+F48+F59))/2</f>
        <v>1</v>
      </c>
    </row>
  </sheetData>
  <sheetProtection selectLockedCells="1" selectUnlockedCells="1"/>
  <mergeCells count="52">
    <mergeCell ref="A1:F1"/>
    <mergeCell ref="A2:F2"/>
    <mergeCell ref="B15:C15"/>
    <mergeCell ref="A17:F17"/>
    <mergeCell ref="A18:C18"/>
    <mergeCell ref="E18:F18"/>
    <mergeCell ref="B19:C19"/>
    <mergeCell ref="B20:C20"/>
    <mergeCell ref="B21:C21"/>
    <mergeCell ref="A22:A23"/>
    <mergeCell ref="B22:C22"/>
    <mergeCell ref="D22:D23"/>
    <mergeCell ref="E22:E23"/>
    <mergeCell ref="F22:F23"/>
    <mergeCell ref="B23:C23"/>
    <mergeCell ref="D24:E24"/>
    <mergeCell ref="A26:F26"/>
    <mergeCell ref="A27:C27"/>
    <mergeCell ref="E27:F27"/>
    <mergeCell ref="B28:C28"/>
    <mergeCell ref="B29:C29"/>
    <mergeCell ref="B30:C30"/>
    <mergeCell ref="B31:C31"/>
    <mergeCell ref="B32:C32"/>
    <mergeCell ref="D33:E33"/>
    <mergeCell ref="A35:C35"/>
    <mergeCell ref="E35:F35"/>
    <mergeCell ref="B36:C36"/>
    <mergeCell ref="B37:C37"/>
    <mergeCell ref="B38:C38"/>
    <mergeCell ref="B39:C39"/>
    <mergeCell ref="B40:C40"/>
    <mergeCell ref="B41:C41"/>
    <mergeCell ref="B42:C42"/>
    <mergeCell ref="B43:C43"/>
    <mergeCell ref="B44:C44"/>
    <mergeCell ref="B45:C45"/>
    <mergeCell ref="B46:C46"/>
    <mergeCell ref="B47:C47"/>
    <mergeCell ref="D48:E48"/>
    <mergeCell ref="A50:C50"/>
    <mergeCell ref="E50:F50"/>
    <mergeCell ref="B51:C51"/>
    <mergeCell ref="B58:C58"/>
    <mergeCell ref="D59:E59"/>
    <mergeCell ref="A60:B60"/>
    <mergeCell ref="B52:C52"/>
    <mergeCell ref="B53:C53"/>
    <mergeCell ref="B54:C54"/>
    <mergeCell ref="B55:C55"/>
    <mergeCell ref="B56:C56"/>
    <mergeCell ref="B57:C57"/>
  </mergeCells>
  <pageMargins left="0.2" right="0.15" top="0.4" bottom="0.55972222222222223" header="0.51180555555555551" footer="0.51180555555555551"/>
  <pageSetup paperSize="9" scale="90"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showGridLines="0" view="pageBreakPreview" topLeftCell="A43" zoomScale="65" zoomScaleSheetLayoutView="65" workbookViewId="0">
      <selection activeCell="H21" sqref="H21"/>
    </sheetView>
  </sheetViews>
  <sheetFormatPr defaultRowHeight="15"/>
  <cols>
    <col min="1" max="1" width="4.42578125" style="1" customWidth="1"/>
    <col min="2" max="2" width="47.42578125" style="1" customWidth="1"/>
    <col min="3" max="3" width="30" style="2" customWidth="1"/>
    <col min="4" max="5" width="7.85546875" style="3" customWidth="1"/>
    <col min="6" max="6" width="7.85546875" style="4" customWidth="1"/>
    <col min="7" max="16384" width="9.140625" style="5"/>
  </cols>
  <sheetData>
    <row r="1" spans="1:6">
      <c r="A1" s="149" t="s">
        <v>0</v>
      </c>
      <c r="B1" s="149"/>
      <c r="C1" s="149"/>
      <c r="D1" s="149"/>
      <c r="E1" s="149"/>
      <c r="F1" s="149"/>
    </row>
    <row r="2" spans="1:6">
      <c r="A2" s="149" t="s">
        <v>1</v>
      </c>
      <c r="B2" s="149"/>
      <c r="C2" s="149"/>
      <c r="D2" s="149"/>
      <c r="E2" s="149"/>
      <c r="F2" s="149"/>
    </row>
    <row r="4" spans="1:6">
      <c r="B4" s="6" t="s">
        <v>2</v>
      </c>
      <c r="C4" s="7" t="s">
        <v>3</v>
      </c>
    </row>
    <row r="5" spans="1:6">
      <c r="B5" s="6" t="s">
        <v>4</v>
      </c>
      <c r="C5" s="7" t="s">
        <v>3</v>
      </c>
    </row>
    <row r="6" spans="1:6">
      <c r="B6" s="6" t="s">
        <v>5</v>
      </c>
      <c r="C6" s="7" t="s">
        <v>3</v>
      </c>
    </row>
    <row r="7" spans="1:6">
      <c r="B7" s="6" t="s">
        <v>6</v>
      </c>
      <c r="C7" s="7" t="s">
        <v>3</v>
      </c>
    </row>
    <row r="9" spans="1:6">
      <c r="A9" s="8" t="s">
        <v>7</v>
      </c>
      <c r="B9" s="9"/>
    </row>
    <row r="10" spans="1:6">
      <c r="A10" s="9">
        <v>3</v>
      </c>
      <c r="B10" s="10" t="s">
        <v>8</v>
      </c>
    </row>
    <row r="11" spans="1:6">
      <c r="A11" s="9">
        <v>2</v>
      </c>
      <c r="B11" s="10" t="s">
        <v>9</v>
      </c>
    </row>
    <row r="12" spans="1:6">
      <c r="A12" s="9">
        <v>1</v>
      </c>
      <c r="B12" s="10" t="s">
        <v>10</v>
      </c>
    </row>
    <row r="13" spans="1:6">
      <c r="A13" s="9">
        <v>0</v>
      </c>
      <c r="B13" s="10" t="s">
        <v>11</v>
      </c>
    </row>
    <row r="15" spans="1:6">
      <c r="A15" s="9" t="s">
        <v>12</v>
      </c>
      <c r="B15" s="150" t="s">
        <v>13</v>
      </c>
      <c r="C15" s="150"/>
      <c r="D15" s="11" t="s">
        <v>14</v>
      </c>
      <c r="E15" s="11" t="s">
        <v>15</v>
      </c>
      <c r="F15" s="12" t="s">
        <v>16</v>
      </c>
    </row>
    <row r="16" spans="1:6" ht="1.5" customHeight="1"/>
    <row r="17" spans="1:6" ht="17.25" customHeight="1">
      <c r="A17" s="137" t="s">
        <v>17</v>
      </c>
      <c r="B17" s="137"/>
      <c r="C17" s="137"/>
      <c r="D17" s="137"/>
      <c r="E17" s="137"/>
      <c r="F17" s="137"/>
    </row>
    <row r="18" spans="1:6">
      <c r="A18" s="137" t="s">
        <v>18</v>
      </c>
      <c r="B18" s="137"/>
      <c r="C18" s="137"/>
      <c r="D18" s="13">
        <v>1</v>
      </c>
      <c r="E18" s="151"/>
      <c r="F18" s="151"/>
    </row>
    <row r="19" spans="1:6" ht="29.25" customHeight="1">
      <c r="A19" s="14">
        <v>1</v>
      </c>
      <c r="B19" s="130" t="s">
        <v>19</v>
      </c>
      <c r="C19" s="130"/>
      <c r="D19" s="15">
        <v>0.25</v>
      </c>
      <c r="E19" s="16">
        <v>3</v>
      </c>
      <c r="F19" s="12">
        <f>+(E19/3)*D19</f>
        <v>0.25</v>
      </c>
    </row>
    <row r="20" spans="1:6" ht="29.25" customHeight="1">
      <c r="A20" s="14">
        <v>2</v>
      </c>
      <c r="B20" s="145" t="s">
        <v>20</v>
      </c>
      <c r="C20" s="145"/>
      <c r="D20" s="17">
        <v>0.25</v>
      </c>
      <c r="E20" s="18">
        <v>3</v>
      </c>
      <c r="F20" s="12">
        <f>+(E20/3)*D20</f>
        <v>0.25</v>
      </c>
    </row>
    <row r="21" spans="1:6" ht="29.25" customHeight="1">
      <c r="A21" s="14">
        <v>3</v>
      </c>
      <c r="B21" s="146" t="s">
        <v>21</v>
      </c>
      <c r="C21" s="146"/>
      <c r="D21" s="15">
        <v>0.25</v>
      </c>
      <c r="E21" s="16">
        <v>3</v>
      </c>
      <c r="F21" s="12">
        <f>+(E21/3)*D21</f>
        <v>0.25</v>
      </c>
    </row>
    <row r="22" spans="1:6" ht="29.25" customHeight="1">
      <c r="A22" s="147">
        <v>4</v>
      </c>
      <c r="B22" s="148" t="s">
        <v>22</v>
      </c>
      <c r="C22" s="148"/>
      <c r="D22" s="141">
        <v>0.25</v>
      </c>
      <c r="E22" s="142">
        <v>3</v>
      </c>
      <c r="F22" s="143">
        <f>+(E22/3)*D22</f>
        <v>0.25</v>
      </c>
    </row>
    <row r="23" spans="1:6" ht="14.25" customHeight="1">
      <c r="A23" s="147"/>
      <c r="B23" s="144" t="s">
        <v>23</v>
      </c>
      <c r="C23" s="144"/>
      <c r="D23" s="141"/>
      <c r="E23" s="142"/>
      <c r="F23" s="143"/>
    </row>
    <row r="24" spans="1:6">
      <c r="A24" s="22"/>
      <c r="B24" s="23"/>
      <c r="C24" s="24" t="s">
        <v>24</v>
      </c>
      <c r="D24" s="131"/>
      <c r="E24" s="131"/>
      <c r="F24" s="25">
        <f>+SUM(F19:F23)</f>
        <v>1</v>
      </c>
    </row>
    <row r="25" spans="1:6" ht="3.75" customHeight="1">
      <c r="C25" s="26"/>
      <c r="D25" s="27"/>
      <c r="E25" s="27"/>
      <c r="F25" s="28"/>
    </row>
    <row r="26" spans="1:6">
      <c r="A26" s="137" t="s">
        <v>25</v>
      </c>
      <c r="B26" s="137"/>
      <c r="C26" s="137"/>
      <c r="D26" s="137"/>
      <c r="E26" s="137"/>
      <c r="F26" s="137"/>
    </row>
    <row r="27" spans="1:6" ht="15" customHeight="1">
      <c r="A27" s="138" t="s">
        <v>26</v>
      </c>
      <c r="B27" s="138"/>
      <c r="C27" s="138"/>
      <c r="D27" s="29">
        <v>0.4</v>
      </c>
      <c r="E27" s="139"/>
      <c r="F27" s="139"/>
    </row>
    <row r="28" spans="1:6" ht="60" customHeight="1">
      <c r="A28" s="14">
        <v>1</v>
      </c>
      <c r="B28" s="140" t="s">
        <v>27</v>
      </c>
      <c r="C28" s="140"/>
      <c r="D28" s="30">
        <v>0.2</v>
      </c>
      <c r="E28" s="31">
        <v>3</v>
      </c>
      <c r="F28" s="32">
        <f>+(E28/3)*D28*$D$27</f>
        <v>8.0000000000000016E-2</v>
      </c>
    </row>
    <row r="29" spans="1:6" ht="60" customHeight="1">
      <c r="A29" s="14">
        <v>2</v>
      </c>
      <c r="B29" s="130" t="s">
        <v>28</v>
      </c>
      <c r="C29" s="130"/>
      <c r="D29" s="30">
        <v>0.2</v>
      </c>
      <c r="E29" s="31">
        <v>3</v>
      </c>
      <c r="F29" s="32">
        <f>+(E29/3)*D29*$D$27</f>
        <v>8.0000000000000016E-2</v>
      </c>
    </row>
    <row r="30" spans="1:6" ht="30" customHeight="1">
      <c r="A30" s="14">
        <v>3</v>
      </c>
      <c r="B30" s="130" t="s">
        <v>29</v>
      </c>
      <c r="C30" s="130"/>
      <c r="D30" s="30">
        <v>0.15</v>
      </c>
      <c r="E30" s="31">
        <v>3</v>
      </c>
      <c r="F30" s="32">
        <f>+(E30/3)*D30*$D$27</f>
        <v>0.06</v>
      </c>
    </row>
    <row r="31" spans="1:6" ht="45" customHeight="1">
      <c r="A31" s="14">
        <v>4</v>
      </c>
      <c r="B31" s="130" t="s">
        <v>30</v>
      </c>
      <c r="C31" s="130"/>
      <c r="D31" s="30">
        <v>0.2</v>
      </c>
      <c r="E31" s="31">
        <v>3</v>
      </c>
      <c r="F31" s="32">
        <f>+(E31/3)*D31*$D$27</f>
        <v>8.0000000000000016E-2</v>
      </c>
    </row>
    <row r="32" spans="1:6" ht="60" customHeight="1">
      <c r="A32" s="14">
        <v>5</v>
      </c>
      <c r="B32" s="130" t="s">
        <v>31</v>
      </c>
      <c r="C32" s="130"/>
      <c r="D32" s="30">
        <v>0.25</v>
      </c>
      <c r="E32" s="31">
        <v>3</v>
      </c>
      <c r="F32" s="32">
        <f>+(E32/3)*D32*$D$27</f>
        <v>0.1</v>
      </c>
    </row>
    <row r="33" spans="1:6" ht="15" customHeight="1">
      <c r="A33" s="22"/>
      <c r="B33" s="23"/>
      <c r="C33" s="33" t="s">
        <v>32</v>
      </c>
      <c r="D33" s="135"/>
      <c r="E33" s="135"/>
      <c r="F33" s="25">
        <f>+SUM(F28:F32)</f>
        <v>0.4</v>
      </c>
    </row>
    <row r="34" spans="1:6" ht="3.75" customHeight="1">
      <c r="D34" s="34"/>
      <c r="E34" s="34"/>
      <c r="F34" s="35"/>
    </row>
    <row r="35" spans="1:6" ht="15" customHeight="1">
      <c r="A35" s="134" t="s">
        <v>33</v>
      </c>
      <c r="B35" s="134"/>
      <c r="C35" s="134"/>
      <c r="D35" s="36">
        <v>0.2</v>
      </c>
      <c r="E35" s="136"/>
      <c r="F35" s="136"/>
    </row>
    <row r="36" spans="1:6" ht="33.75" customHeight="1">
      <c r="A36" s="14">
        <v>1</v>
      </c>
      <c r="B36" s="130" t="s">
        <v>34</v>
      </c>
      <c r="C36" s="130"/>
      <c r="D36" s="30">
        <v>0.1</v>
      </c>
      <c r="E36" s="31">
        <v>2</v>
      </c>
      <c r="F36" s="21">
        <f t="shared" ref="F36:F47" si="0">+(E36/3)*D36*$D$35</f>
        <v>1.3333333333333334E-2</v>
      </c>
    </row>
    <row r="37" spans="1:6" ht="30" customHeight="1">
      <c r="A37" s="14">
        <v>2</v>
      </c>
      <c r="B37" s="130" t="s">
        <v>35</v>
      </c>
      <c r="C37" s="130"/>
      <c r="D37" s="30">
        <v>0.1</v>
      </c>
      <c r="E37" s="31">
        <v>2</v>
      </c>
      <c r="F37" s="21">
        <f t="shared" si="0"/>
        <v>1.3333333333333334E-2</v>
      </c>
    </row>
    <row r="38" spans="1:6" ht="30" customHeight="1">
      <c r="A38" s="14">
        <v>3</v>
      </c>
      <c r="B38" s="130" t="s">
        <v>36</v>
      </c>
      <c r="C38" s="130"/>
      <c r="D38" s="30">
        <v>0.1</v>
      </c>
      <c r="E38" s="31">
        <v>2</v>
      </c>
      <c r="F38" s="21">
        <f t="shared" si="0"/>
        <v>1.3333333333333334E-2</v>
      </c>
    </row>
    <row r="39" spans="1:6" ht="36" customHeight="1">
      <c r="A39" s="14">
        <v>4</v>
      </c>
      <c r="B39" s="130" t="s">
        <v>37</v>
      </c>
      <c r="C39" s="130"/>
      <c r="D39" s="30">
        <v>0.1</v>
      </c>
      <c r="E39" s="31">
        <v>3</v>
      </c>
      <c r="F39" s="21">
        <f t="shared" si="0"/>
        <v>2.0000000000000004E-2</v>
      </c>
    </row>
    <row r="40" spans="1:6" ht="30" customHeight="1">
      <c r="A40" s="14">
        <v>5</v>
      </c>
      <c r="B40" s="130" t="s">
        <v>38</v>
      </c>
      <c r="C40" s="130"/>
      <c r="D40" s="30">
        <v>0.05</v>
      </c>
      <c r="E40" s="31">
        <v>3</v>
      </c>
      <c r="F40" s="21">
        <f t="shared" si="0"/>
        <v>1.0000000000000002E-2</v>
      </c>
    </row>
    <row r="41" spans="1:6" ht="49.5" customHeight="1">
      <c r="A41" s="14">
        <v>6</v>
      </c>
      <c r="B41" s="130" t="s">
        <v>39</v>
      </c>
      <c r="C41" s="130"/>
      <c r="D41" s="30">
        <v>0.1</v>
      </c>
      <c r="E41" s="31">
        <v>3</v>
      </c>
      <c r="F41" s="21">
        <f t="shared" si="0"/>
        <v>2.0000000000000004E-2</v>
      </c>
    </row>
    <row r="42" spans="1:6" ht="30" customHeight="1">
      <c r="A42" s="14">
        <v>7</v>
      </c>
      <c r="B42" s="130" t="s">
        <v>40</v>
      </c>
      <c r="C42" s="130"/>
      <c r="D42" s="30">
        <v>0.1</v>
      </c>
      <c r="E42" s="31">
        <v>2</v>
      </c>
      <c r="F42" s="21">
        <f t="shared" si="0"/>
        <v>1.3333333333333334E-2</v>
      </c>
    </row>
    <row r="43" spans="1:6" ht="30" customHeight="1">
      <c r="A43" s="14">
        <v>8</v>
      </c>
      <c r="B43" s="130" t="s">
        <v>41</v>
      </c>
      <c r="C43" s="130"/>
      <c r="D43" s="30">
        <v>0.1</v>
      </c>
      <c r="E43" s="31">
        <v>2</v>
      </c>
      <c r="F43" s="21">
        <f t="shared" si="0"/>
        <v>1.3333333333333334E-2</v>
      </c>
    </row>
    <row r="44" spans="1:6" ht="45" customHeight="1">
      <c r="A44" s="14">
        <v>9</v>
      </c>
      <c r="B44" s="130" t="s">
        <v>42</v>
      </c>
      <c r="C44" s="130"/>
      <c r="D44" s="30">
        <v>0.1</v>
      </c>
      <c r="E44" s="31">
        <v>3</v>
      </c>
      <c r="F44" s="21">
        <f t="shared" si="0"/>
        <v>2.0000000000000004E-2</v>
      </c>
    </row>
    <row r="45" spans="1:6" ht="30" customHeight="1">
      <c r="A45" s="14">
        <v>10</v>
      </c>
      <c r="B45" s="130" t="s">
        <v>43</v>
      </c>
      <c r="C45" s="130"/>
      <c r="D45" s="30">
        <v>0.05</v>
      </c>
      <c r="E45" s="31">
        <v>3</v>
      </c>
      <c r="F45" s="21">
        <f t="shared" si="0"/>
        <v>1.0000000000000002E-2</v>
      </c>
    </row>
    <row r="46" spans="1:6" ht="30" customHeight="1">
      <c r="A46" s="14">
        <v>11</v>
      </c>
      <c r="B46" s="130" t="s">
        <v>44</v>
      </c>
      <c r="C46" s="130"/>
      <c r="D46" s="30">
        <v>0.05</v>
      </c>
      <c r="E46" s="31">
        <v>3</v>
      </c>
      <c r="F46" s="21">
        <f t="shared" si="0"/>
        <v>1.0000000000000002E-2</v>
      </c>
    </row>
    <row r="47" spans="1:6" ht="45" customHeight="1">
      <c r="A47" s="14">
        <v>12</v>
      </c>
      <c r="B47" s="130" t="s">
        <v>45</v>
      </c>
      <c r="C47" s="130"/>
      <c r="D47" s="30">
        <v>0.05</v>
      </c>
      <c r="E47" s="31">
        <v>3</v>
      </c>
      <c r="F47" s="21">
        <f t="shared" si="0"/>
        <v>1.0000000000000002E-2</v>
      </c>
    </row>
    <row r="48" spans="1:6" ht="15" customHeight="1">
      <c r="A48" s="22"/>
      <c r="B48" s="23"/>
      <c r="C48" s="33" t="s">
        <v>46</v>
      </c>
      <c r="D48" s="133"/>
      <c r="E48" s="133"/>
      <c r="F48" s="30">
        <f>+SUM(F36:F47)</f>
        <v>0.16666666666666671</v>
      </c>
    </row>
    <row r="49" spans="1:6" ht="3.75" customHeight="1">
      <c r="C49" s="26"/>
      <c r="D49" s="37"/>
      <c r="E49" s="38"/>
      <c r="F49" s="37"/>
    </row>
    <row r="50" spans="1:6" ht="18.75" customHeight="1">
      <c r="A50" s="134" t="s">
        <v>47</v>
      </c>
      <c r="B50" s="134"/>
      <c r="C50" s="134"/>
      <c r="D50" s="36">
        <v>0.4</v>
      </c>
      <c r="E50" s="133"/>
      <c r="F50" s="133"/>
    </row>
    <row r="51" spans="1:6" ht="60" customHeight="1">
      <c r="A51" s="14">
        <v>1</v>
      </c>
      <c r="B51" s="130" t="s">
        <v>48</v>
      </c>
      <c r="C51" s="130"/>
      <c r="D51" s="19">
        <v>0.1</v>
      </c>
      <c r="E51" s="20">
        <v>2</v>
      </c>
      <c r="F51" s="21">
        <f t="shared" ref="F51:F58" si="1">+(E51/3)*D51*$D$50</f>
        <v>2.6666666666666668E-2</v>
      </c>
    </row>
    <row r="52" spans="1:6" ht="30" customHeight="1">
      <c r="A52" s="14">
        <v>2</v>
      </c>
      <c r="B52" s="130" t="s">
        <v>49</v>
      </c>
      <c r="C52" s="130"/>
      <c r="D52" s="30">
        <v>0.15</v>
      </c>
      <c r="E52" s="31">
        <v>3</v>
      </c>
      <c r="F52" s="21">
        <f t="shared" si="1"/>
        <v>0.06</v>
      </c>
    </row>
    <row r="53" spans="1:6" ht="30" customHeight="1">
      <c r="A53" s="14">
        <v>3</v>
      </c>
      <c r="B53" s="130" t="s">
        <v>50</v>
      </c>
      <c r="C53" s="130"/>
      <c r="D53" s="30">
        <v>0.05</v>
      </c>
      <c r="E53" s="31">
        <v>2</v>
      </c>
      <c r="F53" s="21">
        <f t="shared" si="1"/>
        <v>1.3333333333333334E-2</v>
      </c>
    </row>
    <row r="54" spans="1:6" ht="30" customHeight="1">
      <c r="A54" s="14">
        <v>4</v>
      </c>
      <c r="B54" s="130" t="s">
        <v>51</v>
      </c>
      <c r="C54" s="130"/>
      <c r="D54" s="30">
        <v>0.15</v>
      </c>
      <c r="E54" s="31">
        <v>3</v>
      </c>
      <c r="F54" s="21">
        <f t="shared" si="1"/>
        <v>0.06</v>
      </c>
    </row>
    <row r="55" spans="1:6" ht="65.25" customHeight="1">
      <c r="A55" s="14">
        <v>5</v>
      </c>
      <c r="B55" s="130" t="s">
        <v>52</v>
      </c>
      <c r="C55" s="130"/>
      <c r="D55" s="30">
        <v>0.15</v>
      </c>
      <c r="E55" s="31">
        <v>2</v>
      </c>
      <c r="F55" s="21">
        <f t="shared" si="1"/>
        <v>0.04</v>
      </c>
    </row>
    <row r="56" spans="1:6" ht="60" customHeight="1">
      <c r="A56" s="14">
        <v>6</v>
      </c>
      <c r="B56" s="130" t="s">
        <v>53</v>
      </c>
      <c r="C56" s="130"/>
      <c r="D56" s="30">
        <v>0.2</v>
      </c>
      <c r="E56" s="31">
        <v>3</v>
      </c>
      <c r="F56" s="21">
        <f t="shared" si="1"/>
        <v>8.0000000000000016E-2</v>
      </c>
    </row>
    <row r="57" spans="1:6" ht="30" customHeight="1">
      <c r="A57" s="14">
        <v>7</v>
      </c>
      <c r="B57" s="130" t="s">
        <v>54</v>
      </c>
      <c r="C57" s="130"/>
      <c r="D57" s="30">
        <v>0.1</v>
      </c>
      <c r="E57" s="31">
        <v>3</v>
      </c>
      <c r="F57" s="21">
        <f t="shared" si="1"/>
        <v>4.0000000000000008E-2</v>
      </c>
    </row>
    <row r="58" spans="1:6" ht="48" customHeight="1">
      <c r="A58" s="14">
        <v>8</v>
      </c>
      <c r="B58" s="130" t="s">
        <v>55</v>
      </c>
      <c r="C58" s="130"/>
      <c r="D58" s="30">
        <v>0.1</v>
      </c>
      <c r="E58" s="31">
        <v>3</v>
      </c>
      <c r="F58" s="21">
        <f t="shared" si="1"/>
        <v>4.0000000000000008E-2</v>
      </c>
    </row>
    <row r="59" spans="1:6">
      <c r="A59" s="22"/>
      <c r="B59" s="23"/>
      <c r="C59" s="33" t="s">
        <v>56</v>
      </c>
      <c r="D59" s="131"/>
      <c r="E59" s="131"/>
      <c r="F59" s="17">
        <f>+SUM(F51:F58)</f>
        <v>0.3600000000000001</v>
      </c>
    </row>
    <row r="60" spans="1:6">
      <c r="A60" s="132" t="s">
        <v>57</v>
      </c>
      <c r="B60" s="132"/>
    </row>
    <row r="61" spans="1:6" ht="27" customHeight="1">
      <c r="B61" s="39" t="s">
        <v>59</v>
      </c>
      <c r="C61" s="40">
        <f>+(F24+(F33+F48+F59))/2</f>
        <v>0.96333333333333337</v>
      </c>
    </row>
  </sheetData>
  <sheetProtection selectLockedCells="1" selectUnlockedCells="1"/>
  <mergeCells count="52">
    <mergeCell ref="A1:F1"/>
    <mergeCell ref="A2:F2"/>
    <mergeCell ref="B15:C15"/>
    <mergeCell ref="A17:F17"/>
    <mergeCell ref="A18:C18"/>
    <mergeCell ref="E18:F18"/>
    <mergeCell ref="B19:C19"/>
    <mergeCell ref="B20:C20"/>
    <mergeCell ref="B21:C21"/>
    <mergeCell ref="A22:A23"/>
    <mergeCell ref="B22:C22"/>
    <mergeCell ref="D22:D23"/>
    <mergeCell ref="E22:E23"/>
    <mergeCell ref="F22:F23"/>
    <mergeCell ref="B23:C23"/>
    <mergeCell ref="D24:E24"/>
    <mergeCell ref="A26:F26"/>
    <mergeCell ref="A27:C27"/>
    <mergeCell ref="E27:F27"/>
    <mergeCell ref="B28:C28"/>
    <mergeCell ref="B29:C29"/>
    <mergeCell ref="B30:C30"/>
    <mergeCell ref="B31:C31"/>
    <mergeCell ref="B32:C32"/>
    <mergeCell ref="D33:E33"/>
    <mergeCell ref="A35:C35"/>
    <mergeCell ref="E35:F35"/>
    <mergeCell ref="B36:C36"/>
    <mergeCell ref="B37:C37"/>
    <mergeCell ref="B38:C38"/>
    <mergeCell ref="B39:C39"/>
    <mergeCell ref="B40:C40"/>
    <mergeCell ref="B41:C41"/>
    <mergeCell ref="B42:C42"/>
    <mergeCell ref="B43:C43"/>
    <mergeCell ref="B44:C44"/>
    <mergeCell ref="B45:C45"/>
    <mergeCell ref="B46:C46"/>
    <mergeCell ref="B47:C47"/>
    <mergeCell ref="D48:E48"/>
    <mergeCell ref="A50:C50"/>
    <mergeCell ref="E50:F50"/>
    <mergeCell ref="B51:C51"/>
    <mergeCell ref="B58:C58"/>
    <mergeCell ref="D59:E59"/>
    <mergeCell ref="A60:B60"/>
    <mergeCell ref="B52:C52"/>
    <mergeCell ref="B53:C53"/>
    <mergeCell ref="B54:C54"/>
    <mergeCell ref="B55:C55"/>
    <mergeCell ref="B56:C56"/>
    <mergeCell ref="B57:C57"/>
  </mergeCells>
  <pageMargins left="0.7" right="0.7" top="0.75" bottom="0.75"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showGridLines="0" view="pageBreakPreview" zoomScale="65" zoomScaleSheetLayoutView="65" workbookViewId="0">
      <selection activeCell="C70" sqref="C70"/>
    </sheetView>
  </sheetViews>
  <sheetFormatPr defaultRowHeight="15"/>
  <cols>
    <col min="1" max="1" width="4.42578125" style="1" customWidth="1"/>
    <col min="2" max="2" width="47.42578125" style="1" customWidth="1"/>
    <col min="3" max="3" width="30" style="2" customWidth="1"/>
    <col min="4" max="5" width="7.85546875" style="3" customWidth="1"/>
    <col min="6" max="6" width="7.85546875" style="4" customWidth="1"/>
    <col min="7" max="16384" width="9.140625" style="5"/>
  </cols>
  <sheetData>
    <row r="1" spans="1:6">
      <c r="A1" s="149" t="s">
        <v>0</v>
      </c>
      <c r="B1" s="149"/>
      <c r="C1" s="149"/>
      <c r="D1" s="149"/>
      <c r="E1" s="149"/>
      <c r="F1" s="149"/>
    </row>
    <row r="2" spans="1:6">
      <c r="A2" s="149" t="s">
        <v>1</v>
      </c>
      <c r="B2" s="149"/>
      <c r="C2" s="149"/>
      <c r="D2" s="149"/>
      <c r="E2" s="149"/>
      <c r="F2" s="149"/>
    </row>
    <row r="4" spans="1:6">
      <c r="B4" s="6" t="s">
        <v>2</v>
      </c>
      <c r="C4" s="7" t="s">
        <v>3</v>
      </c>
    </row>
    <row r="5" spans="1:6">
      <c r="B5" s="6" t="s">
        <v>4</v>
      </c>
      <c r="C5" s="7" t="s">
        <v>3</v>
      </c>
    </row>
    <row r="6" spans="1:6">
      <c r="B6" s="6" t="s">
        <v>5</v>
      </c>
      <c r="C6" s="7" t="s">
        <v>3</v>
      </c>
    </row>
    <row r="7" spans="1:6">
      <c r="B7" s="6" t="s">
        <v>6</v>
      </c>
      <c r="C7" s="7" t="s">
        <v>3</v>
      </c>
    </row>
    <row r="9" spans="1:6">
      <c r="A9" s="8" t="s">
        <v>7</v>
      </c>
      <c r="B9" s="9"/>
    </row>
    <row r="10" spans="1:6">
      <c r="A10" s="9">
        <v>3</v>
      </c>
      <c r="B10" s="10" t="s">
        <v>8</v>
      </c>
    </row>
    <row r="11" spans="1:6">
      <c r="A11" s="9">
        <v>2</v>
      </c>
      <c r="B11" s="10" t="s">
        <v>9</v>
      </c>
    </row>
    <row r="12" spans="1:6">
      <c r="A12" s="9">
        <v>1</v>
      </c>
      <c r="B12" s="10" t="s">
        <v>10</v>
      </c>
    </row>
    <row r="13" spans="1:6">
      <c r="A13" s="9">
        <v>0</v>
      </c>
      <c r="B13" s="10" t="s">
        <v>11</v>
      </c>
    </row>
    <row r="15" spans="1:6">
      <c r="A15" s="9" t="s">
        <v>12</v>
      </c>
      <c r="B15" s="150" t="s">
        <v>13</v>
      </c>
      <c r="C15" s="150"/>
      <c r="D15" s="11" t="s">
        <v>14</v>
      </c>
      <c r="E15" s="11" t="s">
        <v>15</v>
      </c>
      <c r="F15" s="12" t="s">
        <v>16</v>
      </c>
    </row>
    <row r="16" spans="1:6" ht="1.5" customHeight="1"/>
    <row r="17" spans="1:6" ht="17.25" customHeight="1">
      <c r="A17" s="137" t="s">
        <v>17</v>
      </c>
      <c r="B17" s="137"/>
      <c r="C17" s="137"/>
      <c r="D17" s="137"/>
      <c r="E17" s="137"/>
      <c r="F17" s="137"/>
    </row>
    <row r="18" spans="1:6">
      <c r="A18" s="137" t="s">
        <v>18</v>
      </c>
      <c r="B18" s="137"/>
      <c r="C18" s="137"/>
      <c r="D18" s="13">
        <v>1</v>
      </c>
      <c r="E18" s="151"/>
      <c r="F18" s="151"/>
    </row>
    <row r="19" spans="1:6" ht="29.25" customHeight="1">
      <c r="A19" s="14">
        <v>1</v>
      </c>
      <c r="B19" s="130" t="s">
        <v>19</v>
      </c>
      <c r="C19" s="130"/>
      <c r="D19" s="15">
        <v>0.25</v>
      </c>
      <c r="E19" s="16">
        <v>3</v>
      </c>
      <c r="F19" s="12">
        <f>+(E19/3)*D19</f>
        <v>0.25</v>
      </c>
    </row>
    <row r="20" spans="1:6" ht="29.25" customHeight="1">
      <c r="A20" s="14">
        <v>2</v>
      </c>
      <c r="B20" s="145" t="s">
        <v>20</v>
      </c>
      <c r="C20" s="145"/>
      <c r="D20" s="17">
        <v>0.25</v>
      </c>
      <c r="E20" s="18">
        <v>3</v>
      </c>
      <c r="F20" s="12">
        <f>+(E20/3)*D20</f>
        <v>0.25</v>
      </c>
    </row>
    <row r="21" spans="1:6" ht="29.25" customHeight="1">
      <c r="A21" s="14">
        <v>3</v>
      </c>
      <c r="B21" s="146" t="s">
        <v>21</v>
      </c>
      <c r="C21" s="146"/>
      <c r="D21" s="15">
        <v>0.25</v>
      </c>
      <c r="E21" s="16">
        <v>3</v>
      </c>
      <c r="F21" s="12">
        <f>+(E21/3)*D21</f>
        <v>0.25</v>
      </c>
    </row>
    <row r="22" spans="1:6" ht="29.25" customHeight="1">
      <c r="A22" s="147">
        <v>4</v>
      </c>
      <c r="B22" s="148" t="s">
        <v>22</v>
      </c>
      <c r="C22" s="148"/>
      <c r="D22" s="141">
        <v>0.25</v>
      </c>
      <c r="E22" s="142">
        <v>3</v>
      </c>
      <c r="F22" s="143">
        <f>+(E22/3)*D22</f>
        <v>0.25</v>
      </c>
    </row>
    <row r="23" spans="1:6" ht="14.25" customHeight="1">
      <c r="A23" s="147"/>
      <c r="B23" s="144" t="s">
        <v>23</v>
      </c>
      <c r="C23" s="144"/>
      <c r="D23" s="141"/>
      <c r="E23" s="142"/>
      <c r="F23" s="143"/>
    </row>
    <row r="24" spans="1:6">
      <c r="A24" s="22"/>
      <c r="B24" s="23"/>
      <c r="C24" s="24" t="s">
        <v>24</v>
      </c>
      <c r="D24" s="131"/>
      <c r="E24" s="131"/>
      <c r="F24" s="25">
        <f>+SUM(F19:F23)</f>
        <v>1</v>
      </c>
    </row>
    <row r="25" spans="1:6" ht="3.75" customHeight="1">
      <c r="C25" s="26"/>
      <c r="D25" s="27"/>
      <c r="E25" s="27"/>
      <c r="F25" s="28"/>
    </row>
    <row r="26" spans="1:6">
      <c r="A26" s="137" t="s">
        <v>25</v>
      </c>
      <c r="B26" s="137"/>
      <c r="C26" s="137"/>
      <c r="D26" s="137"/>
      <c r="E26" s="137"/>
      <c r="F26" s="137"/>
    </row>
    <row r="27" spans="1:6" ht="15" customHeight="1">
      <c r="A27" s="138" t="s">
        <v>26</v>
      </c>
      <c r="B27" s="138"/>
      <c r="C27" s="138"/>
      <c r="D27" s="29">
        <v>0.4</v>
      </c>
      <c r="E27" s="139"/>
      <c r="F27" s="139"/>
    </row>
    <row r="28" spans="1:6" ht="60" customHeight="1">
      <c r="A28" s="14">
        <v>1</v>
      </c>
      <c r="B28" s="140" t="s">
        <v>27</v>
      </c>
      <c r="C28" s="140"/>
      <c r="D28" s="30">
        <v>0.2</v>
      </c>
      <c r="E28" s="31">
        <v>3</v>
      </c>
      <c r="F28" s="32">
        <f>+(E28/3)*D28*$D$27</f>
        <v>8.0000000000000016E-2</v>
      </c>
    </row>
    <row r="29" spans="1:6" ht="60" customHeight="1">
      <c r="A29" s="14">
        <v>2</v>
      </c>
      <c r="B29" s="130" t="s">
        <v>28</v>
      </c>
      <c r="C29" s="130"/>
      <c r="D29" s="30">
        <v>0.2</v>
      </c>
      <c r="E29" s="31">
        <v>2</v>
      </c>
      <c r="F29" s="32">
        <f>+(E29/3)*D29*$D$27</f>
        <v>5.3333333333333337E-2</v>
      </c>
    </row>
    <row r="30" spans="1:6" ht="30" customHeight="1">
      <c r="A30" s="14">
        <v>3</v>
      </c>
      <c r="B30" s="130" t="s">
        <v>29</v>
      </c>
      <c r="C30" s="130"/>
      <c r="D30" s="30">
        <v>0.15</v>
      </c>
      <c r="E30" s="31">
        <v>3</v>
      </c>
      <c r="F30" s="32">
        <f>+(E30/3)*D30*$D$27</f>
        <v>0.06</v>
      </c>
    </row>
    <row r="31" spans="1:6" ht="45" customHeight="1">
      <c r="A31" s="14">
        <v>4</v>
      </c>
      <c r="B31" s="130" t="s">
        <v>30</v>
      </c>
      <c r="C31" s="130"/>
      <c r="D31" s="30">
        <v>0.2</v>
      </c>
      <c r="E31" s="31">
        <v>2</v>
      </c>
      <c r="F31" s="32">
        <f>+(E31/3)*D31*$D$27</f>
        <v>5.3333333333333337E-2</v>
      </c>
    </row>
    <row r="32" spans="1:6" ht="60" customHeight="1">
      <c r="A32" s="14">
        <v>5</v>
      </c>
      <c r="B32" s="130" t="s">
        <v>31</v>
      </c>
      <c r="C32" s="130"/>
      <c r="D32" s="30">
        <v>0.25</v>
      </c>
      <c r="E32" s="31">
        <v>3</v>
      </c>
      <c r="F32" s="32">
        <f>+(E32/3)*D32*$D$27</f>
        <v>0.1</v>
      </c>
    </row>
    <row r="33" spans="1:6" ht="15" customHeight="1">
      <c r="A33" s="22"/>
      <c r="B33" s="23"/>
      <c r="C33" s="33" t="s">
        <v>32</v>
      </c>
      <c r="D33" s="135"/>
      <c r="E33" s="135"/>
      <c r="F33" s="25">
        <f>+SUM(F28:F32)</f>
        <v>0.34666666666666668</v>
      </c>
    </row>
    <row r="34" spans="1:6" ht="3.75" customHeight="1">
      <c r="D34" s="34"/>
      <c r="E34" s="34"/>
      <c r="F34" s="35"/>
    </row>
    <row r="35" spans="1:6" ht="15" customHeight="1">
      <c r="A35" s="134" t="s">
        <v>33</v>
      </c>
      <c r="B35" s="134"/>
      <c r="C35" s="134"/>
      <c r="D35" s="36">
        <v>0.2</v>
      </c>
      <c r="E35" s="136"/>
      <c r="F35" s="136"/>
    </row>
    <row r="36" spans="1:6" ht="33.75" customHeight="1">
      <c r="A36" s="14">
        <v>1</v>
      </c>
      <c r="B36" s="130" t="s">
        <v>34</v>
      </c>
      <c r="C36" s="130"/>
      <c r="D36" s="30">
        <v>0.1</v>
      </c>
      <c r="E36" s="31">
        <v>1</v>
      </c>
      <c r="F36" s="21">
        <f t="shared" ref="F36:F47" si="0">+(E36/3)*D36*$D$35</f>
        <v>6.6666666666666671E-3</v>
      </c>
    </row>
    <row r="37" spans="1:6" ht="30" customHeight="1">
      <c r="A37" s="14">
        <v>2</v>
      </c>
      <c r="B37" s="130" t="s">
        <v>35</v>
      </c>
      <c r="C37" s="130"/>
      <c r="D37" s="30">
        <v>0.1</v>
      </c>
      <c r="E37" s="31">
        <v>1</v>
      </c>
      <c r="F37" s="21">
        <f t="shared" si="0"/>
        <v>6.6666666666666671E-3</v>
      </c>
    </row>
    <row r="38" spans="1:6" ht="30" customHeight="1">
      <c r="A38" s="14">
        <v>3</v>
      </c>
      <c r="B38" s="130" t="s">
        <v>36</v>
      </c>
      <c r="C38" s="130"/>
      <c r="D38" s="30">
        <v>0.1</v>
      </c>
      <c r="E38" s="31">
        <v>1</v>
      </c>
      <c r="F38" s="21">
        <f t="shared" si="0"/>
        <v>6.6666666666666671E-3</v>
      </c>
    </row>
    <row r="39" spans="1:6" ht="36" customHeight="1">
      <c r="A39" s="14">
        <v>4</v>
      </c>
      <c r="B39" s="130" t="s">
        <v>37</v>
      </c>
      <c r="C39" s="130"/>
      <c r="D39" s="30">
        <v>0.1</v>
      </c>
      <c r="E39" s="31">
        <v>1</v>
      </c>
      <c r="F39" s="21">
        <f t="shared" si="0"/>
        <v>6.6666666666666671E-3</v>
      </c>
    </row>
    <row r="40" spans="1:6" ht="30" customHeight="1">
      <c r="A40" s="14">
        <v>5</v>
      </c>
      <c r="B40" s="130" t="s">
        <v>38</v>
      </c>
      <c r="C40" s="130"/>
      <c r="D40" s="30">
        <v>0.05</v>
      </c>
      <c r="E40" s="31">
        <v>2</v>
      </c>
      <c r="F40" s="21">
        <f t="shared" si="0"/>
        <v>6.6666666666666671E-3</v>
      </c>
    </row>
    <row r="41" spans="1:6" ht="49.5" customHeight="1">
      <c r="A41" s="14">
        <v>6</v>
      </c>
      <c r="B41" s="130" t="s">
        <v>39</v>
      </c>
      <c r="C41" s="130"/>
      <c r="D41" s="30">
        <v>0.1</v>
      </c>
      <c r="E41" s="31">
        <v>2</v>
      </c>
      <c r="F41" s="21">
        <f t="shared" si="0"/>
        <v>1.3333333333333334E-2</v>
      </c>
    </row>
    <row r="42" spans="1:6" ht="30" customHeight="1">
      <c r="A42" s="14">
        <v>7</v>
      </c>
      <c r="B42" s="130" t="s">
        <v>40</v>
      </c>
      <c r="C42" s="130"/>
      <c r="D42" s="30">
        <v>0.1</v>
      </c>
      <c r="E42" s="31">
        <v>1</v>
      </c>
      <c r="F42" s="21">
        <f t="shared" si="0"/>
        <v>6.6666666666666671E-3</v>
      </c>
    </row>
    <row r="43" spans="1:6" ht="30" customHeight="1">
      <c r="A43" s="14">
        <v>8</v>
      </c>
      <c r="B43" s="130" t="s">
        <v>41</v>
      </c>
      <c r="C43" s="130"/>
      <c r="D43" s="30">
        <v>0.1</v>
      </c>
      <c r="E43" s="31">
        <v>1</v>
      </c>
      <c r="F43" s="21">
        <f t="shared" si="0"/>
        <v>6.6666666666666671E-3</v>
      </c>
    </row>
    <row r="44" spans="1:6" ht="45" customHeight="1">
      <c r="A44" s="14">
        <v>9</v>
      </c>
      <c r="B44" s="130" t="s">
        <v>42</v>
      </c>
      <c r="C44" s="130"/>
      <c r="D44" s="30">
        <v>0.1</v>
      </c>
      <c r="E44" s="31">
        <v>2</v>
      </c>
      <c r="F44" s="21">
        <f t="shared" si="0"/>
        <v>1.3333333333333334E-2</v>
      </c>
    </row>
    <row r="45" spans="1:6" ht="30" customHeight="1">
      <c r="A45" s="14">
        <v>10</v>
      </c>
      <c r="B45" s="130" t="s">
        <v>43</v>
      </c>
      <c r="C45" s="130"/>
      <c r="D45" s="30">
        <v>0.05</v>
      </c>
      <c r="E45" s="31">
        <v>2</v>
      </c>
      <c r="F45" s="21">
        <f t="shared" si="0"/>
        <v>6.6666666666666671E-3</v>
      </c>
    </row>
    <row r="46" spans="1:6" ht="30" customHeight="1">
      <c r="A46" s="14">
        <v>11</v>
      </c>
      <c r="B46" s="130" t="s">
        <v>44</v>
      </c>
      <c r="C46" s="130"/>
      <c r="D46" s="30">
        <v>0.05</v>
      </c>
      <c r="E46" s="31">
        <v>2</v>
      </c>
      <c r="F46" s="21">
        <f t="shared" si="0"/>
        <v>6.6666666666666671E-3</v>
      </c>
    </row>
    <row r="47" spans="1:6" ht="45" customHeight="1">
      <c r="A47" s="14">
        <v>12</v>
      </c>
      <c r="B47" s="130" t="s">
        <v>45</v>
      </c>
      <c r="C47" s="130"/>
      <c r="D47" s="30">
        <v>0.05</v>
      </c>
      <c r="E47" s="31">
        <v>2</v>
      </c>
      <c r="F47" s="21">
        <f t="shared" si="0"/>
        <v>6.6666666666666671E-3</v>
      </c>
    </row>
    <row r="48" spans="1:6" ht="15" customHeight="1">
      <c r="A48" s="22"/>
      <c r="B48" s="23"/>
      <c r="C48" s="33" t="s">
        <v>46</v>
      </c>
      <c r="D48" s="133"/>
      <c r="E48" s="133"/>
      <c r="F48" s="30">
        <f>+SUM(F36:F47)</f>
        <v>9.3333333333333338E-2</v>
      </c>
    </row>
    <row r="49" spans="1:6" ht="3.75" customHeight="1">
      <c r="C49" s="26"/>
      <c r="D49" s="37"/>
      <c r="E49" s="38"/>
      <c r="F49" s="37"/>
    </row>
    <row r="50" spans="1:6" ht="18.75" customHeight="1">
      <c r="A50" s="134" t="s">
        <v>47</v>
      </c>
      <c r="B50" s="134"/>
      <c r="C50" s="134"/>
      <c r="D50" s="36">
        <v>0.4</v>
      </c>
      <c r="E50" s="133"/>
      <c r="F50" s="133"/>
    </row>
    <row r="51" spans="1:6" ht="60" customHeight="1">
      <c r="A51" s="14">
        <v>1</v>
      </c>
      <c r="B51" s="130" t="s">
        <v>48</v>
      </c>
      <c r="C51" s="130"/>
      <c r="D51" s="19">
        <v>0.1</v>
      </c>
      <c r="E51" s="20">
        <v>2</v>
      </c>
      <c r="F51" s="21">
        <f t="shared" ref="F51:F58" si="1">+(E51/3)*D51*$D$50</f>
        <v>2.6666666666666668E-2</v>
      </c>
    </row>
    <row r="52" spans="1:6" ht="30" customHeight="1">
      <c r="A52" s="14">
        <v>2</v>
      </c>
      <c r="B52" s="130" t="s">
        <v>49</v>
      </c>
      <c r="C52" s="130"/>
      <c r="D52" s="30">
        <v>0.15</v>
      </c>
      <c r="E52" s="31">
        <v>2</v>
      </c>
      <c r="F52" s="21">
        <f t="shared" si="1"/>
        <v>0.04</v>
      </c>
    </row>
    <row r="53" spans="1:6" ht="30" customHeight="1">
      <c r="A53" s="14">
        <v>3</v>
      </c>
      <c r="B53" s="130" t="s">
        <v>50</v>
      </c>
      <c r="C53" s="130"/>
      <c r="D53" s="30">
        <v>0.05</v>
      </c>
      <c r="E53" s="31">
        <v>2</v>
      </c>
      <c r="F53" s="21">
        <f t="shared" si="1"/>
        <v>1.3333333333333334E-2</v>
      </c>
    </row>
    <row r="54" spans="1:6" ht="30" customHeight="1">
      <c r="A54" s="14">
        <v>4</v>
      </c>
      <c r="B54" s="130" t="s">
        <v>51</v>
      </c>
      <c r="C54" s="130"/>
      <c r="D54" s="30">
        <v>0.15</v>
      </c>
      <c r="E54" s="31">
        <v>2</v>
      </c>
      <c r="F54" s="21">
        <f t="shared" si="1"/>
        <v>0.04</v>
      </c>
    </row>
    <row r="55" spans="1:6" ht="65.25" customHeight="1">
      <c r="A55" s="14">
        <v>5</v>
      </c>
      <c r="B55" s="130" t="s">
        <v>52</v>
      </c>
      <c r="C55" s="130"/>
      <c r="D55" s="30">
        <v>0.15</v>
      </c>
      <c r="E55" s="31">
        <v>2</v>
      </c>
      <c r="F55" s="21">
        <f t="shared" si="1"/>
        <v>0.04</v>
      </c>
    </row>
    <row r="56" spans="1:6" ht="60" customHeight="1">
      <c r="A56" s="14">
        <v>6</v>
      </c>
      <c r="B56" s="130" t="s">
        <v>53</v>
      </c>
      <c r="C56" s="130"/>
      <c r="D56" s="30">
        <v>0.2</v>
      </c>
      <c r="E56" s="31">
        <v>2</v>
      </c>
      <c r="F56" s="21">
        <f t="shared" si="1"/>
        <v>5.3333333333333337E-2</v>
      </c>
    </row>
    <row r="57" spans="1:6" ht="30" customHeight="1">
      <c r="A57" s="14">
        <v>7</v>
      </c>
      <c r="B57" s="130" t="s">
        <v>54</v>
      </c>
      <c r="C57" s="130"/>
      <c r="D57" s="30">
        <v>0.1</v>
      </c>
      <c r="E57" s="31">
        <v>2</v>
      </c>
      <c r="F57" s="21">
        <f t="shared" si="1"/>
        <v>2.6666666666666668E-2</v>
      </c>
    </row>
    <row r="58" spans="1:6" ht="48" customHeight="1">
      <c r="A58" s="14">
        <v>8</v>
      </c>
      <c r="B58" s="130" t="s">
        <v>55</v>
      </c>
      <c r="C58" s="130"/>
      <c r="D58" s="30">
        <v>0.1</v>
      </c>
      <c r="E58" s="31">
        <v>2</v>
      </c>
      <c r="F58" s="21">
        <f t="shared" si="1"/>
        <v>2.6666666666666668E-2</v>
      </c>
    </row>
    <row r="59" spans="1:6">
      <c r="A59" s="22"/>
      <c r="B59" s="23"/>
      <c r="C59" s="33" t="s">
        <v>56</v>
      </c>
      <c r="D59" s="131"/>
      <c r="E59" s="131"/>
      <c r="F59" s="17">
        <f>+SUM(F51:F58)</f>
        <v>0.26666666666666666</v>
      </c>
    </row>
    <row r="60" spans="1:6">
      <c r="A60" s="132" t="s">
        <v>57</v>
      </c>
      <c r="B60" s="132"/>
    </row>
    <row r="61" spans="1:6" ht="27" customHeight="1">
      <c r="B61" s="39" t="s">
        <v>60</v>
      </c>
      <c r="C61" s="40">
        <f>+(F24+(F33+F48+F59))/2</f>
        <v>0.85333333333333328</v>
      </c>
    </row>
  </sheetData>
  <sheetProtection selectLockedCells="1" selectUnlockedCells="1"/>
  <mergeCells count="52">
    <mergeCell ref="A1:F1"/>
    <mergeCell ref="A2:F2"/>
    <mergeCell ref="B15:C15"/>
    <mergeCell ref="A17:F17"/>
    <mergeCell ref="A18:C18"/>
    <mergeCell ref="E18:F18"/>
    <mergeCell ref="B19:C19"/>
    <mergeCell ref="B20:C20"/>
    <mergeCell ref="B21:C21"/>
    <mergeCell ref="A22:A23"/>
    <mergeCell ref="B22:C22"/>
    <mergeCell ref="D22:D23"/>
    <mergeCell ref="E22:E23"/>
    <mergeCell ref="F22:F23"/>
    <mergeCell ref="B23:C23"/>
    <mergeCell ref="D24:E24"/>
    <mergeCell ref="A26:F26"/>
    <mergeCell ref="A27:C27"/>
    <mergeCell ref="E27:F27"/>
    <mergeCell ref="B28:C28"/>
    <mergeCell ref="B29:C29"/>
    <mergeCell ref="B30:C30"/>
    <mergeCell ref="B31:C31"/>
    <mergeCell ref="B32:C32"/>
    <mergeCell ref="D33:E33"/>
    <mergeCell ref="A35:C35"/>
    <mergeCell ref="E35:F35"/>
    <mergeCell ref="B36:C36"/>
    <mergeCell ref="B37:C37"/>
    <mergeCell ref="B38:C38"/>
    <mergeCell ref="B39:C39"/>
    <mergeCell ref="B40:C40"/>
    <mergeCell ref="B41:C41"/>
    <mergeCell ref="B42:C42"/>
    <mergeCell ref="B43:C43"/>
    <mergeCell ref="B44:C44"/>
    <mergeCell ref="B45:C45"/>
    <mergeCell ref="B46:C46"/>
    <mergeCell ref="B47:C47"/>
    <mergeCell ref="D48:E48"/>
    <mergeCell ref="A50:C50"/>
    <mergeCell ref="E50:F50"/>
    <mergeCell ref="B51:C51"/>
    <mergeCell ref="B58:C58"/>
    <mergeCell ref="D59:E59"/>
    <mergeCell ref="A60:B60"/>
    <mergeCell ref="B52:C52"/>
    <mergeCell ref="B53:C53"/>
    <mergeCell ref="B54:C54"/>
    <mergeCell ref="B55:C55"/>
    <mergeCell ref="B56:C56"/>
    <mergeCell ref="B57:C57"/>
  </mergeCells>
  <pageMargins left="0.7" right="0.7" top="0.75" bottom="0.75" header="0.51180555555555551" footer="0.51180555555555551"/>
  <pageSetup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IV169"/>
  <sheetViews>
    <sheetView showGridLines="0" view="pageBreakPreview" topLeftCell="A67" zoomScale="85" zoomScaleNormal="85" zoomScaleSheetLayoutView="85" workbookViewId="0">
      <selection activeCell="G129" sqref="G129"/>
    </sheetView>
  </sheetViews>
  <sheetFormatPr defaultColWidth="3.42578125" defaultRowHeight="15"/>
  <cols>
    <col min="1" max="1" width="12.28515625" style="46" customWidth="1"/>
    <col min="2" max="2" width="22.5703125" style="46" customWidth="1"/>
    <col min="3" max="3" width="57.42578125" style="46" customWidth="1"/>
    <col min="4" max="5" width="7.85546875" style="50" customWidth="1"/>
    <col min="6" max="6" width="8.85546875" style="62" customWidth="1"/>
    <col min="7" max="7" width="35.5703125" style="43" customWidth="1"/>
    <col min="8" max="8" width="32.7109375" style="43" customWidth="1"/>
    <col min="9" max="167" width="3" style="43" customWidth="1"/>
    <col min="168" max="175" width="3" style="44" customWidth="1"/>
    <col min="176" max="176" width="8.5703125" style="44" customWidth="1"/>
    <col min="177" max="177" width="11.140625" style="44" customWidth="1"/>
    <col min="178" max="178" width="10" style="44" customWidth="1"/>
    <col min="179" max="179" width="12.7109375" style="44" customWidth="1"/>
    <col min="180" max="180" width="21.5703125" style="44" customWidth="1"/>
    <col min="181" max="16384" width="3.42578125" style="44"/>
  </cols>
  <sheetData>
    <row r="1" spans="1:8" ht="23.25">
      <c r="A1" s="200" t="s">
        <v>91</v>
      </c>
      <c r="B1" s="200"/>
      <c r="C1" s="200"/>
      <c r="D1" s="200"/>
      <c r="E1" s="200"/>
      <c r="F1" s="200"/>
      <c r="G1" s="200"/>
    </row>
    <row r="2" spans="1:8" ht="23.25">
      <c r="A2" s="200" t="s">
        <v>92</v>
      </c>
      <c r="B2" s="200"/>
      <c r="C2" s="200"/>
      <c r="D2" s="200"/>
      <c r="E2" s="200"/>
      <c r="F2" s="200"/>
      <c r="G2" s="200"/>
    </row>
    <row r="4" spans="1:8" ht="24.75" customHeight="1">
      <c r="A4" s="45" t="s">
        <v>90</v>
      </c>
      <c r="C4" s="201">
        <v>44872</v>
      </c>
      <c r="D4" s="202"/>
      <c r="E4" s="202"/>
      <c r="F4" s="202"/>
    </row>
    <row r="5" spans="1:8" ht="24.75" customHeight="1">
      <c r="A5" s="45" t="s">
        <v>89</v>
      </c>
      <c r="C5" s="197" t="s">
        <v>193</v>
      </c>
      <c r="D5" s="197"/>
      <c r="E5" s="197"/>
      <c r="F5" s="197"/>
    </row>
    <row r="6" spans="1:8" ht="24.75" customHeight="1">
      <c r="A6" s="45" t="s">
        <v>5</v>
      </c>
      <c r="C6" s="197" t="s">
        <v>87</v>
      </c>
      <c r="D6" s="197"/>
      <c r="E6" s="197"/>
      <c r="F6" s="197"/>
    </row>
    <row r="7" spans="1:8" ht="24.75" customHeight="1">
      <c r="A7" s="45"/>
      <c r="C7" s="196" t="s">
        <v>88</v>
      </c>
      <c r="D7" s="196"/>
      <c r="E7" s="196"/>
      <c r="F7" s="196"/>
    </row>
    <row r="8" spans="1:8" ht="24.75" customHeight="1">
      <c r="A8" s="45" t="s">
        <v>6</v>
      </c>
      <c r="C8" s="197" t="s">
        <v>94</v>
      </c>
      <c r="D8" s="197"/>
      <c r="E8" s="197"/>
      <c r="F8" s="197"/>
    </row>
    <row r="9" spans="1:8" ht="24.75" customHeight="1">
      <c r="A9" s="45"/>
      <c r="C9" s="196" t="s">
        <v>93</v>
      </c>
      <c r="D9" s="196"/>
      <c r="E9" s="196"/>
      <c r="F9" s="196"/>
    </row>
    <row r="10" spans="1:8" ht="15.75" thickBot="1"/>
    <row r="11" spans="1:8" ht="15.75" thickBot="1">
      <c r="A11" s="198" t="s">
        <v>7</v>
      </c>
      <c r="B11" s="198"/>
      <c r="C11" s="198"/>
      <c r="D11" s="198"/>
      <c r="E11" s="198"/>
      <c r="F11" s="198"/>
    </row>
    <row r="12" spans="1:8">
      <c r="A12" s="47">
        <v>2</v>
      </c>
      <c r="B12" s="199" t="s">
        <v>61</v>
      </c>
      <c r="C12" s="199"/>
      <c r="D12" s="199"/>
      <c r="E12" s="199"/>
      <c r="F12" s="199"/>
    </row>
    <row r="13" spans="1:8">
      <c r="A13" s="48">
        <v>1</v>
      </c>
      <c r="B13" s="187" t="s">
        <v>62</v>
      </c>
      <c r="C13" s="187"/>
      <c r="D13" s="187"/>
      <c r="E13" s="187"/>
      <c r="F13" s="187"/>
    </row>
    <row r="14" spans="1:8" ht="15.75" thickBot="1">
      <c r="A14" s="49">
        <v>0</v>
      </c>
      <c r="B14" s="188" t="s">
        <v>63</v>
      </c>
      <c r="C14" s="188"/>
      <c r="D14" s="188"/>
      <c r="E14" s="188"/>
      <c r="F14" s="188"/>
    </row>
    <row r="16" spans="1:8" ht="18" customHeight="1">
      <c r="A16" s="122" t="s">
        <v>12</v>
      </c>
      <c r="B16" s="189" t="s">
        <v>13</v>
      </c>
      <c r="C16" s="189"/>
      <c r="D16" s="122" t="s">
        <v>14</v>
      </c>
      <c r="E16" s="122" t="s">
        <v>15</v>
      </c>
      <c r="F16" s="123" t="s">
        <v>16</v>
      </c>
      <c r="G16" s="190" t="s">
        <v>100</v>
      </c>
      <c r="H16" s="193" t="s">
        <v>101</v>
      </c>
    </row>
    <row r="17" spans="1:180" ht="1.5" customHeight="1">
      <c r="A17" s="95"/>
      <c r="B17" s="95"/>
      <c r="C17" s="95"/>
      <c r="D17" s="96"/>
      <c r="E17" s="96"/>
      <c r="F17" s="97"/>
      <c r="G17" s="190"/>
      <c r="H17" s="193"/>
    </row>
    <row r="18" spans="1:180" ht="17.25" customHeight="1">
      <c r="A18" s="191" t="s">
        <v>17</v>
      </c>
      <c r="B18" s="191"/>
      <c r="C18" s="191"/>
      <c r="D18" s="191"/>
      <c r="E18" s="191"/>
      <c r="F18" s="191"/>
      <c r="G18" s="190"/>
      <c r="H18" s="193"/>
    </row>
    <row r="19" spans="1:180" ht="15.75" customHeight="1">
      <c r="A19" s="191" t="s">
        <v>115</v>
      </c>
      <c r="B19" s="191"/>
      <c r="C19" s="191"/>
      <c r="D19" s="98">
        <v>1</v>
      </c>
      <c r="E19" s="192"/>
      <c r="F19" s="192"/>
      <c r="G19" s="190"/>
      <c r="H19" s="193"/>
    </row>
    <row r="20" spans="1:180" ht="30">
      <c r="A20" s="195" t="s">
        <v>99</v>
      </c>
      <c r="B20" s="194" t="s">
        <v>95</v>
      </c>
      <c r="C20" s="86" t="s">
        <v>102</v>
      </c>
      <c r="D20" s="87">
        <v>6.15384615384615E-2</v>
      </c>
      <c r="E20" s="99">
        <v>2</v>
      </c>
      <c r="F20" s="100">
        <f t="shared" ref="F20:F32" si="0">+(E20/2)*D20</f>
        <v>6.15384615384615E-2</v>
      </c>
      <c r="G20" s="80"/>
      <c r="H20" s="79"/>
      <c r="FT20" s="143" t="s">
        <v>64</v>
      </c>
      <c r="FU20" s="143"/>
      <c r="FV20" s="143"/>
      <c r="FW20" s="143"/>
      <c r="FX20" s="143"/>
    </row>
    <row r="21" spans="1:180" ht="30">
      <c r="A21" s="195"/>
      <c r="B21" s="194"/>
      <c r="C21" s="86" t="s">
        <v>103</v>
      </c>
      <c r="D21" s="87">
        <v>6.15384615384615E-2</v>
      </c>
      <c r="E21" s="99">
        <v>2</v>
      </c>
      <c r="F21" s="100">
        <f t="shared" si="0"/>
        <v>6.15384615384615E-2</v>
      </c>
      <c r="G21" s="80"/>
      <c r="H21" s="79"/>
      <c r="FT21" s="75"/>
      <c r="FU21" s="75"/>
      <c r="FV21" s="75"/>
      <c r="FW21" s="75"/>
      <c r="FX21" s="75"/>
    </row>
    <row r="22" spans="1:180" ht="30.75" customHeight="1">
      <c r="A22" s="195"/>
      <c r="B22" s="194"/>
      <c r="C22" s="86" t="s">
        <v>104</v>
      </c>
      <c r="D22" s="87">
        <v>6.15384615384615E-2</v>
      </c>
      <c r="E22" s="99">
        <v>2</v>
      </c>
      <c r="F22" s="100">
        <f t="shared" si="0"/>
        <v>6.15384615384615E-2</v>
      </c>
      <c r="G22" s="80"/>
      <c r="H22" s="79"/>
      <c r="FT22" s="75"/>
      <c r="FU22" s="75"/>
      <c r="FV22" s="75"/>
      <c r="FW22" s="75"/>
      <c r="FX22" s="75"/>
    </row>
    <row r="23" spans="1:180" ht="45">
      <c r="A23" s="195"/>
      <c r="B23" s="194" t="s">
        <v>96</v>
      </c>
      <c r="C23" s="86" t="s">
        <v>105</v>
      </c>
      <c r="D23" s="87">
        <v>6.15384615384615E-2</v>
      </c>
      <c r="E23" s="99">
        <v>2</v>
      </c>
      <c r="F23" s="100">
        <f t="shared" si="0"/>
        <v>6.15384615384615E-2</v>
      </c>
      <c r="G23" s="80"/>
      <c r="H23" s="79"/>
      <c r="FT23" s="75"/>
      <c r="FU23" s="75"/>
      <c r="FV23" s="75"/>
      <c r="FW23" s="75"/>
      <c r="FX23" s="75"/>
    </row>
    <row r="24" spans="1:180" ht="30.75" customHeight="1">
      <c r="A24" s="195"/>
      <c r="B24" s="194"/>
      <c r="C24" s="86" t="s">
        <v>106</v>
      </c>
      <c r="D24" s="87">
        <v>6.15384615384615E-2</v>
      </c>
      <c r="E24" s="99">
        <v>2</v>
      </c>
      <c r="F24" s="100">
        <f t="shared" si="0"/>
        <v>6.15384615384615E-2</v>
      </c>
      <c r="G24" s="80"/>
      <c r="H24" s="79"/>
      <c r="FT24" s="75"/>
      <c r="FU24" s="75"/>
      <c r="FV24" s="75"/>
      <c r="FW24" s="75"/>
      <c r="FX24" s="75"/>
    </row>
    <row r="25" spans="1:180" ht="30.75" customHeight="1">
      <c r="A25" s="195"/>
      <c r="B25" s="194"/>
      <c r="C25" s="86" t="s">
        <v>107</v>
      </c>
      <c r="D25" s="87">
        <v>6.15384615384615E-2</v>
      </c>
      <c r="E25" s="99">
        <v>2</v>
      </c>
      <c r="F25" s="100">
        <f t="shared" si="0"/>
        <v>6.15384615384615E-2</v>
      </c>
      <c r="G25" s="80"/>
      <c r="H25" s="79"/>
      <c r="FT25" s="75"/>
      <c r="FU25" s="75"/>
      <c r="FV25" s="75"/>
      <c r="FW25" s="75"/>
      <c r="FX25" s="75"/>
    </row>
    <row r="26" spans="1:180" ht="30.75" customHeight="1">
      <c r="A26" s="195"/>
      <c r="B26" s="194"/>
      <c r="C26" s="86" t="s">
        <v>108</v>
      </c>
      <c r="D26" s="87">
        <v>6.15384615384615E-2</v>
      </c>
      <c r="E26" s="99">
        <v>2</v>
      </c>
      <c r="F26" s="100">
        <f t="shared" si="0"/>
        <v>6.15384615384615E-2</v>
      </c>
      <c r="G26" s="80"/>
      <c r="H26" s="79"/>
      <c r="FT26" s="75"/>
      <c r="FU26" s="75"/>
      <c r="FV26" s="75"/>
      <c r="FW26" s="75"/>
      <c r="FX26" s="75"/>
    </row>
    <row r="27" spans="1:180" ht="60">
      <c r="A27" s="195"/>
      <c r="B27" s="194"/>
      <c r="C27" s="86" t="s">
        <v>109</v>
      </c>
      <c r="D27" s="87">
        <v>6.15384615384615E-2</v>
      </c>
      <c r="E27" s="99">
        <v>2</v>
      </c>
      <c r="F27" s="100">
        <f t="shared" si="0"/>
        <v>6.15384615384615E-2</v>
      </c>
      <c r="G27" s="80"/>
      <c r="H27" s="79"/>
      <c r="FS27" s="44" t="s">
        <v>65</v>
      </c>
      <c r="FT27" s="51">
        <f>D33</f>
        <v>0.7999999999999996</v>
      </c>
      <c r="FU27" s="51">
        <f>+FT27</f>
        <v>0.7999999999999996</v>
      </c>
      <c r="FV27" s="51">
        <f>+FT27</f>
        <v>0.7999999999999996</v>
      </c>
      <c r="FW27" s="52"/>
      <c r="FX27" s="52" t="s">
        <v>66</v>
      </c>
    </row>
    <row r="28" spans="1:180" ht="45">
      <c r="A28" s="195"/>
      <c r="B28" s="194" t="s">
        <v>97</v>
      </c>
      <c r="C28" s="86" t="s">
        <v>110</v>
      </c>
      <c r="D28" s="87">
        <v>6.15384615384615E-2</v>
      </c>
      <c r="E28" s="99">
        <v>2</v>
      </c>
      <c r="F28" s="100">
        <f t="shared" si="0"/>
        <v>6.15384615384615E-2</v>
      </c>
      <c r="G28" s="80"/>
      <c r="H28" s="79"/>
      <c r="FS28" s="44" t="s">
        <v>67</v>
      </c>
      <c r="FT28" s="51">
        <f>D68</f>
        <v>0.79999999999999816</v>
      </c>
      <c r="FU28" s="53">
        <f>IF(FT27=100%,(FT28),(0%))</f>
        <v>0</v>
      </c>
      <c r="FV28" s="53">
        <f>+(FU28+FU29+FU30)/3</f>
        <v>0</v>
      </c>
      <c r="FW28" s="52"/>
      <c r="FX28" s="52" t="s">
        <v>68</v>
      </c>
    </row>
    <row r="29" spans="1:180" ht="30">
      <c r="A29" s="195"/>
      <c r="B29" s="194"/>
      <c r="C29" s="86" t="s">
        <v>111</v>
      </c>
      <c r="D29" s="87">
        <v>6.15384615384615E-2</v>
      </c>
      <c r="E29" s="99">
        <v>2</v>
      </c>
      <c r="F29" s="100">
        <f t="shared" si="0"/>
        <v>6.15384615384615E-2</v>
      </c>
      <c r="G29" s="80"/>
      <c r="H29" s="79"/>
      <c r="FT29" s="51">
        <f>D93</f>
        <v>0.79999999999999838</v>
      </c>
      <c r="FU29" s="53">
        <f>IF(FT27=100%,(FT29),(0%))</f>
        <v>0</v>
      </c>
      <c r="FV29" s="53"/>
      <c r="FW29" s="52"/>
      <c r="FX29" s="52" t="s">
        <v>69</v>
      </c>
    </row>
    <row r="30" spans="1:180" ht="33" customHeight="1">
      <c r="A30" s="195"/>
      <c r="B30" s="194" t="s">
        <v>98</v>
      </c>
      <c r="C30" s="86" t="s">
        <v>112</v>
      </c>
      <c r="D30" s="87">
        <v>6.15384615384615E-2</v>
      </c>
      <c r="E30" s="99">
        <v>2</v>
      </c>
      <c r="F30" s="100">
        <f t="shared" si="0"/>
        <v>6.15384615384615E-2</v>
      </c>
      <c r="G30" s="80"/>
      <c r="H30" s="79"/>
      <c r="FT30" s="51">
        <f>D99</f>
        <v>0.2</v>
      </c>
      <c r="FU30" s="53">
        <f>IF(FT27=100%,(FT30),(0%))</f>
        <v>0</v>
      </c>
      <c r="FV30" s="53"/>
      <c r="FW30" s="52"/>
      <c r="FX30" s="52" t="s">
        <v>70</v>
      </c>
    </row>
    <row r="31" spans="1:180" ht="45">
      <c r="A31" s="195"/>
      <c r="B31" s="194"/>
      <c r="C31" s="86" t="s">
        <v>113</v>
      </c>
      <c r="D31" s="87">
        <v>6.15384615384615E-2</v>
      </c>
      <c r="E31" s="99">
        <v>2</v>
      </c>
      <c r="F31" s="100">
        <f t="shared" si="0"/>
        <v>6.15384615384615E-2</v>
      </c>
      <c r="G31" s="80"/>
      <c r="H31" s="79"/>
      <c r="FT31" s="52"/>
      <c r="FU31" s="52"/>
      <c r="FV31" s="52"/>
      <c r="FW31" s="52"/>
      <c r="FX31" s="52"/>
    </row>
    <row r="32" spans="1:180" ht="30" customHeight="1">
      <c r="A32" s="195"/>
      <c r="B32" s="194"/>
      <c r="C32" s="86" t="s">
        <v>114</v>
      </c>
      <c r="D32" s="87">
        <v>6.15384615384615E-2</v>
      </c>
      <c r="E32" s="99">
        <v>2</v>
      </c>
      <c r="F32" s="100">
        <f t="shared" si="0"/>
        <v>6.15384615384615E-2</v>
      </c>
      <c r="G32" s="80"/>
      <c r="H32" s="79"/>
      <c r="FT32" s="52"/>
      <c r="FU32" s="53"/>
      <c r="FV32" s="52"/>
      <c r="FW32" s="52"/>
      <c r="FX32" s="52"/>
    </row>
    <row r="33" spans="1:180" ht="13.15" customHeight="1">
      <c r="A33" s="185" t="s">
        <v>116</v>
      </c>
      <c r="B33" s="185"/>
      <c r="C33" s="185"/>
      <c r="D33" s="186">
        <f>+SUM(F20:F32)</f>
        <v>0.7999999999999996</v>
      </c>
      <c r="E33" s="186"/>
      <c r="F33" s="186"/>
      <c r="G33" s="112"/>
      <c r="H33" s="113"/>
      <c r="FT33" s="52"/>
      <c r="FU33" s="53"/>
      <c r="FV33" s="52"/>
      <c r="FW33" s="52"/>
      <c r="FX33" s="52"/>
    </row>
    <row r="34" spans="1:180">
      <c r="A34" s="152" t="s">
        <v>195</v>
      </c>
      <c r="B34" s="152"/>
      <c r="C34" s="152"/>
      <c r="D34" s="152"/>
      <c r="E34" s="152"/>
      <c r="F34" s="152"/>
      <c r="G34" s="88"/>
      <c r="H34" s="89"/>
    </row>
    <row r="35" spans="1:180" ht="30">
      <c r="A35" s="161" t="s">
        <v>150</v>
      </c>
      <c r="B35" s="162" t="s">
        <v>151</v>
      </c>
      <c r="C35" s="86" t="s">
        <v>117</v>
      </c>
      <c r="D35" s="121">
        <v>2.4242424242424201E-2</v>
      </c>
      <c r="E35" s="73">
        <v>2</v>
      </c>
      <c r="F35" s="74">
        <f t="shared" ref="F35:F67" si="1">+(E35/2)*D35</f>
        <v>2.4242424242424201E-2</v>
      </c>
      <c r="G35" s="81"/>
      <c r="H35" s="79"/>
    </row>
    <row r="36" spans="1:180" ht="61.5" customHeight="1">
      <c r="A36" s="161"/>
      <c r="B36" s="162"/>
      <c r="C36" s="86" t="s">
        <v>118</v>
      </c>
      <c r="D36" s="121">
        <v>2.4242424242424201E-2</v>
      </c>
      <c r="E36" s="73">
        <v>2</v>
      </c>
      <c r="F36" s="74">
        <f t="shared" si="1"/>
        <v>2.4242424242424201E-2</v>
      </c>
      <c r="G36" s="81"/>
      <c r="H36" s="79"/>
    </row>
    <row r="37" spans="1:180" ht="61.5" customHeight="1">
      <c r="A37" s="161"/>
      <c r="B37" s="162"/>
      <c r="C37" s="86" t="s">
        <v>119</v>
      </c>
      <c r="D37" s="121">
        <v>2.4242424242424201E-2</v>
      </c>
      <c r="E37" s="73">
        <v>2</v>
      </c>
      <c r="F37" s="74">
        <f t="shared" si="1"/>
        <v>2.4242424242424201E-2</v>
      </c>
      <c r="G37" s="81"/>
      <c r="H37" s="79"/>
    </row>
    <row r="38" spans="1:180" ht="61.5" customHeight="1">
      <c r="A38" s="161"/>
      <c r="B38" s="162"/>
      <c r="C38" s="86" t="s">
        <v>120</v>
      </c>
      <c r="D38" s="121">
        <v>2.4242424242424201E-2</v>
      </c>
      <c r="E38" s="73">
        <v>2</v>
      </c>
      <c r="F38" s="74">
        <f t="shared" si="1"/>
        <v>2.4242424242424201E-2</v>
      </c>
      <c r="G38" s="81"/>
      <c r="H38" s="79"/>
    </row>
    <row r="39" spans="1:180" ht="61.5" customHeight="1">
      <c r="A39" s="161"/>
      <c r="B39" s="162"/>
      <c r="C39" s="86" t="s">
        <v>121</v>
      </c>
      <c r="D39" s="121">
        <v>2.4242424242424201E-2</v>
      </c>
      <c r="E39" s="73">
        <v>2</v>
      </c>
      <c r="F39" s="74">
        <f t="shared" si="1"/>
        <v>2.4242424242424201E-2</v>
      </c>
      <c r="G39" s="81"/>
      <c r="H39" s="79"/>
    </row>
    <row r="40" spans="1:180" ht="61.5" customHeight="1">
      <c r="A40" s="161"/>
      <c r="B40" s="162"/>
      <c r="C40" s="86" t="s">
        <v>122</v>
      </c>
      <c r="D40" s="121">
        <v>2.4242424242424201E-2</v>
      </c>
      <c r="E40" s="73">
        <v>2</v>
      </c>
      <c r="F40" s="74">
        <f t="shared" si="1"/>
        <v>2.4242424242424201E-2</v>
      </c>
      <c r="G40" s="81"/>
      <c r="H40" s="79"/>
    </row>
    <row r="41" spans="1:180" ht="61.5" customHeight="1">
      <c r="A41" s="161"/>
      <c r="B41" s="162"/>
      <c r="C41" s="86" t="s">
        <v>123</v>
      </c>
      <c r="D41" s="121">
        <v>2.4242424242424201E-2</v>
      </c>
      <c r="E41" s="73">
        <v>2</v>
      </c>
      <c r="F41" s="74">
        <f t="shared" si="1"/>
        <v>2.4242424242424201E-2</v>
      </c>
      <c r="G41" s="81"/>
      <c r="H41" s="79"/>
    </row>
    <row r="42" spans="1:180" ht="61.5" customHeight="1">
      <c r="A42" s="161"/>
      <c r="B42" s="162"/>
      <c r="C42" s="86" t="s">
        <v>124</v>
      </c>
      <c r="D42" s="121">
        <v>2.4242424242424201E-2</v>
      </c>
      <c r="E42" s="73">
        <v>2</v>
      </c>
      <c r="F42" s="74">
        <f t="shared" si="1"/>
        <v>2.4242424242424201E-2</v>
      </c>
      <c r="G42" s="81"/>
      <c r="H42" s="79"/>
    </row>
    <row r="43" spans="1:180" ht="61.5" customHeight="1">
      <c r="A43" s="161"/>
      <c r="B43" s="162"/>
      <c r="C43" s="86" t="s">
        <v>125</v>
      </c>
      <c r="D43" s="121">
        <v>2.4242424242424201E-2</v>
      </c>
      <c r="E43" s="73">
        <v>2</v>
      </c>
      <c r="F43" s="74">
        <f t="shared" si="1"/>
        <v>2.4242424242424201E-2</v>
      </c>
      <c r="G43" s="81"/>
      <c r="H43" s="79"/>
    </row>
    <row r="44" spans="1:180" ht="61.5" customHeight="1">
      <c r="A44" s="161"/>
      <c r="B44" s="163" t="s">
        <v>152</v>
      </c>
      <c r="C44" s="86" t="s">
        <v>126</v>
      </c>
      <c r="D44" s="121">
        <v>2.4242424242424201E-2</v>
      </c>
      <c r="E44" s="73">
        <v>2</v>
      </c>
      <c r="F44" s="74">
        <f t="shared" si="1"/>
        <v>2.4242424242424201E-2</v>
      </c>
      <c r="G44" s="81"/>
      <c r="H44" s="79"/>
    </row>
    <row r="45" spans="1:180" ht="61.5" customHeight="1">
      <c r="A45" s="161"/>
      <c r="B45" s="163"/>
      <c r="C45" s="86" t="s">
        <v>127</v>
      </c>
      <c r="D45" s="121">
        <v>2.4242424242424201E-2</v>
      </c>
      <c r="E45" s="73">
        <v>2</v>
      </c>
      <c r="F45" s="74">
        <f t="shared" si="1"/>
        <v>2.4242424242424201E-2</v>
      </c>
      <c r="G45" s="81"/>
      <c r="H45" s="79"/>
    </row>
    <row r="46" spans="1:180" ht="61.5" customHeight="1">
      <c r="A46" s="161"/>
      <c r="B46" s="163" t="s">
        <v>153</v>
      </c>
      <c r="C46" s="86" t="s">
        <v>128</v>
      </c>
      <c r="D46" s="121">
        <v>2.4242424242424201E-2</v>
      </c>
      <c r="E46" s="73">
        <v>2</v>
      </c>
      <c r="F46" s="74">
        <f t="shared" si="1"/>
        <v>2.4242424242424201E-2</v>
      </c>
      <c r="G46" s="81"/>
      <c r="H46" s="79"/>
    </row>
    <row r="47" spans="1:180" ht="61.5" customHeight="1">
      <c r="A47" s="161"/>
      <c r="B47" s="163"/>
      <c r="C47" s="86" t="s">
        <v>129</v>
      </c>
      <c r="D47" s="121">
        <v>2.4242424242424201E-2</v>
      </c>
      <c r="E47" s="73">
        <v>2</v>
      </c>
      <c r="F47" s="74">
        <f t="shared" si="1"/>
        <v>2.4242424242424201E-2</v>
      </c>
      <c r="G47" s="81"/>
      <c r="H47" s="79"/>
    </row>
    <row r="48" spans="1:180" ht="61.5" customHeight="1">
      <c r="A48" s="161"/>
      <c r="B48" s="163"/>
      <c r="C48" s="86" t="s">
        <v>130</v>
      </c>
      <c r="D48" s="121">
        <v>2.4242424242424201E-2</v>
      </c>
      <c r="E48" s="73">
        <v>2</v>
      </c>
      <c r="F48" s="74">
        <f t="shared" si="1"/>
        <v>2.4242424242424201E-2</v>
      </c>
      <c r="G48" s="81"/>
      <c r="H48" s="79"/>
    </row>
    <row r="49" spans="1:8" ht="61.5" customHeight="1">
      <c r="A49" s="161"/>
      <c r="B49" s="163" t="s">
        <v>154</v>
      </c>
      <c r="C49" s="86" t="s">
        <v>131</v>
      </c>
      <c r="D49" s="121">
        <v>2.4242424242424201E-2</v>
      </c>
      <c r="E49" s="73">
        <v>2</v>
      </c>
      <c r="F49" s="74">
        <f t="shared" si="1"/>
        <v>2.4242424242424201E-2</v>
      </c>
      <c r="G49" s="81"/>
      <c r="H49" s="79"/>
    </row>
    <row r="50" spans="1:8" ht="61.5" customHeight="1">
      <c r="A50" s="161"/>
      <c r="B50" s="163"/>
      <c r="C50" s="86" t="s">
        <v>132</v>
      </c>
      <c r="D50" s="121">
        <v>2.4242424242424201E-2</v>
      </c>
      <c r="E50" s="73">
        <v>2</v>
      </c>
      <c r="F50" s="74">
        <f t="shared" si="1"/>
        <v>2.4242424242424201E-2</v>
      </c>
      <c r="G50" s="81"/>
      <c r="H50" s="79"/>
    </row>
    <row r="51" spans="1:8" ht="61.5" customHeight="1">
      <c r="A51" s="161"/>
      <c r="B51" s="163"/>
      <c r="C51" s="86" t="s">
        <v>133</v>
      </c>
      <c r="D51" s="121">
        <v>2.4242424242424201E-2</v>
      </c>
      <c r="E51" s="73">
        <v>2</v>
      </c>
      <c r="F51" s="74">
        <f t="shared" si="1"/>
        <v>2.4242424242424201E-2</v>
      </c>
      <c r="G51" s="81"/>
      <c r="H51" s="79"/>
    </row>
    <row r="52" spans="1:8" ht="61.5" customHeight="1">
      <c r="A52" s="161"/>
      <c r="B52" s="163"/>
      <c r="C52" s="86" t="s">
        <v>134</v>
      </c>
      <c r="D52" s="121">
        <v>2.4242424242424201E-2</v>
      </c>
      <c r="E52" s="73">
        <v>2</v>
      </c>
      <c r="F52" s="74">
        <f t="shared" si="1"/>
        <v>2.4242424242424201E-2</v>
      </c>
      <c r="G52" s="81"/>
      <c r="H52" s="79"/>
    </row>
    <row r="53" spans="1:8" ht="61.5" customHeight="1">
      <c r="A53" s="161"/>
      <c r="B53" s="163" t="s">
        <v>155</v>
      </c>
      <c r="C53" s="85" t="s">
        <v>135</v>
      </c>
      <c r="D53" s="121">
        <v>2.4242424242424201E-2</v>
      </c>
      <c r="E53" s="73">
        <v>2</v>
      </c>
      <c r="F53" s="74">
        <f t="shared" si="1"/>
        <v>2.4242424242424201E-2</v>
      </c>
      <c r="G53" s="81"/>
      <c r="H53" s="79"/>
    </row>
    <row r="54" spans="1:8" ht="61.5" customHeight="1">
      <c r="A54" s="161"/>
      <c r="B54" s="163"/>
      <c r="C54" s="85" t="s">
        <v>136</v>
      </c>
      <c r="D54" s="121">
        <v>2.4242424242424201E-2</v>
      </c>
      <c r="E54" s="73">
        <v>2</v>
      </c>
      <c r="F54" s="74">
        <f t="shared" si="1"/>
        <v>2.4242424242424201E-2</v>
      </c>
      <c r="G54" s="81"/>
      <c r="H54" s="79"/>
    </row>
    <row r="55" spans="1:8" ht="61.5" customHeight="1">
      <c r="A55" s="161"/>
      <c r="B55" s="163"/>
      <c r="C55" s="86" t="s">
        <v>137</v>
      </c>
      <c r="D55" s="121">
        <v>2.4242424242424201E-2</v>
      </c>
      <c r="E55" s="73">
        <v>2</v>
      </c>
      <c r="F55" s="74">
        <f t="shared" si="1"/>
        <v>2.4242424242424201E-2</v>
      </c>
      <c r="G55" s="81"/>
      <c r="H55" s="79"/>
    </row>
    <row r="56" spans="1:8" ht="61.5" customHeight="1">
      <c r="A56" s="161"/>
      <c r="B56" s="163"/>
      <c r="C56" s="86" t="s">
        <v>138</v>
      </c>
      <c r="D56" s="121">
        <v>2.4242424242424201E-2</v>
      </c>
      <c r="E56" s="73">
        <v>2</v>
      </c>
      <c r="F56" s="74">
        <f t="shared" si="1"/>
        <v>2.4242424242424201E-2</v>
      </c>
      <c r="G56" s="81"/>
      <c r="H56" s="79"/>
    </row>
    <row r="57" spans="1:8" ht="61.5" customHeight="1">
      <c r="A57" s="161"/>
      <c r="B57" s="163"/>
      <c r="C57" s="86" t="s">
        <v>139</v>
      </c>
      <c r="D57" s="121">
        <v>2.4242424242424201E-2</v>
      </c>
      <c r="E57" s="73">
        <v>2</v>
      </c>
      <c r="F57" s="74">
        <f t="shared" si="1"/>
        <v>2.4242424242424201E-2</v>
      </c>
      <c r="G57" s="81"/>
      <c r="H57" s="79"/>
    </row>
    <row r="58" spans="1:8" ht="61.5" customHeight="1">
      <c r="A58" s="161"/>
      <c r="B58" s="163"/>
      <c r="C58" s="86" t="s">
        <v>140</v>
      </c>
      <c r="D58" s="121">
        <v>2.4242424242424201E-2</v>
      </c>
      <c r="E58" s="73">
        <v>2</v>
      </c>
      <c r="F58" s="74">
        <f t="shared" si="1"/>
        <v>2.4242424242424201E-2</v>
      </c>
      <c r="G58" s="81"/>
      <c r="H58" s="79"/>
    </row>
    <row r="59" spans="1:8" ht="61.5" customHeight="1">
      <c r="A59" s="161"/>
      <c r="B59" s="163"/>
      <c r="C59" s="86" t="s">
        <v>141</v>
      </c>
      <c r="D59" s="121">
        <v>2.4242424242424201E-2</v>
      </c>
      <c r="E59" s="73">
        <v>2</v>
      </c>
      <c r="F59" s="74">
        <f t="shared" si="1"/>
        <v>2.4242424242424201E-2</v>
      </c>
      <c r="G59" s="81"/>
      <c r="H59" s="79"/>
    </row>
    <row r="60" spans="1:8" ht="61.5" customHeight="1">
      <c r="A60" s="161"/>
      <c r="B60" s="162" t="s">
        <v>156</v>
      </c>
      <c r="C60" s="86" t="s">
        <v>142</v>
      </c>
      <c r="D60" s="121">
        <v>2.4242424242424201E-2</v>
      </c>
      <c r="E60" s="73">
        <v>2</v>
      </c>
      <c r="F60" s="74">
        <f t="shared" si="1"/>
        <v>2.4242424242424201E-2</v>
      </c>
      <c r="G60" s="81"/>
      <c r="H60" s="79"/>
    </row>
    <row r="61" spans="1:8" ht="61.5" customHeight="1">
      <c r="A61" s="161"/>
      <c r="B61" s="162"/>
      <c r="C61" s="86" t="s">
        <v>143</v>
      </c>
      <c r="D61" s="121">
        <v>2.4242424242424201E-2</v>
      </c>
      <c r="E61" s="73">
        <v>2</v>
      </c>
      <c r="F61" s="74">
        <f t="shared" si="1"/>
        <v>2.4242424242424201E-2</v>
      </c>
      <c r="G61" s="81"/>
      <c r="H61" s="79"/>
    </row>
    <row r="62" spans="1:8" ht="61.5" customHeight="1">
      <c r="A62" s="161"/>
      <c r="B62" s="162"/>
      <c r="C62" s="86" t="s">
        <v>144</v>
      </c>
      <c r="D62" s="121">
        <v>2.4242424242424201E-2</v>
      </c>
      <c r="E62" s="73">
        <v>2</v>
      </c>
      <c r="F62" s="74">
        <f t="shared" si="1"/>
        <v>2.4242424242424201E-2</v>
      </c>
      <c r="G62" s="81"/>
      <c r="H62" s="79"/>
    </row>
    <row r="63" spans="1:8" ht="61.5" customHeight="1">
      <c r="A63" s="161"/>
      <c r="B63" s="162"/>
      <c r="C63" s="86" t="s">
        <v>145</v>
      </c>
      <c r="D63" s="121">
        <v>2.4242424242424201E-2</v>
      </c>
      <c r="E63" s="73">
        <v>2</v>
      </c>
      <c r="F63" s="74">
        <f t="shared" si="1"/>
        <v>2.4242424242424201E-2</v>
      </c>
      <c r="G63" s="81"/>
      <c r="H63" s="79"/>
    </row>
    <row r="64" spans="1:8" ht="61.5" customHeight="1">
      <c r="A64" s="161"/>
      <c r="B64" s="162"/>
      <c r="C64" s="86" t="s">
        <v>146</v>
      </c>
      <c r="D64" s="121">
        <v>2.4242424242424201E-2</v>
      </c>
      <c r="E64" s="73">
        <v>2</v>
      </c>
      <c r="F64" s="74">
        <f t="shared" si="1"/>
        <v>2.4242424242424201E-2</v>
      </c>
      <c r="G64" s="81"/>
      <c r="H64" s="79"/>
    </row>
    <row r="65" spans="1:8" ht="61.5" customHeight="1">
      <c r="A65" s="161"/>
      <c r="B65" s="162"/>
      <c r="C65" s="86" t="s">
        <v>147</v>
      </c>
      <c r="D65" s="121">
        <v>2.4242424242424201E-2</v>
      </c>
      <c r="E65" s="73">
        <v>2</v>
      </c>
      <c r="F65" s="74">
        <f t="shared" si="1"/>
        <v>2.4242424242424201E-2</v>
      </c>
      <c r="G65" s="81"/>
      <c r="H65" s="79"/>
    </row>
    <row r="66" spans="1:8" ht="61.5" customHeight="1">
      <c r="A66" s="161"/>
      <c r="B66" s="162" t="s">
        <v>157</v>
      </c>
      <c r="C66" s="86" t="s">
        <v>148</v>
      </c>
      <c r="D66" s="121">
        <v>2.4242424242424201E-2</v>
      </c>
      <c r="E66" s="73">
        <v>2</v>
      </c>
      <c r="F66" s="74">
        <f t="shared" si="1"/>
        <v>2.4242424242424201E-2</v>
      </c>
      <c r="G66" s="81"/>
      <c r="H66" s="79"/>
    </row>
    <row r="67" spans="1:8" ht="61.5" customHeight="1">
      <c r="A67" s="161"/>
      <c r="B67" s="162"/>
      <c r="C67" s="86" t="s">
        <v>149</v>
      </c>
      <c r="D67" s="121">
        <v>2.4242424242424201E-2</v>
      </c>
      <c r="E67" s="73">
        <v>2</v>
      </c>
      <c r="F67" s="74">
        <f t="shared" si="1"/>
        <v>2.4242424242424201E-2</v>
      </c>
      <c r="G67" s="81"/>
      <c r="H67" s="79"/>
    </row>
    <row r="68" spans="1:8" ht="15.75" customHeight="1">
      <c r="A68" s="110"/>
      <c r="B68" s="110"/>
      <c r="C68" s="111" t="s">
        <v>186</v>
      </c>
      <c r="D68" s="160">
        <f>+SUM(F35:F67)</f>
        <v>0.79999999999999816</v>
      </c>
      <c r="E68" s="160"/>
      <c r="F68" s="160"/>
      <c r="G68" s="154"/>
      <c r="H68" s="154"/>
    </row>
    <row r="69" spans="1:8" ht="3.75" customHeight="1">
      <c r="A69" s="91"/>
      <c r="B69" s="91"/>
      <c r="C69" s="91"/>
      <c r="D69" s="92"/>
      <c r="E69" s="92"/>
      <c r="F69" s="93"/>
      <c r="G69" s="88"/>
      <c r="H69" s="89"/>
    </row>
    <row r="70" spans="1:8" ht="15.75" customHeight="1">
      <c r="A70" s="158" t="s">
        <v>187</v>
      </c>
      <c r="B70" s="158"/>
      <c r="C70" s="158"/>
      <c r="D70" s="94">
        <v>1</v>
      </c>
      <c r="E70" s="159"/>
      <c r="F70" s="159"/>
      <c r="G70" s="153"/>
      <c r="H70" s="153"/>
    </row>
    <row r="71" spans="1:8" ht="49.5" customHeight="1">
      <c r="A71" s="155" t="s">
        <v>158</v>
      </c>
      <c r="B71" s="156" t="s">
        <v>159</v>
      </c>
      <c r="C71" s="84" t="s">
        <v>160</v>
      </c>
      <c r="D71" s="87">
        <v>3.6363636363636299E-2</v>
      </c>
      <c r="E71" s="99">
        <v>2</v>
      </c>
      <c r="F71" s="101">
        <f t="shared" ref="F71:F91" si="2">+(E71/2)*D71</f>
        <v>3.6363636363636299E-2</v>
      </c>
      <c r="G71" s="82"/>
      <c r="H71" s="79"/>
    </row>
    <row r="72" spans="1:8" ht="51.75" customHeight="1">
      <c r="A72" s="155"/>
      <c r="B72" s="156"/>
      <c r="C72" s="84" t="s">
        <v>161</v>
      </c>
      <c r="D72" s="87">
        <v>3.6363636363636299E-2</v>
      </c>
      <c r="E72" s="99">
        <v>2</v>
      </c>
      <c r="F72" s="101">
        <f t="shared" ref="F72:F76" si="3">+(E72/2)*D72</f>
        <v>3.6363636363636299E-2</v>
      </c>
      <c r="G72" s="82"/>
      <c r="H72" s="79"/>
    </row>
    <row r="73" spans="1:8" ht="32.25" customHeight="1">
      <c r="A73" s="155"/>
      <c r="B73" s="156"/>
      <c r="C73" s="84" t="s">
        <v>162</v>
      </c>
      <c r="D73" s="87">
        <v>3.6363636363636299E-2</v>
      </c>
      <c r="E73" s="99">
        <v>2</v>
      </c>
      <c r="F73" s="101">
        <f t="shared" si="3"/>
        <v>3.6363636363636299E-2</v>
      </c>
      <c r="G73" s="82"/>
      <c r="H73" s="79"/>
    </row>
    <row r="74" spans="1:8" ht="38.25" customHeight="1">
      <c r="A74" s="155"/>
      <c r="B74" s="156"/>
      <c r="C74" s="84" t="s">
        <v>163</v>
      </c>
      <c r="D74" s="87">
        <v>3.6363636363636299E-2</v>
      </c>
      <c r="E74" s="99">
        <v>2</v>
      </c>
      <c r="F74" s="101">
        <f t="shared" si="3"/>
        <v>3.6363636363636299E-2</v>
      </c>
      <c r="G74" s="82"/>
      <c r="H74" s="79"/>
    </row>
    <row r="75" spans="1:8" ht="32.25" customHeight="1">
      <c r="A75" s="155"/>
      <c r="B75" s="156"/>
      <c r="C75" s="84" t="s">
        <v>164</v>
      </c>
      <c r="D75" s="87">
        <v>3.6363636363636299E-2</v>
      </c>
      <c r="E75" s="99">
        <v>2</v>
      </c>
      <c r="F75" s="101">
        <f t="shared" si="3"/>
        <v>3.6363636363636299E-2</v>
      </c>
      <c r="G75" s="82"/>
      <c r="H75" s="79"/>
    </row>
    <row r="76" spans="1:8" ht="30" customHeight="1">
      <c r="A76" s="155"/>
      <c r="B76" s="156"/>
      <c r="C76" s="84" t="s">
        <v>165</v>
      </c>
      <c r="D76" s="87">
        <v>3.6363636363636299E-2</v>
      </c>
      <c r="E76" s="99">
        <v>2</v>
      </c>
      <c r="F76" s="101">
        <f t="shared" si="3"/>
        <v>3.6363636363636299E-2</v>
      </c>
      <c r="G76" s="82"/>
      <c r="H76" s="79"/>
    </row>
    <row r="77" spans="1:8" ht="51.75" customHeight="1">
      <c r="A77" s="155"/>
      <c r="B77" s="156"/>
      <c r="C77" s="84" t="s">
        <v>166</v>
      </c>
      <c r="D77" s="87">
        <v>3.6363636363636299E-2</v>
      </c>
      <c r="E77" s="99">
        <v>2</v>
      </c>
      <c r="F77" s="101">
        <f t="shared" si="2"/>
        <v>3.6363636363636299E-2</v>
      </c>
      <c r="G77" s="82"/>
      <c r="H77" s="79"/>
    </row>
    <row r="78" spans="1:8" ht="32.25" customHeight="1">
      <c r="A78" s="155"/>
      <c r="B78" s="156"/>
      <c r="C78" s="84" t="s">
        <v>167</v>
      </c>
      <c r="D78" s="87">
        <v>3.6363636363636299E-2</v>
      </c>
      <c r="E78" s="99">
        <v>2</v>
      </c>
      <c r="F78" s="101">
        <f t="shared" si="2"/>
        <v>3.6363636363636299E-2</v>
      </c>
      <c r="G78" s="82"/>
      <c r="H78" s="79"/>
    </row>
    <row r="79" spans="1:8" ht="38.25" customHeight="1">
      <c r="A79" s="155"/>
      <c r="B79" s="156"/>
      <c r="C79" s="84" t="s">
        <v>168</v>
      </c>
      <c r="D79" s="87">
        <v>3.6363636363636299E-2</v>
      </c>
      <c r="E79" s="99">
        <v>2</v>
      </c>
      <c r="F79" s="101">
        <f t="shared" si="2"/>
        <v>3.6363636363636299E-2</v>
      </c>
      <c r="G79" s="82"/>
      <c r="H79" s="79"/>
    </row>
    <row r="80" spans="1:8" ht="32.25" customHeight="1">
      <c r="A80" s="155"/>
      <c r="B80" s="156"/>
      <c r="C80" s="84" t="s">
        <v>169</v>
      </c>
      <c r="D80" s="87">
        <v>3.6363636363636299E-2</v>
      </c>
      <c r="E80" s="99">
        <v>2</v>
      </c>
      <c r="F80" s="101">
        <f t="shared" si="2"/>
        <v>3.6363636363636299E-2</v>
      </c>
      <c r="G80" s="82"/>
      <c r="H80" s="79"/>
    </row>
    <row r="81" spans="1:8" ht="30" customHeight="1">
      <c r="A81" s="155"/>
      <c r="B81" s="157" t="s">
        <v>170</v>
      </c>
      <c r="C81" s="84" t="s">
        <v>171</v>
      </c>
      <c r="D81" s="87">
        <v>3.6363636363636299E-2</v>
      </c>
      <c r="E81" s="99">
        <v>2</v>
      </c>
      <c r="F81" s="101">
        <f t="shared" si="2"/>
        <v>3.6363636363636299E-2</v>
      </c>
      <c r="G81" s="82"/>
      <c r="H81" s="79"/>
    </row>
    <row r="82" spans="1:8" ht="51.75" customHeight="1">
      <c r="A82" s="155"/>
      <c r="B82" s="157"/>
      <c r="C82" s="85" t="s">
        <v>172</v>
      </c>
      <c r="D82" s="87">
        <v>3.6363636363636299E-2</v>
      </c>
      <c r="E82" s="99">
        <v>2</v>
      </c>
      <c r="F82" s="101">
        <f t="shared" ref="F82:F86" si="4">+(E82/2)*D82</f>
        <v>3.6363636363636299E-2</v>
      </c>
      <c r="G82" s="82"/>
      <c r="H82" s="79"/>
    </row>
    <row r="83" spans="1:8" ht="32.25" customHeight="1">
      <c r="A83" s="155"/>
      <c r="B83" s="157" t="s">
        <v>173</v>
      </c>
      <c r="C83" s="84" t="s">
        <v>174</v>
      </c>
      <c r="D83" s="87">
        <v>3.6363636363636299E-2</v>
      </c>
      <c r="E83" s="99">
        <v>2</v>
      </c>
      <c r="F83" s="101">
        <f t="shared" si="4"/>
        <v>3.6363636363636299E-2</v>
      </c>
      <c r="G83" s="82"/>
      <c r="H83" s="79"/>
    </row>
    <row r="84" spans="1:8" ht="38.25" customHeight="1">
      <c r="A84" s="155"/>
      <c r="B84" s="157"/>
      <c r="C84" s="84" t="s">
        <v>175</v>
      </c>
      <c r="D84" s="87">
        <v>3.6363636363636299E-2</v>
      </c>
      <c r="E84" s="99">
        <v>2</v>
      </c>
      <c r="F84" s="101">
        <f t="shared" si="4"/>
        <v>3.6363636363636299E-2</v>
      </c>
      <c r="G84" s="82"/>
      <c r="H84" s="79"/>
    </row>
    <row r="85" spans="1:8" ht="32.25" customHeight="1">
      <c r="A85" s="155"/>
      <c r="B85" s="157" t="s">
        <v>176</v>
      </c>
      <c r="C85" s="84" t="s">
        <v>177</v>
      </c>
      <c r="D85" s="87">
        <v>3.6363636363636299E-2</v>
      </c>
      <c r="E85" s="99">
        <v>2</v>
      </c>
      <c r="F85" s="101">
        <f t="shared" si="4"/>
        <v>3.6363636363636299E-2</v>
      </c>
      <c r="G85" s="82"/>
      <c r="H85" s="79"/>
    </row>
    <row r="86" spans="1:8" ht="30" customHeight="1">
      <c r="A86" s="155"/>
      <c r="B86" s="157"/>
      <c r="C86" s="84" t="s">
        <v>178</v>
      </c>
      <c r="D86" s="87">
        <v>3.6363636363636299E-2</v>
      </c>
      <c r="E86" s="99">
        <v>2</v>
      </c>
      <c r="F86" s="101">
        <f t="shared" si="4"/>
        <v>3.6363636363636299E-2</v>
      </c>
      <c r="G86" s="82"/>
      <c r="H86" s="79"/>
    </row>
    <row r="87" spans="1:8" ht="51.75" customHeight="1">
      <c r="A87" s="155"/>
      <c r="B87" s="157"/>
      <c r="C87" s="84" t="s">
        <v>179</v>
      </c>
      <c r="D87" s="87">
        <v>3.6363636363636299E-2</v>
      </c>
      <c r="E87" s="99">
        <v>2</v>
      </c>
      <c r="F87" s="101">
        <f t="shared" si="2"/>
        <v>3.6363636363636299E-2</v>
      </c>
      <c r="G87" s="82"/>
      <c r="H87" s="79"/>
    </row>
    <row r="88" spans="1:8" ht="32.25" customHeight="1">
      <c r="A88" s="155"/>
      <c r="B88" s="157"/>
      <c r="C88" s="84" t="s">
        <v>180</v>
      </c>
      <c r="D88" s="87">
        <v>3.6363636363636299E-2</v>
      </c>
      <c r="E88" s="99">
        <v>2</v>
      </c>
      <c r="F88" s="101">
        <f t="shared" si="2"/>
        <v>3.6363636363636299E-2</v>
      </c>
      <c r="G88" s="82"/>
      <c r="H88" s="79"/>
    </row>
    <row r="89" spans="1:8" ht="38.25" customHeight="1">
      <c r="A89" s="155"/>
      <c r="B89" s="157"/>
      <c r="C89" s="84" t="s">
        <v>181</v>
      </c>
      <c r="D89" s="87">
        <v>3.6363636363636299E-2</v>
      </c>
      <c r="E89" s="99">
        <v>2</v>
      </c>
      <c r="F89" s="101">
        <f t="shared" si="2"/>
        <v>3.6363636363636299E-2</v>
      </c>
      <c r="G89" s="82"/>
      <c r="H89" s="79"/>
    </row>
    <row r="90" spans="1:8" ht="32.25" customHeight="1">
      <c r="A90" s="155"/>
      <c r="B90" s="157"/>
      <c r="C90" s="84" t="s">
        <v>182</v>
      </c>
      <c r="D90" s="87">
        <v>3.6363636363636299E-2</v>
      </c>
      <c r="E90" s="99">
        <v>2</v>
      </c>
      <c r="F90" s="101">
        <f t="shared" si="2"/>
        <v>3.6363636363636299E-2</v>
      </c>
      <c r="G90" s="82"/>
      <c r="H90" s="79"/>
    </row>
    <row r="91" spans="1:8" ht="30" customHeight="1">
      <c r="A91" s="155"/>
      <c r="B91" s="156" t="s">
        <v>183</v>
      </c>
      <c r="C91" s="84" t="s">
        <v>184</v>
      </c>
      <c r="D91" s="87">
        <v>3.6363636363636299E-2</v>
      </c>
      <c r="E91" s="99">
        <v>2</v>
      </c>
      <c r="F91" s="101">
        <f t="shared" si="2"/>
        <v>3.6363636363636299E-2</v>
      </c>
      <c r="G91" s="82"/>
      <c r="H91" s="79"/>
    </row>
    <row r="92" spans="1:8" ht="51.75" customHeight="1">
      <c r="A92" s="155"/>
      <c r="B92" s="156"/>
      <c r="C92" s="84" t="s">
        <v>185</v>
      </c>
      <c r="D92" s="87">
        <v>3.6363636363636299E-2</v>
      </c>
      <c r="E92" s="99">
        <v>2</v>
      </c>
      <c r="F92" s="101">
        <f t="shared" ref="F92" si="5">+(E92/2)*D92</f>
        <v>3.6363636363636299E-2</v>
      </c>
      <c r="G92" s="82"/>
      <c r="H92" s="79"/>
    </row>
    <row r="93" spans="1:8" ht="15" customHeight="1">
      <c r="A93" s="110"/>
      <c r="B93" s="110"/>
      <c r="C93" s="111" t="s">
        <v>194</v>
      </c>
      <c r="D93" s="160">
        <f>+SUM(F71:F92)</f>
        <v>0.79999999999999838</v>
      </c>
      <c r="E93" s="160"/>
      <c r="F93" s="160"/>
      <c r="G93" s="112"/>
      <c r="H93" s="113"/>
    </row>
    <row r="94" spans="1:8" ht="3.75" customHeight="1">
      <c r="A94" s="91"/>
      <c r="B94" s="91"/>
      <c r="C94" s="103"/>
      <c r="D94" s="104"/>
      <c r="E94" s="105"/>
      <c r="F94" s="106"/>
      <c r="G94" s="81"/>
      <c r="H94" s="79"/>
    </row>
    <row r="95" spans="1:8" ht="18.75" customHeight="1">
      <c r="A95" s="158" t="s">
        <v>188</v>
      </c>
      <c r="B95" s="158"/>
      <c r="C95" s="158"/>
      <c r="D95" s="107">
        <v>1</v>
      </c>
      <c r="E95" s="177"/>
      <c r="F95" s="177"/>
      <c r="G95" s="88"/>
      <c r="H95" s="89"/>
    </row>
    <row r="96" spans="1:8" ht="78" customHeight="1">
      <c r="A96" s="96"/>
      <c r="B96" s="78"/>
      <c r="C96" s="109" t="s">
        <v>189</v>
      </c>
      <c r="D96" s="120">
        <v>-0.3</v>
      </c>
      <c r="E96" s="99">
        <v>0</v>
      </c>
      <c r="F96" s="101">
        <f t="shared" ref="F96:F98" si="6">+(E96/2)*D96</f>
        <v>0</v>
      </c>
      <c r="G96" s="83"/>
      <c r="H96" s="79"/>
    </row>
    <row r="97" spans="1:256" ht="78" customHeight="1">
      <c r="A97" s="96"/>
      <c r="B97" s="78"/>
      <c r="C97" s="109" t="s">
        <v>190</v>
      </c>
      <c r="D97" s="120">
        <v>-0.45</v>
      </c>
      <c r="E97" s="99">
        <v>0</v>
      </c>
      <c r="F97" s="101">
        <f t="shared" si="6"/>
        <v>0</v>
      </c>
      <c r="G97" s="83"/>
      <c r="H97" s="79"/>
    </row>
    <row r="98" spans="1:256" ht="78" customHeight="1">
      <c r="A98" s="96"/>
      <c r="B98" s="78"/>
      <c r="C98" s="109" t="s">
        <v>192</v>
      </c>
      <c r="D98" s="120">
        <v>0.2</v>
      </c>
      <c r="E98" s="99">
        <v>2</v>
      </c>
      <c r="F98" s="101">
        <f t="shared" si="6"/>
        <v>0.2</v>
      </c>
      <c r="G98" s="83"/>
      <c r="H98" s="79"/>
    </row>
    <row r="99" spans="1:256">
      <c r="A99" s="108"/>
      <c r="B99" s="90"/>
      <c r="C99" s="102" t="s">
        <v>191</v>
      </c>
      <c r="D99" s="173">
        <f>SUM(F96:F98)</f>
        <v>0.2</v>
      </c>
      <c r="E99" s="173"/>
      <c r="F99" s="173" t="e">
        <f>+SUM(#REF!)</f>
        <v>#REF!</v>
      </c>
      <c r="G99" s="88"/>
      <c r="H99" s="89"/>
    </row>
    <row r="100" spans="1:256">
      <c r="A100" s="114"/>
      <c r="B100" s="115"/>
      <c r="C100" s="116"/>
      <c r="D100" s="117"/>
      <c r="E100" s="117"/>
      <c r="F100" s="117"/>
      <c r="G100" s="118"/>
      <c r="H100" s="119"/>
    </row>
    <row r="101" spans="1:256" s="56" customFormat="1" ht="5.25" customHeight="1">
      <c r="A101" s="46"/>
      <c r="B101" s="46"/>
      <c r="C101" s="76"/>
      <c r="D101" s="54"/>
      <c r="E101" s="54"/>
      <c r="F101" s="55"/>
      <c r="FL101" s="57"/>
      <c r="FM101" s="57"/>
      <c r="FN101" s="57"/>
      <c r="FO101" s="57"/>
      <c r="FP101" s="57"/>
      <c r="FQ101" s="57"/>
      <c r="FR101" s="57"/>
      <c r="FS101" s="57"/>
      <c r="FT101" s="57"/>
      <c r="FU101" s="57"/>
      <c r="FV101" s="57"/>
      <c r="FW101" s="57"/>
      <c r="FX101" s="57"/>
      <c r="FY101" s="57"/>
      <c r="FZ101" s="57"/>
      <c r="GA101" s="57"/>
      <c r="GB101" s="57"/>
      <c r="GC101" s="57"/>
      <c r="GD101" s="57"/>
      <c r="GE101" s="57"/>
      <c r="GF101" s="57"/>
      <c r="GG101" s="57"/>
      <c r="GH101" s="57"/>
      <c r="GI101" s="57"/>
      <c r="GJ101" s="57"/>
      <c r="GK101" s="57"/>
      <c r="GL101" s="57"/>
      <c r="GM101" s="57"/>
      <c r="GN101" s="57"/>
      <c r="GO101" s="57"/>
      <c r="GP101" s="57"/>
      <c r="GQ101" s="57"/>
      <c r="GR101" s="57"/>
      <c r="GS101" s="57"/>
      <c r="GT101" s="57"/>
      <c r="GU101" s="57"/>
      <c r="GV101" s="57"/>
      <c r="GW101" s="57"/>
      <c r="GX101" s="57"/>
      <c r="GY101" s="57"/>
      <c r="GZ101" s="57"/>
      <c r="HA101" s="57"/>
      <c r="HB101" s="57"/>
      <c r="HC101" s="57"/>
      <c r="HD101" s="57"/>
      <c r="HE101" s="57"/>
      <c r="HF101" s="57"/>
      <c r="HG101" s="57"/>
      <c r="HH101" s="57"/>
      <c r="HI101" s="57"/>
      <c r="HJ101" s="57"/>
      <c r="HK101" s="57"/>
      <c r="HL101" s="57"/>
      <c r="HM101" s="57"/>
      <c r="HN101" s="57"/>
      <c r="HO101" s="57"/>
      <c r="HP101" s="57"/>
      <c r="HQ101" s="57"/>
      <c r="HR101" s="57"/>
      <c r="HS101" s="57"/>
      <c r="HT101" s="57"/>
      <c r="HU101" s="57"/>
      <c r="HV101" s="57"/>
      <c r="HW101" s="57"/>
      <c r="HX101" s="57"/>
      <c r="HY101" s="57"/>
      <c r="HZ101" s="57"/>
      <c r="IA101" s="57"/>
      <c r="IB101" s="57"/>
      <c r="IC101" s="57"/>
      <c r="ID101" s="57"/>
      <c r="IE101" s="57"/>
      <c r="IF101" s="57"/>
      <c r="IG101" s="57"/>
      <c r="IH101" s="57"/>
      <c r="II101" s="57"/>
      <c r="IJ101" s="57"/>
      <c r="IK101" s="57"/>
      <c r="IL101" s="57"/>
      <c r="IM101" s="57"/>
      <c r="IN101" s="57"/>
      <c r="IO101" s="57"/>
      <c r="IP101" s="57"/>
      <c r="IQ101" s="57"/>
      <c r="IR101" s="57"/>
      <c r="IS101" s="57"/>
      <c r="IT101" s="57"/>
      <c r="IU101" s="57"/>
      <c r="IV101" s="57"/>
    </row>
    <row r="102" spans="1:256" s="56" customFormat="1" ht="19.5" customHeight="1">
      <c r="A102" s="46" t="s">
        <v>196</v>
      </c>
      <c r="B102" s="46"/>
      <c r="C102" s="77"/>
      <c r="D102" s="54"/>
      <c r="E102" s="54"/>
      <c r="F102" s="55"/>
      <c r="FL102" s="57"/>
      <c r="FM102" s="57"/>
      <c r="FN102" s="57"/>
      <c r="FO102" s="57"/>
      <c r="FP102" s="57"/>
      <c r="FQ102" s="57"/>
      <c r="FR102" s="57"/>
      <c r="FS102" s="57"/>
      <c r="FT102" s="57"/>
      <c r="FU102" s="57"/>
      <c r="FV102" s="57"/>
      <c r="FW102" s="57"/>
      <c r="FX102" s="57"/>
      <c r="FY102" s="57"/>
      <c r="FZ102" s="57"/>
      <c r="GA102" s="57"/>
      <c r="GB102" s="57"/>
      <c r="GC102" s="57"/>
      <c r="GD102" s="57"/>
      <c r="GE102" s="57"/>
      <c r="GF102" s="57"/>
      <c r="GG102" s="57"/>
      <c r="GH102" s="57"/>
      <c r="GI102" s="57"/>
      <c r="GJ102" s="57"/>
      <c r="GK102" s="57"/>
      <c r="GL102" s="57"/>
      <c r="GM102" s="57"/>
      <c r="GN102" s="57"/>
      <c r="GO102" s="57"/>
      <c r="GP102" s="57"/>
      <c r="GQ102" s="57"/>
      <c r="GR102" s="57"/>
      <c r="GS102" s="57"/>
      <c r="GT102" s="57"/>
      <c r="GU102" s="57"/>
      <c r="GV102" s="57"/>
      <c r="GW102" s="57"/>
      <c r="GX102" s="57"/>
      <c r="GY102" s="57"/>
      <c r="GZ102" s="57"/>
      <c r="HA102" s="57"/>
      <c r="HB102" s="57"/>
      <c r="HC102" s="57"/>
      <c r="HD102" s="57"/>
      <c r="HE102" s="57"/>
      <c r="HF102" s="57"/>
      <c r="HG102" s="57"/>
      <c r="HH102" s="57"/>
      <c r="HI102" s="57"/>
      <c r="HJ102" s="57"/>
      <c r="HK102" s="57"/>
      <c r="HL102" s="57"/>
      <c r="HM102" s="57"/>
      <c r="HN102" s="57"/>
      <c r="HO102" s="57"/>
      <c r="HP102" s="57"/>
      <c r="HQ102" s="57"/>
      <c r="HR102" s="57"/>
      <c r="HS102" s="57"/>
      <c r="HT102" s="57"/>
      <c r="HU102" s="57"/>
      <c r="HV102" s="57"/>
      <c r="HW102" s="57"/>
      <c r="HX102" s="57"/>
      <c r="HY102" s="57"/>
      <c r="HZ102" s="57"/>
      <c r="IA102" s="57"/>
      <c r="IB102" s="57"/>
      <c r="IC102" s="57"/>
      <c r="ID102" s="57"/>
      <c r="IE102" s="57"/>
      <c r="IF102" s="57"/>
      <c r="IG102" s="57"/>
      <c r="IH102" s="57"/>
      <c r="II102" s="57"/>
      <c r="IJ102" s="57"/>
      <c r="IK102" s="57"/>
      <c r="IL102" s="57"/>
      <c r="IM102" s="57"/>
      <c r="IN102" s="57"/>
      <c r="IO102" s="57"/>
      <c r="IP102" s="57"/>
      <c r="IQ102" s="57"/>
      <c r="IR102" s="57"/>
      <c r="IS102" s="57"/>
      <c r="IT102" s="57"/>
      <c r="IU102" s="57"/>
      <c r="IV102" s="57"/>
    </row>
    <row r="103" spans="1:256" s="56" customFormat="1" ht="31.5" customHeight="1">
      <c r="A103" s="126" t="s">
        <v>199</v>
      </c>
      <c r="B103" s="46"/>
      <c r="C103" s="77"/>
      <c r="D103" s="54"/>
      <c r="E103" s="54"/>
      <c r="F103" s="55"/>
      <c r="FL103" s="57"/>
      <c r="FM103" s="57"/>
      <c r="FN103" s="57"/>
      <c r="FO103" s="57"/>
      <c r="FP103" s="57"/>
      <c r="FQ103" s="57"/>
      <c r="FR103" s="57"/>
      <c r="FS103" s="57"/>
      <c r="FT103" s="57"/>
      <c r="FU103" s="57"/>
      <c r="FV103" s="57"/>
      <c r="FW103" s="57"/>
      <c r="FX103" s="57"/>
      <c r="FY103" s="57"/>
      <c r="FZ103" s="57"/>
      <c r="GA103" s="57"/>
      <c r="GB103" s="57"/>
      <c r="GC103" s="57"/>
      <c r="GD103" s="57"/>
      <c r="GE103" s="57"/>
      <c r="GF103" s="57"/>
      <c r="GG103" s="57"/>
      <c r="GH103" s="57"/>
      <c r="GI103" s="57"/>
      <c r="GJ103" s="57"/>
      <c r="GK103" s="57"/>
      <c r="GL103" s="57"/>
      <c r="GM103" s="57"/>
      <c r="GN103" s="57"/>
      <c r="GO103" s="57"/>
      <c r="GP103" s="57"/>
      <c r="GQ103" s="57"/>
      <c r="GR103" s="57"/>
      <c r="GS103" s="57"/>
      <c r="GT103" s="57"/>
      <c r="GU103" s="57"/>
      <c r="GV103" s="57"/>
      <c r="GW103" s="57"/>
      <c r="GX103" s="57"/>
      <c r="GY103" s="57"/>
      <c r="GZ103" s="57"/>
      <c r="HA103" s="57"/>
      <c r="HB103" s="57"/>
      <c r="HC103" s="57"/>
      <c r="HD103" s="57"/>
      <c r="HE103" s="57"/>
      <c r="HF103" s="57"/>
      <c r="HG103" s="57"/>
      <c r="HH103" s="57"/>
      <c r="HI103" s="57"/>
      <c r="HJ103" s="57"/>
      <c r="HK103" s="57"/>
      <c r="HL103" s="57"/>
      <c r="HM103" s="57"/>
      <c r="HN103" s="57"/>
      <c r="HO103" s="57"/>
      <c r="HP103" s="57"/>
      <c r="HQ103" s="57"/>
      <c r="HR103" s="57"/>
      <c r="HS103" s="57"/>
      <c r="HT103" s="57"/>
      <c r="HU103" s="57"/>
      <c r="HV103" s="57"/>
      <c r="HW103" s="57"/>
      <c r="HX103" s="57"/>
      <c r="HY103" s="57"/>
      <c r="HZ103" s="57"/>
      <c r="IA103" s="57"/>
      <c r="IB103" s="57"/>
      <c r="IC103" s="57"/>
      <c r="ID103" s="57"/>
      <c r="IE103" s="57"/>
      <c r="IF103" s="57"/>
      <c r="IG103" s="57"/>
      <c r="IH103" s="57"/>
      <c r="II103" s="57"/>
      <c r="IJ103" s="57"/>
      <c r="IK103" s="57"/>
      <c r="IL103" s="57"/>
      <c r="IM103" s="57"/>
      <c r="IN103" s="57"/>
      <c r="IO103" s="57"/>
      <c r="IP103" s="57"/>
      <c r="IQ103" s="57"/>
      <c r="IR103" s="57"/>
      <c r="IS103" s="57"/>
      <c r="IT103" s="57"/>
      <c r="IU103" s="57"/>
      <c r="IV103" s="57"/>
    </row>
    <row r="104" spans="1:256" s="56" customFormat="1" ht="31.5" customHeight="1">
      <c r="A104" s="179" t="s">
        <v>201</v>
      </c>
      <c r="B104" s="180"/>
      <c r="C104" s="181"/>
      <c r="D104" s="127" t="s">
        <v>200</v>
      </c>
      <c r="E104" s="54"/>
      <c r="F104" s="55"/>
      <c r="FL104" s="57"/>
      <c r="FM104" s="57"/>
      <c r="FN104" s="57"/>
      <c r="FO104" s="57"/>
      <c r="FP104" s="57"/>
      <c r="FQ104" s="57"/>
      <c r="FR104" s="57"/>
      <c r="FS104" s="57"/>
      <c r="FT104" s="57"/>
      <c r="FU104" s="57"/>
      <c r="FV104" s="57"/>
      <c r="FW104" s="57"/>
      <c r="FX104" s="57"/>
      <c r="FY104" s="57"/>
      <c r="FZ104" s="57"/>
      <c r="GA104" s="57"/>
      <c r="GB104" s="57"/>
      <c r="GC104" s="57"/>
      <c r="GD104" s="57"/>
      <c r="GE104" s="57"/>
      <c r="GF104" s="57"/>
      <c r="GG104" s="57"/>
      <c r="GH104" s="57"/>
      <c r="GI104" s="57"/>
      <c r="GJ104" s="57"/>
      <c r="GK104" s="57"/>
      <c r="GL104" s="57"/>
      <c r="GM104" s="57"/>
      <c r="GN104" s="57"/>
      <c r="GO104" s="57"/>
      <c r="GP104" s="57"/>
      <c r="GQ104" s="57"/>
      <c r="GR104" s="57"/>
      <c r="GS104" s="57"/>
      <c r="GT104" s="57"/>
      <c r="GU104" s="57"/>
      <c r="GV104" s="57"/>
      <c r="GW104" s="57"/>
      <c r="GX104" s="57"/>
      <c r="GY104" s="57"/>
      <c r="GZ104" s="57"/>
      <c r="HA104" s="57"/>
      <c r="HB104" s="57"/>
      <c r="HC104" s="57"/>
      <c r="HD104" s="57"/>
      <c r="HE104" s="57"/>
      <c r="HF104" s="57"/>
      <c r="HG104" s="57"/>
      <c r="HH104" s="57"/>
      <c r="HI104" s="57"/>
      <c r="HJ104" s="57"/>
      <c r="HK104" s="57"/>
      <c r="HL104" s="57"/>
      <c r="HM104" s="57"/>
      <c r="HN104" s="57"/>
      <c r="HO104" s="57"/>
      <c r="HP104" s="57"/>
      <c r="HQ104" s="57"/>
      <c r="HR104" s="57"/>
      <c r="HS104" s="57"/>
      <c r="HT104" s="57"/>
      <c r="HU104" s="57"/>
      <c r="HV104" s="57"/>
      <c r="HW104" s="57"/>
      <c r="HX104" s="57"/>
      <c r="HY104" s="57"/>
      <c r="HZ104" s="57"/>
      <c r="IA104" s="57"/>
      <c r="IB104" s="57"/>
      <c r="IC104" s="57"/>
      <c r="ID104" s="57"/>
      <c r="IE104" s="57"/>
      <c r="IF104" s="57"/>
      <c r="IG104" s="57"/>
      <c r="IH104" s="57"/>
      <c r="II104" s="57"/>
      <c r="IJ104" s="57"/>
      <c r="IK104" s="57"/>
      <c r="IL104" s="57"/>
      <c r="IM104" s="57"/>
      <c r="IN104" s="57"/>
      <c r="IO104" s="57"/>
      <c r="IP104" s="57"/>
      <c r="IQ104" s="57"/>
      <c r="IR104" s="57"/>
      <c r="IS104" s="57"/>
      <c r="IT104" s="57"/>
      <c r="IU104" s="57"/>
      <c r="IV104" s="57"/>
    </row>
    <row r="105" spans="1:256" s="56" customFormat="1" ht="31.5" customHeight="1">
      <c r="A105" s="178" t="s">
        <v>227</v>
      </c>
      <c r="B105" s="178"/>
      <c r="C105" s="178"/>
      <c r="D105" s="125"/>
      <c r="E105" s="54"/>
      <c r="F105" s="55"/>
      <c r="FL105" s="57"/>
      <c r="FM105" s="57"/>
      <c r="FN105" s="57"/>
      <c r="FO105" s="57"/>
      <c r="FP105" s="57"/>
      <c r="FQ105" s="57"/>
      <c r="FR105" s="57"/>
      <c r="FS105" s="57"/>
      <c r="FT105" s="57"/>
      <c r="FU105" s="57"/>
      <c r="FV105" s="57"/>
      <c r="FW105" s="57"/>
      <c r="FX105" s="57"/>
      <c r="FY105" s="57"/>
      <c r="FZ105" s="57"/>
      <c r="GA105" s="57"/>
      <c r="GB105" s="57"/>
      <c r="GC105" s="57"/>
      <c r="GD105" s="57"/>
      <c r="GE105" s="57"/>
      <c r="GF105" s="57"/>
      <c r="GG105" s="57"/>
      <c r="GH105" s="57"/>
      <c r="GI105" s="57"/>
      <c r="GJ105" s="57"/>
      <c r="GK105" s="57"/>
      <c r="GL105" s="57"/>
      <c r="GM105" s="57"/>
      <c r="GN105" s="57"/>
      <c r="GO105" s="57"/>
      <c r="GP105" s="57"/>
      <c r="GQ105" s="57"/>
      <c r="GR105" s="57"/>
      <c r="GS105" s="57"/>
      <c r="GT105" s="57"/>
      <c r="GU105" s="57"/>
      <c r="GV105" s="57"/>
      <c r="GW105" s="57"/>
      <c r="GX105" s="57"/>
      <c r="GY105" s="57"/>
      <c r="GZ105" s="57"/>
      <c r="HA105" s="57"/>
      <c r="HB105" s="57"/>
      <c r="HC105" s="57"/>
      <c r="HD105" s="57"/>
      <c r="HE105" s="57"/>
      <c r="HF105" s="57"/>
      <c r="HG105" s="57"/>
      <c r="HH105" s="57"/>
      <c r="HI105" s="57"/>
      <c r="HJ105" s="57"/>
      <c r="HK105" s="57"/>
      <c r="HL105" s="57"/>
      <c r="HM105" s="57"/>
      <c r="HN105" s="57"/>
      <c r="HO105" s="57"/>
      <c r="HP105" s="57"/>
      <c r="HQ105" s="57"/>
      <c r="HR105" s="57"/>
      <c r="HS105" s="57"/>
      <c r="HT105" s="57"/>
      <c r="HU105" s="57"/>
      <c r="HV105" s="57"/>
      <c r="HW105" s="57"/>
      <c r="HX105" s="57"/>
      <c r="HY105" s="57"/>
      <c r="HZ105" s="57"/>
      <c r="IA105" s="57"/>
      <c r="IB105" s="57"/>
      <c r="IC105" s="57"/>
      <c r="ID105" s="57"/>
      <c r="IE105" s="57"/>
      <c r="IF105" s="57"/>
      <c r="IG105" s="57"/>
      <c r="IH105" s="57"/>
      <c r="II105" s="57"/>
      <c r="IJ105" s="57"/>
      <c r="IK105" s="57"/>
      <c r="IL105" s="57"/>
      <c r="IM105" s="57"/>
      <c r="IN105" s="57"/>
      <c r="IO105" s="57"/>
      <c r="IP105" s="57"/>
      <c r="IQ105" s="57"/>
      <c r="IR105" s="57"/>
      <c r="IS105" s="57"/>
      <c r="IT105" s="57"/>
      <c r="IU105" s="57"/>
      <c r="IV105" s="57"/>
    </row>
    <row r="106" spans="1:256" s="56" customFormat="1" ht="31.5" customHeight="1">
      <c r="A106" s="182" t="s">
        <v>228</v>
      </c>
      <c r="B106" s="183"/>
      <c r="C106" s="184"/>
      <c r="D106" s="125"/>
      <c r="E106" s="54"/>
      <c r="F106" s="55"/>
      <c r="FL106" s="57"/>
      <c r="FM106" s="57"/>
      <c r="FN106" s="57"/>
      <c r="FO106" s="57"/>
      <c r="FP106" s="57"/>
      <c r="FQ106" s="57"/>
      <c r="FR106" s="57"/>
      <c r="FS106" s="57"/>
      <c r="FT106" s="57"/>
      <c r="FU106" s="57"/>
      <c r="FV106" s="57"/>
      <c r="FW106" s="57"/>
      <c r="FX106" s="57"/>
      <c r="FY106" s="57"/>
      <c r="FZ106" s="57"/>
      <c r="GA106" s="57"/>
      <c r="GB106" s="57"/>
      <c r="GC106" s="57"/>
      <c r="GD106" s="57"/>
      <c r="GE106" s="57"/>
      <c r="GF106" s="57"/>
      <c r="GG106" s="57"/>
      <c r="GH106" s="57"/>
      <c r="GI106" s="57"/>
      <c r="GJ106" s="57"/>
      <c r="GK106" s="57"/>
      <c r="GL106" s="57"/>
      <c r="GM106" s="57"/>
      <c r="GN106" s="57"/>
      <c r="GO106" s="57"/>
      <c r="GP106" s="57"/>
      <c r="GQ106" s="57"/>
      <c r="GR106" s="57"/>
      <c r="GS106" s="57"/>
      <c r="GT106" s="57"/>
      <c r="GU106" s="57"/>
      <c r="GV106" s="57"/>
      <c r="GW106" s="57"/>
      <c r="GX106" s="57"/>
      <c r="GY106" s="57"/>
      <c r="GZ106" s="57"/>
      <c r="HA106" s="57"/>
      <c r="HB106" s="57"/>
      <c r="HC106" s="57"/>
      <c r="HD106" s="57"/>
      <c r="HE106" s="57"/>
      <c r="HF106" s="57"/>
      <c r="HG106" s="57"/>
      <c r="HH106" s="57"/>
      <c r="HI106" s="57"/>
      <c r="HJ106" s="57"/>
      <c r="HK106" s="57"/>
      <c r="HL106" s="57"/>
      <c r="HM106" s="57"/>
      <c r="HN106" s="57"/>
      <c r="HO106" s="57"/>
      <c r="HP106" s="57"/>
      <c r="HQ106" s="57"/>
      <c r="HR106" s="57"/>
      <c r="HS106" s="57"/>
      <c r="HT106" s="57"/>
      <c r="HU106" s="57"/>
      <c r="HV106" s="57"/>
      <c r="HW106" s="57"/>
      <c r="HX106" s="57"/>
      <c r="HY106" s="57"/>
      <c r="HZ106" s="57"/>
      <c r="IA106" s="57"/>
      <c r="IB106" s="57"/>
      <c r="IC106" s="57"/>
      <c r="ID106" s="57"/>
      <c r="IE106" s="57"/>
      <c r="IF106" s="57"/>
      <c r="IG106" s="57"/>
      <c r="IH106" s="57"/>
      <c r="II106" s="57"/>
      <c r="IJ106" s="57"/>
      <c r="IK106" s="57"/>
      <c r="IL106" s="57"/>
      <c r="IM106" s="57"/>
      <c r="IN106" s="57"/>
      <c r="IO106" s="57"/>
      <c r="IP106" s="57"/>
      <c r="IQ106" s="57"/>
      <c r="IR106" s="57"/>
      <c r="IS106" s="57"/>
      <c r="IT106" s="57"/>
      <c r="IU106" s="57"/>
      <c r="IV106" s="57"/>
    </row>
    <row r="107" spans="1:256" s="56" customFormat="1" ht="31.5" customHeight="1">
      <c r="A107" s="178" t="s">
        <v>229</v>
      </c>
      <c r="B107" s="178"/>
      <c r="C107" s="178"/>
      <c r="D107" s="125"/>
      <c r="E107" s="54"/>
      <c r="F107" s="55"/>
      <c r="FL107" s="57"/>
      <c r="FM107" s="57"/>
      <c r="FN107" s="57"/>
      <c r="FO107" s="57"/>
      <c r="FP107" s="57"/>
      <c r="FQ107" s="57"/>
      <c r="FR107" s="57"/>
      <c r="FS107" s="57"/>
      <c r="FT107" s="57"/>
      <c r="FU107" s="57"/>
      <c r="FV107" s="57"/>
      <c r="FW107" s="57"/>
      <c r="FX107" s="57"/>
      <c r="FY107" s="57"/>
      <c r="FZ107" s="57"/>
      <c r="GA107" s="57"/>
      <c r="GB107" s="57"/>
      <c r="GC107" s="57"/>
      <c r="GD107" s="57"/>
      <c r="GE107" s="57"/>
      <c r="GF107" s="57"/>
      <c r="GG107" s="57"/>
      <c r="GH107" s="57"/>
      <c r="GI107" s="57"/>
      <c r="GJ107" s="57"/>
      <c r="GK107" s="57"/>
      <c r="GL107" s="57"/>
      <c r="GM107" s="57"/>
      <c r="GN107" s="57"/>
      <c r="GO107" s="57"/>
      <c r="GP107" s="57"/>
      <c r="GQ107" s="57"/>
      <c r="GR107" s="57"/>
      <c r="GS107" s="57"/>
      <c r="GT107" s="57"/>
      <c r="GU107" s="57"/>
      <c r="GV107" s="57"/>
      <c r="GW107" s="57"/>
      <c r="GX107" s="57"/>
      <c r="GY107" s="57"/>
      <c r="GZ107" s="57"/>
      <c r="HA107" s="57"/>
      <c r="HB107" s="57"/>
      <c r="HC107" s="57"/>
      <c r="HD107" s="57"/>
      <c r="HE107" s="57"/>
      <c r="HF107" s="57"/>
      <c r="HG107" s="57"/>
      <c r="HH107" s="57"/>
      <c r="HI107" s="57"/>
      <c r="HJ107" s="57"/>
      <c r="HK107" s="57"/>
      <c r="HL107" s="57"/>
      <c r="HM107" s="57"/>
      <c r="HN107" s="57"/>
      <c r="HO107" s="57"/>
      <c r="HP107" s="57"/>
      <c r="HQ107" s="57"/>
      <c r="HR107" s="57"/>
      <c r="HS107" s="57"/>
      <c r="HT107" s="57"/>
      <c r="HU107" s="57"/>
      <c r="HV107" s="57"/>
      <c r="HW107" s="57"/>
      <c r="HX107" s="57"/>
      <c r="HY107" s="57"/>
      <c r="HZ107" s="57"/>
      <c r="IA107" s="57"/>
      <c r="IB107" s="57"/>
      <c r="IC107" s="57"/>
      <c r="ID107" s="57"/>
      <c r="IE107" s="57"/>
      <c r="IF107" s="57"/>
      <c r="IG107" s="57"/>
      <c r="IH107" s="57"/>
      <c r="II107" s="57"/>
      <c r="IJ107" s="57"/>
      <c r="IK107" s="57"/>
      <c r="IL107" s="57"/>
      <c r="IM107" s="57"/>
      <c r="IN107" s="57"/>
      <c r="IO107" s="57"/>
      <c r="IP107" s="57"/>
      <c r="IQ107" s="57"/>
      <c r="IR107" s="57"/>
      <c r="IS107" s="57"/>
      <c r="IT107" s="57"/>
      <c r="IU107" s="57"/>
      <c r="IV107" s="57"/>
    </row>
    <row r="108" spans="1:256" s="56" customFormat="1" ht="32.25" customHeight="1" thickBot="1">
      <c r="A108" s="124"/>
      <c r="B108" s="46"/>
      <c r="C108" s="77"/>
      <c r="D108" s="54"/>
      <c r="E108" s="54"/>
      <c r="F108" s="55"/>
      <c r="FL108" s="57"/>
      <c r="FM108" s="57"/>
      <c r="FN108" s="57"/>
      <c r="FO108" s="57"/>
      <c r="FP108" s="57"/>
      <c r="FQ108" s="57"/>
      <c r="FR108" s="57"/>
      <c r="FS108" s="57"/>
      <c r="FT108" s="57"/>
      <c r="FU108" s="57"/>
      <c r="FV108" s="57"/>
      <c r="FW108" s="57"/>
      <c r="FX108" s="57"/>
      <c r="FY108" s="57"/>
      <c r="FZ108" s="57"/>
      <c r="GA108" s="57"/>
      <c r="GB108" s="57"/>
      <c r="GC108" s="57"/>
      <c r="GD108" s="57"/>
      <c r="GE108" s="57"/>
      <c r="GF108" s="57"/>
      <c r="GG108" s="57"/>
      <c r="GH108" s="57"/>
      <c r="GI108" s="57"/>
      <c r="GJ108" s="57"/>
      <c r="GK108" s="57"/>
      <c r="GL108" s="57"/>
      <c r="GM108" s="57"/>
      <c r="GN108" s="57"/>
      <c r="GO108" s="57"/>
      <c r="GP108" s="57"/>
      <c r="GQ108" s="57"/>
      <c r="GR108" s="57"/>
      <c r="GS108" s="57"/>
      <c r="GT108" s="57"/>
      <c r="GU108" s="57"/>
      <c r="GV108" s="57"/>
      <c r="GW108" s="57"/>
      <c r="GX108" s="57"/>
      <c r="GY108" s="57"/>
      <c r="GZ108" s="57"/>
      <c r="HA108" s="57"/>
      <c r="HB108" s="57"/>
      <c r="HC108" s="57"/>
      <c r="HD108" s="57"/>
      <c r="HE108" s="57"/>
      <c r="HF108" s="57"/>
      <c r="HG108" s="57"/>
      <c r="HH108" s="57"/>
      <c r="HI108" s="57"/>
      <c r="HJ108" s="57"/>
      <c r="HK108" s="57"/>
      <c r="HL108" s="57"/>
      <c r="HM108" s="57"/>
      <c r="HN108" s="57"/>
      <c r="HO108" s="57"/>
      <c r="HP108" s="57"/>
      <c r="HQ108" s="57"/>
      <c r="HR108" s="57"/>
      <c r="HS108" s="57"/>
      <c r="HT108" s="57"/>
      <c r="HU108" s="57"/>
      <c r="HV108" s="57"/>
      <c r="HW108" s="57"/>
      <c r="HX108" s="57"/>
      <c r="HY108" s="57"/>
      <c r="HZ108" s="57"/>
      <c r="IA108" s="57"/>
      <c r="IB108" s="57"/>
      <c r="IC108" s="57"/>
      <c r="ID108" s="57"/>
      <c r="IE108" s="57"/>
      <c r="IF108" s="57"/>
      <c r="IG108" s="57"/>
      <c r="IH108" s="57"/>
      <c r="II108" s="57"/>
      <c r="IJ108" s="57"/>
      <c r="IK108" s="57"/>
      <c r="IL108" s="57"/>
      <c r="IM108" s="57"/>
      <c r="IN108" s="57"/>
      <c r="IO108" s="57"/>
      <c r="IP108" s="57"/>
      <c r="IQ108" s="57"/>
      <c r="IR108" s="57"/>
      <c r="IS108" s="57"/>
      <c r="IT108" s="57"/>
      <c r="IU108" s="57"/>
      <c r="IV108" s="57"/>
    </row>
    <row r="109" spans="1:256" ht="15.75" thickBot="1">
      <c r="A109" s="58" t="s">
        <v>198</v>
      </c>
      <c r="B109" s="59"/>
      <c r="C109" s="60"/>
      <c r="D109" s="60"/>
      <c r="E109" s="60"/>
      <c r="F109" s="61"/>
    </row>
    <row r="110" spans="1:256" ht="27" customHeight="1" thickBot="1">
      <c r="A110" s="174" t="s">
        <v>197</v>
      </c>
      <c r="B110" s="174"/>
      <c r="C110" s="175">
        <f>((D33+D68+D93)/3)+D99</f>
        <v>0.99999999999999889</v>
      </c>
      <c r="D110" s="176"/>
      <c r="E110" s="176"/>
      <c r="F110" s="176"/>
    </row>
    <row r="112" spans="1:256">
      <c r="G112" s="164"/>
    </row>
    <row r="113" spans="7:12">
      <c r="G113" s="164"/>
    </row>
    <row r="114" spans="7:12" ht="45" customHeight="1">
      <c r="G114" s="63"/>
      <c r="H114" s="168"/>
      <c r="I114" s="168"/>
      <c r="J114" s="168"/>
      <c r="K114" s="168"/>
      <c r="L114" s="168"/>
    </row>
    <row r="115" spans="7:12">
      <c r="G115" s="63"/>
    </row>
    <row r="117" spans="7:12">
      <c r="G117" s="164"/>
    </row>
    <row r="118" spans="7:12">
      <c r="G118" s="164"/>
    </row>
    <row r="119" spans="7:12">
      <c r="G119" s="165"/>
    </row>
    <row r="120" spans="7:12">
      <c r="G120" s="165"/>
    </row>
    <row r="132" spans="1:256" ht="36" customHeight="1">
      <c r="A132" s="64"/>
      <c r="B132" s="65"/>
      <c r="C132" s="166"/>
      <c r="D132" s="166"/>
      <c r="E132" s="65"/>
      <c r="F132" s="65"/>
      <c r="G132" s="42"/>
      <c r="H132" s="65"/>
      <c r="I132" s="65"/>
      <c r="J132" s="65"/>
      <c r="K132" s="65"/>
      <c r="L132" s="65"/>
      <c r="M132" s="65"/>
      <c r="N132" s="65"/>
      <c r="O132" s="65"/>
      <c r="P132" s="65"/>
      <c r="Q132" s="65"/>
      <c r="R132" s="65"/>
      <c r="S132" s="65"/>
      <c r="T132" s="65"/>
      <c r="U132" s="65"/>
      <c r="V132" s="65"/>
      <c r="W132" s="65"/>
      <c r="X132" s="65"/>
      <c r="Y132" s="65"/>
      <c r="Z132" s="65"/>
      <c r="AA132" s="65"/>
      <c r="AB132" s="65"/>
      <c r="AC132" s="65"/>
      <c r="AD132" s="65"/>
      <c r="AE132" s="65"/>
      <c r="AF132" s="65"/>
      <c r="AG132" s="65"/>
      <c r="AH132" s="65"/>
      <c r="AI132" s="65"/>
      <c r="AJ132" s="65"/>
      <c r="AK132" s="65"/>
      <c r="AL132" s="65"/>
      <c r="AM132" s="65"/>
      <c r="AN132" s="65"/>
      <c r="AO132" s="65"/>
      <c r="AP132" s="65"/>
      <c r="AQ132" s="65"/>
      <c r="AR132" s="65"/>
      <c r="AS132" s="65"/>
      <c r="AT132" s="65"/>
      <c r="AU132" s="65"/>
      <c r="AV132" s="65"/>
      <c r="AW132" s="65"/>
      <c r="AX132" s="65"/>
      <c r="AY132" s="65"/>
      <c r="AZ132" s="65"/>
      <c r="BA132" s="65"/>
      <c r="BB132" s="65"/>
      <c r="BC132" s="65"/>
      <c r="BD132" s="65"/>
      <c r="BE132" s="65"/>
      <c r="BF132" s="65"/>
      <c r="BG132" s="65"/>
      <c r="BH132" s="65"/>
      <c r="BI132" s="65"/>
      <c r="BJ132" s="65"/>
      <c r="BK132" s="65"/>
      <c r="BL132" s="65"/>
      <c r="BM132" s="65"/>
      <c r="BN132" s="65"/>
      <c r="BO132" s="65"/>
      <c r="BP132" s="65"/>
      <c r="BQ132" s="65"/>
      <c r="BR132" s="65"/>
      <c r="BS132" s="65"/>
      <c r="BT132" s="65"/>
      <c r="BU132" s="65"/>
      <c r="BV132" s="65"/>
      <c r="BW132" s="65"/>
      <c r="BX132" s="65"/>
      <c r="BY132" s="65"/>
      <c r="BZ132" s="65"/>
      <c r="CA132" s="65"/>
      <c r="CB132" s="65"/>
      <c r="CC132" s="65"/>
      <c r="CD132" s="65"/>
      <c r="CE132" s="65"/>
      <c r="CF132" s="65"/>
      <c r="CG132" s="65"/>
      <c r="CH132" s="65"/>
      <c r="CI132" s="65"/>
      <c r="CJ132" s="65"/>
      <c r="CK132" s="65"/>
      <c r="CL132" s="65"/>
      <c r="CM132" s="65"/>
      <c r="CN132" s="65"/>
      <c r="CO132" s="65"/>
      <c r="CP132" s="65"/>
      <c r="CQ132" s="65"/>
      <c r="CR132" s="65"/>
      <c r="CS132" s="65"/>
      <c r="CT132" s="65"/>
      <c r="CU132" s="65"/>
      <c r="CV132" s="65"/>
      <c r="CW132" s="65"/>
      <c r="CX132" s="65"/>
      <c r="CY132" s="65"/>
      <c r="CZ132" s="65"/>
      <c r="DA132" s="65"/>
      <c r="DB132" s="65"/>
      <c r="DC132" s="65"/>
      <c r="DD132" s="65"/>
      <c r="DE132" s="65"/>
      <c r="DF132" s="65"/>
      <c r="DG132" s="65"/>
      <c r="DH132" s="65"/>
      <c r="DI132" s="65"/>
      <c r="DJ132" s="65"/>
      <c r="DK132" s="65"/>
      <c r="DL132" s="65"/>
      <c r="DM132" s="65"/>
      <c r="DN132" s="65"/>
      <c r="DO132" s="65"/>
      <c r="DP132" s="65"/>
      <c r="DQ132" s="65"/>
      <c r="DR132" s="65"/>
      <c r="DS132" s="65"/>
      <c r="DT132" s="65"/>
      <c r="DU132" s="65"/>
      <c r="DV132" s="65"/>
      <c r="DW132" s="65"/>
      <c r="DX132" s="65"/>
      <c r="DY132" s="65"/>
      <c r="DZ132" s="65"/>
      <c r="EA132" s="65"/>
      <c r="EB132" s="65"/>
      <c r="EC132" s="65"/>
      <c r="ED132" s="65"/>
      <c r="EE132" s="65"/>
      <c r="EF132" s="65"/>
      <c r="EG132" s="65"/>
      <c r="EH132" s="65"/>
      <c r="EI132" s="65"/>
      <c r="EJ132" s="65"/>
      <c r="EK132" s="65"/>
      <c r="EL132" s="65"/>
      <c r="EM132" s="65"/>
      <c r="EN132" s="65"/>
      <c r="EO132" s="65"/>
      <c r="EP132" s="65"/>
      <c r="EQ132" s="65"/>
      <c r="ER132" s="65"/>
      <c r="ES132" s="65"/>
      <c r="ET132" s="65"/>
      <c r="EU132" s="65"/>
      <c r="EV132" s="65"/>
      <c r="EW132" s="65"/>
      <c r="EX132" s="65"/>
      <c r="EY132" s="65"/>
      <c r="EZ132" s="65"/>
      <c r="FA132" s="65"/>
      <c r="FB132" s="65"/>
      <c r="FC132" s="65"/>
      <c r="FD132" s="65"/>
      <c r="FE132" s="65"/>
      <c r="FF132" s="65"/>
      <c r="FG132" s="65"/>
      <c r="FH132" s="65"/>
      <c r="FI132" s="65"/>
      <c r="FJ132" s="65"/>
      <c r="FK132" s="65"/>
      <c r="FL132" s="65"/>
      <c r="FM132" s="65"/>
      <c r="FN132" s="65"/>
      <c r="FO132" s="65"/>
      <c r="FP132" s="65"/>
      <c r="FQ132" s="65"/>
      <c r="FR132" s="65"/>
      <c r="FS132" s="65"/>
      <c r="FT132" s="65"/>
      <c r="FU132" s="65"/>
      <c r="FV132" s="65"/>
      <c r="FW132" s="65"/>
      <c r="FX132" s="65"/>
      <c r="FY132" s="65"/>
      <c r="FZ132" s="65"/>
      <c r="GA132" s="65"/>
      <c r="GB132" s="65"/>
      <c r="GC132" s="65"/>
      <c r="GD132" s="65"/>
      <c r="GE132" s="65"/>
      <c r="GF132" s="65"/>
      <c r="GG132" s="65"/>
      <c r="GH132" s="65"/>
      <c r="GI132" s="65"/>
      <c r="GJ132" s="65"/>
      <c r="GK132" s="65"/>
      <c r="GL132" s="65"/>
      <c r="GM132" s="65"/>
      <c r="GN132" s="65"/>
      <c r="GO132" s="65"/>
      <c r="GP132" s="65"/>
      <c r="GQ132" s="65"/>
      <c r="GR132" s="65"/>
      <c r="GS132" s="65"/>
      <c r="GT132" s="65"/>
      <c r="GU132" s="65"/>
      <c r="GV132" s="65"/>
      <c r="GW132" s="65"/>
      <c r="GX132" s="65"/>
      <c r="GY132" s="65"/>
      <c r="GZ132" s="65"/>
      <c r="HA132" s="65"/>
      <c r="HB132" s="65"/>
      <c r="HC132" s="65"/>
      <c r="HD132" s="65"/>
      <c r="HE132" s="65"/>
      <c r="HF132" s="65"/>
      <c r="HG132" s="65"/>
      <c r="HH132" s="65"/>
      <c r="HI132" s="65"/>
      <c r="HJ132" s="65"/>
      <c r="HK132" s="65"/>
      <c r="HL132" s="65"/>
      <c r="HM132" s="65"/>
      <c r="HN132" s="65"/>
      <c r="HO132" s="65"/>
      <c r="HP132" s="65"/>
      <c r="HQ132" s="65"/>
      <c r="HR132" s="65"/>
      <c r="HS132" s="65"/>
      <c r="HT132" s="65"/>
      <c r="HU132" s="65"/>
      <c r="HV132" s="65"/>
      <c r="HW132" s="65"/>
      <c r="HX132" s="65"/>
      <c r="HY132" s="65"/>
      <c r="HZ132" s="65"/>
      <c r="IA132" s="65"/>
      <c r="IB132" s="65"/>
      <c r="IC132" s="65"/>
      <c r="ID132" s="65"/>
      <c r="IE132" s="65"/>
      <c r="IF132" s="65"/>
      <c r="IG132" s="65"/>
      <c r="IH132" s="65"/>
      <c r="II132" s="65"/>
      <c r="IJ132" s="65"/>
      <c r="IK132" s="65"/>
      <c r="IL132" s="65"/>
      <c r="IM132" s="65"/>
      <c r="IN132" s="65"/>
      <c r="IO132" s="65"/>
      <c r="IP132" s="65"/>
      <c r="IQ132" s="65"/>
      <c r="IR132" s="65"/>
      <c r="IS132" s="65"/>
      <c r="IT132" s="65"/>
      <c r="IU132" s="65"/>
      <c r="IV132" s="65"/>
    </row>
    <row r="133" spans="1:256" ht="17.25" customHeight="1">
      <c r="A133" s="65"/>
      <c r="B133" s="65"/>
      <c r="C133" s="167"/>
      <c r="D133" s="167"/>
      <c r="E133" s="66"/>
      <c r="F133" s="65"/>
      <c r="G133" s="42"/>
      <c r="H133" s="65"/>
      <c r="I133" s="65"/>
      <c r="J133" s="65"/>
      <c r="K133" s="65"/>
      <c r="L133" s="65"/>
      <c r="M133" s="65"/>
      <c r="N133" s="65"/>
      <c r="O133" s="65"/>
      <c r="P133" s="65"/>
      <c r="Q133" s="65"/>
      <c r="R133" s="65"/>
      <c r="S133" s="65"/>
      <c r="T133" s="65"/>
      <c r="U133" s="65"/>
      <c r="V133" s="65"/>
      <c r="W133" s="65"/>
      <c r="X133" s="65"/>
      <c r="Y133" s="65"/>
      <c r="Z133" s="65"/>
      <c r="AA133" s="65"/>
      <c r="AB133" s="65"/>
      <c r="AC133" s="65"/>
      <c r="AD133" s="65"/>
      <c r="AE133" s="65"/>
      <c r="AF133" s="65"/>
      <c r="AG133" s="65"/>
      <c r="AH133" s="65"/>
      <c r="AI133" s="65"/>
      <c r="AJ133" s="65"/>
      <c r="AK133" s="65"/>
      <c r="AL133" s="65"/>
      <c r="AM133" s="65"/>
      <c r="AN133" s="65"/>
      <c r="AO133" s="65"/>
      <c r="AP133" s="65"/>
      <c r="AQ133" s="65"/>
      <c r="AR133" s="65"/>
      <c r="AS133" s="65"/>
      <c r="AT133" s="65"/>
      <c r="AU133" s="65"/>
      <c r="AV133" s="65"/>
      <c r="AW133" s="65"/>
      <c r="AX133" s="65"/>
      <c r="AY133" s="65"/>
      <c r="AZ133" s="65"/>
      <c r="BA133" s="65"/>
      <c r="BB133" s="65"/>
      <c r="BC133" s="65"/>
      <c r="BD133" s="65"/>
      <c r="BE133" s="65"/>
      <c r="BF133" s="65"/>
      <c r="BG133" s="65"/>
      <c r="BH133" s="65"/>
      <c r="BI133" s="65"/>
      <c r="BJ133" s="65"/>
      <c r="BK133" s="65"/>
      <c r="BL133" s="65"/>
      <c r="BM133" s="65"/>
      <c r="BN133" s="65"/>
      <c r="BO133" s="65"/>
      <c r="BP133" s="65"/>
      <c r="BQ133" s="65"/>
      <c r="BR133" s="65"/>
      <c r="BS133" s="65"/>
      <c r="BT133" s="65"/>
      <c r="BU133" s="65"/>
      <c r="BV133" s="65"/>
      <c r="BW133" s="65"/>
      <c r="BX133" s="65"/>
      <c r="BY133" s="65"/>
      <c r="BZ133" s="65"/>
      <c r="CA133" s="65"/>
      <c r="CB133" s="65"/>
      <c r="CC133" s="65"/>
      <c r="CD133" s="65"/>
      <c r="CE133" s="65"/>
      <c r="CF133" s="65"/>
      <c r="CG133" s="65"/>
      <c r="CH133" s="65"/>
      <c r="CI133" s="65"/>
      <c r="CJ133" s="65"/>
      <c r="CK133" s="65"/>
      <c r="CL133" s="65"/>
      <c r="CM133" s="65"/>
      <c r="CN133" s="65"/>
      <c r="CO133" s="65"/>
      <c r="CP133" s="65"/>
      <c r="CQ133" s="65"/>
      <c r="CR133" s="65"/>
      <c r="CS133" s="65"/>
      <c r="CT133" s="65"/>
      <c r="CU133" s="65"/>
      <c r="CV133" s="65"/>
      <c r="CW133" s="65"/>
      <c r="CX133" s="65"/>
      <c r="CY133" s="65"/>
      <c r="CZ133" s="65"/>
      <c r="DA133" s="65"/>
      <c r="DB133" s="65"/>
      <c r="DC133" s="65"/>
      <c r="DD133" s="65"/>
      <c r="DE133" s="65"/>
      <c r="DF133" s="65"/>
      <c r="DG133" s="65"/>
      <c r="DH133" s="65"/>
      <c r="DI133" s="65"/>
      <c r="DJ133" s="65"/>
      <c r="DK133" s="65"/>
      <c r="DL133" s="65"/>
      <c r="DM133" s="65"/>
      <c r="DN133" s="65"/>
      <c r="DO133" s="65"/>
      <c r="DP133" s="65"/>
      <c r="DQ133" s="65"/>
      <c r="DR133" s="65"/>
      <c r="DS133" s="65"/>
      <c r="DT133" s="65"/>
      <c r="DU133" s="65"/>
      <c r="DV133" s="65"/>
      <c r="DW133" s="65"/>
      <c r="DX133" s="65"/>
      <c r="DY133" s="65"/>
      <c r="DZ133" s="65"/>
      <c r="EA133" s="65"/>
      <c r="EB133" s="65"/>
      <c r="EC133" s="65"/>
      <c r="ED133" s="65"/>
      <c r="EE133" s="65"/>
      <c r="EF133" s="65"/>
      <c r="EG133" s="65"/>
      <c r="EH133" s="65"/>
      <c r="EI133" s="65"/>
      <c r="EJ133" s="65"/>
      <c r="EK133" s="65"/>
      <c r="EL133" s="65"/>
      <c r="EM133" s="65"/>
      <c r="EN133" s="65"/>
      <c r="EO133" s="65"/>
      <c r="EP133" s="65"/>
      <c r="EQ133" s="65"/>
      <c r="ER133" s="65"/>
      <c r="ES133" s="65"/>
      <c r="ET133" s="65"/>
      <c r="EU133" s="65"/>
      <c r="EV133" s="65"/>
      <c r="EW133" s="65"/>
      <c r="EX133" s="65"/>
      <c r="EY133" s="65"/>
      <c r="EZ133" s="65"/>
      <c r="FA133" s="65"/>
      <c r="FB133" s="65"/>
      <c r="FC133" s="65"/>
      <c r="FD133" s="65"/>
      <c r="FE133" s="65"/>
      <c r="FF133" s="65"/>
      <c r="FG133" s="65"/>
      <c r="FH133" s="65"/>
      <c r="FI133" s="65"/>
      <c r="FJ133" s="65"/>
      <c r="FK133" s="65"/>
      <c r="FL133" s="65"/>
      <c r="FM133" s="65"/>
      <c r="FN133" s="65"/>
      <c r="FO133" s="65"/>
      <c r="FP133" s="65"/>
      <c r="FQ133" s="65"/>
      <c r="FR133" s="65"/>
      <c r="FS133" s="65"/>
      <c r="FT133" s="65"/>
      <c r="FU133" s="65"/>
      <c r="FV133" s="65"/>
      <c r="FW133" s="65"/>
      <c r="FX133" s="65"/>
      <c r="FY133" s="65"/>
      <c r="FZ133" s="65"/>
      <c r="GA133" s="65"/>
      <c r="GB133" s="65"/>
      <c r="GC133" s="65"/>
      <c r="GD133" s="65"/>
      <c r="GE133" s="65"/>
      <c r="GF133" s="65"/>
      <c r="GG133" s="65"/>
      <c r="GH133" s="65"/>
      <c r="GI133" s="65"/>
      <c r="GJ133" s="65"/>
      <c r="GK133" s="65"/>
      <c r="GL133" s="65"/>
      <c r="GM133" s="65"/>
      <c r="GN133" s="65"/>
      <c r="GO133" s="65"/>
      <c r="GP133" s="65"/>
      <c r="GQ133" s="65"/>
      <c r="GR133" s="65"/>
      <c r="GS133" s="65"/>
      <c r="GT133" s="65"/>
      <c r="GU133" s="65"/>
      <c r="GV133" s="65"/>
      <c r="GW133" s="65"/>
      <c r="GX133" s="65"/>
      <c r="GY133" s="65"/>
      <c r="GZ133" s="65"/>
      <c r="HA133" s="65"/>
      <c r="HB133" s="65"/>
      <c r="HC133" s="65"/>
      <c r="HD133" s="65"/>
      <c r="HE133" s="65"/>
      <c r="HF133" s="65"/>
      <c r="HG133" s="65"/>
      <c r="HH133" s="65"/>
      <c r="HI133" s="65"/>
      <c r="HJ133" s="65"/>
      <c r="HK133" s="65"/>
      <c r="HL133" s="65"/>
      <c r="HM133" s="65"/>
      <c r="HN133" s="65"/>
      <c r="HO133" s="65"/>
      <c r="HP133" s="65"/>
      <c r="HQ133" s="65"/>
      <c r="HR133" s="65"/>
      <c r="HS133" s="65"/>
      <c r="HT133" s="65"/>
      <c r="HU133" s="65"/>
      <c r="HV133" s="65"/>
      <c r="HW133" s="65"/>
      <c r="HX133" s="65"/>
      <c r="HY133" s="65"/>
      <c r="HZ133" s="65"/>
      <c r="IA133" s="65"/>
      <c r="IB133" s="65"/>
      <c r="IC133" s="65"/>
      <c r="ID133" s="65"/>
      <c r="IE133" s="65"/>
      <c r="IF133" s="65"/>
      <c r="IG133" s="65"/>
      <c r="IH133" s="65"/>
      <c r="II133" s="65"/>
      <c r="IJ133" s="65"/>
      <c r="IK133" s="65"/>
      <c r="IL133" s="65"/>
      <c r="IM133" s="65"/>
      <c r="IN133" s="65"/>
      <c r="IO133" s="65"/>
      <c r="IP133" s="65"/>
      <c r="IQ133" s="65"/>
      <c r="IR133" s="65"/>
      <c r="IS133" s="65"/>
      <c r="IT133" s="65"/>
      <c r="IU133" s="65"/>
      <c r="IV133" s="65"/>
    </row>
    <row r="134" spans="1:256" ht="12" customHeight="1">
      <c r="A134" s="65"/>
      <c r="B134" s="65"/>
      <c r="C134" s="65"/>
      <c r="D134" s="41"/>
      <c r="E134" s="65"/>
      <c r="F134" s="65"/>
      <c r="G134" s="42"/>
      <c r="H134" s="65"/>
      <c r="I134" s="65"/>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c r="AH134" s="65"/>
      <c r="AI134" s="65"/>
      <c r="AJ134" s="65"/>
      <c r="AK134" s="65"/>
      <c r="AL134" s="65"/>
      <c r="AM134" s="65"/>
      <c r="AN134" s="65"/>
      <c r="AO134" s="65"/>
      <c r="AP134" s="65"/>
      <c r="AQ134" s="65"/>
      <c r="AR134" s="65"/>
      <c r="AS134" s="65"/>
      <c r="AT134" s="65"/>
      <c r="AU134" s="65"/>
      <c r="AV134" s="65"/>
      <c r="AW134" s="65"/>
      <c r="AX134" s="65"/>
      <c r="AY134" s="65"/>
      <c r="AZ134" s="65"/>
      <c r="BA134" s="65"/>
      <c r="BB134" s="65"/>
      <c r="BC134" s="65"/>
      <c r="BD134" s="65"/>
      <c r="BE134" s="65"/>
      <c r="BF134" s="65"/>
      <c r="BG134" s="65"/>
      <c r="BH134" s="65"/>
      <c r="BI134" s="65"/>
      <c r="BJ134" s="65"/>
      <c r="BK134" s="65"/>
      <c r="BL134" s="65"/>
      <c r="BM134" s="65"/>
      <c r="BN134" s="65"/>
      <c r="BO134" s="65"/>
      <c r="BP134" s="65"/>
      <c r="BQ134" s="65"/>
      <c r="BR134" s="65"/>
      <c r="BS134" s="65"/>
      <c r="BT134" s="65"/>
      <c r="BU134" s="65"/>
      <c r="BV134" s="65"/>
      <c r="BW134" s="65"/>
      <c r="BX134" s="65"/>
      <c r="BY134" s="65"/>
      <c r="BZ134" s="65"/>
      <c r="CA134" s="65"/>
      <c r="CB134" s="65"/>
      <c r="CC134" s="65"/>
      <c r="CD134" s="65"/>
      <c r="CE134" s="65"/>
      <c r="CF134" s="65"/>
      <c r="CG134" s="65"/>
      <c r="CH134" s="65"/>
      <c r="CI134" s="65"/>
      <c r="CJ134" s="65"/>
      <c r="CK134" s="65"/>
      <c r="CL134" s="65"/>
      <c r="CM134" s="65"/>
      <c r="CN134" s="65"/>
      <c r="CO134" s="65"/>
      <c r="CP134" s="65"/>
      <c r="CQ134" s="65"/>
      <c r="CR134" s="65"/>
      <c r="CS134" s="65"/>
      <c r="CT134" s="65"/>
      <c r="CU134" s="65"/>
      <c r="CV134" s="65"/>
      <c r="CW134" s="65"/>
      <c r="CX134" s="65"/>
      <c r="CY134" s="65"/>
      <c r="CZ134" s="65"/>
      <c r="DA134" s="65"/>
      <c r="DB134" s="65"/>
      <c r="DC134" s="65"/>
      <c r="DD134" s="65"/>
      <c r="DE134" s="65"/>
      <c r="DF134" s="65"/>
      <c r="DG134" s="65"/>
      <c r="DH134" s="65"/>
      <c r="DI134" s="65"/>
      <c r="DJ134" s="65"/>
      <c r="DK134" s="65"/>
      <c r="DL134" s="65"/>
      <c r="DM134" s="65"/>
      <c r="DN134" s="65"/>
      <c r="DO134" s="65"/>
      <c r="DP134" s="65"/>
      <c r="DQ134" s="65"/>
      <c r="DR134" s="65"/>
      <c r="DS134" s="65"/>
      <c r="DT134" s="65"/>
      <c r="DU134" s="65"/>
      <c r="DV134" s="65"/>
      <c r="DW134" s="65"/>
      <c r="DX134" s="65"/>
      <c r="DY134" s="65"/>
      <c r="DZ134" s="65"/>
      <c r="EA134" s="65"/>
      <c r="EB134" s="65"/>
      <c r="EC134" s="65"/>
      <c r="ED134" s="65"/>
      <c r="EE134" s="65"/>
      <c r="EF134" s="65"/>
      <c r="EG134" s="65"/>
      <c r="EH134" s="65"/>
      <c r="EI134" s="65"/>
      <c r="EJ134" s="65"/>
      <c r="EK134" s="65"/>
      <c r="EL134" s="65"/>
      <c r="EM134" s="65"/>
      <c r="EN134" s="65"/>
      <c r="EO134" s="65"/>
      <c r="EP134" s="65"/>
      <c r="EQ134" s="65"/>
      <c r="ER134" s="65"/>
      <c r="ES134" s="65"/>
      <c r="ET134" s="65"/>
      <c r="EU134" s="65"/>
      <c r="EV134" s="65"/>
      <c r="EW134" s="65"/>
      <c r="EX134" s="65"/>
      <c r="EY134" s="65"/>
      <c r="EZ134" s="65"/>
      <c r="FA134" s="65"/>
      <c r="FB134" s="65"/>
      <c r="FC134" s="65"/>
      <c r="FD134" s="65"/>
      <c r="FE134" s="65"/>
      <c r="FF134" s="65"/>
      <c r="FG134" s="65"/>
      <c r="FH134" s="65"/>
      <c r="FI134" s="65"/>
      <c r="FJ134" s="65"/>
      <c r="FK134" s="65"/>
      <c r="FL134" s="65"/>
      <c r="FM134" s="65"/>
      <c r="FN134" s="65"/>
      <c r="FO134" s="65"/>
      <c r="FP134" s="65"/>
      <c r="FQ134" s="65"/>
      <c r="FR134" s="65"/>
      <c r="FS134" s="65"/>
      <c r="FT134" s="65"/>
      <c r="FU134" s="65"/>
      <c r="FV134" s="65"/>
      <c r="FW134" s="65"/>
      <c r="FX134" s="65"/>
      <c r="FY134" s="65"/>
      <c r="FZ134" s="65"/>
      <c r="GA134" s="65"/>
      <c r="GB134" s="65"/>
      <c r="GC134" s="65"/>
      <c r="GD134" s="65"/>
      <c r="GE134" s="65"/>
      <c r="GF134" s="65"/>
      <c r="GG134" s="65"/>
      <c r="GH134" s="65"/>
      <c r="GI134" s="65"/>
      <c r="GJ134" s="65"/>
      <c r="GK134" s="65"/>
      <c r="GL134" s="65"/>
      <c r="GM134" s="65"/>
      <c r="GN134" s="65"/>
      <c r="GO134" s="65"/>
      <c r="GP134" s="65"/>
      <c r="GQ134" s="65"/>
      <c r="GR134" s="65"/>
      <c r="GS134" s="65"/>
      <c r="GT134" s="65"/>
      <c r="GU134" s="65"/>
      <c r="GV134" s="65"/>
      <c r="GW134" s="65"/>
      <c r="GX134" s="65"/>
      <c r="GY134" s="65"/>
      <c r="GZ134" s="65"/>
      <c r="HA134" s="65"/>
      <c r="HB134" s="65"/>
      <c r="HC134" s="65"/>
      <c r="HD134" s="65"/>
      <c r="HE134" s="65"/>
      <c r="HF134" s="65"/>
      <c r="HG134" s="65"/>
      <c r="HH134" s="65"/>
      <c r="HI134" s="65"/>
      <c r="HJ134" s="65"/>
      <c r="HK134" s="65"/>
      <c r="HL134" s="65"/>
      <c r="HM134" s="65"/>
      <c r="HN134" s="65"/>
      <c r="HO134" s="65"/>
      <c r="HP134" s="65"/>
      <c r="HQ134" s="65"/>
      <c r="HR134" s="65"/>
      <c r="HS134" s="65"/>
      <c r="HT134" s="65"/>
      <c r="HU134" s="65"/>
      <c r="HV134" s="65"/>
      <c r="HW134" s="65"/>
      <c r="HX134" s="65"/>
      <c r="HY134" s="65"/>
      <c r="HZ134" s="65"/>
      <c r="IA134" s="65"/>
      <c r="IB134" s="65"/>
      <c r="IC134" s="65"/>
      <c r="ID134" s="65"/>
      <c r="IE134" s="65"/>
      <c r="IF134" s="65"/>
      <c r="IG134" s="65"/>
      <c r="IH134" s="65"/>
      <c r="II134" s="65"/>
      <c r="IJ134" s="65"/>
      <c r="IK134" s="65"/>
      <c r="IL134" s="65"/>
      <c r="IM134" s="65"/>
      <c r="IN134" s="65"/>
      <c r="IO134" s="65"/>
      <c r="IP134" s="65"/>
      <c r="IQ134" s="65"/>
      <c r="IR134" s="65"/>
      <c r="IS134" s="65"/>
      <c r="IT134" s="65"/>
      <c r="IU134" s="65"/>
      <c r="IV134" s="65"/>
    </row>
    <row r="135" spans="1:256" ht="15.75" thickBot="1">
      <c r="A135" s="65"/>
      <c r="B135" s="65"/>
      <c r="C135" s="65"/>
      <c r="D135" s="42"/>
      <c r="E135" s="65"/>
      <c r="F135" s="65"/>
      <c r="G135" s="42"/>
      <c r="H135" s="65"/>
      <c r="I135" s="65"/>
      <c r="J135" s="65"/>
      <c r="K135" s="65"/>
      <c r="L135" s="65"/>
      <c r="M135" s="65"/>
      <c r="N135" s="65"/>
      <c r="O135" s="65"/>
      <c r="P135" s="65"/>
      <c r="Q135" s="65"/>
      <c r="R135" s="65"/>
      <c r="S135" s="65"/>
      <c r="T135" s="65"/>
      <c r="U135" s="65"/>
      <c r="V135" s="65"/>
      <c r="W135" s="65"/>
      <c r="X135" s="65"/>
      <c r="Y135" s="65"/>
      <c r="Z135" s="65"/>
      <c r="AA135" s="65"/>
      <c r="AB135" s="65"/>
      <c r="AC135" s="65"/>
      <c r="AD135" s="65"/>
      <c r="AE135" s="65"/>
      <c r="AF135" s="65"/>
      <c r="AG135" s="65"/>
      <c r="AH135" s="65"/>
      <c r="AI135" s="65"/>
      <c r="AJ135" s="65"/>
      <c r="AK135" s="65"/>
      <c r="AL135" s="65"/>
      <c r="AM135" s="65"/>
      <c r="AN135" s="65"/>
      <c r="AO135" s="65"/>
      <c r="AP135" s="65"/>
      <c r="AQ135" s="65"/>
      <c r="AR135" s="65"/>
      <c r="AS135" s="65"/>
      <c r="AT135" s="65"/>
      <c r="AU135" s="65"/>
      <c r="AV135" s="65"/>
      <c r="AW135" s="65"/>
      <c r="AX135" s="65"/>
      <c r="AY135" s="65"/>
      <c r="AZ135" s="65"/>
      <c r="BA135" s="65"/>
      <c r="BB135" s="65"/>
      <c r="BC135" s="65"/>
      <c r="BD135" s="65"/>
      <c r="BE135" s="65"/>
      <c r="BF135" s="65"/>
      <c r="BG135" s="65"/>
      <c r="BH135" s="65"/>
      <c r="BI135" s="65"/>
      <c r="BJ135" s="65"/>
      <c r="BK135" s="65"/>
      <c r="BL135" s="65"/>
      <c r="BM135" s="65"/>
      <c r="BN135" s="65"/>
      <c r="BO135" s="65"/>
      <c r="BP135" s="65"/>
      <c r="BQ135" s="65"/>
      <c r="BR135" s="65"/>
      <c r="BS135" s="65"/>
      <c r="BT135" s="65"/>
      <c r="BU135" s="65"/>
      <c r="BV135" s="65"/>
      <c r="BW135" s="65"/>
      <c r="BX135" s="65"/>
      <c r="BY135" s="65"/>
      <c r="BZ135" s="65"/>
      <c r="CA135" s="65"/>
      <c r="CB135" s="65"/>
      <c r="CC135" s="65"/>
      <c r="CD135" s="65"/>
      <c r="CE135" s="65"/>
      <c r="CF135" s="65"/>
      <c r="CG135" s="65"/>
      <c r="CH135" s="65"/>
      <c r="CI135" s="65"/>
      <c r="CJ135" s="65"/>
      <c r="CK135" s="65"/>
      <c r="CL135" s="65"/>
      <c r="CM135" s="65"/>
      <c r="CN135" s="65"/>
      <c r="CO135" s="65"/>
      <c r="CP135" s="65"/>
      <c r="CQ135" s="65"/>
      <c r="CR135" s="65"/>
      <c r="CS135" s="65"/>
      <c r="CT135" s="65"/>
      <c r="CU135" s="65"/>
      <c r="CV135" s="65"/>
      <c r="CW135" s="65"/>
      <c r="CX135" s="65"/>
      <c r="CY135" s="65"/>
      <c r="CZ135" s="65"/>
      <c r="DA135" s="65"/>
      <c r="DB135" s="65"/>
      <c r="DC135" s="65"/>
      <c r="DD135" s="65"/>
      <c r="DE135" s="65"/>
      <c r="DF135" s="65"/>
      <c r="DG135" s="65"/>
      <c r="DH135" s="65"/>
      <c r="DI135" s="65"/>
      <c r="DJ135" s="65"/>
      <c r="DK135" s="65"/>
      <c r="DL135" s="65"/>
      <c r="DM135" s="65"/>
      <c r="DN135" s="65"/>
      <c r="DO135" s="65"/>
      <c r="DP135" s="65"/>
      <c r="DQ135" s="65"/>
      <c r="DR135" s="65"/>
      <c r="DS135" s="65"/>
      <c r="DT135" s="65"/>
      <c r="DU135" s="65"/>
      <c r="DV135" s="65"/>
      <c r="DW135" s="65"/>
      <c r="DX135" s="65"/>
      <c r="DY135" s="65"/>
      <c r="DZ135" s="65"/>
      <c r="EA135" s="65"/>
      <c r="EB135" s="65"/>
      <c r="EC135" s="65"/>
      <c r="ED135" s="65"/>
      <c r="EE135" s="65"/>
      <c r="EF135" s="65"/>
      <c r="EG135" s="65"/>
      <c r="EH135" s="65"/>
      <c r="EI135" s="65"/>
      <c r="EJ135" s="65"/>
      <c r="EK135" s="65"/>
      <c r="EL135" s="65"/>
      <c r="EM135" s="65"/>
      <c r="EN135" s="65"/>
      <c r="EO135" s="65"/>
      <c r="EP135" s="65"/>
      <c r="EQ135" s="65"/>
      <c r="ER135" s="65"/>
      <c r="ES135" s="65"/>
      <c r="ET135" s="65"/>
      <c r="EU135" s="65"/>
      <c r="EV135" s="65"/>
      <c r="EW135" s="65"/>
      <c r="EX135" s="65"/>
      <c r="EY135" s="65"/>
      <c r="EZ135" s="65"/>
      <c r="FA135" s="65"/>
      <c r="FB135" s="65"/>
      <c r="FC135" s="65"/>
      <c r="FD135" s="65"/>
      <c r="FE135" s="65"/>
      <c r="FF135" s="65"/>
      <c r="FG135" s="65"/>
      <c r="FH135" s="65"/>
      <c r="FI135" s="65"/>
      <c r="FJ135" s="65"/>
      <c r="FK135" s="65"/>
      <c r="FL135" s="65"/>
      <c r="FM135" s="65"/>
      <c r="FN135" s="65"/>
      <c r="FO135" s="65"/>
      <c r="FP135" s="65"/>
      <c r="FQ135" s="65"/>
      <c r="FR135" s="65"/>
      <c r="FS135" s="65"/>
      <c r="FT135" s="65"/>
      <c r="FU135" s="65"/>
      <c r="FV135" s="65"/>
      <c r="FW135" s="65"/>
      <c r="FX135" s="65"/>
      <c r="FY135" s="65"/>
      <c r="FZ135" s="65"/>
      <c r="GA135" s="65"/>
      <c r="GB135" s="65"/>
      <c r="GC135" s="65"/>
      <c r="GD135" s="65"/>
      <c r="GE135" s="65"/>
      <c r="GF135" s="65"/>
      <c r="GG135" s="65"/>
      <c r="GH135" s="65"/>
      <c r="GI135" s="65"/>
      <c r="GJ135" s="65"/>
      <c r="GK135" s="65"/>
      <c r="GL135" s="65"/>
      <c r="GM135" s="65"/>
      <c r="GN135" s="65"/>
      <c r="GO135" s="65"/>
      <c r="GP135" s="65"/>
      <c r="GQ135" s="65"/>
      <c r="GR135" s="65"/>
      <c r="GS135" s="65"/>
      <c r="GT135" s="65"/>
      <c r="GU135" s="65"/>
      <c r="GV135" s="65"/>
      <c r="GW135" s="65"/>
      <c r="GX135" s="65"/>
      <c r="GY135" s="65"/>
      <c r="GZ135" s="65"/>
      <c r="HA135" s="65"/>
      <c r="HB135" s="65"/>
      <c r="HC135" s="65"/>
      <c r="HD135" s="65"/>
      <c r="HE135" s="65"/>
      <c r="HF135" s="65"/>
      <c r="HG135" s="65"/>
      <c r="HH135" s="65"/>
      <c r="HI135" s="65"/>
      <c r="HJ135" s="65"/>
      <c r="HK135" s="65"/>
      <c r="HL135" s="65"/>
      <c r="HM135" s="65"/>
      <c r="HN135" s="65"/>
      <c r="HO135" s="65"/>
      <c r="HP135" s="65"/>
      <c r="HQ135" s="65"/>
      <c r="HR135" s="65"/>
      <c r="HS135" s="65"/>
      <c r="HT135" s="65"/>
      <c r="HU135" s="65"/>
      <c r="HV135" s="65"/>
      <c r="HW135" s="65"/>
      <c r="HX135" s="65"/>
      <c r="HY135" s="65"/>
      <c r="HZ135" s="65"/>
      <c r="IA135" s="65"/>
      <c r="IB135" s="65"/>
      <c r="IC135" s="65"/>
      <c r="ID135" s="65"/>
      <c r="IE135" s="65"/>
      <c r="IF135" s="65"/>
      <c r="IG135" s="65"/>
      <c r="IH135" s="65"/>
      <c r="II135" s="65"/>
      <c r="IJ135" s="65"/>
      <c r="IK135" s="65"/>
      <c r="IL135" s="65"/>
      <c r="IM135" s="65"/>
      <c r="IN135" s="65"/>
      <c r="IO135" s="65"/>
      <c r="IP135" s="65"/>
      <c r="IQ135" s="65"/>
      <c r="IR135" s="65"/>
      <c r="IS135" s="65"/>
      <c r="IT135" s="65"/>
      <c r="IU135" s="65"/>
      <c r="IV135" s="65"/>
    </row>
    <row r="136" spans="1:256" ht="15" customHeight="1" thickBot="1">
      <c r="A136" s="65"/>
      <c r="B136" s="65"/>
      <c r="C136" s="169" t="s">
        <v>71</v>
      </c>
      <c r="D136" s="169"/>
      <c r="E136" s="65"/>
      <c r="F136" s="65"/>
      <c r="G136" s="42"/>
      <c r="H136" s="65"/>
      <c r="I136" s="65"/>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c r="AH136" s="65"/>
      <c r="AI136" s="65"/>
      <c r="AJ136" s="65"/>
      <c r="AK136" s="65"/>
      <c r="AL136" s="65"/>
      <c r="AM136" s="65"/>
      <c r="AN136" s="65"/>
      <c r="AO136" s="65"/>
      <c r="AP136" s="65"/>
      <c r="AQ136" s="65"/>
      <c r="AR136" s="65"/>
      <c r="AS136" s="65"/>
      <c r="AT136" s="65"/>
      <c r="AU136" s="65"/>
      <c r="AV136" s="65"/>
      <c r="AW136" s="65"/>
      <c r="AX136" s="65"/>
      <c r="AY136" s="65"/>
      <c r="AZ136" s="65"/>
      <c r="BA136" s="65"/>
      <c r="BB136" s="65"/>
      <c r="BC136" s="65"/>
      <c r="BD136" s="65"/>
      <c r="BE136" s="65"/>
      <c r="BF136" s="65"/>
      <c r="BG136" s="65"/>
      <c r="BH136" s="65"/>
      <c r="BI136" s="65"/>
      <c r="BJ136" s="65"/>
      <c r="BK136" s="65"/>
      <c r="BL136" s="65"/>
      <c r="BM136" s="65"/>
      <c r="BN136" s="65"/>
      <c r="BO136" s="65"/>
      <c r="BP136" s="65"/>
      <c r="BQ136" s="65"/>
      <c r="BR136" s="65"/>
      <c r="BS136" s="65"/>
      <c r="BT136" s="65"/>
      <c r="BU136" s="65"/>
      <c r="BV136" s="65"/>
      <c r="BW136" s="65"/>
      <c r="BX136" s="65"/>
      <c r="BY136" s="65"/>
      <c r="BZ136" s="65"/>
      <c r="CA136" s="65"/>
      <c r="CB136" s="65"/>
      <c r="CC136" s="65"/>
      <c r="CD136" s="65"/>
      <c r="CE136" s="65"/>
      <c r="CF136" s="65"/>
      <c r="CG136" s="65"/>
      <c r="CH136" s="65"/>
      <c r="CI136" s="65"/>
      <c r="CJ136" s="65"/>
      <c r="CK136" s="65"/>
      <c r="CL136" s="65"/>
      <c r="CM136" s="65"/>
      <c r="CN136" s="65"/>
      <c r="CO136" s="65"/>
      <c r="CP136" s="65"/>
      <c r="CQ136" s="65"/>
      <c r="CR136" s="65"/>
      <c r="CS136" s="65"/>
      <c r="CT136" s="65"/>
      <c r="CU136" s="65"/>
      <c r="CV136" s="65"/>
      <c r="CW136" s="65"/>
      <c r="CX136" s="65"/>
      <c r="CY136" s="65"/>
      <c r="CZ136" s="65"/>
      <c r="DA136" s="65"/>
      <c r="DB136" s="65"/>
      <c r="DC136" s="65"/>
      <c r="DD136" s="65"/>
      <c r="DE136" s="65"/>
      <c r="DF136" s="65"/>
      <c r="DG136" s="65"/>
      <c r="DH136" s="65"/>
      <c r="DI136" s="65"/>
      <c r="DJ136" s="65"/>
      <c r="DK136" s="65"/>
      <c r="DL136" s="65"/>
      <c r="DM136" s="65"/>
      <c r="DN136" s="65"/>
      <c r="DO136" s="65"/>
      <c r="DP136" s="65"/>
      <c r="DQ136" s="65"/>
      <c r="DR136" s="65"/>
      <c r="DS136" s="65"/>
      <c r="DT136" s="65"/>
      <c r="DU136" s="65"/>
      <c r="DV136" s="65"/>
      <c r="DW136" s="65"/>
      <c r="DX136" s="65"/>
      <c r="DY136" s="65"/>
      <c r="DZ136" s="65"/>
      <c r="EA136" s="65"/>
      <c r="EB136" s="65"/>
      <c r="EC136" s="65"/>
      <c r="ED136" s="65"/>
      <c r="EE136" s="65"/>
      <c r="EF136" s="65"/>
      <c r="EG136" s="65"/>
      <c r="EH136" s="65"/>
      <c r="EI136" s="65"/>
      <c r="EJ136" s="65"/>
      <c r="EK136" s="65"/>
      <c r="EL136" s="65"/>
      <c r="EM136" s="65"/>
      <c r="EN136" s="65"/>
      <c r="EO136" s="65"/>
      <c r="EP136" s="65"/>
      <c r="EQ136" s="65"/>
      <c r="ER136" s="65"/>
      <c r="ES136" s="65"/>
      <c r="ET136" s="65"/>
      <c r="EU136" s="65"/>
      <c r="EV136" s="65"/>
      <c r="EW136" s="65"/>
      <c r="EX136" s="65"/>
      <c r="EY136" s="65"/>
      <c r="EZ136" s="65"/>
      <c r="FA136" s="65"/>
      <c r="FB136" s="65"/>
      <c r="FC136" s="65"/>
      <c r="FD136" s="65"/>
      <c r="FE136" s="65"/>
      <c r="FF136" s="65"/>
      <c r="FG136" s="65"/>
      <c r="FH136" s="65"/>
      <c r="FI136" s="65"/>
      <c r="FJ136" s="65"/>
      <c r="FK136" s="65"/>
      <c r="FL136" s="65"/>
      <c r="FM136" s="65"/>
      <c r="FN136" s="65"/>
      <c r="FO136" s="65"/>
      <c r="FP136" s="65"/>
      <c r="FQ136" s="65"/>
      <c r="FR136" s="65"/>
      <c r="FS136" s="65"/>
      <c r="FT136" s="65"/>
      <c r="FU136" s="65"/>
      <c r="FV136" s="65"/>
      <c r="FW136" s="65"/>
      <c r="FX136" s="65"/>
      <c r="FY136" s="65"/>
      <c r="FZ136" s="65"/>
      <c r="GA136" s="65"/>
      <c r="GB136" s="65"/>
      <c r="GC136" s="65"/>
      <c r="GD136" s="65"/>
      <c r="GE136" s="65"/>
      <c r="GF136" s="65"/>
      <c r="GG136" s="65"/>
      <c r="GH136" s="65"/>
      <c r="GI136" s="65"/>
      <c r="GJ136" s="65"/>
      <c r="GK136" s="65"/>
      <c r="GL136" s="65"/>
      <c r="GM136" s="65"/>
      <c r="GN136" s="65"/>
      <c r="GO136" s="65"/>
      <c r="GP136" s="65"/>
      <c r="GQ136" s="65"/>
      <c r="GR136" s="65"/>
      <c r="GS136" s="65"/>
      <c r="GT136" s="65"/>
      <c r="GU136" s="65"/>
      <c r="GV136" s="65"/>
      <c r="GW136" s="65"/>
      <c r="GX136" s="65"/>
      <c r="GY136" s="65"/>
      <c r="GZ136" s="65"/>
      <c r="HA136" s="65"/>
      <c r="HB136" s="65"/>
      <c r="HC136" s="65"/>
      <c r="HD136" s="65"/>
      <c r="HE136" s="65"/>
      <c r="HF136" s="65"/>
      <c r="HG136" s="65"/>
      <c r="HH136" s="65"/>
      <c r="HI136" s="65"/>
      <c r="HJ136" s="65"/>
      <c r="HK136" s="65"/>
      <c r="HL136" s="65"/>
      <c r="HM136" s="65"/>
      <c r="HN136" s="65"/>
      <c r="HO136" s="65"/>
      <c r="HP136" s="65"/>
      <c r="HQ136" s="65"/>
      <c r="HR136" s="65"/>
      <c r="HS136" s="65"/>
      <c r="HT136" s="65"/>
      <c r="HU136" s="65"/>
      <c r="HV136" s="65"/>
      <c r="HW136" s="65"/>
      <c r="HX136" s="65"/>
      <c r="HY136" s="65"/>
      <c r="HZ136" s="65"/>
      <c r="IA136" s="65"/>
      <c r="IB136" s="65"/>
      <c r="IC136" s="65"/>
      <c r="ID136" s="65"/>
      <c r="IE136" s="65"/>
      <c r="IF136" s="65"/>
      <c r="IG136" s="65"/>
      <c r="IH136" s="65"/>
      <c r="II136" s="65"/>
      <c r="IJ136" s="65"/>
      <c r="IK136" s="65"/>
      <c r="IL136" s="65"/>
      <c r="IM136" s="65"/>
      <c r="IN136" s="65"/>
      <c r="IO136" s="65"/>
      <c r="IP136" s="65"/>
      <c r="IQ136" s="65"/>
      <c r="IR136" s="65"/>
      <c r="IS136" s="65"/>
      <c r="IT136" s="65"/>
      <c r="IU136" s="65"/>
      <c r="IV136" s="65"/>
    </row>
    <row r="137" spans="1:256" ht="15" customHeight="1" thickBot="1">
      <c r="A137" s="65"/>
      <c r="B137" s="65"/>
      <c r="C137" s="169"/>
      <c r="D137" s="169"/>
      <c r="E137" s="66"/>
      <c r="F137" s="67">
        <v>0</v>
      </c>
      <c r="G137" s="42"/>
      <c r="H137" s="65"/>
      <c r="I137" s="65"/>
      <c r="J137" s="65"/>
      <c r="K137" s="65"/>
      <c r="L137" s="65"/>
      <c r="M137" s="65"/>
      <c r="N137" s="65"/>
      <c r="O137" s="65"/>
      <c r="P137" s="65"/>
      <c r="Q137" s="65"/>
      <c r="R137" s="65"/>
      <c r="S137" s="65"/>
      <c r="T137" s="65"/>
      <c r="U137" s="65"/>
      <c r="V137" s="65"/>
      <c r="W137" s="65"/>
      <c r="X137" s="65"/>
      <c r="Y137" s="65"/>
      <c r="Z137" s="65"/>
      <c r="AA137" s="65"/>
      <c r="AB137" s="65"/>
      <c r="AC137" s="65"/>
      <c r="AD137" s="65"/>
      <c r="AE137" s="65"/>
      <c r="AF137" s="65"/>
      <c r="AG137" s="65"/>
      <c r="AH137" s="65"/>
      <c r="AI137" s="65"/>
      <c r="AJ137" s="65"/>
      <c r="AK137" s="65"/>
      <c r="AL137" s="65"/>
      <c r="AM137" s="65"/>
      <c r="AN137" s="65"/>
      <c r="AO137" s="65"/>
      <c r="AP137" s="65"/>
      <c r="AQ137" s="65"/>
      <c r="AR137" s="65"/>
      <c r="AS137" s="65"/>
      <c r="AT137" s="65"/>
      <c r="AU137" s="65"/>
      <c r="AV137" s="65"/>
      <c r="AW137" s="65"/>
      <c r="AX137" s="65"/>
      <c r="AY137" s="65"/>
      <c r="AZ137" s="65"/>
      <c r="BA137" s="65"/>
      <c r="BB137" s="65"/>
      <c r="BC137" s="65"/>
      <c r="BD137" s="65"/>
      <c r="BE137" s="65"/>
      <c r="BF137" s="65"/>
      <c r="BG137" s="65"/>
      <c r="BH137" s="65"/>
      <c r="BI137" s="65"/>
      <c r="BJ137" s="65"/>
      <c r="BK137" s="65"/>
      <c r="BL137" s="65"/>
      <c r="BM137" s="65"/>
      <c r="BN137" s="65"/>
      <c r="BO137" s="65"/>
      <c r="BP137" s="65"/>
      <c r="BQ137" s="65"/>
      <c r="BR137" s="65"/>
      <c r="BS137" s="65"/>
      <c r="BT137" s="65"/>
      <c r="BU137" s="65"/>
      <c r="BV137" s="65"/>
      <c r="BW137" s="65"/>
      <c r="BX137" s="65"/>
      <c r="BY137" s="65"/>
      <c r="BZ137" s="65"/>
      <c r="CA137" s="65"/>
      <c r="CB137" s="65"/>
      <c r="CC137" s="65"/>
      <c r="CD137" s="65"/>
      <c r="CE137" s="65"/>
      <c r="CF137" s="65"/>
      <c r="CG137" s="65"/>
      <c r="CH137" s="65"/>
      <c r="CI137" s="65"/>
      <c r="CJ137" s="65"/>
      <c r="CK137" s="65"/>
      <c r="CL137" s="65"/>
      <c r="CM137" s="65"/>
      <c r="CN137" s="65"/>
      <c r="CO137" s="65"/>
      <c r="CP137" s="65"/>
      <c r="CQ137" s="65"/>
      <c r="CR137" s="65"/>
      <c r="CS137" s="65"/>
      <c r="CT137" s="65"/>
      <c r="CU137" s="65"/>
      <c r="CV137" s="65"/>
      <c r="CW137" s="65"/>
      <c r="CX137" s="65"/>
      <c r="CY137" s="65"/>
      <c r="CZ137" s="65"/>
      <c r="DA137" s="65"/>
      <c r="DB137" s="65"/>
      <c r="DC137" s="65"/>
      <c r="DD137" s="65"/>
      <c r="DE137" s="65"/>
      <c r="DF137" s="65"/>
      <c r="DG137" s="65"/>
      <c r="DH137" s="65"/>
      <c r="DI137" s="65"/>
      <c r="DJ137" s="65"/>
      <c r="DK137" s="65"/>
      <c r="DL137" s="65"/>
      <c r="DM137" s="65"/>
      <c r="DN137" s="65"/>
      <c r="DO137" s="65"/>
      <c r="DP137" s="65"/>
      <c r="DQ137" s="65"/>
      <c r="DR137" s="65"/>
      <c r="DS137" s="65"/>
      <c r="DT137" s="65"/>
      <c r="DU137" s="65"/>
      <c r="DV137" s="65"/>
      <c r="DW137" s="65"/>
      <c r="DX137" s="65"/>
      <c r="DY137" s="65"/>
      <c r="DZ137" s="65"/>
      <c r="EA137" s="65"/>
      <c r="EB137" s="65"/>
      <c r="EC137" s="65"/>
      <c r="ED137" s="65"/>
      <c r="EE137" s="65"/>
      <c r="EF137" s="65"/>
      <c r="EG137" s="65"/>
      <c r="EH137" s="65"/>
      <c r="EI137" s="65"/>
      <c r="EJ137" s="65"/>
      <c r="EK137" s="65"/>
      <c r="EL137" s="65"/>
      <c r="EM137" s="65"/>
      <c r="EN137" s="65"/>
      <c r="EO137" s="65"/>
      <c r="EP137" s="65"/>
      <c r="EQ137" s="65"/>
      <c r="ER137" s="65"/>
      <c r="ES137" s="65"/>
      <c r="ET137" s="65"/>
      <c r="EU137" s="65"/>
      <c r="EV137" s="65"/>
      <c r="EW137" s="65"/>
      <c r="EX137" s="65"/>
      <c r="EY137" s="65"/>
      <c r="EZ137" s="65"/>
      <c r="FA137" s="65"/>
      <c r="FB137" s="65"/>
      <c r="FC137" s="65"/>
      <c r="FD137" s="65"/>
      <c r="FE137" s="65"/>
      <c r="FF137" s="65"/>
      <c r="FG137" s="65"/>
      <c r="FH137" s="65"/>
      <c r="FI137" s="65"/>
      <c r="FJ137" s="65"/>
      <c r="FK137" s="65"/>
      <c r="FL137" s="65"/>
      <c r="FM137" s="65"/>
      <c r="FN137" s="65"/>
      <c r="FO137" s="65"/>
      <c r="FP137" s="65"/>
      <c r="FQ137" s="65"/>
      <c r="FR137" s="65"/>
      <c r="FS137" s="65"/>
      <c r="FT137" s="65"/>
      <c r="FU137" s="65"/>
      <c r="FV137" s="65"/>
      <c r="FW137" s="65"/>
      <c r="FX137" s="65"/>
      <c r="FY137" s="65"/>
      <c r="FZ137" s="65"/>
      <c r="GA137" s="65"/>
      <c r="GB137" s="65"/>
      <c r="GC137" s="65"/>
      <c r="GD137" s="65"/>
      <c r="GE137" s="65"/>
      <c r="GF137" s="65"/>
      <c r="GG137" s="65"/>
      <c r="GH137" s="65"/>
      <c r="GI137" s="65"/>
      <c r="GJ137" s="65"/>
      <c r="GK137" s="65"/>
      <c r="GL137" s="65"/>
      <c r="GM137" s="65"/>
      <c r="GN137" s="65"/>
      <c r="GO137" s="65"/>
      <c r="GP137" s="65"/>
      <c r="GQ137" s="65"/>
      <c r="GR137" s="65"/>
      <c r="GS137" s="65"/>
      <c r="GT137" s="65"/>
      <c r="GU137" s="65"/>
      <c r="GV137" s="65"/>
      <c r="GW137" s="65"/>
      <c r="GX137" s="65"/>
      <c r="GY137" s="65"/>
      <c r="GZ137" s="65"/>
      <c r="HA137" s="65"/>
      <c r="HB137" s="65"/>
      <c r="HC137" s="65"/>
      <c r="HD137" s="65"/>
      <c r="HE137" s="65"/>
      <c r="HF137" s="65"/>
      <c r="HG137" s="65"/>
      <c r="HH137" s="65"/>
      <c r="HI137" s="65"/>
      <c r="HJ137" s="65"/>
      <c r="HK137" s="65"/>
      <c r="HL137" s="65"/>
      <c r="HM137" s="65"/>
      <c r="HN137" s="65"/>
      <c r="HO137" s="65"/>
      <c r="HP137" s="65"/>
      <c r="HQ137" s="65"/>
      <c r="HR137" s="65"/>
      <c r="HS137" s="65"/>
      <c r="HT137" s="65"/>
      <c r="HU137" s="65"/>
      <c r="HV137" s="65"/>
      <c r="HW137" s="65"/>
      <c r="HX137" s="65"/>
      <c r="HY137" s="65"/>
      <c r="HZ137" s="65"/>
      <c r="IA137" s="65"/>
      <c r="IB137" s="65"/>
      <c r="IC137" s="65"/>
      <c r="ID137" s="65"/>
      <c r="IE137" s="65"/>
      <c r="IF137" s="65"/>
      <c r="IG137" s="65"/>
      <c r="IH137" s="65"/>
      <c r="II137" s="65"/>
      <c r="IJ137" s="65"/>
      <c r="IK137" s="65"/>
      <c r="IL137" s="65"/>
      <c r="IM137" s="65"/>
      <c r="IN137" s="65"/>
      <c r="IO137" s="65"/>
      <c r="IP137" s="65"/>
      <c r="IQ137" s="65"/>
      <c r="IR137" s="65"/>
      <c r="IS137" s="65"/>
      <c r="IT137" s="65"/>
      <c r="IU137" s="65"/>
      <c r="IV137" s="65"/>
    </row>
    <row r="138" spans="1:256" ht="15.75" thickBot="1">
      <c r="A138" s="65"/>
      <c r="B138" s="65"/>
      <c r="C138" s="169"/>
      <c r="D138" s="169"/>
      <c r="E138" s="66"/>
      <c r="F138" s="65" t="s">
        <v>72</v>
      </c>
      <c r="G138" s="42"/>
      <c r="H138" s="65"/>
      <c r="I138" s="65"/>
      <c r="J138" s="65"/>
      <c r="K138" s="65"/>
      <c r="L138" s="65"/>
      <c r="M138" s="65"/>
      <c r="N138" s="65"/>
      <c r="O138" s="65"/>
      <c r="P138" s="65"/>
      <c r="Q138" s="65"/>
      <c r="R138" s="65"/>
      <c r="S138" s="65"/>
      <c r="T138" s="65"/>
      <c r="U138" s="65"/>
      <c r="V138" s="65"/>
      <c r="W138" s="65"/>
      <c r="X138" s="65"/>
      <c r="Y138" s="65"/>
      <c r="Z138" s="65"/>
      <c r="AA138" s="65"/>
      <c r="AB138" s="65"/>
      <c r="AC138" s="65"/>
      <c r="AD138" s="65"/>
      <c r="AE138" s="65"/>
      <c r="AF138" s="65"/>
      <c r="AG138" s="65"/>
      <c r="AH138" s="65"/>
      <c r="AI138" s="65"/>
      <c r="AJ138" s="65"/>
      <c r="AK138" s="65"/>
      <c r="AL138" s="65"/>
      <c r="AM138" s="65"/>
      <c r="AN138" s="65"/>
      <c r="AO138" s="65"/>
      <c r="AP138" s="65"/>
      <c r="AQ138" s="65"/>
      <c r="AR138" s="65"/>
      <c r="AS138" s="65"/>
      <c r="AT138" s="65"/>
      <c r="AU138" s="65"/>
      <c r="AV138" s="65"/>
      <c r="AW138" s="65"/>
      <c r="AX138" s="65"/>
      <c r="AY138" s="65"/>
      <c r="AZ138" s="65"/>
      <c r="BA138" s="65"/>
      <c r="BB138" s="65"/>
      <c r="BC138" s="65"/>
      <c r="BD138" s="65"/>
      <c r="BE138" s="65"/>
      <c r="BF138" s="65"/>
      <c r="BG138" s="65"/>
      <c r="BH138" s="65"/>
      <c r="BI138" s="65"/>
      <c r="BJ138" s="65"/>
      <c r="BK138" s="65"/>
      <c r="BL138" s="65"/>
      <c r="BM138" s="65"/>
      <c r="BN138" s="65"/>
      <c r="BO138" s="65"/>
      <c r="BP138" s="65"/>
      <c r="BQ138" s="65"/>
      <c r="BR138" s="65"/>
      <c r="BS138" s="65"/>
      <c r="BT138" s="65"/>
      <c r="BU138" s="65"/>
      <c r="BV138" s="65"/>
      <c r="BW138" s="65"/>
      <c r="BX138" s="65"/>
      <c r="BY138" s="65"/>
      <c r="BZ138" s="65"/>
      <c r="CA138" s="65"/>
      <c r="CB138" s="65"/>
      <c r="CC138" s="65"/>
      <c r="CD138" s="65"/>
      <c r="CE138" s="65"/>
      <c r="CF138" s="65"/>
      <c r="CG138" s="65"/>
      <c r="CH138" s="65"/>
      <c r="CI138" s="65"/>
      <c r="CJ138" s="65"/>
      <c r="CK138" s="65"/>
      <c r="CL138" s="65"/>
      <c r="CM138" s="65"/>
      <c r="CN138" s="65"/>
      <c r="CO138" s="65"/>
      <c r="CP138" s="65"/>
      <c r="CQ138" s="65"/>
      <c r="CR138" s="65"/>
      <c r="CS138" s="65"/>
      <c r="CT138" s="65"/>
      <c r="CU138" s="65"/>
      <c r="CV138" s="65"/>
      <c r="CW138" s="65"/>
      <c r="CX138" s="65"/>
      <c r="CY138" s="65"/>
      <c r="CZ138" s="65"/>
      <c r="DA138" s="65"/>
      <c r="DB138" s="65"/>
      <c r="DC138" s="65"/>
      <c r="DD138" s="65"/>
      <c r="DE138" s="65"/>
      <c r="DF138" s="65"/>
      <c r="DG138" s="65"/>
      <c r="DH138" s="65"/>
      <c r="DI138" s="65"/>
      <c r="DJ138" s="65"/>
      <c r="DK138" s="65"/>
      <c r="DL138" s="65"/>
      <c r="DM138" s="65"/>
      <c r="DN138" s="65"/>
      <c r="DO138" s="65"/>
      <c r="DP138" s="65"/>
      <c r="DQ138" s="65"/>
      <c r="DR138" s="65"/>
      <c r="DS138" s="65"/>
      <c r="DT138" s="65"/>
      <c r="DU138" s="65"/>
      <c r="DV138" s="65"/>
      <c r="DW138" s="65"/>
      <c r="DX138" s="65"/>
      <c r="DY138" s="65"/>
      <c r="DZ138" s="65"/>
      <c r="EA138" s="65"/>
      <c r="EB138" s="65"/>
      <c r="EC138" s="65"/>
      <c r="ED138" s="65"/>
      <c r="EE138" s="65"/>
      <c r="EF138" s="65"/>
      <c r="EG138" s="65"/>
      <c r="EH138" s="65"/>
      <c r="EI138" s="65"/>
      <c r="EJ138" s="65"/>
      <c r="EK138" s="65"/>
      <c r="EL138" s="65"/>
      <c r="EM138" s="65"/>
      <c r="EN138" s="65"/>
      <c r="EO138" s="65"/>
      <c r="EP138" s="65"/>
      <c r="EQ138" s="65"/>
      <c r="ER138" s="65"/>
      <c r="ES138" s="65"/>
      <c r="ET138" s="65"/>
      <c r="EU138" s="65"/>
      <c r="EV138" s="65"/>
      <c r="EW138" s="65"/>
      <c r="EX138" s="65"/>
      <c r="EY138" s="65"/>
      <c r="EZ138" s="65"/>
      <c r="FA138" s="65"/>
      <c r="FB138" s="65"/>
      <c r="FC138" s="65"/>
      <c r="FD138" s="65"/>
      <c r="FE138" s="65"/>
      <c r="FF138" s="65"/>
      <c r="FG138" s="65"/>
      <c r="FH138" s="65"/>
      <c r="FI138" s="65"/>
      <c r="FJ138" s="65"/>
      <c r="FK138" s="65"/>
      <c r="FL138" s="65"/>
      <c r="FM138" s="65"/>
      <c r="FN138" s="65"/>
      <c r="FO138" s="65"/>
      <c r="FP138" s="65"/>
      <c r="FQ138" s="65"/>
      <c r="FR138" s="65"/>
      <c r="FS138" s="65"/>
      <c r="FT138" s="65"/>
      <c r="FU138" s="65"/>
      <c r="FV138" s="65"/>
      <c r="FW138" s="65"/>
      <c r="FX138" s="65"/>
      <c r="FY138" s="65"/>
      <c r="FZ138" s="65"/>
      <c r="GA138" s="65"/>
      <c r="GB138" s="65"/>
      <c r="GC138" s="65"/>
      <c r="GD138" s="65"/>
      <c r="GE138" s="65"/>
      <c r="GF138" s="65"/>
      <c r="GG138" s="65"/>
      <c r="GH138" s="65"/>
      <c r="GI138" s="65"/>
      <c r="GJ138" s="65"/>
      <c r="GK138" s="65"/>
      <c r="GL138" s="65"/>
      <c r="GM138" s="65"/>
      <c r="GN138" s="65"/>
      <c r="GO138" s="65"/>
      <c r="GP138" s="65"/>
      <c r="GQ138" s="65"/>
      <c r="GR138" s="65"/>
      <c r="GS138" s="65"/>
      <c r="GT138" s="65"/>
      <c r="GU138" s="65"/>
      <c r="GV138" s="65"/>
      <c r="GW138" s="65"/>
      <c r="GX138" s="65"/>
      <c r="GY138" s="65"/>
      <c r="GZ138" s="65"/>
      <c r="HA138" s="65"/>
      <c r="HB138" s="65"/>
      <c r="HC138" s="65"/>
      <c r="HD138" s="65"/>
      <c r="HE138" s="65"/>
      <c r="HF138" s="65"/>
      <c r="HG138" s="65"/>
      <c r="HH138" s="65"/>
      <c r="HI138" s="65"/>
      <c r="HJ138" s="65"/>
      <c r="HK138" s="65"/>
      <c r="HL138" s="65"/>
      <c r="HM138" s="65"/>
      <c r="HN138" s="65"/>
      <c r="HO138" s="65"/>
      <c r="HP138" s="65"/>
      <c r="HQ138" s="65"/>
      <c r="HR138" s="65"/>
      <c r="HS138" s="65"/>
      <c r="HT138" s="65"/>
      <c r="HU138" s="65"/>
      <c r="HV138" s="65"/>
      <c r="HW138" s="65"/>
      <c r="HX138" s="65"/>
      <c r="HY138" s="65"/>
      <c r="HZ138" s="65"/>
      <c r="IA138" s="65"/>
      <c r="IB138" s="65"/>
      <c r="IC138" s="65"/>
      <c r="ID138" s="65"/>
      <c r="IE138" s="65"/>
      <c r="IF138" s="65"/>
      <c r="IG138" s="65"/>
      <c r="IH138" s="65"/>
      <c r="II138" s="65"/>
      <c r="IJ138" s="65"/>
      <c r="IK138" s="65"/>
      <c r="IL138" s="65"/>
      <c r="IM138" s="65"/>
      <c r="IN138" s="65"/>
      <c r="IO138" s="65"/>
      <c r="IP138" s="65"/>
      <c r="IQ138" s="65"/>
      <c r="IR138" s="65"/>
      <c r="IS138" s="65"/>
      <c r="IT138" s="65"/>
      <c r="IU138" s="65"/>
      <c r="IV138" s="65"/>
    </row>
    <row r="139" spans="1:256" ht="15.75" thickBot="1">
      <c r="A139" s="65"/>
      <c r="B139" s="65"/>
      <c r="C139" s="169"/>
      <c r="D139" s="169"/>
      <c r="E139" s="66"/>
      <c r="F139" s="68" t="s">
        <v>73</v>
      </c>
      <c r="G139" s="42" t="s">
        <v>74</v>
      </c>
      <c r="H139" s="65"/>
      <c r="I139" s="65"/>
      <c r="J139" s="65"/>
      <c r="K139" s="65"/>
      <c r="L139" s="65"/>
      <c r="M139" s="65"/>
      <c r="N139" s="65"/>
      <c r="O139" s="65"/>
      <c r="P139" s="65"/>
      <c r="Q139" s="65"/>
      <c r="R139" s="65"/>
      <c r="S139" s="65"/>
      <c r="T139" s="65"/>
      <c r="U139" s="65"/>
      <c r="V139" s="65"/>
      <c r="W139" s="65"/>
      <c r="X139" s="65"/>
      <c r="Y139" s="65"/>
      <c r="Z139" s="65"/>
      <c r="AA139" s="65"/>
      <c r="AB139" s="65"/>
      <c r="AC139" s="65"/>
      <c r="AD139" s="65"/>
      <c r="AE139" s="65"/>
      <c r="AF139" s="65"/>
      <c r="AG139" s="65"/>
      <c r="AH139" s="65"/>
      <c r="AI139" s="65"/>
      <c r="AJ139" s="65"/>
      <c r="AK139" s="65"/>
      <c r="AL139" s="65"/>
      <c r="AM139" s="65"/>
      <c r="AN139" s="65"/>
      <c r="AO139" s="65"/>
      <c r="AP139" s="65"/>
      <c r="AQ139" s="65"/>
      <c r="AR139" s="65"/>
      <c r="AS139" s="65"/>
      <c r="AT139" s="65"/>
      <c r="AU139" s="65"/>
      <c r="AV139" s="65"/>
      <c r="AW139" s="65"/>
      <c r="AX139" s="65"/>
      <c r="AY139" s="65"/>
      <c r="AZ139" s="65"/>
      <c r="BA139" s="65"/>
      <c r="BB139" s="65"/>
      <c r="BC139" s="65"/>
      <c r="BD139" s="65"/>
      <c r="BE139" s="65"/>
      <c r="BF139" s="65"/>
      <c r="BG139" s="65"/>
      <c r="BH139" s="65"/>
      <c r="BI139" s="65"/>
      <c r="BJ139" s="65"/>
      <c r="BK139" s="65"/>
      <c r="BL139" s="65"/>
      <c r="BM139" s="65"/>
      <c r="BN139" s="65"/>
      <c r="BO139" s="65"/>
      <c r="BP139" s="65"/>
      <c r="BQ139" s="65"/>
      <c r="BR139" s="65"/>
      <c r="BS139" s="65"/>
      <c r="BT139" s="65"/>
      <c r="BU139" s="65"/>
      <c r="BV139" s="65"/>
      <c r="BW139" s="65"/>
      <c r="BX139" s="65"/>
      <c r="BY139" s="65"/>
      <c r="BZ139" s="65"/>
      <c r="CA139" s="65"/>
      <c r="CB139" s="65"/>
      <c r="CC139" s="65"/>
      <c r="CD139" s="65"/>
      <c r="CE139" s="65"/>
      <c r="CF139" s="65"/>
      <c r="CG139" s="65"/>
      <c r="CH139" s="65"/>
      <c r="CI139" s="65"/>
      <c r="CJ139" s="65"/>
      <c r="CK139" s="65"/>
      <c r="CL139" s="65"/>
      <c r="CM139" s="65"/>
      <c r="CN139" s="65"/>
      <c r="CO139" s="65"/>
      <c r="CP139" s="65"/>
      <c r="CQ139" s="65"/>
      <c r="CR139" s="65"/>
      <c r="CS139" s="65"/>
      <c r="CT139" s="65"/>
      <c r="CU139" s="65"/>
      <c r="CV139" s="65"/>
      <c r="CW139" s="65"/>
      <c r="CX139" s="65"/>
      <c r="CY139" s="65"/>
      <c r="CZ139" s="65"/>
      <c r="DA139" s="65"/>
      <c r="DB139" s="65"/>
      <c r="DC139" s="65"/>
      <c r="DD139" s="65"/>
      <c r="DE139" s="65"/>
      <c r="DF139" s="65"/>
      <c r="DG139" s="65"/>
      <c r="DH139" s="65"/>
      <c r="DI139" s="65"/>
      <c r="DJ139" s="65"/>
      <c r="DK139" s="65"/>
      <c r="DL139" s="65"/>
      <c r="DM139" s="65"/>
      <c r="DN139" s="65"/>
      <c r="DO139" s="65"/>
      <c r="DP139" s="65"/>
      <c r="DQ139" s="65"/>
      <c r="DR139" s="65"/>
      <c r="DS139" s="65"/>
      <c r="DT139" s="65"/>
      <c r="DU139" s="65"/>
      <c r="DV139" s="65"/>
      <c r="DW139" s="65"/>
      <c r="DX139" s="65"/>
      <c r="DY139" s="65"/>
      <c r="DZ139" s="65"/>
      <c r="EA139" s="65"/>
      <c r="EB139" s="65"/>
      <c r="EC139" s="65"/>
      <c r="ED139" s="65"/>
      <c r="EE139" s="65"/>
      <c r="EF139" s="65"/>
      <c r="EG139" s="65"/>
      <c r="EH139" s="65"/>
      <c r="EI139" s="65"/>
      <c r="EJ139" s="65"/>
      <c r="EK139" s="65"/>
      <c r="EL139" s="65"/>
      <c r="EM139" s="65"/>
      <c r="EN139" s="65"/>
      <c r="EO139" s="65"/>
      <c r="EP139" s="65"/>
      <c r="EQ139" s="65"/>
      <c r="ER139" s="65"/>
      <c r="ES139" s="65"/>
      <c r="ET139" s="65"/>
      <c r="EU139" s="65"/>
      <c r="EV139" s="65"/>
      <c r="EW139" s="65"/>
      <c r="EX139" s="65"/>
      <c r="EY139" s="65"/>
      <c r="EZ139" s="65"/>
      <c r="FA139" s="65"/>
      <c r="FB139" s="65"/>
      <c r="FC139" s="65"/>
      <c r="FD139" s="65"/>
      <c r="FE139" s="65"/>
      <c r="FF139" s="65"/>
      <c r="FG139" s="65"/>
      <c r="FH139" s="65"/>
      <c r="FI139" s="65"/>
      <c r="FJ139" s="65"/>
      <c r="FK139" s="65"/>
      <c r="FL139" s="65"/>
      <c r="FM139" s="65"/>
      <c r="FN139" s="65"/>
      <c r="FO139" s="65"/>
      <c r="FP139" s="65"/>
      <c r="FQ139" s="65"/>
      <c r="FR139" s="65"/>
      <c r="FS139" s="65"/>
      <c r="FT139" s="65"/>
      <c r="FU139" s="65"/>
      <c r="FV139" s="65"/>
      <c r="FW139" s="65"/>
      <c r="FX139" s="65"/>
      <c r="FY139" s="65"/>
      <c r="FZ139" s="65"/>
      <c r="GA139" s="65"/>
      <c r="GB139" s="65"/>
      <c r="GC139" s="65"/>
      <c r="GD139" s="65"/>
      <c r="GE139" s="65"/>
      <c r="GF139" s="65"/>
      <c r="GG139" s="65"/>
      <c r="GH139" s="65"/>
      <c r="GI139" s="65"/>
      <c r="GJ139" s="65"/>
      <c r="GK139" s="65"/>
      <c r="GL139" s="65"/>
      <c r="GM139" s="65"/>
      <c r="GN139" s="65"/>
      <c r="GO139" s="65"/>
      <c r="GP139" s="65"/>
      <c r="GQ139" s="65"/>
      <c r="GR139" s="65"/>
      <c r="GS139" s="65"/>
      <c r="GT139" s="65"/>
      <c r="GU139" s="65"/>
      <c r="GV139" s="65"/>
      <c r="GW139" s="65"/>
      <c r="GX139" s="65"/>
      <c r="GY139" s="65"/>
      <c r="GZ139" s="65"/>
      <c r="HA139" s="65"/>
      <c r="HB139" s="65"/>
      <c r="HC139" s="65"/>
      <c r="HD139" s="65"/>
      <c r="HE139" s="65"/>
      <c r="HF139" s="65"/>
      <c r="HG139" s="65"/>
      <c r="HH139" s="65"/>
      <c r="HI139" s="65"/>
      <c r="HJ139" s="65"/>
      <c r="HK139" s="65"/>
      <c r="HL139" s="65"/>
      <c r="HM139" s="65"/>
      <c r="HN139" s="65"/>
      <c r="HO139" s="65"/>
      <c r="HP139" s="65"/>
      <c r="HQ139" s="65"/>
      <c r="HR139" s="65"/>
      <c r="HS139" s="65"/>
      <c r="HT139" s="65"/>
      <c r="HU139" s="65"/>
      <c r="HV139" s="65"/>
      <c r="HW139" s="65"/>
      <c r="HX139" s="65"/>
      <c r="HY139" s="65"/>
      <c r="HZ139" s="65"/>
      <c r="IA139" s="65"/>
      <c r="IB139" s="65"/>
      <c r="IC139" s="65"/>
      <c r="ID139" s="65"/>
      <c r="IE139" s="65"/>
      <c r="IF139" s="65"/>
      <c r="IG139" s="65"/>
      <c r="IH139" s="65"/>
      <c r="II139" s="65"/>
      <c r="IJ139" s="65"/>
      <c r="IK139" s="65"/>
      <c r="IL139" s="65"/>
      <c r="IM139" s="65"/>
      <c r="IN139" s="65"/>
      <c r="IO139" s="65"/>
      <c r="IP139" s="65"/>
      <c r="IQ139" s="65"/>
      <c r="IR139" s="65"/>
      <c r="IS139" s="65"/>
      <c r="IT139" s="65"/>
      <c r="IU139" s="65"/>
      <c r="IV139" s="65"/>
    </row>
    <row r="140" spans="1:256" ht="15.75" thickBot="1">
      <c r="A140" s="65"/>
      <c r="B140" s="65"/>
      <c r="C140" s="169"/>
      <c r="D140" s="169"/>
      <c r="E140" s="65"/>
      <c r="F140" s="65"/>
      <c r="G140" s="42"/>
      <c r="H140" s="65"/>
      <c r="I140" s="65"/>
      <c r="J140" s="65"/>
      <c r="K140" s="65"/>
      <c r="L140" s="65"/>
      <c r="M140" s="65"/>
      <c r="N140" s="65"/>
      <c r="O140" s="65"/>
      <c r="P140" s="65"/>
      <c r="Q140" s="65"/>
      <c r="R140" s="65"/>
      <c r="S140" s="65"/>
      <c r="T140" s="65"/>
      <c r="U140" s="65"/>
      <c r="V140" s="65"/>
      <c r="W140" s="65"/>
      <c r="X140" s="65"/>
      <c r="Y140" s="65"/>
      <c r="Z140" s="65"/>
      <c r="AA140" s="65"/>
      <c r="AB140" s="65"/>
      <c r="AC140" s="65"/>
      <c r="AD140" s="65"/>
      <c r="AE140" s="65"/>
      <c r="AF140" s="65"/>
      <c r="AG140" s="65"/>
      <c r="AH140" s="65"/>
      <c r="AI140" s="65"/>
      <c r="AJ140" s="65"/>
      <c r="AK140" s="65"/>
      <c r="AL140" s="65"/>
      <c r="AM140" s="65"/>
      <c r="AN140" s="65"/>
      <c r="AO140" s="65"/>
      <c r="AP140" s="65"/>
      <c r="AQ140" s="65"/>
      <c r="AR140" s="65"/>
      <c r="AS140" s="65"/>
      <c r="AT140" s="65"/>
      <c r="AU140" s="65"/>
      <c r="AV140" s="65"/>
      <c r="AW140" s="65"/>
      <c r="AX140" s="65"/>
      <c r="AY140" s="65"/>
      <c r="AZ140" s="65"/>
      <c r="BA140" s="65"/>
      <c r="BB140" s="65"/>
      <c r="BC140" s="65"/>
      <c r="BD140" s="65"/>
      <c r="BE140" s="65"/>
      <c r="BF140" s="65"/>
      <c r="BG140" s="65"/>
      <c r="BH140" s="65"/>
      <c r="BI140" s="65"/>
      <c r="BJ140" s="65"/>
      <c r="BK140" s="65"/>
      <c r="BL140" s="65"/>
      <c r="BM140" s="65"/>
      <c r="BN140" s="65"/>
      <c r="BO140" s="65"/>
      <c r="BP140" s="65"/>
      <c r="BQ140" s="65"/>
      <c r="BR140" s="65"/>
      <c r="BS140" s="65"/>
      <c r="BT140" s="65"/>
      <c r="BU140" s="65"/>
      <c r="BV140" s="65"/>
      <c r="BW140" s="65"/>
      <c r="BX140" s="65"/>
      <c r="BY140" s="65"/>
      <c r="BZ140" s="65"/>
      <c r="CA140" s="65"/>
      <c r="CB140" s="65"/>
      <c r="CC140" s="65"/>
      <c r="CD140" s="65"/>
      <c r="CE140" s="65"/>
      <c r="CF140" s="65"/>
      <c r="CG140" s="65"/>
      <c r="CH140" s="65"/>
      <c r="CI140" s="65"/>
      <c r="CJ140" s="65"/>
      <c r="CK140" s="65"/>
      <c r="CL140" s="65"/>
      <c r="CM140" s="65"/>
      <c r="CN140" s="65"/>
      <c r="CO140" s="65"/>
      <c r="CP140" s="65"/>
      <c r="CQ140" s="65"/>
      <c r="CR140" s="65"/>
      <c r="CS140" s="65"/>
      <c r="CT140" s="65"/>
      <c r="CU140" s="65"/>
      <c r="CV140" s="65"/>
      <c r="CW140" s="65"/>
      <c r="CX140" s="65"/>
      <c r="CY140" s="65"/>
      <c r="CZ140" s="65"/>
      <c r="DA140" s="65"/>
      <c r="DB140" s="65"/>
      <c r="DC140" s="65"/>
      <c r="DD140" s="65"/>
      <c r="DE140" s="65"/>
      <c r="DF140" s="65"/>
      <c r="DG140" s="65"/>
      <c r="DH140" s="65"/>
      <c r="DI140" s="65"/>
      <c r="DJ140" s="65"/>
      <c r="DK140" s="65"/>
      <c r="DL140" s="65"/>
      <c r="DM140" s="65"/>
      <c r="DN140" s="65"/>
      <c r="DO140" s="65"/>
      <c r="DP140" s="65"/>
      <c r="DQ140" s="65"/>
      <c r="DR140" s="65"/>
      <c r="DS140" s="65"/>
      <c r="DT140" s="65"/>
      <c r="DU140" s="65"/>
      <c r="DV140" s="65"/>
      <c r="DW140" s="65"/>
      <c r="DX140" s="65"/>
      <c r="DY140" s="65"/>
      <c r="DZ140" s="65"/>
      <c r="EA140" s="65"/>
      <c r="EB140" s="65"/>
      <c r="EC140" s="65"/>
      <c r="ED140" s="65"/>
      <c r="EE140" s="65"/>
      <c r="EF140" s="65"/>
      <c r="EG140" s="65"/>
      <c r="EH140" s="65"/>
      <c r="EI140" s="65"/>
      <c r="EJ140" s="65"/>
      <c r="EK140" s="65"/>
      <c r="EL140" s="65"/>
      <c r="EM140" s="65"/>
      <c r="EN140" s="65"/>
      <c r="EO140" s="65"/>
      <c r="EP140" s="65"/>
      <c r="EQ140" s="65"/>
      <c r="ER140" s="65"/>
      <c r="ES140" s="65"/>
      <c r="ET140" s="65"/>
      <c r="EU140" s="65"/>
      <c r="EV140" s="65"/>
      <c r="EW140" s="65"/>
      <c r="EX140" s="65"/>
      <c r="EY140" s="65"/>
      <c r="EZ140" s="65"/>
      <c r="FA140" s="65"/>
      <c r="FB140" s="65"/>
      <c r="FC140" s="65"/>
      <c r="FD140" s="65"/>
      <c r="FE140" s="65"/>
      <c r="FF140" s="65"/>
      <c r="FG140" s="65"/>
      <c r="FH140" s="65"/>
      <c r="FI140" s="65"/>
      <c r="FJ140" s="65"/>
      <c r="FK140" s="65"/>
      <c r="FL140" s="65"/>
      <c r="FM140" s="65"/>
      <c r="FN140" s="65"/>
      <c r="FO140" s="65"/>
      <c r="FP140" s="65"/>
      <c r="FQ140" s="65"/>
      <c r="FR140" s="65"/>
      <c r="FS140" s="65"/>
      <c r="FT140" s="65"/>
      <c r="FU140" s="65"/>
      <c r="FV140" s="65"/>
      <c r="FW140" s="65"/>
      <c r="FX140" s="65"/>
      <c r="FY140" s="65"/>
      <c r="FZ140" s="65"/>
      <c r="GA140" s="65"/>
      <c r="GB140" s="65"/>
      <c r="GC140" s="65"/>
      <c r="GD140" s="65"/>
      <c r="GE140" s="65"/>
      <c r="GF140" s="65"/>
      <c r="GG140" s="65"/>
      <c r="GH140" s="65"/>
      <c r="GI140" s="65"/>
      <c r="GJ140" s="65"/>
      <c r="GK140" s="65"/>
      <c r="GL140" s="65"/>
      <c r="GM140" s="65"/>
      <c r="GN140" s="65"/>
      <c r="GO140" s="65"/>
      <c r="GP140" s="65"/>
      <c r="GQ140" s="65"/>
      <c r="GR140" s="65"/>
      <c r="GS140" s="65"/>
      <c r="GT140" s="65"/>
      <c r="GU140" s="65"/>
      <c r="GV140" s="65"/>
      <c r="GW140" s="65"/>
      <c r="GX140" s="65"/>
      <c r="GY140" s="65"/>
      <c r="GZ140" s="65"/>
      <c r="HA140" s="65"/>
      <c r="HB140" s="65"/>
      <c r="HC140" s="65"/>
      <c r="HD140" s="65"/>
      <c r="HE140" s="65"/>
      <c r="HF140" s="65"/>
      <c r="HG140" s="65"/>
      <c r="HH140" s="65"/>
      <c r="HI140" s="65"/>
      <c r="HJ140" s="65"/>
      <c r="HK140" s="65"/>
      <c r="HL140" s="65"/>
      <c r="HM140" s="65"/>
      <c r="HN140" s="65"/>
      <c r="HO140" s="65"/>
      <c r="HP140" s="65"/>
      <c r="HQ140" s="65"/>
      <c r="HR140" s="65"/>
      <c r="HS140" s="65"/>
      <c r="HT140" s="65"/>
      <c r="HU140" s="65"/>
      <c r="HV140" s="65"/>
      <c r="HW140" s="65"/>
      <c r="HX140" s="65"/>
      <c r="HY140" s="65"/>
      <c r="HZ140" s="65"/>
      <c r="IA140" s="65"/>
      <c r="IB140" s="65"/>
      <c r="IC140" s="65"/>
      <c r="ID140" s="65"/>
      <c r="IE140" s="65"/>
      <c r="IF140" s="65"/>
      <c r="IG140" s="65"/>
      <c r="IH140" s="65"/>
      <c r="II140" s="65"/>
      <c r="IJ140" s="65"/>
      <c r="IK140" s="65"/>
      <c r="IL140" s="65"/>
      <c r="IM140" s="65"/>
      <c r="IN140" s="65"/>
      <c r="IO140" s="65"/>
      <c r="IP140" s="65"/>
      <c r="IQ140" s="65"/>
      <c r="IR140" s="65"/>
      <c r="IS140" s="65"/>
      <c r="IT140" s="65"/>
      <c r="IU140" s="65"/>
      <c r="IV140" s="65"/>
    </row>
    <row r="141" spans="1:256">
      <c r="A141" s="65"/>
      <c r="B141" s="65"/>
      <c r="C141" s="65"/>
      <c r="D141" s="42"/>
      <c r="E141" s="65"/>
      <c r="F141" s="65"/>
      <c r="G141" s="42"/>
      <c r="H141" s="65"/>
      <c r="I141" s="65"/>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5"/>
      <c r="AI141" s="65"/>
      <c r="AJ141" s="65"/>
      <c r="AK141" s="65"/>
      <c r="AL141" s="65"/>
      <c r="AM141" s="65"/>
      <c r="AN141" s="65"/>
      <c r="AO141" s="65"/>
      <c r="AP141" s="65"/>
      <c r="AQ141" s="65"/>
      <c r="AR141" s="65"/>
      <c r="AS141" s="65"/>
      <c r="AT141" s="65"/>
      <c r="AU141" s="65"/>
      <c r="AV141" s="65"/>
      <c r="AW141" s="65"/>
      <c r="AX141" s="65"/>
      <c r="AY141" s="65"/>
      <c r="AZ141" s="65"/>
      <c r="BA141" s="65"/>
      <c r="BB141" s="65"/>
      <c r="BC141" s="65"/>
      <c r="BD141" s="65"/>
      <c r="BE141" s="65"/>
      <c r="BF141" s="65"/>
      <c r="BG141" s="65"/>
      <c r="BH141" s="65"/>
      <c r="BI141" s="65"/>
      <c r="BJ141" s="65"/>
      <c r="BK141" s="65"/>
      <c r="BL141" s="65"/>
      <c r="BM141" s="65"/>
      <c r="BN141" s="65"/>
      <c r="BO141" s="65"/>
      <c r="BP141" s="65"/>
      <c r="BQ141" s="65"/>
      <c r="BR141" s="65"/>
      <c r="BS141" s="65"/>
      <c r="BT141" s="65"/>
      <c r="BU141" s="65"/>
      <c r="BV141" s="65"/>
      <c r="BW141" s="65"/>
      <c r="BX141" s="65"/>
      <c r="BY141" s="65"/>
      <c r="BZ141" s="65"/>
      <c r="CA141" s="65"/>
      <c r="CB141" s="65"/>
      <c r="CC141" s="65"/>
      <c r="CD141" s="65"/>
      <c r="CE141" s="65"/>
      <c r="CF141" s="65"/>
      <c r="CG141" s="65"/>
      <c r="CH141" s="65"/>
      <c r="CI141" s="65"/>
      <c r="CJ141" s="65"/>
      <c r="CK141" s="65"/>
      <c r="CL141" s="65"/>
      <c r="CM141" s="65"/>
      <c r="CN141" s="65"/>
      <c r="CO141" s="65"/>
      <c r="CP141" s="65"/>
      <c r="CQ141" s="65"/>
      <c r="CR141" s="65"/>
      <c r="CS141" s="65"/>
      <c r="CT141" s="65"/>
      <c r="CU141" s="65"/>
      <c r="CV141" s="65"/>
      <c r="CW141" s="65"/>
      <c r="CX141" s="65"/>
      <c r="CY141" s="65"/>
      <c r="CZ141" s="65"/>
      <c r="DA141" s="65"/>
      <c r="DB141" s="65"/>
      <c r="DC141" s="65"/>
      <c r="DD141" s="65"/>
      <c r="DE141" s="65"/>
      <c r="DF141" s="65"/>
      <c r="DG141" s="65"/>
      <c r="DH141" s="65"/>
      <c r="DI141" s="65"/>
      <c r="DJ141" s="65"/>
      <c r="DK141" s="65"/>
      <c r="DL141" s="65"/>
      <c r="DM141" s="65"/>
      <c r="DN141" s="65"/>
      <c r="DO141" s="65"/>
      <c r="DP141" s="65"/>
      <c r="DQ141" s="65"/>
      <c r="DR141" s="65"/>
      <c r="DS141" s="65"/>
      <c r="DT141" s="65"/>
      <c r="DU141" s="65"/>
      <c r="DV141" s="65"/>
      <c r="DW141" s="65"/>
      <c r="DX141" s="65"/>
      <c r="DY141" s="65"/>
      <c r="DZ141" s="65"/>
      <c r="EA141" s="65"/>
      <c r="EB141" s="65"/>
      <c r="EC141" s="65"/>
      <c r="ED141" s="65"/>
      <c r="EE141" s="65"/>
      <c r="EF141" s="65"/>
      <c r="EG141" s="65"/>
      <c r="EH141" s="65"/>
      <c r="EI141" s="65"/>
      <c r="EJ141" s="65"/>
      <c r="EK141" s="65"/>
      <c r="EL141" s="65"/>
      <c r="EM141" s="65"/>
      <c r="EN141" s="65"/>
      <c r="EO141" s="65"/>
      <c r="EP141" s="65"/>
      <c r="EQ141" s="65"/>
      <c r="ER141" s="65"/>
      <c r="ES141" s="65"/>
      <c r="ET141" s="65"/>
      <c r="EU141" s="65"/>
      <c r="EV141" s="65"/>
      <c r="EW141" s="65"/>
      <c r="EX141" s="65"/>
      <c r="EY141" s="65"/>
      <c r="EZ141" s="65"/>
      <c r="FA141" s="65"/>
      <c r="FB141" s="65"/>
      <c r="FC141" s="65"/>
      <c r="FD141" s="65"/>
      <c r="FE141" s="65"/>
      <c r="FF141" s="65"/>
      <c r="FG141" s="65"/>
      <c r="FH141" s="65"/>
      <c r="FI141" s="65"/>
      <c r="FJ141" s="65"/>
      <c r="FK141" s="65"/>
      <c r="FL141" s="65"/>
      <c r="FM141" s="65"/>
      <c r="FN141" s="65"/>
      <c r="FO141" s="65"/>
      <c r="FP141" s="65"/>
      <c r="FQ141" s="65"/>
      <c r="FR141" s="65"/>
      <c r="FS141" s="65"/>
      <c r="FT141" s="65"/>
      <c r="FU141" s="65"/>
      <c r="FV141" s="65"/>
      <c r="FW141" s="65"/>
      <c r="FX141" s="65"/>
      <c r="FY141" s="65"/>
      <c r="FZ141" s="65"/>
      <c r="GA141" s="65"/>
      <c r="GB141" s="65"/>
      <c r="GC141" s="65"/>
      <c r="GD141" s="65"/>
      <c r="GE141" s="65"/>
      <c r="GF141" s="65"/>
      <c r="GG141" s="65"/>
      <c r="GH141" s="65"/>
      <c r="GI141" s="65"/>
      <c r="GJ141" s="65"/>
      <c r="GK141" s="65"/>
      <c r="GL141" s="65"/>
      <c r="GM141" s="65"/>
      <c r="GN141" s="65"/>
      <c r="GO141" s="65"/>
      <c r="GP141" s="65"/>
      <c r="GQ141" s="65"/>
      <c r="GR141" s="65"/>
      <c r="GS141" s="65"/>
      <c r="GT141" s="65"/>
      <c r="GU141" s="65"/>
      <c r="GV141" s="65"/>
      <c r="GW141" s="65"/>
      <c r="GX141" s="65"/>
      <c r="GY141" s="65"/>
      <c r="GZ141" s="65"/>
      <c r="HA141" s="65"/>
      <c r="HB141" s="65"/>
      <c r="HC141" s="65"/>
      <c r="HD141" s="65"/>
      <c r="HE141" s="65"/>
      <c r="HF141" s="65"/>
      <c r="HG141" s="65"/>
      <c r="HH141" s="65"/>
      <c r="HI141" s="65"/>
      <c r="HJ141" s="65"/>
      <c r="HK141" s="65"/>
      <c r="HL141" s="65"/>
      <c r="HM141" s="65"/>
      <c r="HN141" s="65"/>
      <c r="HO141" s="65"/>
      <c r="HP141" s="65"/>
      <c r="HQ141" s="65"/>
      <c r="HR141" s="65"/>
      <c r="HS141" s="65"/>
      <c r="HT141" s="65"/>
      <c r="HU141" s="65"/>
      <c r="HV141" s="65"/>
      <c r="HW141" s="65"/>
      <c r="HX141" s="65"/>
      <c r="HY141" s="65"/>
      <c r="HZ141" s="65"/>
      <c r="IA141" s="65"/>
      <c r="IB141" s="65"/>
      <c r="IC141" s="65"/>
      <c r="ID141" s="65"/>
      <c r="IE141" s="65"/>
      <c r="IF141" s="65"/>
      <c r="IG141" s="65"/>
      <c r="IH141" s="65"/>
      <c r="II141" s="65"/>
      <c r="IJ141" s="65"/>
      <c r="IK141" s="65"/>
      <c r="IL141" s="65"/>
      <c r="IM141" s="65"/>
      <c r="IN141" s="65"/>
      <c r="IO141" s="65"/>
      <c r="IP141" s="65"/>
      <c r="IQ141" s="65"/>
      <c r="IR141" s="65"/>
      <c r="IS141" s="65"/>
      <c r="IT141" s="65"/>
      <c r="IU141" s="65"/>
      <c r="IV141" s="65"/>
    </row>
    <row r="142" spans="1:256" ht="15.75" thickBot="1">
      <c r="A142" s="65"/>
      <c r="B142" s="65"/>
      <c r="C142" s="65"/>
      <c r="D142" s="42"/>
      <c r="E142" s="65"/>
      <c r="F142" s="65"/>
      <c r="G142" s="42"/>
      <c r="H142" s="65"/>
      <c r="I142" s="65"/>
      <c r="J142" s="65"/>
      <c r="K142" s="65"/>
      <c r="L142" s="65"/>
      <c r="M142" s="65"/>
      <c r="N142" s="65"/>
      <c r="O142" s="65"/>
      <c r="P142" s="65"/>
      <c r="Q142" s="65"/>
      <c r="R142" s="65"/>
      <c r="S142" s="65"/>
      <c r="T142" s="65"/>
      <c r="U142" s="65"/>
      <c r="V142" s="65"/>
      <c r="W142" s="65"/>
      <c r="X142" s="65"/>
      <c r="Y142" s="65"/>
      <c r="Z142" s="65"/>
      <c r="AA142" s="65"/>
      <c r="AB142" s="65"/>
      <c r="AC142" s="65"/>
      <c r="AD142" s="65"/>
      <c r="AE142" s="65"/>
      <c r="AF142" s="65"/>
      <c r="AG142" s="65"/>
      <c r="AH142" s="65"/>
      <c r="AI142" s="65"/>
      <c r="AJ142" s="65"/>
      <c r="AK142" s="65"/>
      <c r="AL142" s="65"/>
      <c r="AM142" s="65"/>
      <c r="AN142" s="65"/>
      <c r="AO142" s="65"/>
      <c r="AP142" s="65"/>
      <c r="AQ142" s="65"/>
      <c r="AR142" s="65"/>
      <c r="AS142" s="65"/>
      <c r="AT142" s="65"/>
      <c r="AU142" s="65"/>
      <c r="AV142" s="65"/>
      <c r="AW142" s="65"/>
      <c r="AX142" s="65"/>
      <c r="AY142" s="65"/>
      <c r="AZ142" s="65"/>
      <c r="BA142" s="65"/>
      <c r="BB142" s="65"/>
      <c r="BC142" s="65"/>
      <c r="BD142" s="65"/>
      <c r="BE142" s="65"/>
      <c r="BF142" s="65"/>
      <c r="BG142" s="65"/>
      <c r="BH142" s="65"/>
      <c r="BI142" s="65"/>
      <c r="BJ142" s="65"/>
      <c r="BK142" s="65"/>
      <c r="BL142" s="65"/>
      <c r="BM142" s="65"/>
      <c r="BN142" s="65"/>
      <c r="BO142" s="65"/>
      <c r="BP142" s="65"/>
      <c r="BQ142" s="65"/>
      <c r="BR142" s="65"/>
      <c r="BS142" s="65"/>
      <c r="BT142" s="65"/>
      <c r="BU142" s="65"/>
      <c r="BV142" s="65"/>
      <c r="BW142" s="65"/>
      <c r="BX142" s="65"/>
      <c r="BY142" s="65"/>
      <c r="BZ142" s="65"/>
      <c r="CA142" s="65"/>
      <c r="CB142" s="65"/>
      <c r="CC142" s="65"/>
      <c r="CD142" s="65"/>
      <c r="CE142" s="65"/>
      <c r="CF142" s="65"/>
      <c r="CG142" s="65"/>
      <c r="CH142" s="65"/>
      <c r="CI142" s="65"/>
      <c r="CJ142" s="65"/>
      <c r="CK142" s="65"/>
      <c r="CL142" s="65"/>
      <c r="CM142" s="65"/>
      <c r="CN142" s="65"/>
      <c r="CO142" s="65"/>
      <c r="CP142" s="65"/>
      <c r="CQ142" s="65"/>
      <c r="CR142" s="65"/>
      <c r="CS142" s="65"/>
      <c r="CT142" s="65"/>
      <c r="CU142" s="65"/>
      <c r="CV142" s="65"/>
      <c r="CW142" s="65"/>
      <c r="CX142" s="65"/>
      <c r="CY142" s="65"/>
      <c r="CZ142" s="65"/>
      <c r="DA142" s="65"/>
      <c r="DB142" s="65"/>
      <c r="DC142" s="65"/>
      <c r="DD142" s="65"/>
      <c r="DE142" s="65"/>
      <c r="DF142" s="65"/>
      <c r="DG142" s="65"/>
      <c r="DH142" s="65"/>
      <c r="DI142" s="65"/>
      <c r="DJ142" s="65"/>
      <c r="DK142" s="65"/>
      <c r="DL142" s="65"/>
      <c r="DM142" s="65"/>
      <c r="DN142" s="65"/>
      <c r="DO142" s="65"/>
      <c r="DP142" s="65"/>
      <c r="DQ142" s="65"/>
      <c r="DR142" s="65"/>
      <c r="DS142" s="65"/>
      <c r="DT142" s="65"/>
      <c r="DU142" s="65"/>
      <c r="DV142" s="65"/>
      <c r="DW142" s="65"/>
      <c r="DX142" s="65"/>
      <c r="DY142" s="65"/>
      <c r="DZ142" s="65"/>
      <c r="EA142" s="65"/>
      <c r="EB142" s="65"/>
      <c r="EC142" s="65"/>
      <c r="ED142" s="65"/>
      <c r="EE142" s="65"/>
      <c r="EF142" s="65"/>
      <c r="EG142" s="65"/>
      <c r="EH142" s="65"/>
      <c r="EI142" s="65"/>
      <c r="EJ142" s="65"/>
      <c r="EK142" s="65"/>
      <c r="EL142" s="65"/>
      <c r="EM142" s="65"/>
      <c r="EN142" s="65"/>
      <c r="EO142" s="65"/>
      <c r="EP142" s="65"/>
      <c r="EQ142" s="65"/>
      <c r="ER142" s="65"/>
      <c r="ES142" s="65"/>
      <c r="ET142" s="65"/>
      <c r="EU142" s="65"/>
      <c r="EV142" s="65"/>
      <c r="EW142" s="65"/>
      <c r="EX142" s="65"/>
      <c r="EY142" s="65"/>
      <c r="EZ142" s="65"/>
      <c r="FA142" s="65"/>
      <c r="FB142" s="65"/>
      <c r="FC142" s="65"/>
      <c r="FD142" s="65"/>
      <c r="FE142" s="65"/>
      <c r="FF142" s="65"/>
      <c r="FG142" s="65"/>
      <c r="FH142" s="65"/>
      <c r="FI142" s="65"/>
      <c r="FJ142" s="65"/>
      <c r="FK142" s="65"/>
      <c r="FL142" s="65"/>
      <c r="FM142" s="65"/>
      <c r="FN142" s="65"/>
      <c r="FO142" s="65"/>
      <c r="FP142" s="65"/>
      <c r="FQ142" s="65"/>
      <c r="FR142" s="65"/>
      <c r="FS142" s="65"/>
      <c r="FT142" s="65"/>
      <c r="FU142" s="65"/>
      <c r="FV142" s="65"/>
      <c r="FW142" s="65"/>
      <c r="FX142" s="65"/>
      <c r="FY142" s="65"/>
      <c r="FZ142" s="65"/>
      <c r="GA142" s="65"/>
      <c r="GB142" s="65"/>
      <c r="GC142" s="65"/>
      <c r="GD142" s="65"/>
      <c r="GE142" s="65"/>
      <c r="GF142" s="65"/>
      <c r="GG142" s="65"/>
      <c r="GH142" s="65"/>
      <c r="GI142" s="65"/>
      <c r="GJ142" s="65"/>
      <c r="GK142" s="65"/>
      <c r="GL142" s="65"/>
      <c r="GM142" s="65"/>
      <c r="GN142" s="65"/>
      <c r="GO142" s="65"/>
      <c r="GP142" s="65"/>
      <c r="GQ142" s="65"/>
      <c r="GR142" s="65"/>
      <c r="GS142" s="65"/>
      <c r="GT142" s="65"/>
      <c r="GU142" s="65"/>
      <c r="GV142" s="65"/>
      <c r="GW142" s="65"/>
      <c r="GX142" s="65"/>
      <c r="GY142" s="65"/>
      <c r="GZ142" s="65"/>
      <c r="HA142" s="65"/>
      <c r="HB142" s="65"/>
      <c r="HC142" s="65"/>
      <c r="HD142" s="65"/>
      <c r="HE142" s="65"/>
      <c r="HF142" s="65"/>
      <c r="HG142" s="65"/>
      <c r="HH142" s="65"/>
      <c r="HI142" s="65"/>
      <c r="HJ142" s="65"/>
      <c r="HK142" s="65"/>
      <c r="HL142" s="65"/>
      <c r="HM142" s="65"/>
      <c r="HN142" s="65"/>
      <c r="HO142" s="65"/>
      <c r="HP142" s="65"/>
      <c r="HQ142" s="65"/>
      <c r="HR142" s="65"/>
      <c r="HS142" s="65"/>
      <c r="HT142" s="65"/>
      <c r="HU142" s="65"/>
      <c r="HV142" s="65"/>
      <c r="HW142" s="65"/>
      <c r="HX142" s="65"/>
      <c r="HY142" s="65"/>
      <c r="HZ142" s="65"/>
      <c r="IA142" s="65"/>
      <c r="IB142" s="65"/>
      <c r="IC142" s="65"/>
      <c r="ID142" s="65"/>
      <c r="IE142" s="65"/>
      <c r="IF142" s="65"/>
      <c r="IG142" s="65"/>
      <c r="IH142" s="65"/>
      <c r="II142" s="65"/>
      <c r="IJ142" s="65"/>
      <c r="IK142" s="65"/>
      <c r="IL142" s="65"/>
      <c r="IM142" s="65"/>
      <c r="IN142" s="65"/>
      <c r="IO142" s="65"/>
      <c r="IP142" s="65"/>
      <c r="IQ142" s="65"/>
      <c r="IR142" s="65"/>
      <c r="IS142" s="65"/>
      <c r="IT142" s="65"/>
      <c r="IU142" s="65"/>
      <c r="IV142" s="65"/>
    </row>
    <row r="143" spans="1:256" ht="15.75" thickBot="1">
      <c r="A143" s="65"/>
      <c r="B143" s="65"/>
      <c r="C143" s="170" t="s">
        <v>75</v>
      </c>
      <c r="D143" s="170"/>
      <c r="E143" s="65"/>
      <c r="F143" s="69" t="s">
        <v>76</v>
      </c>
      <c r="G143" s="42"/>
      <c r="H143" s="65"/>
      <c r="I143" s="66"/>
      <c r="J143" s="65"/>
      <c r="K143" s="65"/>
      <c r="L143" s="65"/>
      <c r="M143" s="65"/>
      <c r="N143" s="65"/>
      <c r="O143" s="65"/>
      <c r="P143" s="65"/>
      <c r="Q143" s="65"/>
      <c r="R143" s="65"/>
      <c r="S143" s="65"/>
      <c r="T143" s="65"/>
      <c r="U143" s="65"/>
      <c r="V143" s="65"/>
      <c r="W143" s="65"/>
      <c r="X143" s="65"/>
      <c r="Y143" s="65"/>
      <c r="Z143" s="65"/>
      <c r="AA143" s="65"/>
      <c r="AB143" s="65"/>
      <c r="AC143" s="65"/>
      <c r="AD143" s="65"/>
      <c r="AE143" s="65"/>
      <c r="AF143" s="65"/>
      <c r="AG143" s="65"/>
      <c r="AH143" s="65"/>
      <c r="AI143" s="65"/>
      <c r="AJ143" s="65"/>
      <c r="AK143" s="65"/>
      <c r="AL143" s="65"/>
      <c r="AM143" s="65"/>
      <c r="AN143" s="65"/>
      <c r="AO143" s="65"/>
      <c r="AP143" s="65"/>
      <c r="AQ143" s="65"/>
      <c r="AR143" s="65"/>
      <c r="AS143" s="65"/>
      <c r="AT143" s="65"/>
      <c r="AU143" s="65"/>
      <c r="AV143" s="65"/>
      <c r="AW143" s="65"/>
      <c r="AX143" s="65"/>
      <c r="AY143" s="65"/>
      <c r="AZ143" s="65"/>
      <c r="BA143" s="65"/>
      <c r="BB143" s="65"/>
      <c r="BC143" s="65"/>
      <c r="BD143" s="65"/>
      <c r="BE143" s="65"/>
      <c r="BF143" s="65"/>
      <c r="BG143" s="65"/>
      <c r="BH143" s="65"/>
      <c r="BI143" s="65"/>
      <c r="BJ143" s="65"/>
      <c r="BK143" s="65"/>
      <c r="BL143" s="65"/>
      <c r="BM143" s="65"/>
      <c r="BN143" s="65"/>
      <c r="BO143" s="65"/>
      <c r="BP143" s="65"/>
      <c r="BQ143" s="65"/>
      <c r="BR143" s="65"/>
      <c r="BS143" s="65"/>
      <c r="BT143" s="65"/>
      <c r="BU143" s="65"/>
      <c r="BV143" s="65"/>
      <c r="BW143" s="65"/>
      <c r="BX143" s="65"/>
      <c r="BY143" s="65"/>
      <c r="BZ143" s="65"/>
      <c r="CA143" s="65"/>
      <c r="CB143" s="65"/>
      <c r="CC143" s="65"/>
      <c r="CD143" s="65"/>
      <c r="CE143" s="65"/>
      <c r="CF143" s="65"/>
      <c r="CG143" s="65"/>
      <c r="CH143" s="65"/>
      <c r="CI143" s="65"/>
      <c r="CJ143" s="65"/>
      <c r="CK143" s="65"/>
      <c r="CL143" s="65"/>
      <c r="CM143" s="65"/>
      <c r="CN143" s="65"/>
      <c r="CO143" s="65"/>
      <c r="CP143" s="65"/>
      <c r="CQ143" s="65"/>
      <c r="CR143" s="65"/>
      <c r="CS143" s="65"/>
      <c r="CT143" s="65"/>
      <c r="CU143" s="65"/>
      <c r="CV143" s="65"/>
      <c r="CW143" s="65"/>
      <c r="CX143" s="65"/>
      <c r="CY143" s="65"/>
      <c r="CZ143" s="65"/>
      <c r="DA143" s="65"/>
      <c r="DB143" s="65"/>
      <c r="DC143" s="65"/>
      <c r="DD143" s="65"/>
      <c r="DE143" s="65"/>
      <c r="DF143" s="65"/>
      <c r="DG143" s="65"/>
      <c r="DH143" s="65"/>
      <c r="DI143" s="65"/>
      <c r="DJ143" s="65"/>
      <c r="DK143" s="65"/>
      <c r="DL143" s="65"/>
      <c r="DM143" s="65"/>
      <c r="DN143" s="65"/>
      <c r="DO143" s="65"/>
      <c r="DP143" s="65"/>
      <c r="DQ143" s="65"/>
      <c r="DR143" s="65"/>
      <c r="DS143" s="65"/>
      <c r="DT143" s="65"/>
      <c r="DU143" s="65"/>
      <c r="DV143" s="65"/>
      <c r="DW143" s="65"/>
      <c r="DX143" s="65"/>
      <c r="DY143" s="65"/>
      <c r="DZ143" s="65"/>
      <c r="EA143" s="65"/>
      <c r="EB143" s="65"/>
      <c r="EC143" s="65"/>
      <c r="ED143" s="65"/>
      <c r="EE143" s="65"/>
      <c r="EF143" s="65"/>
      <c r="EG143" s="65"/>
      <c r="EH143" s="65"/>
      <c r="EI143" s="65"/>
      <c r="EJ143" s="65"/>
      <c r="EK143" s="65"/>
      <c r="EL143" s="65"/>
      <c r="EM143" s="65"/>
      <c r="EN143" s="65"/>
      <c r="EO143" s="65"/>
      <c r="EP143" s="65"/>
      <c r="EQ143" s="65"/>
      <c r="ER143" s="65"/>
      <c r="ES143" s="65"/>
      <c r="ET143" s="65"/>
      <c r="EU143" s="65"/>
      <c r="EV143" s="65"/>
      <c r="EW143" s="65"/>
      <c r="EX143" s="65"/>
      <c r="EY143" s="65"/>
      <c r="EZ143" s="65"/>
      <c r="FA143" s="65"/>
      <c r="FB143" s="65"/>
      <c r="FC143" s="65"/>
      <c r="FD143" s="65"/>
      <c r="FE143" s="65"/>
      <c r="FF143" s="65"/>
      <c r="FG143" s="65"/>
      <c r="FH143" s="65"/>
      <c r="FI143" s="65"/>
      <c r="FJ143" s="65"/>
      <c r="FK143" s="65"/>
      <c r="FL143" s="65"/>
      <c r="FM143" s="65"/>
      <c r="FN143" s="65"/>
      <c r="FO143" s="65"/>
      <c r="FP143" s="65"/>
      <c r="FQ143" s="65"/>
      <c r="FR143" s="65"/>
      <c r="FS143" s="65"/>
      <c r="FT143" s="65"/>
      <c r="FU143" s="65"/>
      <c r="FV143" s="65"/>
      <c r="FW143" s="65"/>
      <c r="FX143" s="65"/>
      <c r="FY143" s="65"/>
      <c r="FZ143" s="65"/>
      <c r="GA143" s="65"/>
      <c r="GB143" s="65"/>
      <c r="GC143" s="65"/>
      <c r="GD143" s="65"/>
      <c r="GE143" s="65"/>
      <c r="GF143" s="65"/>
      <c r="GG143" s="65"/>
      <c r="GH143" s="65"/>
      <c r="GI143" s="65"/>
      <c r="GJ143" s="65"/>
      <c r="GK143" s="65"/>
      <c r="GL143" s="65"/>
      <c r="GM143" s="65"/>
      <c r="GN143" s="65"/>
      <c r="GO143" s="65"/>
      <c r="GP143" s="65"/>
      <c r="GQ143" s="65"/>
      <c r="GR143" s="65"/>
      <c r="GS143" s="65"/>
      <c r="GT143" s="65"/>
      <c r="GU143" s="65"/>
      <c r="GV143" s="65"/>
      <c r="GW143" s="65"/>
      <c r="GX143" s="65"/>
      <c r="GY143" s="65"/>
      <c r="GZ143" s="65"/>
      <c r="HA143" s="65"/>
      <c r="HB143" s="65"/>
      <c r="HC143" s="65"/>
      <c r="HD143" s="65"/>
      <c r="HE143" s="65"/>
      <c r="HF143" s="65"/>
      <c r="HG143" s="65"/>
      <c r="HH143" s="65"/>
      <c r="HI143" s="65"/>
      <c r="HJ143" s="65"/>
      <c r="HK143" s="65"/>
      <c r="HL143" s="65"/>
      <c r="HM143" s="65"/>
      <c r="HN143" s="65"/>
      <c r="HO143" s="65"/>
      <c r="HP143" s="65"/>
      <c r="HQ143" s="65"/>
      <c r="HR143" s="65"/>
      <c r="HS143" s="65"/>
      <c r="HT143" s="65"/>
      <c r="HU143" s="65"/>
      <c r="HV143" s="65"/>
      <c r="HW143" s="65"/>
      <c r="HX143" s="65"/>
      <c r="HY143" s="65"/>
      <c r="HZ143" s="65"/>
      <c r="IA143" s="65"/>
      <c r="IB143" s="65"/>
      <c r="IC143" s="65"/>
      <c r="ID143" s="65"/>
      <c r="IE143" s="65"/>
      <c r="IF143" s="65"/>
      <c r="IG143" s="65"/>
      <c r="IH143" s="65"/>
      <c r="II143" s="65"/>
      <c r="IJ143" s="65"/>
      <c r="IK143" s="65"/>
      <c r="IL143" s="65"/>
      <c r="IM143" s="65"/>
      <c r="IN143" s="65"/>
      <c r="IO143" s="65"/>
      <c r="IP143" s="65"/>
      <c r="IQ143" s="65"/>
      <c r="IR143" s="65"/>
      <c r="IS143" s="65"/>
      <c r="IT143" s="65"/>
      <c r="IU143" s="65"/>
      <c r="IV143" s="65"/>
    </row>
    <row r="144" spans="1:256" ht="15.75" thickBot="1">
      <c r="A144" s="65"/>
      <c r="B144" s="65"/>
      <c r="C144" s="170"/>
      <c r="D144" s="170"/>
      <c r="E144" s="65"/>
      <c r="F144" s="65" t="s">
        <v>72</v>
      </c>
      <c r="G144" s="42"/>
      <c r="H144" s="65"/>
      <c r="I144" s="66"/>
      <c r="J144" s="65"/>
      <c r="K144" s="65"/>
      <c r="L144" s="65"/>
      <c r="M144" s="65"/>
      <c r="N144" s="65"/>
      <c r="O144" s="65"/>
      <c r="P144" s="65"/>
      <c r="Q144" s="65"/>
      <c r="R144" s="65"/>
      <c r="S144" s="65"/>
      <c r="T144" s="65"/>
      <c r="U144" s="65"/>
      <c r="V144" s="65"/>
      <c r="W144" s="65"/>
      <c r="X144" s="65"/>
      <c r="Y144" s="65"/>
      <c r="Z144" s="65"/>
      <c r="AA144" s="65"/>
      <c r="AB144" s="65"/>
      <c r="AC144" s="65"/>
      <c r="AD144" s="65"/>
      <c r="AE144" s="65"/>
      <c r="AF144" s="65"/>
      <c r="AG144" s="65"/>
      <c r="AH144" s="65"/>
      <c r="AI144" s="65"/>
      <c r="AJ144" s="65"/>
      <c r="AK144" s="65"/>
      <c r="AL144" s="65"/>
      <c r="AM144" s="65"/>
      <c r="AN144" s="65"/>
      <c r="AO144" s="65"/>
      <c r="AP144" s="65"/>
      <c r="AQ144" s="65"/>
      <c r="AR144" s="65"/>
      <c r="AS144" s="65"/>
      <c r="AT144" s="65"/>
      <c r="AU144" s="65"/>
      <c r="AV144" s="65"/>
      <c r="AW144" s="65"/>
      <c r="AX144" s="65"/>
      <c r="AY144" s="65"/>
      <c r="AZ144" s="65"/>
      <c r="BA144" s="65"/>
      <c r="BB144" s="65"/>
      <c r="BC144" s="65"/>
      <c r="BD144" s="65"/>
      <c r="BE144" s="65"/>
      <c r="BF144" s="65"/>
      <c r="BG144" s="65"/>
      <c r="BH144" s="65"/>
      <c r="BI144" s="65"/>
      <c r="BJ144" s="65"/>
      <c r="BK144" s="65"/>
      <c r="BL144" s="65"/>
      <c r="BM144" s="65"/>
      <c r="BN144" s="65"/>
      <c r="BO144" s="65"/>
      <c r="BP144" s="65"/>
      <c r="BQ144" s="65"/>
      <c r="BR144" s="65"/>
      <c r="BS144" s="65"/>
      <c r="BT144" s="65"/>
      <c r="BU144" s="65"/>
      <c r="BV144" s="65"/>
      <c r="BW144" s="65"/>
      <c r="BX144" s="65"/>
      <c r="BY144" s="65"/>
      <c r="BZ144" s="65"/>
      <c r="CA144" s="65"/>
      <c r="CB144" s="65"/>
      <c r="CC144" s="65"/>
      <c r="CD144" s="65"/>
      <c r="CE144" s="65"/>
      <c r="CF144" s="65"/>
      <c r="CG144" s="65"/>
      <c r="CH144" s="65"/>
      <c r="CI144" s="65"/>
      <c r="CJ144" s="65"/>
      <c r="CK144" s="65"/>
      <c r="CL144" s="65"/>
      <c r="CM144" s="65"/>
      <c r="CN144" s="65"/>
      <c r="CO144" s="65"/>
      <c r="CP144" s="65"/>
      <c r="CQ144" s="65"/>
      <c r="CR144" s="65"/>
      <c r="CS144" s="65"/>
      <c r="CT144" s="65"/>
      <c r="CU144" s="65"/>
      <c r="CV144" s="65"/>
      <c r="CW144" s="65"/>
      <c r="CX144" s="65"/>
      <c r="CY144" s="65"/>
      <c r="CZ144" s="65"/>
      <c r="DA144" s="65"/>
      <c r="DB144" s="65"/>
      <c r="DC144" s="65"/>
      <c r="DD144" s="65"/>
      <c r="DE144" s="65"/>
      <c r="DF144" s="65"/>
      <c r="DG144" s="65"/>
      <c r="DH144" s="65"/>
      <c r="DI144" s="65"/>
      <c r="DJ144" s="65"/>
      <c r="DK144" s="65"/>
      <c r="DL144" s="65"/>
      <c r="DM144" s="65"/>
      <c r="DN144" s="65"/>
      <c r="DO144" s="65"/>
      <c r="DP144" s="65"/>
      <c r="DQ144" s="65"/>
      <c r="DR144" s="65"/>
      <c r="DS144" s="65"/>
      <c r="DT144" s="65"/>
      <c r="DU144" s="65"/>
      <c r="DV144" s="65"/>
      <c r="DW144" s="65"/>
      <c r="DX144" s="65"/>
      <c r="DY144" s="65"/>
      <c r="DZ144" s="65"/>
      <c r="EA144" s="65"/>
      <c r="EB144" s="65"/>
      <c r="EC144" s="65"/>
      <c r="ED144" s="65"/>
      <c r="EE144" s="65"/>
      <c r="EF144" s="65"/>
      <c r="EG144" s="65"/>
      <c r="EH144" s="65"/>
      <c r="EI144" s="65"/>
      <c r="EJ144" s="65"/>
      <c r="EK144" s="65"/>
      <c r="EL144" s="65"/>
      <c r="EM144" s="65"/>
      <c r="EN144" s="65"/>
      <c r="EO144" s="65"/>
      <c r="EP144" s="65"/>
      <c r="EQ144" s="65"/>
      <c r="ER144" s="65"/>
      <c r="ES144" s="65"/>
      <c r="ET144" s="65"/>
      <c r="EU144" s="65"/>
      <c r="EV144" s="65"/>
      <c r="EW144" s="65"/>
      <c r="EX144" s="65"/>
      <c r="EY144" s="65"/>
      <c r="EZ144" s="65"/>
      <c r="FA144" s="65"/>
      <c r="FB144" s="65"/>
      <c r="FC144" s="65"/>
      <c r="FD144" s="65"/>
      <c r="FE144" s="65"/>
      <c r="FF144" s="65"/>
      <c r="FG144" s="65"/>
      <c r="FH144" s="65"/>
      <c r="FI144" s="65"/>
      <c r="FJ144" s="65"/>
      <c r="FK144" s="65"/>
      <c r="FL144" s="65"/>
      <c r="FM144" s="65"/>
      <c r="FN144" s="65"/>
      <c r="FO144" s="65"/>
      <c r="FP144" s="65"/>
      <c r="FQ144" s="65"/>
      <c r="FR144" s="65"/>
      <c r="FS144" s="65"/>
      <c r="FT144" s="65"/>
      <c r="FU144" s="65"/>
      <c r="FV144" s="65"/>
      <c r="FW144" s="65"/>
      <c r="FX144" s="65"/>
      <c r="FY144" s="65"/>
      <c r="FZ144" s="65"/>
      <c r="GA144" s="65"/>
      <c r="GB144" s="65"/>
      <c r="GC144" s="65"/>
      <c r="GD144" s="65"/>
      <c r="GE144" s="65"/>
      <c r="GF144" s="65"/>
      <c r="GG144" s="65"/>
      <c r="GH144" s="65"/>
      <c r="GI144" s="65"/>
      <c r="GJ144" s="65"/>
      <c r="GK144" s="65"/>
      <c r="GL144" s="65"/>
      <c r="GM144" s="65"/>
      <c r="GN144" s="65"/>
      <c r="GO144" s="65"/>
      <c r="GP144" s="65"/>
      <c r="GQ144" s="65"/>
      <c r="GR144" s="65"/>
      <c r="GS144" s="65"/>
      <c r="GT144" s="65"/>
      <c r="GU144" s="65"/>
      <c r="GV144" s="65"/>
      <c r="GW144" s="65"/>
      <c r="GX144" s="65"/>
      <c r="GY144" s="65"/>
      <c r="GZ144" s="65"/>
      <c r="HA144" s="65"/>
      <c r="HB144" s="65"/>
      <c r="HC144" s="65"/>
      <c r="HD144" s="65"/>
      <c r="HE144" s="65"/>
      <c r="HF144" s="65"/>
      <c r="HG144" s="65"/>
      <c r="HH144" s="65"/>
      <c r="HI144" s="65"/>
      <c r="HJ144" s="65"/>
      <c r="HK144" s="65"/>
      <c r="HL144" s="65"/>
      <c r="HM144" s="65"/>
      <c r="HN144" s="65"/>
      <c r="HO144" s="65"/>
      <c r="HP144" s="65"/>
      <c r="HQ144" s="65"/>
      <c r="HR144" s="65"/>
      <c r="HS144" s="65"/>
      <c r="HT144" s="65"/>
      <c r="HU144" s="65"/>
      <c r="HV144" s="65"/>
      <c r="HW144" s="65"/>
      <c r="HX144" s="65"/>
      <c r="HY144" s="65"/>
      <c r="HZ144" s="65"/>
      <c r="IA144" s="65"/>
      <c r="IB144" s="65"/>
      <c r="IC144" s="65"/>
      <c r="ID144" s="65"/>
      <c r="IE144" s="65"/>
      <c r="IF144" s="65"/>
      <c r="IG144" s="65"/>
      <c r="IH144" s="65"/>
      <c r="II144" s="65"/>
      <c r="IJ144" s="65"/>
      <c r="IK144" s="65"/>
      <c r="IL144" s="65"/>
      <c r="IM144" s="65"/>
      <c r="IN144" s="65"/>
      <c r="IO144" s="65"/>
      <c r="IP144" s="65"/>
      <c r="IQ144" s="65"/>
      <c r="IR144" s="65"/>
      <c r="IS144" s="65"/>
      <c r="IT144" s="65"/>
      <c r="IU144" s="65"/>
      <c r="IV144" s="65"/>
    </row>
    <row r="145" spans="1:256" ht="15.75" thickBot="1">
      <c r="A145" s="65"/>
      <c r="B145" s="65"/>
      <c r="C145" s="170"/>
      <c r="D145" s="170"/>
      <c r="E145" s="65"/>
      <c r="F145" s="68" t="s">
        <v>77</v>
      </c>
      <c r="G145" s="42"/>
      <c r="H145" s="65"/>
      <c r="I145" s="65"/>
      <c r="J145" s="65"/>
      <c r="K145" s="65"/>
      <c r="L145" s="65"/>
      <c r="M145" s="65"/>
      <c r="N145" s="65"/>
      <c r="O145" s="65"/>
      <c r="P145" s="65"/>
      <c r="Q145" s="65"/>
      <c r="R145" s="65"/>
      <c r="S145" s="65"/>
      <c r="T145" s="65"/>
      <c r="U145" s="65"/>
      <c r="V145" s="65"/>
      <c r="W145" s="65"/>
      <c r="X145" s="65"/>
      <c r="Y145" s="65"/>
      <c r="Z145" s="65"/>
      <c r="AA145" s="65"/>
      <c r="AB145" s="65"/>
      <c r="AC145" s="65"/>
      <c r="AD145" s="65"/>
      <c r="AE145" s="65"/>
      <c r="AF145" s="65"/>
      <c r="AG145" s="65"/>
      <c r="AH145" s="65"/>
      <c r="AI145" s="65"/>
      <c r="AJ145" s="65"/>
      <c r="AK145" s="65"/>
      <c r="AL145" s="65"/>
      <c r="AM145" s="65"/>
      <c r="AN145" s="65"/>
      <c r="AO145" s="65"/>
      <c r="AP145" s="65"/>
      <c r="AQ145" s="65"/>
      <c r="AR145" s="65"/>
      <c r="AS145" s="65"/>
      <c r="AT145" s="65"/>
      <c r="AU145" s="65"/>
      <c r="AV145" s="65"/>
      <c r="AW145" s="65"/>
      <c r="AX145" s="65"/>
      <c r="AY145" s="65"/>
      <c r="AZ145" s="65"/>
      <c r="BA145" s="65"/>
      <c r="BB145" s="65"/>
      <c r="BC145" s="65"/>
      <c r="BD145" s="65"/>
      <c r="BE145" s="65"/>
      <c r="BF145" s="65"/>
      <c r="BG145" s="65"/>
      <c r="BH145" s="65"/>
      <c r="BI145" s="65"/>
      <c r="BJ145" s="65"/>
      <c r="BK145" s="65"/>
      <c r="BL145" s="65"/>
      <c r="BM145" s="65"/>
      <c r="BN145" s="65"/>
      <c r="BO145" s="65"/>
      <c r="BP145" s="65"/>
      <c r="BQ145" s="65"/>
      <c r="BR145" s="65"/>
      <c r="BS145" s="65"/>
      <c r="BT145" s="65"/>
      <c r="BU145" s="65"/>
      <c r="BV145" s="65"/>
      <c r="BW145" s="65"/>
      <c r="BX145" s="65"/>
      <c r="BY145" s="65"/>
      <c r="BZ145" s="65"/>
      <c r="CA145" s="65"/>
      <c r="CB145" s="65"/>
      <c r="CC145" s="65"/>
      <c r="CD145" s="65"/>
      <c r="CE145" s="65"/>
      <c r="CF145" s="65"/>
      <c r="CG145" s="65"/>
      <c r="CH145" s="65"/>
      <c r="CI145" s="65"/>
      <c r="CJ145" s="65"/>
      <c r="CK145" s="65"/>
      <c r="CL145" s="65"/>
      <c r="CM145" s="65"/>
      <c r="CN145" s="65"/>
      <c r="CO145" s="65"/>
      <c r="CP145" s="65"/>
      <c r="CQ145" s="65"/>
      <c r="CR145" s="65"/>
      <c r="CS145" s="65"/>
      <c r="CT145" s="65"/>
      <c r="CU145" s="65"/>
      <c r="CV145" s="65"/>
      <c r="CW145" s="65"/>
      <c r="CX145" s="65"/>
      <c r="CY145" s="65"/>
      <c r="CZ145" s="65"/>
      <c r="DA145" s="65"/>
      <c r="DB145" s="65"/>
      <c r="DC145" s="65"/>
      <c r="DD145" s="65"/>
      <c r="DE145" s="65"/>
      <c r="DF145" s="65"/>
      <c r="DG145" s="65"/>
      <c r="DH145" s="65"/>
      <c r="DI145" s="65"/>
      <c r="DJ145" s="65"/>
      <c r="DK145" s="65"/>
      <c r="DL145" s="65"/>
      <c r="DM145" s="65"/>
      <c r="DN145" s="65"/>
      <c r="DO145" s="65"/>
      <c r="DP145" s="65"/>
      <c r="DQ145" s="65"/>
      <c r="DR145" s="65"/>
      <c r="DS145" s="65"/>
      <c r="DT145" s="65"/>
      <c r="DU145" s="65"/>
      <c r="DV145" s="65"/>
      <c r="DW145" s="65"/>
      <c r="DX145" s="65"/>
      <c r="DY145" s="65"/>
      <c r="DZ145" s="65"/>
      <c r="EA145" s="65"/>
      <c r="EB145" s="65"/>
      <c r="EC145" s="65"/>
      <c r="ED145" s="65"/>
      <c r="EE145" s="65"/>
      <c r="EF145" s="65"/>
      <c r="EG145" s="65"/>
      <c r="EH145" s="65"/>
      <c r="EI145" s="65"/>
      <c r="EJ145" s="65"/>
      <c r="EK145" s="65"/>
      <c r="EL145" s="65"/>
      <c r="EM145" s="65"/>
      <c r="EN145" s="65"/>
      <c r="EO145" s="65"/>
      <c r="EP145" s="65"/>
      <c r="EQ145" s="65"/>
      <c r="ER145" s="65"/>
      <c r="ES145" s="65"/>
      <c r="ET145" s="65"/>
      <c r="EU145" s="65"/>
      <c r="EV145" s="65"/>
      <c r="EW145" s="65"/>
      <c r="EX145" s="65"/>
      <c r="EY145" s="65"/>
      <c r="EZ145" s="65"/>
      <c r="FA145" s="65"/>
      <c r="FB145" s="65"/>
      <c r="FC145" s="65"/>
      <c r="FD145" s="65"/>
      <c r="FE145" s="65"/>
      <c r="FF145" s="65"/>
      <c r="FG145" s="65"/>
      <c r="FH145" s="65"/>
      <c r="FI145" s="65"/>
      <c r="FJ145" s="65"/>
      <c r="FK145" s="65"/>
      <c r="FL145" s="65"/>
      <c r="FM145" s="65"/>
      <c r="FN145" s="65"/>
      <c r="FO145" s="65"/>
      <c r="FP145" s="65"/>
      <c r="FQ145" s="65"/>
      <c r="FR145" s="65"/>
      <c r="FS145" s="65"/>
      <c r="FT145" s="65"/>
      <c r="FU145" s="65"/>
      <c r="FV145" s="65"/>
      <c r="FW145" s="65"/>
      <c r="FX145" s="65"/>
      <c r="FY145" s="65"/>
      <c r="FZ145" s="65"/>
      <c r="GA145" s="65"/>
      <c r="GB145" s="65"/>
      <c r="GC145" s="65"/>
      <c r="GD145" s="65"/>
      <c r="GE145" s="65"/>
      <c r="GF145" s="65"/>
      <c r="GG145" s="65"/>
      <c r="GH145" s="65"/>
      <c r="GI145" s="65"/>
      <c r="GJ145" s="65"/>
      <c r="GK145" s="65"/>
      <c r="GL145" s="65"/>
      <c r="GM145" s="65"/>
      <c r="GN145" s="65"/>
      <c r="GO145" s="65"/>
      <c r="GP145" s="65"/>
      <c r="GQ145" s="65"/>
      <c r="GR145" s="65"/>
      <c r="GS145" s="65"/>
      <c r="GT145" s="65"/>
      <c r="GU145" s="65"/>
      <c r="GV145" s="65"/>
      <c r="GW145" s="65"/>
      <c r="GX145" s="65"/>
      <c r="GY145" s="65"/>
      <c r="GZ145" s="65"/>
      <c r="HA145" s="65"/>
      <c r="HB145" s="65"/>
      <c r="HC145" s="65"/>
      <c r="HD145" s="65"/>
      <c r="HE145" s="65"/>
      <c r="HF145" s="65"/>
      <c r="HG145" s="65"/>
      <c r="HH145" s="65"/>
      <c r="HI145" s="65"/>
      <c r="HJ145" s="65"/>
      <c r="HK145" s="65"/>
      <c r="HL145" s="65"/>
      <c r="HM145" s="65"/>
      <c r="HN145" s="65"/>
      <c r="HO145" s="65"/>
      <c r="HP145" s="65"/>
      <c r="HQ145" s="65"/>
      <c r="HR145" s="65"/>
      <c r="HS145" s="65"/>
      <c r="HT145" s="65"/>
      <c r="HU145" s="65"/>
      <c r="HV145" s="65"/>
      <c r="HW145" s="65"/>
      <c r="HX145" s="65"/>
      <c r="HY145" s="65"/>
      <c r="HZ145" s="65"/>
      <c r="IA145" s="65"/>
      <c r="IB145" s="65"/>
      <c r="IC145" s="65"/>
      <c r="ID145" s="65"/>
      <c r="IE145" s="65"/>
      <c r="IF145" s="65"/>
      <c r="IG145" s="65"/>
      <c r="IH145" s="65"/>
      <c r="II145" s="65"/>
      <c r="IJ145" s="65"/>
      <c r="IK145" s="65"/>
      <c r="IL145" s="65"/>
      <c r="IM145" s="65"/>
      <c r="IN145" s="65"/>
      <c r="IO145" s="65"/>
      <c r="IP145" s="65"/>
      <c r="IQ145" s="65"/>
      <c r="IR145" s="65"/>
      <c r="IS145" s="65"/>
      <c r="IT145" s="65"/>
      <c r="IU145" s="65"/>
      <c r="IV145" s="65"/>
    </row>
    <row r="146" spans="1:256">
      <c r="A146" s="65"/>
      <c r="B146" s="65"/>
      <c r="C146" s="41"/>
      <c r="D146" s="41"/>
      <c r="E146" s="65"/>
      <c r="G146" s="42"/>
      <c r="H146" s="65"/>
      <c r="I146" s="65"/>
      <c r="J146" s="65"/>
      <c r="K146" s="65"/>
      <c r="L146" s="65"/>
      <c r="M146" s="65"/>
      <c r="N146" s="65"/>
      <c r="O146" s="65"/>
      <c r="P146" s="65"/>
      <c r="Q146" s="65"/>
      <c r="R146" s="65"/>
      <c r="S146" s="65"/>
      <c r="T146" s="65"/>
      <c r="U146" s="65"/>
      <c r="V146" s="65"/>
      <c r="W146" s="65"/>
      <c r="X146" s="65"/>
      <c r="Y146" s="65"/>
      <c r="Z146" s="65"/>
      <c r="AA146" s="65"/>
      <c r="AB146" s="65"/>
      <c r="AC146" s="65"/>
      <c r="AD146" s="65"/>
      <c r="AE146" s="65"/>
      <c r="AF146" s="65"/>
      <c r="AG146" s="65"/>
      <c r="AH146" s="65"/>
      <c r="AI146" s="65"/>
      <c r="AJ146" s="65"/>
      <c r="AK146" s="65"/>
      <c r="AL146" s="65"/>
      <c r="AM146" s="65"/>
      <c r="AN146" s="65"/>
      <c r="AO146" s="65"/>
      <c r="AP146" s="65"/>
      <c r="AQ146" s="65"/>
      <c r="AR146" s="65"/>
      <c r="AS146" s="65"/>
      <c r="AT146" s="65"/>
      <c r="AU146" s="65"/>
      <c r="AV146" s="65"/>
      <c r="AW146" s="65"/>
      <c r="AX146" s="65"/>
      <c r="AY146" s="65"/>
      <c r="AZ146" s="65"/>
      <c r="BA146" s="65"/>
      <c r="BB146" s="65"/>
      <c r="BC146" s="65"/>
      <c r="BD146" s="65"/>
      <c r="BE146" s="65"/>
      <c r="BF146" s="65"/>
      <c r="BG146" s="65"/>
      <c r="BH146" s="65"/>
      <c r="BI146" s="65"/>
      <c r="BJ146" s="65"/>
      <c r="BK146" s="65"/>
      <c r="BL146" s="65"/>
      <c r="BM146" s="65"/>
      <c r="BN146" s="65"/>
      <c r="BO146" s="65"/>
      <c r="BP146" s="65"/>
      <c r="BQ146" s="65"/>
      <c r="BR146" s="65"/>
      <c r="BS146" s="65"/>
      <c r="BT146" s="65"/>
      <c r="BU146" s="65"/>
      <c r="BV146" s="65"/>
      <c r="BW146" s="65"/>
      <c r="BX146" s="65"/>
      <c r="BY146" s="65"/>
      <c r="BZ146" s="65"/>
      <c r="CA146" s="65"/>
      <c r="CB146" s="65"/>
      <c r="CC146" s="65"/>
      <c r="CD146" s="65"/>
      <c r="CE146" s="65"/>
      <c r="CF146" s="65"/>
      <c r="CG146" s="65"/>
      <c r="CH146" s="65"/>
      <c r="CI146" s="65"/>
      <c r="CJ146" s="65"/>
      <c r="CK146" s="65"/>
      <c r="CL146" s="65"/>
      <c r="CM146" s="65"/>
      <c r="CN146" s="65"/>
      <c r="CO146" s="65"/>
      <c r="CP146" s="65"/>
      <c r="CQ146" s="65"/>
      <c r="CR146" s="65"/>
      <c r="CS146" s="65"/>
      <c r="CT146" s="65"/>
      <c r="CU146" s="65"/>
      <c r="CV146" s="65"/>
      <c r="CW146" s="65"/>
      <c r="CX146" s="65"/>
      <c r="CY146" s="65"/>
      <c r="CZ146" s="65"/>
      <c r="DA146" s="65"/>
      <c r="DB146" s="65"/>
      <c r="DC146" s="65"/>
      <c r="DD146" s="65"/>
      <c r="DE146" s="65"/>
      <c r="DF146" s="65"/>
      <c r="DG146" s="65"/>
      <c r="DH146" s="65"/>
      <c r="DI146" s="65"/>
      <c r="DJ146" s="65"/>
      <c r="DK146" s="65"/>
      <c r="DL146" s="65"/>
      <c r="DM146" s="65"/>
      <c r="DN146" s="65"/>
      <c r="DO146" s="65"/>
      <c r="DP146" s="65"/>
      <c r="DQ146" s="65"/>
      <c r="DR146" s="65"/>
      <c r="DS146" s="65"/>
      <c r="DT146" s="65"/>
      <c r="DU146" s="65"/>
      <c r="DV146" s="65"/>
      <c r="DW146" s="65"/>
      <c r="DX146" s="65"/>
      <c r="DY146" s="65"/>
      <c r="DZ146" s="65"/>
      <c r="EA146" s="65"/>
      <c r="EB146" s="65"/>
      <c r="EC146" s="65"/>
      <c r="ED146" s="65"/>
      <c r="EE146" s="65"/>
      <c r="EF146" s="65"/>
      <c r="EG146" s="65"/>
      <c r="EH146" s="65"/>
      <c r="EI146" s="65"/>
      <c r="EJ146" s="65"/>
      <c r="EK146" s="65"/>
      <c r="EL146" s="65"/>
      <c r="EM146" s="65"/>
      <c r="EN146" s="65"/>
      <c r="EO146" s="65"/>
      <c r="EP146" s="65"/>
      <c r="EQ146" s="65"/>
      <c r="ER146" s="65"/>
      <c r="ES146" s="65"/>
      <c r="ET146" s="65"/>
      <c r="EU146" s="65"/>
      <c r="EV146" s="65"/>
      <c r="EW146" s="65"/>
      <c r="EX146" s="65"/>
      <c r="EY146" s="65"/>
      <c r="EZ146" s="65"/>
      <c r="FA146" s="65"/>
      <c r="FB146" s="65"/>
      <c r="FC146" s="65"/>
      <c r="FD146" s="65"/>
      <c r="FE146" s="65"/>
      <c r="FF146" s="65"/>
      <c r="FG146" s="65"/>
      <c r="FH146" s="65"/>
      <c r="FI146" s="65"/>
      <c r="FJ146" s="65"/>
      <c r="FK146" s="65"/>
      <c r="FL146" s="65"/>
      <c r="FM146" s="65"/>
      <c r="FN146" s="65"/>
      <c r="FO146" s="65"/>
      <c r="FP146" s="65"/>
      <c r="FQ146" s="65"/>
      <c r="FR146" s="65"/>
      <c r="FS146" s="65"/>
      <c r="FT146" s="65"/>
      <c r="FU146" s="65"/>
      <c r="FV146" s="65"/>
      <c r="FW146" s="65"/>
      <c r="FX146" s="65"/>
      <c r="FY146" s="65"/>
      <c r="FZ146" s="65"/>
      <c r="GA146" s="65"/>
      <c r="GB146" s="65"/>
      <c r="GC146" s="65"/>
      <c r="GD146" s="65"/>
      <c r="GE146" s="65"/>
      <c r="GF146" s="65"/>
      <c r="GG146" s="65"/>
      <c r="GH146" s="65"/>
      <c r="GI146" s="65"/>
      <c r="GJ146" s="65"/>
      <c r="GK146" s="65"/>
      <c r="GL146" s="65"/>
      <c r="GM146" s="65"/>
      <c r="GN146" s="65"/>
      <c r="GO146" s="65"/>
      <c r="GP146" s="65"/>
      <c r="GQ146" s="65"/>
      <c r="GR146" s="65"/>
      <c r="GS146" s="65"/>
      <c r="GT146" s="65"/>
      <c r="GU146" s="65"/>
      <c r="GV146" s="65"/>
      <c r="GW146" s="65"/>
      <c r="GX146" s="65"/>
      <c r="GY146" s="65"/>
      <c r="GZ146" s="65"/>
      <c r="HA146" s="65"/>
      <c r="HB146" s="65"/>
      <c r="HC146" s="65"/>
      <c r="HD146" s="65"/>
      <c r="HE146" s="65"/>
      <c r="HF146" s="65"/>
      <c r="HG146" s="65"/>
      <c r="HH146" s="65"/>
      <c r="HI146" s="65"/>
      <c r="HJ146" s="65"/>
      <c r="HK146" s="65"/>
      <c r="HL146" s="65"/>
      <c r="HM146" s="65"/>
      <c r="HN146" s="65"/>
      <c r="HO146" s="65"/>
      <c r="HP146" s="65"/>
      <c r="HQ146" s="65"/>
      <c r="HR146" s="65"/>
      <c r="HS146" s="65"/>
      <c r="HT146" s="65"/>
      <c r="HU146" s="65"/>
      <c r="HV146" s="65"/>
      <c r="HW146" s="65"/>
      <c r="HX146" s="65"/>
      <c r="HY146" s="65"/>
      <c r="HZ146" s="65"/>
      <c r="IA146" s="65"/>
      <c r="IB146" s="65"/>
      <c r="IC146" s="65"/>
      <c r="ID146" s="65"/>
      <c r="IE146" s="65"/>
      <c r="IF146" s="65"/>
      <c r="IG146" s="65"/>
      <c r="IH146" s="65"/>
      <c r="II146" s="65"/>
      <c r="IJ146" s="65"/>
      <c r="IK146" s="65"/>
      <c r="IL146" s="65"/>
      <c r="IM146" s="65"/>
      <c r="IN146" s="65"/>
      <c r="IO146" s="65"/>
      <c r="IP146" s="65"/>
      <c r="IQ146" s="65"/>
      <c r="IR146" s="65"/>
      <c r="IS146" s="65"/>
      <c r="IT146" s="65"/>
      <c r="IU146" s="65"/>
      <c r="IV146" s="65"/>
    </row>
    <row r="147" spans="1:256">
      <c r="A147" s="65"/>
      <c r="B147" s="65"/>
      <c r="C147" s="65"/>
      <c r="D147" s="41"/>
      <c r="E147" s="65"/>
      <c r="F147" s="65"/>
      <c r="G147" s="42"/>
      <c r="H147" s="65"/>
      <c r="I147" s="65"/>
      <c r="J147" s="65"/>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c r="AH147" s="65"/>
      <c r="AI147" s="65"/>
      <c r="AJ147" s="65"/>
      <c r="AK147" s="65"/>
      <c r="AL147" s="65"/>
      <c r="AM147" s="65"/>
      <c r="AN147" s="65"/>
      <c r="AO147" s="65"/>
      <c r="AP147" s="65"/>
      <c r="AQ147" s="65"/>
      <c r="AR147" s="65"/>
      <c r="AS147" s="65"/>
      <c r="AT147" s="65"/>
      <c r="AU147" s="65"/>
      <c r="AV147" s="65"/>
      <c r="AW147" s="65"/>
      <c r="AX147" s="65"/>
      <c r="AY147" s="65"/>
      <c r="AZ147" s="65"/>
      <c r="BA147" s="65"/>
      <c r="BB147" s="65"/>
      <c r="BC147" s="65"/>
      <c r="BD147" s="65"/>
      <c r="BE147" s="65"/>
      <c r="BF147" s="65"/>
      <c r="BG147" s="65"/>
      <c r="BH147" s="65"/>
      <c r="BI147" s="65"/>
      <c r="BJ147" s="65"/>
      <c r="BK147" s="65"/>
      <c r="BL147" s="65"/>
      <c r="BM147" s="65"/>
      <c r="BN147" s="65"/>
      <c r="BO147" s="65"/>
      <c r="BP147" s="65"/>
      <c r="BQ147" s="65"/>
      <c r="BR147" s="65"/>
      <c r="BS147" s="65"/>
      <c r="BT147" s="65"/>
      <c r="BU147" s="65"/>
      <c r="BV147" s="65"/>
      <c r="BW147" s="65"/>
      <c r="BX147" s="65"/>
      <c r="BY147" s="65"/>
      <c r="BZ147" s="65"/>
      <c r="CA147" s="65"/>
      <c r="CB147" s="65"/>
      <c r="CC147" s="65"/>
      <c r="CD147" s="65"/>
      <c r="CE147" s="65"/>
      <c r="CF147" s="65"/>
      <c r="CG147" s="65"/>
      <c r="CH147" s="65"/>
      <c r="CI147" s="65"/>
      <c r="CJ147" s="65"/>
      <c r="CK147" s="65"/>
      <c r="CL147" s="65"/>
      <c r="CM147" s="65"/>
      <c r="CN147" s="65"/>
      <c r="CO147" s="65"/>
      <c r="CP147" s="65"/>
      <c r="CQ147" s="65"/>
      <c r="CR147" s="65"/>
      <c r="CS147" s="65"/>
      <c r="CT147" s="65"/>
      <c r="CU147" s="65"/>
      <c r="CV147" s="65"/>
      <c r="CW147" s="65"/>
      <c r="CX147" s="65"/>
      <c r="CY147" s="65"/>
      <c r="CZ147" s="65"/>
      <c r="DA147" s="65"/>
      <c r="DB147" s="65"/>
      <c r="DC147" s="65"/>
      <c r="DD147" s="65"/>
      <c r="DE147" s="65"/>
      <c r="DF147" s="65"/>
      <c r="DG147" s="65"/>
      <c r="DH147" s="65"/>
      <c r="DI147" s="65"/>
      <c r="DJ147" s="65"/>
      <c r="DK147" s="65"/>
      <c r="DL147" s="65"/>
      <c r="DM147" s="65"/>
      <c r="DN147" s="65"/>
      <c r="DO147" s="65"/>
      <c r="DP147" s="65"/>
      <c r="DQ147" s="65"/>
      <c r="DR147" s="65"/>
      <c r="DS147" s="65"/>
      <c r="DT147" s="65"/>
      <c r="DU147" s="65"/>
      <c r="DV147" s="65"/>
      <c r="DW147" s="65"/>
      <c r="DX147" s="65"/>
      <c r="DY147" s="65"/>
      <c r="DZ147" s="65"/>
      <c r="EA147" s="65"/>
      <c r="EB147" s="65"/>
      <c r="EC147" s="65"/>
      <c r="ED147" s="65"/>
      <c r="EE147" s="65"/>
      <c r="EF147" s="65"/>
      <c r="EG147" s="65"/>
      <c r="EH147" s="65"/>
      <c r="EI147" s="65"/>
      <c r="EJ147" s="65"/>
      <c r="EK147" s="65"/>
      <c r="EL147" s="65"/>
      <c r="EM147" s="65"/>
      <c r="EN147" s="65"/>
      <c r="EO147" s="65"/>
      <c r="EP147" s="65"/>
      <c r="EQ147" s="65"/>
      <c r="ER147" s="65"/>
      <c r="ES147" s="65"/>
      <c r="ET147" s="65"/>
      <c r="EU147" s="65"/>
      <c r="EV147" s="65"/>
      <c r="EW147" s="65"/>
      <c r="EX147" s="65"/>
      <c r="EY147" s="65"/>
      <c r="EZ147" s="65"/>
      <c r="FA147" s="65"/>
      <c r="FB147" s="65"/>
      <c r="FC147" s="65"/>
      <c r="FD147" s="65"/>
      <c r="FE147" s="65"/>
      <c r="FF147" s="65"/>
      <c r="FG147" s="65"/>
      <c r="FH147" s="65"/>
      <c r="FI147" s="65"/>
      <c r="FJ147" s="65"/>
      <c r="FK147" s="65"/>
      <c r="FL147" s="65"/>
      <c r="FM147" s="65"/>
      <c r="FN147" s="65"/>
      <c r="FO147" s="65"/>
      <c r="FP147" s="65"/>
      <c r="FQ147" s="65"/>
      <c r="FR147" s="65"/>
      <c r="FS147" s="65"/>
      <c r="FT147" s="65"/>
      <c r="FU147" s="65"/>
      <c r="FV147" s="65"/>
      <c r="FW147" s="65"/>
      <c r="FX147" s="65"/>
      <c r="FY147" s="65"/>
      <c r="FZ147" s="65"/>
      <c r="GA147" s="65"/>
      <c r="GB147" s="65"/>
      <c r="GC147" s="65"/>
      <c r="GD147" s="65"/>
      <c r="GE147" s="65"/>
      <c r="GF147" s="65"/>
      <c r="GG147" s="65"/>
      <c r="GH147" s="65"/>
      <c r="GI147" s="65"/>
      <c r="GJ147" s="65"/>
      <c r="GK147" s="65"/>
      <c r="GL147" s="65"/>
      <c r="GM147" s="65"/>
      <c r="GN147" s="65"/>
      <c r="GO147" s="65"/>
      <c r="GP147" s="65"/>
      <c r="GQ147" s="65"/>
      <c r="GR147" s="65"/>
      <c r="GS147" s="65"/>
      <c r="GT147" s="65"/>
      <c r="GU147" s="65"/>
      <c r="GV147" s="65"/>
      <c r="GW147" s="65"/>
      <c r="GX147" s="65"/>
      <c r="GY147" s="65"/>
      <c r="GZ147" s="65"/>
      <c r="HA147" s="65"/>
      <c r="HB147" s="65"/>
      <c r="HC147" s="65"/>
      <c r="HD147" s="65"/>
      <c r="HE147" s="65"/>
      <c r="HF147" s="65"/>
      <c r="HG147" s="65"/>
      <c r="HH147" s="65"/>
      <c r="HI147" s="65"/>
      <c r="HJ147" s="65"/>
      <c r="HK147" s="65"/>
      <c r="HL147" s="65"/>
      <c r="HM147" s="65"/>
      <c r="HN147" s="65"/>
      <c r="HO147" s="65"/>
      <c r="HP147" s="65"/>
      <c r="HQ147" s="65"/>
      <c r="HR147" s="65"/>
      <c r="HS147" s="65"/>
      <c r="HT147" s="65"/>
      <c r="HU147" s="65"/>
      <c r="HV147" s="65"/>
      <c r="HW147" s="65"/>
      <c r="HX147" s="65"/>
      <c r="HY147" s="65"/>
      <c r="HZ147" s="65"/>
      <c r="IA147" s="65"/>
      <c r="IB147" s="65"/>
      <c r="IC147" s="65"/>
      <c r="ID147" s="65"/>
      <c r="IE147" s="65"/>
      <c r="IF147" s="65"/>
      <c r="IG147" s="65"/>
      <c r="IH147" s="65"/>
      <c r="II147" s="65"/>
      <c r="IJ147" s="65"/>
      <c r="IK147" s="65"/>
      <c r="IL147" s="65"/>
      <c r="IM147" s="65"/>
      <c r="IN147" s="65"/>
      <c r="IO147" s="65"/>
      <c r="IP147" s="65"/>
      <c r="IQ147" s="65"/>
      <c r="IR147" s="65"/>
      <c r="IS147" s="65"/>
      <c r="IT147" s="65"/>
      <c r="IU147" s="65"/>
      <c r="IV147" s="65"/>
    </row>
    <row r="148" spans="1:256" ht="15.75" thickBot="1">
      <c r="A148" s="65"/>
      <c r="B148" s="65"/>
      <c r="C148" s="65"/>
      <c r="D148" s="42"/>
      <c r="E148" s="65"/>
      <c r="F148" s="65"/>
      <c r="G148" s="42"/>
      <c r="H148" s="65"/>
      <c r="I148" s="65"/>
      <c r="J148" s="65"/>
      <c r="K148" s="65"/>
      <c r="L148" s="65"/>
      <c r="M148" s="65"/>
      <c r="N148" s="65"/>
      <c r="O148" s="65"/>
      <c r="P148" s="65"/>
      <c r="Q148" s="65"/>
      <c r="R148" s="65"/>
      <c r="S148" s="65"/>
      <c r="T148" s="65"/>
      <c r="U148" s="65"/>
      <c r="V148" s="65"/>
      <c r="W148" s="65"/>
      <c r="X148" s="65"/>
      <c r="Y148" s="65"/>
      <c r="Z148" s="65"/>
      <c r="AA148" s="65"/>
      <c r="AB148" s="65"/>
      <c r="AC148" s="65"/>
      <c r="AD148" s="65"/>
      <c r="AE148" s="65"/>
      <c r="AF148" s="65"/>
      <c r="AG148" s="65"/>
      <c r="AH148" s="65"/>
      <c r="AI148" s="65"/>
      <c r="AJ148" s="65"/>
      <c r="AK148" s="65"/>
      <c r="AL148" s="65"/>
      <c r="AM148" s="65"/>
      <c r="AN148" s="65"/>
      <c r="AO148" s="65"/>
      <c r="AP148" s="65"/>
      <c r="AQ148" s="65"/>
      <c r="AR148" s="65"/>
      <c r="AS148" s="65"/>
      <c r="AT148" s="65"/>
      <c r="AU148" s="65"/>
      <c r="AV148" s="65"/>
      <c r="AW148" s="65"/>
      <c r="AX148" s="65"/>
      <c r="AY148" s="65"/>
      <c r="AZ148" s="65"/>
      <c r="BA148" s="65"/>
      <c r="BB148" s="65"/>
      <c r="BC148" s="65"/>
      <c r="BD148" s="65"/>
      <c r="BE148" s="65"/>
      <c r="BF148" s="65"/>
      <c r="BG148" s="65"/>
      <c r="BH148" s="65"/>
      <c r="BI148" s="65"/>
      <c r="BJ148" s="65"/>
      <c r="BK148" s="65"/>
      <c r="BL148" s="65"/>
      <c r="BM148" s="65"/>
      <c r="BN148" s="65"/>
      <c r="BO148" s="65"/>
      <c r="BP148" s="65"/>
      <c r="BQ148" s="65"/>
      <c r="BR148" s="65"/>
      <c r="BS148" s="65"/>
      <c r="BT148" s="65"/>
      <c r="BU148" s="65"/>
      <c r="BV148" s="65"/>
      <c r="BW148" s="65"/>
      <c r="BX148" s="65"/>
      <c r="BY148" s="65"/>
      <c r="BZ148" s="65"/>
      <c r="CA148" s="65"/>
      <c r="CB148" s="65"/>
      <c r="CC148" s="65"/>
      <c r="CD148" s="65"/>
      <c r="CE148" s="65"/>
      <c r="CF148" s="65"/>
      <c r="CG148" s="65"/>
      <c r="CH148" s="65"/>
      <c r="CI148" s="65"/>
      <c r="CJ148" s="65"/>
      <c r="CK148" s="65"/>
      <c r="CL148" s="65"/>
      <c r="CM148" s="65"/>
      <c r="CN148" s="65"/>
      <c r="CO148" s="65"/>
      <c r="CP148" s="65"/>
      <c r="CQ148" s="65"/>
      <c r="CR148" s="65"/>
      <c r="CS148" s="65"/>
      <c r="CT148" s="65"/>
      <c r="CU148" s="65"/>
      <c r="CV148" s="65"/>
      <c r="CW148" s="65"/>
      <c r="CX148" s="65"/>
      <c r="CY148" s="65"/>
      <c r="CZ148" s="65"/>
      <c r="DA148" s="65"/>
      <c r="DB148" s="65"/>
      <c r="DC148" s="65"/>
      <c r="DD148" s="65"/>
      <c r="DE148" s="65"/>
      <c r="DF148" s="65"/>
      <c r="DG148" s="65"/>
      <c r="DH148" s="65"/>
      <c r="DI148" s="65"/>
      <c r="DJ148" s="65"/>
      <c r="DK148" s="65"/>
      <c r="DL148" s="65"/>
      <c r="DM148" s="65"/>
      <c r="DN148" s="65"/>
      <c r="DO148" s="65"/>
      <c r="DP148" s="65"/>
      <c r="DQ148" s="65"/>
      <c r="DR148" s="65"/>
      <c r="DS148" s="65"/>
      <c r="DT148" s="65"/>
      <c r="DU148" s="65"/>
      <c r="DV148" s="65"/>
      <c r="DW148" s="65"/>
      <c r="DX148" s="65"/>
      <c r="DY148" s="65"/>
      <c r="DZ148" s="65"/>
      <c r="EA148" s="65"/>
      <c r="EB148" s="65"/>
      <c r="EC148" s="65"/>
      <c r="ED148" s="65"/>
      <c r="EE148" s="65"/>
      <c r="EF148" s="65"/>
      <c r="EG148" s="65"/>
      <c r="EH148" s="65"/>
      <c r="EI148" s="65"/>
      <c r="EJ148" s="65"/>
      <c r="EK148" s="65"/>
      <c r="EL148" s="65"/>
      <c r="EM148" s="65"/>
      <c r="EN148" s="65"/>
      <c r="EO148" s="65"/>
      <c r="EP148" s="65"/>
      <c r="EQ148" s="65"/>
      <c r="ER148" s="65"/>
      <c r="ES148" s="65"/>
      <c r="ET148" s="65"/>
      <c r="EU148" s="65"/>
      <c r="EV148" s="65"/>
      <c r="EW148" s="65"/>
      <c r="EX148" s="65"/>
      <c r="EY148" s="65"/>
      <c r="EZ148" s="65"/>
      <c r="FA148" s="65"/>
      <c r="FB148" s="65"/>
      <c r="FC148" s="65"/>
      <c r="FD148" s="65"/>
      <c r="FE148" s="65"/>
      <c r="FF148" s="65"/>
      <c r="FG148" s="65"/>
      <c r="FH148" s="65"/>
      <c r="FI148" s="65"/>
      <c r="FJ148" s="65"/>
      <c r="FK148" s="65"/>
      <c r="FL148" s="65"/>
      <c r="FM148" s="65"/>
      <c r="FN148" s="65"/>
      <c r="FO148" s="65"/>
      <c r="FP148" s="65"/>
      <c r="FQ148" s="65"/>
      <c r="FR148" s="65"/>
      <c r="FS148" s="65"/>
      <c r="FT148" s="65"/>
      <c r="FU148" s="65"/>
      <c r="FV148" s="65"/>
      <c r="FW148" s="65"/>
      <c r="FX148" s="65"/>
      <c r="FY148" s="65"/>
      <c r="FZ148" s="65"/>
      <c r="GA148" s="65"/>
      <c r="GB148" s="65"/>
      <c r="GC148" s="65"/>
      <c r="GD148" s="65"/>
      <c r="GE148" s="65"/>
      <c r="GF148" s="65"/>
      <c r="GG148" s="65"/>
      <c r="GH148" s="65"/>
      <c r="GI148" s="65"/>
      <c r="GJ148" s="65"/>
      <c r="GK148" s="65"/>
      <c r="GL148" s="65"/>
      <c r="GM148" s="65"/>
      <c r="GN148" s="65"/>
      <c r="GO148" s="65"/>
      <c r="GP148" s="65"/>
      <c r="GQ148" s="65"/>
      <c r="GR148" s="65"/>
      <c r="GS148" s="65"/>
      <c r="GT148" s="65"/>
      <c r="GU148" s="65"/>
      <c r="GV148" s="65"/>
      <c r="GW148" s="65"/>
      <c r="GX148" s="65"/>
      <c r="GY148" s="65"/>
      <c r="GZ148" s="65"/>
      <c r="HA148" s="65"/>
      <c r="HB148" s="65"/>
      <c r="HC148" s="65"/>
      <c r="HD148" s="65"/>
      <c r="HE148" s="65"/>
      <c r="HF148" s="65"/>
      <c r="HG148" s="65"/>
      <c r="HH148" s="65"/>
      <c r="HI148" s="65"/>
      <c r="HJ148" s="65"/>
      <c r="HK148" s="65"/>
      <c r="HL148" s="65"/>
      <c r="HM148" s="65"/>
      <c r="HN148" s="65"/>
      <c r="HO148" s="65"/>
      <c r="HP148" s="65"/>
      <c r="HQ148" s="65"/>
      <c r="HR148" s="65"/>
      <c r="HS148" s="65"/>
      <c r="HT148" s="65"/>
      <c r="HU148" s="65"/>
      <c r="HV148" s="65"/>
      <c r="HW148" s="65"/>
      <c r="HX148" s="65"/>
      <c r="HY148" s="65"/>
      <c r="HZ148" s="65"/>
      <c r="IA148" s="65"/>
      <c r="IB148" s="65"/>
      <c r="IC148" s="65"/>
      <c r="ID148" s="65"/>
      <c r="IE148" s="65"/>
      <c r="IF148" s="65"/>
      <c r="IG148" s="65"/>
      <c r="IH148" s="65"/>
      <c r="II148" s="65"/>
      <c r="IJ148" s="65"/>
      <c r="IK148" s="65"/>
      <c r="IL148" s="65"/>
      <c r="IM148" s="65"/>
      <c r="IN148" s="65"/>
      <c r="IO148" s="65"/>
      <c r="IP148" s="65"/>
      <c r="IQ148" s="65"/>
      <c r="IR148" s="65"/>
      <c r="IS148" s="65"/>
      <c r="IT148" s="65"/>
      <c r="IU148" s="65"/>
      <c r="IV148" s="65"/>
    </row>
    <row r="149" spans="1:256" ht="15.75" thickBot="1">
      <c r="A149" s="65"/>
      <c r="B149" s="65"/>
      <c r="C149" s="171" t="s">
        <v>78</v>
      </c>
      <c r="D149" s="171"/>
      <c r="E149" s="65"/>
      <c r="F149" s="69" t="s">
        <v>79</v>
      </c>
      <c r="G149" s="42"/>
      <c r="H149" s="65"/>
      <c r="I149" s="65"/>
      <c r="J149" s="65"/>
      <c r="K149" s="65"/>
      <c r="L149" s="65"/>
      <c r="M149" s="65"/>
      <c r="N149" s="65"/>
      <c r="O149" s="65"/>
      <c r="P149" s="65"/>
      <c r="Q149" s="65"/>
      <c r="R149" s="65"/>
      <c r="S149" s="65"/>
      <c r="T149" s="65"/>
      <c r="U149" s="65"/>
      <c r="V149" s="65"/>
      <c r="W149" s="65"/>
      <c r="X149" s="65"/>
      <c r="Y149" s="65"/>
      <c r="Z149" s="65"/>
      <c r="AA149" s="65"/>
      <c r="AB149" s="65"/>
      <c r="AC149" s="65"/>
      <c r="AD149" s="65"/>
      <c r="AE149" s="65"/>
      <c r="AF149" s="65"/>
      <c r="AG149" s="65"/>
      <c r="AH149" s="65"/>
      <c r="AI149" s="65"/>
      <c r="AJ149" s="65"/>
      <c r="AK149" s="65"/>
      <c r="AL149" s="65"/>
      <c r="AM149" s="65"/>
      <c r="AN149" s="65"/>
      <c r="AO149" s="65"/>
      <c r="AP149" s="65"/>
      <c r="AQ149" s="65"/>
      <c r="AR149" s="65"/>
      <c r="AS149" s="65"/>
      <c r="AT149" s="65"/>
      <c r="AU149" s="65"/>
      <c r="AV149" s="65"/>
      <c r="AW149" s="65"/>
      <c r="AX149" s="65"/>
      <c r="AY149" s="65"/>
      <c r="AZ149" s="65"/>
      <c r="BA149" s="65"/>
      <c r="BB149" s="65"/>
      <c r="BC149" s="65"/>
      <c r="BD149" s="65"/>
      <c r="BE149" s="65"/>
      <c r="BF149" s="65"/>
      <c r="BG149" s="65"/>
      <c r="BH149" s="65"/>
      <c r="BI149" s="65"/>
      <c r="BJ149" s="65"/>
      <c r="BK149" s="65"/>
      <c r="BL149" s="65"/>
      <c r="BM149" s="65"/>
      <c r="BN149" s="65"/>
      <c r="BO149" s="65"/>
      <c r="BP149" s="65"/>
      <c r="BQ149" s="65"/>
      <c r="BR149" s="65"/>
      <c r="BS149" s="65"/>
      <c r="BT149" s="65"/>
      <c r="BU149" s="65"/>
      <c r="BV149" s="65"/>
      <c r="BW149" s="65"/>
      <c r="BX149" s="65"/>
      <c r="BY149" s="65"/>
      <c r="BZ149" s="65"/>
      <c r="CA149" s="65"/>
      <c r="CB149" s="65"/>
      <c r="CC149" s="65"/>
      <c r="CD149" s="65"/>
      <c r="CE149" s="65"/>
      <c r="CF149" s="65"/>
      <c r="CG149" s="65"/>
      <c r="CH149" s="65"/>
      <c r="CI149" s="65"/>
      <c r="CJ149" s="65"/>
      <c r="CK149" s="65"/>
      <c r="CL149" s="65"/>
      <c r="CM149" s="65"/>
      <c r="CN149" s="65"/>
      <c r="CO149" s="65"/>
      <c r="CP149" s="65"/>
      <c r="CQ149" s="65"/>
      <c r="CR149" s="65"/>
      <c r="CS149" s="65"/>
      <c r="CT149" s="65"/>
      <c r="CU149" s="65"/>
      <c r="CV149" s="65"/>
      <c r="CW149" s="65"/>
      <c r="CX149" s="65"/>
      <c r="CY149" s="65"/>
      <c r="CZ149" s="65"/>
      <c r="DA149" s="65"/>
      <c r="DB149" s="65"/>
      <c r="DC149" s="65"/>
      <c r="DD149" s="65"/>
      <c r="DE149" s="65"/>
      <c r="DF149" s="65"/>
      <c r="DG149" s="65"/>
      <c r="DH149" s="65"/>
      <c r="DI149" s="65"/>
      <c r="DJ149" s="65"/>
      <c r="DK149" s="65"/>
      <c r="DL149" s="65"/>
      <c r="DM149" s="65"/>
      <c r="DN149" s="65"/>
      <c r="DO149" s="65"/>
      <c r="DP149" s="65"/>
      <c r="DQ149" s="65"/>
      <c r="DR149" s="65"/>
      <c r="DS149" s="65"/>
      <c r="DT149" s="65"/>
      <c r="DU149" s="65"/>
      <c r="DV149" s="65"/>
      <c r="DW149" s="65"/>
      <c r="DX149" s="65"/>
      <c r="DY149" s="65"/>
      <c r="DZ149" s="65"/>
      <c r="EA149" s="65"/>
      <c r="EB149" s="65"/>
      <c r="EC149" s="65"/>
      <c r="ED149" s="65"/>
      <c r="EE149" s="65"/>
      <c r="EF149" s="65"/>
      <c r="EG149" s="65"/>
      <c r="EH149" s="65"/>
      <c r="EI149" s="65"/>
      <c r="EJ149" s="65"/>
      <c r="EK149" s="65"/>
      <c r="EL149" s="65"/>
      <c r="EM149" s="65"/>
      <c r="EN149" s="65"/>
      <c r="EO149" s="65"/>
      <c r="EP149" s="65"/>
      <c r="EQ149" s="65"/>
      <c r="ER149" s="65"/>
      <c r="ES149" s="65"/>
      <c r="ET149" s="65"/>
      <c r="EU149" s="65"/>
      <c r="EV149" s="65"/>
      <c r="EW149" s="65"/>
      <c r="EX149" s="65"/>
      <c r="EY149" s="65"/>
      <c r="EZ149" s="65"/>
      <c r="FA149" s="65"/>
      <c r="FB149" s="65"/>
      <c r="FC149" s="65"/>
      <c r="FD149" s="65"/>
      <c r="FE149" s="65"/>
      <c r="FF149" s="65"/>
      <c r="FG149" s="65"/>
      <c r="FH149" s="65"/>
      <c r="FI149" s="65"/>
      <c r="FJ149" s="65"/>
      <c r="FK149" s="65"/>
      <c r="FL149" s="65"/>
      <c r="FM149" s="65"/>
      <c r="FN149" s="65"/>
      <c r="FO149" s="65"/>
      <c r="FP149" s="65"/>
      <c r="FQ149" s="65"/>
      <c r="FR149" s="65"/>
      <c r="FS149" s="65"/>
      <c r="FT149" s="65"/>
      <c r="FU149" s="65"/>
      <c r="FV149" s="65"/>
      <c r="FW149" s="65"/>
      <c r="FX149" s="65"/>
      <c r="FY149" s="65"/>
      <c r="FZ149" s="65"/>
      <c r="GA149" s="65"/>
      <c r="GB149" s="65"/>
      <c r="GC149" s="65"/>
      <c r="GD149" s="65"/>
      <c r="GE149" s="65"/>
      <c r="GF149" s="65"/>
      <c r="GG149" s="65"/>
      <c r="GH149" s="65"/>
      <c r="GI149" s="65"/>
      <c r="GJ149" s="65"/>
      <c r="GK149" s="65"/>
      <c r="GL149" s="65"/>
      <c r="GM149" s="65"/>
      <c r="GN149" s="65"/>
      <c r="GO149" s="65"/>
      <c r="GP149" s="65"/>
      <c r="GQ149" s="65"/>
      <c r="GR149" s="65"/>
      <c r="GS149" s="65"/>
      <c r="GT149" s="65"/>
      <c r="GU149" s="65"/>
      <c r="GV149" s="65"/>
      <c r="GW149" s="65"/>
      <c r="GX149" s="65"/>
      <c r="GY149" s="65"/>
      <c r="GZ149" s="65"/>
      <c r="HA149" s="65"/>
      <c r="HB149" s="65"/>
      <c r="HC149" s="65"/>
      <c r="HD149" s="65"/>
      <c r="HE149" s="65"/>
      <c r="HF149" s="65"/>
      <c r="HG149" s="65"/>
      <c r="HH149" s="65"/>
      <c r="HI149" s="65"/>
      <c r="HJ149" s="65"/>
      <c r="HK149" s="65"/>
      <c r="HL149" s="65"/>
      <c r="HM149" s="65"/>
      <c r="HN149" s="65"/>
      <c r="HO149" s="65"/>
      <c r="HP149" s="65"/>
      <c r="HQ149" s="65"/>
      <c r="HR149" s="65"/>
      <c r="HS149" s="65"/>
      <c r="HT149" s="65"/>
      <c r="HU149" s="65"/>
      <c r="HV149" s="65"/>
      <c r="HW149" s="65"/>
      <c r="HX149" s="65"/>
      <c r="HY149" s="65"/>
      <c r="HZ149" s="65"/>
      <c r="IA149" s="65"/>
      <c r="IB149" s="65"/>
      <c r="IC149" s="65"/>
      <c r="ID149" s="65"/>
      <c r="IE149" s="65"/>
      <c r="IF149" s="65"/>
      <c r="IG149" s="65"/>
      <c r="IH149" s="65"/>
      <c r="II149" s="65"/>
      <c r="IJ149" s="65"/>
      <c r="IK149" s="65"/>
      <c r="IL149" s="65"/>
      <c r="IM149" s="65"/>
      <c r="IN149" s="65"/>
      <c r="IO149" s="65"/>
      <c r="IP149" s="65"/>
      <c r="IQ149" s="65"/>
      <c r="IR149" s="65"/>
      <c r="IS149" s="65"/>
      <c r="IT149" s="65"/>
      <c r="IU149" s="65"/>
      <c r="IV149" s="65"/>
    </row>
    <row r="150" spans="1:256" ht="15.75" thickBot="1">
      <c r="A150" s="65"/>
      <c r="B150" s="65"/>
      <c r="C150" s="171"/>
      <c r="D150" s="171"/>
      <c r="E150" s="65"/>
      <c r="F150" s="65" t="s">
        <v>72</v>
      </c>
      <c r="G150" s="42"/>
      <c r="H150" s="65"/>
      <c r="I150" s="65"/>
      <c r="J150" s="65"/>
      <c r="K150" s="65"/>
      <c r="L150" s="65"/>
      <c r="M150" s="65"/>
      <c r="N150" s="65"/>
      <c r="O150" s="65"/>
      <c r="P150" s="65"/>
      <c r="Q150" s="65"/>
      <c r="R150" s="65"/>
      <c r="S150" s="65"/>
      <c r="T150" s="65"/>
      <c r="U150" s="65"/>
      <c r="V150" s="65"/>
      <c r="W150" s="65"/>
      <c r="X150" s="65"/>
      <c r="Y150" s="65"/>
      <c r="Z150" s="65"/>
      <c r="AA150" s="65"/>
      <c r="AB150" s="65"/>
      <c r="AC150" s="65"/>
      <c r="AD150" s="65"/>
      <c r="AE150" s="65"/>
      <c r="AF150" s="65"/>
      <c r="AG150" s="65"/>
      <c r="AH150" s="65"/>
      <c r="AI150" s="65"/>
      <c r="AJ150" s="65"/>
      <c r="AK150" s="65"/>
      <c r="AL150" s="65"/>
      <c r="AM150" s="65"/>
      <c r="AN150" s="65"/>
      <c r="AO150" s="65"/>
      <c r="AP150" s="65"/>
      <c r="AQ150" s="65"/>
      <c r="AR150" s="65"/>
      <c r="AS150" s="65"/>
      <c r="AT150" s="65"/>
      <c r="AU150" s="65"/>
      <c r="AV150" s="65"/>
      <c r="AW150" s="65"/>
      <c r="AX150" s="65"/>
      <c r="AY150" s="65"/>
      <c r="AZ150" s="65"/>
      <c r="BA150" s="65"/>
      <c r="BB150" s="65"/>
      <c r="BC150" s="65"/>
      <c r="BD150" s="65"/>
      <c r="BE150" s="65"/>
      <c r="BF150" s="65"/>
      <c r="BG150" s="65"/>
      <c r="BH150" s="65"/>
      <c r="BI150" s="65"/>
      <c r="BJ150" s="65"/>
      <c r="BK150" s="65"/>
      <c r="BL150" s="65"/>
      <c r="BM150" s="65"/>
      <c r="BN150" s="65"/>
      <c r="BO150" s="65"/>
      <c r="BP150" s="65"/>
      <c r="BQ150" s="65"/>
      <c r="BR150" s="65"/>
      <c r="BS150" s="65"/>
      <c r="BT150" s="65"/>
      <c r="BU150" s="65"/>
      <c r="BV150" s="65"/>
      <c r="BW150" s="65"/>
      <c r="BX150" s="65"/>
      <c r="BY150" s="65"/>
      <c r="BZ150" s="65"/>
      <c r="CA150" s="65"/>
      <c r="CB150" s="65"/>
      <c r="CC150" s="65"/>
      <c r="CD150" s="65"/>
      <c r="CE150" s="65"/>
      <c r="CF150" s="65"/>
      <c r="CG150" s="65"/>
      <c r="CH150" s="65"/>
      <c r="CI150" s="65"/>
      <c r="CJ150" s="65"/>
      <c r="CK150" s="65"/>
      <c r="CL150" s="65"/>
      <c r="CM150" s="65"/>
      <c r="CN150" s="65"/>
      <c r="CO150" s="65"/>
      <c r="CP150" s="65"/>
      <c r="CQ150" s="65"/>
      <c r="CR150" s="65"/>
      <c r="CS150" s="65"/>
      <c r="CT150" s="65"/>
      <c r="CU150" s="65"/>
      <c r="CV150" s="65"/>
      <c r="CW150" s="65"/>
      <c r="CX150" s="65"/>
      <c r="CY150" s="65"/>
      <c r="CZ150" s="65"/>
      <c r="DA150" s="65"/>
      <c r="DB150" s="65"/>
      <c r="DC150" s="65"/>
      <c r="DD150" s="65"/>
      <c r="DE150" s="65"/>
      <c r="DF150" s="65"/>
      <c r="DG150" s="65"/>
      <c r="DH150" s="65"/>
      <c r="DI150" s="65"/>
      <c r="DJ150" s="65"/>
      <c r="DK150" s="65"/>
      <c r="DL150" s="65"/>
      <c r="DM150" s="65"/>
      <c r="DN150" s="65"/>
      <c r="DO150" s="65"/>
      <c r="DP150" s="65"/>
      <c r="DQ150" s="65"/>
      <c r="DR150" s="65"/>
      <c r="DS150" s="65"/>
      <c r="DT150" s="65"/>
      <c r="DU150" s="65"/>
      <c r="DV150" s="65"/>
      <c r="DW150" s="65"/>
      <c r="DX150" s="65"/>
      <c r="DY150" s="65"/>
      <c r="DZ150" s="65"/>
      <c r="EA150" s="65"/>
      <c r="EB150" s="65"/>
      <c r="EC150" s="65"/>
      <c r="ED150" s="65"/>
      <c r="EE150" s="65"/>
      <c r="EF150" s="65"/>
      <c r="EG150" s="65"/>
      <c r="EH150" s="65"/>
      <c r="EI150" s="65"/>
      <c r="EJ150" s="65"/>
      <c r="EK150" s="65"/>
      <c r="EL150" s="65"/>
      <c r="EM150" s="65"/>
      <c r="EN150" s="65"/>
      <c r="EO150" s="65"/>
      <c r="EP150" s="65"/>
      <c r="EQ150" s="65"/>
      <c r="ER150" s="65"/>
      <c r="ES150" s="65"/>
      <c r="ET150" s="65"/>
      <c r="EU150" s="65"/>
      <c r="EV150" s="65"/>
      <c r="EW150" s="65"/>
      <c r="EX150" s="65"/>
      <c r="EY150" s="65"/>
      <c r="EZ150" s="65"/>
      <c r="FA150" s="65"/>
      <c r="FB150" s="65"/>
      <c r="FC150" s="65"/>
      <c r="FD150" s="65"/>
      <c r="FE150" s="65"/>
      <c r="FF150" s="65"/>
      <c r="FG150" s="65"/>
      <c r="FH150" s="65"/>
      <c r="FI150" s="65"/>
      <c r="FJ150" s="65"/>
      <c r="FK150" s="65"/>
      <c r="FL150" s="65"/>
      <c r="FM150" s="65"/>
      <c r="FN150" s="65"/>
      <c r="FO150" s="65"/>
      <c r="FP150" s="65"/>
      <c r="FQ150" s="65"/>
      <c r="FR150" s="65"/>
      <c r="FS150" s="65"/>
      <c r="FT150" s="65"/>
      <c r="FU150" s="65"/>
      <c r="FV150" s="65"/>
      <c r="FW150" s="65"/>
      <c r="FX150" s="65"/>
      <c r="FY150" s="65"/>
      <c r="FZ150" s="65"/>
      <c r="GA150" s="65"/>
      <c r="GB150" s="65"/>
      <c r="GC150" s="65"/>
      <c r="GD150" s="65"/>
      <c r="GE150" s="65"/>
      <c r="GF150" s="65"/>
      <c r="GG150" s="65"/>
      <c r="GH150" s="65"/>
      <c r="GI150" s="65"/>
      <c r="GJ150" s="65"/>
      <c r="GK150" s="65"/>
      <c r="GL150" s="65"/>
      <c r="GM150" s="65"/>
      <c r="GN150" s="65"/>
      <c r="GO150" s="65"/>
      <c r="GP150" s="65"/>
      <c r="GQ150" s="65"/>
      <c r="GR150" s="65"/>
      <c r="GS150" s="65"/>
      <c r="GT150" s="65"/>
      <c r="GU150" s="65"/>
      <c r="GV150" s="65"/>
      <c r="GW150" s="65"/>
      <c r="GX150" s="65"/>
      <c r="GY150" s="65"/>
      <c r="GZ150" s="65"/>
      <c r="HA150" s="65"/>
      <c r="HB150" s="65"/>
      <c r="HC150" s="65"/>
      <c r="HD150" s="65"/>
      <c r="HE150" s="65"/>
      <c r="HF150" s="65"/>
      <c r="HG150" s="65"/>
      <c r="HH150" s="65"/>
      <c r="HI150" s="65"/>
      <c r="HJ150" s="65"/>
      <c r="HK150" s="65"/>
      <c r="HL150" s="65"/>
      <c r="HM150" s="65"/>
      <c r="HN150" s="65"/>
      <c r="HO150" s="65"/>
      <c r="HP150" s="65"/>
      <c r="HQ150" s="65"/>
      <c r="HR150" s="65"/>
      <c r="HS150" s="65"/>
      <c r="HT150" s="65"/>
      <c r="HU150" s="65"/>
      <c r="HV150" s="65"/>
      <c r="HW150" s="65"/>
      <c r="HX150" s="65"/>
      <c r="HY150" s="65"/>
      <c r="HZ150" s="65"/>
      <c r="IA150" s="65"/>
      <c r="IB150" s="65"/>
      <c r="IC150" s="65"/>
      <c r="ID150" s="65"/>
      <c r="IE150" s="65"/>
      <c r="IF150" s="65"/>
      <c r="IG150" s="65"/>
      <c r="IH150" s="65"/>
      <c r="II150" s="65"/>
      <c r="IJ150" s="65"/>
      <c r="IK150" s="65"/>
      <c r="IL150" s="65"/>
      <c r="IM150" s="65"/>
      <c r="IN150" s="65"/>
      <c r="IO150" s="65"/>
      <c r="IP150" s="65"/>
      <c r="IQ150" s="65"/>
      <c r="IR150" s="65"/>
      <c r="IS150" s="65"/>
      <c r="IT150" s="65"/>
      <c r="IU150" s="65"/>
      <c r="IV150" s="65"/>
    </row>
    <row r="151" spans="1:256" ht="15.75" thickBot="1">
      <c r="A151" s="65"/>
      <c r="B151" s="65"/>
      <c r="C151" s="171"/>
      <c r="D151" s="171"/>
      <c r="E151" s="65"/>
      <c r="F151" s="70">
        <v>1</v>
      </c>
      <c r="G151" s="42"/>
      <c r="H151" s="65"/>
      <c r="I151" s="65"/>
      <c r="J151" s="65"/>
      <c r="K151" s="65"/>
      <c r="L151" s="65"/>
      <c r="M151" s="65"/>
      <c r="N151" s="65"/>
      <c r="O151" s="65"/>
      <c r="P151" s="65"/>
      <c r="Q151" s="65"/>
      <c r="R151" s="65"/>
      <c r="S151" s="65"/>
      <c r="T151" s="65"/>
      <c r="U151" s="65"/>
      <c r="V151" s="65"/>
      <c r="W151" s="65"/>
      <c r="X151" s="65"/>
      <c r="Y151" s="65"/>
      <c r="Z151" s="65"/>
      <c r="AA151" s="65"/>
      <c r="AB151" s="65"/>
      <c r="AC151" s="65"/>
      <c r="AD151" s="65"/>
      <c r="AE151" s="65"/>
      <c r="AF151" s="65"/>
      <c r="AG151" s="65"/>
      <c r="AH151" s="65"/>
      <c r="AI151" s="65"/>
      <c r="AJ151" s="65"/>
      <c r="AK151" s="65"/>
      <c r="AL151" s="65"/>
      <c r="AM151" s="65"/>
      <c r="AN151" s="65"/>
      <c r="AO151" s="65"/>
      <c r="AP151" s="65"/>
      <c r="AQ151" s="65"/>
      <c r="AR151" s="65"/>
      <c r="AS151" s="65"/>
      <c r="AT151" s="65"/>
      <c r="AU151" s="65"/>
      <c r="AV151" s="65"/>
      <c r="AW151" s="65"/>
      <c r="AX151" s="65"/>
      <c r="AY151" s="65"/>
      <c r="AZ151" s="65"/>
      <c r="BA151" s="65"/>
      <c r="BB151" s="65"/>
      <c r="BC151" s="65"/>
      <c r="BD151" s="65"/>
      <c r="BE151" s="65"/>
      <c r="BF151" s="65"/>
      <c r="BG151" s="65"/>
      <c r="BH151" s="65"/>
      <c r="BI151" s="65"/>
      <c r="BJ151" s="65"/>
      <c r="BK151" s="65"/>
      <c r="BL151" s="65"/>
      <c r="BM151" s="65"/>
      <c r="BN151" s="65"/>
      <c r="BO151" s="65"/>
      <c r="BP151" s="65"/>
      <c r="BQ151" s="65"/>
      <c r="BR151" s="65"/>
      <c r="BS151" s="65"/>
      <c r="BT151" s="65"/>
      <c r="BU151" s="65"/>
      <c r="BV151" s="65"/>
      <c r="BW151" s="65"/>
      <c r="BX151" s="65"/>
      <c r="BY151" s="65"/>
      <c r="BZ151" s="65"/>
      <c r="CA151" s="65"/>
      <c r="CB151" s="65"/>
      <c r="CC151" s="65"/>
      <c r="CD151" s="65"/>
      <c r="CE151" s="65"/>
      <c r="CF151" s="65"/>
      <c r="CG151" s="65"/>
      <c r="CH151" s="65"/>
      <c r="CI151" s="65"/>
      <c r="CJ151" s="65"/>
      <c r="CK151" s="65"/>
      <c r="CL151" s="65"/>
      <c r="CM151" s="65"/>
      <c r="CN151" s="65"/>
      <c r="CO151" s="65"/>
      <c r="CP151" s="65"/>
      <c r="CQ151" s="65"/>
      <c r="CR151" s="65"/>
      <c r="CS151" s="65"/>
      <c r="CT151" s="65"/>
      <c r="CU151" s="65"/>
      <c r="CV151" s="65"/>
      <c r="CW151" s="65"/>
      <c r="CX151" s="65"/>
      <c r="CY151" s="65"/>
      <c r="CZ151" s="65"/>
      <c r="DA151" s="65"/>
      <c r="DB151" s="65"/>
      <c r="DC151" s="65"/>
      <c r="DD151" s="65"/>
      <c r="DE151" s="65"/>
      <c r="DF151" s="65"/>
      <c r="DG151" s="65"/>
      <c r="DH151" s="65"/>
      <c r="DI151" s="65"/>
      <c r="DJ151" s="65"/>
      <c r="DK151" s="65"/>
      <c r="DL151" s="65"/>
      <c r="DM151" s="65"/>
      <c r="DN151" s="65"/>
      <c r="DO151" s="65"/>
      <c r="DP151" s="65"/>
      <c r="DQ151" s="65"/>
      <c r="DR151" s="65"/>
      <c r="DS151" s="65"/>
      <c r="DT151" s="65"/>
      <c r="DU151" s="65"/>
      <c r="DV151" s="65"/>
      <c r="DW151" s="65"/>
      <c r="DX151" s="65"/>
      <c r="DY151" s="65"/>
      <c r="DZ151" s="65"/>
      <c r="EA151" s="65"/>
      <c r="EB151" s="65"/>
      <c r="EC151" s="65"/>
      <c r="ED151" s="65"/>
      <c r="EE151" s="65"/>
      <c r="EF151" s="65"/>
      <c r="EG151" s="65"/>
      <c r="EH151" s="65"/>
      <c r="EI151" s="65"/>
      <c r="EJ151" s="65"/>
      <c r="EK151" s="65"/>
      <c r="EL151" s="65"/>
      <c r="EM151" s="65"/>
      <c r="EN151" s="65"/>
      <c r="EO151" s="65"/>
      <c r="EP151" s="65"/>
      <c r="EQ151" s="65"/>
      <c r="ER151" s="65"/>
      <c r="ES151" s="65"/>
      <c r="ET151" s="65"/>
      <c r="EU151" s="65"/>
      <c r="EV151" s="65"/>
      <c r="EW151" s="65"/>
      <c r="EX151" s="65"/>
      <c r="EY151" s="65"/>
      <c r="EZ151" s="65"/>
      <c r="FA151" s="65"/>
      <c r="FB151" s="65"/>
      <c r="FC151" s="65"/>
      <c r="FD151" s="65"/>
      <c r="FE151" s="65"/>
      <c r="FF151" s="65"/>
      <c r="FG151" s="65"/>
      <c r="FH151" s="65"/>
      <c r="FI151" s="65"/>
      <c r="FJ151" s="65"/>
      <c r="FK151" s="65"/>
      <c r="FL151" s="65"/>
      <c r="FM151" s="65"/>
      <c r="FN151" s="65"/>
      <c r="FO151" s="65"/>
      <c r="FP151" s="65"/>
      <c r="FQ151" s="65"/>
      <c r="FR151" s="65"/>
      <c r="FS151" s="65"/>
      <c r="FT151" s="65"/>
      <c r="FU151" s="65"/>
      <c r="FV151" s="65"/>
      <c r="FW151" s="65"/>
      <c r="FX151" s="65"/>
      <c r="FY151" s="65"/>
      <c r="FZ151" s="65"/>
      <c r="GA151" s="65"/>
      <c r="GB151" s="65"/>
      <c r="GC151" s="65"/>
      <c r="GD151" s="65"/>
      <c r="GE151" s="65"/>
      <c r="GF151" s="65"/>
      <c r="GG151" s="65"/>
      <c r="GH151" s="65"/>
      <c r="GI151" s="65"/>
      <c r="GJ151" s="65"/>
      <c r="GK151" s="65"/>
      <c r="GL151" s="65"/>
      <c r="GM151" s="65"/>
      <c r="GN151" s="65"/>
      <c r="GO151" s="65"/>
      <c r="GP151" s="65"/>
      <c r="GQ151" s="65"/>
      <c r="GR151" s="65"/>
      <c r="GS151" s="65"/>
      <c r="GT151" s="65"/>
      <c r="GU151" s="65"/>
      <c r="GV151" s="65"/>
      <c r="GW151" s="65"/>
      <c r="GX151" s="65"/>
      <c r="GY151" s="65"/>
      <c r="GZ151" s="65"/>
      <c r="HA151" s="65"/>
      <c r="HB151" s="65"/>
      <c r="HC151" s="65"/>
      <c r="HD151" s="65"/>
      <c r="HE151" s="65"/>
      <c r="HF151" s="65"/>
      <c r="HG151" s="65"/>
      <c r="HH151" s="65"/>
      <c r="HI151" s="65"/>
      <c r="HJ151" s="65"/>
      <c r="HK151" s="65"/>
      <c r="HL151" s="65"/>
      <c r="HM151" s="65"/>
      <c r="HN151" s="65"/>
      <c r="HO151" s="65"/>
      <c r="HP151" s="65"/>
      <c r="HQ151" s="65"/>
      <c r="HR151" s="65"/>
      <c r="HS151" s="65"/>
      <c r="HT151" s="65"/>
      <c r="HU151" s="65"/>
      <c r="HV151" s="65"/>
      <c r="HW151" s="65"/>
      <c r="HX151" s="65"/>
      <c r="HY151" s="65"/>
      <c r="HZ151" s="65"/>
      <c r="IA151" s="65"/>
      <c r="IB151" s="65"/>
      <c r="IC151" s="65"/>
      <c r="ID151" s="65"/>
      <c r="IE151" s="65"/>
      <c r="IF151" s="65"/>
      <c r="IG151" s="65"/>
      <c r="IH151" s="65"/>
      <c r="II151" s="65"/>
      <c r="IJ151" s="65"/>
      <c r="IK151" s="65"/>
      <c r="IL151" s="65"/>
      <c r="IM151" s="65"/>
      <c r="IN151" s="65"/>
      <c r="IO151" s="65"/>
      <c r="IP151" s="65"/>
      <c r="IQ151" s="65"/>
      <c r="IR151" s="65"/>
      <c r="IS151" s="65"/>
      <c r="IT151" s="65"/>
      <c r="IU151" s="65"/>
      <c r="IV151" s="65"/>
    </row>
    <row r="152" spans="1:256">
      <c r="A152" s="65"/>
      <c r="B152" s="65"/>
      <c r="C152" s="41"/>
      <c r="D152" s="41"/>
      <c r="E152" s="65"/>
      <c r="G152" s="42"/>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5"/>
      <c r="AI152" s="65"/>
      <c r="AJ152" s="65"/>
      <c r="AK152" s="65"/>
      <c r="AL152" s="65"/>
      <c r="AM152" s="65"/>
      <c r="AN152" s="65"/>
      <c r="AO152" s="65"/>
      <c r="AP152" s="65"/>
      <c r="AQ152" s="65"/>
      <c r="AR152" s="65"/>
      <c r="AS152" s="65"/>
      <c r="AT152" s="65"/>
      <c r="AU152" s="65"/>
      <c r="AV152" s="65"/>
      <c r="AW152" s="65"/>
      <c r="AX152" s="65"/>
      <c r="AY152" s="65"/>
      <c r="AZ152" s="65"/>
      <c r="BA152" s="65"/>
      <c r="BB152" s="65"/>
      <c r="BC152" s="65"/>
      <c r="BD152" s="65"/>
      <c r="BE152" s="65"/>
      <c r="BF152" s="65"/>
      <c r="BG152" s="65"/>
      <c r="BH152" s="65"/>
      <c r="BI152" s="65"/>
      <c r="BJ152" s="65"/>
      <c r="BK152" s="65"/>
      <c r="BL152" s="65"/>
      <c r="BM152" s="65"/>
      <c r="BN152" s="65"/>
      <c r="BO152" s="65"/>
      <c r="BP152" s="65"/>
      <c r="BQ152" s="65"/>
      <c r="BR152" s="65"/>
      <c r="BS152" s="65"/>
      <c r="BT152" s="65"/>
      <c r="BU152" s="65"/>
      <c r="BV152" s="65"/>
      <c r="BW152" s="65"/>
      <c r="BX152" s="65"/>
      <c r="BY152" s="65"/>
      <c r="BZ152" s="65"/>
      <c r="CA152" s="65"/>
      <c r="CB152" s="65"/>
      <c r="CC152" s="65"/>
      <c r="CD152" s="65"/>
      <c r="CE152" s="65"/>
      <c r="CF152" s="65"/>
      <c r="CG152" s="65"/>
      <c r="CH152" s="65"/>
      <c r="CI152" s="65"/>
      <c r="CJ152" s="65"/>
      <c r="CK152" s="65"/>
      <c r="CL152" s="65"/>
      <c r="CM152" s="65"/>
      <c r="CN152" s="65"/>
      <c r="CO152" s="65"/>
      <c r="CP152" s="65"/>
      <c r="CQ152" s="65"/>
      <c r="CR152" s="65"/>
      <c r="CS152" s="65"/>
      <c r="CT152" s="65"/>
      <c r="CU152" s="65"/>
      <c r="CV152" s="65"/>
      <c r="CW152" s="65"/>
      <c r="CX152" s="65"/>
      <c r="CY152" s="65"/>
      <c r="CZ152" s="65"/>
      <c r="DA152" s="65"/>
      <c r="DB152" s="65"/>
      <c r="DC152" s="65"/>
      <c r="DD152" s="65"/>
      <c r="DE152" s="65"/>
      <c r="DF152" s="65"/>
      <c r="DG152" s="65"/>
      <c r="DH152" s="65"/>
      <c r="DI152" s="65"/>
      <c r="DJ152" s="65"/>
      <c r="DK152" s="65"/>
      <c r="DL152" s="65"/>
      <c r="DM152" s="65"/>
      <c r="DN152" s="65"/>
      <c r="DO152" s="65"/>
      <c r="DP152" s="65"/>
      <c r="DQ152" s="65"/>
      <c r="DR152" s="65"/>
      <c r="DS152" s="65"/>
      <c r="DT152" s="65"/>
      <c r="DU152" s="65"/>
      <c r="DV152" s="65"/>
      <c r="DW152" s="65"/>
      <c r="DX152" s="65"/>
      <c r="DY152" s="65"/>
      <c r="DZ152" s="65"/>
      <c r="EA152" s="65"/>
      <c r="EB152" s="65"/>
      <c r="EC152" s="65"/>
      <c r="ED152" s="65"/>
      <c r="EE152" s="65"/>
      <c r="EF152" s="65"/>
      <c r="EG152" s="65"/>
      <c r="EH152" s="65"/>
      <c r="EI152" s="65"/>
      <c r="EJ152" s="65"/>
      <c r="EK152" s="65"/>
      <c r="EL152" s="65"/>
      <c r="EM152" s="65"/>
      <c r="EN152" s="65"/>
      <c r="EO152" s="65"/>
      <c r="EP152" s="65"/>
      <c r="EQ152" s="65"/>
      <c r="ER152" s="65"/>
      <c r="ES152" s="65"/>
      <c r="ET152" s="65"/>
      <c r="EU152" s="65"/>
      <c r="EV152" s="65"/>
      <c r="EW152" s="65"/>
      <c r="EX152" s="65"/>
      <c r="EY152" s="65"/>
      <c r="EZ152" s="65"/>
      <c r="FA152" s="65"/>
      <c r="FB152" s="65"/>
      <c r="FC152" s="65"/>
      <c r="FD152" s="65"/>
      <c r="FE152" s="65"/>
      <c r="FF152" s="65"/>
      <c r="FG152" s="65"/>
      <c r="FH152" s="65"/>
      <c r="FI152" s="65"/>
      <c r="FJ152" s="65"/>
      <c r="FK152" s="65"/>
      <c r="FL152" s="65"/>
      <c r="FM152" s="65"/>
      <c r="FN152" s="65"/>
      <c r="FO152" s="65"/>
      <c r="FP152" s="65"/>
      <c r="FQ152" s="65"/>
      <c r="FR152" s="65"/>
      <c r="FS152" s="65"/>
      <c r="FT152" s="65"/>
      <c r="FU152" s="65"/>
      <c r="FV152" s="65"/>
      <c r="FW152" s="65"/>
      <c r="FX152" s="65"/>
      <c r="FY152" s="65"/>
      <c r="FZ152" s="65"/>
      <c r="GA152" s="65"/>
      <c r="GB152" s="65"/>
      <c r="GC152" s="65"/>
      <c r="GD152" s="65"/>
      <c r="GE152" s="65"/>
      <c r="GF152" s="65"/>
      <c r="GG152" s="65"/>
      <c r="GH152" s="65"/>
      <c r="GI152" s="65"/>
      <c r="GJ152" s="65"/>
      <c r="GK152" s="65"/>
      <c r="GL152" s="65"/>
      <c r="GM152" s="65"/>
      <c r="GN152" s="65"/>
      <c r="GO152" s="65"/>
      <c r="GP152" s="65"/>
      <c r="GQ152" s="65"/>
      <c r="GR152" s="65"/>
      <c r="GS152" s="65"/>
      <c r="GT152" s="65"/>
      <c r="GU152" s="65"/>
      <c r="GV152" s="65"/>
      <c r="GW152" s="65"/>
      <c r="GX152" s="65"/>
      <c r="GY152" s="65"/>
      <c r="GZ152" s="65"/>
      <c r="HA152" s="65"/>
      <c r="HB152" s="65"/>
      <c r="HC152" s="65"/>
      <c r="HD152" s="65"/>
      <c r="HE152" s="65"/>
      <c r="HF152" s="65"/>
      <c r="HG152" s="65"/>
      <c r="HH152" s="65"/>
      <c r="HI152" s="65"/>
      <c r="HJ152" s="65"/>
      <c r="HK152" s="65"/>
      <c r="HL152" s="65"/>
      <c r="HM152" s="65"/>
      <c r="HN152" s="65"/>
      <c r="HO152" s="65"/>
      <c r="HP152" s="65"/>
      <c r="HQ152" s="65"/>
      <c r="HR152" s="65"/>
      <c r="HS152" s="65"/>
      <c r="HT152" s="65"/>
      <c r="HU152" s="65"/>
      <c r="HV152" s="65"/>
      <c r="HW152" s="65"/>
      <c r="HX152" s="65"/>
      <c r="HY152" s="65"/>
      <c r="HZ152" s="65"/>
      <c r="IA152" s="65"/>
      <c r="IB152" s="65"/>
      <c r="IC152" s="65"/>
      <c r="ID152" s="65"/>
      <c r="IE152" s="65"/>
      <c r="IF152" s="65"/>
      <c r="IG152" s="65"/>
      <c r="IH152" s="65"/>
      <c r="II152" s="65"/>
      <c r="IJ152" s="65"/>
      <c r="IK152" s="65"/>
      <c r="IL152" s="65"/>
      <c r="IM152" s="65"/>
      <c r="IN152" s="65"/>
      <c r="IO152" s="65"/>
      <c r="IP152" s="65"/>
      <c r="IQ152" s="65"/>
      <c r="IR152" s="65"/>
      <c r="IS152" s="65"/>
      <c r="IT152" s="65"/>
      <c r="IU152" s="65"/>
      <c r="IV152" s="65"/>
    </row>
    <row r="153" spans="1:256">
      <c r="A153" s="65"/>
      <c r="B153" s="65"/>
      <c r="C153" s="41"/>
      <c r="D153" s="41"/>
      <c r="E153" s="65"/>
      <c r="G153" s="42"/>
      <c r="H153" s="65"/>
      <c r="J153" s="65"/>
      <c r="K153" s="65"/>
      <c r="L153" s="65"/>
      <c r="M153" s="65"/>
      <c r="N153" s="65"/>
      <c r="O153" s="65"/>
      <c r="P153" s="65"/>
      <c r="Q153" s="65"/>
      <c r="R153" s="65"/>
      <c r="S153" s="65"/>
      <c r="T153" s="65"/>
      <c r="U153" s="65"/>
      <c r="V153" s="65"/>
      <c r="W153" s="65"/>
      <c r="X153" s="65"/>
      <c r="Y153" s="65"/>
      <c r="Z153" s="65"/>
      <c r="AA153" s="65"/>
      <c r="AB153" s="65"/>
      <c r="AC153" s="65"/>
      <c r="AD153" s="65"/>
      <c r="AE153" s="65"/>
      <c r="AF153" s="65"/>
      <c r="AG153" s="65"/>
      <c r="AH153" s="65"/>
      <c r="AI153" s="65"/>
      <c r="AJ153" s="65"/>
      <c r="AK153" s="65"/>
      <c r="AL153" s="65"/>
      <c r="AM153" s="65"/>
      <c r="AN153" s="65"/>
      <c r="AO153" s="65"/>
      <c r="AP153" s="65"/>
      <c r="AQ153" s="65"/>
      <c r="AR153" s="65"/>
      <c r="AS153" s="65"/>
      <c r="AT153" s="65"/>
      <c r="AU153" s="65"/>
      <c r="AV153" s="65"/>
      <c r="AW153" s="65"/>
      <c r="AX153" s="65"/>
      <c r="AY153" s="65"/>
      <c r="AZ153" s="65"/>
      <c r="BA153" s="65"/>
      <c r="BB153" s="65"/>
      <c r="BC153" s="65"/>
      <c r="BD153" s="65"/>
      <c r="BE153" s="65"/>
      <c r="BF153" s="65"/>
      <c r="BG153" s="65"/>
      <c r="BH153" s="65"/>
      <c r="BI153" s="65"/>
      <c r="BJ153" s="65"/>
      <c r="BK153" s="65"/>
      <c r="BL153" s="65"/>
      <c r="BM153" s="65"/>
      <c r="BN153" s="65"/>
      <c r="BO153" s="65"/>
      <c r="BP153" s="65"/>
      <c r="BQ153" s="65"/>
      <c r="BR153" s="65"/>
      <c r="BS153" s="65"/>
      <c r="BT153" s="65"/>
      <c r="BU153" s="65"/>
      <c r="BV153" s="65"/>
      <c r="BW153" s="65"/>
      <c r="BX153" s="65"/>
      <c r="BY153" s="65"/>
      <c r="BZ153" s="65"/>
      <c r="CA153" s="65"/>
      <c r="CB153" s="65"/>
      <c r="CC153" s="65"/>
      <c r="CD153" s="65"/>
      <c r="CE153" s="65"/>
      <c r="CF153" s="65"/>
      <c r="CG153" s="65"/>
      <c r="CH153" s="65"/>
      <c r="CI153" s="65"/>
      <c r="CJ153" s="65"/>
      <c r="CK153" s="65"/>
      <c r="CL153" s="65"/>
      <c r="CM153" s="65"/>
      <c r="CN153" s="65"/>
      <c r="CO153" s="65"/>
      <c r="CP153" s="65"/>
      <c r="CQ153" s="65"/>
      <c r="CR153" s="65"/>
      <c r="CS153" s="65"/>
      <c r="CT153" s="65"/>
      <c r="CU153" s="65"/>
      <c r="CV153" s="65"/>
      <c r="CW153" s="65"/>
      <c r="CX153" s="65"/>
      <c r="CY153" s="65"/>
      <c r="CZ153" s="65"/>
      <c r="DA153" s="65"/>
      <c r="DB153" s="65"/>
      <c r="DC153" s="65"/>
      <c r="DD153" s="65"/>
      <c r="DE153" s="65"/>
      <c r="DF153" s="65"/>
      <c r="DG153" s="65"/>
      <c r="DH153" s="65"/>
      <c r="DI153" s="65"/>
      <c r="DJ153" s="65"/>
      <c r="DK153" s="65"/>
      <c r="DL153" s="65"/>
      <c r="DM153" s="65"/>
      <c r="DN153" s="65"/>
      <c r="DO153" s="65"/>
      <c r="DP153" s="65"/>
      <c r="DQ153" s="65"/>
      <c r="DR153" s="65"/>
      <c r="DS153" s="65"/>
      <c r="DT153" s="65"/>
      <c r="DU153" s="65"/>
      <c r="DV153" s="65"/>
      <c r="DW153" s="65"/>
      <c r="DX153" s="65"/>
      <c r="DY153" s="65"/>
      <c r="DZ153" s="65"/>
      <c r="EA153" s="65"/>
      <c r="EB153" s="65"/>
      <c r="EC153" s="65"/>
      <c r="ED153" s="65"/>
      <c r="EE153" s="65"/>
      <c r="EF153" s="65"/>
      <c r="EG153" s="65"/>
      <c r="EH153" s="65"/>
      <c r="EI153" s="65"/>
      <c r="EJ153" s="65"/>
      <c r="EK153" s="65"/>
      <c r="EL153" s="65"/>
      <c r="EM153" s="65"/>
      <c r="EN153" s="65"/>
      <c r="EO153" s="65"/>
      <c r="EP153" s="65"/>
      <c r="EQ153" s="65"/>
      <c r="ER153" s="65"/>
      <c r="ES153" s="65"/>
      <c r="ET153" s="65"/>
      <c r="EU153" s="65"/>
      <c r="EV153" s="65"/>
      <c r="EW153" s="65"/>
      <c r="EX153" s="65"/>
      <c r="EY153" s="65"/>
      <c r="EZ153" s="65"/>
      <c r="FA153" s="65"/>
      <c r="FB153" s="65"/>
      <c r="FC153" s="65"/>
      <c r="FD153" s="65"/>
      <c r="FE153" s="65"/>
      <c r="FF153" s="65"/>
      <c r="FG153" s="65"/>
      <c r="FH153" s="65"/>
      <c r="FI153" s="65"/>
      <c r="FJ153" s="65"/>
      <c r="FK153" s="65"/>
      <c r="FL153" s="65"/>
      <c r="FM153" s="65"/>
      <c r="FN153" s="65"/>
      <c r="FO153" s="65"/>
      <c r="FP153" s="65"/>
      <c r="FQ153" s="65"/>
      <c r="FR153" s="65"/>
      <c r="FS153" s="65"/>
      <c r="FT153" s="65"/>
      <c r="FU153" s="65"/>
      <c r="FV153" s="65"/>
      <c r="FW153" s="65"/>
      <c r="FX153" s="65"/>
      <c r="FY153" s="65"/>
      <c r="FZ153" s="65"/>
      <c r="GA153" s="65"/>
      <c r="GB153" s="65"/>
      <c r="GC153" s="65"/>
      <c r="GD153" s="65"/>
      <c r="GE153" s="65"/>
      <c r="GF153" s="65"/>
      <c r="GG153" s="65"/>
      <c r="GH153" s="65"/>
      <c r="GI153" s="65"/>
      <c r="GJ153" s="65"/>
      <c r="GK153" s="65"/>
      <c r="GL153" s="65"/>
      <c r="GM153" s="65"/>
      <c r="GN153" s="65"/>
      <c r="GO153" s="65"/>
      <c r="GP153" s="65"/>
      <c r="GQ153" s="65"/>
      <c r="GR153" s="65"/>
      <c r="GS153" s="65"/>
      <c r="GT153" s="65"/>
      <c r="GU153" s="65"/>
      <c r="GV153" s="65"/>
      <c r="GW153" s="65"/>
      <c r="GX153" s="65"/>
      <c r="GY153" s="65"/>
      <c r="GZ153" s="65"/>
      <c r="HA153" s="65"/>
      <c r="HB153" s="65"/>
      <c r="HC153" s="65"/>
      <c r="HD153" s="65"/>
      <c r="HE153" s="65"/>
      <c r="HF153" s="65"/>
      <c r="HG153" s="65"/>
      <c r="HH153" s="65"/>
      <c r="HI153" s="65"/>
      <c r="HJ153" s="65"/>
      <c r="HK153" s="65"/>
      <c r="HL153" s="65"/>
      <c r="HM153" s="65"/>
      <c r="HN153" s="65"/>
      <c r="HO153" s="65"/>
      <c r="HP153" s="65"/>
      <c r="HQ153" s="65"/>
      <c r="HR153" s="65"/>
      <c r="HS153" s="65"/>
      <c r="HT153" s="65"/>
      <c r="HU153" s="65"/>
      <c r="HV153" s="65"/>
      <c r="HW153" s="65"/>
      <c r="HX153" s="65"/>
      <c r="HY153" s="65"/>
      <c r="HZ153" s="65"/>
      <c r="IA153" s="65"/>
      <c r="IB153" s="65"/>
      <c r="IC153" s="65"/>
      <c r="ID153" s="65"/>
      <c r="IE153" s="65"/>
      <c r="IF153" s="65"/>
      <c r="IG153" s="65"/>
      <c r="IH153" s="65"/>
      <c r="II153" s="65"/>
      <c r="IJ153" s="65"/>
      <c r="IK153" s="65"/>
      <c r="IL153" s="65"/>
      <c r="IM153" s="65"/>
      <c r="IN153" s="65"/>
      <c r="IO153" s="65"/>
      <c r="IP153" s="65"/>
      <c r="IQ153" s="65"/>
      <c r="IR153" s="65"/>
      <c r="IS153" s="65"/>
      <c r="IT153" s="65"/>
      <c r="IU153" s="65"/>
      <c r="IV153" s="65"/>
    </row>
    <row r="156" spans="1:256">
      <c r="B156" s="45" t="s">
        <v>80</v>
      </c>
    </row>
    <row r="157" spans="1:256">
      <c r="B157" s="46" t="s">
        <v>81</v>
      </c>
    </row>
    <row r="158" spans="1:256">
      <c r="B158" s="46" t="s">
        <v>82</v>
      </c>
    </row>
    <row r="159" spans="1:256">
      <c r="B159" s="46" t="s">
        <v>83</v>
      </c>
    </row>
    <row r="160" spans="1:256">
      <c r="B160" s="46" t="s">
        <v>84</v>
      </c>
    </row>
    <row r="161" spans="2:7">
      <c r="B161" s="46" t="s">
        <v>85</v>
      </c>
    </row>
    <row r="162" spans="2:7">
      <c r="B162" s="46" t="s">
        <v>86</v>
      </c>
    </row>
    <row r="164" spans="2:7">
      <c r="C164" s="172"/>
      <c r="D164" s="172"/>
      <c r="G164" s="71"/>
    </row>
    <row r="169" spans="2:7">
      <c r="C169" s="50"/>
      <c r="G169" s="72"/>
    </row>
  </sheetData>
  <sheetProtection selectLockedCells="1" selectUnlockedCells="1"/>
  <mergeCells count="66">
    <mergeCell ref="A1:G1"/>
    <mergeCell ref="A2:G2"/>
    <mergeCell ref="C4:F4"/>
    <mergeCell ref="C5:F5"/>
    <mergeCell ref="C6:F6"/>
    <mergeCell ref="C7:F7"/>
    <mergeCell ref="C8:F8"/>
    <mergeCell ref="C9:F9"/>
    <mergeCell ref="A11:F11"/>
    <mergeCell ref="B12:F12"/>
    <mergeCell ref="A33:C33"/>
    <mergeCell ref="D33:F33"/>
    <mergeCell ref="FT20:FX20"/>
    <mergeCell ref="B13:F13"/>
    <mergeCell ref="B14:F14"/>
    <mergeCell ref="B16:C16"/>
    <mergeCell ref="G16:G19"/>
    <mergeCell ref="A18:F18"/>
    <mergeCell ref="A19:C19"/>
    <mergeCell ref="E19:F19"/>
    <mergeCell ref="H16:H19"/>
    <mergeCell ref="B20:B22"/>
    <mergeCell ref="B23:B27"/>
    <mergeCell ref="B28:B29"/>
    <mergeCell ref="B30:B32"/>
    <mergeCell ref="A20:A32"/>
    <mergeCell ref="C136:D140"/>
    <mergeCell ref="C143:D145"/>
    <mergeCell ref="C149:D151"/>
    <mergeCell ref="C164:D164"/>
    <mergeCell ref="D99:F99"/>
    <mergeCell ref="C110:F110"/>
    <mergeCell ref="A105:C105"/>
    <mergeCell ref="A107:C107"/>
    <mergeCell ref="A104:C104"/>
    <mergeCell ref="A106:C106"/>
    <mergeCell ref="G117:G118"/>
    <mergeCell ref="G119:G120"/>
    <mergeCell ref="C132:D132"/>
    <mergeCell ref="C133:D133"/>
    <mergeCell ref="H114:L114"/>
    <mergeCell ref="B49:B52"/>
    <mergeCell ref="B53:B59"/>
    <mergeCell ref="B60:B65"/>
    <mergeCell ref="B66:B67"/>
    <mergeCell ref="G112:G113"/>
    <mergeCell ref="A110:B110"/>
    <mergeCell ref="D93:F93"/>
    <mergeCell ref="A95:C95"/>
    <mergeCell ref="E95:F95"/>
    <mergeCell ref="A34:F34"/>
    <mergeCell ref="G70:H70"/>
    <mergeCell ref="G68:H68"/>
    <mergeCell ref="A71:A92"/>
    <mergeCell ref="B71:B80"/>
    <mergeCell ref="B81:B82"/>
    <mergeCell ref="B83:B84"/>
    <mergeCell ref="B85:B90"/>
    <mergeCell ref="B91:B92"/>
    <mergeCell ref="A70:C70"/>
    <mergeCell ref="E70:F70"/>
    <mergeCell ref="D68:F68"/>
    <mergeCell ref="A35:A67"/>
    <mergeCell ref="B35:B43"/>
    <mergeCell ref="B44:B45"/>
    <mergeCell ref="B46:B48"/>
  </mergeCells>
  <pageMargins left="0.25" right="0.25" top="0.2298611111111111" bottom="0.24027777777777778" header="0.51180555555555551" footer="0.51180555555555551"/>
  <pageSetup paperSize="9" scale="53" firstPageNumber="0" orientation="portrait" horizontalDpi="300" verticalDpi="300" r:id="rId1"/>
  <headerFooter alignWithMargins="0"/>
  <rowBreaks count="3" manualBreakCount="3">
    <brk id="43" max="7" man="1"/>
    <brk id="69" max="16383" man="1"/>
    <brk id="111"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tabSelected="1" workbookViewId="0">
      <selection activeCell="D9" sqref="D9"/>
    </sheetView>
  </sheetViews>
  <sheetFormatPr defaultRowHeight="15"/>
  <cols>
    <col min="1" max="1" width="12.28515625" style="129" customWidth="1"/>
    <col min="2" max="2" width="15.140625" style="129" bestFit="1" customWidth="1"/>
    <col min="3" max="256" width="9.140625" style="129"/>
    <col min="257" max="257" width="12.28515625" style="129" customWidth="1"/>
    <col min="258" max="258" width="15.140625" style="129" bestFit="1" customWidth="1"/>
    <col min="259" max="512" width="9.140625" style="129"/>
    <col min="513" max="513" width="12.28515625" style="129" customWidth="1"/>
    <col min="514" max="514" width="15.140625" style="129" bestFit="1" customWidth="1"/>
    <col min="515" max="768" width="9.140625" style="129"/>
    <col min="769" max="769" width="12.28515625" style="129" customWidth="1"/>
    <col min="770" max="770" width="15.140625" style="129" bestFit="1" customWidth="1"/>
    <col min="771" max="1024" width="9.140625" style="129"/>
    <col min="1025" max="1025" width="12.28515625" style="129" customWidth="1"/>
    <col min="1026" max="1026" width="15.140625" style="129" bestFit="1" customWidth="1"/>
    <col min="1027" max="1280" width="9.140625" style="129"/>
    <col min="1281" max="1281" width="12.28515625" style="129" customWidth="1"/>
    <col min="1282" max="1282" width="15.140625" style="129" bestFit="1" customWidth="1"/>
    <col min="1283" max="1536" width="9.140625" style="129"/>
    <col min="1537" max="1537" width="12.28515625" style="129" customWidth="1"/>
    <col min="1538" max="1538" width="15.140625" style="129" bestFit="1" customWidth="1"/>
    <col min="1539" max="1792" width="9.140625" style="129"/>
    <col min="1793" max="1793" width="12.28515625" style="129" customWidth="1"/>
    <col min="1794" max="1794" width="15.140625" style="129" bestFit="1" customWidth="1"/>
    <col min="1795" max="2048" width="9.140625" style="129"/>
    <col min="2049" max="2049" width="12.28515625" style="129" customWidth="1"/>
    <col min="2050" max="2050" width="15.140625" style="129" bestFit="1" customWidth="1"/>
    <col min="2051" max="2304" width="9.140625" style="129"/>
    <col min="2305" max="2305" width="12.28515625" style="129" customWidth="1"/>
    <col min="2306" max="2306" width="15.140625" style="129" bestFit="1" customWidth="1"/>
    <col min="2307" max="2560" width="9.140625" style="129"/>
    <col min="2561" max="2561" width="12.28515625" style="129" customWidth="1"/>
    <col min="2562" max="2562" width="15.140625" style="129" bestFit="1" customWidth="1"/>
    <col min="2563" max="2816" width="9.140625" style="129"/>
    <col min="2817" max="2817" width="12.28515625" style="129" customWidth="1"/>
    <col min="2818" max="2818" width="15.140625" style="129" bestFit="1" customWidth="1"/>
    <col min="2819" max="3072" width="9.140625" style="129"/>
    <col min="3073" max="3073" width="12.28515625" style="129" customWidth="1"/>
    <col min="3074" max="3074" width="15.140625" style="129" bestFit="1" customWidth="1"/>
    <col min="3075" max="3328" width="9.140625" style="129"/>
    <col min="3329" max="3329" width="12.28515625" style="129" customWidth="1"/>
    <col min="3330" max="3330" width="15.140625" style="129" bestFit="1" customWidth="1"/>
    <col min="3331" max="3584" width="9.140625" style="129"/>
    <col min="3585" max="3585" width="12.28515625" style="129" customWidth="1"/>
    <col min="3586" max="3586" width="15.140625" style="129" bestFit="1" customWidth="1"/>
    <col min="3587" max="3840" width="9.140625" style="129"/>
    <col min="3841" max="3841" width="12.28515625" style="129" customWidth="1"/>
    <col min="3842" max="3842" width="15.140625" style="129" bestFit="1" customWidth="1"/>
    <col min="3843" max="4096" width="9.140625" style="129"/>
    <col min="4097" max="4097" width="12.28515625" style="129" customWidth="1"/>
    <col min="4098" max="4098" width="15.140625" style="129" bestFit="1" customWidth="1"/>
    <col min="4099" max="4352" width="9.140625" style="129"/>
    <col min="4353" max="4353" width="12.28515625" style="129" customWidth="1"/>
    <col min="4354" max="4354" width="15.140625" style="129" bestFit="1" customWidth="1"/>
    <col min="4355" max="4608" width="9.140625" style="129"/>
    <col min="4609" max="4609" width="12.28515625" style="129" customWidth="1"/>
    <col min="4610" max="4610" width="15.140625" style="129" bestFit="1" customWidth="1"/>
    <col min="4611" max="4864" width="9.140625" style="129"/>
    <col min="4865" max="4865" width="12.28515625" style="129" customWidth="1"/>
    <col min="4866" max="4866" width="15.140625" style="129" bestFit="1" customWidth="1"/>
    <col min="4867" max="5120" width="9.140625" style="129"/>
    <col min="5121" max="5121" width="12.28515625" style="129" customWidth="1"/>
    <col min="5122" max="5122" width="15.140625" style="129" bestFit="1" customWidth="1"/>
    <col min="5123" max="5376" width="9.140625" style="129"/>
    <col min="5377" max="5377" width="12.28515625" style="129" customWidth="1"/>
    <col min="5378" max="5378" width="15.140625" style="129" bestFit="1" customWidth="1"/>
    <col min="5379" max="5632" width="9.140625" style="129"/>
    <col min="5633" max="5633" width="12.28515625" style="129" customWidth="1"/>
    <col min="5634" max="5634" width="15.140625" style="129" bestFit="1" customWidth="1"/>
    <col min="5635" max="5888" width="9.140625" style="129"/>
    <col min="5889" max="5889" width="12.28515625" style="129" customWidth="1"/>
    <col min="5890" max="5890" width="15.140625" style="129" bestFit="1" customWidth="1"/>
    <col min="5891" max="6144" width="9.140625" style="129"/>
    <col min="6145" max="6145" width="12.28515625" style="129" customWidth="1"/>
    <col min="6146" max="6146" width="15.140625" style="129" bestFit="1" customWidth="1"/>
    <col min="6147" max="6400" width="9.140625" style="129"/>
    <col min="6401" max="6401" width="12.28515625" style="129" customWidth="1"/>
    <col min="6402" max="6402" width="15.140625" style="129" bestFit="1" customWidth="1"/>
    <col min="6403" max="6656" width="9.140625" style="129"/>
    <col min="6657" max="6657" width="12.28515625" style="129" customWidth="1"/>
    <col min="6658" max="6658" width="15.140625" style="129" bestFit="1" customWidth="1"/>
    <col min="6659" max="6912" width="9.140625" style="129"/>
    <col min="6913" max="6913" width="12.28515625" style="129" customWidth="1"/>
    <col min="6914" max="6914" width="15.140625" style="129" bestFit="1" customWidth="1"/>
    <col min="6915" max="7168" width="9.140625" style="129"/>
    <col min="7169" max="7169" width="12.28515625" style="129" customWidth="1"/>
    <col min="7170" max="7170" width="15.140625" style="129" bestFit="1" customWidth="1"/>
    <col min="7171" max="7424" width="9.140625" style="129"/>
    <col min="7425" max="7425" width="12.28515625" style="129" customWidth="1"/>
    <col min="7426" max="7426" width="15.140625" style="129" bestFit="1" customWidth="1"/>
    <col min="7427" max="7680" width="9.140625" style="129"/>
    <col min="7681" max="7681" width="12.28515625" style="129" customWidth="1"/>
    <col min="7682" max="7682" width="15.140625" style="129" bestFit="1" customWidth="1"/>
    <col min="7683" max="7936" width="9.140625" style="129"/>
    <col min="7937" max="7937" width="12.28515625" style="129" customWidth="1"/>
    <col min="7938" max="7938" width="15.140625" style="129" bestFit="1" customWidth="1"/>
    <col min="7939" max="8192" width="9.140625" style="129"/>
    <col min="8193" max="8193" width="12.28515625" style="129" customWidth="1"/>
    <col min="8194" max="8194" width="15.140625" style="129" bestFit="1" customWidth="1"/>
    <col min="8195" max="8448" width="9.140625" style="129"/>
    <col min="8449" max="8449" width="12.28515625" style="129" customWidth="1"/>
    <col min="8450" max="8450" width="15.140625" style="129" bestFit="1" customWidth="1"/>
    <col min="8451" max="8704" width="9.140625" style="129"/>
    <col min="8705" max="8705" width="12.28515625" style="129" customWidth="1"/>
    <col min="8706" max="8706" width="15.140625" style="129" bestFit="1" customWidth="1"/>
    <col min="8707" max="8960" width="9.140625" style="129"/>
    <col min="8961" max="8961" width="12.28515625" style="129" customWidth="1"/>
    <col min="8962" max="8962" width="15.140625" style="129" bestFit="1" customWidth="1"/>
    <col min="8963" max="9216" width="9.140625" style="129"/>
    <col min="9217" max="9217" width="12.28515625" style="129" customWidth="1"/>
    <col min="9218" max="9218" width="15.140625" style="129" bestFit="1" customWidth="1"/>
    <col min="9219" max="9472" width="9.140625" style="129"/>
    <col min="9473" max="9473" width="12.28515625" style="129" customWidth="1"/>
    <col min="9474" max="9474" width="15.140625" style="129" bestFit="1" customWidth="1"/>
    <col min="9475" max="9728" width="9.140625" style="129"/>
    <col min="9729" max="9729" width="12.28515625" style="129" customWidth="1"/>
    <col min="9730" max="9730" width="15.140625" style="129" bestFit="1" customWidth="1"/>
    <col min="9731" max="9984" width="9.140625" style="129"/>
    <col min="9985" max="9985" width="12.28515625" style="129" customWidth="1"/>
    <col min="9986" max="9986" width="15.140625" style="129" bestFit="1" customWidth="1"/>
    <col min="9987" max="10240" width="9.140625" style="129"/>
    <col min="10241" max="10241" width="12.28515625" style="129" customWidth="1"/>
    <col min="10242" max="10242" width="15.140625" style="129" bestFit="1" customWidth="1"/>
    <col min="10243" max="10496" width="9.140625" style="129"/>
    <col min="10497" max="10497" width="12.28515625" style="129" customWidth="1"/>
    <col min="10498" max="10498" width="15.140625" style="129" bestFit="1" customWidth="1"/>
    <col min="10499" max="10752" width="9.140625" style="129"/>
    <col min="10753" max="10753" width="12.28515625" style="129" customWidth="1"/>
    <col min="10754" max="10754" width="15.140625" style="129" bestFit="1" customWidth="1"/>
    <col min="10755" max="11008" width="9.140625" style="129"/>
    <col min="11009" max="11009" width="12.28515625" style="129" customWidth="1"/>
    <col min="11010" max="11010" width="15.140625" style="129" bestFit="1" customWidth="1"/>
    <col min="11011" max="11264" width="9.140625" style="129"/>
    <col min="11265" max="11265" width="12.28515625" style="129" customWidth="1"/>
    <col min="11266" max="11266" width="15.140625" style="129" bestFit="1" customWidth="1"/>
    <col min="11267" max="11520" width="9.140625" style="129"/>
    <col min="11521" max="11521" width="12.28515625" style="129" customWidth="1"/>
    <col min="11522" max="11522" width="15.140625" style="129" bestFit="1" customWidth="1"/>
    <col min="11523" max="11776" width="9.140625" style="129"/>
    <col min="11777" max="11777" width="12.28515625" style="129" customWidth="1"/>
    <col min="11778" max="11778" width="15.140625" style="129" bestFit="1" customWidth="1"/>
    <col min="11779" max="12032" width="9.140625" style="129"/>
    <col min="12033" max="12033" width="12.28515625" style="129" customWidth="1"/>
    <col min="12034" max="12034" width="15.140625" style="129" bestFit="1" customWidth="1"/>
    <col min="12035" max="12288" width="9.140625" style="129"/>
    <col min="12289" max="12289" width="12.28515625" style="129" customWidth="1"/>
    <col min="12290" max="12290" width="15.140625" style="129" bestFit="1" customWidth="1"/>
    <col min="12291" max="12544" width="9.140625" style="129"/>
    <col min="12545" max="12545" width="12.28515625" style="129" customWidth="1"/>
    <col min="12546" max="12546" width="15.140625" style="129" bestFit="1" customWidth="1"/>
    <col min="12547" max="12800" width="9.140625" style="129"/>
    <col min="12801" max="12801" width="12.28515625" style="129" customWidth="1"/>
    <col min="12802" max="12802" width="15.140625" style="129" bestFit="1" customWidth="1"/>
    <col min="12803" max="13056" width="9.140625" style="129"/>
    <col min="13057" max="13057" width="12.28515625" style="129" customWidth="1"/>
    <col min="13058" max="13058" width="15.140625" style="129" bestFit="1" customWidth="1"/>
    <col min="13059" max="13312" width="9.140625" style="129"/>
    <col min="13313" max="13313" width="12.28515625" style="129" customWidth="1"/>
    <col min="13314" max="13314" width="15.140625" style="129" bestFit="1" customWidth="1"/>
    <col min="13315" max="13568" width="9.140625" style="129"/>
    <col min="13569" max="13569" width="12.28515625" style="129" customWidth="1"/>
    <col min="13570" max="13570" width="15.140625" style="129" bestFit="1" customWidth="1"/>
    <col min="13571" max="13824" width="9.140625" style="129"/>
    <col min="13825" max="13825" width="12.28515625" style="129" customWidth="1"/>
    <col min="13826" max="13826" width="15.140625" style="129" bestFit="1" customWidth="1"/>
    <col min="13827" max="14080" width="9.140625" style="129"/>
    <col min="14081" max="14081" width="12.28515625" style="129" customWidth="1"/>
    <col min="14082" max="14082" width="15.140625" style="129" bestFit="1" customWidth="1"/>
    <col min="14083" max="14336" width="9.140625" style="129"/>
    <col min="14337" max="14337" width="12.28515625" style="129" customWidth="1"/>
    <col min="14338" max="14338" width="15.140625" style="129" bestFit="1" customWidth="1"/>
    <col min="14339" max="14592" width="9.140625" style="129"/>
    <col min="14593" max="14593" width="12.28515625" style="129" customWidth="1"/>
    <col min="14594" max="14594" width="15.140625" style="129" bestFit="1" customWidth="1"/>
    <col min="14595" max="14848" width="9.140625" style="129"/>
    <col min="14849" max="14849" width="12.28515625" style="129" customWidth="1"/>
    <col min="14850" max="14850" width="15.140625" style="129" bestFit="1" customWidth="1"/>
    <col min="14851" max="15104" width="9.140625" style="129"/>
    <col min="15105" max="15105" width="12.28515625" style="129" customWidth="1"/>
    <col min="15106" max="15106" width="15.140625" style="129" bestFit="1" customWidth="1"/>
    <col min="15107" max="15360" width="9.140625" style="129"/>
    <col min="15361" max="15361" width="12.28515625" style="129" customWidth="1"/>
    <col min="15362" max="15362" width="15.140625" style="129" bestFit="1" customWidth="1"/>
    <col min="15363" max="15616" width="9.140625" style="129"/>
    <col min="15617" max="15617" width="12.28515625" style="129" customWidth="1"/>
    <col min="15618" max="15618" width="15.140625" style="129" bestFit="1" customWidth="1"/>
    <col min="15619" max="15872" width="9.140625" style="129"/>
    <col min="15873" max="15873" width="12.28515625" style="129" customWidth="1"/>
    <col min="15874" max="15874" width="15.140625" style="129" bestFit="1" customWidth="1"/>
    <col min="15875" max="16128" width="9.140625" style="129"/>
    <col min="16129" max="16129" width="12.28515625" style="129" customWidth="1"/>
    <col min="16130" max="16130" width="15.140625" style="129" bestFit="1" customWidth="1"/>
    <col min="16131" max="16384" width="9.140625" style="129"/>
  </cols>
  <sheetData>
    <row r="1" spans="1:2">
      <c r="A1" s="203" t="s">
        <v>202</v>
      </c>
      <c r="B1" s="128" t="s">
        <v>203</v>
      </c>
    </row>
    <row r="2" spans="1:2">
      <c r="A2" s="203"/>
      <c r="B2" s="128" t="s">
        <v>204</v>
      </c>
    </row>
    <row r="3" spans="1:2">
      <c r="A3" s="203"/>
      <c r="B3" s="128" t="s">
        <v>205</v>
      </c>
    </row>
    <row r="4" spans="1:2">
      <c r="A4" s="203"/>
      <c r="B4" s="128" t="s">
        <v>230</v>
      </c>
    </row>
    <row r="5" spans="1:2">
      <c r="A5" s="203"/>
      <c r="B5" s="128" t="s">
        <v>206</v>
      </c>
    </row>
    <row r="6" spans="1:2" ht="2.25" customHeight="1">
      <c r="A6" s="203"/>
      <c r="B6" s="203"/>
    </row>
    <row r="7" spans="1:2">
      <c r="A7" s="203" t="s">
        <v>207</v>
      </c>
      <c r="B7" s="128" t="s">
        <v>208</v>
      </c>
    </row>
    <row r="8" spans="1:2">
      <c r="A8" s="203"/>
      <c r="B8" s="128" t="s">
        <v>209</v>
      </c>
    </row>
    <row r="9" spans="1:2">
      <c r="A9" s="203"/>
      <c r="B9" s="128" t="s">
        <v>210</v>
      </c>
    </row>
    <row r="10" spans="1:2">
      <c r="A10" s="203"/>
      <c r="B10" s="128" t="s">
        <v>231</v>
      </c>
    </row>
    <row r="11" spans="1:2">
      <c r="A11" s="203"/>
      <c r="B11" s="128" t="s">
        <v>211</v>
      </c>
    </row>
    <row r="12" spans="1:2" ht="2.25" customHeight="1">
      <c r="A12" s="203"/>
      <c r="B12" s="203"/>
    </row>
    <row r="13" spans="1:2">
      <c r="A13" s="203" t="s">
        <v>212</v>
      </c>
      <c r="B13" s="128" t="s">
        <v>213</v>
      </c>
    </row>
    <row r="14" spans="1:2">
      <c r="A14" s="203"/>
      <c r="B14" s="128" t="s">
        <v>214</v>
      </c>
    </row>
    <row r="15" spans="1:2">
      <c r="A15" s="203"/>
      <c r="B15" s="128" t="s">
        <v>215</v>
      </c>
    </row>
    <row r="16" spans="1:2">
      <c r="A16" s="203"/>
      <c r="B16" s="128" t="s">
        <v>216</v>
      </c>
    </row>
    <row r="17" spans="1:2">
      <c r="A17" s="203"/>
      <c r="B17" s="128" t="s">
        <v>217</v>
      </c>
    </row>
    <row r="18" spans="1:2">
      <c r="A18" s="203"/>
      <c r="B18" s="128" t="s">
        <v>218</v>
      </c>
    </row>
    <row r="19" spans="1:2" ht="2.25" customHeight="1">
      <c r="A19" s="203"/>
      <c r="B19" s="203"/>
    </row>
    <row r="20" spans="1:2">
      <c r="A20" s="203" t="s">
        <v>212</v>
      </c>
      <c r="B20" s="128" t="s">
        <v>219</v>
      </c>
    </row>
    <row r="21" spans="1:2">
      <c r="A21" s="203"/>
      <c r="B21" s="128" t="s">
        <v>220</v>
      </c>
    </row>
    <row r="22" spans="1:2">
      <c r="A22" s="203"/>
      <c r="B22" s="128" t="s">
        <v>216</v>
      </c>
    </row>
    <row r="23" spans="1:2">
      <c r="A23" s="203"/>
      <c r="B23" s="128" t="s">
        <v>217</v>
      </c>
    </row>
    <row r="24" spans="1:2">
      <c r="A24" s="203"/>
      <c r="B24" s="128" t="s">
        <v>218</v>
      </c>
    </row>
    <row r="25" spans="1:2" ht="2.25" customHeight="1">
      <c r="A25" s="203"/>
      <c r="B25" s="203"/>
    </row>
    <row r="26" spans="1:2">
      <c r="A26" s="128" t="s">
        <v>221</v>
      </c>
      <c r="B26" s="128"/>
    </row>
    <row r="27" spans="1:2">
      <c r="A27" s="128" t="s">
        <v>222</v>
      </c>
      <c r="B27" s="128"/>
    </row>
    <row r="28" spans="1:2">
      <c r="A28" s="128" t="s">
        <v>223</v>
      </c>
      <c r="B28" s="128"/>
    </row>
    <row r="29" spans="1:2">
      <c r="A29" s="128" t="s">
        <v>224</v>
      </c>
      <c r="B29" s="128"/>
    </row>
    <row r="30" spans="1:2">
      <c r="A30" s="128" t="s">
        <v>225</v>
      </c>
      <c r="B30" s="128"/>
    </row>
    <row r="31" spans="1:2" ht="30.75" customHeight="1">
      <c r="A31" s="204" t="s">
        <v>226</v>
      </c>
      <c r="B31" s="205"/>
    </row>
  </sheetData>
  <mergeCells count="8">
    <mergeCell ref="A20:A24"/>
    <mergeCell ref="A25:B25"/>
    <mergeCell ref="A1:A5"/>
    <mergeCell ref="A6:B6"/>
    <mergeCell ref="A7:A11"/>
    <mergeCell ref="A12:B12"/>
    <mergeCell ref="A13:A18"/>
    <mergeCell ref="A19:B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Inhouse Subcont</vt:lpstr>
      <vt:lpstr>Target Score</vt:lpstr>
      <vt:lpstr>Min Score</vt:lpstr>
      <vt:lpstr>Score Card</vt:lpstr>
      <vt:lpstr>Building </vt:lpstr>
      <vt:lpstr>Sheet1</vt:lpstr>
      <vt:lpstr>'Score Card'!Excel_BuiltIn_Print_Area</vt:lpstr>
      <vt:lpstr>'Score Card'!Print_Area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Darmawati, Mira</dc:creator>
  <cp:lastModifiedBy>Raditya Aribw</cp:lastModifiedBy>
  <cp:lastPrinted>2019-11-08T06:20:16Z</cp:lastPrinted>
  <dcterms:created xsi:type="dcterms:W3CDTF">2018-04-05T01:52:42Z</dcterms:created>
  <dcterms:modified xsi:type="dcterms:W3CDTF">2022-12-28T07:33:36Z</dcterms:modified>
</cp:coreProperties>
</file>