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"/>
    </mc:Choice>
  </mc:AlternateContent>
  <xr:revisionPtr revIDLastSave="0" documentId="13_ncr:1_{178F4806-B9F0-4A27-8477-4D2362013D3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4" i="1"/>
  <c r="I53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L15" i="1"/>
  <c r="L16" i="1"/>
  <c r="L17" i="1"/>
  <c r="L20" i="1"/>
  <c r="L21" i="1"/>
  <c r="L22" i="1"/>
  <c r="L25" i="1"/>
  <c r="L26" i="1"/>
  <c r="L27" i="1"/>
  <c r="L30" i="1"/>
  <c r="L31" i="1"/>
  <c r="L32" i="1"/>
  <c r="L35" i="1"/>
  <c r="L36" i="1"/>
  <c r="L37" i="1"/>
  <c r="L40" i="1"/>
  <c r="L41" i="1"/>
  <c r="L42" i="1"/>
  <c r="L45" i="1"/>
  <c r="L46" i="1"/>
  <c r="L47" i="1"/>
  <c r="K46" i="1"/>
  <c r="K47" i="1"/>
  <c r="J46" i="1"/>
  <c r="J47" i="1"/>
  <c r="K45" i="1"/>
  <c r="J45" i="1"/>
  <c r="I46" i="1"/>
  <c r="I47" i="1"/>
  <c r="I45" i="1"/>
  <c r="K41" i="1"/>
  <c r="K42" i="1"/>
  <c r="J41" i="1"/>
  <c r="J42" i="1"/>
  <c r="K40" i="1"/>
  <c r="J40" i="1"/>
  <c r="I41" i="1"/>
  <c r="I42" i="1"/>
  <c r="I40" i="1"/>
  <c r="K36" i="1"/>
  <c r="K37" i="1"/>
  <c r="J37" i="1"/>
  <c r="J36" i="1"/>
  <c r="K35" i="1"/>
  <c r="J35" i="1"/>
  <c r="I36" i="1"/>
  <c r="I37" i="1"/>
  <c r="I35" i="1"/>
  <c r="K31" i="1"/>
  <c r="K32" i="1"/>
  <c r="J31" i="1"/>
  <c r="J32" i="1"/>
  <c r="K30" i="1"/>
  <c r="J30" i="1"/>
  <c r="I30" i="1"/>
  <c r="I31" i="1"/>
  <c r="I32" i="1"/>
  <c r="K26" i="1"/>
  <c r="K27" i="1"/>
  <c r="J26" i="1"/>
  <c r="J27" i="1"/>
  <c r="K25" i="1"/>
  <c r="J25" i="1"/>
  <c r="I26" i="1"/>
  <c r="I27" i="1"/>
  <c r="I25" i="1"/>
  <c r="K21" i="1"/>
  <c r="K22" i="1"/>
  <c r="K20" i="1"/>
  <c r="J21" i="1"/>
  <c r="J22" i="1"/>
  <c r="J20" i="1"/>
  <c r="I21" i="1"/>
  <c r="I22" i="1"/>
  <c r="I20" i="1"/>
  <c r="K16" i="1"/>
  <c r="K17" i="1"/>
  <c r="K15" i="1"/>
  <c r="J16" i="1"/>
  <c r="J17" i="1"/>
  <c r="J15" i="1"/>
  <c r="I16" i="1"/>
  <c r="I17" i="1"/>
  <c r="I15" i="1"/>
  <c r="F48" i="1"/>
  <c r="G48" i="1"/>
  <c r="E48" i="1"/>
  <c r="F43" i="1"/>
  <c r="G43" i="1"/>
  <c r="E43" i="1"/>
  <c r="F38" i="1"/>
  <c r="G38" i="1"/>
  <c r="E38" i="1"/>
  <c r="F33" i="1"/>
  <c r="G33" i="1"/>
  <c r="E33" i="1"/>
  <c r="F28" i="1"/>
  <c r="G28" i="1"/>
  <c r="E28" i="1"/>
  <c r="F23" i="1"/>
  <c r="G23" i="1"/>
  <c r="E23" i="1"/>
  <c r="F18" i="1"/>
  <c r="G18" i="1"/>
  <c r="E18" i="1"/>
  <c r="P6" i="1"/>
  <c r="P7" i="1"/>
  <c r="P8" i="1"/>
  <c r="P9" i="1"/>
  <c r="P10" i="1"/>
  <c r="P5" i="1"/>
  <c r="P4" i="1"/>
  <c r="O5" i="1"/>
  <c r="O6" i="1"/>
  <c r="O7" i="1"/>
  <c r="O8" i="1"/>
  <c r="O9" i="1"/>
  <c r="O10" i="1"/>
  <c r="O4" i="1"/>
  <c r="N5" i="1"/>
  <c r="N6" i="1"/>
  <c r="N7" i="1"/>
  <c r="N8" i="1"/>
  <c r="N9" i="1"/>
  <c r="N10" i="1"/>
  <c r="N4" i="1"/>
  <c r="M5" i="1"/>
  <c r="M6" i="1"/>
  <c r="M7" i="1"/>
  <c r="M8" i="1"/>
  <c r="M9" i="1"/>
  <c r="M10" i="1"/>
  <c r="M4" i="1"/>
  <c r="L10" i="1"/>
  <c r="L5" i="1"/>
  <c r="L6" i="1"/>
  <c r="L7" i="1"/>
  <c r="L8" i="1"/>
  <c r="L9" i="1"/>
  <c r="L4" i="1"/>
  <c r="K5" i="1"/>
  <c r="K6" i="1"/>
  <c r="K7" i="1"/>
  <c r="K8" i="1"/>
  <c r="K9" i="1"/>
  <c r="K10" i="1"/>
  <c r="K4" i="1"/>
  <c r="E11" i="1"/>
  <c r="F11" i="1"/>
  <c r="G11" i="1"/>
  <c r="H11" i="1"/>
  <c r="I11" i="1"/>
  <c r="D11" i="1"/>
  <c r="C11" i="1"/>
</calcChain>
</file>

<file path=xl/sharedStrings.xml><?xml version="1.0" encoding="utf-8"?>
<sst xmlns="http://schemas.openxmlformats.org/spreadsheetml/2006/main" count="102" uniqueCount="46">
  <si>
    <t>Оклад</t>
  </si>
  <si>
    <t>самостійність</t>
  </si>
  <si>
    <t>професійний інтерес</t>
  </si>
  <si>
    <t>необхідність перенавчання</t>
  </si>
  <si>
    <t>близькість від будинку проживання</t>
  </si>
  <si>
    <t>кар’єрний ріст</t>
  </si>
  <si>
    <t>психологічний клімат</t>
  </si>
  <si>
    <t>E1</t>
  </si>
  <si>
    <t>E2</t>
  </si>
  <si>
    <t>E3</t>
  </si>
  <si>
    <t>E4</t>
  </si>
  <si>
    <t>E5</t>
  </si>
  <si>
    <t>E6</t>
  </si>
  <si>
    <t xml:space="preserve">E7 </t>
  </si>
  <si>
    <t>Сума</t>
  </si>
  <si>
    <t>Нормалізована матриця</t>
  </si>
  <si>
    <t>Середнє</t>
  </si>
  <si>
    <t>Середнє(вагові коеф.)</t>
  </si>
  <si>
    <t>Матриця альтернатив за критерієм Оклад</t>
  </si>
  <si>
    <t>А1</t>
  </si>
  <si>
    <t>А2</t>
  </si>
  <si>
    <t>А3</t>
  </si>
  <si>
    <r>
      <rPr>
        <b/>
        <sz val="11"/>
        <color theme="1"/>
        <rFont val="Calibri"/>
        <family val="2"/>
        <charset val="204"/>
        <scheme val="minor"/>
      </rPr>
      <t>А1</t>
    </r>
    <r>
      <rPr>
        <sz val="11"/>
        <color theme="1"/>
        <rFont val="Calibri"/>
        <family val="2"/>
        <scheme val="minor"/>
      </rPr>
      <t xml:space="preserve"> - Приватна фірма </t>
    </r>
  </si>
  <si>
    <r>
      <rPr>
        <b/>
        <sz val="11"/>
        <color theme="1"/>
        <rFont val="Calibri"/>
        <family val="2"/>
        <charset val="204"/>
        <scheme val="minor"/>
      </rPr>
      <t>А2</t>
    </r>
    <r>
      <rPr>
        <sz val="11"/>
        <color theme="1"/>
        <rFont val="Calibri"/>
        <family val="2"/>
        <scheme val="minor"/>
      </rPr>
      <t xml:space="preserve"> - Держ. підприємство</t>
    </r>
  </si>
  <si>
    <r>
      <rPr>
        <b/>
        <sz val="11"/>
        <color theme="1"/>
        <rFont val="Calibri"/>
        <family val="2"/>
        <charset val="204"/>
        <scheme val="minor"/>
      </rPr>
      <t>А3</t>
    </r>
    <r>
      <rPr>
        <sz val="11"/>
        <color theme="1"/>
        <rFont val="Calibri"/>
        <family val="2"/>
        <scheme val="minor"/>
      </rPr>
      <t xml:space="preserve"> - Науково-дослідницький інститут</t>
    </r>
  </si>
  <si>
    <t>Матриця альтернатив за критерієм</t>
  </si>
  <si>
    <t>Необхідність перенавчання</t>
  </si>
  <si>
    <t xml:space="preserve">Матриця альтернатив за критерієм </t>
  </si>
  <si>
    <t>Професійний інтерес</t>
  </si>
  <si>
    <t>Самостійність</t>
  </si>
  <si>
    <t>Близкістьвід будинку проживання</t>
  </si>
  <si>
    <t>Кар'єрний ріст</t>
  </si>
  <si>
    <t>Психологічний клімат</t>
  </si>
  <si>
    <t>Суми</t>
  </si>
  <si>
    <t>Нормалізовані матриці</t>
  </si>
  <si>
    <t>(Відносні оцінки критеріїв)</t>
  </si>
  <si>
    <t>Критерії</t>
  </si>
  <si>
    <t>Місце роботи</t>
  </si>
  <si>
    <t>A1</t>
  </si>
  <si>
    <t>A2</t>
  </si>
  <si>
    <t>A3</t>
  </si>
  <si>
    <t>A1=</t>
  </si>
  <si>
    <t>A2=</t>
  </si>
  <si>
    <t>A3=</t>
  </si>
  <si>
    <t>Результат</t>
  </si>
  <si>
    <t>Найкраща альтернатива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</si>
</sst>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FFFF"/>
      <name val="Courier New"/>
      <family val="3"/>
      <charset val="204"/>
    </font>
    <font>
      <sz val="11"/>
      <name val="Calibri"/>
      <family val="2"/>
      <scheme val="minor"/>
    </font>
    <font>
      <sz val="11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4" fillId="0" borderId="11" xfId="0" applyFont="1" applyBorder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" xfId="0" applyBorder="1"/>
    <xf numFmtId="49" fontId="0" fillId="0" borderId="13" xfId="0" applyNumberFormat="1" applyBorder="1"/>
    <xf numFmtId="49" fontId="0" fillId="0" borderId="1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" xfId="0" applyFont="1" applyFill="1" applyBorder="1" applyAlignment="1">
      <alignment horizontal="right" vertical="center"/>
    </xf>
    <xf numFmtId="2" fontId="0" fillId="0" borderId="13" xfId="0" applyNumberFormat="1" applyBorder="1"/>
    <xf numFmtId="2" fontId="0" fillId="0" borderId="14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2" fontId="0" fillId="3" borderId="0" xfId="0" applyNumberForma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60"/>
  <sheetViews>
    <sheetView tabSelected="1" topLeftCell="A33" zoomScaleNormal="100" workbookViewId="0">
      <selection activeCell="M55" sqref="M55"/>
    </sheetView>
  </sheetViews>
  <sheetFormatPr defaultRowHeight="14.4" x14ac:dyDescent="0.3"/>
  <cols>
    <col min="1" max="1" width="6.21875" customWidth="1"/>
    <col min="2" max="2" width="39.33203125" customWidth="1"/>
    <col min="3" max="9" width="5.77734375" customWidth="1"/>
  </cols>
  <sheetData>
    <row r="2" spans="1:16" ht="15" thickBot="1" x14ac:dyDescent="0.35">
      <c r="A2" s="1"/>
    </row>
    <row r="3" spans="1:16" ht="15" thickBot="1" x14ac:dyDescent="0.35">
      <c r="B3" s="8"/>
      <c r="C3" s="9" t="s">
        <v>7</v>
      </c>
      <c r="D3" s="9" t="s">
        <v>8</v>
      </c>
      <c r="E3" s="9" t="s">
        <v>9</v>
      </c>
      <c r="F3" s="9" t="s">
        <v>10</v>
      </c>
      <c r="G3" s="9" t="s">
        <v>11</v>
      </c>
      <c r="H3" s="9" t="s">
        <v>12</v>
      </c>
      <c r="I3" s="10" t="s">
        <v>13</v>
      </c>
      <c r="K3" s="15" t="s">
        <v>15</v>
      </c>
      <c r="P3" s="15" t="s">
        <v>17</v>
      </c>
    </row>
    <row r="4" spans="1:16" x14ac:dyDescent="0.3">
      <c r="B4" s="5" t="s">
        <v>0</v>
      </c>
      <c r="C4" s="11">
        <v>1</v>
      </c>
      <c r="D4" s="11">
        <v>3</v>
      </c>
      <c r="E4" s="11">
        <v>4</v>
      </c>
      <c r="F4" s="11">
        <v>2</v>
      </c>
      <c r="G4" s="11">
        <v>4</v>
      </c>
      <c r="H4" s="11">
        <v>6</v>
      </c>
      <c r="I4" s="12">
        <v>7</v>
      </c>
      <c r="K4" s="2">
        <f>C4/$C$11</f>
        <v>0.38567493112947665</v>
      </c>
      <c r="L4" s="18">
        <f>D4/$D$11</f>
        <v>0.55045871559633031</v>
      </c>
      <c r="M4" s="18">
        <f>E4/$E$11</f>
        <v>0.36363636363636365</v>
      </c>
      <c r="N4" s="18">
        <f>F4/$F$11</f>
        <v>0.29268292682926833</v>
      </c>
      <c r="O4" s="19">
        <f>G4/$G$11</f>
        <v>0.2742857142857143</v>
      </c>
      <c r="P4" s="4">
        <f>AVERAGE(K4:O4)</f>
        <v>0.37334773029543067</v>
      </c>
    </row>
    <row r="5" spans="1:16" x14ac:dyDescent="0.3">
      <c r="B5" s="5" t="s">
        <v>1</v>
      </c>
      <c r="C5" s="11">
        <v>0.33333333333333331</v>
      </c>
      <c r="D5" s="11">
        <v>1</v>
      </c>
      <c r="E5" s="11">
        <v>3</v>
      </c>
      <c r="F5" s="11">
        <v>2</v>
      </c>
      <c r="G5" s="11">
        <v>4</v>
      </c>
      <c r="H5" s="11">
        <v>5</v>
      </c>
      <c r="I5" s="12">
        <v>6</v>
      </c>
      <c r="K5" s="20">
        <f t="shared" ref="K5:K10" si="0">C5/$C$11</f>
        <v>0.12855831037649221</v>
      </c>
      <c r="L5" s="3">
        <f t="shared" ref="L5:L9" si="1">D5/$D$11</f>
        <v>0.18348623853211007</v>
      </c>
      <c r="M5" s="3">
        <f t="shared" ref="M5:M10" si="2">E5/$E$11</f>
        <v>0.27272727272727271</v>
      </c>
      <c r="N5" s="3">
        <f t="shared" ref="N5:N10" si="3">F5/$F$11</f>
        <v>0.29268292682926833</v>
      </c>
      <c r="O5" s="21">
        <f t="shared" ref="O5:O10" si="4">G5/$G$11</f>
        <v>0.2742857142857143</v>
      </c>
      <c r="P5" s="16">
        <f>AVERAGE(K5:O5)</f>
        <v>0.23034809255017152</v>
      </c>
    </row>
    <row r="6" spans="1:16" x14ac:dyDescent="0.3">
      <c r="B6" s="6" t="s">
        <v>2</v>
      </c>
      <c r="C6" s="11">
        <v>0.2</v>
      </c>
      <c r="D6" s="11">
        <v>0.33333333333333331</v>
      </c>
      <c r="E6" s="11">
        <v>1</v>
      </c>
      <c r="F6" s="11">
        <v>0.5</v>
      </c>
      <c r="G6" s="11">
        <v>2</v>
      </c>
      <c r="H6" s="11">
        <v>3</v>
      </c>
      <c r="I6" s="12">
        <v>4</v>
      </c>
      <c r="K6" s="20">
        <f t="shared" si="0"/>
        <v>7.7134986225895333E-2</v>
      </c>
      <c r="L6" s="3">
        <f t="shared" si="1"/>
        <v>6.1162079510703356E-2</v>
      </c>
      <c r="M6" s="3">
        <f t="shared" si="2"/>
        <v>9.0909090909090912E-2</v>
      </c>
      <c r="N6" s="3">
        <f t="shared" si="3"/>
        <v>7.3170731707317083E-2</v>
      </c>
      <c r="O6" s="21">
        <f t="shared" si="4"/>
        <v>0.13714285714285715</v>
      </c>
      <c r="P6" s="16">
        <f t="shared" ref="P6:P10" si="5">AVERAGE(K6:O6)</f>
        <v>8.7903949099172762E-2</v>
      </c>
    </row>
    <row r="7" spans="1:16" x14ac:dyDescent="0.3">
      <c r="B7" s="6" t="s">
        <v>3</v>
      </c>
      <c r="C7" s="11">
        <v>0.5</v>
      </c>
      <c r="D7" s="11">
        <v>0.5</v>
      </c>
      <c r="E7" s="11">
        <v>2</v>
      </c>
      <c r="F7" s="11">
        <v>1</v>
      </c>
      <c r="G7" s="11">
        <v>3</v>
      </c>
      <c r="H7" s="11">
        <v>4</v>
      </c>
      <c r="I7" s="12">
        <v>5</v>
      </c>
      <c r="K7" s="20">
        <f t="shared" si="0"/>
        <v>0.19283746556473833</v>
      </c>
      <c r="L7" s="3">
        <f t="shared" si="1"/>
        <v>9.1743119266055037E-2</v>
      </c>
      <c r="M7" s="3">
        <f t="shared" si="2"/>
        <v>0.18181818181818182</v>
      </c>
      <c r="N7" s="3">
        <f t="shared" si="3"/>
        <v>0.14634146341463417</v>
      </c>
      <c r="O7" s="21">
        <f t="shared" si="4"/>
        <v>0.20571428571428571</v>
      </c>
      <c r="P7" s="16">
        <f t="shared" si="5"/>
        <v>0.16369090315557902</v>
      </c>
    </row>
    <row r="8" spans="1:16" x14ac:dyDescent="0.3">
      <c r="B8" s="6" t="s">
        <v>4</v>
      </c>
      <c r="C8" s="11">
        <v>0.25</v>
      </c>
      <c r="D8" s="11">
        <v>0.25</v>
      </c>
      <c r="E8" s="11">
        <v>0.5</v>
      </c>
      <c r="F8" s="11">
        <v>0.33333333333333331</v>
      </c>
      <c r="G8" s="11">
        <v>1</v>
      </c>
      <c r="H8" s="11">
        <v>2</v>
      </c>
      <c r="I8" s="12">
        <v>3</v>
      </c>
      <c r="K8" s="20">
        <f t="shared" si="0"/>
        <v>9.6418732782369163E-2</v>
      </c>
      <c r="L8" s="3">
        <f t="shared" si="1"/>
        <v>4.5871559633027519E-2</v>
      </c>
      <c r="M8" s="3">
        <f t="shared" si="2"/>
        <v>4.5454545454545456E-2</v>
      </c>
      <c r="N8" s="3">
        <f t="shared" si="3"/>
        <v>4.878048780487805E-2</v>
      </c>
      <c r="O8" s="21">
        <f t="shared" si="4"/>
        <v>6.8571428571428575E-2</v>
      </c>
      <c r="P8" s="16">
        <f t="shared" si="5"/>
        <v>6.101935084924974E-2</v>
      </c>
    </row>
    <row r="9" spans="1:16" x14ac:dyDescent="0.3">
      <c r="B9" s="6" t="s">
        <v>5</v>
      </c>
      <c r="C9" s="11">
        <v>0.16666666666666666</v>
      </c>
      <c r="D9" s="11">
        <v>0.2</v>
      </c>
      <c r="E9" s="11">
        <v>0.25</v>
      </c>
      <c r="F9" s="11">
        <v>0.5</v>
      </c>
      <c r="G9" s="11">
        <v>0.33333333333333331</v>
      </c>
      <c r="H9" s="11">
        <v>1</v>
      </c>
      <c r="I9" s="12">
        <v>2</v>
      </c>
      <c r="K9" s="20">
        <f t="shared" si="0"/>
        <v>6.4279155188246104E-2</v>
      </c>
      <c r="L9" s="3">
        <f t="shared" si="1"/>
        <v>3.669724770642202E-2</v>
      </c>
      <c r="M9" s="3">
        <f t="shared" si="2"/>
        <v>2.2727272727272728E-2</v>
      </c>
      <c r="N9" s="3">
        <f t="shared" si="3"/>
        <v>7.3170731707317083E-2</v>
      </c>
      <c r="O9" s="21">
        <f t="shared" si="4"/>
        <v>2.2857142857142854E-2</v>
      </c>
      <c r="P9" s="16">
        <f t="shared" si="5"/>
        <v>4.3946310037280154E-2</v>
      </c>
    </row>
    <row r="10" spans="1:16" ht="15" thickBot="1" x14ac:dyDescent="0.35">
      <c r="B10" s="7" t="s">
        <v>6</v>
      </c>
      <c r="C10" s="13">
        <v>0.14285714285714285</v>
      </c>
      <c r="D10" s="13">
        <v>0.16666666666666666</v>
      </c>
      <c r="E10" s="13">
        <v>0.25</v>
      </c>
      <c r="F10" s="13">
        <v>0.5</v>
      </c>
      <c r="G10" s="13">
        <v>0.25</v>
      </c>
      <c r="H10" s="13">
        <v>0.33333333333333331</v>
      </c>
      <c r="I10" s="14">
        <v>1</v>
      </c>
      <c r="K10" s="22">
        <f t="shared" si="0"/>
        <v>5.5096418732782371E-2</v>
      </c>
      <c r="L10" s="23">
        <f>D10/$D$11</f>
        <v>3.0581039755351678E-2</v>
      </c>
      <c r="M10" s="23">
        <f t="shared" si="2"/>
        <v>2.2727272727272728E-2</v>
      </c>
      <c r="N10" s="23">
        <f t="shared" si="3"/>
        <v>7.3170731707317083E-2</v>
      </c>
      <c r="O10" s="24">
        <f t="shared" si="4"/>
        <v>1.7142857142857144E-2</v>
      </c>
      <c r="P10" s="17">
        <f t="shared" si="5"/>
        <v>3.9743664013116201E-2</v>
      </c>
    </row>
    <row r="11" spans="1:16" ht="15" thickBot="1" x14ac:dyDescent="0.35">
      <c r="B11" s="25" t="s">
        <v>14</v>
      </c>
      <c r="C11" s="26">
        <f>SUM(C4:C10)</f>
        <v>2.5928571428571425</v>
      </c>
      <c r="D11" s="26">
        <f>SUM(D4:D10)</f>
        <v>5.45</v>
      </c>
      <c r="E11" s="26">
        <f t="shared" ref="E11:I11" si="6">SUM(E4:E10)</f>
        <v>11</v>
      </c>
      <c r="F11" s="26">
        <f t="shared" si="6"/>
        <v>6.833333333333333</v>
      </c>
      <c r="G11" s="26">
        <f t="shared" si="6"/>
        <v>14.583333333333334</v>
      </c>
      <c r="H11" s="26">
        <f t="shared" si="6"/>
        <v>21.333333333333332</v>
      </c>
      <c r="I11" s="27">
        <f t="shared" si="6"/>
        <v>28</v>
      </c>
    </row>
    <row r="13" spans="1:16" ht="15" thickBot="1" x14ac:dyDescent="0.35">
      <c r="I13" s="15" t="s">
        <v>34</v>
      </c>
      <c r="L13" s="15" t="s">
        <v>16</v>
      </c>
    </row>
    <row r="14" spans="1:16" ht="15" thickBot="1" x14ac:dyDescent="0.35">
      <c r="B14" s="15" t="s">
        <v>18</v>
      </c>
      <c r="D14" s="8"/>
      <c r="E14" s="28" t="s">
        <v>19</v>
      </c>
      <c r="F14" s="28" t="s">
        <v>20</v>
      </c>
      <c r="G14" s="29" t="s">
        <v>21</v>
      </c>
      <c r="I14" s="15" t="s">
        <v>35</v>
      </c>
    </row>
    <row r="15" spans="1:16" x14ac:dyDescent="0.3">
      <c r="D15" s="16" t="s">
        <v>19</v>
      </c>
      <c r="E15" s="11">
        <v>1</v>
      </c>
      <c r="F15" s="11">
        <v>3</v>
      </c>
      <c r="G15" s="12">
        <v>5</v>
      </c>
      <c r="I15" s="2">
        <f>E15/$E$18</f>
        <v>0.65217391304347827</v>
      </c>
      <c r="J15" s="18">
        <f>F15/$F$18</f>
        <v>0.66666666666666663</v>
      </c>
      <c r="K15" s="19">
        <f>G15/$G$18</f>
        <v>0.625</v>
      </c>
      <c r="L15" s="4">
        <f>AVERAGE(I15:K15)</f>
        <v>0.64794685990338163</v>
      </c>
    </row>
    <row r="16" spans="1:16" x14ac:dyDescent="0.3">
      <c r="D16" s="16" t="s">
        <v>20</v>
      </c>
      <c r="E16" s="11">
        <v>0.33333333333333331</v>
      </c>
      <c r="F16" s="11">
        <v>1</v>
      </c>
      <c r="G16" s="12">
        <v>2</v>
      </c>
      <c r="I16" s="20">
        <f t="shared" ref="I16:I17" si="7">E16/$E$18</f>
        <v>0.21739130434782608</v>
      </c>
      <c r="J16" s="3">
        <f t="shared" ref="J16:J17" si="8">F16/$F$18</f>
        <v>0.22222222222222221</v>
      </c>
      <c r="K16" s="21">
        <f t="shared" ref="K16:K17" si="9">G16/$G$18</f>
        <v>0.25</v>
      </c>
      <c r="L16" s="16">
        <f t="shared" ref="L16:L47" si="10">AVERAGE(I16:K16)</f>
        <v>0.22987117552334943</v>
      </c>
    </row>
    <row r="17" spans="2:36" ht="15" thickBot="1" x14ac:dyDescent="0.35">
      <c r="D17" s="17" t="s">
        <v>21</v>
      </c>
      <c r="E17" s="13">
        <v>0.2</v>
      </c>
      <c r="F17" s="13">
        <v>0.5</v>
      </c>
      <c r="G17" s="14">
        <v>1</v>
      </c>
      <c r="I17" s="22">
        <f t="shared" si="7"/>
        <v>0.13043478260869568</v>
      </c>
      <c r="J17" s="23">
        <f t="shared" si="8"/>
        <v>0.1111111111111111</v>
      </c>
      <c r="K17" s="24">
        <f t="shared" si="9"/>
        <v>0.125</v>
      </c>
      <c r="L17" s="17">
        <f t="shared" si="10"/>
        <v>0.12218196457326892</v>
      </c>
    </row>
    <row r="18" spans="2:36" ht="15" thickBot="1" x14ac:dyDescent="0.35">
      <c r="C18" s="33" t="s">
        <v>33</v>
      </c>
      <c r="D18" s="33"/>
      <c r="E18" s="34">
        <f>SUM(E15:E17)</f>
        <v>1.5333333333333332</v>
      </c>
      <c r="F18" s="34">
        <f>SUM(F15:F17)</f>
        <v>4.5</v>
      </c>
      <c r="G18" s="34">
        <f>SUM(G15:G17)</f>
        <v>8</v>
      </c>
    </row>
    <row r="19" spans="2:36" ht="15" thickBot="1" x14ac:dyDescent="0.35">
      <c r="B19" s="15" t="s">
        <v>27</v>
      </c>
      <c r="D19" s="8"/>
      <c r="E19" s="28" t="s">
        <v>19</v>
      </c>
      <c r="F19" s="28" t="s">
        <v>20</v>
      </c>
      <c r="G19" s="29" t="s">
        <v>21</v>
      </c>
    </row>
    <row r="20" spans="2:36" x14ac:dyDescent="0.3">
      <c r="B20" s="15" t="s">
        <v>29</v>
      </c>
      <c r="D20" s="16" t="s">
        <v>19</v>
      </c>
      <c r="E20" s="11">
        <v>1</v>
      </c>
      <c r="F20" s="11">
        <v>3</v>
      </c>
      <c r="G20" s="12">
        <v>5</v>
      </c>
      <c r="I20" s="2">
        <f>E20/$E$23</f>
        <v>0.65217391304347827</v>
      </c>
      <c r="J20" s="18">
        <f>F20/$F$23</f>
        <v>0.66666666666666663</v>
      </c>
      <c r="K20" s="19">
        <f>G20/$G$23</f>
        <v>0.625</v>
      </c>
      <c r="L20" s="4">
        <f t="shared" si="10"/>
        <v>0.64794685990338163</v>
      </c>
    </row>
    <row r="21" spans="2:36" x14ac:dyDescent="0.3">
      <c r="D21" s="16" t="s">
        <v>20</v>
      </c>
      <c r="E21" s="11">
        <v>0.33333333333333331</v>
      </c>
      <c r="F21" s="11">
        <v>1</v>
      </c>
      <c r="G21" s="12">
        <v>2</v>
      </c>
      <c r="I21" s="20">
        <f t="shared" ref="I21:I22" si="11">E21/$E$23</f>
        <v>0.21739130434782608</v>
      </c>
      <c r="J21" s="3">
        <f t="shared" ref="J21:J22" si="12">F21/$F$23</f>
        <v>0.22222222222222221</v>
      </c>
      <c r="K21" s="21">
        <f t="shared" ref="K21:K22" si="13">G21/$G$23</f>
        <v>0.25</v>
      </c>
      <c r="L21" s="16">
        <f t="shared" si="10"/>
        <v>0.22987117552334943</v>
      </c>
    </row>
    <row r="22" spans="2:36" ht="15" thickBot="1" x14ac:dyDescent="0.35">
      <c r="D22" s="17" t="s">
        <v>21</v>
      </c>
      <c r="E22" s="13">
        <v>0.2</v>
      </c>
      <c r="F22" s="13">
        <v>0.5</v>
      </c>
      <c r="G22" s="14">
        <v>1</v>
      </c>
      <c r="I22" s="22">
        <f t="shared" si="11"/>
        <v>0.13043478260869568</v>
      </c>
      <c r="J22" s="23">
        <f t="shared" si="12"/>
        <v>0.1111111111111111</v>
      </c>
      <c r="K22" s="24">
        <f t="shared" si="13"/>
        <v>0.125</v>
      </c>
      <c r="L22" s="17">
        <f t="shared" si="10"/>
        <v>0.12218196457326892</v>
      </c>
    </row>
    <row r="23" spans="2:36" ht="15" thickBot="1" x14ac:dyDescent="0.35">
      <c r="C23" s="33" t="s">
        <v>33</v>
      </c>
      <c r="D23" s="33"/>
      <c r="E23" s="34">
        <f>SUM(E20:E22)</f>
        <v>1.5333333333333332</v>
      </c>
      <c r="F23" s="34">
        <f t="shared" ref="F23:G23" si="14">SUM(F20:F22)</f>
        <v>4.5</v>
      </c>
      <c r="G23" s="34">
        <f t="shared" si="14"/>
        <v>8</v>
      </c>
    </row>
    <row r="24" spans="2:36" ht="15" thickBot="1" x14ac:dyDescent="0.35">
      <c r="B24" s="15" t="s">
        <v>27</v>
      </c>
      <c r="D24" s="8"/>
      <c r="E24" s="28" t="s">
        <v>19</v>
      </c>
      <c r="F24" s="28" t="s">
        <v>20</v>
      </c>
      <c r="G24" s="29" t="s">
        <v>21</v>
      </c>
    </row>
    <row r="25" spans="2:36" x14ac:dyDescent="0.3">
      <c r="B25" s="15" t="s">
        <v>28</v>
      </c>
      <c r="D25" s="16" t="s">
        <v>19</v>
      </c>
      <c r="E25" s="11">
        <v>1</v>
      </c>
      <c r="F25" s="11">
        <v>3</v>
      </c>
      <c r="G25" s="12">
        <v>5</v>
      </c>
      <c r="I25" s="2">
        <f>E25/$E$28</f>
        <v>0.65217391304347827</v>
      </c>
      <c r="J25" s="18">
        <f>F25/$F$28</f>
        <v>0.66666666666666663</v>
      </c>
      <c r="K25" s="19">
        <f>G25/$G$28</f>
        <v>0.625</v>
      </c>
      <c r="L25" s="4">
        <f t="shared" si="10"/>
        <v>0.64794685990338163</v>
      </c>
      <c r="N25" s="32" t="s">
        <v>22</v>
      </c>
      <c r="O25" s="31"/>
      <c r="P25" s="31"/>
      <c r="Q25" s="31"/>
    </row>
    <row r="26" spans="2:36" x14ac:dyDescent="0.3">
      <c r="D26" s="16" t="s">
        <v>20</v>
      </c>
      <c r="E26" s="11">
        <v>0.33333333333333331</v>
      </c>
      <c r="F26" s="11">
        <v>1</v>
      </c>
      <c r="G26" s="12">
        <v>2</v>
      </c>
      <c r="I26" s="20">
        <f t="shared" ref="I26:I27" si="15">E26/$E$28</f>
        <v>0.21739130434782608</v>
      </c>
      <c r="J26" s="3">
        <f t="shared" ref="J26:J27" si="16">F26/$F$28</f>
        <v>0.22222222222222221</v>
      </c>
      <c r="K26" s="21">
        <f t="shared" ref="K26:K27" si="17">G26/$G$28</f>
        <v>0.25</v>
      </c>
      <c r="L26" s="16">
        <f t="shared" si="10"/>
        <v>0.22987117552334943</v>
      </c>
      <c r="N26" s="32" t="s">
        <v>23</v>
      </c>
      <c r="O26" s="31"/>
      <c r="P26" s="31"/>
      <c r="Q26" s="31"/>
    </row>
    <row r="27" spans="2:36" ht="15" thickBot="1" x14ac:dyDescent="0.35">
      <c r="D27" s="17" t="s">
        <v>21</v>
      </c>
      <c r="E27" s="13">
        <v>0.2</v>
      </c>
      <c r="F27" s="13">
        <v>0.5</v>
      </c>
      <c r="G27" s="14">
        <v>1</v>
      </c>
      <c r="I27" s="22">
        <f t="shared" si="15"/>
        <v>0.13043478260869568</v>
      </c>
      <c r="J27" s="23">
        <f t="shared" si="16"/>
        <v>0.1111111111111111</v>
      </c>
      <c r="K27" s="24">
        <f t="shared" si="17"/>
        <v>0.125</v>
      </c>
      <c r="L27" s="17">
        <f t="shared" si="10"/>
        <v>0.12218196457326892</v>
      </c>
      <c r="N27" s="32" t="s">
        <v>24</v>
      </c>
      <c r="O27" s="31"/>
      <c r="P27" s="31"/>
      <c r="Q27" s="31"/>
    </row>
    <row r="28" spans="2:36" ht="15" thickBot="1" x14ac:dyDescent="0.35">
      <c r="C28" s="33" t="s">
        <v>33</v>
      </c>
      <c r="D28" s="33"/>
      <c r="E28" s="34">
        <f>+SUM(E25:E27)</f>
        <v>1.5333333333333332</v>
      </c>
      <c r="F28" s="34">
        <f t="shared" ref="F28:G28" si="18">+SUM(F25:F27)</f>
        <v>4.5</v>
      </c>
      <c r="G28" s="34">
        <f t="shared" si="18"/>
        <v>8</v>
      </c>
    </row>
    <row r="29" spans="2:36" ht="15" thickBot="1" x14ac:dyDescent="0.35">
      <c r="B29" s="15" t="s">
        <v>25</v>
      </c>
      <c r="D29" s="8"/>
      <c r="E29" s="28" t="s">
        <v>19</v>
      </c>
      <c r="F29" s="28" t="s">
        <v>20</v>
      </c>
      <c r="G29" s="29" t="s">
        <v>21</v>
      </c>
    </row>
    <row r="30" spans="2:36" x14ac:dyDescent="0.3">
      <c r="B30" s="15" t="s">
        <v>26</v>
      </c>
      <c r="D30" s="16" t="s">
        <v>19</v>
      </c>
      <c r="E30" s="11">
        <v>1</v>
      </c>
      <c r="F30" s="11">
        <v>2</v>
      </c>
      <c r="G30" s="12">
        <v>4</v>
      </c>
      <c r="I30" s="2">
        <f>E30/$E$33</f>
        <v>0.5714285714285714</v>
      </c>
      <c r="J30" s="18">
        <f>F30/$F$33</f>
        <v>0.6</v>
      </c>
      <c r="K30" s="19">
        <f>G30/$G$33</f>
        <v>0.5</v>
      </c>
      <c r="L30" s="4">
        <f t="shared" si="10"/>
        <v>0.55714285714285705</v>
      </c>
      <c r="AG30" s="37"/>
      <c r="AH30" s="38"/>
      <c r="AI30" s="38"/>
      <c r="AJ30" s="38"/>
    </row>
    <row r="31" spans="2:36" x14ac:dyDescent="0.3">
      <c r="D31" s="16" t="s">
        <v>20</v>
      </c>
      <c r="E31" s="11">
        <v>0.5</v>
      </c>
      <c r="F31" s="11">
        <v>1</v>
      </c>
      <c r="G31" s="12">
        <v>3</v>
      </c>
      <c r="I31" s="20">
        <f t="shared" ref="I31:I32" si="19">E31/$E$33</f>
        <v>0.2857142857142857</v>
      </c>
      <c r="J31" s="3">
        <f t="shared" ref="J31:J32" si="20">F31/$F$33</f>
        <v>0.3</v>
      </c>
      <c r="K31" s="21">
        <f t="shared" ref="K31:K32" si="21">G31/$G$33</f>
        <v>0.375</v>
      </c>
      <c r="L31" s="16">
        <f t="shared" si="10"/>
        <v>0.32023809523809521</v>
      </c>
      <c r="AG31" s="37"/>
      <c r="AH31" s="38"/>
      <c r="AI31" s="38"/>
      <c r="AJ31" s="38"/>
    </row>
    <row r="32" spans="2:36" ht="15" thickBot="1" x14ac:dyDescent="0.35">
      <c r="D32" s="17" t="s">
        <v>21</v>
      </c>
      <c r="E32" s="13">
        <v>0.25</v>
      </c>
      <c r="F32" s="13">
        <v>0.33333333333333331</v>
      </c>
      <c r="G32" s="14">
        <v>1</v>
      </c>
      <c r="I32" s="22">
        <f t="shared" si="19"/>
        <v>0.14285714285714285</v>
      </c>
      <c r="J32" s="23">
        <f t="shared" si="20"/>
        <v>9.9999999999999992E-2</v>
      </c>
      <c r="K32" s="24">
        <f t="shared" si="21"/>
        <v>0.125</v>
      </c>
      <c r="L32" s="17">
        <f t="shared" si="10"/>
        <v>0.12261904761904761</v>
      </c>
      <c r="AG32" s="37"/>
      <c r="AH32" s="38"/>
      <c r="AI32" s="38"/>
      <c r="AJ32" s="38"/>
    </row>
    <row r="33" spans="2:12" ht="15" thickBot="1" x14ac:dyDescent="0.35">
      <c r="C33" s="33" t="s">
        <v>33</v>
      </c>
      <c r="D33" s="33"/>
      <c r="E33" s="34">
        <f>SUM(E30:E32)</f>
        <v>1.75</v>
      </c>
      <c r="F33" s="34">
        <f t="shared" ref="F33:G33" si="22">SUM(F30:F32)</f>
        <v>3.3333333333333335</v>
      </c>
      <c r="G33" s="34">
        <f t="shared" si="22"/>
        <v>8</v>
      </c>
    </row>
    <row r="34" spans="2:12" ht="15" thickBot="1" x14ac:dyDescent="0.35">
      <c r="B34" s="15" t="s">
        <v>25</v>
      </c>
      <c r="D34" s="8"/>
      <c r="E34" s="28" t="s">
        <v>19</v>
      </c>
      <c r="F34" s="28" t="s">
        <v>20</v>
      </c>
      <c r="G34" s="29" t="s">
        <v>21</v>
      </c>
    </row>
    <row r="35" spans="2:12" x14ac:dyDescent="0.3">
      <c r="B35" s="15" t="s">
        <v>30</v>
      </c>
      <c r="D35" s="16" t="s">
        <v>19</v>
      </c>
      <c r="E35" s="11">
        <v>1</v>
      </c>
      <c r="F35" s="11">
        <v>2</v>
      </c>
      <c r="G35" s="12">
        <v>3</v>
      </c>
      <c r="I35" s="2">
        <f>E35/$E$38</f>
        <v>0.54545454545454553</v>
      </c>
      <c r="J35" s="18">
        <f>F35/$F$38</f>
        <v>0.5714285714285714</v>
      </c>
      <c r="K35" s="19">
        <f>G35/$G$38</f>
        <v>0.5</v>
      </c>
      <c r="L35" s="4">
        <f t="shared" si="10"/>
        <v>0.53896103896103897</v>
      </c>
    </row>
    <row r="36" spans="2:12" x14ac:dyDescent="0.3">
      <c r="D36" s="16" t="s">
        <v>20</v>
      </c>
      <c r="E36" s="11">
        <v>0.5</v>
      </c>
      <c r="F36" s="11">
        <v>1</v>
      </c>
      <c r="G36" s="12">
        <v>2</v>
      </c>
      <c r="I36" s="20">
        <f t="shared" ref="I36:I37" si="23">E36/$E$38</f>
        <v>0.27272727272727276</v>
      </c>
      <c r="J36" s="3">
        <f>F36/$F$38</f>
        <v>0.2857142857142857</v>
      </c>
      <c r="K36" s="21">
        <f t="shared" ref="K36:K37" si="24">G36/$G$38</f>
        <v>0.33333333333333331</v>
      </c>
      <c r="L36" s="16">
        <f t="shared" si="10"/>
        <v>0.29725829725829728</v>
      </c>
    </row>
    <row r="37" spans="2:12" ht="15" thickBot="1" x14ac:dyDescent="0.35">
      <c r="D37" s="17" t="s">
        <v>21</v>
      </c>
      <c r="E37" s="13">
        <v>0.33333333333333331</v>
      </c>
      <c r="F37" s="13">
        <v>0.5</v>
      </c>
      <c r="G37" s="14">
        <v>1</v>
      </c>
      <c r="I37" s="22">
        <f t="shared" si="23"/>
        <v>0.18181818181818182</v>
      </c>
      <c r="J37" s="23">
        <f>F37/$F$38</f>
        <v>0.14285714285714285</v>
      </c>
      <c r="K37" s="24">
        <f t="shared" si="24"/>
        <v>0.16666666666666666</v>
      </c>
      <c r="L37" s="17">
        <f t="shared" si="10"/>
        <v>0.16378066378066378</v>
      </c>
    </row>
    <row r="38" spans="2:12" ht="15" thickBot="1" x14ac:dyDescent="0.35">
      <c r="C38" s="33" t="s">
        <v>33</v>
      </c>
      <c r="D38" s="33"/>
      <c r="E38" s="34">
        <f>+SUM(E35:E37)</f>
        <v>1.8333333333333333</v>
      </c>
      <c r="F38" s="34">
        <f t="shared" ref="F38:G38" si="25">+SUM(F35:F37)</f>
        <v>3.5</v>
      </c>
      <c r="G38" s="34">
        <f t="shared" si="25"/>
        <v>6</v>
      </c>
    </row>
    <row r="39" spans="2:12" ht="15" thickBot="1" x14ac:dyDescent="0.35">
      <c r="B39" s="15" t="s">
        <v>25</v>
      </c>
      <c r="D39" s="8"/>
      <c r="E39" s="28" t="s">
        <v>19</v>
      </c>
      <c r="F39" s="28" t="s">
        <v>20</v>
      </c>
      <c r="G39" s="29" t="s">
        <v>21</v>
      </c>
    </row>
    <row r="40" spans="2:12" x14ac:dyDescent="0.3">
      <c r="B40" s="15" t="s">
        <v>31</v>
      </c>
      <c r="D40" s="16" t="s">
        <v>19</v>
      </c>
      <c r="E40" s="11">
        <v>1</v>
      </c>
      <c r="F40" s="11">
        <v>6</v>
      </c>
      <c r="G40" s="12">
        <v>3</v>
      </c>
      <c r="I40" s="2">
        <f>E40/$E$43</f>
        <v>0.66666666666666663</v>
      </c>
      <c r="J40" s="18">
        <f>F40/$F$43</f>
        <v>0.66666666666666663</v>
      </c>
      <c r="K40" s="19">
        <f>G40/$G$43</f>
        <v>0.66666666666666663</v>
      </c>
      <c r="L40" s="4">
        <f t="shared" si="10"/>
        <v>0.66666666666666663</v>
      </c>
    </row>
    <row r="41" spans="2:12" x14ac:dyDescent="0.3">
      <c r="D41" s="16" t="s">
        <v>20</v>
      </c>
      <c r="E41" s="11">
        <v>0.16666666666666666</v>
      </c>
      <c r="F41" s="11">
        <v>1</v>
      </c>
      <c r="G41" s="12">
        <v>0.5</v>
      </c>
      <c r="I41" s="20">
        <f t="shared" ref="I41:I42" si="26">E41/$E$43</f>
        <v>0.1111111111111111</v>
      </c>
      <c r="J41" s="3">
        <f t="shared" ref="J41:J42" si="27">F41/$F$43</f>
        <v>0.1111111111111111</v>
      </c>
      <c r="K41" s="21">
        <f t="shared" ref="K41:K42" si="28">G41/$G$43</f>
        <v>0.1111111111111111</v>
      </c>
      <c r="L41" s="16">
        <f t="shared" si="10"/>
        <v>0.1111111111111111</v>
      </c>
    </row>
    <row r="42" spans="2:12" ht="15" thickBot="1" x14ac:dyDescent="0.35">
      <c r="D42" s="17" t="s">
        <v>21</v>
      </c>
      <c r="E42" s="13">
        <v>0.33333333333333331</v>
      </c>
      <c r="F42" s="13">
        <v>2</v>
      </c>
      <c r="G42" s="14">
        <v>1</v>
      </c>
      <c r="I42" s="22">
        <f t="shared" si="26"/>
        <v>0.22222222222222221</v>
      </c>
      <c r="J42" s="23">
        <f t="shared" si="27"/>
        <v>0.22222222222222221</v>
      </c>
      <c r="K42" s="24">
        <f t="shared" si="28"/>
        <v>0.22222222222222221</v>
      </c>
      <c r="L42" s="17">
        <f t="shared" si="10"/>
        <v>0.22222222222222221</v>
      </c>
    </row>
    <row r="43" spans="2:12" ht="15" thickBot="1" x14ac:dyDescent="0.35">
      <c r="C43" s="33" t="s">
        <v>33</v>
      </c>
      <c r="D43" s="33"/>
      <c r="E43" s="34">
        <f>SUM(E40:E42)</f>
        <v>1.5</v>
      </c>
      <c r="F43" s="34">
        <f t="shared" ref="F43:G43" si="29">SUM(F40:F42)</f>
        <v>9</v>
      </c>
      <c r="G43" s="34">
        <f t="shared" si="29"/>
        <v>4.5</v>
      </c>
    </row>
    <row r="44" spans="2:12" ht="15" thickBot="1" x14ac:dyDescent="0.35">
      <c r="B44" s="15" t="s">
        <v>25</v>
      </c>
      <c r="D44" s="8"/>
      <c r="E44" s="28" t="s">
        <v>19</v>
      </c>
      <c r="F44" s="28" t="s">
        <v>20</v>
      </c>
      <c r="G44" s="29" t="s">
        <v>21</v>
      </c>
    </row>
    <row r="45" spans="2:12" x14ac:dyDescent="0.3">
      <c r="B45" s="15" t="s">
        <v>32</v>
      </c>
      <c r="D45" s="16" t="s">
        <v>19</v>
      </c>
      <c r="E45" s="11">
        <v>1</v>
      </c>
      <c r="F45" s="11">
        <v>7</v>
      </c>
      <c r="G45" s="12">
        <v>4</v>
      </c>
      <c r="I45" s="2">
        <f>E45/$E$48</f>
        <v>0.71794871794871795</v>
      </c>
      <c r="J45" s="18">
        <f>F45/$F$48</f>
        <v>0.63636363636363635</v>
      </c>
      <c r="K45" s="19">
        <f>G45/$G$48</f>
        <v>0.75</v>
      </c>
      <c r="L45" s="4">
        <f t="shared" si="10"/>
        <v>0.7014374514374514</v>
      </c>
    </row>
    <row r="46" spans="2:12" x14ac:dyDescent="0.3">
      <c r="D46" s="16" t="s">
        <v>20</v>
      </c>
      <c r="E46" s="11">
        <v>0.14285714285714285</v>
      </c>
      <c r="F46" s="11">
        <v>1</v>
      </c>
      <c r="G46" s="12">
        <v>0.33333333333333331</v>
      </c>
      <c r="I46" s="20">
        <f t="shared" ref="I46:I47" si="30">E46/$E$48</f>
        <v>0.10256410256410256</v>
      </c>
      <c r="J46" s="3">
        <f t="shared" ref="J46:J47" si="31">F46/$F$48</f>
        <v>9.0909090909090912E-2</v>
      </c>
      <c r="K46" s="21">
        <f t="shared" ref="K46:K47" si="32">G46/$G$48</f>
        <v>6.25E-2</v>
      </c>
      <c r="L46" s="16">
        <f t="shared" si="10"/>
        <v>8.5324397824397824E-2</v>
      </c>
    </row>
    <row r="47" spans="2:12" ht="15" thickBot="1" x14ac:dyDescent="0.35">
      <c r="D47" s="17" t="s">
        <v>21</v>
      </c>
      <c r="E47" s="13">
        <v>0.25</v>
      </c>
      <c r="F47" s="13">
        <v>3</v>
      </c>
      <c r="G47" s="14">
        <v>1</v>
      </c>
      <c r="I47" s="22">
        <f t="shared" si="30"/>
        <v>0.17948717948717949</v>
      </c>
      <c r="J47" s="23">
        <f t="shared" si="31"/>
        <v>0.27272727272727271</v>
      </c>
      <c r="K47" s="24">
        <f t="shared" si="32"/>
        <v>0.1875</v>
      </c>
      <c r="L47" s="17">
        <f t="shared" si="10"/>
        <v>0.21323815073815075</v>
      </c>
    </row>
    <row r="48" spans="2:12" x14ac:dyDescent="0.3">
      <c r="C48" s="33" t="s">
        <v>33</v>
      </c>
      <c r="D48" s="33"/>
      <c r="E48" s="34">
        <f>SUM(E45:E47)</f>
        <v>1.3928571428571428</v>
      </c>
      <c r="F48" s="34">
        <f t="shared" ref="F48:G48" si="33">SUM(F45:F47)</f>
        <v>11</v>
      </c>
      <c r="G48" s="34">
        <f t="shared" si="33"/>
        <v>5.333333333333333</v>
      </c>
    </row>
    <row r="51" spans="2:10" ht="15" thickBot="1" x14ac:dyDescent="0.35"/>
    <row r="52" spans="2:10" ht="15" thickBot="1" x14ac:dyDescent="0.35">
      <c r="B52" s="4"/>
      <c r="C52" s="35" t="s">
        <v>37</v>
      </c>
      <c r="D52" s="35"/>
      <c r="E52" s="36"/>
      <c r="H52" s="40" t="s">
        <v>44</v>
      </c>
      <c r="I52" s="40"/>
    </row>
    <row r="53" spans="2:10" ht="15" thickBot="1" x14ac:dyDescent="0.35">
      <c r="B53" s="17" t="s">
        <v>36</v>
      </c>
      <c r="C53" s="30" t="s">
        <v>38</v>
      </c>
      <c r="D53" s="28" t="s">
        <v>39</v>
      </c>
      <c r="E53" s="29" t="s">
        <v>40</v>
      </c>
      <c r="H53" s="39" t="s">
        <v>41</v>
      </c>
      <c r="I53" s="40">
        <f>SUMPRODUCT(C54:C60, P4:P10)</f>
        <v>0.62938140516534558</v>
      </c>
      <c r="J53" t="s">
        <v>45</v>
      </c>
    </row>
    <row r="54" spans="2:10" x14ac:dyDescent="0.3">
      <c r="B54" s="5" t="s">
        <v>0</v>
      </c>
      <c r="C54" s="2">
        <f>L15</f>
        <v>0.64794685990338163</v>
      </c>
      <c r="D54" s="18">
        <f>L16</f>
        <v>0.22987117552334943</v>
      </c>
      <c r="E54" s="19">
        <f>L17</f>
        <v>0.12218196457326892</v>
      </c>
      <c r="H54" s="39" t="s">
        <v>42</v>
      </c>
      <c r="I54" s="40">
        <f>SUMPRODUCT(D54:D60, P4:P10)</f>
        <v>0.23781145147295643</v>
      </c>
    </row>
    <row r="55" spans="2:10" x14ac:dyDescent="0.3">
      <c r="B55" s="5" t="s">
        <v>1</v>
      </c>
      <c r="C55" s="20">
        <f>L20</f>
        <v>0.64794685990338163</v>
      </c>
      <c r="D55" s="3">
        <f>L21</f>
        <v>0.22987117552334943</v>
      </c>
      <c r="E55" s="21">
        <f>L22</f>
        <v>0.12218196457326892</v>
      </c>
      <c r="H55" s="39" t="s">
        <v>43</v>
      </c>
      <c r="I55" s="40">
        <f>SUMPRODUCT(E54:E60, P4:P10)</f>
        <v>0.13280714336169799</v>
      </c>
    </row>
    <row r="56" spans="2:10" x14ac:dyDescent="0.3">
      <c r="B56" s="6" t="s">
        <v>2</v>
      </c>
      <c r="C56" s="20">
        <f>L25</f>
        <v>0.64794685990338163</v>
      </c>
      <c r="D56" s="3">
        <f>L26</f>
        <v>0.22987117552334943</v>
      </c>
      <c r="E56" s="21">
        <f>L27</f>
        <v>0.12218196457326892</v>
      </c>
    </row>
    <row r="57" spans="2:10" x14ac:dyDescent="0.3">
      <c r="B57" s="6" t="s">
        <v>3</v>
      </c>
      <c r="C57" s="20">
        <f>L30</f>
        <v>0.55714285714285705</v>
      </c>
      <c r="D57" s="3">
        <f>L31</f>
        <v>0.32023809523809521</v>
      </c>
      <c r="E57" s="21">
        <f>L32</f>
        <v>0.12261904761904761</v>
      </c>
    </row>
    <row r="58" spans="2:10" x14ac:dyDescent="0.3">
      <c r="B58" s="6" t="s">
        <v>4</v>
      </c>
      <c r="C58" s="20">
        <f>L35</f>
        <v>0.53896103896103897</v>
      </c>
      <c r="D58" s="3">
        <f>L36</f>
        <v>0.29725829725829728</v>
      </c>
      <c r="E58" s="21">
        <f>L37</f>
        <v>0.16378066378066378</v>
      </c>
    </row>
    <row r="59" spans="2:10" x14ac:dyDescent="0.3">
      <c r="B59" s="6" t="s">
        <v>5</v>
      </c>
      <c r="C59" s="20">
        <f>L40</f>
        <v>0.66666666666666663</v>
      </c>
      <c r="D59" s="3">
        <f>L41</f>
        <v>0.1111111111111111</v>
      </c>
      <c r="E59" s="21">
        <f>L42</f>
        <v>0.22222222222222221</v>
      </c>
    </row>
    <row r="60" spans="2:10" ht="15" thickBot="1" x14ac:dyDescent="0.35">
      <c r="B60" s="7" t="s">
        <v>6</v>
      </c>
      <c r="C60" s="22">
        <f>L45</f>
        <v>0.7014374514374514</v>
      </c>
      <c r="D60" s="23">
        <f>L46</f>
        <v>8.5324397824397824E-2</v>
      </c>
      <c r="E60" s="24">
        <f>L47</f>
        <v>0.21323815073815075</v>
      </c>
    </row>
  </sheetData>
  <mergeCells count="4">
    <mergeCell ref="C52:E52"/>
    <mergeCell ref="N25:Q25"/>
    <mergeCell ref="N26:Q26"/>
    <mergeCell ref="N27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2023-11-13T19:23:34Z</dcterms:modified>
</cp:coreProperties>
</file>