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360" yWindow="75" windowWidth="18195" windowHeight="8265"/>
  </bookViews>
  <sheets>
    <sheet name="Carbon Metrics Dashboard" sheetId="1" r:id="rId1"/>
    <sheet name="TCO2 Calculator" sheetId="2" r:id="rId2"/>
    <sheet name="Allometry data worksheet" sheetId="3" r:id="rId3"/>
    <sheet name="Net zero Carbon emission" sheetId="4" r:id="rId4"/>
  </sheets>
  <definedNames>
    <definedName name="Cprice">'Allometry data worksheet'!$L$2</definedName>
  </definedNames>
  <calcPr calcId="144525"/>
</workbook>
</file>

<file path=xl/calcChain.xml><?xml version="1.0" encoding="utf-8"?>
<calcChain xmlns="http://schemas.openxmlformats.org/spreadsheetml/2006/main">
  <c r="H2" i="3" l="1"/>
  <c r="D3" i="2"/>
  <c r="E3" i="2" s="1"/>
  <c r="D5" i="2" s="1"/>
  <c r="E5" i="2" s="1"/>
  <c r="D7" i="2" s="1"/>
  <c r="B2" i="2" s="1"/>
  <c r="G2" i="3"/>
  <c r="A3" i="1" l="1"/>
</calcChain>
</file>

<file path=xl/sharedStrings.xml><?xml version="1.0" encoding="utf-8"?>
<sst xmlns="http://schemas.openxmlformats.org/spreadsheetml/2006/main" count="36" uniqueCount="36">
  <si>
    <t>Tree Height and diameter field sheet</t>
  </si>
  <si>
    <t>Plant ID</t>
  </si>
  <si>
    <t>GPS Coordinate</t>
  </si>
  <si>
    <t xml:space="preserve">height </t>
  </si>
  <si>
    <t xml:space="preserve">diameter </t>
  </si>
  <si>
    <t xml:space="preserve">TOTAL CO2 </t>
  </si>
  <si>
    <t>TCO2 Calculator</t>
  </si>
  <si>
    <t>diameter</t>
  </si>
  <si>
    <t>Green Weight</t>
  </si>
  <si>
    <t>Dry Weight</t>
  </si>
  <si>
    <t>Height</t>
  </si>
  <si>
    <t>Age</t>
  </si>
  <si>
    <t>Cost/tonne</t>
  </si>
  <si>
    <t>Weight of Carbon</t>
  </si>
  <si>
    <t>Weight of CO2</t>
  </si>
  <si>
    <t>Weight of CO2(tonnes)</t>
  </si>
  <si>
    <t>Cost of CO2/tonne</t>
  </si>
  <si>
    <t>TOTAL TONNES OF CO2</t>
  </si>
  <si>
    <t>TOTAL COST OF CO2 SEQUESTERED</t>
  </si>
  <si>
    <t>year</t>
  </si>
  <si>
    <t>Set baseline</t>
  </si>
  <si>
    <t>Amount sequestered</t>
  </si>
  <si>
    <t>Q1</t>
  </si>
  <si>
    <t>Q2</t>
  </si>
  <si>
    <t>Q3</t>
  </si>
  <si>
    <t>Q4</t>
  </si>
  <si>
    <t>YEARS</t>
  </si>
  <si>
    <t>Net Zero Carbon emission</t>
  </si>
  <si>
    <t>percentage contribution of other activities towards net zero emissions</t>
  </si>
  <si>
    <t>Activity</t>
  </si>
  <si>
    <t>Amount</t>
  </si>
  <si>
    <t>Tree sequestration</t>
  </si>
  <si>
    <t>Administrative efforts</t>
  </si>
  <si>
    <t>Policies</t>
  </si>
  <si>
    <t>Technologies</t>
  </si>
  <si>
    <t>CONTRIBUTIONS MADE BY DIFFERENT ASPECTS TO NET ZERO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</si>
</sst>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2" xfId="0" applyFont="1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2" fillId="3" borderId="13" xfId="0" applyFont="1" applyFill="1" applyBorder="1"/>
    <xf numFmtId="0" fontId="0" fillId="0" borderId="13" xfId="0" applyBorder="1"/>
    <xf numFmtId="164" fontId="0" fillId="4" borderId="13" xfId="1" applyNumberFormat="1" applyFont="1" applyFill="1" applyBorder="1"/>
    <xf numFmtId="2" fontId="0" fillId="0" borderId="13" xfId="0" applyNumberFormat="1" applyBorder="1"/>
    <xf numFmtId="2" fontId="2" fillId="0" borderId="13" xfId="0" applyNumberFormat="1" applyFont="1" applyBorder="1"/>
    <xf numFmtId="2" fontId="6" fillId="4" borderId="0" xfId="0" applyNumberFormat="1" applyFont="1" applyFill="1" applyBorder="1" applyAlignment="1">
      <alignment vertical="center"/>
    </xf>
    <xf numFmtId="2" fontId="6" fillId="3" borderId="0" xfId="0" applyNumberFormat="1" applyFont="1" applyFill="1" applyBorder="1" applyAlignment="1">
      <alignment vertical="center"/>
    </xf>
    <xf numFmtId="0" fontId="4" fillId="0" borderId="0" xfId="0" applyFont="1" applyBorder="1" applyAlignment="1"/>
    <xf numFmtId="165" fontId="0" fillId="0" borderId="0" xfId="0" applyNumberFormat="1"/>
    <xf numFmtId="2" fontId="2" fillId="0" borderId="11" xfId="0" applyNumberFormat="1" applyFont="1" applyFill="1" applyBorder="1"/>
    <xf numFmtId="2" fontId="0" fillId="0" borderId="10" xfId="0" applyNumberFormat="1" applyBorder="1"/>
    <xf numFmtId="2" fontId="0" fillId="0" borderId="9" xfId="0" applyNumberForma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2" fontId="7" fillId="3" borderId="0" xfId="0" applyNumberFormat="1" applyFont="1" applyFill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8100244692366"/>
          <c:y val="2.981982878592207E-2"/>
          <c:w val="0.71864381314832071"/>
          <c:h val="0.881558840615001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'Net zero Carbon emission'!$C$1</c:f>
              <c:strCache>
                <c:ptCount val="1"/>
                <c:pt idx="0">
                  <c:v>Set baseline</c:v>
                </c:pt>
              </c:strCache>
            </c:strRef>
          </c:tx>
          <c:invertIfNegative val="0"/>
          <c:cat>
            <c:strRef>
              <c:f>'Net zero Carbon emission'!$B$2:$B$5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'Net zero Carbon emission'!$C$2:$C$5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'Net zero Carbon emission'!$D$1</c:f>
              <c:strCache>
                <c:ptCount val="1"/>
                <c:pt idx="0">
                  <c:v>Amount sequestered</c:v>
                </c:pt>
              </c:strCache>
            </c:strRef>
          </c:tx>
          <c:invertIfNegative val="0"/>
          <c:cat>
            <c:strRef>
              <c:f>'Net zero Carbon emission'!$B$2:$B$5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'Net zero Carbon emission'!$D$2:$D$5</c:f>
              <c:numCache>
                <c:formatCode>General</c:formatCode>
                <c:ptCount val="4"/>
                <c:pt idx="0">
                  <c:v>2.0499999999999998</c:v>
                </c:pt>
                <c:pt idx="1">
                  <c:v>2.72</c:v>
                </c:pt>
                <c:pt idx="2">
                  <c:v>4.68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50208"/>
        <c:axId val="191551744"/>
      </c:barChart>
      <c:catAx>
        <c:axId val="19155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51744"/>
        <c:crosses val="autoZero"/>
        <c:auto val="1"/>
        <c:lblAlgn val="ctr"/>
        <c:lblOffset val="100"/>
        <c:noMultiLvlLbl val="0"/>
      </c:catAx>
      <c:valAx>
        <c:axId val="19155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50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837967459604476"/>
          <c:y val="0.48466681282483276"/>
          <c:w val="0.18976847328207544"/>
          <c:h val="0.10909749074298625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'Net zero Carbon emission'!$C$11</c:f>
              <c:strCache>
                <c:ptCount val="1"/>
                <c:pt idx="0">
                  <c:v>Amount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'Net zero Carbon emission'!$B$12:$B$15</c:f>
              <c:strCache>
                <c:ptCount val="4"/>
                <c:pt idx="0">
                  <c:v>Tree sequestration</c:v>
                </c:pt>
                <c:pt idx="1">
                  <c:v>Administrative efforts</c:v>
                </c:pt>
                <c:pt idx="2">
                  <c:v>Policies</c:v>
                </c:pt>
                <c:pt idx="3">
                  <c:v>Technologies</c:v>
                </c:pt>
              </c:strCache>
            </c:strRef>
          </c:cat>
          <c:val>
            <c:numRef>
              <c:f>'Net zero Carbon emission'!$C$12:$C$15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8471649447638172"/>
          <c:y val="0.27330555397398426"/>
          <c:w val="0.30595949734051631"/>
          <c:h val="0.48524302006600128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18</xdr:row>
      <xdr:rowOff>104775</xdr:rowOff>
    </xdr:from>
    <xdr:to>
      <xdr:col>6</xdr:col>
      <xdr:colOff>523874</xdr:colOff>
      <xdr:row>30</xdr:row>
      <xdr:rowOff>28575</xdr:rowOff>
    </xdr:to>
    <xdr:sp macro="" textlink="">
      <xdr:nvSpPr>
        <xdr:cNvPr id="5" name="Rounded Rectangle 4"/>
        <xdr:cNvSpPr/>
      </xdr:nvSpPr>
      <xdr:spPr>
        <a:xfrm>
          <a:off x="133349" y="3676650"/>
          <a:ext cx="4048125" cy="2209800"/>
        </a:xfrm>
        <a:prstGeom prst="roundRect">
          <a:avLst>
            <a:gd name="adj" fmla="val 4511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57151</xdr:colOff>
      <xdr:row>15</xdr:row>
      <xdr:rowOff>342900</xdr:rowOff>
    </xdr:from>
    <xdr:to>
      <xdr:col>3</xdr:col>
      <xdr:colOff>0</xdr:colOff>
      <xdr:row>34</xdr:row>
      <xdr:rowOff>95250</xdr:rowOff>
    </xdr:to>
    <xdr:sp macro="" textlink="'Allometry data worksheet'!H2">
      <xdr:nvSpPr>
        <xdr:cNvPr id="8" name="Rounded Rectangle 7"/>
        <xdr:cNvSpPr/>
      </xdr:nvSpPr>
      <xdr:spPr>
        <a:xfrm>
          <a:off x="57151" y="3200400"/>
          <a:ext cx="4924424" cy="2514600"/>
        </a:xfrm>
        <a:prstGeom prst="round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2E9D89C-7D1F-43A7-BD2E-908C04BF250A}" type="TxLink">
            <a:rPr lang="en-US" sz="4000" b="1">
              <a:solidFill>
                <a:schemeClr val="tx1"/>
              </a:solidFill>
            </a:rPr>
            <a:pPr algn="ctr"/>
            <a:t>14.03</a:t>
          </a:fld>
          <a:endParaRPr lang="en-US" sz="40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9525</xdr:colOff>
      <xdr:row>2</xdr:row>
      <xdr:rowOff>9523</xdr:rowOff>
    </xdr:from>
    <xdr:to>
      <xdr:col>19</xdr:col>
      <xdr:colOff>581024</xdr:colOff>
      <xdr:row>22</xdr:row>
      <xdr:rowOff>276224</xdr:rowOff>
    </xdr:to>
    <xdr:graphicFrame macro="">
      <xdr:nvGraphicFramePr>
        <xdr:cNvPr id="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604156</xdr:colOff>
      <xdr:row>33</xdr:row>
      <xdr:rowOff>40821</xdr:rowOff>
    </xdr:from>
    <xdr:to>
      <xdr:col>20</xdr:col>
      <xdr:colOff>-1</xdr:colOff>
      <xdr:row>54</xdr:row>
      <xdr:rowOff>27214</xdr:rowOff>
    </xdr:to>
    <xdr:graphicFrame macro="">
      <xdr:nvGraphicFramePr>
        <xdr:cNvPr id="1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0.76937</cdr:x>
      <cdr:y>0.92914</cdr:y>
    </cdr:from>
    <cdr:to>
      <cdr:x>0.893</cdr:x>
      <cdr:y>0.9881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76314" y="3911710"/>
          <a:ext cx="847859" cy="248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years</a:t>
          </a:r>
        </a:p>
      </cdr:txBody>
    </cdr:sp>
  </cdr:relSizeAnchor>
  <cdr:relSizeAnchor xmlns:cdr="http://schemas.openxmlformats.org/drawingml/2006/chartDrawing">
    <cdr:from>
      <cdr:x>0.00833</cdr:x>
      <cdr:y>0.25792</cdr:y>
    </cdr:from>
    <cdr:to>
      <cdr:x>0.06667</cdr:x>
      <cdr:y>0.57466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7150" y="1085852"/>
          <a:ext cx="400050" cy="1333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amount</a:t>
          </a:r>
          <a:r>
            <a:rPr lang="en-US" sz="1100" baseline="0"/>
            <a:t> per year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zoomScale="70" zoomScaleNormal="70" workbookViewId="0">
      <selection activeCell="Y32" sqref="Y32"/>
    </sheetView>
  </sheetViews>
  <sheetFormatPr defaultRowHeight="15" x14ac:dyDescent="0.25"/>
  <cols>
    <col min="1" max="1" width="16.28515625" bestFit="1" customWidth="1"/>
    <col min="3" max="3" width="49.28515625" customWidth="1"/>
    <col min="4" max="7" width="9.140625" hidden="1" customWidth="1"/>
    <col min="20" max="20" width="21.42578125" customWidth="1"/>
  </cols>
  <sheetData>
    <row r="1" spans="1:20" ht="26.25" customHeight="1" x14ac:dyDescent="0.25">
      <c r="A1" s="27" t="s">
        <v>17</v>
      </c>
      <c r="B1" s="27"/>
      <c r="C1" s="27"/>
      <c r="D1" s="27"/>
      <c r="E1" s="27"/>
      <c r="F1" s="27"/>
      <c r="G1" s="27"/>
      <c r="I1" s="27" t="s">
        <v>27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x14ac:dyDescent="0.25">
      <c r="A2" s="27"/>
      <c r="B2" s="27"/>
      <c r="C2" s="27"/>
      <c r="D2" s="27"/>
      <c r="E2" s="27"/>
      <c r="F2" s="27"/>
      <c r="G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x14ac:dyDescent="0.25">
      <c r="A3" s="29">
        <f>'Allometry data worksheet'!G2</f>
        <v>4.6752422979714376</v>
      </c>
      <c r="B3" s="29"/>
      <c r="C3" s="29"/>
      <c r="D3" s="29"/>
      <c r="E3" s="29"/>
      <c r="F3" s="29"/>
      <c r="G3" s="29"/>
    </row>
    <row r="4" spans="1:20" x14ac:dyDescent="0.25">
      <c r="A4" s="29"/>
      <c r="B4" s="29"/>
      <c r="C4" s="29"/>
      <c r="D4" s="29"/>
      <c r="E4" s="29"/>
      <c r="F4" s="29"/>
      <c r="G4" s="29"/>
    </row>
    <row r="5" spans="1:20" x14ac:dyDescent="0.25">
      <c r="A5" s="29"/>
      <c r="B5" s="29"/>
      <c r="C5" s="29"/>
      <c r="D5" s="29"/>
      <c r="E5" s="29"/>
      <c r="F5" s="29"/>
      <c r="G5" s="29"/>
    </row>
    <row r="6" spans="1:20" x14ac:dyDescent="0.25">
      <c r="A6" s="29"/>
      <c r="B6" s="29"/>
      <c r="C6" s="29"/>
      <c r="D6" s="29"/>
      <c r="E6" s="29"/>
      <c r="F6" s="29"/>
      <c r="G6" s="29"/>
    </row>
    <row r="7" spans="1:20" x14ac:dyDescent="0.25">
      <c r="A7" s="29"/>
      <c r="B7" s="29"/>
      <c r="C7" s="29"/>
      <c r="D7" s="29"/>
      <c r="E7" s="29"/>
      <c r="F7" s="29"/>
      <c r="G7" s="29"/>
    </row>
    <row r="8" spans="1:20" x14ac:dyDescent="0.25">
      <c r="A8" s="29"/>
      <c r="B8" s="29"/>
      <c r="C8" s="29"/>
      <c r="D8" s="29"/>
      <c r="E8" s="29"/>
      <c r="F8" s="29"/>
      <c r="G8" s="29"/>
    </row>
    <row r="9" spans="1:20" x14ac:dyDescent="0.25">
      <c r="A9" s="29"/>
      <c r="B9" s="29"/>
      <c r="C9" s="29"/>
      <c r="D9" s="29"/>
      <c r="E9" s="29"/>
      <c r="F9" s="29"/>
      <c r="G9" s="29"/>
    </row>
    <row r="10" spans="1:20" x14ac:dyDescent="0.25">
      <c r="A10" s="29"/>
      <c r="B10" s="29"/>
      <c r="C10" s="29"/>
      <c r="D10" s="29"/>
      <c r="E10" s="29"/>
      <c r="F10" s="29"/>
      <c r="G10" s="29"/>
    </row>
    <row r="11" spans="1:20" x14ac:dyDescent="0.25">
      <c r="A11" s="29"/>
      <c r="B11" s="29"/>
      <c r="C11" s="29"/>
      <c r="D11" s="29"/>
      <c r="E11" s="29"/>
      <c r="F11" s="29"/>
      <c r="G11" s="29"/>
    </row>
    <row r="12" spans="1:20" x14ac:dyDescent="0.25">
      <c r="A12" s="29"/>
      <c r="B12" s="29"/>
      <c r="C12" s="29"/>
      <c r="D12" s="29"/>
      <c r="E12" s="29"/>
      <c r="F12" s="29"/>
      <c r="G12" s="29"/>
    </row>
    <row r="13" spans="1:20" x14ac:dyDescent="0.25">
      <c r="A13" s="29"/>
      <c r="B13" s="29"/>
      <c r="C13" s="29"/>
      <c r="D13" s="29"/>
      <c r="E13" s="29"/>
      <c r="F13" s="29"/>
      <c r="G13" s="29"/>
    </row>
    <row r="14" spans="1:20" x14ac:dyDescent="0.25">
      <c r="A14" s="29"/>
      <c r="B14" s="29"/>
      <c r="C14" s="29"/>
      <c r="D14" s="29"/>
      <c r="E14" s="29"/>
      <c r="F14" s="29"/>
      <c r="G14" s="29"/>
    </row>
    <row r="16" spans="1:20" ht="28.5" customHeight="1" x14ac:dyDescent="0.4">
      <c r="A16" s="30" t="s">
        <v>18</v>
      </c>
      <c r="B16" s="30"/>
      <c r="C16" s="30"/>
      <c r="D16" s="3"/>
      <c r="E16" s="3"/>
      <c r="F16" s="3"/>
      <c r="G16" s="3"/>
    </row>
    <row r="17" spans="1:20" hidden="1" x14ac:dyDescent="0.25">
      <c r="A17" s="3"/>
      <c r="B17" s="3"/>
      <c r="C17" s="3"/>
      <c r="D17" s="3"/>
      <c r="E17" s="3"/>
      <c r="F17" s="3"/>
      <c r="G17" s="3"/>
    </row>
    <row r="18" spans="1:20" ht="13.5" customHeight="1" x14ac:dyDescent="0.4">
      <c r="A18" s="22"/>
      <c r="B18" s="22"/>
      <c r="C18" s="22"/>
      <c r="D18" s="22"/>
      <c r="E18" s="22"/>
      <c r="F18" s="22"/>
      <c r="G18" s="22"/>
    </row>
    <row r="19" spans="1:20" ht="28.5" x14ac:dyDescent="0.25">
      <c r="A19" s="20"/>
      <c r="B19" s="20"/>
      <c r="C19" s="20"/>
      <c r="D19" s="21"/>
      <c r="E19" s="21"/>
      <c r="F19" s="21"/>
      <c r="G19" s="21"/>
    </row>
    <row r="20" spans="1:20" ht="15" customHeight="1" x14ac:dyDescent="0.25">
      <c r="A20" s="20"/>
      <c r="B20" s="20"/>
      <c r="C20" s="20"/>
      <c r="D20" s="21"/>
      <c r="E20" s="21"/>
      <c r="F20" s="21"/>
      <c r="G20" s="21"/>
    </row>
    <row r="21" spans="1:20" ht="15" customHeight="1" x14ac:dyDescent="0.25">
      <c r="A21" s="20"/>
      <c r="B21" s="20"/>
      <c r="C21" s="20"/>
      <c r="D21" s="21"/>
      <c r="E21" s="21"/>
      <c r="F21" s="21"/>
      <c r="G21" s="21"/>
    </row>
    <row r="22" spans="1:20" ht="15" customHeight="1" x14ac:dyDescent="0.25">
      <c r="A22" s="20"/>
      <c r="B22" s="20"/>
      <c r="C22" s="20"/>
      <c r="D22" s="21"/>
      <c r="E22" s="21"/>
      <c r="F22" s="21"/>
      <c r="G22" s="21"/>
    </row>
    <row r="23" spans="1:20" ht="28.5" x14ac:dyDescent="0.25">
      <c r="A23" s="20"/>
      <c r="B23" s="20"/>
      <c r="C23" s="20"/>
      <c r="D23" s="21"/>
      <c r="E23" s="21"/>
      <c r="F23" s="21"/>
      <c r="G23" s="21"/>
    </row>
    <row r="24" spans="1:20" ht="15" hidden="1" customHeight="1" x14ac:dyDescent="0.25">
      <c r="A24" s="20"/>
      <c r="B24" s="20"/>
      <c r="C24" s="20"/>
      <c r="D24" s="21"/>
      <c r="E24" s="21"/>
      <c r="F24" s="21"/>
      <c r="G24" s="21"/>
    </row>
    <row r="25" spans="1:20" ht="15" hidden="1" customHeight="1" x14ac:dyDescent="0.25">
      <c r="A25" s="20"/>
      <c r="B25" s="20"/>
      <c r="C25" s="20"/>
      <c r="D25" s="21"/>
      <c r="E25" s="21"/>
      <c r="F25" s="21"/>
      <c r="G25" s="21"/>
    </row>
    <row r="26" spans="1:20" ht="4.5" hidden="1" customHeight="1" x14ac:dyDescent="0.25">
      <c r="A26" s="20"/>
      <c r="B26" s="20"/>
      <c r="C26" s="20"/>
      <c r="D26" s="21"/>
      <c r="E26" s="21"/>
      <c r="F26" s="21"/>
      <c r="G26" s="21"/>
    </row>
    <row r="27" spans="1:20" ht="15" hidden="1" customHeight="1" x14ac:dyDescent="0.25">
      <c r="A27" s="20"/>
      <c r="B27" s="20"/>
      <c r="C27" s="20"/>
      <c r="D27" s="21"/>
      <c r="E27" s="21"/>
      <c r="F27" s="21"/>
      <c r="G27" s="21"/>
    </row>
    <row r="28" spans="1:20" ht="15" hidden="1" customHeight="1" x14ac:dyDescent="0.25">
      <c r="A28" s="20"/>
      <c r="B28" s="20"/>
      <c r="C28" s="20"/>
      <c r="D28" s="21"/>
      <c r="E28" s="21"/>
      <c r="F28" s="21"/>
      <c r="G28" s="21"/>
    </row>
    <row r="29" spans="1:20" ht="15" hidden="1" customHeight="1" x14ac:dyDescent="0.25">
      <c r="A29" s="20"/>
      <c r="B29" s="20"/>
      <c r="C29" s="20"/>
      <c r="D29" s="21"/>
      <c r="E29" s="21"/>
      <c r="F29" s="21"/>
      <c r="G29" s="21"/>
    </row>
    <row r="30" spans="1:20" ht="15" hidden="1" customHeight="1" x14ac:dyDescent="0.25">
      <c r="A30" s="20"/>
      <c r="B30" s="20"/>
      <c r="C30" s="20"/>
      <c r="D30" s="21"/>
      <c r="E30" s="21"/>
      <c r="F30" s="21"/>
      <c r="G30" s="21"/>
    </row>
    <row r="31" spans="1:20" ht="28.5" x14ac:dyDescent="0.25">
      <c r="A31" s="20"/>
      <c r="B31" s="20"/>
      <c r="C31" s="20"/>
      <c r="D31" s="21"/>
      <c r="E31" s="21"/>
      <c r="F31" s="21"/>
      <c r="G31" s="21"/>
      <c r="I31" s="28" t="s">
        <v>35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</row>
    <row r="32" spans="1:20" ht="15" customHeight="1" x14ac:dyDescent="0.25"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</row>
  </sheetData>
  <mergeCells count="5">
    <mergeCell ref="I1:T2"/>
    <mergeCell ref="I31:T32"/>
    <mergeCell ref="A3:G14"/>
    <mergeCell ref="A1:G2"/>
    <mergeCell ref="A16:C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17" sqref="A17:A18"/>
    </sheetView>
  </sheetViews>
  <sheetFormatPr defaultRowHeight="15" x14ac:dyDescent="0.25"/>
  <cols>
    <col min="1" max="1" width="32.140625" bestFit="1" customWidth="1"/>
    <col min="3" max="3" width="11" bestFit="1" customWidth="1"/>
    <col min="4" max="4" width="21.7109375" bestFit="1" customWidth="1"/>
    <col min="5" max="5" width="13.85546875" bestFit="1" customWidth="1"/>
  </cols>
  <sheetData>
    <row r="1" spans="1:6" ht="36.75" customHeight="1" x14ac:dyDescent="0.25">
      <c r="A1" s="34" t="s">
        <v>6</v>
      </c>
      <c r="B1" s="35"/>
      <c r="C1" s="35"/>
      <c r="D1" s="35"/>
      <c r="E1" s="36"/>
      <c r="F1" s="14"/>
    </row>
    <row r="2" spans="1:6" x14ac:dyDescent="0.25">
      <c r="A2" s="31" t="s">
        <v>16</v>
      </c>
      <c r="B2" s="32" t="e">
        <f>D7*D8</f>
        <v>#DIV/0!</v>
      </c>
      <c r="C2" s="15" t="s">
        <v>7</v>
      </c>
      <c r="D2" s="15" t="s">
        <v>8</v>
      </c>
      <c r="E2" s="15" t="s">
        <v>9</v>
      </c>
    </row>
    <row r="3" spans="1:6" x14ac:dyDescent="0.25">
      <c r="A3" s="31"/>
      <c r="B3" s="33"/>
      <c r="C3" s="16"/>
      <c r="D3" s="16">
        <f>IF(C3&gt;=11,0.25*C3^2*2*C5,0.15*C3^2*2*C5)</f>
        <v>0</v>
      </c>
      <c r="E3" s="16">
        <f>D3*0.725</f>
        <v>0</v>
      </c>
    </row>
    <row r="4" spans="1:6" x14ac:dyDescent="0.25">
      <c r="A4" s="31"/>
      <c r="B4" s="33"/>
      <c r="C4" s="15" t="s">
        <v>10</v>
      </c>
      <c r="D4" s="15" t="s">
        <v>13</v>
      </c>
      <c r="E4" s="15" t="s">
        <v>14</v>
      </c>
    </row>
    <row r="5" spans="1:6" x14ac:dyDescent="0.25">
      <c r="A5" s="31"/>
      <c r="B5" s="33"/>
      <c r="C5" s="16"/>
      <c r="D5" s="16">
        <f>E3*0.5</f>
        <v>0</v>
      </c>
      <c r="E5" s="16">
        <f>D5*3.6663</f>
        <v>0</v>
      </c>
    </row>
    <row r="6" spans="1:6" x14ac:dyDescent="0.25">
      <c r="A6" s="31"/>
      <c r="B6" s="33"/>
      <c r="C6" s="15" t="s">
        <v>11</v>
      </c>
      <c r="D6" s="15" t="s">
        <v>15</v>
      </c>
    </row>
    <row r="7" spans="1:6" x14ac:dyDescent="0.25">
      <c r="A7" s="31"/>
      <c r="B7" s="33"/>
      <c r="C7" s="16"/>
      <c r="D7" s="16" t="e">
        <f>(E5/C7)*0.0005</f>
        <v>#DIV/0!</v>
      </c>
    </row>
    <row r="8" spans="1:6" x14ac:dyDescent="0.25">
      <c r="A8" s="31"/>
      <c r="B8" s="33"/>
      <c r="C8" s="15" t="s">
        <v>12</v>
      </c>
      <c r="D8" s="17"/>
    </row>
  </sheetData>
  <mergeCells count="3">
    <mergeCell ref="A2:A8"/>
    <mergeCell ref="B2:B8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J11" sqref="J11"/>
    </sheetView>
  </sheetViews>
  <sheetFormatPr defaultRowHeight="15" x14ac:dyDescent="0.25"/>
  <cols>
    <col min="6" max="6" width="11" style="2" bestFit="1" customWidth="1"/>
    <col min="7" max="7" width="9.140625" style="2"/>
  </cols>
  <sheetData>
    <row r="1" spans="1:8" ht="15.75" thickBot="1" x14ac:dyDescent="0.3">
      <c r="A1" s="39" t="s">
        <v>0</v>
      </c>
      <c r="B1" s="40"/>
      <c r="C1" s="40"/>
      <c r="D1" s="40"/>
      <c r="E1" s="40"/>
      <c r="F1" s="40"/>
    </row>
    <row r="2" spans="1:8" ht="15.75" thickBot="1" x14ac:dyDescent="0.3">
      <c r="A2" s="11" t="s">
        <v>1</v>
      </c>
      <c r="B2" s="37" t="s">
        <v>2</v>
      </c>
      <c r="C2" s="38"/>
      <c r="D2" s="11" t="s">
        <v>3</v>
      </c>
      <c r="E2" s="10" t="s">
        <v>4</v>
      </c>
      <c r="F2" s="24" t="s">
        <v>5</v>
      </c>
      <c r="G2" s="19">
        <f>SUM(F3:F1388)</f>
        <v>4.6752422979714376</v>
      </c>
      <c r="H2" s="19">
        <f>G2*3</f>
        <v>14.025726893914314</v>
      </c>
    </row>
    <row r="3" spans="1:8" x14ac:dyDescent="0.25">
      <c r="A3" s="1">
        <v>1</v>
      </c>
      <c r="B3" s="12">
        <v>0</v>
      </c>
      <c r="C3" s="13">
        <v>0</v>
      </c>
      <c r="D3" s="23">
        <v>2.2960000000000003</v>
      </c>
      <c r="E3" s="1">
        <v>8.3000000000000007</v>
      </c>
      <c r="F3" s="18">
        <v>3.1587211587937501E-2</v>
      </c>
    </row>
    <row r="4" spans="1:8" x14ac:dyDescent="0.25">
      <c r="A4" s="1">
        <v>2</v>
      </c>
      <c r="B4" s="4"/>
      <c r="C4" s="5"/>
      <c r="D4" s="23">
        <v>2.1320000000000001</v>
      </c>
      <c r="E4" s="1">
        <v>8.6</v>
      </c>
      <c r="F4" s="25">
        <v>3.0963030887250005E-2</v>
      </c>
    </row>
    <row r="5" spans="1:8" x14ac:dyDescent="0.25">
      <c r="A5" s="1">
        <v>3</v>
      </c>
      <c r="B5" s="4"/>
      <c r="C5" s="5"/>
      <c r="D5" s="23">
        <v>2.0664000000000002</v>
      </c>
      <c r="E5" s="1">
        <v>8.8000000000000007</v>
      </c>
      <c r="F5" s="25">
        <v>3.2419917684000009E-2</v>
      </c>
    </row>
    <row r="6" spans="1:8" x14ac:dyDescent="0.25">
      <c r="A6" s="1">
        <v>4</v>
      </c>
      <c r="B6" s="4"/>
      <c r="C6" s="5"/>
      <c r="D6" s="23">
        <v>2.3616000000000001</v>
      </c>
      <c r="E6" s="1">
        <v>10.5</v>
      </c>
      <c r="F6" s="25">
        <v>5.274934953749999E-2</v>
      </c>
    </row>
    <row r="7" spans="1:8" x14ac:dyDescent="0.25">
      <c r="A7" s="1">
        <v>5</v>
      </c>
      <c r="B7" s="4"/>
      <c r="C7" s="5"/>
      <c r="D7" s="23">
        <v>2.6568000000000001</v>
      </c>
      <c r="E7" s="1">
        <v>10.7</v>
      </c>
      <c r="F7" s="25">
        <v>6.1625234985187495E-2</v>
      </c>
    </row>
    <row r="8" spans="1:8" x14ac:dyDescent="0.25">
      <c r="A8" s="1">
        <v>6</v>
      </c>
      <c r="B8" s="4"/>
      <c r="C8" s="5"/>
      <c r="D8" s="23">
        <v>2.7224000000000004</v>
      </c>
      <c r="E8" s="1">
        <v>10.8</v>
      </c>
      <c r="F8" s="25">
        <v>6.2782491123000023E-2</v>
      </c>
    </row>
    <row r="9" spans="1:8" x14ac:dyDescent="0.25">
      <c r="A9" s="1">
        <v>7</v>
      </c>
      <c r="B9" s="4"/>
      <c r="C9" s="5"/>
      <c r="D9" s="23">
        <v>2.1648000000000001</v>
      </c>
      <c r="E9" s="1">
        <v>11</v>
      </c>
      <c r="F9" s="25">
        <v>8.8447196062500011E-2</v>
      </c>
    </row>
    <row r="10" spans="1:8" x14ac:dyDescent="0.25">
      <c r="A10" s="1">
        <v>8</v>
      </c>
      <c r="B10" s="4"/>
      <c r="C10" s="5"/>
      <c r="D10" s="23">
        <v>2.4600000000000004</v>
      </c>
      <c r="E10" s="1">
        <v>11</v>
      </c>
      <c r="F10" s="25">
        <v>0.10050817734375</v>
      </c>
    </row>
    <row r="11" spans="1:8" x14ac:dyDescent="0.25">
      <c r="A11" s="1">
        <v>9</v>
      </c>
      <c r="B11" s="4"/>
      <c r="C11" s="5"/>
      <c r="D11" s="23">
        <v>2.6240000000000001</v>
      </c>
      <c r="E11" s="1">
        <v>11.1</v>
      </c>
      <c r="F11" s="25">
        <v>0.106437661419375</v>
      </c>
    </row>
    <row r="12" spans="1:8" x14ac:dyDescent="0.25">
      <c r="A12" s="1">
        <v>10</v>
      </c>
      <c r="B12" s="4"/>
      <c r="C12" s="5"/>
      <c r="D12" s="23">
        <v>2.4600000000000004</v>
      </c>
      <c r="E12" s="1">
        <v>11.2</v>
      </c>
      <c r="F12" s="25">
        <v>0.10419624599999999</v>
      </c>
    </row>
    <row r="13" spans="1:8" x14ac:dyDescent="0.25">
      <c r="A13" s="1">
        <v>11</v>
      </c>
      <c r="B13" s="4"/>
      <c r="C13" s="5"/>
      <c r="D13" s="23">
        <v>2.5912000000000002</v>
      </c>
      <c r="E13" s="1">
        <v>11.3</v>
      </c>
      <c r="F13" s="25">
        <v>0.11030780769937501</v>
      </c>
    </row>
    <row r="14" spans="1:8" x14ac:dyDescent="0.25">
      <c r="A14" s="1">
        <v>12</v>
      </c>
      <c r="B14" s="4"/>
      <c r="C14" s="5"/>
      <c r="D14" s="23">
        <v>2.4928000000000003</v>
      </c>
      <c r="E14" s="1">
        <v>11.4</v>
      </c>
      <c r="F14" s="25">
        <v>0.10795076634375</v>
      </c>
    </row>
    <row r="15" spans="1:8" x14ac:dyDescent="0.25">
      <c r="A15" s="1">
        <v>13</v>
      </c>
      <c r="B15" s="4"/>
      <c r="C15" s="5"/>
      <c r="D15" s="23">
        <v>2.4928000000000003</v>
      </c>
      <c r="E15" s="1">
        <v>11.4</v>
      </c>
      <c r="F15" s="25">
        <v>0.10795076634375</v>
      </c>
    </row>
    <row r="16" spans="1:8" x14ac:dyDescent="0.25">
      <c r="A16" s="1">
        <v>14</v>
      </c>
      <c r="B16" s="4"/>
      <c r="C16" s="5"/>
      <c r="D16" s="23">
        <v>2.2632000000000003</v>
      </c>
      <c r="E16" s="1">
        <v>11.7</v>
      </c>
      <c r="F16" s="25">
        <v>0.10461057227156248</v>
      </c>
    </row>
    <row r="17" spans="1:6" x14ac:dyDescent="0.25">
      <c r="A17" s="1">
        <v>15</v>
      </c>
      <c r="B17" s="4"/>
      <c r="C17" s="5"/>
      <c r="D17" s="23">
        <v>2.4600000000000004</v>
      </c>
      <c r="E17" s="1">
        <v>12</v>
      </c>
      <c r="F17" s="25">
        <v>0.11961303750000001</v>
      </c>
    </row>
    <row r="18" spans="1:6" x14ac:dyDescent="0.25">
      <c r="A18" s="1">
        <v>16</v>
      </c>
      <c r="B18" s="4"/>
      <c r="C18" s="5"/>
      <c r="D18" s="23">
        <v>2.4272</v>
      </c>
      <c r="E18" s="1">
        <v>12.9</v>
      </c>
      <c r="F18" s="25">
        <v>0.13269870380249998</v>
      </c>
    </row>
    <row r="19" spans="1:6" x14ac:dyDescent="0.25">
      <c r="A19" s="1">
        <v>17</v>
      </c>
      <c r="B19" s="4"/>
      <c r="C19" s="5"/>
      <c r="D19" s="23">
        <v>2.7880000000000003</v>
      </c>
      <c r="E19" s="1">
        <v>12.9</v>
      </c>
      <c r="F19" s="25">
        <v>0.15481515443624999</v>
      </c>
    </row>
    <row r="20" spans="1:6" x14ac:dyDescent="0.25">
      <c r="A20" s="1">
        <v>18</v>
      </c>
      <c r="B20" s="4"/>
      <c r="C20" s="5"/>
      <c r="D20" s="23">
        <v>2.8208000000000002</v>
      </c>
      <c r="E20" s="1">
        <v>13.3</v>
      </c>
      <c r="F20" s="25">
        <v>0.16456494602624999</v>
      </c>
    </row>
    <row r="21" spans="1:6" x14ac:dyDescent="0.25">
      <c r="A21" s="1">
        <v>19</v>
      </c>
      <c r="B21" s="4"/>
      <c r="C21" s="5"/>
      <c r="D21" s="23">
        <v>2.3288000000000002</v>
      </c>
      <c r="E21" s="1">
        <v>13.7</v>
      </c>
      <c r="F21" s="25">
        <v>0.14343164810906248</v>
      </c>
    </row>
    <row r="22" spans="1:6" x14ac:dyDescent="0.25">
      <c r="A22" s="1">
        <v>20</v>
      </c>
      <c r="B22" s="4"/>
      <c r="C22" s="5"/>
      <c r="D22" s="23">
        <v>2.0992000000000002</v>
      </c>
      <c r="E22" s="1">
        <v>13.8</v>
      </c>
      <c r="F22" s="25">
        <v>0.13287812335875004</v>
      </c>
    </row>
    <row r="23" spans="1:6" x14ac:dyDescent="0.25">
      <c r="A23" s="1">
        <v>21</v>
      </c>
      <c r="B23" s="4"/>
      <c r="C23" s="5"/>
      <c r="D23" s="23">
        <v>2.5584000000000002</v>
      </c>
      <c r="E23" s="1">
        <v>14</v>
      </c>
      <c r="F23" s="25">
        <v>0.16931889975</v>
      </c>
    </row>
    <row r="24" spans="1:6" x14ac:dyDescent="0.25">
      <c r="A24" s="1">
        <v>22</v>
      </c>
      <c r="B24" s="4"/>
      <c r="C24" s="5"/>
      <c r="D24" s="23">
        <v>2.6240000000000001</v>
      </c>
      <c r="E24" s="1">
        <v>14.2</v>
      </c>
      <c r="F24" s="25">
        <v>0.17419113747750001</v>
      </c>
    </row>
    <row r="25" spans="1:6" x14ac:dyDescent="0.25">
      <c r="A25" s="1">
        <v>23</v>
      </c>
      <c r="B25" s="4"/>
      <c r="C25" s="5"/>
      <c r="D25" s="23">
        <v>2.4272</v>
      </c>
      <c r="E25" s="1">
        <v>14.5</v>
      </c>
      <c r="F25" s="25">
        <v>0.16765760756250001</v>
      </c>
    </row>
    <row r="26" spans="1:6" x14ac:dyDescent="0.25">
      <c r="A26" s="1">
        <v>24</v>
      </c>
      <c r="B26" s="4"/>
      <c r="C26" s="5"/>
      <c r="D26" s="23">
        <v>2.3616000000000001</v>
      </c>
      <c r="E26" s="1">
        <v>16</v>
      </c>
      <c r="F26" s="25">
        <v>0.20413958400000001</v>
      </c>
    </row>
    <row r="27" spans="1:6" x14ac:dyDescent="0.25">
      <c r="A27" s="1">
        <v>25</v>
      </c>
      <c r="B27" s="4"/>
      <c r="C27" s="5"/>
      <c r="D27" s="23">
        <v>2.5256000000000003</v>
      </c>
      <c r="E27" s="1">
        <v>16.3</v>
      </c>
      <c r="F27" s="25">
        <v>0.2206943606484375</v>
      </c>
    </row>
    <row r="28" spans="1:6" x14ac:dyDescent="0.25">
      <c r="A28" s="1">
        <v>26</v>
      </c>
      <c r="B28" s="4"/>
      <c r="C28" s="5"/>
      <c r="D28" s="23">
        <v>2.6568000000000001</v>
      </c>
      <c r="E28" s="1">
        <v>17.3</v>
      </c>
      <c r="F28" s="25">
        <v>0.26849239495031252</v>
      </c>
    </row>
    <row r="29" spans="1:6" x14ac:dyDescent="0.25">
      <c r="A29" s="1">
        <v>27</v>
      </c>
      <c r="B29" s="4"/>
      <c r="C29" s="5"/>
      <c r="D29" s="23">
        <v>2.6896000000000004</v>
      </c>
      <c r="E29" s="1">
        <v>17.5</v>
      </c>
      <c r="F29" s="25">
        <v>0.27473619550781253</v>
      </c>
    </row>
    <row r="30" spans="1:6" x14ac:dyDescent="0.25">
      <c r="A30" s="1">
        <v>28</v>
      </c>
      <c r="B30" s="4"/>
      <c r="C30" s="5"/>
      <c r="D30" s="23">
        <v>2.6240000000000001</v>
      </c>
      <c r="E30" s="1">
        <v>17.899999999999999</v>
      </c>
      <c r="F30" s="25">
        <v>0.27679320749437497</v>
      </c>
    </row>
    <row r="31" spans="1:6" x14ac:dyDescent="0.25">
      <c r="A31" s="1">
        <v>29</v>
      </c>
      <c r="B31" s="4"/>
      <c r="C31" s="5"/>
      <c r="D31" s="23">
        <v>2.6240000000000001</v>
      </c>
      <c r="E31" s="1">
        <v>18</v>
      </c>
      <c r="F31" s="25">
        <v>0.27989450775000002</v>
      </c>
    </row>
    <row r="32" spans="1:6" x14ac:dyDescent="0.25">
      <c r="A32" s="1">
        <v>30</v>
      </c>
      <c r="B32" s="4"/>
      <c r="C32" s="5"/>
      <c r="D32" s="23">
        <v>2.6240000000000001</v>
      </c>
      <c r="E32" s="1">
        <v>18</v>
      </c>
      <c r="F32" s="25">
        <v>0.27989450775000002</v>
      </c>
    </row>
    <row r="33" spans="1:6" x14ac:dyDescent="0.25">
      <c r="A33" s="1">
        <v>31</v>
      </c>
      <c r="B33" s="4"/>
      <c r="C33" s="5"/>
      <c r="D33" s="23">
        <v>2.8536000000000001</v>
      </c>
      <c r="E33" s="1">
        <v>20.6</v>
      </c>
      <c r="F33" s="25">
        <v>0.4088918525587501</v>
      </c>
    </row>
    <row r="34" spans="1:6" x14ac:dyDescent="0.25">
      <c r="A34" s="9"/>
      <c r="B34" s="4"/>
      <c r="C34" s="5"/>
      <c r="D34" s="9"/>
      <c r="E34" s="9"/>
      <c r="F34" s="25"/>
    </row>
    <row r="35" spans="1:6" x14ac:dyDescent="0.25">
      <c r="A35" s="9"/>
      <c r="B35" s="4"/>
      <c r="C35" s="5"/>
      <c r="D35" s="9"/>
      <c r="E35" s="9"/>
      <c r="F35" s="25"/>
    </row>
    <row r="36" spans="1:6" x14ac:dyDescent="0.25">
      <c r="A36" s="9"/>
      <c r="B36" s="4"/>
      <c r="C36" s="5"/>
      <c r="D36" s="9"/>
      <c r="E36" s="9"/>
      <c r="F36" s="25"/>
    </row>
    <row r="37" spans="1:6" x14ac:dyDescent="0.25">
      <c r="A37" s="9"/>
      <c r="B37" s="4"/>
      <c r="C37" s="5"/>
      <c r="D37" s="9"/>
      <c r="E37" s="9"/>
      <c r="F37" s="25"/>
    </row>
    <row r="38" spans="1:6" x14ac:dyDescent="0.25">
      <c r="A38" s="9"/>
      <c r="B38" s="4"/>
      <c r="C38" s="5"/>
      <c r="D38" s="9"/>
      <c r="E38" s="9"/>
      <c r="F38" s="25"/>
    </row>
    <row r="39" spans="1:6" x14ac:dyDescent="0.25">
      <c r="A39" s="9"/>
      <c r="B39" s="4"/>
      <c r="C39" s="5"/>
      <c r="D39" s="9"/>
      <c r="E39" s="9"/>
      <c r="F39" s="25"/>
    </row>
    <row r="40" spans="1:6" x14ac:dyDescent="0.25">
      <c r="A40" s="9"/>
      <c r="B40" s="4"/>
      <c r="C40" s="5"/>
      <c r="D40" s="9"/>
      <c r="E40" s="9"/>
      <c r="F40" s="25"/>
    </row>
    <row r="41" spans="1:6" x14ac:dyDescent="0.25">
      <c r="A41" s="9"/>
      <c r="B41" s="4"/>
      <c r="C41" s="5"/>
      <c r="D41" s="9"/>
      <c r="E41" s="9"/>
      <c r="F41" s="25"/>
    </row>
    <row r="42" spans="1:6" x14ac:dyDescent="0.25">
      <c r="A42" s="9"/>
      <c r="B42" s="4"/>
      <c r="C42" s="5"/>
      <c r="D42" s="9"/>
      <c r="E42" s="9"/>
      <c r="F42" s="25"/>
    </row>
    <row r="43" spans="1:6" x14ac:dyDescent="0.25">
      <c r="A43" s="9"/>
      <c r="B43" s="4"/>
      <c r="C43" s="5"/>
      <c r="D43" s="9"/>
      <c r="E43" s="9"/>
      <c r="F43" s="25"/>
    </row>
    <row r="44" spans="1:6" x14ac:dyDescent="0.25">
      <c r="A44" s="9"/>
      <c r="B44" s="4"/>
      <c r="C44" s="5"/>
      <c r="D44" s="9"/>
      <c r="E44" s="9"/>
      <c r="F44" s="25"/>
    </row>
    <row r="45" spans="1:6" x14ac:dyDescent="0.25">
      <c r="A45" s="9"/>
      <c r="B45" s="4"/>
      <c r="C45" s="5"/>
      <c r="D45" s="9"/>
      <c r="E45" s="9"/>
      <c r="F45" s="25"/>
    </row>
    <row r="46" spans="1:6" x14ac:dyDescent="0.25">
      <c r="A46" s="9"/>
      <c r="B46" s="4"/>
      <c r="C46" s="5"/>
      <c r="D46" s="9"/>
      <c r="E46" s="9"/>
      <c r="F46" s="25"/>
    </row>
    <row r="47" spans="1:6" x14ac:dyDescent="0.25">
      <c r="A47" s="9"/>
      <c r="B47" s="4"/>
      <c r="C47" s="5"/>
      <c r="D47" s="9"/>
      <c r="E47" s="9"/>
      <c r="F47" s="25"/>
    </row>
    <row r="48" spans="1:6" x14ac:dyDescent="0.25">
      <c r="A48" s="9"/>
      <c r="B48" s="4"/>
      <c r="C48" s="5"/>
      <c r="D48" s="9"/>
      <c r="E48" s="9"/>
      <c r="F48" s="25"/>
    </row>
    <row r="49" spans="1:6" x14ac:dyDescent="0.25">
      <c r="A49" s="9"/>
      <c r="B49" s="4"/>
      <c r="C49" s="5"/>
      <c r="D49" s="9"/>
      <c r="E49" s="9"/>
      <c r="F49" s="25"/>
    </row>
    <row r="50" spans="1:6" ht="15.75" thickBot="1" x14ac:dyDescent="0.3">
      <c r="A50" s="8"/>
      <c r="B50" s="6"/>
      <c r="C50" s="7"/>
      <c r="D50" s="8"/>
      <c r="E50" s="8"/>
      <c r="F50" s="26"/>
    </row>
  </sheetData>
  <mergeCells count="2">
    <mergeCell ref="B2:C2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B1" workbookViewId="0">
      <selection activeCell="C12" sqref="C12"/>
    </sheetView>
  </sheetViews>
  <sheetFormatPr defaultRowHeight="15" x14ac:dyDescent="0.25"/>
  <cols>
    <col min="1" max="1" width="20.140625" bestFit="1" customWidth="1"/>
    <col min="2" max="2" width="20.140625" style="1" customWidth="1"/>
    <col min="3" max="3" width="11.85546875" bestFit="1" customWidth="1"/>
    <col min="4" max="4" width="20" bestFit="1" customWidth="1"/>
    <col min="14" max="14" width="20.140625" customWidth="1"/>
    <col min="15" max="15" width="28.28515625" customWidth="1"/>
    <col min="16" max="19" width="3" customWidth="1"/>
    <col min="20" max="20" width="11.28515625" customWidth="1"/>
    <col min="21" max="21" width="7.85546875" customWidth="1"/>
    <col min="22" max="22" width="4.85546875" customWidth="1"/>
    <col min="23" max="23" width="7.85546875" customWidth="1"/>
    <col min="24" max="24" width="11.28515625" customWidth="1"/>
    <col min="25" max="25" width="11.28515625" bestFit="1" customWidth="1"/>
  </cols>
  <sheetData>
    <row r="1" spans="1:15" s="1" customFormat="1" x14ac:dyDescent="0.25">
      <c r="A1" s="1" t="s">
        <v>19</v>
      </c>
      <c r="B1" s="1" t="s">
        <v>26</v>
      </c>
      <c r="C1" s="1" t="s">
        <v>20</v>
      </c>
      <c r="D1" s="1" t="s">
        <v>21</v>
      </c>
    </row>
    <row r="2" spans="1:15" x14ac:dyDescent="0.25">
      <c r="A2">
        <v>3</v>
      </c>
      <c r="B2" s="1" t="s">
        <v>22</v>
      </c>
      <c r="C2">
        <v>10</v>
      </c>
      <c r="D2">
        <v>2.0499999999999998</v>
      </c>
    </row>
    <row r="3" spans="1:15" x14ac:dyDescent="0.25">
      <c r="A3" s="1">
        <v>6</v>
      </c>
      <c r="B3" s="1" t="s">
        <v>23</v>
      </c>
      <c r="C3" s="1">
        <v>10</v>
      </c>
      <c r="D3">
        <v>2.72</v>
      </c>
    </row>
    <row r="4" spans="1:15" x14ac:dyDescent="0.25">
      <c r="A4" s="1">
        <v>9</v>
      </c>
      <c r="B4" s="1" t="s">
        <v>24</v>
      </c>
      <c r="C4" s="1">
        <v>10</v>
      </c>
      <c r="D4">
        <v>4.68</v>
      </c>
      <c r="N4" s="1"/>
      <c r="O4" s="1"/>
    </row>
    <row r="5" spans="1:15" x14ac:dyDescent="0.25">
      <c r="A5" s="1">
        <v>12</v>
      </c>
      <c r="B5" s="1" t="s">
        <v>25</v>
      </c>
      <c r="C5" s="1">
        <v>10</v>
      </c>
      <c r="D5">
        <v>0</v>
      </c>
    </row>
    <row r="10" spans="1:15" x14ac:dyDescent="0.25">
      <c r="B10" s="1" t="s">
        <v>28</v>
      </c>
    </row>
    <row r="11" spans="1:15" x14ac:dyDescent="0.25">
      <c r="B11" s="1" t="s">
        <v>29</v>
      </c>
      <c r="C11" t="s">
        <v>30</v>
      </c>
    </row>
    <row r="12" spans="1:15" x14ac:dyDescent="0.25">
      <c r="B12" s="1" t="s">
        <v>31</v>
      </c>
      <c r="C12">
        <v>0</v>
      </c>
    </row>
    <row r="13" spans="1:15" x14ac:dyDescent="0.25">
      <c r="B13" s="1" t="s">
        <v>32</v>
      </c>
      <c r="C13">
        <v>0</v>
      </c>
    </row>
    <row r="14" spans="1:15" x14ac:dyDescent="0.25">
      <c r="B14" s="1" t="s">
        <v>33</v>
      </c>
      <c r="C14">
        <v>0</v>
      </c>
    </row>
    <row r="15" spans="1:15" x14ac:dyDescent="0.25">
      <c r="B15" s="1" t="s">
        <v>34</v>
      </c>
      <c r="C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Carbon Metrics Dashboard</vt:lpstr>
      <vt:lpstr>TCO2 Calculator</vt:lpstr>
      <vt:lpstr>Allometry data worksheet</vt:lpstr>
      <vt:lpstr>Net zero Carbon emission</vt:lpstr>
      <vt:lpstr>Cprice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2022-12-23T22:52:52Z</dcterms:created>
  <dcterms:modified xsi:type="dcterms:W3CDTF">2022-12-24T01:54:08Z</dcterms:modified>
</cp:coreProperties>
</file>