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natha\Desktop\"/>
    </mc:Choice>
  </mc:AlternateContent>
  <xr:revisionPtr revIDLastSave="0" documentId="13_ncr:1_{A2922A63-FEDA-4366-9826-AB717F83EFF0}" xr6:coauthVersionLast="47" xr6:coauthVersionMax="47" xr10:uidLastSave="{00000000-0000-0000-0000-000000000000}"/>
  <bookViews>
    <workbookView xWindow="28680" yWindow="-120" windowWidth="29040" windowHeight="15840" tabRatio="873" activeTab="8" xr2:uid="{00000000-000D-0000-FFFF-FFFF00000000}"/>
  </bookViews>
  <sheets>
    <sheet name="Remun., honor., incent." sheetId="1" r:id="rId1"/>
    <sheet name="Subcontratos" sheetId="2" r:id="rId2"/>
    <sheet name="Capacitación" sheetId="7" r:id="rId3"/>
    <sheet name="Pasajes y viáticos" sheetId="6" r:id="rId4"/>
    <sheet name="Equipos e infra" sheetId="5" r:id="rId5"/>
    <sheet name="Software, fungibles" sheetId="4" r:id="rId6"/>
    <sheet name="Otros" sheetId="9" r:id="rId7"/>
    <sheet name="Inversiones" sheetId="10" r:id="rId8"/>
    <sheet name="TOTAL" sheetId="3" r:id="rId9"/>
  </sheets>
  <definedNames>
    <definedName name="_xlnm.Print_Area" localSheetId="4">'Equipos e infra'!$1:$1048576</definedName>
    <definedName name="_xlnm.Print_Area" localSheetId="8">Otros!$1:$1048576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B17" i="3"/>
  <c r="B16" i="3"/>
  <c r="B14" i="3"/>
  <c r="B13" i="3"/>
  <c r="B11" i="3"/>
  <c r="B9" i="3"/>
  <c r="B8" i="3"/>
  <c r="B7" i="3"/>
  <c r="E22" i="7" l="1"/>
  <c r="I22" i="7"/>
  <c r="H22" i="7"/>
  <c r="G22" i="7"/>
  <c r="F22" i="7"/>
  <c r="C12" i="2"/>
  <c r="D12" i="2"/>
  <c r="E12" i="2"/>
  <c r="F12" i="2"/>
  <c r="G12" i="2"/>
  <c r="H21" i="1"/>
  <c r="H23" i="1"/>
  <c r="H24" i="1"/>
  <c r="H32" i="1"/>
  <c r="H33" i="1"/>
  <c r="F32" i="3"/>
  <c r="E32" i="3"/>
  <c r="D32" i="3"/>
  <c r="C32" i="3"/>
  <c r="F31" i="3"/>
  <c r="E31" i="3"/>
  <c r="D31" i="3"/>
  <c r="C31" i="3"/>
  <c r="B31" i="3" s="1"/>
  <c r="F30" i="3"/>
  <c r="E30" i="3"/>
  <c r="D30" i="3"/>
  <c r="B30" i="3" s="1"/>
  <c r="C30" i="3"/>
  <c r="F29" i="3"/>
  <c r="E29" i="3"/>
  <c r="D29" i="3"/>
  <c r="C29" i="3"/>
  <c r="B29" i="3"/>
  <c r="F28" i="3"/>
  <c r="E28" i="3"/>
  <c r="D28" i="3"/>
  <c r="C28" i="3"/>
  <c r="F27" i="3"/>
  <c r="F33" i="3" s="1"/>
  <c r="E27" i="3"/>
  <c r="E33" i="3" s="1"/>
  <c r="D27" i="3"/>
  <c r="C27" i="3"/>
  <c r="C33" i="3" s="1"/>
  <c r="J26" i="10"/>
  <c r="I26" i="10"/>
  <c r="H26" i="10"/>
  <c r="G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H49" i="5"/>
  <c r="I49" i="5"/>
  <c r="E12" i="3"/>
  <c r="J49" i="5"/>
  <c r="F12" i="3" s="1"/>
  <c r="I26" i="5"/>
  <c r="F10" i="5"/>
  <c r="F11" i="5"/>
  <c r="F12" i="5"/>
  <c r="G49" i="5"/>
  <c r="C12" i="3" s="1"/>
  <c r="F39" i="5"/>
  <c r="F49" i="5" s="1"/>
  <c r="F40" i="5"/>
  <c r="F41" i="5"/>
  <c r="F42" i="5"/>
  <c r="F43" i="5"/>
  <c r="F44" i="5"/>
  <c r="F45" i="5"/>
  <c r="F46" i="5"/>
  <c r="F47" i="5"/>
  <c r="F48" i="5"/>
  <c r="J26" i="5"/>
  <c r="H26" i="5"/>
  <c r="G26" i="5"/>
  <c r="F6" i="5"/>
  <c r="F7" i="5"/>
  <c r="F8" i="5"/>
  <c r="F9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66" i="9"/>
  <c r="D19" i="3" s="1"/>
  <c r="G66" i="9"/>
  <c r="E19" i="3" s="1"/>
  <c r="H66" i="9"/>
  <c r="F19" i="3" s="1"/>
  <c r="F51" i="9"/>
  <c r="G51" i="9"/>
  <c r="H51" i="9"/>
  <c r="F17" i="3" s="1"/>
  <c r="F36" i="9"/>
  <c r="D18" i="3" s="1"/>
  <c r="G36" i="9"/>
  <c r="H36" i="9"/>
  <c r="F24" i="9"/>
  <c r="D16" i="3" s="1"/>
  <c r="G24" i="9"/>
  <c r="E16" i="3" s="1"/>
  <c r="H24" i="9"/>
  <c r="G11" i="9"/>
  <c r="E15" i="3" s="1"/>
  <c r="H11" i="9"/>
  <c r="E51" i="9"/>
  <c r="D47" i="9"/>
  <c r="D48" i="9"/>
  <c r="D49" i="9"/>
  <c r="D50" i="9"/>
  <c r="D6" i="9"/>
  <c r="D11" i="9" s="1"/>
  <c r="D7" i="9"/>
  <c r="D8" i="9"/>
  <c r="D9" i="9"/>
  <c r="D10" i="9"/>
  <c r="E11" i="9"/>
  <c r="C15" i="3"/>
  <c r="F11" i="9"/>
  <c r="D21" i="9"/>
  <c r="D24" i="9" s="1"/>
  <c r="D22" i="9"/>
  <c r="D23" i="9"/>
  <c r="E24" i="9"/>
  <c r="D32" i="9"/>
  <c r="D36" i="9" s="1"/>
  <c r="D33" i="9"/>
  <c r="D34" i="9"/>
  <c r="D35" i="9"/>
  <c r="E36" i="9"/>
  <c r="D64" i="9"/>
  <c r="D65" i="9"/>
  <c r="D66" i="9"/>
  <c r="E66" i="9"/>
  <c r="C19" i="3" s="1"/>
  <c r="L15" i="6"/>
  <c r="E7" i="6"/>
  <c r="I7" i="6" s="1"/>
  <c r="H7" i="6"/>
  <c r="E8" i="6"/>
  <c r="H8" i="6"/>
  <c r="H15" i="6" s="1"/>
  <c r="I8" i="6"/>
  <c r="E9" i="6"/>
  <c r="H9" i="6"/>
  <c r="E10" i="6"/>
  <c r="I10" i="6" s="1"/>
  <c r="H10" i="6"/>
  <c r="E11" i="6"/>
  <c r="I11" i="6" s="1"/>
  <c r="H11" i="6"/>
  <c r="E12" i="6"/>
  <c r="I12" i="6" s="1"/>
  <c r="H12" i="6"/>
  <c r="E13" i="6"/>
  <c r="H13" i="6"/>
  <c r="I13" i="6"/>
  <c r="E14" i="6"/>
  <c r="I14" i="6" s="1"/>
  <c r="H14" i="6"/>
  <c r="E6" i="6"/>
  <c r="E15" i="6" s="1"/>
  <c r="H6" i="6"/>
  <c r="M15" i="6"/>
  <c r="K15" i="6"/>
  <c r="D10" i="3" s="1"/>
  <c r="J15" i="6"/>
  <c r="C10" i="3" s="1"/>
  <c r="K34" i="1"/>
  <c r="H17" i="1"/>
  <c r="H18" i="1"/>
  <c r="H19" i="1"/>
  <c r="H20" i="1"/>
  <c r="H25" i="1"/>
  <c r="H27" i="1"/>
  <c r="H28" i="1"/>
  <c r="H29" i="1"/>
  <c r="H31" i="1"/>
  <c r="H16" i="1"/>
  <c r="J34" i="1"/>
  <c r="L34" i="1"/>
  <c r="I34" i="1"/>
  <c r="F42" i="4"/>
  <c r="D14" i="3"/>
  <c r="G42" i="4"/>
  <c r="E14" i="3"/>
  <c r="H42" i="4"/>
  <c r="F14" i="3" s="1"/>
  <c r="F16" i="4"/>
  <c r="G16" i="4"/>
  <c r="H16" i="4"/>
  <c r="D29" i="4"/>
  <c r="D30" i="4"/>
  <c r="D31" i="4"/>
  <c r="D32" i="4"/>
  <c r="D33" i="4"/>
  <c r="E42" i="4"/>
  <c r="D27" i="4"/>
  <c r="D28" i="4"/>
  <c r="D34" i="4"/>
  <c r="D35" i="4"/>
  <c r="D36" i="4"/>
  <c r="D37" i="4"/>
  <c r="D38" i="4"/>
  <c r="D39" i="4"/>
  <c r="D40" i="4"/>
  <c r="D41" i="4"/>
  <c r="E16" i="4"/>
  <c r="C13" i="3"/>
  <c r="D6" i="4"/>
  <c r="D16" i="4" s="1"/>
  <c r="D7" i="4"/>
  <c r="D8" i="4"/>
  <c r="D9" i="4"/>
  <c r="D10" i="4"/>
  <c r="D11" i="4"/>
  <c r="D12" i="4"/>
  <c r="D13" i="4"/>
  <c r="D14" i="4"/>
  <c r="D15" i="4"/>
  <c r="D8" i="3"/>
  <c r="F8" i="3"/>
  <c r="C7" i="3"/>
  <c r="D7" i="3"/>
  <c r="E7" i="3"/>
  <c r="F7" i="3"/>
  <c r="C8" i="3"/>
  <c r="E8" i="3"/>
  <c r="C9" i="3"/>
  <c r="D9" i="3"/>
  <c r="E9" i="3"/>
  <c r="F9" i="3"/>
  <c r="E10" i="3"/>
  <c r="F10" i="3"/>
  <c r="C11" i="3"/>
  <c r="D11" i="3"/>
  <c r="E11" i="3"/>
  <c r="F11" i="3"/>
  <c r="D12" i="3"/>
  <c r="D13" i="3"/>
  <c r="E13" i="3"/>
  <c r="F13" i="3"/>
  <c r="C14" i="3"/>
  <c r="D15" i="3"/>
  <c r="F15" i="3"/>
  <c r="C16" i="3"/>
  <c r="F16" i="3"/>
  <c r="C17" i="3"/>
  <c r="D17" i="3"/>
  <c r="E17" i="3"/>
  <c r="C18" i="3"/>
  <c r="E18" i="3"/>
  <c r="F18" i="3"/>
  <c r="I9" i="6"/>
  <c r="D51" i="9" l="1"/>
  <c r="D42" i="4"/>
  <c r="F26" i="5"/>
  <c r="F20" i="3"/>
  <c r="H34" i="1"/>
  <c r="D20" i="3"/>
  <c r="F26" i="10"/>
  <c r="I6" i="6"/>
  <c r="I15" i="6" s="1"/>
  <c r="B28" i="3"/>
  <c r="B27" i="3"/>
  <c r="C20" i="3"/>
  <c r="D33" i="3"/>
  <c r="E20" i="3"/>
  <c r="B32" i="3"/>
  <c r="B33" i="3" l="1"/>
  <c r="B20" i="3" l="1"/>
</calcChain>
</file>

<file path=xl/sharedStrings.xml><?xml version="1.0" encoding="utf-8"?>
<sst xmlns="http://schemas.openxmlformats.org/spreadsheetml/2006/main" count="442" uniqueCount="120">
  <si>
    <t>ITEM</t>
  </si>
  <si>
    <t>DEDICACION</t>
  </si>
  <si>
    <t>% DE JORNADA</t>
  </si>
  <si>
    <t>Profesionales</t>
  </si>
  <si>
    <t>Técnicos</t>
  </si>
  <si>
    <t>Personal de apoyo</t>
  </si>
  <si>
    <t>HONORARIOS</t>
  </si>
  <si>
    <t>M$/MES</t>
  </si>
  <si>
    <t>INCENTIVOS</t>
  </si>
  <si>
    <t>REMUNERACIONES</t>
  </si>
  <si>
    <t>SUBTOTAL</t>
  </si>
  <si>
    <t>MESES A</t>
  </si>
  <si>
    <t>CONTRATAR</t>
  </si>
  <si>
    <t>TOTAL</t>
  </si>
  <si>
    <t>FONDEF</t>
  </si>
  <si>
    <t>FINANCIAMIENTO</t>
  </si>
  <si>
    <t>J. COMPLETA</t>
  </si>
  <si>
    <t xml:space="preserve"> </t>
  </si>
  <si>
    <t>PROYECTO</t>
  </si>
  <si>
    <t>M$</t>
  </si>
  <si>
    <t>Nº</t>
  </si>
  <si>
    <t>AL PROYECTO</t>
  </si>
  <si>
    <t>SUBCONTRATOS</t>
  </si>
  <si>
    <t>Nombre de subcontrato</t>
  </si>
  <si>
    <t>OBJETIVO (DESCRIPCION)</t>
  </si>
  <si>
    <t>COSTO</t>
  </si>
  <si>
    <t>M/$</t>
  </si>
  <si>
    <t>conforme a programa de actividades</t>
  </si>
  <si>
    <t>REMUNERACIONES, HONORARIOS E INCENTIVOS</t>
  </si>
  <si>
    <t>CAPACITACIÓN</t>
  </si>
  <si>
    <t>DESCRIPCIÓN</t>
  </si>
  <si>
    <t>OBJETIVOS</t>
  </si>
  <si>
    <t>DESTINO</t>
  </si>
  <si>
    <t>PERSONAL</t>
  </si>
  <si>
    <t>Institución capacitadora/</t>
  </si>
  <si>
    <t>nombre del programa</t>
  </si>
  <si>
    <t>Personal a capacitar (indicar función en</t>
  </si>
  <si>
    <t>el proyecto en caso de NN)</t>
  </si>
  <si>
    <t>PASAJES Y VIÁTICOS</t>
  </si>
  <si>
    <t>OBJETIVO DEL VIAJE</t>
  </si>
  <si>
    <t>PASAJE (M/$)</t>
  </si>
  <si>
    <t>CANTIDAD</t>
  </si>
  <si>
    <t>DE DÍAS</t>
  </si>
  <si>
    <t>(M/$)</t>
  </si>
  <si>
    <t>UNITARIO</t>
  </si>
  <si>
    <t>VALOR</t>
  </si>
  <si>
    <t>PASAJE</t>
  </si>
  <si>
    <t xml:space="preserve"> (M/$)</t>
  </si>
  <si>
    <t>pesos diarios)</t>
  </si>
  <si>
    <t>DIARIOS (miles</t>
  </si>
  <si>
    <t>VIÁTICOS</t>
  </si>
  <si>
    <t>CASO ADQUISICIONES</t>
  </si>
  <si>
    <t>CASO ARRIENDO O USO</t>
  </si>
  <si>
    <t>UNIDADES EXISTENTES (M$/MES)</t>
  </si>
  <si>
    <t>M$/UNIDAD</t>
  </si>
  <si>
    <t>UNIDADES</t>
  </si>
  <si>
    <t>O MESES</t>
  </si>
  <si>
    <t>SOFTWARE</t>
  </si>
  <si>
    <t>FUNGIBLES</t>
  </si>
  <si>
    <t>PUBLICACIONES Y SEMINARIOS</t>
  </si>
  <si>
    <t>GASTOS GENERALES E IMPREVISTOS</t>
  </si>
  <si>
    <t>PROPIEDAD INTELECTUAL</t>
  </si>
  <si>
    <t>GASTOS DE ADMINISTRACIÓN SUPERIOR</t>
  </si>
  <si>
    <t>HONORARIOS, INCENTIVOS, REMUNERACIONES</t>
  </si>
  <si>
    <t>NOMBRE DE LA INFRAESTRUCTURA</t>
  </si>
  <si>
    <t>O HABILITACIÓNM$/UNIDAD</t>
  </si>
  <si>
    <t>NOMBRE DEL EQUIPO</t>
  </si>
  <si>
    <t>INFRAESTRUCTURA</t>
  </si>
  <si>
    <t>EQUIPOS</t>
  </si>
  <si>
    <t>COSTO TOTAL DEL PROYECTO</t>
  </si>
  <si>
    <t>GASTOS COMUNES</t>
  </si>
  <si>
    <t>El monto total máximo de incentivos no deberá exceder el aporte institucional total de remuneraciones equivalentes</t>
  </si>
  <si>
    <t>En la columna F, "Dedicación al proyecto" indique el porcentaje de la jornada que se va a considerar y enla columna G, "Meses" indique la duración.</t>
  </si>
  <si>
    <t>INSTITUCION BENEFICIARIA :</t>
  </si>
  <si>
    <t>En HONORARIOS, INCENTIVOS Y REMUNERACIONES INDIQUE EL EQUIVALENTE A UNA JORNADA TOTAL EN LAS COLUMNAS, B,C o D, según corresponda</t>
  </si>
  <si>
    <t>PERSONA(S)</t>
  </si>
  <si>
    <t>QUE VIAJA(N)</t>
  </si>
  <si>
    <t>Director, Director Alterno, Investigadores</t>
  </si>
  <si>
    <t>En las columnas I, J o K, "Financiamiento" indique la fuente de financiamiento (Fondef financia Incentivos u Honorarios, no financia Remuneraciones. Empresas e Institución no financian incentivos)</t>
  </si>
  <si>
    <t>(Indique aquí el nombre de la institución beneficiaria o si se trata del CONSOLIDADO )</t>
  </si>
  <si>
    <t>INSTITUCIONAL</t>
  </si>
  <si>
    <t>EMPRESA U OTRA SOCIA CONTRAPARTE</t>
  </si>
  <si>
    <t>INCREMENTAL (*)</t>
  </si>
  <si>
    <t>NO INCREMENTAL (*)</t>
  </si>
  <si>
    <t>NUMERO DE</t>
  </si>
  <si>
    <t xml:space="preserve"> (Debe incluir un set por cada institución beneficiaria y un set que las sume a todas)</t>
  </si>
  <si>
    <t>DETALLE DE RECURSOS PARA EJECUTAR EL PROYECTO</t>
  </si>
  <si>
    <t>INVERSIONES</t>
  </si>
  <si>
    <t xml:space="preserve">NOMBRE </t>
  </si>
  <si>
    <t>COMPRAS</t>
  </si>
  <si>
    <t>PORCENTAJE DE UTILIDAD</t>
  </si>
  <si>
    <t>PORCENTAJE DE IMPREVISTOS</t>
  </si>
  <si>
    <t>VALOR DE VENTA DEL PRODUCTO O SERVICIO</t>
  </si>
  <si>
    <t>Sebastian Carrasco (Director del proyecto)</t>
  </si>
  <si>
    <t>Cristobal Castillo (Product Owner)</t>
  </si>
  <si>
    <t>Julio Ulloa (Scrum Master)</t>
  </si>
  <si>
    <t xml:space="preserve"> Sergio Carcamo (Ing. Informatica)</t>
  </si>
  <si>
    <t>Ignacio Ramirez (Ing. Informatica)</t>
  </si>
  <si>
    <t>Manuel Herrera (Tec. Informatica)</t>
  </si>
  <si>
    <t>Samuel Fuentes (Tec. Informatica)</t>
  </si>
  <si>
    <t>Maria Gonzales (Audiovisuales)</t>
  </si>
  <si>
    <t xml:space="preserve"> Encargada de diseño visual del Sistema.</t>
  </si>
  <si>
    <t>Capacitacion Scrum</t>
  </si>
  <si>
    <t xml:space="preserve"> Capacitar Personal para el uso de Scrum</t>
  </si>
  <si>
    <t>AgileScrum.cl</t>
  </si>
  <si>
    <t xml:space="preserve">Capacitacion Django  </t>
  </si>
  <si>
    <t xml:space="preserve"> Capacitar Personal para el uso de Django</t>
  </si>
  <si>
    <t>Udemy</t>
  </si>
  <si>
    <t>Notebooks</t>
  </si>
  <si>
    <t>Computadoras con 16GB Ram, i7 10gen, 1TB almacenamiento, rtx 2050</t>
  </si>
  <si>
    <t>Microsoft 365 suscripcion mensual, por los 3 computadores</t>
  </si>
  <si>
    <t>Antivirus McFee suscripcion anual, 5 dispositivos</t>
  </si>
  <si>
    <t>Pack 50 Lapices Pasta Boligrafos Lapicero Pluma Lapiz Pasta</t>
  </si>
  <si>
    <t>Nota Adhesiva 3m post-it 654-5uc Cubo Ultra 500 Hojas</t>
  </si>
  <si>
    <t>Luz</t>
  </si>
  <si>
    <t>Agua</t>
  </si>
  <si>
    <t>Internet</t>
  </si>
  <si>
    <t>Sergio Carcamo (Ing. Informatica)</t>
  </si>
  <si>
    <t>Imprevistos (5% Proyecto)</t>
  </si>
  <si>
    <t>Patente del proyecto (INAPI)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</si>
</sst>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 [$$-340A]* #,##0.00_ ;_ [$$-340A]* \-#,##0.00_ ;_ [$$-340A]* &quot;-&quot;??_ ;_ @_ "/>
  </numFmts>
  <fonts count="18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strike/>
      <sz val="9"/>
      <color indexed="4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48"/>
      <name val="Arial"/>
      <family val="2"/>
    </font>
    <font>
      <b/>
      <sz val="12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2" xfId="0" applyBorder="1"/>
    <xf numFmtId="9" fontId="0" fillId="0" borderId="1" xfId="0" applyNumberFormat="1" applyBorder="1"/>
    <xf numFmtId="0" fontId="0" fillId="0" borderId="13" xfId="0" applyBorder="1"/>
    <xf numFmtId="0" fontId="2" fillId="0" borderId="12" xfId="0" applyFont="1" applyBorder="1"/>
    <xf numFmtId="0" fontId="2" fillId="0" borderId="1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8" xfId="0" applyFont="1" applyBorder="1"/>
    <xf numFmtId="0" fontId="1" fillId="0" borderId="1" xfId="0" applyFont="1" applyBorder="1"/>
    <xf numFmtId="0" fontId="1" fillId="0" borderId="12" xfId="0" applyFont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" fillId="0" borderId="9" xfId="0" applyFont="1" applyBorder="1"/>
    <xf numFmtId="0" fontId="5" fillId="0" borderId="5" xfId="0" applyFont="1" applyBorder="1" applyAlignment="1">
      <alignment horizontal="right"/>
    </xf>
    <xf numFmtId="0" fontId="5" fillId="0" borderId="9" xfId="0" applyFont="1" applyBorder="1"/>
    <xf numFmtId="0" fontId="5" fillId="0" borderId="2" xfId="0" applyFont="1" applyBorder="1"/>
    <xf numFmtId="0" fontId="1" fillId="0" borderId="4" xfId="0" applyFont="1" applyBorder="1"/>
    <xf numFmtId="0" fontId="5" fillId="0" borderId="0" xfId="0" applyFont="1"/>
    <xf numFmtId="0" fontId="2" fillId="0" borderId="4" xfId="0" applyFont="1" applyBorder="1" applyAlignment="1">
      <alignment horizontal="center"/>
    </xf>
    <xf numFmtId="0" fontId="5" fillId="0" borderId="13" xfId="0" applyFont="1" applyBorder="1"/>
    <xf numFmtId="0" fontId="5" fillId="0" borderId="8" xfId="0" applyFont="1" applyBorder="1"/>
    <xf numFmtId="0" fontId="5" fillId="0" borderId="1" xfId="0" applyFont="1" applyBorder="1"/>
    <xf numFmtId="0" fontId="6" fillId="0" borderId="0" xfId="0" applyFont="1"/>
    <xf numFmtId="0" fontId="2" fillId="0" borderId="1" xfId="0" applyFont="1" applyBorder="1" applyAlignment="1">
      <alignment horizontal="center"/>
    </xf>
    <xf numFmtId="9" fontId="0" fillId="0" borderId="0" xfId="0" applyNumberFormat="1"/>
    <xf numFmtId="0" fontId="1" fillId="0" borderId="1" xfId="0" applyFont="1" applyBorder="1" applyAlignment="1">
      <alignment vertical="center" wrapText="1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0" borderId="1" xfId="0" applyFont="1" applyBorder="1"/>
    <xf numFmtId="0" fontId="16" fillId="0" borderId="0" xfId="0" applyFont="1"/>
    <xf numFmtId="10" fontId="7" fillId="0" borderId="0" xfId="0" applyNumberFormat="1" applyFont="1" applyAlignment="1">
      <alignment horizontal="center"/>
    </xf>
    <xf numFmtId="44" fontId="2" fillId="0" borderId="1" xfId="1" applyFont="1" applyBorder="1"/>
    <xf numFmtId="9" fontId="0" fillId="0" borderId="1" xfId="2" applyFont="1" applyBorder="1"/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8" fontId="1" fillId="0" borderId="1" xfId="0" applyNumberFormat="1" applyFont="1" applyBorder="1"/>
    <xf numFmtId="44" fontId="1" fillId="0" borderId="1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0" xfId="1" applyFont="1"/>
    <xf numFmtId="44" fontId="2" fillId="0" borderId="1" xfId="0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showGridLines="0" topLeftCell="A6" zoomScale="106" zoomScaleNormal="106" workbookViewId="0">
      <selection activeCell="A24" sqref="A24"/>
    </sheetView>
  </sheetViews>
  <sheetFormatPr baseColWidth="10" defaultRowHeight="13.2" x14ac:dyDescent="0.25"/>
  <cols>
    <col min="1" max="1" width="38" customWidth="1"/>
    <col min="2" max="2" width="12.109375" customWidth="1"/>
    <col min="3" max="3" width="10.109375" customWidth="1"/>
    <col min="4" max="4" width="12.109375" bestFit="1" customWidth="1"/>
    <col min="5" max="5" width="9.109375" customWidth="1"/>
    <col min="6" max="6" width="12.109375" customWidth="1"/>
    <col min="7" max="7" width="8.44140625" bestFit="1" customWidth="1"/>
    <col min="9" max="9" width="9.6640625" bestFit="1" customWidth="1"/>
    <col min="10" max="10" width="11.88671875" bestFit="1" customWidth="1"/>
    <col min="11" max="11" width="11.88671875" customWidth="1"/>
  </cols>
  <sheetData>
    <row r="1" spans="1:12" ht="15.6" x14ac:dyDescent="0.3">
      <c r="A1" s="49"/>
    </row>
    <row r="2" spans="1:12" s="2" customFormat="1" ht="17.399999999999999" x14ac:dyDescent="0.3">
      <c r="A2" s="53" t="s">
        <v>86</v>
      </c>
    </row>
    <row r="3" spans="1:12" s="2" customFormat="1" ht="17.399999999999999" x14ac:dyDescent="0.3">
      <c r="A3" s="53"/>
    </row>
    <row r="4" spans="1:12" s="2" customFormat="1" ht="17.399999999999999" x14ac:dyDescent="0.3">
      <c r="A4" s="53" t="s">
        <v>73</v>
      </c>
      <c r="C4" s="64" t="s">
        <v>79</v>
      </c>
    </row>
    <row r="5" spans="1:12" s="2" customFormat="1" x14ac:dyDescent="0.25">
      <c r="C5" s="54" t="s">
        <v>85</v>
      </c>
    </row>
    <row r="6" spans="1:12" s="2" customFormat="1" x14ac:dyDescent="0.25"/>
    <row r="7" spans="1:12" s="3" customFormat="1" x14ac:dyDescent="0.25">
      <c r="A7" s="2" t="s">
        <v>28</v>
      </c>
    </row>
    <row r="8" spans="1:12" s="3" customFormat="1" x14ac:dyDescent="0.25">
      <c r="A8" s="2"/>
    </row>
    <row r="9" spans="1:12" s="3" customFormat="1" ht="10.199999999999999" x14ac:dyDescent="0.2">
      <c r="A9" s="61" t="s">
        <v>74</v>
      </c>
    </row>
    <row r="10" spans="1:12" s="3" customFormat="1" ht="10.199999999999999" x14ac:dyDescent="0.2">
      <c r="A10" s="61" t="s">
        <v>72</v>
      </c>
    </row>
    <row r="11" spans="1:12" s="3" customFormat="1" ht="10.199999999999999" x14ac:dyDescent="0.2">
      <c r="A11" s="61" t="s">
        <v>78</v>
      </c>
    </row>
    <row r="12" spans="1:12" x14ac:dyDescent="0.25">
      <c r="A12" s="8"/>
      <c r="B12" s="12" t="s">
        <v>6</v>
      </c>
      <c r="C12" s="12" t="s">
        <v>8</v>
      </c>
      <c r="D12" s="12" t="s">
        <v>9</v>
      </c>
      <c r="E12" s="12" t="s">
        <v>17</v>
      </c>
      <c r="F12" s="12" t="s">
        <v>1</v>
      </c>
      <c r="G12" s="12" t="s">
        <v>11</v>
      </c>
      <c r="H12" s="12" t="s">
        <v>13</v>
      </c>
      <c r="I12" s="17"/>
      <c r="J12" s="15" t="s">
        <v>15</v>
      </c>
      <c r="K12" s="15"/>
      <c r="L12" s="5"/>
    </row>
    <row r="13" spans="1:12" x14ac:dyDescent="0.25">
      <c r="A13" s="9" t="s">
        <v>0</v>
      </c>
      <c r="B13" s="13" t="s">
        <v>16</v>
      </c>
      <c r="C13" s="13" t="s">
        <v>16</v>
      </c>
      <c r="D13" s="13" t="s">
        <v>16</v>
      </c>
      <c r="E13" s="13" t="s">
        <v>10</v>
      </c>
      <c r="F13" s="13" t="s">
        <v>21</v>
      </c>
      <c r="G13" s="13" t="s">
        <v>12</v>
      </c>
      <c r="H13" s="13" t="s">
        <v>18</v>
      </c>
      <c r="I13" s="18" t="s">
        <v>80</v>
      </c>
      <c r="J13" s="68" t="s">
        <v>81</v>
      </c>
      <c r="K13" s="69"/>
      <c r="L13" s="12" t="s">
        <v>14</v>
      </c>
    </row>
    <row r="14" spans="1:12" x14ac:dyDescent="0.25">
      <c r="A14" s="11"/>
      <c r="B14" s="10" t="s">
        <v>7</v>
      </c>
      <c r="C14" s="10" t="s">
        <v>7</v>
      </c>
      <c r="D14" s="10" t="s">
        <v>7</v>
      </c>
      <c r="E14" s="10" t="s">
        <v>7</v>
      </c>
      <c r="F14" s="10" t="s">
        <v>2</v>
      </c>
      <c r="G14" s="10" t="s">
        <v>20</v>
      </c>
      <c r="H14" s="10" t="s">
        <v>19</v>
      </c>
      <c r="I14" s="20"/>
      <c r="J14" s="10" t="s">
        <v>82</v>
      </c>
      <c r="K14" s="10" t="s">
        <v>83</v>
      </c>
      <c r="L14" s="10"/>
    </row>
    <row r="15" spans="1:12" x14ac:dyDescent="0.25">
      <c r="A15" s="24" t="s">
        <v>77</v>
      </c>
    </row>
    <row r="16" spans="1:12" x14ac:dyDescent="0.25">
      <c r="A16" s="4" t="s">
        <v>93</v>
      </c>
      <c r="B16" s="4"/>
      <c r="C16" s="4"/>
      <c r="D16" s="4">
        <v>1500000</v>
      </c>
      <c r="E16" s="4">
        <v>1500000</v>
      </c>
      <c r="F16" s="22">
        <v>1</v>
      </c>
      <c r="G16" s="4">
        <v>6</v>
      </c>
      <c r="H16" s="4">
        <f>+E16*F16*G16</f>
        <v>9000000</v>
      </c>
      <c r="I16" s="4"/>
      <c r="J16" s="4"/>
      <c r="K16" s="4"/>
      <c r="L16" s="4"/>
    </row>
    <row r="17" spans="1:12" x14ac:dyDescent="0.25">
      <c r="A17" s="4" t="s">
        <v>94</v>
      </c>
      <c r="B17" s="4"/>
      <c r="C17" s="4"/>
      <c r="D17" s="4">
        <v>1100000</v>
      </c>
      <c r="E17" s="4">
        <v>1100000</v>
      </c>
      <c r="F17" s="22">
        <v>1</v>
      </c>
      <c r="G17" s="4">
        <v>6</v>
      </c>
      <c r="H17" s="4">
        <f t="shared" ref="H17:H33" si="0">+E17*F17*G17</f>
        <v>6600000</v>
      </c>
      <c r="I17" s="4"/>
      <c r="J17" s="4"/>
      <c r="K17" s="4"/>
      <c r="L17" s="4"/>
    </row>
    <row r="18" spans="1:12" x14ac:dyDescent="0.25">
      <c r="A18" s="4" t="s">
        <v>95</v>
      </c>
      <c r="B18" s="4"/>
      <c r="C18" s="4"/>
      <c r="D18" s="4">
        <v>850000</v>
      </c>
      <c r="E18" s="4">
        <v>850000</v>
      </c>
      <c r="F18" s="22">
        <v>1</v>
      </c>
      <c r="G18" s="4">
        <v>6</v>
      </c>
      <c r="H18" s="4">
        <f t="shared" si="0"/>
        <v>5100000</v>
      </c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>
        <v>0</v>
      </c>
      <c r="F19" s="22"/>
      <c r="G19" s="4"/>
      <c r="H19" s="4">
        <f t="shared" si="0"/>
        <v>0</v>
      </c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>
        <v>0</v>
      </c>
      <c r="F20" s="22"/>
      <c r="G20" s="4"/>
      <c r="H20" s="4">
        <f t="shared" si="0"/>
        <v>0</v>
      </c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>
        <v>0</v>
      </c>
      <c r="F21" s="22"/>
      <c r="G21" s="4"/>
      <c r="H21" s="4">
        <f t="shared" si="0"/>
        <v>0</v>
      </c>
      <c r="I21" s="4"/>
      <c r="J21" s="4"/>
      <c r="K21" s="4"/>
      <c r="L21" s="4"/>
    </row>
    <row r="22" spans="1:12" x14ac:dyDescent="0.25">
      <c r="A22" s="24" t="s">
        <v>3</v>
      </c>
      <c r="E22" s="4" t="s">
        <v>17</v>
      </c>
      <c r="H22" s="4" t="s">
        <v>17</v>
      </c>
    </row>
    <row r="23" spans="1:12" x14ac:dyDescent="0.25">
      <c r="A23" s="48" t="s">
        <v>117</v>
      </c>
      <c r="B23" s="4"/>
      <c r="C23" s="4"/>
      <c r="D23" s="4">
        <v>780000</v>
      </c>
      <c r="E23" s="4">
        <v>780000</v>
      </c>
      <c r="F23" s="22">
        <v>1</v>
      </c>
      <c r="G23" s="4">
        <v>6</v>
      </c>
      <c r="H23" s="4">
        <f t="shared" si="0"/>
        <v>4680000</v>
      </c>
      <c r="I23" s="4"/>
      <c r="J23" s="4"/>
      <c r="K23" s="4"/>
      <c r="L23" s="4"/>
    </row>
    <row r="24" spans="1:12" x14ac:dyDescent="0.25">
      <c r="A24" s="4" t="s">
        <v>97</v>
      </c>
      <c r="B24" s="4"/>
      <c r="C24" s="4"/>
      <c r="D24" s="4">
        <v>780000</v>
      </c>
      <c r="E24" s="4">
        <v>780000</v>
      </c>
      <c r="F24" s="22">
        <v>1</v>
      </c>
      <c r="G24" s="4">
        <v>6</v>
      </c>
      <c r="H24" s="4">
        <f t="shared" si="0"/>
        <v>4680000</v>
      </c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>
        <v>0</v>
      </c>
      <c r="F25" s="22"/>
      <c r="G25" s="4"/>
      <c r="H25" s="4">
        <f t="shared" si="0"/>
        <v>0</v>
      </c>
      <c r="I25" s="4"/>
      <c r="J25" s="4"/>
      <c r="K25" s="4"/>
      <c r="L25" s="4"/>
    </row>
    <row r="26" spans="1:12" x14ac:dyDescent="0.25">
      <c r="A26" s="24" t="s">
        <v>4</v>
      </c>
      <c r="E26" s="4" t="s">
        <v>17</v>
      </c>
      <c r="H26" s="4" t="s">
        <v>17</v>
      </c>
    </row>
    <row r="27" spans="1:12" x14ac:dyDescent="0.25">
      <c r="A27" s="4" t="s">
        <v>98</v>
      </c>
      <c r="B27" s="4"/>
      <c r="C27" s="4"/>
      <c r="D27" s="4">
        <v>600000</v>
      </c>
      <c r="E27" s="4">
        <v>600000</v>
      </c>
      <c r="F27" s="22">
        <v>1</v>
      </c>
      <c r="G27" s="4">
        <v>6</v>
      </c>
      <c r="H27" s="4">
        <f t="shared" si="0"/>
        <v>3600000</v>
      </c>
      <c r="I27" s="4"/>
      <c r="J27" s="4"/>
      <c r="K27" s="4"/>
      <c r="L27" s="4"/>
    </row>
    <row r="28" spans="1:12" x14ac:dyDescent="0.25">
      <c r="A28" s="4" t="s">
        <v>99</v>
      </c>
      <c r="B28" s="4"/>
      <c r="C28" s="4"/>
      <c r="D28" s="4">
        <v>600000</v>
      </c>
      <c r="E28" s="4">
        <v>600000</v>
      </c>
      <c r="F28" s="22">
        <v>1</v>
      </c>
      <c r="G28" s="4">
        <v>6</v>
      </c>
      <c r="H28" s="4">
        <f t="shared" si="0"/>
        <v>3600000</v>
      </c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>
        <v>0</v>
      </c>
      <c r="F29" s="22"/>
      <c r="G29" s="4"/>
      <c r="H29" s="4">
        <f t="shared" si="0"/>
        <v>0</v>
      </c>
      <c r="I29" s="4"/>
      <c r="J29" s="4"/>
      <c r="K29" s="4"/>
      <c r="L29" s="4"/>
    </row>
    <row r="30" spans="1:12" x14ac:dyDescent="0.25">
      <c r="A30" s="24" t="s">
        <v>5</v>
      </c>
      <c r="E30" s="4" t="s">
        <v>17</v>
      </c>
      <c r="H30" s="4" t="s">
        <v>17</v>
      </c>
    </row>
    <row r="31" spans="1:12" x14ac:dyDescent="0.25">
      <c r="A31" s="4"/>
      <c r="B31" s="4"/>
      <c r="C31" s="4"/>
      <c r="D31" s="4"/>
      <c r="E31" s="4">
        <v>0</v>
      </c>
      <c r="F31" s="22"/>
      <c r="G31" s="4"/>
      <c r="H31" s="4">
        <f t="shared" si="0"/>
        <v>0</v>
      </c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>
        <v>0</v>
      </c>
      <c r="F32" s="22"/>
      <c r="G32" s="4"/>
      <c r="H32" s="4">
        <f t="shared" si="0"/>
        <v>0</v>
      </c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>
        <v>0</v>
      </c>
      <c r="F33" s="22"/>
      <c r="G33" s="4"/>
      <c r="H33" s="4">
        <f t="shared" si="0"/>
        <v>0</v>
      </c>
      <c r="I33" s="4"/>
      <c r="J33" s="4"/>
      <c r="K33" s="4"/>
      <c r="L33" s="4"/>
    </row>
    <row r="34" spans="1:12" x14ac:dyDescent="0.25">
      <c r="A34" s="24" t="s">
        <v>10</v>
      </c>
      <c r="B34" s="23"/>
      <c r="C34" s="23"/>
      <c r="D34" s="23"/>
      <c r="E34" s="23"/>
      <c r="F34" s="23"/>
      <c r="G34" s="23"/>
      <c r="H34" s="25">
        <f>SUM(H15:H33)</f>
        <v>37260000</v>
      </c>
      <c r="I34" s="25">
        <f>SUM(I15:I33)</f>
        <v>0</v>
      </c>
      <c r="J34" s="25">
        <f>SUM(J15:J33)</f>
        <v>0</v>
      </c>
      <c r="K34" s="25">
        <f>SUM(K15:K33)</f>
        <v>0</v>
      </c>
      <c r="L34" s="25">
        <f>SUM(L15:L33)</f>
        <v>0</v>
      </c>
    </row>
    <row r="35" spans="1:12" x14ac:dyDescent="0.25">
      <c r="A35" s="54" t="s">
        <v>71</v>
      </c>
    </row>
    <row r="36" spans="1:12" x14ac:dyDescent="0.25">
      <c r="A36" s="60"/>
    </row>
    <row r="37" spans="1:12" x14ac:dyDescent="0.25">
      <c r="A37" s="60"/>
    </row>
    <row r="38" spans="1:12" x14ac:dyDescent="0.25">
      <c r="A38" s="60"/>
    </row>
    <row r="39" spans="1:12" x14ac:dyDescent="0.25">
      <c r="A39" s="60"/>
    </row>
    <row r="40" spans="1:12" x14ac:dyDescent="0.25">
      <c r="A40" s="60"/>
    </row>
    <row r="41" spans="1:12" x14ac:dyDescent="0.25">
      <c r="A41" s="2"/>
    </row>
    <row r="42" spans="1:12" x14ac:dyDescent="0.25">
      <c r="A42" s="56" t="s">
        <v>17</v>
      </c>
    </row>
    <row r="43" spans="1:12" x14ac:dyDescent="0.25">
      <c r="A43" s="56" t="s">
        <v>17</v>
      </c>
    </row>
  </sheetData>
  <mergeCells count="1">
    <mergeCell ref="J13:K13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showGridLines="0" zoomScale="75" workbookViewId="0">
      <selection activeCell="C24" sqref="C24"/>
    </sheetView>
  </sheetViews>
  <sheetFormatPr baseColWidth="10" defaultRowHeight="13.2" x14ac:dyDescent="0.25"/>
  <cols>
    <col min="1" max="1" width="37.5546875" customWidth="1"/>
    <col min="2" max="2" width="51" customWidth="1"/>
    <col min="5" max="6" width="12" customWidth="1"/>
  </cols>
  <sheetData>
    <row r="1" spans="1:7" x14ac:dyDescent="0.25">
      <c r="A1" s="2" t="s">
        <v>22</v>
      </c>
    </row>
    <row r="3" spans="1:7" x14ac:dyDescent="0.25">
      <c r="A3" s="15" t="s">
        <v>0</v>
      </c>
      <c r="B3" s="15"/>
      <c r="C3" s="15" t="s">
        <v>25</v>
      </c>
      <c r="D3" s="17"/>
      <c r="E3" s="15" t="s">
        <v>15</v>
      </c>
      <c r="F3" s="15"/>
      <c r="G3" s="5"/>
    </row>
    <row r="4" spans="1:7" x14ac:dyDescent="0.25">
      <c r="A4" s="13" t="s">
        <v>23</v>
      </c>
      <c r="B4" s="7" t="s">
        <v>24</v>
      </c>
      <c r="C4" s="7" t="s">
        <v>26</v>
      </c>
      <c r="D4" s="18" t="s">
        <v>80</v>
      </c>
      <c r="E4" s="68" t="s">
        <v>81</v>
      </c>
      <c r="F4" s="69"/>
      <c r="G4" s="12" t="s">
        <v>14</v>
      </c>
    </row>
    <row r="5" spans="1:7" x14ac:dyDescent="0.25">
      <c r="A5" s="10" t="s">
        <v>27</v>
      </c>
      <c r="B5" s="16"/>
      <c r="C5" s="16"/>
      <c r="D5" s="20"/>
      <c r="E5" s="10" t="s">
        <v>82</v>
      </c>
      <c r="F5" s="10" t="s">
        <v>83</v>
      </c>
      <c r="G5" s="10"/>
    </row>
    <row r="6" spans="1:7" x14ac:dyDescent="0.25">
      <c r="A6" s="29" t="s">
        <v>100</v>
      </c>
      <c r="B6" s="29" t="s">
        <v>101</v>
      </c>
      <c r="C6" s="4">
        <v>1000000</v>
      </c>
      <c r="D6" s="4"/>
      <c r="E6" s="4"/>
      <c r="F6" s="4"/>
      <c r="G6" s="4"/>
    </row>
    <row r="7" spans="1:7" x14ac:dyDescent="0.25">
      <c r="A7" s="31" t="s">
        <v>17</v>
      </c>
      <c r="B7" s="29"/>
      <c r="C7" s="4"/>
      <c r="D7" s="4"/>
      <c r="E7" s="4"/>
      <c r="F7" s="4"/>
      <c r="G7" s="4"/>
    </row>
    <row r="8" spans="1:7" x14ac:dyDescent="0.25">
      <c r="A8" s="29"/>
      <c r="B8" s="29"/>
      <c r="C8" s="4"/>
      <c r="D8" s="4"/>
      <c r="E8" s="4"/>
      <c r="F8" s="4"/>
      <c r="G8" s="4"/>
    </row>
    <row r="9" spans="1:7" x14ac:dyDescent="0.25">
      <c r="A9" s="29"/>
      <c r="B9" s="29"/>
      <c r="C9" s="4"/>
      <c r="D9" s="4"/>
      <c r="E9" s="4"/>
      <c r="F9" s="4"/>
      <c r="G9" s="4"/>
    </row>
    <row r="10" spans="1:7" x14ac:dyDescent="0.25">
      <c r="A10" s="29"/>
      <c r="B10" s="29"/>
      <c r="C10" s="4"/>
      <c r="D10" s="4"/>
      <c r="E10" s="4"/>
      <c r="F10" s="4"/>
      <c r="G10" s="4"/>
    </row>
    <row r="11" spans="1:7" x14ac:dyDescent="0.25">
      <c r="A11" s="29"/>
      <c r="B11" s="29"/>
      <c r="C11" s="4"/>
      <c r="D11" s="4"/>
      <c r="E11" s="4"/>
      <c r="F11" s="4"/>
      <c r="G11" s="4"/>
    </row>
    <row r="12" spans="1:7" x14ac:dyDescent="0.25">
      <c r="A12" s="24" t="s">
        <v>10</v>
      </c>
      <c r="B12" s="23"/>
      <c r="C12" s="25">
        <f>SUM(C6:C11)</f>
        <v>1000000</v>
      </c>
      <c r="D12" s="25">
        <f>SUM(D6:D11)</f>
        <v>0</v>
      </c>
      <c r="E12" s="25">
        <f>SUM(E6:E11)</f>
        <v>0</v>
      </c>
      <c r="F12" s="25">
        <f>SUM(F6:F11)</f>
        <v>0</v>
      </c>
      <c r="G12" s="25">
        <f>SUM(G6:G11)</f>
        <v>0</v>
      </c>
    </row>
    <row r="17" spans="1:1" x14ac:dyDescent="0.25">
      <c r="A17" s="59"/>
    </row>
    <row r="18" spans="1:1" x14ac:dyDescent="0.25">
      <c r="A18" s="59"/>
    </row>
    <row r="19" spans="1:1" x14ac:dyDescent="0.25">
      <c r="A19" s="2"/>
    </row>
    <row r="20" spans="1:1" x14ac:dyDescent="0.25">
      <c r="A20" s="56" t="s">
        <v>17</v>
      </c>
    </row>
    <row r="21" spans="1:1" x14ac:dyDescent="0.25">
      <c r="A21" s="55" t="s">
        <v>17</v>
      </c>
    </row>
  </sheetData>
  <mergeCells count="1">
    <mergeCell ref="E4:F4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"/>
  <sheetViews>
    <sheetView showGridLines="0" zoomScale="75" workbookViewId="0">
      <selection activeCell="A3" sqref="A3:I12"/>
    </sheetView>
  </sheetViews>
  <sheetFormatPr baseColWidth="10" defaultRowHeight="13.2" x14ac:dyDescent="0.25"/>
  <cols>
    <col min="1" max="1" width="20.33203125" customWidth="1"/>
    <col min="2" max="2" width="30.88671875" customWidth="1"/>
    <col min="3" max="3" width="20.6640625" customWidth="1"/>
    <col min="4" max="4" width="23" customWidth="1"/>
    <col min="5" max="5" width="20.5546875" customWidth="1"/>
  </cols>
  <sheetData>
    <row r="1" spans="1:9" x14ac:dyDescent="0.25">
      <c r="A1" s="2" t="s">
        <v>29</v>
      </c>
    </row>
    <row r="3" spans="1:9" x14ac:dyDescent="0.25">
      <c r="A3" s="26" t="s">
        <v>0</v>
      </c>
      <c r="B3" s="5"/>
      <c r="C3" s="27" t="s">
        <v>32</v>
      </c>
      <c r="D3" s="15" t="s">
        <v>33</v>
      </c>
      <c r="E3" s="15" t="s">
        <v>25</v>
      </c>
      <c r="F3" s="17"/>
      <c r="G3" s="15" t="s">
        <v>15</v>
      </c>
      <c r="H3" s="15"/>
      <c r="I3" s="5"/>
    </row>
    <row r="4" spans="1:9" x14ac:dyDescent="0.25">
      <c r="A4" s="57" t="s">
        <v>17</v>
      </c>
      <c r="B4" s="7" t="s">
        <v>31</v>
      </c>
      <c r="C4" s="19" t="s">
        <v>34</v>
      </c>
      <c r="D4" s="13" t="s">
        <v>36</v>
      </c>
      <c r="E4" s="7" t="s">
        <v>26</v>
      </c>
      <c r="F4" s="18" t="s">
        <v>80</v>
      </c>
      <c r="G4" s="68" t="s">
        <v>81</v>
      </c>
      <c r="H4" s="69"/>
      <c r="I4" s="12" t="s">
        <v>14</v>
      </c>
    </row>
    <row r="5" spans="1:9" x14ac:dyDescent="0.25">
      <c r="A5" s="58" t="s">
        <v>17</v>
      </c>
      <c r="B5" s="16"/>
      <c r="C5" s="20" t="s">
        <v>35</v>
      </c>
      <c r="D5" s="10" t="s">
        <v>37</v>
      </c>
      <c r="E5" s="16"/>
      <c r="F5" s="20"/>
      <c r="G5" s="10" t="s">
        <v>82</v>
      </c>
      <c r="H5" s="10" t="s">
        <v>83</v>
      </c>
      <c r="I5" s="10"/>
    </row>
    <row r="6" spans="1:9" x14ac:dyDescent="0.25">
      <c r="A6" s="31" t="s">
        <v>102</v>
      </c>
      <c r="B6" s="30" t="s">
        <v>103</v>
      </c>
      <c r="C6" s="31" t="s">
        <v>104</v>
      </c>
      <c r="D6" s="29" t="s">
        <v>93</v>
      </c>
      <c r="E6" s="29">
        <v>150000</v>
      </c>
      <c r="F6" s="29"/>
      <c r="G6" s="29"/>
      <c r="H6" s="29"/>
      <c r="I6" s="29"/>
    </row>
    <row r="7" spans="1:9" x14ac:dyDescent="0.25">
      <c r="A7" s="31" t="s">
        <v>102</v>
      </c>
      <c r="B7" s="30" t="s">
        <v>103</v>
      </c>
      <c r="C7" s="31" t="s">
        <v>104</v>
      </c>
      <c r="D7" s="29" t="s">
        <v>94</v>
      </c>
      <c r="E7" s="29">
        <v>150000</v>
      </c>
      <c r="F7" s="29"/>
      <c r="G7" s="29"/>
      <c r="H7" s="29"/>
      <c r="I7" s="29"/>
    </row>
    <row r="8" spans="1:9" x14ac:dyDescent="0.25">
      <c r="A8" s="31" t="s">
        <v>102</v>
      </c>
      <c r="B8" s="30" t="s">
        <v>103</v>
      </c>
      <c r="C8" s="31" t="s">
        <v>104</v>
      </c>
      <c r="D8" s="29" t="s">
        <v>95</v>
      </c>
      <c r="E8" s="29">
        <v>150000</v>
      </c>
      <c r="F8" s="29"/>
      <c r="G8" s="29"/>
      <c r="H8" s="29"/>
      <c r="I8" s="29"/>
    </row>
    <row r="9" spans="1:9" x14ac:dyDescent="0.25">
      <c r="A9" s="31" t="s">
        <v>102</v>
      </c>
      <c r="B9" s="30" t="s">
        <v>103</v>
      </c>
      <c r="C9" s="31" t="s">
        <v>104</v>
      </c>
      <c r="D9" s="29" t="s">
        <v>96</v>
      </c>
      <c r="E9" s="29">
        <v>150000</v>
      </c>
      <c r="F9" s="29"/>
      <c r="G9" s="29"/>
      <c r="H9" s="29"/>
      <c r="I9" s="29"/>
    </row>
    <row r="10" spans="1:9" x14ac:dyDescent="0.25">
      <c r="A10" s="31" t="s">
        <v>102</v>
      </c>
      <c r="B10" s="30" t="s">
        <v>103</v>
      </c>
      <c r="C10" s="31" t="s">
        <v>104</v>
      </c>
      <c r="D10" s="29" t="s">
        <v>97</v>
      </c>
      <c r="E10" s="29">
        <v>150000</v>
      </c>
      <c r="F10" s="29"/>
      <c r="G10" s="29"/>
      <c r="H10" s="29"/>
      <c r="I10" s="29"/>
    </row>
    <row r="11" spans="1:9" x14ac:dyDescent="0.25">
      <c r="A11" s="31" t="s">
        <v>102</v>
      </c>
      <c r="B11" s="30" t="s">
        <v>103</v>
      </c>
      <c r="C11" s="31" t="s">
        <v>104</v>
      </c>
      <c r="D11" s="29" t="s">
        <v>98</v>
      </c>
      <c r="E11" s="29">
        <v>150000</v>
      </c>
      <c r="F11" s="29"/>
      <c r="G11" s="29"/>
      <c r="H11" s="29"/>
      <c r="I11" s="29"/>
    </row>
    <row r="12" spans="1:9" x14ac:dyDescent="0.25">
      <c r="A12" s="31" t="s">
        <v>102</v>
      </c>
      <c r="B12" s="30" t="s">
        <v>103</v>
      </c>
      <c r="C12" s="31" t="s">
        <v>104</v>
      </c>
      <c r="D12" s="29" t="s">
        <v>99</v>
      </c>
      <c r="E12" s="29">
        <v>150000</v>
      </c>
      <c r="F12" s="29"/>
      <c r="G12" s="29"/>
      <c r="H12" s="29"/>
      <c r="I12" s="29"/>
    </row>
    <row r="13" spans="1:9" x14ac:dyDescent="0.25">
      <c r="A13" s="31" t="s">
        <v>102</v>
      </c>
      <c r="B13" s="30" t="s">
        <v>103</v>
      </c>
      <c r="C13" s="31" t="s">
        <v>104</v>
      </c>
      <c r="D13" s="29" t="s">
        <v>100</v>
      </c>
      <c r="E13" s="29">
        <v>150000</v>
      </c>
      <c r="F13" s="29"/>
      <c r="G13" s="29"/>
      <c r="H13" s="29"/>
      <c r="I13" s="29"/>
    </row>
    <row r="14" spans="1:9" x14ac:dyDescent="0.25">
      <c r="A14" s="31" t="s">
        <v>105</v>
      </c>
      <c r="B14" s="30" t="s">
        <v>106</v>
      </c>
      <c r="C14" s="31" t="s">
        <v>107</v>
      </c>
      <c r="D14" s="29" t="s">
        <v>93</v>
      </c>
      <c r="E14" s="29">
        <v>7500</v>
      </c>
      <c r="F14" s="29"/>
      <c r="G14" s="29"/>
      <c r="H14" s="29"/>
      <c r="I14" s="29"/>
    </row>
    <row r="15" spans="1:9" x14ac:dyDescent="0.25">
      <c r="A15" s="31" t="s">
        <v>105</v>
      </c>
      <c r="B15" s="30" t="s">
        <v>106</v>
      </c>
      <c r="C15" s="31" t="s">
        <v>107</v>
      </c>
      <c r="D15" s="29" t="s">
        <v>94</v>
      </c>
      <c r="E15" s="29">
        <v>7500</v>
      </c>
      <c r="F15" s="4"/>
      <c r="G15" s="4"/>
      <c r="H15" s="4"/>
      <c r="I15" s="4"/>
    </row>
    <row r="16" spans="1:9" x14ac:dyDescent="0.25">
      <c r="A16" s="31" t="s">
        <v>105</v>
      </c>
      <c r="B16" s="30" t="s">
        <v>106</v>
      </c>
      <c r="C16" s="31" t="s">
        <v>107</v>
      </c>
      <c r="D16" s="29" t="s">
        <v>95</v>
      </c>
      <c r="E16" s="29">
        <v>7500</v>
      </c>
      <c r="F16" s="29"/>
      <c r="G16" s="29"/>
      <c r="H16" s="29"/>
      <c r="I16" s="29"/>
    </row>
    <row r="17" spans="1:9" x14ac:dyDescent="0.25">
      <c r="A17" s="31" t="s">
        <v>105</v>
      </c>
      <c r="B17" s="30" t="s">
        <v>106</v>
      </c>
      <c r="C17" s="31" t="s">
        <v>107</v>
      </c>
      <c r="D17" s="29" t="s">
        <v>96</v>
      </c>
      <c r="E17" s="29">
        <v>7500</v>
      </c>
      <c r="F17" s="30"/>
      <c r="G17" s="30"/>
      <c r="H17" s="30"/>
      <c r="I17" s="29"/>
    </row>
    <row r="18" spans="1:9" x14ac:dyDescent="0.25">
      <c r="A18" s="31" t="s">
        <v>105</v>
      </c>
      <c r="B18" s="30" t="s">
        <v>106</v>
      </c>
      <c r="C18" s="31" t="s">
        <v>107</v>
      </c>
      <c r="D18" s="29" t="s">
        <v>97</v>
      </c>
      <c r="E18" s="29">
        <v>7500</v>
      </c>
      <c r="F18" s="30"/>
      <c r="G18" s="30"/>
      <c r="H18" s="30"/>
      <c r="I18" s="29"/>
    </row>
    <row r="19" spans="1:9" x14ac:dyDescent="0.25">
      <c r="A19" s="31" t="s">
        <v>105</v>
      </c>
      <c r="B19" s="30" t="s">
        <v>106</v>
      </c>
      <c r="C19" s="31" t="s">
        <v>107</v>
      </c>
      <c r="D19" s="29" t="s">
        <v>98</v>
      </c>
      <c r="E19" s="29">
        <v>7500</v>
      </c>
      <c r="F19" s="30"/>
      <c r="G19" s="30"/>
      <c r="H19" s="30"/>
      <c r="I19" s="29"/>
    </row>
    <row r="20" spans="1:9" x14ac:dyDescent="0.25">
      <c r="A20" s="31" t="s">
        <v>105</v>
      </c>
      <c r="B20" s="30" t="s">
        <v>106</v>
      </c>
      <c r="C20" s="31" t="s">
        <v>107</v>
      </c>
      <c r="D20" s="29" t="s">
        <v>99</v>
      </c>
      <c r="E20" s="29">
        <v>7500</v>
      </c>
      <c r="F20" s="29"/>
      <c r="G20" s="29"/>
      <c r="H20" s="29"/>
      <c r="I20" s="29"/>
    </row>
    <row r="21" spans="1:9" x14ac:dyDescent="0.25">
      <c r="A21" s="31" t="s">
        <v>105</v>
      </c>
      <c r="B21" s="30" t="s">
        <v>106</v>
      </c>
      <c r="C21" s="31" t="s">
        <v>107</v>
      </c>
      <c r="D21" s="29" t="s">
        <v>100</v>
      </c>
      <c r="E21" s="29">
        <v>7500</v>
      </c>
      <c r="F21" s="29"/>
      <c r="G21" s="29"/>
      <c r="H21" s="29"/>
      <c r="I21" s="29"/>
    </row>
    <row r="22" spans="1:9" x14ac:dyDescent="0.25">
      <c r="A22" s="24" t="s">
        <v>10</v>
      </c>
      <c r="B22" s="23"/>
      <c r="C22" s="23"/>
      <c r="D22" s="14"/>
      <c r="E22" s="66">
        <f>SUM(E6:E21)</f>
        <v>1260000</v>
      </c>
      <c r="F22" s="28">
        <f>SUM(F6:F21)</f>
        <v>0</v>
      </c>
      <c r="G22" s="25">
        <f>SUM(G6:G21)</f>
        <v>0</v>
      </c>
      <c r="H22" s="25">
        <f>SUM(H6:H21)</f>
        <v>0</v>
      </c>
      <c r="I22" s="25">
        <f>SUM(I6:I21)</f>
        <v>0</v>
      </c>
    </row>
  </sheetData>
  <mergeCells count="1">
    <mergeCell ref="G4:H4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5"/>
  <sheetViews>
    <sheetView showGridLines="0" zoomScale="75" workbookViewId="0">
      <selection activeCell="L15" sqref="L15"/>
    </sheetView>
  </sheetViews>
  <sheetFormatPr baseColWidth="10" defaultRowHeight="13.2" x14ac:dyDescent="0.25"/>
  <cols>
    <col min="1" max="1" width="28.44140625" customWidth="1"/>
    <col min="2" max="2" width="15.6640625" customWidth="1"/>
    <col min="3" max="3" width="10.88671875" customWidth="1"/>
    <col min="4" max="4" width="10.6640625" customWidth="1"/>
    <col min="5" max="5" width="9.33203125" customWidth="1"/>
    <col min="6" max="6" width="12.33203125" customWidth="1"/>
    <col min="7" max="7" width="8.44140625" bestFit="1" customWidth="1"/>
    <col min="8" max="8" width="9.6640625" customWidth="1"/>
    <col min="9" max="9" width="8.5546875" customWidth="1"/>
    <col min="10" max="10" width="9.6640625" customWidth="1"/>
    <col min="11" max="12" width="12" customWidth="1"/>
    <col min="13" max="13" width="9.88671875" customWidth="1"/>
  </cols>
  <sheetData>
    <row r="1" spans="1:13" x14ac:dyDescent="0.25">
      <c r="A1" s="2" t="s">
        <v>38</v>
      </c>
    </row>
    <row r="3" spans="1:13" x14ac:dyDescent="0.25">
      <c r="A3" s="33" t="s">
        <v>17</v>
      </c>
      <c r="B3" s="33" t="s">
        <v>17</v>
      </c>
      <c r="C3" s="33" t="s">
        <v>84</v>
      </c>
      <c r="D3" s="33" t="s">
        <v>45</v>
      </c>
      <c r="E3" s="33" t="s">
        <v>10</v>
      </c>
      <c r="F3" s="33" t="s">
        <v>50</v>
      </c>
      <c r="G3" s="33" t="s">
        <v>41</v>
      </c>
      <c r="H3" s="33" t="s">
        <v>10</v>
      </c>
      <c r="I3" s="35" t="s">
        <v>13</v>
      </c>
      <c r="J3" s="17"/>
      <c r="K3" s="15" t="s">
        <v>15</v>
      </c>
      <c r="L3" s="15"/>
      <c r="M3" s="5"/>
    </row>
    <row r="4" spans="1:13" x14ac:dyDescent="0.25">
      <c r="A4" s="37" t="s">
        <v>39</v>
      </c>
      <c r="B4" s="37" t="s">
        <v>32</v>
      </c>
      <c r="C4" s="37" t="s">
        <v>75</v>
      </c>
      <c r="D4" s="37" t="s">
        <v>44</v>
      </c>
      <c r="E4" s="37" t="s">
        <v>46</v>
      </c>
      <c r="F4" s="37" t="s">
        <v>49</v>
      </c>
      <c r="G4" s="37" t="s">
        <v>42</v>
      </c>
      <c r="H4" s="37" t="s">
        <v>50</v>
      </c>
      <c r="I4" s="36" t="s">
        <v>43</v>
      </c>
      <c r="J4" s="18" t="s">
        <v>80</v>
      </c>
      <c r="K4" s="68" t="s">
        <v>81</v>
      </c>
      <c r="L4" s="69"/>
      <c r="M4" s="12" t="s">
        <v>14</v>
      </c>
    </row>
    <row r="5" spans="1:13" x14ac:dyDescent="0.25">
      <c r="A5" s="16"/>
      <c r="B5" s="16"/>
      <c r="C5" s="34" t="s">
        <v>76</v>
      </c>
      <c r="D5" s="34" t="s">
        <v>40</v>
      </c>
      <c r="E5" s="34" t="s">
        <v>47</v>
      </c>
      <c r="F5" s="34" t="s">
        <v>48</v>
      </c>
      <c r="G5" s="16"/>
      <c r="H5" s="34" t="s">
        <v>43</v>
      </c>
      <c r="I5" s="16"/>
      <c r="J5" s="20"/>
      <c r="K5" s="10" t="s">
        <v>82</v>
      </c>
      <c r="L5" s="10" t="s">
        <v>83</v>
      </c>
      <c r="M5" s="10"/>
    </row>
    <row r="6" spans="1:13" x14ac:dyDescent="0.25">
      <c r="A6" s="29" t="s">
        <v>17</v>
      </c>
      <c r="B6" s="29"/>
      <c r="C6" s="29"/>
      <c r="D6" s="29"/>
      <c r="E6" s="29">
        <f>+C6*D6</f>
        <v>0</v>
      </c>
      <c r="F6" s="29"/>
      <c r="G6" s="29"/>
      <c r="H6" s="29">
        <f>(+F6*C6*G6)/1000</f>
        <v>0</v>
      </c>
      <c r="I6" s="29">
        <f>+E6+H6</f>
        <v>0</v>
      </c>
      <c r="J6" s="29"/>
      <c r="K6" s="29"/>
      <c r="L6" s="29"/>
      <c r="M6" s="29"/>
    </row>
    <row r="7" spans="1:13" x14ac:dyDescent="0.25">
      <c r="A7" s="29"/>
      <c r="B7" s="29"/>
      <c r="C7" s="29"/>
      <c r="D7" s="29"/>
      <c r="E7" s="29">
        <f t="shared" ref="E7:E14" si="0">+C7*D7</f>
        <v>0</v>
      </c>
      <c r="F7" s="29"/>
      <c r="G7" s="29"/>
      <c r="H7" s="29">
        <f t="shared" ref="H7:H14" si="1">(+F7*C7*G7)/1000</f>
        <v>0</v>
      </c>
      <c r="I7" s="29">
        <f t="shared" ref="I7:I14" si="2">+E7+H7</f>
        <v>0</v>
      </c>
      <c r="J7" s="29"/>
      <c r="K7" s="29"/>
      <c r="L7" s="29"/>
      <c r="M7" s="29"/>
    </row>
    <row r="8" spans="1:13" x14ac:dyDescent="0.25">
      <c r="A8" s="29"/>
      <c r="B8" s="29"/>
      <c r="C8" s="29"/>
      <c r="D8" s="29"/>
      <c r="E8" s="29">
        <f t="shared" si="0"/>
        <v>0</v>
      </c>
      <c r="F8" s="29"/>
      <c r="G8" s="29"/>
      <c r="H8" s="29">
        <f t="shared" si="1"/>
        <v>0</v>
      </c>
      <c r="I8" s="29">
        <f t="shared" si="2"/>
        <v>0</v>
      </c>
      <c r="J8" s="29"/>
      <c r="K8" s="29"/>
      <c r="L8" s="29"/>
      <c r="M8" s="29"/>
    </row>
    <row r="9" spans="1:13" x14ac:dyDescent="0.25">
      <c r="A9" s="29"/>
      <c r="B9" s="29"/>
      <c r="C9" s="29"/>
      <c r="D9" s="29"/>
      <c r="E9" s="29">
        <f t="shared" si="0"/>
        <v>0</v>
      </c>
      <c r="F9" s="29"/>
      <c r="G9" s="29"/>
      <c r="H9" s="29">
        <f t="shared" si="1"/>
        <v>0</v>
      </c>
      <c r="I9" s="29">
        <f t="shared" si="2"/>
        <v>0</v>
      </c>
      <c r="J9" s="29"/>
      <c r="K9" s="29"/>
      <c r="L9" s="29"/>
      <c r="M9" s="29"/>
    </row>
    <row r="10" spans="1:13" x14ac:dyDescent="0.25">
      <c r="A10" s="29"/>
      <c r="B10" s="29"/>
      <c r="C10" s="29"/>
      <c r="D10" s="29"/>
      <c r="E10" s="29">
        <f t="shared" si="0"/>
        <v>0</v>
      </c>
      <c r="F10" s="29"/>
      <c r="G10" s="29"/>
      <c r="H10" s="29">
        <f t="shared" si="1"/>
        <v>0</v>
      </c>
      <c r="I10" s="29">
        <f t="shared" si="2"/>
        <v>0</v>
      </c>
      <c r="J10" s="29"/>
      <c r="K10" s="29"/>
      <c r="L10" s="29"/>
      <c r="M10" s="29"/>
    </row>
    <row r="11" spans="1:13" x14ac:dyDescent="0.25">
      <c r="A11" s="29"/>
      <c r="B11" s="29"/>
      <c r="C11" s="29"/>
      <c r="D11" s="29"/>
      <c r="E11" s="29">
        <f t="shared" si="0"/>
        <v>0</v>
      </c>
      <c r="F11" s="29"/>
      <c r="G11" s="29"/>
      <c r="H11" s="29">
        <f t="shared" si="1"/>
        <v>0</v>
      </c>
      <c r="I11" s="29">
        <f t="shared" si="2"/>
        <v>0</v>
      </c>
      <c r="J11" s="29"/>
      <c r="K11" s="29"/>
      <c r="L11" s="29"/>
      <c r="M11" s="29"/>
    </row>
    <row r="12" spans="1:13" x14ac:dyDescent="0.25">
      <c r="A12" s="29"/>
      <c r="B12" s="29"/>
      <c r="C12" s="29"/>
      <c r="D12" s="29"/>
      <c r="E12" s="29">
        <f t="shared" si="0"/>
        <v>0</v>
      </c>
      <c r="F12" s="29"/>
      <c r="G12" s="29"/>
      <c r="H12" s="29">
        <f t="shared" si="1"/>
        <v>0</v>
      </c>
      <c r="I12" s="29">
        <f t="shared" si="2"/>
        <v>0</v>
      </c>
      <c r="J12" s="29"/>
      <c r="K12" s="29"/>
      <c r="L12" s="29"/>
      <c r="M12" s="29"/>
    </row>
    <row r="13" spans="1:13" x14ac:dyDescent="0.25">
      <c r="A13" s="29"/>
      <c r="B13" s="29"/>
      <c r="C13" s="29"/>
      <c r="D13" s="29"/>
      <c r="E13" s="29">
        <f t="shared" si="0"/>
        <v>0</v>
      </c>
      <c r="F13" s="29"/>
      <c r="G13" s="29"/>
      <c r="H13" s="29">
        <f t="shared" si="1"/>
        <v>0</v>
      </c>
      <c r="I13" s="29">
        <f t="shared" si="2"/>
        <v>0</v>
      </c>
      <c r="J13" s="29"/>
      <c r="K13" s="29"/>
      <c r="L13" s="29"/>
      <c r="M13" s="29"/>
    </row>
    <row r="14" spans="1:13" x14ac:dyDescent="0.25">
      <c r="A14" s="63" t="s">
        <v>17</v>
      </c>
      <c r="B14" s="29"/>
      <c r="C14" s="29"/>
      <c r="D14" s="29"/>
      <c r="E14" s="29">
        <f t="shared" si="0"/>
        <v>0</v>
      </c>
      <c r="F14" s="29"/>
      <c r="G14" s="29"/>
      <c r="H14" s="29">
        <f t="shared" si="1"/>
        <v>0</v>
      </c>
      <c r="I14" s="29">
        <f t="shared" si="2"/>
        <v>0</v>
      </c>
      <c r="J14" s="29"/>
      <c r="K14" s="29"/>
      <c r="L14" s="29"/>
      <c r="M14" s="29"/>
    </row>
    <row r="15" spans="1:13" x14ac:dyDescent="0.25">
      <c r="A15" s="25" t="s">
        <v>10</v>
      </c>
      <c r="B15" s="1"/>
      <c r="C15" s="1"/>
      <c r="D15" s="1"/>
      <c r="E15" s="48">
        <f>SUM(E6:E14)</f>
        <v>0</v>
      </c>
      <c r="F15" s="1"/>
      <c r="G15" s="1"/>
      <c r="H15" s="48">
        <f t="shared" ref="H15:M15" si="3">SUM(H6:H14)</f>
        <v>0</v>
      </c>
      <c r="I15" s="25">
        <f t="shared" si="3"/>
        <v>0</v>
      </c>
      <c r="J15" s="25">
        <f t="shared" si="3"/>
        <v>0</v>
      </c>
      <c r="K15" s="25">
        <f t="shared" si="3"/>
        <v>0</v>
      </c>
      <c r="L15" s="25">
        <f t="shared" si="3"/>
        <v>0</v>
      </c>
      <c r="M15" s="25">
        <f t="shared" si="3"/>
        <v>0</v>
      </c>
    </row>
    <row r="22" spans="1:1" x14ac:dyDescent="0.25">
      <c r="A22" s="60"/>
    </row>
    <row r="23" spans="1:1" x14ac:dyDescent="0.25">
      <c r="A23" s="2"/>
    </row>
    <row r="24" spans="1:1" x14ac:dyDescent="0.25">
      <c r="A24" s="56" t="s">
        <v>17</v>
      </c>
    </row>
    <row r="25" spans="1:1" x14ac:dyDescent="0.25">
      <c r="A25" s="56" t="s">
        <v>17</v>
      </c>
    </row>
  </sheetData>
  <mergeCells count="1">
    <mergeCell ref="K4:L4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6"/>
  <sheetViews>
    <sheetView showGridLines="0" zoomScale="75" workbookViewId="0">
      <selection activeCell="K58" sqref="K58"/>
    </sheetView>
  </sheetViews>
  <sheetFormatPr baseColWidth="10" defaultRowHeight="13.2" x14ac:dyDescent="0.25"/>
  <cols>
    <col min="1" max="1" width="26.109375" customWidth="1"/>
    <col min="2" max="2" width="22.88671875" customWidth="1"/>
    <col min="3" max="3" width="16.88671875" bestFit="1" customWidth="1"/>
    <col min="4" max="4" width="20.109375" customWidth="1"/>
    <col min="5" max="5" width="9" customWidth="1"/>
    <col min="6" max="6" width="13.44140625" customWidth="1"/>
    <col min="7" max="7" width="10.5546875" customWidth="1"/>
    <col min="8" max="9" width="12.5546875" customWidth="1"/>
  </cols>
  <sheetData>
    <row r="1" spans="1:10" x14ac:dyDescent="0.25">
      <c r="A1" s="2" t="s">
        <v>68</v>
      </c>
    </row>
    <row r="3" spans="1:10" s="1" customFormat="1" x14ac:dyDescent="0.25">
      <c r="A3" s="42" t="s">
        <v>17</v>
      </c>
      <c r="B3" s="33" t="s">
        <v>17</v>
      </c>
      <c r="C3" s="40" t="s">
        <v>25</v>
      </c>
      <c r="D3" s="41" t="s">
        <v>44</v>
      </c>
      <c r="E3" s="33" t="s">
        <v>41</v>
      </c>
      <c r="F3" s="33" t="s">
        <v>25</v>
      </c>
      <c r="G3" s="17"/>
      <c r="H3" s="15" t="s">
        <v>15</v>
      </c>
      <c r="I3" s="15"/>
      <c r="J3" s="5"/>
    </row>
    <row r="4" spans="1:10" x14ac:dyDescent="0.25">
      <c r="A4" s="43" t="s">
        <v>66</v>
      </c>
      <c r="B4" s="37" t="s">
        <v>30</v>
      </c>
      <c r="C4" s="12" t="s">
        <v>51</v>
      </c>
      <c r="D4" s="12" t="s">
        <v>52</v>
      </c>
      <c r="E4" s="37" t="s">
        <v>55</v>
      </c>
      <c r="F4" s="37" t="s">
        <v>13</v>
      </c>
      <c r="G4" s="18" t="s">
        <v>80</v>
      </c>
      <c r="H4" s="68" t="s">
        <v>81</v>
      </c>
      <c r="I4" s="69"/>
      <c r="J4" s="12" t="s">
        <v>14</v>
      </c>
    </row>
    <row r="5" spans="1:10" x14ac:dyDescent="0.25">
      <c r="A5" s="16"/>
      <c r="B5" s="16"/>
      <c r="C5" s="10" t="s">
        <v>54</v>
      </c>
      <c r="D5" s="10" t="s">
        <v>53</v>
      </c>
      <c r="E5" s="34" t="s">
        <v>56</v>
      </c>
      <c r="F5" s="34" t="s">
        <v>19</v>
      </c>
      <c r="G5" s="20"/>
      <c r="H5" s="10" t="s">
        <v>82</v>
      </c>
      <c r="I5" s="10" t="s">
        <v>83</v>
      </c>
      <c r="J5" s="10"/>
    </row>
    <row r="6" spans="1:10" ht="34.799999999999997" customHeight="1" x14ac:dyDescent="0.25">
      <c r="A6" s="29" t="s">
        <v>108</v>
      </c>
      <c r="B6" s="52" t="s">
        <v>109</v>
      </c>
      <c r="C6" s="29">
        <v>1200000</v>
      </c>
      <c r="D6" s="29"/>
      <c r="E6" s="29">
        <v>7</v>
      </c>
      <c r="F6" s="29">
        <f>(+C6+D6)*E6</f>
        <v>8400000</v>
      </c>
      <c r="G6" s="29"/>
      <c r="H6" s="29"/>
      <c r="I6" s="29"/>
      <c r="J6" s="29"/>
    </row>
    <row r="7" spans="1:10" x14ac:dyDescent="0.25">
      <c r="A7" s="29"/>
      <c r="B7" s="29"/>
      <c r="C7" s="29"/>
      <c r="D7" s="29"/>
      <c r="E7" s="29"/>
      <c r="F7" s="29">
        <f t="shared" ref="F7:F25" si="0">(+C7+D7)*E7</f>
        <v>0</v>
      </c>
      <c r="G7" s="29"/>
      <c r="H7" s="29"/>
      <c r="I7" s="29"/>
      <c r="J7" s="29"/>
    </row>
    <row r="8" spans="1:10" x14ac:dyDescent="0.25">
      <c r="A8" s="29"/>
      <c r="B8" s="29"/>
      <c r="C8" s="29"/>
      <c r="D8" s="29"/>
      <c r="E8" s="29"/>
      <c r="F8" s="29">
        <f t="shared" si="0"/>
        <v>0</v>
      </c>
      <c r="G8" s="29"/>
      <c r="H8" s="29"/>
      <c r="I8" s="29"/>
      <c r="J8" s="29"/>
    </row>
    <row r="9" spans="1:10" x14ac:dyDescent="0.25">
      <c r="A9" s="29"/>
      <c r="B9" s="29"/>
      <c r="C9" s="29"/>
      <c r="D9" s="29"/>
      <c r="E9" s="29"/>
      <c r="F9" s="29">
        <f t="shared" si="0"/>
        <v>0</v>
      </c>
      <c r="G9" s="29"/>
      <c r="H9" s="29"/>
      <c r="I9" s="29"/>
      <c r="J9" s="29"/>
    </row>
    <row r="10" spans="1:10" x14ac:dyDescent="0.25">
      <c r="A10" s="29"/>
      <c r="B10" s="29"/>
      <c r="C10" s="29"/>
      <c r="D10" s="29"/>
      <c r="E10" s="29"/>
      <c r="F10" s="29">
        <f t="shared" si="0"/>
        <v>0</v>
      </c>
      <c r="G10" s="29"/>
      <c r="H10" s="29"/>
      <c r="I10" s="29"/>
      <c r="J10" s="29"/>
    </row>
    <row r="11" spans="1:10" x14ac:dyDescent="0.25">
      <c r="A11" s="29"/>
      <c r="B11" s="29"/>
      <c r="C11" s="29"/>
      <c r="D11" s="29"/>
      <c r="E11" s="29"/>
      <c r="F11" s="29">
        <f t="shared" si="0"/>
        <v>0</v>
      </c>
      <c r="G11" s="29"/>
      <c r="H11" s="29"/>
      <c r="I11" s="29"/>
      <c r="J11" s="29"/>
    </row>
    <row r="12" spans="1:10" x14ac:dyDescent="0.25">
      <c r="A12" s="29"/>
      <c r="B12" s="29"/>
      <c r="C12" s="29"/>
      <c r="D12" s="29"/>
      <c r="E12" s="29"/>
      <c r="F12" s="29">
        <f t="shared" si="0"/>
        <v>0</v>
      </c>
      <c r="G12" s="29"/>
      <c r="H12" s="29"/>
      <c r="I12" s="29"/>
      <c r="J12" s="29"/>
    </row>
    <row r="13" spans="1:10" x14ac:dyDescent="0.25">
      <c r="A13" s="29"/>
      <c r="B13" s="29"/>
      <c r="C13" s="29"/>
      <c r="D13" s="29"/>
      <c r="E13" s="29"/>
      <c r="F13" s="29">
        <f t="shared" si="0"/>
        <v>0</v>
      </c>
      <c r="G13" s="29"/>
      <c r="H13" s="29"/>
      <c r="I13" s="29"/>
      <c r="J13" s="29"/>
    </row>
    <row r="14" spans="1:10" x14ac:dyDescent="0.25">
      <c r="A14" s="29"/>
      <c r="B14" s="29"/>
      <c r="C14" s="29"/>
      <c r="D14" s="29"/>
      <c r="E14" s="29"/>
      <c r="F14" s="29">
        <f t="shared" si="0"/>
        <v>0</v>
      </c>
      <c r="G14" s="29"/>
      <c r="H14" s="29"/>
      <c r="I14" s="29"/>
      <c r="J14" s="29"/>
    </row>
    <row r="15" spans="1:10" x14ac:dyDescent="0.25">
      <c r="A15" s="29"/>
      <c r="B15" s="29"/>
      <c r="C15" s="29"/>
      <c r="D15" s="29"/>
      <c r="E15" s="29"/>
      <c r="F15" s="29">
        <f t="shared" si="0"/>
        <v>0</v>
      </c>
      <c r="G15" s="29"/>
      <c r="H15" s="29"/>
      <c r="I15" s="29"/>
      <c r="J15" s="29"/>
    </row>
    <row r="16" spans="1:10" x14ac:dyDescent="0.25">
      <c r="A16" s="29"/>
      <c r="B16" s="29"/>
      <c r="C16" s="29"/>
      <c r="D16" s="29"/>
      <c r="E16" s="29"/>
      <c r="F16" s="29">
        <f t="shared" si="0"/>
        <v>0</v>
      </c>
      <c r="G16" s="29"/>
      <c r="H16" s="29"/>
      <c r="I16" s="29"/>
      <c r="J16" s="29"/>
    </row>
    <row r="17" spans="1:10" x14ac:dyDescent="0.25">
      <c r="A17" s="29"/>
      <c r="B17" s="29"/>
      <c r="C17" s="29"/>
      <c r="D17" s="29"/>
      <c r="E17" s="29"/>
      <c r="F17" s="29">
        <f t="shared" si="0"/>
        <v>0</v>
      </c>
      <c r="G17" s="29"/>
      <c r="H17" s="29"/>
      <c r="I17" s="29"/>
      <c r="J17" s="29"/>
    </row>
    <row r="18" spans="1:10" x14ac:dyDescent="0.25">
      <c r="A18" s="29"/>
      <c r="B18" s="29"/>
      <c r="C18" s="29"/>
      <c r="D18" s="29"/>
      <c r="E18" s="29"/>
      <c r="F18" s="29">
        <f t="shared" si="0"/>
        <v>0</v>
      </c>
      <c r="G18" s="29"/>
      <c r="H18" s="29"/>
      <c r="I18" s="29"/>
      <c r="J18" s="29"/>
    </row>
    <row r="19" spans="1:10" x14ac:dyDescent="0.25">
      <c r="A19" s="29"/>
      <c r="B19" s="29"/>
      <c r="C19" s="29"/>
      <c r="D19" s="29"/>
      <c r="E19" s="29"/>
      <c r="F19" s="29">
        <f t="shared" si="0"/>
        <v>0</v>
      </c>
      <c r="G19" s="29"/>
      <c r="H19" s="29"/>
      <c r="I19" s="29"/>
      <c r="J19" s="29"/>
    </row>
    <row r="20" spans="1:10" x14ac:dyDescent="0.25">
      <c r="A20" s="29"/>
      <c r="B20" s="29"/>
      <c r="C20" s="29"/>
      <c r="D20" s="29"/>
      <c r="E20" s="29"/>
      <c r="F20" s="29">
        <f t="shared" si="0"/>
        <v>0</v>
      </c>
      <c r="G20" s="29"/>
      <c r="H20" s="29"/>
      <c r="I20" s="29"/>
      <c r="J20" s="29"/>
    </row>
    <row r="21" spans="1:10" x14ac:dyDescent="0.25">
      <c r="A21" s="29"/>
      <c r="B21" s="29"/>
      <c r="C21" s="29"/>
      <c r="D21" s="29"/>
      <c r="E21" s="29"/>
      <c r="F21" s="29">
        <f t="shared" si="0"/>
        <v>0</v>
      </c>
      <c r="G21" s="29"/>
      <c r="H21" s="29"/>
      <c r="I21" s="29"/>
      <c r="J21" s="29"/>
    </row>
    <row r="22" spans="1:10" x14ac:dyDescent="0.25">
      <c r="A22" s="29"/>
      <c r="B22" s="29"/>
      <c r="C22" s="29"/>
      <c r="D22" s="29"/>
      <c r="E22" s="29"/>
      <c r="F22" s="29">
        <f t="shared" si="0"/>
        <v>0</v>
      </c>
      <c r="G22" s="29"/>
      <c r="H22" s="29"/>
      <c r="I22" s="29"/>
      <c r="J22" s="29"/>
    </row>
    <row r="23" spans="1:10" x14ac:dyDescent="0.25">
      <c r="A23" s="29"/>
      <c r="B23" s="29"/>
      <c r="C23" s="29"/>
      <c r="D23" s="29"/>
      <c r="E23" s="29"/>
      <c r="F23" s="29">
        <f t="shared" si="0"/>
        <v>0</v>
      </c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29"/>
      <c r="F24" s="29">
        <f t="shared" si="0"/>
        <v>0</v>
      </c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29"/>
      <c r="F25" s="29">
        <f t="shared" si="0"/>
        <v>0</v>
      </c>
      <c r="G25" s="29"/>
      <c r="H25" s="29"/>
      <c r="I25" s="29"/>
      <c r="J25" s="29"/>
    </row>
    <row r="26" spans="1:10" x14ac:dyDescent="0.25">
      <c r="A26" s="24" t="s">
        <v>10</v>
      </c>
      <c r="B26" s="46"/>
      <c r="C26" s="46"/>
      <c r="D26" s="46"/>
      <c r="E26" s="46"/>
      <c r="F26" s="25">
        <f>SUM(F6:F25)</f>
        <v>8400000</v>
      </c>
      <c r="G26" s="25">
        <f>SUM(G6:G25)</f>
        <v>0</v>
      </c>
      <c r="H26" s="25">
        <f>SUM(H6:H25)</f>
        <v>0</v>
      </c>
      <c r="I26" s="25">
        <f>SUM(I6:I25)</f>
        <v>0</v>
      </c>
      <c r="J26" s="25">
        <f>SUM(J6:J25)</f>
        <v>0</v>
      </c>
    </row>
    <row r="27" spans="1:10" x14ac:dyDescent="0.25">
      <c r="B27" s="1"/>
      <c r="C27" s="1"/>
      <c r="D27" s="1"/>
      <c r="E27" s="1"/>
      <c r="F27" s="3"/>
      <c r="G27" s="1"/>
      <c r="H27" s="1"/>
      <c r="I27" s="1"/>
      <c r="J27" s="1"/>
    </row>
    <row r="31" spans="1:10" ht="15.75" customHeight="1" x14ac:dyDescent="0.25">
      <c r="A31" s="56"/>
    </row>
    <row r="32" spans="1:10" x14ac:dyDescent="0.25">
      <c r="A32" s="56"/>
    </row>
    <row r="33" spans="1:10" x14ac:dyDescent="0.25">
      <c r="A33" s="56"/>
    </row>
    <row r="34" spans="1:10" x14ac:dyDescent="0.25">
      <c r="A34" s="2" t="s">
        <v>67</v>
      </c>
    </row>
    <row r="36" spans="1:10" x14ac:dyDescent="0.25">
      <c r="A36" s="42" t="s">
        <v>17</v>
      </c>
      <c r="B36" s="33" t="s">
        <v>17</v>
      </c>
      <c r="C36" s="40" t="s">
        <v>25</v>
      </c>
      <c r="D36" s="41" t="s">
        <v>44</v>
      </c>
      <c r="E36" s="33" t="s">
        <v>41</v>
      </c>
      <c r="F36" s="33" t="s">
        <v>25</v>
      </c>
      <c r="G36" s="17"/>
      <c r="H36" s="15" t="s">
        <v>15</v>
      </c>
      <c r="I36" s="15"/>
      <c r="J36" s="5"/>
    </row>
    <row r="37" spans="1:10" x14ac:dyDescent="0.25">
      <c r="A37" s="43" t="s">
        <v>64</v>
      </c>
      <c r="B37" s="37" t="s">
        <v>30</v>
      </c>
      <c r="C37" s="12" t="s">
        <v>51</v>
      </c>
      <c r="D37" s="12" t="s">
        <v>52</v>
      </c>
      <c r="E37" s="37" t="s">
        <v>55</v>
      </c>
      <c r="F37" s="37" t="s">
        <v>13</v>
      </c>
      <c r="G37" s="18" t="s">
        <v>80</v>
      </c>
      <c r="H37" s="68" t="s">
        <v>81</v>
      </c>
      <c r="I37" s="69"/>
      <c r="J37" s="12" t="s">
        <v>14</v>
      </c>
    </row>
    <row r="38" spans="1:10" x14ac:dyDescent="0.25">
      <c r="A38" s="16"/>
      <c r="B38" s="16"/>
      <c r="C38" s="10" t="s">
        <v>65</v>
      </c>
      <c r="D38" s="10" t="s">
        <v>53</v>
      </c>
      <c r="E38" s="34" t="s">
        <v>56</v>
      </c>
      <c r="F38" s="34" t="s">
        <v>19</v>
      </c>
      <c r="G38" s="20"/>
      <c r="H38" s="10" t="s">
        <v>82</v>
      </c>
      <c r="I38" s="10" t="s">
        <v>83</v>
      </c>
      <c r="J38" s="10"/>
    </row>
    <row r="39" spans="1:10" x14ac:dyDescent="0.25">
      <c r="A39" s="29"/>
      <c r="B39" s="29"/>
      <c r="C39" s="29"/>
      <c r="D39" s="29"/>
      <c r="E39" s="29"/>
      <c r="F39" s="29">
        <f>(+C39+D39)*E39</f>
        <v>0</v>
      </c>
      <c r="G39" s="29"/>
      <c r="H39" s="29"/>
      <c r="I39" s="29"/>
      <c r="J39" s="29"/>
    </row>
    <row r="40" spans="1:10" x14ac:dyDescent="0.25">
      <c r="A40" s="29"/>
      <c r="B40" s="29"/>
      <c r="C40" s="29"/>
      <c r="D40" s="29"/>
      <c r="E40" s="29"/>
      <c r="F40" s="29">
        <f t="shared" ref="F40:F48" si="1">(+C40+D40)*E40</f>
        <v>0</v>
      </c>
      <c r="G40" s="29"/>
      <c r="H40" s="29"/>
      <c r="I40" s="29"/>
      <c r="J40" s="29"/>
    </row>
    <row r="41" spans="1:10" x14ac:dyDescent="0.25">
      <c r="A41" s="29"/>
      <c r="B41" s="29"/>
      <c r="C41" s="29"/>
      <c r="D41" s="29"/>
      <c r="E41" s="29"/>
      <c r="F41" s="29">
        <f t="shared" si="1"/>
        <v>0</v>
      </c>
      <c r="G41" s="29"/>
      <c r="H41" s="29"/>
      <c r="I41" s="29"/>
      <c r="J41" s="29"/>
    </row>
    <row r="42" spans="1:10" x14ac:dyDescent="0.25">
      <c r="A42" s="29"/>
      <c r="B42" s="29"/>
      <c r="C42" s="29"/>
      <c r="D42" s="29"/>
      <c r="E42" s="29"/>
      <c r="F42" s="29">
        <f t="shared" si="1"/>
        <v>0</v>
      </c>
      <c r="G42" s="29"/>
      <c r="H42" s="29"/>
      <c r="I42" s="29"/>
      <c r="J42" s="29"/>
    </row>
    <row r="43" spans="1:10" x14ac:dyDescent="0.25">
      <c r="A43" s="29"/>
      <c r="B43" s="29"/>
      <c r="C43" s="29"/>
      <c r="D43" s="29"/>
      <c r="E43" s="29"/>
      <c r="F43" s="29">
        <f t="shared" si="1"/>
        <v>0</v>
      </c>
      <c r="G43" s="29"/>
      <c r="H43" s="29"/>
      <c r="I43" s="29"/>
      <c r="J43" s="29"/>
    </row>
    <row r="44" spans="1:10" x14ac:dyDescent="0.25">
      <c r="A44" s="29"/>
      <c r="B44" s="29"/>
      <c r="C44" s="29"/>
      <c r="D44" s="29"/>
      <c r="E44" s="29"/>
      <c r="F44" s="29">
        <f t="shared" si="1"/>
        <v>0</v>
      </c>
      <c r="G44" s="29"/>
      <c r="H44" s="29"/>
      <c r="I44" s="29"/>
      <c r="J44" s="29"/>
    </row>
    <row r="45" spans="1:10" x14ac:dyDescent="0.25">
      <c r="A45" s="29"/>
      <c r="B45" s="29"/>
      <c r="C45" s="29"/>
      <c r="D45" s="29"/>
      <c r="E45" s="29"/>
      <c r="F45" s="29">
        <f t="shared" si="1"/>
        <v>0</v>
      </c>
      <c r="G45" s="29"/>
      <c r="H45" s="29"/>
      <c r="I45" s="29"/>
      <c r="J45" s="29"/>
    </row>
    <row r="46" spans="1:10" x14ac:dyDescent="0.25">
      <c r="A46" s="29"/>
      <c r="B46" s="29"/>
      <c r="C46" s="29"/>
      <c r="D46" s="29"/>
      <c r="E46" s="29"/>
      <c r="F46" s="29">
        <f t="shared" si="1"/>
        <v>0</v>
      </c>
      <c r="G46" s="29"/>
      <c r="H46" s="29"/>
      <c r="I46" s="29"/>
      <c r="J46" s="29"/>
    </row>
    <row r="47" spans="1:10" x14ac:dyDescent="0.25">
      <c r="A47" s="29"/>
      <c r="B47" s="29"/>
      <c r="C47" s="29"/>
      <c r="D47" s="29"/>
      <c r="E47" s="29"/>
      <c r="F47" s="29">
        <f t="shared" si="1"/>
        <v>0</v>
      </c>
      <c r="G47" s="29"/>
      <c r="H47" s="29"/>
      <c r="I47" s="29"/>
      <c r="J47" s="29"/>
    </row>
    <row r="48" spans="1:10" x14ac:dyDescent="0.25">
      <c r="A48" s="29"/>
      <c r="B48" s="29"/>
      <c r="C48" s="29"/>
      <c r="D48" s="29"/>
      <c r="E48" s="29"/>
      <c r="F48" s="29">
        <f t="shared" si="1"/>
        <v>0</v>
      </c>
      <c r="G48" s="29"/>
      <c r="H48" s="29"/>
      <c r="I48" s="29"/>
      <c r="J48" s="29"/>
    </row>
    <row r="49" spans="1:10" x14ac:dyDescent="0.25">
      <c r="A49" s="24" t="s">
        <v>10</v>
      </c>
      <c r="B49" s="46"/>
      <c r="C49" s="46"/>
      <c r="D49" s="46"/>
      <c r="E49" s="46"/>
      <c r="F49" s="25">
        <f>SUM(F39:F48)</f>
        <v>0</v>
      </c>
      <c r="G49" s="25">
        <f>SUM(G39:G48)</f>
        <v>0</v>
      </c>
      <c r="H49" s="25">
        <f>SUM(H39:H48)</f>
        <v>0</v>
      </c>
      <c r="I49" s="25">
        <f>SUM(I39:I48)</f>
        <v>0</v>
      </c>
      <c r="J49" s="25">
        <f>SUM(J39:J48)</f>
        <v>0</v>
      </c>
    </row>
    <row r="55" spans="1:10" ht="15.75" customHeight="1" x14ac:dyDescent="0.25">
      <c r="A55" s="59"/>
    </row>
    <row r="56" spans="1:10" x14ac:dyDescent="0.25">
      <c r="A56" s="2"/>
    </row>
  </sheetData>
  <mergeCells count="2">
    <mergeCell ref="H4:I4"/>
    <mergeCell ref="H37:I37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7"/>
  <sheetViews>
    <sheetView showGridLines="0" zoomScale="75" workbookViewId="0">
      <selection activeCell="F33" sqref="F33"/>
    </sheetView>
  </sheetViews>
  <sheetFormatPr baseColWidth="10" defaultRowHeight="13.2" x14ac:dyDescent="0.25"/>
  <cols>
    <col min="1" max="1" width="60.44140625" customWidth="1"/>
  </cols>
  <sheetData>
    <row r="1" spans="1:8" x14ac:dyDescent="0.25">
      <c r="A1" s="2" t="s">
        <v>57</v>
      </c>
    </row>
    <row r="3" spans="1:8" x14ac:dyDescent="0.25">
      <c r="A3" s="15" t="s">
        <v>17</v>
      </c>
      <c r="B3" s="15" t="s">
        <v>25</v>
      </c>
      <c r="C3" s="15" t="s">
        <v>17</v>
      </c>
      <c r="D3" s="15" t="s">
        <v>25</v>
      </c>
      <c r="E3" s="17"/>
      <c r="F3" s="15" t="s">
        <v>15</v>
      </c>
      <c r="G3" s="15"/>
      <c r="H3" s="5"/>
    </row>
    <row r="4" spans="1:8" x14ac:dyDescent="0.25">
      <c r="A4" s="36" t="s">
        <v>30</v>
      </c>
      <c r="B4" s="7" t="s">
        <v>44</v>
      </c>
      <c r="C4" s="7" t="s">
        <v>41</v>
      </c>
      <c r="D4" s="7" t="s">
        <v>13</v>
      </c>
      <c r="E4" s="18" t="s">
        <v>80</v>
      </c>
      <c r="F4" s="68" t="s">
        <v>81</v>
      </c>
      <c r="G4" s="69"/>
      <c r="H4" s="12" t="s">
        <v>14</v>
      </c>
    </row>
    <row r="5" spans="1:8" x14ac:dyDescent="0.25">
      <c r="A5" s="16"/>
      <c r="B5" s="6" t="s">
        <v>54</v>
      </c>
      <c r="C5" s="6"/>
      <c r="D5" s="6" t="s">
        <v>19</v>
      </c>
      <c r="E5" s="20"/>
      <c r="F5" s="10" t="s">
        <v>82</v>
      </c>
      <c r="G5" s="10" t="s">
        <v>83</v>
      </c>
      <c r="H5" s="10"/>
    </row>
    <row r="6" spans="1:8" x14ac:dyDescent="0.25">
      <c r="A6" s="29" t="s">
        <v>110</v>
      </c>
      <c r="B6" s="29">
        <v>76516</v>
      </c>
      <c r="C6" s="29">
        <v>24</v>
      </c>
      <c r="D6" s="29">
        <f>+B6*C6</f>
        <v>1836384</v>
      </c>
      <c r="E6" s="29"/>
      <c r="F6" s="29"/>
      <c r="G6" s="29"/>
      <c r="H6" s="29"/>
    </row>
    <row r="7" spans="1:8" x14ac:dyDescent="0.25">
      <c r="A7" s="29" t="s">
        <v>111</v>
      </c>
      <c r="B7" s="29">
        <v>41490</v>
      </c>
      <c r="C7" s="29">
        <v>2</v>
      </c>
      <c r="D7" s="29">
        <f t="shared" ref="D7:D15" si="0">+B7*C7</f>
        <v>82980</v>
      </c>
      <c r="E7" s="29"/>
      <c r="F7" s="29"/>
      <c r="G7" s="29"/>
      <c r="H7" s="29"/>
    </row>
    <row r="8" spans="1:8" x14ac:dyDescent="0.25">
      <c r="A8" s="29"/>
      <c r="B8" s="29"/>
      <c r="C8" s="29"/>
      <c r="D8" s="29">
        <f t="shared" si="0"/>
        <v>0</v>
      </c>
      <c r="E8" s="29"/>
      <c r="F8" s="29"/>
      <c r="G8" s="29"/>
      <c r="H8" s="29"/>
    </row>
    <row r="9" spans="1:8" x14ac:dyDescent="0.25">
      <c r="A9" s="29"/>
      <c r="B9" s="29"/>
      <c r="C9" s="29"/>
      <c r="D9" s="29">
        <f t="shared" si="0"/>
        <v>0</v>
      </c>
      <c r="E9" s="29"/>
      <c r="F9" s="29"/>
      <c r="G9" s="29"/>
      <c r="H9" s="29"/>
    </row>
    <row r="10" spans="1:8" x14ac:dyDescent="0.25">
      <c r="A10" s="29"/>
      <c r="B10" s="29"/>
      <c r="C10" s="29"/>
      <c r="D10" s="29">
        <f t="shared" si="0"/>
        <v>0</v>
      </c>
      <c r="E10" s="29"/>
      <c r="F10" s="29"/>
      <c r="G10" s="29"/>
      <c r="H10" s="29"/>
    </row>
    <row r="11" spans="1:8" x14ac:dyDescent="0.25">
      <c r="A11" s="29"/>
      <c r="B11" s="29"/>
      <c r="C11" s="29"/>
      <c r="D11" s="29">
        <f t="shared" si="0"/>
        <v>0</v>
      </c>
      <c r="E11" s="29"/>
      <c r="F11" s="29"/>
      <c r="G11" s="29"/>
      <c r="H11" s="29"/>
    </row>
    <row r="12" spans="1:8" x14ac:dyDescent="0.25">
      <c r="A12" s="29"/>
      <c r="B12" s="29"/>
      <c r="C12" s="29"/>
      <c r="D12" s="29">
        <f t="shared" si="0"/>
        <v>0</v>
      </c>
      <c r="E12" s="29"/>
      <c r="F12" s="29"/>
      <c r="G12" s="29"/>
      <c r="H12" s="29"/>
    </row>
    <row r="13" spans="1:8" x14ac:dyDescent="0.25">
      <c r="A13" s="29"/>
      <c r="B13" s="29"/>
      <c r="C13" s="29"/>
      <c r="D13" s="29">
        <f t="shared" si="0"/>
        <v>0</v>
      </c>
      <c r="E13" s="29"/>
      <c r="F13" s="29"/>
      <c r="G13" s="29"/>
      <c r="H13" s="29"/>
    </row>
    <row r="14" spans="1:8" x14ac:dyDescent="0.25">
      <c r="A14" s="29"/>
      <c r="B14" s="29"/>
      <c r="C14" s="29"/>
      <c r="D14" s="29">
        <f t="shared" si="0"/>
        <v>0</v>
      </c>
      <c r="E14" s="29"/>
      <c r="F14" s="29"/>
      <c r="G14" s="29"/>
      <c r="H14" s="29"/>
    </row>
    <row r="15" spans="1:8" x14ac:dyDescent="0.25">
      <c r="A15" s="29"/>
      <c r="B15" s="29"/>
      <c r="C15" s="29"/>
      <c r="D15" s="29">
        <f t="shared" si="0"/>
        <v>0</v>
      </c>
      <c r="E15" s="29"/>
      <c r="F15" s="29"/>
      <c r="G15" s="29"/>
      <c r="H15" s="29"/>
    </row>
    <row r="16" spans="1:8" s="44" customFormat="1" x14ac:dyDescent="0.25">
      <c r="A16" s="24" t="s">
        <v>10</v>
      </c>
      <c r="B16" s="46"/>
      <c r="C16" s="47"/>
      <c r="D16" s="25">
        <f>SUM(D6:D15)</f>
        <v>1919364</v>
      </c>
      <c r="E16" s="25">
        <f>SUM(E6:E15)</f>
        <v>0</v>
      </c>
      <c r="F16" s="25">
        <f>SUM(F6:F15)</f>
        <v>0</v>
      </c>
      <c r="G16" s="25">
        <f>SUM(G6:G15)</f>
        <v>0</v>
      </c>
      <c r="H16" s="25">
        <f>SUM(H6:H15)</f>
        <v>0</v>
      </c>
    </row>
    <row r="17" spans="1:8" s="44" customFormat="1" x14ac:dyDescent="0.25">
      <c r="A17" s="2"/>
      <c r="D17" s="2"/>
    </row>
    <row r="18" spans="1:8" s="44" customFormat="1" x14ac:dyDescent="0.25">
      <c r="A18"/>
      <c r="D18" s="2"/>
    </row>
    <row r="19" spans="1:8" s="44" customFormat="1" x14ac:dyDescent="0.25">
      <c r="A19"/>
      <c r="D19" s="2"/>
    </row>
    <row r="20" spans="1:8" s="44" customFormat="1" x14ac:dyDescent="0.25">
      <c r="A20" s="62"/>
      <c r="D20" s="2"/>
    </row>
    <row r="22" spans="1:8" x14ac:dyDescent="0.25">
      <c r="A22" s="2" t="s">
        <v>58</v>
      </c>
    </row>
    <row r="24" spans="1:8" x14ac:dyDescent="0.25">
      <c r="A24" s="15" t="s">
        <v>17</v>
      </c>
      <c r="B24" s="15" t="s">
        <v>25</v>
      </c>
      <c r="C24" s="15" t="s">
        <v>17</v>
      </c>
      <c r="D24" s="15" t="s">
        <v>25</v>
      </c>
      <c r="E24" s="17"/>
      <c r="F24" s="15" t="s">
        <v>15</v>
      </c>
      <c r="G24" s="15"/>
      <c r="H24" s="5"/>
    </row>
    <row r="25" spans="1:8" x14ac:dyDescent="0.25">
      <c r="A25" s="36" t="s">
        <v>30</v>
      </c>
      <c r="B25" s="7" t="s">
        <v>44</v>
      </c>
      <c r="C25" s="7" t="s">
        <v>41</v>
      </c>
      <c r="D25" s="7" t="s">
        <v>13</v>
      </c>
      <c r="E25" s="18" t="s">
        <v>80</v>
      </c>
      <c r="F25" s="68" t="s">
        <v>81</v>
      </c>
      <c r="G25" s="69"/>
      <c r="H25" s="12" t="s">
        <v>14</v>
      </c>
    </row>
    <row r="26" spans="1:8" x14ac:dyDescent="0.25">
      <c r="A26" s="16"/>
      <c r="B26" s="6" t="s">
        <v>54</v>
      </c>
      <c r="C26" s="6"/>
      <c r="D26" s="6" t="s">
        <v>19</v>
      </c>
      <c r="E26" s="20"/>
      <c r="F26" s="10" t="s">
        <v>82</v>
      </c>
      <c r="G26" s="10" t="s">
        <v>83</v>
      </c>
      <c r="H26" s="10"/>
    </row>
    <row r="27" spans="1:8" x14ac:dyDescent="0.25">
      <c r="A27" s="29" t="s">
        <v>112</v>
      </c>
      <c r="B27" s="29">
        <v>6450</v>
      </c>
      <c r="C27" s="29">
        <v>1</v>
      </c>
      <c r="D27" s="29">
        <f>+B27*C27</f>
        <v>6450</v>
      </c>
      <c r="E27" s="29"/>
      <c r="F27" s="29"/>
      <c r="G27" s="29"/>
      <c r="H27" s="29"/>
    </row>
    <row r="28" spans="1:8" x14ac:dyDescent="0.25">
      <c r="A28" s="29" t="s">
        <v>113</v>
      </c>
      <c r="B28" s="29">
        <v>10290</v>
      </c>
      <c r="C28" s="29">
        <v>1</v>
      </c>
      <c r="D28" s="29">
        <f t="shared" ref="D28:D41" si="1">+B28*C28</f>
        <v>10290</v>
      </c>
      <c r="E28" s="29"/>
      <c r="F28" s="29"/>
      <c r="G28" s="29"/>
      <c r="H28" s="29"/>
    </row>
    <row r="29" spans="1:8" x14ac:dyDescent="0.25">
      <c r="A29" s="29"/>
      <c r="B29" s="29"/>
      <c r="C29" s="29"/>
      <c r="D29" s="29">
        <f t="shared" si="1"/>
        <v>0</v>
      </c>
      <c r="E29" s="29"/>
      <c r="F29" s="29"/>
      <c r="G29" s="29"/>
      <c r="H29" s="29"/>
    </row>
    <row r="30" spans="1:8" x14ac:dyDescent="0.25">
      <c r="A30" s="29"/>
      <c r="B30" s="29"/>
      <c r="C30" s="29"/>
      <c r="D30" s="29">
        <f t="shared" si="1"/>
        <v>0</v>
      </c>
      <c r="E30" s="29"/>
      <c r="F30" s="29"/>
      <c r="G30" s="29"/>
      <c r="H30" s="29"/>
    </row>
    <row r="31" spans="1:8" x14ac:dyDescent="0.25">
      <c r="A31" s="29"/>
      <c r="B31" s="29"/>
      <c r="C31" s="29"/>
      <c r="D31" s="29">
        <f t="shared" si="1"/>
        <v>0</v>
      </c>
      <c r="E31" s="29"/>
      <c r="F31" s="29"/>
      <c r="G31" s="29"/>
      <c r="H31" s="29"/>
    </row>
    <row r="32" spans="1:8" x14ac:dyDescent="0.25">
      <c r="A32" s="29"/>
      <c r="B32" s="29"/>
      <c r="C32" s="29"/>
      <c r="D32" s="29">
        <f t="shared" si="1"/>
        <v>0</v>
      </c>
      <c r="E32" s="29"/>
      <c r="F32" s="29"/>
      <c r="G32" s="29"/>
      <c r="H32" s="29"/>
    </row>
    <row r="33" spans="1:8" x14ac:dyDescent="0.25">
      <c r="A33" s="29"/>
      <c r="B33" s="29"/>
      <c r="C33" s="29"/>
      <c r="D33" s="29">
        <f t="shared" si="1"/>
        <v>0</v>
      </c>
      <c r="E33" s="29"/>
      <c r="F33" s="29"/>
      <c r="G33" s="29"/>
      <c r="H33" s="29"/>
    </row>
    <row r="34" spans="1:8" x14ac:dyDescent="0.25">
      <c r="A34" s="29"/>
      <c r="B34" s="29"/>
      <c r="C34" s="29"/>
      <c r="D34" s="29">
        <f t="shared" si="1"/>
        <v>0</v>
      </c>
      <c r="E34" s="29"/>
      <c r="F34" s="29"/>
      <c r="G34" s="29"/>
      <c r="H34" s="29"/>
    </row>
    <row r="35" spans="1:8" x14ac:dyDescent="0.25">
      <c r="A35" s="29"/>
      <c r="B35" s="29"/>
      <c r="C35" s="29"/>
      <c r="D35" s="29">
        <f t="shared" si="1"/>
        <v>0</v>
      </c>
      <c r="E35" s="29"/>
      <c r="F35" s="29"/>
      <c r="G35" s="29"/>
      <c r="H35" s="29"/>
    </row>
    <row r="36" spans="1:8" x14ac:dyDescent="0.25">
      <c r="A36" s="29"/>
      <c r="B36" s="29"/>
      <c r="C36" s="29"/>
      <c r="D36" s="29">
        <f t="shared" si="1"/>
        <v>0</v>
      </c>
      <c r="E36" s="29"/>
      <c r="F36" s="29"/>
      <c r="G36" s="29"/>
      <c r="H36" s="29"/>
    </row>
    <row r="37" spans="1:8" x14ac:dyDescent="0.25">
      <c r="A37" s="29"/>
      <c r="B37" s="29"/>
      <c r="C37" s="29"/>
      <c r="D37" s="29">
        <f t="shared" si="1"/>
        <v>0</v>
      </c>
      <c r="E37" s="29"/>
      <c r="F37" s="29"/>
      <c r="G37" s="29"/>
      <c r="H37" s="29"/>
    </row>
    <row r="38" spans="1:8" x14ac:dyDescent="0.25">
      <c r="A38" s="29"/>
      <c r="B38" s="29"/>
      <c r="C38" s="29"/>
      <c r="D38" s="29">
        <f t="shared" si="1"/>
        <v>0</v>
      </c>
      <c r="E38" s="29"/>
      <c r="F38" s="29"/>
      <c r="G38" s="29"/>
      <c r="H38" s="29"/>
    </row>
    <row r="39" spans="1:8" x14ac:dyDescent="0.25">
      <c r="A39" s="29"/>
      <c r="B39" s="29"/>
      <c r="C39" s="29"/>
      <c r="D39" s="29">
        <f t="shared" si="1"/>
        <v>0</v>
      </c>
      <c r="E39" s="29"/>
      <c r="F39" s="29"/>
      <c r="G39" s="29"/>
      <c r="H39" s="29"/>
    </row>
    <row r="40" spans="1:8" x14ac:dyDescent="0.25">
      <c r="A40" s="29"/>
      <c r="B40" s="29"/>
      <c r="C40" s="29"/>
      <c r="D40" s="29">
        <f t="shared" si="1"/>
        <v>0</v>
      </c>
      <c r="E40" s="29"/>
      <c r="F40" s="29"/>
      <c r="G40" s="29"/>
      <c r="H40" s="29"/>
    </row>
    <row r="41" spans="1:8" x14ac:dyDescent="0.25">
      <c r="A41" s="29"/>
      <c r="B41" s="29"/>
      <c r="C41" s="29"/>
      <c r="D41" s="29">
        <f t="shared" si="1"/>
        <v>0</v>
      </c>
      <c r="E41" s="29"/>
      <c r="F41" s="29"/>
      <c r="G41" s="29"/>
      <c r="H41" s="29"/>
    </row>
    <row r="42" spans="1:8" x14ac:dyDescent="0.25">
      <c r="A42" s="24" t="s">
        <v>10</v>
      </c>
      <c r="B42" s="46"/>
      <c r="C42" s="47"/>
      <c r="D42" s="25">
        <f>SUM(D27:D41)</f>
        <v>16740</v>
      </c>
      <c r="E42" s="25">
        <f>SUM(E27:E41)</f>
        <v>0</v>
      </c>
      <c r="F42" s="25">
        <f>SUM(F27:F41)</f>
        <v>0</v>
      </c>
      <c r="G42" s="25">
        <f>SUM(G27:G41)</f>
        <v>0</v>
      </c>
      <c r="H42" s="25">
        <f>SUM(H27:H41)</f>
        <v>0</v>
      </c>
    </row>
    <row r="46" spans="1:8" x14ac:dyDescent="0.25">
      <c r="A46" s="2"/>
    </row>
    <row r="47" spans="1:8" x14ac:dyDescent="0.25">
      <c r="A47" s="2"/>
    </row>
  </sheetData>
  <mergeCells count="2">
    <mergeCell ref="F4:G4"/>
    <mergeCell ref="F25:G25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2"/>
  <sheetViews>
    <sheetView showGridLines="0" topLeftCell="A7" zoomScale="75" workbookViewId="0">
      <selection activeCell="B32" sqref="B32"/>
    </sheetView>
  </sheetViews>
  <sheetFormatPr baseColWidth="10" defaultRowHeight="13.2" x14ac:dyDescent="0.25"/>
  <cols>
    <col min="1" max="1" width="67.44140625" customWidth="1"/>
  </cols>
  <sheetData>
    <row r="1" spans="1:8" x14ac:dyDescent="0.25">
      <c r="A1" s="2" t="s">
        <v>59</v>
      </c>
    </row>
    <row r="3" spans="1:8" x14ac:dyDescent="0.25">
      <c r="A3" s="15" t="s">
        <v>17</v>
      </c>
      <c r="B3" s="15" t="s">
        <v>25</v>
      </c>
      <c r="C3" s="15" t="s">
        <v>17</v>
      </c>
      <c r="D3" s="15" t="s">
        <v>25</v>
      </c>
      <c r="E3" s="32"/>
      <c r="F3" s="38" t="s">
        <v>15</v>
      </c>
      <c r="G3" s="38"/>
      <c r="H3" s="39"/>
    </row>
    <row r="4" spans="1:8" x14ac:dyDescent="0.25">
      <c r="A4" s="36" t="s">
        <v>30</v>
      </c>
      <c r="B4" s="7" t="s">
        <v>44</v>
      </c>
      <c r="C4" s="7" t="s">
        <v>41</v>
      </c>
      <c r="D4" s="7" t="s">
        <v>13</v>
      </c>
      <c r="E4" s="18" t="s">
        <v>80</v>
      </c>
      <c r="F4" s="68" t="s">
        <v>81</v>
      </c>
      <c r="G4" s="69"/>
      <c r="H4" s="12" t="s">
        <v>14</v>
      </c>
    </row>
    <row r="5" spans="1:8" x14ac:dyDescent="0.25">
      <c r="A5" s="16"/>
      <c r="B5" s="6" t="s">
        <v>54</v>
      </c>
      <c r="C5" s="6"/>
      <c r="D5" s="6" t="s">
        <v>19</v>
      </c>
      <c r="E5" s="20"/>
      <c r="F5" s="10" t="s">
        <v>82</v>
      </c>
      <c r="G5" s="10" t="s">
        <v>83</v>
      </c>
      <c r="H5" s="10"/>
    </row>
    <row r="6" spans="1:8" x14ac:dyDescent="0.25">
      <c r="A6" s="29"/>
      <c r="B6" s="29"/>
      <c r="C6" s="29"/>
      <c r="D6" s="29">
        <f>+B6*C6</f>
        <v>0</v>
      </c>
      <c r="E6" s="29"/>
      <c r="F6" s="29"/>
      <c r="G6" s="29"/>
      <c r="H6" s="29"/>
    </row>
    <row r="7" spans="1:8" x14ac:dyDescent="0.25">
      <c r="A7" s="29"/>
      <c r="B7" s="29"/>
      <c r="C7" s="29"/>
      <c r="D7" s="29">
        <f>+B7*C7</f>
        <v>0</v>
      </c>
      <c r="E7" s="29"/>
      <c r="F7" s="29"/>
      <c r="G7" s="29"/>
      <c r="H7" s="29"/>
    </row>
    <row r="8" spans="1:8" x14ac:dyDescent="0.25">
      <c r="A8" s="29"/>
      <c r="B8" s="29"/>
      <c r="C8" s="29"/>
      <c r="D8" s="29">
        <f>+B8*C8</f>
        <v>0</v>
      </c>
      <c r="E8" s="29"/>
      <c r="F8" s="29"/>
      <c r="G8" s="29"/>
      <c r="H8" s="29"/>
    </row>
    <row r="9" spans="1:8" x14ac:dyDescent="0.25">
      <c r="A9" s="29"/>
      <c r="B9" s="29"/>
      <c r="C9" s="29"/>
      <c r="D9" s="29">
        <f>+B9*C9</f>
        <v>0</v>
      </c>
      <c r="E9" s="29"/>
      <c r="F9" s="29"/>
      <c r="G9" s="29"/>
      <c r="H9" s="29"/>
    </row>
    <row r="10" spans="1:8" x14ac:dyDescent="0.25">
      <c r="A10" s="29"/>
      <c r="B10" s="29"/>
      <c r="C10" s="29"/>
      <c r="D10" s="29">
        <f>+B10*C10</f>
        <v>0</v>
      </c>
      <c r="E10" s="29"/>
      <c r="F10" s="29"/>
      <c r="G10" s="29"/>
      <c r="H10" s="29"/>
    </row>
    <row r="11" spans="1:8" s="44" customFormat="1" x14ac:dyDescent="0.25">
      <c r="A11" s="24" t="s">
        <v>10</v>
      </c>
      <c r="B11" s="46"/>
      <c r="C11" s="47"/>
      <c r="D11" s="25">
        <f>SUM(D6:D10)</f>
        <v>0</v>
      </c>
      <c r="E11" s="25">
        <f>SUM(E6:E10)</f>
        <v>0</v>
      </c>
      <c r="F11" s="25">
        <f>SUM(F6:F10)</f>
        <v>0</v>
      </c>
      <c r="G11" s="25">
        <f>SUM(G6:G10)</f>
        <v>0</v>
      </c>
      <c r="H11" s="25">
        <f>SUM(H6:H10)</f>
        <v>0</v>
      </c>
    </row>
    <row r="12" spans="1:8" s="44" customFormat="1" x14ac:dyDescent="0.25">
      <c r="D12" s="2"/>
    </row>
    <row r="13" spans="1:8" s="44" customFormat="1" x14ac:dyDescent="0.25">
      <c r="A13" s="2"/>
      <c r="D13" s="2"/>
    </row>
    <row r="14" spans="1:8" s="44" customFormat="1" x14ac:dyDescent="0.25">
      <c r="A14" s="2"/>
      <c r="D14" s="2"/>
    </row>
    <row r="16" spans="1:8" x14ac:dyDescent="0.25">
      <c r="A16" s="2" t="s">
        <v>61</v>
      </c>
    </row>
    <row r="18" spans="1:8" x14ac:dyDescent="0.25">
      <c r="A18" s="15" t="s">
        <v>17</v>
      </c>
      <c r="B18" s="15" t="s">
        <v>25</v>
      </c>
      <c r="C18" s="15" t="s">
        <v>17</v>
      </c>
      <c r="D18" s="15" t="s">
        <v>25</v>
      </c>
      <c r="E18" s="32"/>
      <c r="F18" s="38" t="s">
        <v>15</v>
      </c>
      <c r="G18" s="38"/>
      <c r="H18" s="39"/>
    </row>
    <row r="19" spans="1:8" x14ac:dyDescent="0.25">
      <c r="A19" s="36" t="s">
        <v>30</v>
      </c>
      <c r="B19" s="7" t="s">
        <v>44</v>
      </c>
      <c r="C19" s="7" t="s">
        <v>41</v>
      </c>
      <c r="D19" s="7" t="s">
        <v>13</v>
      </c>
      <c r="E19" s="18" t="s">
        <v>80</v>
      </c>
      <c r="F19" s="68" t="s">
        <v>81</v>
      </c>
      <c r="G19" s="69"/>
      <c r="H19" s="12" t="s">
        <v>14</v>
      </c>
    </row>
    <row r="20" spans="1:8" x14ac:dyDescent="0.25">
      <c r="A20" s="16"/>
      <c r="B20" s="6" t="s">
        <v>54</v>
      </c>
      <c r="C20" s="6"/>
      <c r="D20" s="6" t="s">
        <v>19</v>
      </c>
      <c r="E20" s="20"/>
      <c r="F20" s="10" t="s">
        <v>82</v>
      </c>
      <c r="G20" s="10" t="s">
        <v>83</v>
      </c>
      <c r="H20" s="10"/>
    </row>
    <row r="21" spans="1:8" x14ac:dyDescent="0.25">
      <c r="A21" s="29" t="s">
        <v>119</v>
      </c>
      <c r="B21" s="29">
        <v>300000</v>
      </c>
      <c r="C21" s="29">
        <v>1</v>
      </c>
      <c r="D21" s="29">
        <f>+B21*C21</f>
        <v>300000</v>
      </c>
      <c r="E21" s="29"/>
      <c r="F21" s="29"/>
      <c r="G21" s="29"/>
      <c r="H21" s="29"/>
    </row>
    <row r="22" spans="1:8" x14ac:dyDescent="0.25">
      <c r="A22" s="29"/>
      <c r="B22" s="29"/>
      <c r="C22" s="29"/>
      <c r="D22" s="29">
        <f>+B22*C22</f>
        <v>0</v>
      </c>
      <c r="E22" s="29"/>
      <c r="F22" s="29"/>
      <c r="G22" s="29"/>
      <c r="H22" s="29"/>
    </row>
    <row r="23" spans="1:8" x14ac:dyDescent="0.25">
      <c r="A23" s="29"/>
      <c r="B23" s="29"/>
      <c r="C23" s="29"/>
      <c r="D23" s="29">
        <f>+B23*C23</f>
        <v>0</v>
      </c>
      <c r="E23" s="29"/>
      <c r="F23" s="29"/>
      <c r="G23" s="29"/>
      <c r="H23" s="29"/>
    </row>
    <row r="24" spans="1:8" x14ac:dyDescent="0.25">
      <c r="A24" s="24" t="s">
        <v>10</v>
      </c>
      <c r="B24" s="46"/>
      <c r="C24" s="47"/>
      <c r="D24" s="25">
        <f>SUM(D21:D23)</f>
        <v>300000</v>
      </c>
      <c r="E24" s="25">
        <f>SUM(E21:E23)</f>
        <v>0</v>
      </c>
      <c r="F24" s="25">
        <f>SUM(F21:F23)</f>
        <v>0</v>
      </c>
      <c r="G24" s="25">
        <f>SUM(G21:G23)</f>
        <v>0</v>
      </c>
      <c r="H24" s="25">
        <f>SUM(H21:H23)</f>
        <v>0</v>
      </c>
    </row>
    <row r="25" spans="1:8" x14ac:dyDescent="0.25">
      <c r="A25" s="44"/>
      <c r="B25" s="44"/>
      <c r="C25" s="44"/>
      <c r="D25" s="2"/>
      <c r="E25" s="44"/>
      <c r="F25" s="44"/>
      <c r="G25" s="44"/>
      <c r="H25" s="44"/>
    </row>
    <row r="26" spans="1:8" x14ac:dyDescent="0.25">
      <c r="A26" s="2"/>
      <c r="B26" s="44"/>
      <c r="C26" s="44"/>
      <c r="D26" s="2"/>
      <c r="E26" s="44"/>
      <c r="F26" s="44"/>
      <c r="G26" s="44"/>
      <c r="H26" s="44"/>
    </row>
    <row r="27" spans="1:8" x14ac:dyDescent="0.25">
      <c r="A27" s="2" t="s">
        <v>60</v>
      </c>
      <c r="B27" s="44"/>
      <c r="C27" s="44"/>
      <c r="D27" s="2"/>
      <c r="E27" s="44"/>
      <c r="F27" s="44"/>
      <c r="G27" s="44"/>
      <c r="H27" s="44"/>
    </row>
    <row r="29" spans="1:8" x14ac:dyDescent="0.25">
      <c r="A29" s="15" t="s">
        <v>17</v>
      </c>
      <c r="B29" s="15" t="s">
        <v>25</v>
      </c>
      <c r="C29" s="15" t="s">
        <v>17</v>
      </c>
      <c r="D29" s="15" t="s">
        <v>25</v>
      </c>
      <c r="E29" s="32"/>
      <c r="F29" s="38" t="s">
        <v>15</v>
      </c>
      <c r="G29" s="38"/>
      <c r="H29" s="39"/>
    </row>
    <row r="30" spans="1:8" x14ac:dyDescent="0.25">
      <c r="A30" s="36" t="s">
        <v>30</v>
      </c>
      <c r="B30" s="7" t="s">
        <v>44</v>
      </c>
      <c r="C30" s="7" t="s">
        <v>41</v>
      </c>
      <c r="D30" s="7" t="s">
        <v>13</v>
      </c>
      <c r="E30" s="18" t="s">
        <v>80</v>
      </c>
      <c r="F30" s="68" t="s">
        <v>81</v>
      </c>
      <c r="G30" s="69"/>
      <c r="H30" s="12" t="s">
        <v>14</v>
      </c>
    </row>
    <row r="31" spans="1:8" x14ac:dyDescent="0.25">
      <c r="A31" s="16"/>
      <c r="B31" s="6" t="s">
        <v>54</v>
      </c>
      <c r="C31" s="6"/>
      <c r="D31" s="6" t="s">
        <v>19</v>
      </c>
      <c r="E31" s="20"/>
      <c r="F31" s="10" t="s">
        <v>82</v>
      </c>
      <c r="G31" s="10" t="s">
        <v>83</v>
      </c>
      <c r="H31" s="10"/>
    </row>
    <row r="32" spans="1:8" x14ac:dyDescent="0.25">
      <c r="A32" s="29" t="s">
        <v>118</v>
      </c>
      <c r="B32" s="29"/>
      <c r="C32" s="29">
        <v>1</v>
      </c>
      <c r="D32" s="29">
        <f>+B32*C32</f>
        <v>0</v>
      </c>
      <c r="E32" s="29"/>
      <c r="F32" s="29"/>
      <c r="G32" s="29"/>
      <c r="H32" s="29"/>
    </row>
    <row r="33" spans="1:8" x14ac:dyDescent="0.25">
      <c r="A33" s="29"/>
      <c r="B33" s="29"/>
      <c r="C33" s="29"/>
      <c r="D33" s="29">
        <f>+B33*C33</f>
        <v>0</v>
      </c>
      <c r="E33" s="29"/>
      <c r="F33" s="29"/>
      <c r="G33" s="29"/>
      <c r="H33" s="29"/>
    </row>
    <row r="34" spans="1:8" x14ac:dyDescent="0.25">
      <c r="A34" s="29"/>
      <c r="B34" s="29"/>
      <c r="C34" s="29"/>
      <c r="D34" s="29">
        <f>+B34*C34</f>
        <v>0</v>
      </c>
      <c r="E34" s="29"/>
      <c r="F34" s="29"/>
      <c r="G34" s="29"/>
      <c r="H34" s="29"/>
    </row>
    <row r="35" spans="1:8" x14ac:dyDescent="0.25">
      <c r="A35" s="29"/>
      <c r="B35" s="29"/>
      <c r="C35" s="29"/>
      <c r="D35" s="29">
        <f>+B35*C35</f>
        <v>0</v>
      </c>
      <c r="E35" s="29"/>
      <c r="F35" s="29"/>
      <c r="G35" s="29"/>
      <c r="H35" s="29"/>
    </row>
    <row r="36" spans="1:8" x14ac:dyDescent="0.25">
      <c r="A36" s="24" t="s">
        <v>10</v>
      </c>
      <c r="B36" s="46"/>
      <c r="C36" s="47"/>
      <c r="D36" s="25">
        <f>SUM(D32:D35)</f>
        <v>0</v>
      </c>
      <c r="E36" s="25">
        <f>SUM(E32:E35)</f>
        <v>0</v>
      </c>
      <c r="F36" s="25">
        <f>SUM(F32:F35)</f>
        <v>0</v>
      </c>
      <c r="G36" s="25">
        <f>SUM(G32:G35)</f>
        <v>0</v>
      </c>
      <c r="H36" s="25">
        <f>SUM(H32:H35)</f>
        <v>0</v>
      </c>
    </row>
    <row r="37" spans="1:8" x14ac:dyDescent="0.25">
      <c r="A37" s="44"/>
      <c r="B37" s="44"/>
      <c r="C37" s="44"/>
      <c r="D37" s="2"/>
      <c r="E37" s="44"/>
      <c r="F37" s="44"/>
      <c r="G37" s="44"/>
      <c r="H37" s="44"/>
    </row>
    <row r="38" spans="1:8" x14ac:dyDescent="0.25">
      <c r="A38" s="44"/>
      <c r="B38" s="44"/>
      <c r="C38" s="44"/>
      <c r="D38" s="2"/>
      <c r="E38" s="44"/>
      <c r="F38" s="44"/>
      <c r="G38" s="44"/>
      <c r="H38" s="44"/>
    </row>
    <row r="39" spans="1:8" x14ac:dyDescent="0.25">
      <c r="A39" s="44"/>
      <c r="B39" s="44"/>
      <c r="C39" s="44"/>
      <c r="D39" s="2"/>
      <c r="E39" s="44"/>
      <c r="F39" s="44"/>
      <c r="G39" s="44"/>
      <c r="H39" s="44"/>
    </row>
    <row r="40" spans="1:8" x14ac:dyDescent="0.25">
      <c r="A40" s="2"/>
      <c r="B40" s="44"/>
      <c r="C40" s="44"/>
      <c r="D40" s="2"/>
      <c r="E40" s="44"/>
      <c r="F40" s="44"/>
      <c r="G40" s="44"/>
      <c r="H40" s="44"/>
    </row>
    <row r="41" spans="1:8" x14ac:dyDescent="0.25">
      <c r="A41" s="2"/>
      <c r="B41" s="44"/>
      <c r="C41" s="44"/>
      <c r="D41" s="2"/>
      <c r="E41" s="44"/>
      <c r="F41" s="44"/>
      <c r="G41" s="44"/>
      <c r="H41" s="44"/>
    </row>
    <row r="42" spans="1:8" x14ac:dyDescent="0.25">
      <c r="A42" s="2" t="s">
        <v>70</v>
      </c>
      <c r="B42" s="44"/>
      <c r="C42" s="44"/>
      <c r="D42" s="2"/>
      <c r="E42" s="44"/>
      <c r="F42" s="44"/>
      <c r="G42" s="44"/>
      <c r="H42" s="44"/>
    </row>
    <row r="43" spans="1:8" x14ac:dyDescent="0.25">
      <c r="A43" s="2"/>
      <c r="B43" s="44"/>
      <c r="C43" s="44"/>
      <c r="D43" s="2"/>
      <c r="E43" s="44"/>
      <c r="F43" s="44"/>
      <c r="G43" s="44"/>
      <c r="H43" s="44"/>
    </row>
    <row r="44" spans="1:8" x14ac:dyDescent="0.25">
      <c r="A44" s="15" t="s">
        <v>17</v>
      </c>
      <c r="B44" s="15" t="s">
        <v>25</v>
      </c>
      <c r="C44" s="15" t="s">
        <v>17</v>
      </c>
      <c r="D44" s="15" t="s">
        <v>25</v>
      </c>
      <c r="E44" s="32"/>
      <c r="F44" s="38" t="s">
        <v>15</v>
      </c>
      <c r="G44" s="38"/>
      <c r="H44" s="39"/>
    </row>
    <row r="45" spans="1:8" x14ac:dyDescent="0.25">
      <c r="A45" s="36" t="s">
        <v>30</v>
      </c>
      <c r="B45" s="7" t="s">
        <v>44</v>
      </c>
      <c r="C45" s="7" t="s">
        <v>41</v>
      </c>
      <c r="D45" s="7" t="s">
        <v>13</v>
      </c>
      <c r="E45" s="18" t="s">
        <v>80</v>
      </c>
      <c r="F45" s="68" t="s">
        <v>81</v>
      </c>
      <c r="G45" s="69"/>
      <c r="H45" s="12" t="s">
        <v>14</v>
      </c>
    </row>
    <row r="46" spans="1:8" x14ac:dyDescent="0.25">
      <c r="A46" s="16"/>
      <c r="B46" s="6" t="s">
        <v>54</v>
      </c>
      <c r="C46" s="6"/>
      <c r="D46" s="6" t="s">
        <v>19</v>
      </c>
      <c r="E46" s="20"/>
      <c r="F46" s="10" t="s">
        <v>82</v>
      </c>
      <c r="G46" s="10" t="s">
        <v>83</v>
      </c>
      <c r="H46" s="10"/>
    </row>
    <row r="47" spans="1:8" x14ac:dyDescent="0.25">
      <c r="A47" s="29" t="s">
        <v>114</v>
      </c>
      <c r="B47" s="70">
        <v>50000</v>
      </c>
      <c r="C47" s="29">
        <v>7</v>
      </c>
      <c r="D47" s="29">
        <f>+B47*C47</f>
        <v>350000</v>
      </c>
      <c r="E47" s="29"/>
      <c r="F47" s="29"/>
      <c r="G47" s="29"/>
      <c r="H47" s="29"/>
    </row>
    <row r="48" spans="1:8" x14ac:dyDescent="0.25">
      <c r="A48" s="29" t="s">
        <v>115</v>
      </c>
      <c r="B48" s="70">
        <v>30000</v>
      </c>
      <c r="C48" s="29">
        <v>7</v>
      </c>
      <c r="D48" s="29">
        <f>+B48*C48</f>
        <v>210000</v>
      </c>
      <c r="E48" s="29"/>
      <c r="F48" s="29"/>
      <c r="G48" s="29"/>
      <c r="H48" s="29"/>
    </row>
    <row r="49" spans="1:8" x14ac:dyDescent="0.25">
      <c r="A49" s="29" t="s">
        <v>116</v>
      </c>
      <c r="B49" s="70">
        <v>10005</v>
      </c>
      <c r="C49" s="29">
        <v>7</v>
      </c>
      <c r="D49" s="29">
        <f>+B49*C49</f>
        <v>70035</v>
      </c>
      <c r="E49" s="29"/>
      <c r="F49" s="29"/>
      <c r="G49" s="29"/>
      <c r="H49" s="29"/>
    </row>
    <row r="50" spans="1:8" x14ac:dyDescent="0.25">
      <c r="A50" s="29"/>
      <c r="B50" s="29"/>
      <c r="C50" s="29"/>
      <c r="D50" s="29">
        <f>+B50*C50</f>
        <v>0</v>
      </c>
      <c r="E50" s="29"/>
      <c r="F50" s="29"/>
      <c r="G50" s="29"/>
      <c r="H50" s="29"/>
    </row>
    <row r="51" spans="1:8" x14ac:dyDescent="0.25">
      <c r="A51" s="24" t="s">
        <v>10</v>
      </c>
      <c r="B51" s="46"/>
      <c r="C51" s="47"/>
      <c r="D51" s="25">
        <f>SUM(D47:D50)</f>
        <v>630035</v>
      </c>
      <c r="E51" s="25">
        <f>SUM(E47:E50)</f>
        <v>0</v>
      </c>
      <c r="F51" s="25">
        <f>SUM(F47:F50)</f>
        <v>0</v>
      </c>
      <c r="G51" s="25">
        <f>SUM(G47:G50)</f>
        <v>0</v>
      </c>
      <c r="H51" s="25">
        <f>SUM(H47:H50)</f>
        <v>0</v>
      </c>
    </row>
    <row r="52" spans="1:8" x14ac:dyDescent="0.25">
      <c r="A52" s="44"/>
      <c r="B52" s="44"/>
      <c r="C52" s="44"/>
      <c r="D52" s="2"/>
      <c r="E52" s="44"/>
      <c r="F52" s="44"/>
      <c r="G52" s="44"/>
      <c r="H52" s="44"/>
    </row>
    <row r="53" spans="1:8" x14ac:dyDescent="0.25">
      <c r="A53" s="44"/>
      <c r="B53" s="44"/>
      <c r="C53" s="44"/>
      <c r="D53" s="2"/>
      <c r="E53" s="44"/>
      <c r="F53" s="44"/>
      <c r="G53" s="44"/>
      <c r="H53" s="44"/>
    </row>
    <row r="54" spans="1:8" x14ac:dyDescent="0.25">
      <c r="A54" s="44"/>
      <c r="B54" s="44"/>
      <c r="C54" s="44"/>
      <c r="D54" s="2"/>
      <c r="E54" s="44"/>
      <c r="F54" s="44"/>
      <c r="G54" s="44"/>
      <c r="H54" s="44"/>
    </row>
    <row r="55" spans="1:8" x14ac:dyDescent="0.25">
      <c r="A55" s="44"/>
      <c r="B55" s="44"/>
      <c r="C55" s="44"/>
      <c r="D55" s="2"/>
      <c r="E55" s="44"/>
      <c r="F55" s="44"/>
      <c r="G55" s="44"/>
      <c r="H55" s="44"/>
    </row>
    <row r="56" spans="1:8" x14ac:dyDescent="0.25">
      <c r="A56" s="44"/>
      <c r="B56" s="44"/>
      <c r="C56" s="44"/>
      <c r="D56" s="2"/>
      <c r="E56" s="44"/>
      <c r="F56" s="44"/>
      <c r="G56" s="44"/>
      <c r="H56" s="44"/>
    </row>
    <row r="57" spans="1:8" x14ac:dyDescent="0.25">
      <c r="A57" s="44"/>
      <c r="B57" s="44"/>
      <c r="C57" s="44"/>
      <c r="D57" s="2"/>
      <c r="E57" s="44"/>
      <c r="F57" s="44"/>
      <c r="G57" s="44"/>
      <c r="H57" s="44"/>
    </row>
    <row r="58" spans="1:8" x14ac:dyDescent="0.25">
      <c r="A58" s="2"/>
      <c r="B58" s="44"/>
      <c r="C58" s="44"/>
      <c r="D58" s="2"/>
      <c r="E58" s="44"/>
      <c r="F58" s="44"/>
      <c r="G58" s="44"/>
      <c r="H58" s="44"/>
    </row>
    <row r="59" spans="1:8" x14ac:dyDescent="0.25">
      <c r="A59" s="2" t="s">
        <v>62</v>
      </c>
    </row>
    <row r="60" spans="1:8" x14ac:dyDescent="0.25">
      <c r="A60" t="s">
        <v>17</v>
      </c>
    </row>
    <row r="61" spans="1:8" x14ac:dyDescent="0.25">
      <c r="A61" s="15" t="s">
        <v>17</v>
      </c>
      <c r="B61" s="15" t="s">
        <v>25</v>
      </c>
      <c r="C61" s="15" t="s">
        <v>17</v>
      </c>
      <c r="D61" s="15" t="s">
        <v>25</v>
      </c>
      <c r="E61" s="32"/>
      <c r="F61" s="38" t="s">
        <v>15</v>
      </c>
      <c r="G61" s="38"/>
      <c r="H61" s="39"/>
    </row>
    <row r="62" spans="1:8" x14ac:dyDescent="0.25">
      <c r="A62" s="36" t="s">
        <v>30</v>
      </c>
      <c r="B62" s="7" t="s">
        <v>44</v>
      </c>
      <c r="C62" s="7" t="s">
        <v>41</v>
      </c>
      <c r="D62" s="7" t="s">
        <v>13</v>
      </c>
      <c r="E62" s="18" t="s">
        <v>80</v>
      </c>
      <c r="F62" s="68" t="s">
        <v>81</v>
      </c>
      <c r="G62" s="69"/>
      <c r="H62" s="12" t="s">
        <v>14</v>
      </c>
    </row>
    <row r="63" spans="1:8" x14ac:dyDescent="0.25">
      <c r="A63" s="16"/>
      <c r="B63" s="6" t="s">
        <v>54</v>
      </c>
      <c r="C63" s="6"/>
      <c r="D63" s="6" t="s">
        <v>19</v>
      </c>
      <c r="E63" s="20"/>
      <c r="F63" s="10" t="s">
        <v>82</v>
      </c>
      <c r="G63" s="10" t="s">
        <v>83</v>
      </c>
      <c r="H63" s="10"/>
    </row>
    <row r="64" spans="1:8" x14ac:dyDescent="0.25">
      <c r="A64" s="29"/>
      <c r="B64" s="29"/>
      <c r="C64" s="29"/>
      <c r="D64" s="29">
        <f>+B64*C64</f>
        <v>0</v>
      </c>
      <c r="E64" s="29"/>
      <c r="F64" s="29"/>
      <c r="G64" s="29"/>
      <c r="H64" s="29"/>
    </row>
    <row r="65" spans="1:8" x14ac:dyDescent="0.25">
      <c r="A65" s="29"/>
      <c r="B65" s="29"/>
      <c r="C65" s="29"/>
      <c r="D65" s="29">
        <f>+B65*C65</f>
        <v>0</v>
      </c>
      <c r="E65" s="29"/>
      <c r="F65" s="29"/>
      <c r="G65" s="29"/>
      <c r="H65" s="29"/>
    </row>
    <row r="66" spans="1:8" x14ac:dyDescent="0.25">
      <c r="A66" s="24" t="s">
        <v>10</v>
      </c>
      <c r="B66" s="46"/>
      <c r="C66" s="47"/>
      <c r="D66" s="25">
        <f>SUM(D64:D65)</f>
        <v>0</v>
      </c>
      <c r="E66" s="25">
        <f>SUM(E64:E65)</f>
        <v>0</v>
      </c>
      <c r="F66" s="25">
        <f>SUM(F64:F65)</f>
        <v>0</v>
      </c>
      <c r="G66" s="25">
        <f>SUM(G64:G65)</f>
        <v>0</v>
      </c>
      <c r="H66" s="25">
        <f>SUM(H64:H65)</f>
        <v>0</v>
      </c>
    </row>
    <row r="71" spans="1:8" x14ac:dyDescent="0.25">
      <c r="A71" s="2"/>
    </row>
    <row r="72" spans="1:8" x14ac:dyDescent="0.25">
      <c r="A72" s="2"/>
    </row>
  </sheetData>
  <mergeCells count="5">
    <mergeCell ref="F45:G45"/>
    <mergeCell ref="F62:G62"/>
    <mergeCell ref="F4:G4"/>
    <mergeCell ref="F19:G19"/>
    <mergeCell ref="F30:G30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"/>
  <sheetViews>
    <sheetView workbookViewId="0">
      <selection activeCell="F3" sqref="F3"/>
    </sheetView>
  </sheetViews>
  <sheetFormatPr baseColWidth="10" defaultRowHeight="13.2" x14ac:dyDescent="0.25"/>
  <cols>
    <col min="1" max="1" width="41" customWidth="1"/>
    <col min="3" max="3" width="21.33203125" customWidth="1"/>
  </cols>
  <sheetData>
    <row r="1" spans="1:10" x14ac:dyDescent="0.25">
      <c r="A1" s="2" t="s">
        <v>87</v>
      </c>
    </row>
    <row r="3" spans="1:10" x14ac:dyDescent="0.25">
      <c r="A3" s="42" t="s">
        <v>17</v>
      </c>
      <c r="B3" s="33" t="s">
        <v>17</v>
      </c>
      <c r="C3" s="40" t="s">
        <v>89</v>
      </c>
      <c r="D3" s="41"/>
      <c r="E3" s="33" t="s">
        <v>41</v>
      </c>
      <c r="F3" s="33" t="s">
        <v>25</v>
      </c>
      <c r="G3" s="17"/>
      <c r="H3" s="15" t="s">
        <v>15</v>
      </c>
      <c r="I3" s="15"/>
      <c r="J3" s="5"/>
    </row>
    <row r="4" spans="1:10" x14ac:dyDescent="0.25">
      <c r="A4" s="43" t="s">
        <v>88</v>
      </c>
      <c r="B4" s="37" t="s">
        <v>30</v>
      </c>
      <c r="C4" s="12"/>
      <c r="D4" s="12"/>
      <c r="E4" s="37" t="s">
        <v>55</v>
      </c>
      <c r="F4" s="37" t="s">
        <v>13</v>
      </c>
      <c r="G4" s="18" t="s">
        <v>80</v>
      </c>
      <c r="H4" s="68" t="s">
        <v>81</v>
      </c>
      <c r="I4" s="69"/>
      <c r="J4" s="12" t="s">
        <v>14</v>
      </c>
    </row>
    <row r="5" spans="1:10" x14ac:dyDescent="0.25">
      <c r="A5" s="16"/>
      <c r="B5" s="16"/>
      <c r="C5" s="10" t="s">
        <v>54</v>
      </c>
      <c r="D5" s="10" t="s">
        <v>53</v>
      </c>
      <c r="E5" s="34" t="s">
        <v>56</v>
      </c>
      <c r="F5" s="34" t="s">
        <v>19</v>
      </c>
      <c r="G5" s="20"/>
      <c r="H5" s="10" t="s">
        <v>82</v>
      </c>
      <c r="I5" s="10" t="s">
        <v>83</v>
      </c>
      <c r="J5" s="10"/>
    </row>
    <row r="6" spans="1:10" x14ac:dyDescent="0.25">
      <c r="A6" s="29"/>
      <c r="B6" s="52"/>
      <c r="C6" s="29"/>
      <c r="D6" s="29"/>
      <c r="E6" s="29"/>
      <c r="F6" s="29">
        <f>(+C6+D6)*E6</f>
        <v>0</v>
      </c>
      <c r="G6" s="29"/>
      <c r="H6" s="29"/>
      <c r="I6" s="29"/>
      <c r="J6" s="29"/>
    </row>
    <row r="7" spans="1:10" x14ac:dyDescent="0.25">
      <c r="A7" s="29"/>
      <c r="B7" s="29"/>
      <c r="C7" s="29"/>
      <c r="D7" s="29"/>
      <c r="E7" s="29"/>
      <c r="F7" s="29">
        <f t="shared" ref="F7:F25" si="0">(+C7+D7)*E7</f>
        <v>0</v>
      </c>
      <c r="G7" s="29"/>
      <c r="H7" s="29"/>
      <c r="I7" s="29"/>
      <c r="J7" s="29"/>
    </row>
    <row r="8" spans="1:10" x14ac:dyDescent="0.25">
      <c r="A8" s="29"/>
      <c r="B8" s="29"/>
      <c r="C8" s="29"/>
      <c r="D8" s="29"/>
      <c r="E8" s="29"/>
      <c r="F8" s="29">
        <f t="shared" si="0"/>
        <v>0</v>
      </c>
      <c r="G8" s="29"/>
      <c r="H8" s="29"/>
      <c r="I8" s="29"/>
      <c r="J8" s="29"/>
    </row>
    <row r="9" spans="1:10" x14ac:dyDescent="0.25">
      <c r="A9" s="29"/>
      <c r="B9" s="29"/>
      <c r="C9" s="29"/>
      <c r="D9" s="29"/>
      <c r="E9" s="29"/>
      <c r="F9" s="29">
        <f t="shared" si="0"/>
        <v>0</v>
      </c>
      <c r="G9" s="29"/>
      <c r="H9" s="29"/>
      <c r="I9" s="29"/>
      <c r="J9" s="29"/>
    </row>
    <row r="10" spans="1:10" x14ac:dyDescent="0.25">
      <c r="A10" s="29"/>
      <c r="B10" s="29"/>
      <c r="C10" s="29"/>
      <c r="D10" s="29"/>
      <c r="E10" s="29"/>
      <c r="F10" s="29">
        <f t="shared" si="0"/>
        <v>0</v>
      </c>
      <c r="G10" s="29"/>
      <c r="H10" s="29"/>
      <c r="I10" s="29"/>
      <c r="J10" s="29"/>
    </row>
    <row r="11" spans="1:10" x14ac:dyDescent="0.25">
      <c r="A11" s="29"/>
      <c r="B11" s="29"/>
      <c r="C11" s="29"/>
      <c r="D11" s="29"/>
      <c r="E11" s="29"/>
      <c r="F11" s="29">
        <f t="shared" si="0"/>
        <v>0</v>
      </c>
      <c r="G11" s="29"/>
      <c r="H11" s="29"/>
      <c r="I11" s="29"/>
      <c r="J11" s="29"/>
    </row>
    <row r="12" spans="1:10" x14ac:dyDescent="0.25">
      <c r="A12" s="29"/>
      <c r="B12" s="29"/>
      <c r="C12" s="29"/>
      <c r="D12" s="29"/>
      <c r="E12" s="29"/>
      <c r="F12" s="29">
        <f t="shared" si="0"/>
        <v>0</v>
      </c>
      <c r="G12" s="29"/>
      <c r="H12" s="29"/>
      <c r="I12" s="29"/>
      <c r="J12" s="29"/>
    </row>
    <row r="13" spans="1:10" x14ac:dyDescent="0.25">
      <c r="A13" s="29"/>
      <c r="B13" s="29"/>
      <c r="C13" s="29"/>
      <c r="D13" s="29"/>
      <c r="E13" s="29"/>
      <c r="F13" s="29">
        <f t="shared" si="0"/>
        <v>0</v>
      </c>
      <c r="G13" s="29"/>
      <c r="H13" s="29"/>
      <c r="I13" s="29"/>
      <c r="J13" s="29"/>
    </row>
    <row r="14" spans="1:10" x14ac:dyDescent="0.25">
      <c r="A14" s="29"/>
      <c r="B14" s="29"/>
      <c r="C14" s="29"/>
      <c r="D14" s="29"/>
      <c r="E14" s="29"/>
      <c r="F14" s="29">
        <f t="shared" si="0"/>
        <v>0</v>
      </c>
      <c r="G14" s="29"/>
      <c r="H14" s="29"/>
      <c r="I14" s="29"/>
      <c r="J14" s="29"/>
    </row>
    <row r="15" spans="1:10" x14ac:dyDescent="0.25">
      <c r="A15" s="29"/>
      <c r="B15" s="29"/>
      <c r="C15" s="29"/>
      <c r="D15" s="29"/>
      <c r="E15" s="29"/>
      <c r="F15" s="29">
        <f t="shared" si="0"/>
        <v>0</v>
      </c>
      <c r="G15" s="29"/>
      <c r="H15" s="29"/>
      <c r="I15" s="29"/>
      <c r="J15" s="29"/>
    </row>
    <row r="16" spans="1:10" x14ac:dyDescent="0.25">
      <c r="A16" s="29"/>
      <c r="B16" s="29"/>
      <c r="C16" s="29"/>
      <c r="D16" s="29"/>
      <c r="E16" s="29"/>
      <c r="F16" s="29">
        <f t="shared" si="0"/>
        <v>0</v>
      </c>
      <c r="G16" s="29"/>
      <c r="H16" s="29"/>
      <c r="I16" s="29"/>
      <c r="J16" s="29"/>
    </row>
    <row r="17" spans="1:10" x14ac:dyDescent="0.25">
      <c r="A17" s="29"/>
      <c r="B17" s="29"/>
      <c r="C17" s="29"/>
      <c r="D17" s="29"/>
      <c r="E17" s="29"/>
      <c r="F17" s="29">
        <f t="shared" si="0"/>
        <v>0</v>
      </c>
      <c r="G17" s="29"/>
      <c r="H17" s="29"/>
      <c r="I17" s="29"/>
      <c r="J17" s="29"/>
    </row>
    <row r="18" spans="1:10" x14ac:dyDescent="0.25">
      <c r="A18" s="29"/>
      <c r="B18" s="29"/>
      <c r="C18" s="29"/>
      <c r="D18" s="29"/>
      <c r="E18" s="29"/>
      <c r="F18" s="29">
        <f t="shared" si="0"/>
        <v>0</v>
      </c>
      <c r="G18" s="29"/>
      <c r="H18" s="29"/>
      <c r="I18" s="29"/>
      <c r="J18" s="29"/>
    </row>
    <row r="19" spans="1:10" x14ac:dyDescent="0.25">
      <c r="A19" s="29"/>
      <c r="B19" s="29"/>
      <c r="C19" s="29"/>
      <c r="D19" s="29"/>
      <c r="E19" s="29"/>
      <c r="F19" s="29">
        <f t="shared" si="0"/>
        <v>0</v>
      </c>
      <c r="G19" s="29"/>
      <c r="H19" s="29"/>
      <c r="I19" s="29"/>
      <c r="J19" s="29"/>
    </row>
    <row r="20" spans="1:10" x14ac:dyDescent="0.25">
      <c r="A20" s="29"/>
      <c r="B20" s="29"/>
      <c r="C20" s="29"/>
      <c r="D20" s="29"/>
      <c r="E20" s="29"/>
      <c r="F20" s="29">
        <f t="shared" si="0"/>
        <v>0</v>
      </c>
      <c r="G20" s="29"/>
      <c r="H20" s="29"/>
      <c r="I20" s="29"/>
      <c r="J20" s="29"/>
    </row>
    <row r="21" spans="1:10" x14ac:dyDescent="0.25">
      <c r="A21" s="29"/>
      <c r="B21" s="29"/>
      <c r="C21" s="29"/>
      <c r="D21" s="29"/>
      <c r="E21" s="29"/>
      <c r="F21" s="29">
        <f t="shared" si="0"/>
        <v>0</v>
      </c>
      <c r="G21" s="29"/>
      <c r="H21" s="29"/>
      <c r="I21" s="29"/>
      <c r="J21" s="29"/>
    </row>
    <row r="22" spans="1:10" x14ac:dyDescent="0.25">
      <c r="A22" s="29"/>
      <c r="B22" s="29"/>
      <c r="C22" s="29"/>
      <c r="D22" s="29"/>
      <c r="E22" s="29"/>
      <c r="F22" s="29">
        <f t="shared" si="0"/>
        <v>0</v>
      </c>
      <c r="G22" s="29"/>
      <c r="H22" s="29"/>
      <c r="I22" s="29"/>
      <c r="J22" s="29"/>
    </row>
    <row r="23" spans="1:10" x14ac:dyDescent="0.25">
      <c r="A23" s="29"/>
      <c r="B23" s="29"/>
      <c r="C23" s="29"/>
      <c r="D23" s="29"/>
      <c r="E23" s="29"/>
      <c r="F23" s="29">
        <f t="shared" si="0"/>
        <v>0</v>
      </c>
      <c r="G23" s="29"/>
      <c r="H23" s="29"/>
      <c r="I23" s="29"/>
      <c r="J23" s="29"/>
    </row>
    <row r="24" spans="1:10" x14ac:dyDescent="0.25">
      <c r="A24" s="29"/>
      <c r="B24" s="29"/>
      <c r="C24" s="29"/>
      <c r="D24" s="29"/>
      <c r="E24" s="29"/>
      <c r="F24" s="29">
        <f t="shared" si="0"/>
        <v>0</v>
      </c>
      <c r="G24" s="29"/>
      <c r="H24" s="29"/>
      <c r="I24" s="29"/>
      <c r="J24" s="29"/>
    </row>
    <row r="25" spans="1:10" x14ac:dyDescent="0.25">
      <c r="A25" s="29"/>
      <c r="B25" s="29"/>
      <c r="C25" s="29"/>
      <c r="D25" s="29"/>
      <c r="E25" s="29"/>
      <c r="F25" s="29">
        <f t="shared" si="0"/>
        <v>0</v>
      </c>
      <c r="G25" s="29"/>
      <c r="H25" s="29"/>
      <c r="I25" s="29"/>
      <c r="J25" s="29"/>
    </row>
    <row r="26" spans="1:10" x14ac:dyDescent="0.25">
      <c r="A26" s="24" t="s">
        <v>10</v>
      </c>
      <c r="B26" s="46"/>
      <c r="C26" s="46"/>
      <c r="D26" s="46"/>
      <c r="E26" s="46"/>
      <c r="F26" s="25">
        <f>SUM(F6:F25)</f>
        <v>0</v>
      </c>
      <c r="G26" s="25">
        <f>SUM(G6:G25)</f>
        <v>0</v>
      </c>
      <c r="H26" s="25">
        <f>SUM(H6:H25)</f>
        <v>0</v>
      </c>
      <c r="I26" s="25">
        <f>SUM(I6:I25)</f>
        <v>0</v>
      </c>
      <c r="J26" s="25">
        <f>SUM(J6:J25)</f>
        <v>0</v>
      </c>
    </row>
    <row r="27" spans="1:10" x14ac:dyDescent="0.25">
      <c r="B27" s="1"/>
      <c r="C27" s="1"/>
      <c r="D27" s="1"/>
      <c r="E27" s="1"/>
      <c r="F27" s="3"/>
      <c r="G27" s="1"/>
      <c r="H27" s="1"/>
      <c r="I27" s="1"/>
      <c r="J27" s="1"/>
    </row>
  </sheetData>
  <mergeCells count="1">
    <mergeCell ref="H4:I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8"/>
  <sheetViews>
    <sheetView showGridLines="0" tabSelected="1" workbookViewId="0">
      <selection activeCell="G21" sqref="G21"/>
    </sheetView>
  </sheetViews>
  <sheetFormatPr baseColWidth="10" defaultRowHeight="13.2" x14ac:dyDescent="0.25"/>
  <cols>
    <col min="1" max="1" width="44.6640625" customWidth="1"/>
    <col min="2" max="2" width="19.33203125" customWidth="1"/>
    <col min="3" max="3" width="15" bestFit="1" customWidth="1"/>
    <col min="4" max="4" width="18.5546875" bestFit="1" customWidth="1"/>
    <col min="5" max="5" width="18.5546875" customWidth="1"/>
    <col min="6" max="6" width="16.33203125" customWidth="1"/>
  </cols>
  <sheetData>
    <row r="1" spans="1:9" ht="15.6" x14ac:dyDescent="0.3">
      <c r="A1" s="49" t="s">
        <v>69</v>
      </c>
    </row>
    <row r="4" spans="1:9" x14ac:dyDescent="0.25">
      <c r="A4" s="5"/>
      <c r="B4" s="15" t="s">
        <v>25</v>
      </c>
      <c r="C4" s="21"/>
      <c r="D4" s="23" t="s">
        <v>15</v>
      </c>
      <c r="E4" s="23"/>
      <c r="F4" s="14"/>
    </row>
    <row r="5" spans="1:9" x14ac:dyDescent="0.25">
      <c r="A5" s="45" t="s">
        <v>0</v>
      </c>
      <c r="B5" s="7" t="s">
        <v>13</v>
      </c>
      <c r="C5" s="18" t="s">
        <v>80</v>
      </c>
      <c r="D5" s="68" t="s">
        <v>81</v>
      </c>
      <c r="E5" s="69"/>
      <c r="F5" s="12" t="s">
        <v>14</v>
      </c>
    </row>
    <row r="6" spans="1:9" x14ac:dyDescent="0.25">
      <c r="A6" s="16"/>
      <c r="B6" s="6" t="s">
        <v>19</v>
      </c>
      <c r="C6" s="20"/>
      <c r="D6" s="10" t="s">
        <v>82</v>
      </c>
      <c r="E6" s="10" t="s">
        <v>83</v>
      </c>
      <c r="F6" s="10"/>
    </row>
    <row r="7" spans="1:9" x14ac:dyDescent="0.25">
      <c r="A7" s="29" t="s">
        <v>63</v>
      </c>
      <c r="B7" s="72">
        <f>'Remun., honor., incent.'!H34</f>
        <v>37260000</v>
      </c>
      <c r="C7" s="31">
        <f>+'Remun., honor., incent.'!I34</f>
        <v>0</v>
      </c>
      <c r="D7" s="31">
        <f>+'Remun., honor., incent.'!J34</f>
        <v>0</v>
      </c>
      <c r="E7" s="31">
        <f>+'Remun., honor., incent.'!K34</f>
        <v>0</v>
      </c>
      <c r="F7" s="31">
        <f>+'Remun., honor., incent.'!L34</f>
        <v>0</v>
      </c>
      <c r="G7" s="1"/>
      <c r="H7" s="1"/>
      <c r="I7" s="1"/>
    </row>
    <row r="8" spans="1:9" x14ac:dyDescent="0.25">
      <c r="A8" s="29" t="s">
        <v>22</v>
      </c>
      <c r="B8" s="72">
        <f>Subcontratos!C12</f>
        <v>1000000</v>
      </c>
      <c r="C8" s="31">
        <f>+Subcontratos!D12</f>
        <v>0</v>
      </c>
      <c r="D8" s="31">
        <f>+Subcontratos!E12</f>
        <v>0</v>
      </c>
      <c r="E8" s="31">
        <f>+Subcontratos!F12</f>
        <v>0</v>
      </c>
      <c r="F8" s="31">
        <f>+Subcontratos!G12</f>
        <v>0</v>
      </c>
      <c r="G8" s="1"/>
      <c r="H8" s="1"/>
      <c r="I8" s="1"/>
    </row>
    <row r="9" spans="1:9" x14ac:dyDescent="0.25">
      <c r="A9" s="29" t="s">
        <v>29</v>
      </c>
      <c r="B9" s="71">
        <f>Capacitación!E22</f>
        <v>1260000</v>
      </c>
      <c r="C9" s="31">
        <f>+Capacitación!F12</f>
        <v>0</v>
      </c>
      <c r="D9" s="31">
        <f>+Capacitación!G12</f>
        <v>0</v>
      </c>
      <c r="E9" s="31">
        <f>+Capacitación!H12</f>
        <v>0</v>
      </c>
      <c r="F9" s="31">
        <f>+Capacitación!I12</f>
        <v>0</v>
      </c>
      <c r="G9" s="1"/>
      <c r="H9" s="1"/>
      <c r="I9" s="1"/>
    </row>
    <row r="10" spans="1:9" x14ac:dyDescent="0.25">
      <c r="A10" s="29" t="s">
        <v>38</v>
      </c>
      <c r="B10" s="72"/>
      <c r="C10" s="31">
        <f>+'Pasajes y viáticos'!J15</f>
        <v>0</v>
      </c>
      <c r="D10" s="31">
        <f>+'Pasajes y viáticos'!K15</f>
        <v>0</v>
      </c>
      <c r="E10" s="31">
        <f>+'Pasajes y viáticos'!L15</f>
        <v>0</v>
      </c>
      <c r="F10" s="31">
        <f>+'Pasajes y viáticos'!M15</f>
        <v>0</v>
      </c>
      <c r="G10" s="1"/>
      <c r="H10" s="1"/>
      <c r="I10" s="1"/>
    </row>
    <row r="11" spans="1:9" x14ac:dyDescent="0.25">
      <c r="A11" s="29" t="s">
        <v>68</v>
      </c>
      <c r="B11" s="72">
        <f>'Equipos e infra'!F26</f>
        <v>8400000</v>
      </c>
      <c r="C11" s="31">
        <f>+'Equipos e infra'!G26</f>
        <v>0</v>
      </c>
      <c r="D11" s="31">
        <f>+'Equipos e infra'!H26</f>
        <v>0</v>
      </c>
      <c r="E11" s="31">
        <f>+'Equipos e infra'!I26</f>
        <v>0</v>
      </c>
      <c r="F11" s="31">
        <f>+'Equipos e infra'!J26</f>
        <v>0</v>
      </c>
      <c r="G11" s="1"/>
      <c r="H11" s="1"/>
      <c r="I11" s="1"/>
    </row>
    <row r="12" spans="1:9" x14ac:dyDescent="0.25">
      <c r="A12" s="29" t="s">
        <v>67</v>
      </c>
      <c r="B12" s="72"/>
      <c r="C12" s="31">
        <f>+'Equipos e infra'!G49</f>
        <v>0</v>
      </c>
      <c r="D12" s="31">
        <f>+'Equipos e infra'!H49</f>
        <v>0</v>
      </c>
      <c r="E12" s="31">
        <f>+'Equipos e infra'!I49</f>
        <v>0</v>
      </c>
      <c r="F12" s="31">
        <f>+'Equipos e infra'!J49</f>
        <v>0</v>
      </c>
      <c r="G12" s="1"/>
      <c r="H12" s="1"/>
      <c r="I12" s="1"/>
    </row>
    <row r="13" spans="1:9" x14ac:dyDescent="0.25">
      <c r="A13" s="29" t="s">
        <v>57</v>
      </c>
      <c r="B13" s="72">
        <f>'Software, fungibles'!D16</f>
        <v>1919364</v>
      </c>
      <c r="C13" s="31">
        <f>+'Software, fungibles'!E16</f>
        <v>0</v>
      </c>
      <c r="D13" s="31">
        <f>+'Software, fungibles'!F16</f>
        <v>0</v>
      </c>
      <c r="E13" s="31">
        <f>+'Software, fungibles'!G16</f>
        <v>0</v>
      </c>
      <c r="F13" s="31">
        <f>+'Software, fungibles'!H16</f>
        <v>0</v>
      </c>
      <c r="G13" s="1"/>
      <c r="H13" s="1"/>
      <c r="I13" s="1"/>
    </row>
    <row r="14" spans="1:9" x14ac:dyDescent="0.25">
      <c r="A14" s="29" t="s">
        <v>58</v>
      </c>
      <c r="B14" s="72">
        <f>'Software, fungibles'!D42</f>
        <v>16740</v>
      </c>
      <c r="C14" s="31">
        <f>+'Software, fungibles'!E42</f>
        <v>0</v>
      </c>
      <c r="D14" s="31">
        <f>+'Software, fungibles'!F42</f>
        <v>0</v>
      </c>
      <c r="E14" s="31">
        <f>+'Software, fungibles'!G42</f>
        <v>0</v>
      </c>
      <c r="F14" s="31">
        <f>+'Software, fungibles'!H42</f>
        <v>0</v>
      </c>
      <c r="G14" s="1"/>
      <c r="H14" s="1"/>
      <c r="I14" s="1"/>
    </row>
    <row r="15" spans="1:9" x14ac:dyDescent="0.25">
      <c r="A15" s="29" t="s">
        <v>59</v>
      </c>
      <c r="B15" s="72"/>
      <c r="C15" s="31">
        <f>+Otros!E11</f>
        <v>0</v>
      </c>
      <c r="D15" s="31">
        <f>+Otros!F11</f>
        <v>0</v>
      </c>
      <c r="E15" s="31">
        <f>+Otros!G11</f>
        <v>0</v>
      </c>
      <c r="F15" s="31">
        <f>+Otros!H11</f>
        <v>0</v>
      </c>
      <c r="G15" s="1"/>
      <c r="H15" s="1"/>
      <c r="I15" s="1"/>
    </row>
    <row r="16" spans="1:9" x14ac:dyDescent="0.25">
      <c r="A16" s="29" t="s">
        <v>61</v>
      </c>
      <c r="B16" s="72">
        <f>Otros!D24</f>
        <v>300000</v>
      </c>
      <c r="C16" s="31">
        <f>+Otros!E24</f>
        <v>0</v>
      </c>
      <c r="D16" s="31">
        <f>+Otros!F24</f>
        <v>0</v>
      </c>
      <c r="E16" s="31">
        <f>+Otros!G24</f>
        <v>0</v>
      </c>
      <c r="F16" s="31">
        <f>+Otros!H24</f>
        <v>0</v>
      </c>
      <c r="G16" s="1"/>
      <c r="H16" s="1"/>
      <c r="I16" s="1"/>
    </row>
    <row r="17" spans="1:9" x14ac:dyDescent="0.25">
      <c r="A17" s="29" t="s">
        <v>70</v>
      </c>
      <c r="B17" s="72">
        <f>Otros!D51</f>
        <v>630035</v>
      </c>
      <c r="C17" s="31">
        <f>+Otros!E51</f>
        <v>0</v>
      </c>
      <c r="D17" s="31">
        <f>+Otros!F51</f>
        <v>0</v>
      </c>
      <c r="E17" s="31">
        <f>+Otros!G51</f>
        <v>0</v>
      </c>
      <c r="F17" s="31">
        <f>+Otros!H51</f>
        <v>0</v>
      </c>
      <c r="G17" s="1"/>
      <c r="H17" s="1"/>
      <c r="I17" s="1"/>
    </row>
    <row r="18" spans="1:9" x14ac:dyDescent="0.25">
      <c r="A18" s="29" t="s">
        <v>60</v>
      </c>
      <c r="B18" s="72">
        <v>2539307</v>
      </c>
      <c r="C18" s="31">
        <f>+Otros!E36</f>
        <v>0</v>
      </c>
      <c r="D18" s="31">
        <f>+Otros!F36</f>
        <v>0</v>
      </c>
      <c r="E18" s="31">
        <f>+Otros!G36</f>
        <v>0</v>
      </c>
      <c r="F18" s="31">
        <f>+Otros!H36</f>
        <v>0</v>
      </c>
      <c r="G18" s="1"/>
      <c r="H18" s="1"/>
      <c r="I18" s="1"/>
    </row>
    <row r="19" spans="1:9" x14ac:dyDescent="0.25">
      <c r="A19" s="29" t="s">
        <v>62</v>
      </c>
      <c r="B19" s="74"/>
      <c r="C19" s="31">
        <f>+Otros!E66</f>
        <v>0</v>
      </c>
      <c r="D19" s="31">
        <f>+Otros!F66</f>
        <v>0</v>
      </c>
      <c r="E19" s="31">
        <f>+Otros!G66</f>
        <v>0</v>
      </c>
      <c r="F19" s="31">
        <f>+Otros!H66</f>
        <v>0</v>
      </c>
      <c r="G19" s="1"/>
      <c r="H19" s="1"/>
      <c r="I19" s="1"/>
    </row>
    <row r="20" spans="1:9" s="2" customFormat="1" x14ac:dyDescent="0.25">
      <c r="A20" s="25" t="s">
        <v>13</v>
      </c>
      <c r="B20" s="73">
        <f>SUM(B7:B18)</f>
        <v>53325446</v>
      </c>
      <c r="C20" s="50">
        <f>SUM(C7:C19)</f>
        <v>0</v>
      </c>
      <c r="D20" s="50">
        <f>SUM(D7:D19)</f>
        <v>0</v>
      </c>
      <c r="E20" s="50">
        <f>SUM(E7:E19)</f>
        <v>0</v>
      </c>
      <c r="F20" s="50">
        <f>SUM(F7:F19)</f>
        <v>0</v>
      </c>
      <c r="G20" s="3"/>
      <c r="H20" s="3"/>
      <c r="I20" s="3"/>
    </row>
    <row r="21" spans="1:9" x14ac:dyDescent="0.25">
      <c r="B21" s="65"/>
      <c r="C21" s="65"/>
      <c r="D21" s="65"/>
      <c r="E21" s="65"/>
      <c r="F21" s="65"/>
    </row>
    <row r="22" spans="1:9" x14ac:dyDescent="0.25">
      <c r="B22" s="65"/>
      <c r="C22" s="65"/>
      <c r="D22" s="65"/>
      <c r="E22" s="65"/>
      <c r="F22" s="65"/>
    </row>
    <row r="23" spans="1:9" x14ac:dyDescent="0.25">
      <c r="A23" s="2" t="s">
        <v>87</v>
      </c>
      <c r="B23" s="65"/>
      <c r="C23" s="65"/>
      <c r="D23" s="65"/>
      <c r="E23" s="65"/>
      <c r="F23" s="65"/>
    </row>
    <row r="24" spans="1:9" x14ac:dyDescent="0.25">
      <c r="A24" s="5"/>
      <c r="B24" s="15" t="s">
        <v>25</v>
      </c>
      <c r="C24" s="21"/>
      <c r="D24" s="23" t="s">
        <v>15</v>
      </c>
      <c r="E24" s="23"/>
      <c r="F24" s="14"/>
    </row>
    <row r="25" spans="1:9" x14ac:dyDescent="0.25">
      <c r="A25" s="45" t="s">
        <v>0</v>
      </c>
      <c r="B25" s="7" t="s">
        <v>13</v>
      </c>
      <c r="C25" s="18" t="s">
        <v>80</v>
      </c>
      <c r="D25" s="68" t="s">
        <v>81</v>
      </c>
      <c r="E25" s="69"/>
      <c r="F25" s="12" t="s">
        <v>14</v>
      </c>
    </row>
    <row r="26" spans="1:9" x14ac:dyDescent="0.25">
      <c r="A26" s="16"/>
      <c r="B26" s="6" t="s">
        <v>19</v>
      </c>
      <c r="C26" s="20"/>
      <c r="D26" s="10" t="s">
        <v>82</v>
      </c>
      <c r="E26" s="10" t="s">
        <v>83</v>
      </c>
      <c r="F26" s="10"/>
    </row>
    <row r="27" spans="1:9" x14ac:dyDescent="0.25">
      <c r="A27" s="29"/>
      <c r="B27" s="31">
        <f>SUM(C27:F27)</f>
        <v>0</v>
      </c>
      <c r="C27" s="31">
        <f>+'Remun., honor., incent.'!I54</f>
        <v>0</v>
      </c>
      <c r="D27" s="31">
        <f>+'Remun., honor., incent.'!J54</f>
        <v>0</v>
      </c>
      <c r="E27" s="31">
        <f>+'Remun., honor., incent.'!K54</f>
        <v>0</v>
      </c>
      <c r="F27" s="31">
        <f>+'Remun., honor., incent.'!L54</f>
        <v>0</v>
      </c>
    </row>
    <row r="28" spans="1:9" x14ac:dyDescent="0.25">
      <c r="A28" s="29"/>
      <c r="B28" s="31">
        <f t="shared" ref="B28:B32" si="0">SUM(C28:F28)</f>
        <v>0</v>
      </c>
      <c r="C28" s="31">
        <f>+Subcontratos!D32</f>
        <v>0</v>
      </c>
      <c r="D28" s="31">
        <f>+Subcontratos!E32</f>
        <v>0</v>
      </c>
      <c r="E28" s="31">
        <f>+Subcontratos!F32</f>
        <v>0</v>
      </c>
      <c r="F28" s="31">
        <f>+Subcontratos!G32</f>
        <v>0</v>
      </c>
    </row>
    <row r="29" spans="1:9" x14ac:dyDescent="0.25">
      <c r="A29" s="29"/>
      <c r="B29" s="31">
        <f t="shared" si="0"/>
        <v>0</v>
      </c>
      <c r="C29" s="31">
        <f>+Capacitación!F32</f>
        <v>0</v>
      </c>
      <c r="D29" s="31">
        <f>+Capacitación!G32</f>
        <v>0</v>
      </c>
      <c r="E29" s="31">
        <f>+Capacitación!H32</f>
        <v>0</v>
      </c>
      <c r="F29" s="31">
        <f>+Capacitación!I32</f>
        <v>0</v>
      </c>
    </row>
    <row r="30" spans="1:9" x14ac:dyDescent="0.25">
      <c r="A30" s="29"/>
      <c r="B30" s="31">
        <f t="shared" si="0"/>
        <v>0</v>
      </c>
      <c r="C30" s="31">
        <f>+'Pasajes y viáticos'!J35</f>
        <v>0</v>
      </c>
      <c r="D30" s="31">
        <f>+'Pasajes y viáticos'!K35</f>
        <v>0</v>
      </c>
      <c r="E30" s="31">
        <f>+'Pasajes y viáticos'!L35</f>
        <v>0</v>
      </c>
      <c r="F30" s="31">
        <f>+'Pasajes y viáticos'!M35</f>
        <v>0</v>
      </c>
    </row>
    <row r="31" spans="1:9" x14ac:dyDescent="0.25">
      <c r="A31" s="29"/>
      <c r="B31" s="31">
        <f t="shared" si="0"/>
        <v>0</v>
      </c>
      <c r="C31" s="31">
        <f>+'Equipos e infra'!G46</f>
        <v>0</v>
      </c>
      <c r="D31" s="31">
        <f>+'Equipos e infra'!H46</f>
        <v>0</v>
      </c>
      <c r="E31" s="31">
        <f>+'Equipos e infra'!I46</f>
        <v>0</v>
      </c>
      <c r="F31" s="31">
        <f>+'Equipos e infra'!J46</f>
        <v>0</v>
      </c>
    </row>
    <row r="32" spans="1:9" x14ac:dyDescent="0.25">
      <c r="A32" s="29"/>
      <c r="B32" s="31">
        <f t="shared" si="0"/>
        <v>0</v>
      </c>
      <c r="C32" s="31">
        <f>+'Equipos e infra'!G69</f>
        <v>0</v>
      </c>
      <c r="D32" s="31">
        <f>+'Equipos e infra'!H69</f>
        <v>0</v>
      </c>
      <c r="E32" s="31">
        <f>+'Equipos e infra'!I69</f>
        <v>0</v>
      </c>
      <c r="F32" s="31">
        <f>+'Equipos e infra'!J69</f>
        <v>0</v>
      </c>
    </row>
    <row r="33" spans="1:6" x14ac:dyDescent="0.25">
      <c r="A33" s="25" t="s">
        <v>13</v>
      </c>
      <c r="B33" s="50">
        <f>SUM(B27:B32)</f>
        <v>0</v>
      </c>
      <c r="C33" s="50">
        <f t="shared" ref="C33:F33" si="1">SUM(C27:C32)</f>
        <v>0</v>
      </c>
      <c r="D33" s="50">
        <f t="shared" si="1"/>
        <v>0</v>
      </c>
      <c r="E33" s="50">
        <f t="shared" si="1"/>
        <v>0</v>
      </c>
      <c r="F33" s="50">
        <f t="shared" si="1"/>
        <v>0</v>
      </c>
    </row>
    <row r="34" spans="1:6" x14ac:dyDescent="0.25">
      <c r="A34" t="s">
        <v>90</v>
      </c>
      <c r="B34" s="67">
        <v>0.95</v>
      </c>
    </row>
    <row r="35" spans="1:6" x14ac:dyDescent="0.25">
      <c r="A35" t="s">
        <v>91</v>
      </c>
      <c r="B35" s="67">
        <v>0.05</v>
      </c>
    </row>
    <row r="36" spans="1:6" x14ac:dyDescent="0.25">
      <c r="B36" s="4"/>
    </row>
    <row r="37" spans="1:6" x14ac:dyDescent="0.25">
      <c r="A37" s="2" t="s">
        <v>92</v>
      </c>
      <c r="B37" s="75">
        <f>B20</f>
        <v>53325446</v>
      </c>
      <c r="C37" s="2"/>
    </row>
    <row r="38" spans="1:6" x14ac:dyDescent="0.25">
      <c r="A38" s="2"/>
      <c r="B38" s="51"/>
      <c r="C38" s="2"/>
    </row>
    <row r="39" spans="1:6" x14ac:dyDescent="0.25">
      <c r="A39" s="2"/>
      <c r="B39" s="51"/>
      <c r="C39" s="2"/>
    </row>
    <row r="40" spans="1:6" x14ac:dyDescent="0.25">
      <c r="A40" s="2"/>
      <c r="B40" s="51"/>
    </row>
    <row r="41" spans="1:6" x14ac:dyDescent="0.25">
      <c r="A41" s="2"/>
      <c r="B41" s="51"/>
    </row>
    <row r="42" spans="1:6" x14ac:dyDescent="0.25">
      <c r="A42" s="2"/>
      <c r="B42" s="51"/>
    </row>
    <row r="43" spans="1:6" x14ac:dyDescent="0.25">
      <c r="A43" s="2"/>
      <c r="B43" s="51"/>
      <c r="E43" s="54"/>
    </row>
    <row r="44" spans="1:6" x14ac:dyDescent="0.25">
      <c r="A44" s="2"/>
      <c r="B44" s="51"/>
    </row>
    <row r="45" spans="1:6" x14ac:dyDescent="0.25">
      <c r="A45" s="2"/>
      <c r="B45" s="51"/>
      <c r="C45" s="2"/>
    </row>
    <row r="46" spans="1:6" x14ac:dyDescent="0.25">
      <c r="A46" s="2"/>
      <c r="B46" s="51"/>
    </row>
    <row r="47" spans="1:6" x14ac:dyDescent="0.25">
      <c r="A47" s="2"/>
      <c r="B47" s="51"/>
    </row>
    <row r="48" spans="1:6" x14ac:dyDescent="0.25">
      <c r="A48" s="2"/>
      <c r="B48" s="51"/>
    </row>
  </sheetData>
  <mergeCells count="2">
    <mergeCell ref="D5:E5"/>
    <mergeCell ref="D25:E25"/>
  </mergeCells>
  <phoneticPr fontId="0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Remun., honor., incent.</vt:lpstr>
      <vt:lpstr>Subcontratos</vt:lpstr>
      <vt:lpstr>Capacitación</vt:lpstr>
      <vt:lpstr>Pasajes y viáticos</vt:lpstr>
      <vt:lpstr>Equipos e infra</vt:lpstr>
      <vt:lpstr>Software, fungibles</vt:lpstr>
      <vt:lpstr>Otros</vt:lpstr>
      <vt:lpstr>Inversiones</vt:lpstr>
      <vt:lpstr>TOTAL</vt:lpstr>
      <vt:lpstr>'Equipos e infra'!Área_de_impresión</vt:lpstr>
      <vt:lpstr>TOTAL!Área_de_impresión</vt:lpstr>
    </vt:vector>
  </TitlesOfParts>
  <Manager>Juan Paulo Vega H.</Manager>
  <Company>CONICYT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Formato Planilla de Costos</dc:title>
  <dc:subject>XIII Concurso de Proyectos de I&amp;D de FONDEF</dc:subject>
  <dc:creator>FONDEF</dc:creator>
  <cp:lastModifiedBy>IGNACIO JAVIER RAMIREZ CARRASCO</cp:lastModifiedBy>
  <cp:lastPrinted>2003-07-02T14:03:17Z</cp:lastPrinted>
  <dcterms:created xsi:type="dcterms:W3CDTF">1999-03-29T20:02:48Z</dcterms:created>
  <dcterms:modified xsi:type="dcterms:W3CDTF">2024-11-26T03:30:14Z</dcterms:modified>
</cp:coreProperties>
</file>