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ckwr82_umsystem_edu/Documents/Documents/Research/isotope and REY files/REY/fu-rey/"/>
    </mc:Choice>
  </mc:AlternateContent>
  <xr:revisionPtr revIDLastSave="6" documentId="13_ncr:40009_{A20833CF-9E42-4913-A3B9-A826422EFE84}" xr6:coauthVersionLast="47" xr6:coauthVersionMax="47" xr10:uidLastSave="{209DE943-4039-4037-BB62-D303588C5D39}"/>
  <bookViews>
    <workbookView xWindow="780" yWindow="780" windowWidth="21600" windowHeight="11385" firstSheet="2" activeTab="3" xr2:uid="{00000000-000D-0000-FFFF-FFFF00000000}"/>
  </bookViews>
  <sheets>
    <sheet name="Original Data" sheetId="1" r:id="rId1"/>
    <sheet name="Processed Data" sheetId="2" r:id="rId2"/>
    <sheet name="Formula (ppm)" sheetId="3" r:id="rId3"/>
    <sheet name="Rock Concentration (ppm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AF3" i="3" s="1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C4" i="3"/>
  <c r="AF4" i="3" s="1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C6" i="3"/>
  <c r="AF6" i="3" s="1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AF8" i="3" s="1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AF9" i="3" s="1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B4" i="3"/>
  <c r="B5" i="3"/>
  <c r="B6" i="3"/>
  <c r="B7" i="3"/>
  <c r="B8" i="3"/>
  <c r="B9" i="3"/>
  <c r="B3" i="3"/>
  <c r="I3" i="4" l="1"/>
  <c r="B4" i="4"/>
  <c r="P6" i="4"/>
  <c r="AE3" i="4"/>
  <c r="Q4" i="4"/>
  <c r="E6" i="4"/>
  <c r="H4" i="4"/>
  <c r="U3" i="4"/>
  <c r="E3" i="4"/>
  <c r="B3" i="4"/>
  <c r="AC6" i="4"/>
  <c r="N3" i="4"/>
  <c r="AF5" i="3"/>
  <c r="V5" i="4" s="1"/>
  <c r="P4" i="4"/>
  <c r="C6" i="4"/>
  <c r="AG9" i="3"/>
  <c r="J9" i="4" s="1"/>
  <c r="C3" i="4"/>
  <c r="AG7" i="3"/>
  <c r="AF7" i="3"/>
  <c r="D7" i="4" s="1"/>
  <c r="AG6" i="3"/>
  <c r="Z6" i="4" s="1"/>
  <c r="AG8" i="3"/>
  <c r="AD8" i="4" s="1"/>
  <c r="AG5" i="3"/>
  <c r="P5" i="4" s="1"/>
  <c r="AG4" i="3"/>
  <c r="S4" i="4" s="1"/>
  <c r="AG3" i="3"/>
  <c r="O3" i="4" s="1"/>
  <c r="S7" i="4" l="1"/>
  <c r="H6" i="4"/>
  <c r="D6" i="4"/>
  <c r="X4" i="4"/>
  <c r="B5" i="4"/>
  <c r="AE4" i="4"/>
  <c r="F8" i="4"/>
  <c r="R9" i="4"/>
  <c r="W6" i="4"/>
  <c r="P3" i="4"/>
  <c r="AE9" i="4"/>
  <c r="R6" i="4"/>
  <c r="AB6" i="4"/>
  <c r="F6" i="4"/>
  <c r="L6" i="4"/>
  <c r="V6" i="4"/>
  <c r="AA6" i="4"/>
  <c r="K6" i="4"/>
  <c r="W7" i="4"/>
  <c r="R5" i="4"/>
  <c r="K4" i="4"/>
  <c r="AA5" i="4"/>
  <c r="I9" i="4"/>
  <c r="AA4" i="4"/>
  <c r="AE8" i="4"/>
  <c r="O4" i="4"/>
  <c r="N6" i="4"/>
  <c r="F3" i="4"/>
  <c r="AC8" i="4"/>
  <c r="Y9" i="4"/>
  <c r="N5" i="4"/>
  <c r="B7" i="4"/>
  <c r="B8" i="4"/>
  <c r="R8" i="4"/>
  <c r="H8" i="4"/>
  <c r="Q8" i="4"/>
  <c r="X8" i="4"/>
  <c r="L8" i="4"/>
  <c r="AB8" i="4"/>
  <c r="P8" i="4"/>
  <c r="C7" i="4"/>
  <c r="F9" i="4"/>
  <c r="O9" i="4"/>
  <c r="W9" i="4"/>
  <c r="AD9" i="4"/>
  <c r="U8" i="4"/>
  <c r="E9" i="4"/>
  <c r="P9" i="4"/>
  <c r="Z9" i="4"/>
  <c r="AD6" i="4"/>
  <c r="V3" i="4"/>
  <c r="AA7" i="4"/>
  <c r="AD5" i="4"/>
  <c r="J3" i="4"/>
  <c r="O8" i="4"/>
  <c r="O7" i="4"/>
  <c r="E7" i="4"/>
  <c r="AE7" i="4"/>
  <c r="U7" i="4"/>
  <c r="N7" i="4"/>
  <c r="I7" i="4"/>
  <c r="Y7" i="4"/>
  <c r="M7" i="4"/>
  <c r="AD7" i="4"/>
  <c r="K5" i="4"/>
  <c r="F5" i="4"/>
  <c r="J7" i="4"/>
  <c r="S3" i="4"/>
  <c r="K7" i="4"/>
  <c r="AC4" i="4"/>
  <c r="Q7" i="4"/>
  <c r="I4" i="4"/>
  <c r="I6" i="4"/>
  <c r="Y3" i="4"/>
  <c r="Q6" i="4"/>
  <c r="AC9" i="4"/>
  <c r="D9" i="4"/>
  <c r="S6" i="4"/>
  <c r="X6" i="4"/>
  <c r="E8" i="4"/>
  <c r="AA9" i="4"/>
  <c r="W4" i="4"/>
  <c r="Y6" i="4"/>
  <c r="AD4" i="4"/>
  <c r="D8" i="4"/>
  <c r="Y4" i="4"/>
  <c r="J6" i="4"/>
  <c r="Z3" i="4"/>
  <c r="V7" i="4"/>
  <c r="K8" i="4"/>
  <c r="M3" i="4"/>
  <c r="G8" i="4"/>
  <c r="Z8" i="4"/>
  <c r="AB9" i="4"/>
  <c r="L7" i="4"/>
  <c r="C9" i="4"/>
  <c r="L5" i="4"/>
  <c r="G3" i="4"/>
  <c r="F7" i="4"/>
  <c r="Q5" i="4"/>
  <c r="Z7" i="4"/>
  <c r="M8" i="4"/>
  <c r="V8" i="4"/>
  <c r="AA8" i="4"/>
  <c r="M9" i="4"/>
  <c r="D3" i="4"/>
  <c r="U6" i="4"/>
  <c r="H9" i="4"/>
  <c r="AB5" i="4"/>
  <c r="W3" i="4"/>
  <c r="N4" i="4"/>
  <c r="X7" i="4"/>
  <c r="U5" i="4"/>
  <c r="N8" i="4"/>
  <c r="G6" i="4"/>
  <c r="T6" i="4"/>
  <c r="T9" i="4"/>
  <c r="E5" i="4"/>
  <c r="B6" i="4"/>
  <c r="B9" i="4"/>
  <c r="M6" i="4"/>
  <c r="AC7" i="4"/>
  <c r="L4" i="4"/>
  <c r="P7" i="4"/>
  <c r="K9" i="4"/>
  <c r="S8" i="4"/>
  <c r="T3" i="4"/>
  <c r="D5" i="4"/>
  <c r="W8" i="4"/>
  <c r="O6" i="4"/>
  <c r="J4" i="4"/>
  <c r="J8" i="4"/>
  <c r="T5" i="4"/>
  <c r="E4" i="4"/>
  <c r="Y5" i="4"/>
  <c r="O5" i="4"/>
  <c r="X5" i="4"/>
  <c r="AE5" i="4"/>
  <c r="C5" i="4"/>
  <c r="S5" i="4"/>
  <c r="H5" i="4"/>
  <c r="I5" i="4"/>
  <c r="C4" i="4"/>
  <c r="T8" i="4"/>
  <c r="U4" i="4"/>
  <c r="V9" i="4"/>
  <c r="G4" i="4"/>
  <c r="M4" i="4"/>
  <c r="AE6" i="4"/>
  <c r="Z4" i="4"/>
  <c r="H7" i="4"/>
  <c r="R4" i="4"/>
  <c r="S9" i="4"/>
  <c r="W5" i="4"/>
  <c r="C8" i="4"/>
  <c r="I8" i="4"/>
  <c r="T7" i="4"/>
  <c r="X3" i="4"/>
  <c r="H3" i="4"/>
  <c r="L3" i="4"/>
  <c r="AB3" i="4"/>
  <c r="R3" i="4"/>
  <c r="U9" i="4"/>
  <c r="G9" i="4"/>
  <c r="J5" i="4"/>
  <c r="AB7" i="4"/>
  <c r="Y8" i="4"/>
  <c r="X9" i="4"/>
  <c r="M5" i="4"/>
  <c r="N9" i="4"/>
  <c r="K3" i="4"/>
  <c r="Q9" i="4"/>
  <c r="L9" i="4"/>
  <c r="F4" i="4"/>
  <c r="D4" i="4"/>
  <c r="V4" i="4"/>
  <c r="AB4" i="4"/>
  <c r="R7" i="4"/>
  <c r="Z5" i="4"/>
  <c r="T4" i="4"/>
  <c r="G7" i="4"/>
  <c r="AC5" i="4"/>
  <c r="AD3" i="4"/>
  <c r="Q3" i="4"/>
  <c r="AA3" i="4"/>
  <c r="G5" i="4"/>
</calcChain>
</file>

<file path=xl/sharedStrings.xml><?xml version="1.0" encoding="utf-8"?>
<sst xmlns="http://schemas.openxmlformats.org/spreadsheetml/2006/main" count="412" uniqueCount="91">
  <si>
    <t>Sample</t>
  </si>
  <si>
    <t xml:space="preserve">23  Na  [ He ] </t>
  </si>
  <si>
    <t xml:space="preserve">24  Mg  [ He ] </t>
  </si>
  <si>
    <t xml:space="preserve">39  K  [ He ] </t>
  </si>
  <si>
    <t xml:space="preserve">43  Ca  [ He ] </t>
  </si>
  <si>
    <t xml:space="preserve">44  Ca  [ He ] </t>
  </si>
  <si>
    <t xml:space="preserve">51  V  [ He ] </t>
  </si>
  <si>
    <t xml:space="preserve">52  Cr  [ He ] </t>
  </si>
  <si>
    <t xml:space="preserve">54  Fe  [ He ] </t>
  </si>
  <si>
    <t xml:space="preserve">55  Mn  [ He ] </t>
  </si>
  <si>
    <t xml:space="preserve">56  Fe  [ He ] </t>
  </si>
  <si>
    <t xml:space="preserve">63  Cu  [ He ] </t>
  </si>
  <si>
    <t xml:space="preserve">64  Zn  [ He ] </t>
  </si>
  <si>
    <t xml:space="preserve">65  Cu  [ He ] </t>
  </si>
  <si>
    <t xml:space="preserve">66  Zn  [ He ] </t>
  </si>
  <si>
    <t xml:space="preserve">85  Rb  [ He ] </t>
  </si>
  <si>
    <t xml:space="preserve">88  Sr  [ He ] </t>
  </si>
  <si>
    <t xml:space="preserve">89  Y  [ No Gas ] </t>
  </si>
  <si>
    <t xml:space="preserve">89  Y  [ He ] </t>
  </si>
  <si>
    <t xml:space="preserve">95  Mo  [ No Gas ] </t>
  </si>
  <si>
    <t xml:space="preserve">95  Mo  [ He ] </t>
  </si>
  <si>
    <t xml:space="preserve">98  Mo  [ No Gas ] </t>
  </si>
  <si>
    <t xml:space="preserve">99  [Mo]  [ No Gas ] </t>
  </si>
  <si>
    <t xml:space="preserve">118  [In]  [ No Gas ] </t>
  </si>
  <si>
    <t xml:space="preserve">137  Ba  [ No Gas ] </t>
  </si>
  <si>
    <t xml:space="preserve">139  La  [ No Gas ] </t>
  </si>
  <si>
    <t xml:space="preserve">140  Ce  [ No Gas ] </t>
  </si>
  <si>
    <t xml:space="preserve">141  Pr  [ No Gas ] </t>
  </si>
  <si>
    <t xml:space="preserve">146  Nd  [ No Gas ] </t>
  </si>
  <si>
    <t xml:space="preserve">147  Sm  [ No Gas ] </t>
  </si>
  <si>
    <t xml:space="preserve">153  Eu  [ No Gas ] </t>
  </si>
  <si>
    <t xml:space="preserve">157  Gd  [ No Gas ] </t>
  </si>
  <si>
    <t xml:space="preserve">163  Dy  [ No Gas ] </t>
  </si>
  <si>
    <t xml:space="preserve">165  Ho  [ No Gas ] </t>
  </si>
  <si>
    <t xml:space="preserve">166  Er  [ No Gas ] </t>
  </si>
  <si>
    <t xml:space="preserve">169  Tm  [ No Gas ] </t>
  </si>
  <si>
    <t xml:space="preserve">172  Yb  [ No Gas ] </t>
  </si>
  <si>
    <t xml:space="preserve">175  Lu  [ No Gas ] </t>
  </si>
  <si>
    <t xml:space="preserve">206  [Pb]  [ No Gas ] </t>
  </si>
  <si>
    <t xml:space="preserve">207  [Pb]  [ No Gas ] </t>
  </si>
  <si>
    <t xml:space="preserve">208  Pb  [ No Gas ] </t>
  </si>
  <si>
    <t xml:space="preserve">238  U  [ No Gas ] </t>
  </si>
  <si>
    <t xml:space="preserve">9  Be ( ISTD )  [ He ] </t>
  </si>
  <si>
    <t xml:space="preserve">45  Sc ( ISTD )  [ He ] </t>
  </si>
  <si>
    <t xml:space="preserve">115  In ( ISTD )  [ No Gas ] </t>
  </si>
  <si>
    <t xml:space="preserve">115  In ( ISTD )  [ He ] </t>
  </si>
  <si>
    <t xml:space="preserve">159  Tb ( ISTD )  [ No Gas ] </t>
  </si>
  <si>
    <t xml:space="preserve">209  Bi ( ISTD )  [ No Gas ] </t>
  </si>
  <si>
    <t>Rjct</t>
  </si>
  <si>
    <t>Sample Name</t>
  </si>
  <si>
    <t>Comment</t>
  </si>
  <si>
    <t>Total Dil.</t>
  </si>
  <si>
    <t>Level</t>
  </si>
  <si>
    <t>CPS</t>
  </si>
  <si>
    <t>Conc. [ ppb ]</t>
  </si>
  <si>
    <t>Conc. RSD</t>
  </si>
  <si>
    <t>blank</t>
  </si>
  <si>
    <t>23  Na  [ He ] :  CPS RSD value = 8.93 is over the allowed maximum = 5.0039  K  [ He ] :  CPS RSD value = 6.32 is over the allowed maximum = 5.00</t>
  </si>
  <si>
    <t>Cal Blank</t>
  </si>
  <si>
    <t>&lt;0.000</t>
  </si>
  <si>
    <t>MAJ-5</t>
  </si>
  <si>
    <t>MAJ-4</t>
  </si>
  <si>
    <t>52  Cr  [ He ] :  CPS RSD value = 9.25 is over the allowed maximum = 5.00</t>
  </si>
  <si>
    <t>MAJ-3</t>
  </si>
  <si>
    <t>115  In ( ISTD )  [ No Gas ] :  ISTD Recovery Percent value = 79.84 is outside the allowed range [80.00, 120.00]209  Bi ( ISTD )  [ No Gas ] :  ISTD Recovery Percent value = 65.65 is outside the allowed range [80.00, 120.00]</t>
  </si>
  <si>
    <t>MAJ-2</t>
  </si>
  <si>
    <t>54  Fe  [ He ] :  Concentration value = 4511.18 is over the calibration range9  Be ( ISTD )  [ He ] :  ISTD Recovery Percent value = 0.00 is outside the allowed range [80.00, 120.00]45  Sc ( ISTD )  [ He ] :  ISTD Recovery Percent value = 0.00 is outside the allowed range [80.00, 120.00]115  In ( ISTD )  [ No Gas ] :  ISTD Recovery Percent value = 0.01 is outside the allowed range [80.00, 120.00]115  In ( ISTD )  [ He ] :  ISTD Recovery Percent value = 0.01 is outside the allowed range [80.00, 120.00]159  Tb ( ISTD )  [ No Gas ] :  ISTD Recovery Percent value = 0.00 is outside the allowed range [80.00, 120.00]209  Bi ( ISTD )  [ No Gas ] :  ISTD Recovery Percent value = 0.01 is outside the allowed range [80.00, 120.00]</t>
  </si>
  <si>
    <t>169  Tm  [ No Gas ] :  CPS RSD value = 5.85 is over the allowed maximum = 5.00</t>
  </si>
  <si>
    <t>TRRE-4</t>
  </si>
  <si>
    <t>TRRE-3</t>
  </si>
  <si>
    <t>TRRE-2</t>
  </si>
  <si>
    <t>TRRE-1</t>
  </si>
  <si>
    <t>39  K  [ He ] :  Concentration value = 175636.92 is over the calibration range44  Ca  [ He ] :  Concentration value = 148618.37 is over the calibration range52  Cr  [ He ] :  Concentration value = 693.38 is over the calibration range54  Fe  [ He ] :  Concentration value = 43723.64 is over the calibration range56  Fe  [ He ] :  Concentration value = 3563.32 is over the calibration range63  Cu  [ He ] :  Concentration value = 917.97 is over the calibration range65  Cu  [ He ] :  Concentration value = 940.66 is over the calibration range9  Be ( ISTD )  [ He ] :  ISTD Recovery Percent value = 0.00 is outside the allowed range [80.00, 120.00]45  Sc ( ISTD )  [ He ] :  ISTD Recovery Percent value = 0.00 is outside the allowed range [80.00, 120.00]115  In ( ISTD )  [ No Gas ] :  ISTD Recovery Percent value = 0.02 is outside the allowed range [80.00, 120.00]115  In ( ISTD )  [ He ] :  ISTD Recovery Percent value = 0.01 is outside the allowed range [80.00, 120.00]159  Tb ( ISTD )  [ No Gas ] :  ISTD Recovery Percent value = 0.01 is outside the allowed range [80.00, 120.00]209  Bi ( ISTD )  [ No Gas ] :  ISTD Recovery Percent value = 0.02 is outside the allowed range [80.00, 120.00]</t>
  </si>
  <si>
    <t>66  Zn  [ He ] :  CPS RSD value = 5.17 is over the allowed maximum = 5.00</t>
  </si>
  <si>
    <t>FUWM 1 3 dil</t>
  </si>
  <si>
    <t>FUWM 3.5 H1 dil</t>
  </si>
  <si>
    <t>9  Be ( ISTD )  [ He ] :  CPS RSD value = 5.44 is over the allowed maximum = 5.00</t>
  </si>
  <si>
    <t>FUWM 3.5 H2 dil</t>
  </si>
  <si>
    <t>55  Mn  [ He ] :  Concentration value = 704.01 is over the calibration range</t>
  </si>
  <si>
    <t>FUWM 8.5  2 dil</t>
  </si>
  <si>
    <t>55  Mn  [ He ] :  Concentration value = 1292.62 is over the calibration range</t>
  </si>
  <si>
    <t>FUWM 8.5  3 dil</t>
  </si>
  <si>
    <t>FUWM 16 T 4 dil</t>
  </si>
  <si>
    <t>FUWM 16 T 5 dil</t>
  </si>
  <si>
    <t>Conc. [ ppm ]</t>
  </si>
  <si>
    <t>Mg/Ca Ratio</t>
  </si>
  <si>
    <t>Sum</t>
  </si>
  <si>
    <t>FUWM 3.5 H 1 dil</t>
  </si>
  <si>
    <t>FUWM 3.5 H 2 dil</t>
  </si>
  <si>
    <t>FUWM 8.5 2 dil</t>
  </si>
  <si>
    <t>FUWM 8.5 3 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</si>
</sst>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3"/>
  <sheetViews>
    <sheetView workbookViewId="0"/>
  </sheetViews>
  <sheetFormatPr defaultRowHeight="15" x14ac:dyDescent="0.25"/>
  <sheetData>
    <row r="1" spans="1:100" x14ac:dyDescent="0.25">
      <c r="A1" t="s">
        <v>0</v>
      </c>
      <c r="G1" t="s">
        <v>1</v>
      </c>
      <c r="I1" t="s">
        <v>2</v>
      </c>
      <c r="K1" t="s">
        <v>3</v>
      </c>
      <c r="M1" t="s">
        <v>4</v>
      </c>
      <c r="O1" t="s">
        <v>5</v>
      </c>
      <c r="Q1" t="s">
        <v>6</v>
      </c>
      <c r="S1" t="s">
        <v>7</v>
      </c>
      <c r="U1" t="s">
        <v>8</v>
      </c>
      <c r="W1" t="s">
        <v>9</v>
      </c>
      <c r="Y1" t="s">
        <v>10</v>
      </c>
      <c r="AA1" t="s">
        <v>11</v>
      </c>
      <c r="AC1" t="s">
        <v>12</v>
      </c>
      <c r="AE1" t="s">
        <v>13</v>
      </c>
      <c r="AG1" t="s">
        <v>14</v>
      </c>
      <c r="AI1" t="s">
        <v>15</v>
      </c>
      <c r="AK1" t="s">
        <v>16</v>
      </c>
      <c r="AM1" t="s">
        <v>17</v>
      </c>
      <c r="AO1" t="s">
        <v>18</v>
      </c>
      <c r="AQ1" t="s">
        <v>19</v>
      </c>
      <c r="AS1" t="s">
        <v>20</v>
      </c>
      <c r="AU1" t="s">
        <v>21</v>
      </c>
      <c r="AW1" t="s">
        <v>22</v>
      </c>
      <c r="AY1" t="s">
        <v>23</v>
      </c>
      <c r="BA1" t="s">
        <v>24</v>
      </c>
      <c r="BC1" t="s">
        <v>25</v>
      </c>
      <c r="BE1" t="s">
        <v>26</v>
      </c>
      <c r="BG1" t="s">
        <v>27</v>
      </c>
      <c r="BI1" t="s">
        <v>28</v>
      </c>
      <c r="BK1" t="s">
        <v>29</v>
      </c>
      <c r="BM1" t="s">
        <v>30</v>
      </c>
      <c r="BO1" t="s">
        <v>31</v>
      </c>
      <c r="BQ1" t="s">
        <v>32</v>
      </c>
      <c r="BS1" t="s">
        <v>33</v>
      </c>
      <c r="BU1" t="s">
        <v>34</v>
      </c>
      <c r="BW1" t="s">
        <v>35</v>
      </c>
      <c r="BY1" t="s">
        <v>36</v>
      </c>
      <c r="CA1" t="s">
        <v>37</v>
      </c>
      <c r="CC1" t="s">
        <v>38</v>
      </c>
      <c r="CE1" t="s">
        <v>39</v>
      </c>
      <c r="CG1" t="s">
        <v>40</v>
      </c>
      <c r="CI1" t="s">
        <v>41</v>
      </c>
      <c r="CK1" t="s">
        <v>42</v>
      </c>
      <c r="CM1" t="s">
        <v>43</v>
      </c>
      <c r="CO1" t="s">
        <v>44</v>
      </c>
      <c r="CQ1" t="s">
        <v>45</v>
      </c>
      <c r="CS1" t="s">
        <v>46</v>
      </c>
      <c r="CU1" t="s">
        <v>47</v>
      </c>
    </row>
    <row r="2" spans="1:100" x14ac:dyDescent="0.25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53</v>
      </c>
      <c r="J2" t="s">
        <v>54</v>
      </c>
      <c r="K2" t="s">
        <v>53</v>
      </c>
      <c r="L2" t="s">
        <v>54</v>
      </c>
      <c r="M2" t="s">
        <v>53</v>
      </c>
      <c r="N2" t="s">
        <v>54</v>
      </c>
      <c r="O2" t="s">
        <v>53</v>
      </c>
      <c r="P2" t="s">
        <v>54</v>
      </c>
      <c r="Q2" t="s">
        <v>53</v>
      </c>
      <c r="R2" t="s">
        <v>54</v>
      </c>
      <c r="S2" t="s">
        <v>53</v>
      </c>
      <c r="T2" t="s">
        <v>54</v>
      </c>
      <c r="U2" t="s">
        <v>53</v>
      </c>
      <c r="V2" t="s">
        <v>54</v>
      </c>
      <c r="W2" t="s">
        <v>53</v>
      </c>
      <c r="X2" t="s">
        <v>54</v>
      </c>
      <c r="Y2" t="s">
        <v>53</v>
      </c>
      <c r="Z2" t="s">
        <v>54</v>
      </c>
      <c r="AA2" t="s">
        <v>53</v>
      </c>
      <c r="AB2" t="s">
        <v>54</v>
      </c>
      <c r="AC2" t="s">
        <v>53</v>
      </c>
      <c r="AD2" t="s">
        <v>54</v>
      </c>
      <c r="AE2" t="s">
        <v>53</v>
      </c>
      <c r="AF2" t="s">
        <v>54</v>
      </c>
      <c r="AG2" t="s">
        <v>53</v>
      </c>
      <c r="AH2" t="s">
        <v>54</v>
      </c>
      <c r="AI2" t="s">
        <v>53</v>
      </c>
      <c r="AJ2" t="s">
        <v>54</v>
      </c>
      <c r="AK2" t="s">
        <v>53</v>
      </c>
      <c r="AL2" t="s">
        <v>54</v>
      </c>
      <c r="AM2" t="s">
        <v>53</v>
      </c>
      <c r="AN2" t="s">
        <v>54</v>
      </c>
      <c r="AO2" t="s">
        <v>53</v>
      </c>
      <c r="AP2" t="s">
        <v>54</v>
      </c>
      <c r="AQ2" t="s">
        <v>53</v>
      </c>
      <c r="AR2" t="s">
        <v>54</v>
      </c>
      <c r="AS2" t="s">
        <v>53</v>
      </c>
      <c r="AT2" t="s">
        <v>54</v>
      </c>
      <c r="AU2" t="s">
        <v>53</v>
      </c>
      <c r="AV2" t="s">
        <v>54</v>
      </c>
      <c r="AW2" t="s">
        <v>53</v>
      </c>
      <c r="AX2" t="s">
        <v>54</v>
      </c>
      <c r="AY2" t="s">
        <v>53</v>
      </c>
      <c r="AZ2" t="s">
        <v>54</v>
      </c>
      <c r="BA2" t="s">
        <v>53</v>
      </c>
      <c r="BB2" t="s">
        <v>54</v>
      </c>
      <c r="BC2" t="s">
        <v>53</v>
      </c>
      <c r="BD2" t="s">
        <v>54</v>
      </c>
      <c r="BE2" t="s">
        <v>53</v>
      </c>
      <c r="BF2" t="s">
        <v>54</v>
      </c>
      <c r="BG2" t="s">
        <v>53</v>
      </c>
      <c r="BH2" t="s">
        <v>54</v>
      </c>
      <c r="BI2" t="s">
        <v>53</v>
      </c>
      <c r="BJ2" t="s">
        <v>54</v>
      </c>
      <c r="BK2" t="s">
        <v>53</v>
      </c>
      <c r="BL2" t="s">
        <v>54</v>
      </c>
      <c r="BM2" t="s">
        <v>53</v>
      </c>
      <c r="BN2" t="s">
        <v>54</v>
      </c>
      <c r="BO2" t="s">
        <v>53</v>
      </c>
      <c r="BP2" t="s">
        <v>54</v>
      </c>
      <c r="BQ2" t="s">
        <v>53</v>
      </c>
      <c r="BR2" t="s">
        <v>54</v>
      </c>
      <c r="BS2" t="s">
        <v>53</v>
      </c>
      <c r="BT2" t="s">
        <v>54</v>
      </c>
      <c r="BU2" t="s">
        <v>53</v>
      </c>
      <c r="BV2" t="s">
        <v>54</v>
      </c>
      <c r="BW2" t="s">
        <v>53</v>
      </c>
      <c r="BX2" t="s">
        <v>54</v>
      </c>
      <c r="BY2" t="s">
        <v>53</v>
      </c>
      <c r="BZ2" t="s">
        <v>54</v>
      </c>
      <c r="CA2" t="s">
        <v>53</v>
      </c>
      <c r="CB2" t="s">
        <v>54</v>
      </c>
      <c r="CC2" t="s">
        <v>53</v>
      </c>
      <c r="CD2" t="s">
        <v>54</v>
      </c>
      <c r="CE2" t="s">
        <v>53</v>
      </c>
      <c r="CF2" t="s">
        <v>54</v>
      </c>
      <c r="CG2" t="s">
        <v>53</v>
      </c>
      <c r="CH2" t="s">
        <v>54</v>
      </c>
      <c r="CI2" t="s">
        <v>53</v>
      </c>
      <c r="CJ2" t="s">
        <v>54</v>
      </c>
      <c r="CK2" t="s">
        <v>54</v>
      </c>
      <c r="CL2" t="s">
        <v>55</v>
      </c>
      <c r="CM2" t="s">
        <v>54</v>
      </c>
      <c r="CN2" t="s">
        <v>55</v>
      </c>
      <c r="CO2" t="s">
        <v>54</v>
      </c>
      <c r="CP2" t="s">
        <v>55</v>
      </c>
      <c r="CQ2" t="s">
        <v>54</v>
      </c>
      <c r="CR2" t="s">
        <v>55</v>
      </c>
      <c r="CS2" t="s">
        <v>54</v>
      </c>
      <c r="CT2" t="s">
        <v>55</v>
      </c>
      <c r="CU2" t="s">
        <v>54</v>
      </c>
      <c r="CV2" t="s">
        <v>55</v>
      </c>
    </row>
    <row r="3" spans="1:100" x14ac:dyDescent="0.25">
      <c r="B3" t="b">
        <v>0</v>
      </c>
      <c r="C3" t="s">
        <v>56</v>
      </c>
      <c r="E3">
        <v>1</v>
      </c>
      <c r="G3" s="1">
        <v>18832</v>
      </c>
      <c r="I3">
        <v>27</v>
      </c>
      <c r="K3" s="1">
        <v>18745</v>
      </c>
      <c r="M3">
        <v>13</v>
      </c>
      <c r="O3" s="1">
        <v>1203</v>
      </c>
      <c r="Q3">
        <v>9</v>
      </c>
      <c r="S3">
        <v>597</v>
      </c>
      <c r="U3" s="1">
        <v>1910</v>
      </c>
      <c r="W3">
        <v>293</v>
      </c>
      <c r="Y3" s="1">
        <v>2910</v>
      </c>
      <c r="AA3">
        <v>640</v>
      </c>
      <c r="AC3">
        <v>10</v>
      </c>
      <c r="AE3">
        <v>210</v>
      </c>
      <c r="AG3">
        <v>7</v>
      </c>
      <c r="AI3">
        <v>27</v>
      </c>
      <c r="AK3">
        <v>7</v>
      </c>
      <c r="AM3">
        <v>96</v>
      </c>
      <c r="AO3">
        <v>0</v>
      </c>
      <c r="AQ3">
        <v>55</v>
      </c>
      <c r="AS3">
        <v>0</v>
      </c>
      <c r="AU3">
        <v>70</v>
      </c>
      <c r="AW3">
        <v>3</v>
      </c>
      <c r="AY3" s="1">
        <v>6165</v>
      </c>
      <c r="BA3">
        <v>13</v>
      </c>
      <c r="BC3">
        <v>6</v>
      </c>
      <c r="BE3">
        <v>16</v>
      </c>
      <c r="BG3">
        <v>7</v>
      </c>
      <c r="BI3">
        <v>6</v>
      </c>
      <c r="BK3">
        <v>3</v>
      </c>
      <c r="BM3">
        <v>9</v>
      </c>
      <c r="BO3">
        <v>4</v>
      </c>
      <c r="BQ3">
        <v>4</v>
      </c>
      <c r="BS3">
        <v>12</v>
      </c>
      <c r="BU3">
        <v>0</v>
      </c>
      <c r="BW3">
        <v>9</v>
      </c>
      <c r="BY3">
        <v>1</v>
      </c>
      <c r="CA3">
        <v>16</v>
      </c>
      <c r="CC3">
        <v>98</v>
      </c>
      <c r="CE3">
        <v>99</v>
      </c>
      <c r="CG3">
        <v>374</v>
      </c>
      <c r="CI3">
        <v>9</v>
      </c>
    </row>
    <row r="4" spans="1:100" x14ac:dyDescent="0.25">
      <c r="A4" t="s">
        <v>57</v>
      </c>
      <c r="B4" t="b">
        <v>0</v>
      </c>
      <c r="C4" t="s">
        <v>56</v>
      </c>
      <c r="E4">
        <v>1</v>
      </c>
      <c r="G4" s="1">
        <v>19833</v>
      </c>
      <c r="I4">
        <v>70</v>
      </c>
      <c r="K4" s="1">
        <v>16937</v>
      </c>
      <c r="M4">
        <v>20</v>
      </c>
      <c r="O4" s="1">
        <v>1023</v>
      </c>
      <c r="Q4">
        <v>8</v>
      </c>
      <c r="S4">
        <v>609</v>
      </c>
      <c r="U4" s="1">
        <v>1820</v>
      </c>
      <c r="W4">
        <v>303</v>
      </c>
      <c r="Y4" s="1">
        <v>3210</v>
      </c>
      <c r="AA4">
        <v>380</v>
      </c>
      <c r="AC4">
        <v>43</v>
      </c>
      <c r="AE4">
        <v>217</v>
      </c>
      <c r="AG4">
        <v>7</v>
      </c>
      <c r="AI4">
        <v>43</v>
      </c>
      <c r="AK4">
        <v>26</v>
      </c>
      <c r="AM4">
        <v>1</v>
      </c>
      <c r="AO4">
        <v>12</v>
      </c>
      <c r="AQ4">
        <v>5</v>
      </c>
      <c r="AS4">
        <v>3</v>
      </c>
      <c r="AU4">
        <v>1</v>
      </c>
      <c r="AW4">
        <v>1</v>
      </c>
      <c r="AY4" s="1">
        <v>3304</v>
      </c>
      <c r="BA4">
        <v>0</v>
      </c>
      <c r="BC4">
        <v>2</v>
      </c>
      <c r="BE4">
        <v>1</v>
      </c>
      <c r="BG4">
        <v>2</v>
      </c>
      <c r="BI4">
        <v>4</v>
      </c>
      <c r="BK4">
        <v>0</v>
      </c>
      <c r="BM4">
        <v>7</v>
      </c>
      <c r="BO4">
        <v>3</v>
      </c>
      <c r="BQ4">
        <v>2</v>
      </c>
      <c r="BS4">
        <v>0</v>
      </c>
      <c r="BU4">
        <v>2</v>
      </c>
      <c r="BW4">
        <v>3</v>
      </c>
      <c r="BY4">
        <v>7</v>
      </c>
      <c r="CA4">
        <v>2</v>
      </c>
      <c r="CC4">
        <v>114</v>
      </c>
      <c r="CE4">
        <v>82</v>
      </c>
      <c r="CG4">
        <v>403</v>
      </c>
      <c r="CI4">
        <v>6</v>
      </c>
    </row>
    <row r="5" spans="1:100" x14ac:dyDescent="0.25">
      <c r="B5" t="b">
        <v>0</v>
      </c>
      <c r="C5" t="s">
        <v>58</v>
      </c>
      <c r="E5">
        <v>1</v>
      </c>
      <c r="F5">
        <v>1</v>
      </c>
      <c r="G5" s="1">
        <v>110662</v>
      </c>
      <c r="H5">
        <v>0.36599999999999999</v>
      </c>
      <c r="I5" s="1">
        <v>22561</v>
      </c>
      <c r="J5" t="s">
        <v>59</v>
      </c>
      <c r="K5" s="1">
        <v>102292</v>
      </c>
      <c r="L5" t="s">
        <v>59</v>
      </c>
      <c r="M5">
        <v>437</v>
      </c>
      <c r="N5">
        <v>10.538</v>
      </c>
      <c r="O5" s="1">
        <v>6312</v>
      </c>
      <c r="P5" t="s">
        <v>59</v>
      </c>
      <c r="Q5" s="1">
        <v>2907</v>
      </c>
      <c r="S5" s="1">
        <v>5270</v>
      </c>
      <c r="U5" s="1">
        <v>56371</v>
      </c>
      <c r="V5" t="s">
        <v>59</v>
      </c>
      <c r="W5" s="1">
        <v>19991</v>
      </c>
      <c r="Y5" s="1">
        <v>1011610</v>
      </c>
      <c r="Z5" t="s">
        <v>59</v>
      </c>
      <c r="AA5" s="1">
        <v>40910</v>
      </c>
      <c r="AC5" s="1">
        <v>8930</v>
      </c>
      <c r="AE5" s="1">
        <v>19554</v>
      </c>
      <c r="AG5" s="1">
        <v>5688</v>
      </c>
      <c r="AI5" s="1">
        <v>1107</v>
      </c>
      <c r="AK5" s="1">
        <v>6839</v>
      </c>
      <c r="AM5" s="1">
        <v>1536</v>
      </c>
      <c r="AO5">
        <v>437</v>
      </c>
      <c r="AQ5">
        <v>693</v>
      </c>
      <c r="AS5">
        <v>583</v>
      </c>
      <c r="AU5" s="1">
        <v>1129</v>
      </c>
      <c r="AW5">
        <v>-1</v>
      </c>
      <c r="AY5">
        <v>-187</v>
      </c>
      <c r="BA5" s="1">
        <v>15089</v>
      </c>
      <c r="BC5" s="1">
        <v>1940</v>
      </c>
      <c r="BE5" s="1">
        <v>3549</v>
      </c>
      <c r="BG5">
        <v>470</v>
      </c>
      <c r="BI5">
        <v>278</v>
      </c>
      <c r="BK5">
        <v>47</v>
      </c>
      <c r="BM5">
        <v>76</v>
      </c>
      <c r="BO5">
        <v>131</v>
      </c>
      <c r="BQ5">
        <v>104</v>
      </c>
      <c r="BS5">
        <v>59</v>
      </c>
      <c r="BU5">
        <v>51</v>
      </c>
      <c r="BW5">
        <v>10</v>
      </c>
      <c r="BY5">
        <v>42</v>
      </c>
      <c r="CA5" s="1">
        <v>135650</v>
      </c>
      <c r="CC5" s="1">
        <v>1778</v>
      </c>
      <c r="CE5" s="1">
        <v>1407</v>
      </c>
      <c r="CG5" s="1">
        <v>6751</v>
      </c>
      <c r="CI5">
        <v>162</v>
      </c>
    </row>
    <row r="6" spans="1:100" x14ac:dyDescent="0.25">
      <c r="B6" t="b">
        <v>0</v>
      </c>
      <c r="C6" t="s">
        <v>58</v>
      </c>
      <c r="E6">
        <v>1</v>
      </c>
      <c r="F6">
        <v>1</v>
      </c>
      <c r="G6" s="1">
        <v>106573</v>
      </c>
      <c r="H6">
        <v>0</v>
      </c>
      <c r="I6" s="1">
        <v>22377</v>
      </c>
      <c r="J6">
        <v>0</v>
      </c>
      <c r="K6" s="1">
        <v>101959</v>
      </c>
      <c r="L6">
        <v>0</v>
      </c>
      <c r="M6">
        <v>350</v>
      </c>
      <c r="N6">
        <v>0</v>
      </c>
      <c r="O6" s="1">
        <v>6209</v>
      </c>
      <c r="P6">
        <v>0</v>
      </c>
      <c r="Q6" s="1">
        <v>2775</v>
      </c>
      <c r="S6" s="1">
        <v>5125</v>
      </c>
      <c r="U6" s="1">
        <v>55398</v>
      </c>
      <c r="V6">
        <v>0</v>
      </c>
      <c r="W6" s="1">
        <v>19016</v>
      </c>
      <c r="Y6" s="1">
        <v>994400</v>
      </c>
      <c r="Z6">
        <v>0</v>
      </c>
      <c r="AA6" s="1">
        <v>40539</v>
      </c>
      <c r="AC6" s="1">
        <v>8920</v>
      </c>
      <c r="AE6" s="1">
        <v>19193</v>
      </c>
      <c r="AG6" s="1">
        <v>5371</v>
      </c>
      <c r="AI6" s="1">
        <v>1230</v>
      </c>
      <c r="AK6" s="1">
        <v>6604</v>
      </c>
      <c r="AM6" s="1">
        <v>1429</v>
      </c>
      <c r="AO6">
        <v>460</v>
      </c>
      <c r="AQ6">
        <v>591</v>
      </c>
      <c r="AS6">
        <v>410</v>
      </c>
      <c r="AU6">
        <v>914</v>
      </c>
      <c r="AW6">
        <v>1</v>
      </c>
      <c r="AY6">
        <v>-413</v>
      </c>
      <c r="BA6" s="1">
        <v>14862</v>
      </c>
      <c r="BC6" s="1">
        <v>1893</v>
      </c>
      <c r="BE6" s="1">
        <v>3232</v>
      </c>
      <c r="BG6">
        <v>511</v>
      </c>
      <c r="BI6">
        <v>291</v>
      </c>
      <c r="BK6">
        <v>51</v>
      </c>
      <c r="BM6">
        <v>62</v>
      </c>
      <c r="BO6">
        <v>149</v>
      </c>
      <c r="BQ6">
        <v>144</v>
      </c>
      <c r="BS6">
        <v>53</v>
      </c>
      <c r="BU6">
        <v>47</v>
      </c>
      <c r="BW6">
        <v>32</v>
      </c>
      <c r="BY6">
        <v>56</v>
      </c>
      <c r="CA6" s="1">
        <v>132396</v>
      </c>
      <c r="CC6" s="1">
        <v>1751</v>
      </c>
      <c r="CE6" s="1">
        <v>1399</v>
      </c>
      <c r="CG6" s="1">
        <v>6626</v>
      </c>
      <c r="CI6">
        <v>139</v>
      </c>
    </row>
    <row r="7" spans="1:100" x14ac:dyDescent="0.25">
      <c r="B7" t="b">
        <v>0</v>
      </c>
      <c r="C7" t="s">
        <v>60</v>
      </c>
      <c r="E7">
        <v>1</v>
      </c>
      <c r="F7">
        <v>2</v>
      </c>
      <c r="G7" s="1">
        <v>724229</v>
      </c>
      <c r="H7">
        <v>169.82599999999999</v>
      </c>
      <c r="I7" s="1">
        <v>322751</v>
      </c>
      <c r="J7">
        <v>163.13300000000001</v>
      </c>
      <c r="K7" s="1">
        <v>498511</v>
      </c>
      <c r="L7">
        <v>183.34100000000001</v>
      </c>
      <c r="M7" s="1">
        <v>60945</v>
      </c>
      <c r="N7">
        <v>10013.682000000001</v>
      </c>
      <c r="O7" s="1">
        <v>1044753</v>
      </c>
      <c r="P7">
        <v>9947.2790000000005</v>
      </c>
      <c r="Q7">
        <v>357</v>
      </c>
      <c r="S7" s="1">
        <v>24666</v>
      </c>
      <c r="U7" s="1">
        <v>23568</v>
      </c>
      <c r="V7" t="s">
        <v>59</v>
      </c>
      <c r="W7" s="1">
        <v>8563</v>
      </c>
      <c r="Y7" s="1">
        <v>420221</v>
      </c>
      <c r="Z7" t="s">
        <v>59</v>
      </c>
      <c r="AA7" s="1">
        <v>101379</v>
      </c>
      <c r="AC7" s="1">
        <v>4831</v>
      </c>
      <c r="AE7" s="1">
        <v>49613</v>
      </c>
      <c r="AG7" s="1">
        <v>3067</v>
      </c>
      <c r="AI7" s="1">
        <v>1057</v>
      </c>
      <c r="AK7" s="1">
        <v>5826</v>
      </c>
      <c r="AM7" s="1">
        <v>1582</v>
      </c>
      <c r="AO7">
        <v>467</v>
      </c>
      <c r="AQ7" s="1">
        <v>1494</v>
      </c>
      <c r="AS7" s="1">
        <v>1137</v>
      </c>
      <c r="AU7" s="1">
        <v>2457</v>
      </c>
      <c r="AW7">
        <v>1</v>
      </c>
      <c r="AY7">
        <v>-787</v>
      </c>
      <c r="BA7" s="1">
        <v>3167</v>
      </c>
      <c r="BC7" s="1">
        <v>2981</v>
      </c>
      <c r="BE7" s="1">
        <v>6492</v>
      </c>
      <c r="BG7">
        <v>833</v>
      </c>
      <c r="BI7">
        <v>492</v>
      </c>
      <c r="BK7">
        <v>89</v>
      </c>
      <c r="BM7">
        <v>62</v>
      </c>
      <c r="BO7">
        <v>81</v>
      </c>
      <c r="BQ7">
        <v>113</v>
      </c>
      <c r="BS7">
        <v>67</v>
      </c>
      <c r="BU7">
        <v>51</v>
      </c>
      <c r="BW7">
        <v>42</v>
      </c>
      <c r="BY7">
        <v>109</v>
      </c>
      <c r="CA7" s="1">
        <v>80195</v>
      </c>
      <c r="CC7" s="1">
        <v>14085</v>
      </c>
      <c r="CE7" s="1">
        <v>11128</v>
      </c>
      <c r="CG7" s="1">
        <v>53155</v>
      </c>
      <c r="CI7" s="1">
        <v>1235</v>
      </c>
    </row>
    <row r="8" spans="1:100" x14ac:dyDescent="0.25">
      <c r="B8" t="b">
        <v>0</v>
      </c>
      <c r="C8" t="s">
        <v>61</v>
      </c>
      <c r="E8">
        <v>1</v>
      </c>
      <c r="F8">
        <v>3</v>
      </c>
      <c r="G8" s="1">
        <v>1767132</v>
      </c>
      <c r="H8">
        <v>454.87400000000002</v>
      </c>
      <c r="I8" s="1">
        <v>3537522</v>
      </c>
      <c r="J8">
        <v>1905.248</v>
      </c>
      <c r="K8" s="1">
        <v>1134966</v>
      </c>
      <c r="L8">
        <v>474.08</v>
      </c>
      <c r="M8" s="1">
        <v>151765</v>
      </c>
      <c r="N8">
        <v>25164.845000000001</v>
      </c>
      <c r="O8" s="1">
        <v>2658126</v>
      </c>
      <c r="P8">
        <v>25545.861000000001</v>
      </c>
      <c r="Q8">
        <v>374</v>
      </c>
      <c r="S8" s="1">
        <v>7029</v>
      </c>
      <c r="U8" s="1">
        <v>77322</v>
      </c>
      <c r="V8">
        <v>24.731999999999999</v>
      </c>
      <c r="W8" s="1">
        <v>9470</v>
      </c>
      <c r="Y8" s="1">
        <v>1458565</v>
      </c>
      <c r="Z8">
        <v>28.524999999999999</v>
      </c>
      <c r="AA8" s="1">
        <v>44280</v>
      </c>
      <c r="AC8" s="1">
        <v>4751</v>
      </c>
      <c r="AE8" s="1">
        <v>21470</v>
      </c>
      <c r="AG8" s="1">
        <v>2917</v>
      </c>
      <c r="AI8">
        <v>890</v>
      </c>
      <c r="AK8" s="1">
        <v>8796</v>
      </c>
      <c r="AM8" s="1">
        <v>1545</v>
      </c>
      <c r="AO8">
        <v>510</v>
      </c>
      <c r="AQ8" s="1">
        <v>2247</v>
      </c>
      <c r="AS8" s="1">
        <v>1687</v>
      </c>
      <c r="AU8" s="1">
        <v>3674</v>
      </c>
      <c r="AW8">
        <v>1</v>
      </c>
      <c r="AY8" s="1">
        <v>-1320</v>
      </c>
      <c r="BA8" s="1">
        <v>4741</v>
      </c>
      <c r="BC8" s="1">
        <v>2587</v>
      </c>
      <c r="BE8" s="1">
        <v>6051</v>
      </c>
      <c r="BG8">
        <v>668</v>
      </c>
      <c r="BI8">
        <v>426</v>
      </c>
      <c r="BK8">
        <v>70</v>
      </c>
      <c r="BM8">
        <v>54</v>
      </c>
      <c r="BO8">
        <v>104</v>
      </c>
      <c r="BQ8">
        <v>119</v>
      </c>
      <c r="BS8">
        <v>52</v>
      </c>
      <c r="BU8">
        <v>72</v>
      </c>
      <c r="BW8">
        <v>36</v>
      </c>
      <c r="BY8">
        <v>113</v>
      </c>
      <c r="CA8" s="1">
        <v>79392</v>
      </c>
      <c r="CC8" s="1">
        <v>9553</v>
      </c>
      <c r="CE8" s="1">
        <v>7244</v>
      </c>
      <c r="CG8" s="1">
        <v>35054</v>
      </c>
      <c r="CI8" s="1">
        <v>1477</v>
      </c>
    </row>
    <row r="9" spans="1:100" x14ac:dyDescent="0.25">
      <c r="A9" t="s">
        <v>62</v>
      </c>
      <c r="B9" t="b">
        <v>0</v>
      </c>
      <c r="C9" t="s">
        <v>63</v>
      </c>
      <c r="E9">
        <v>1</v>
      </c>
      <c r="F9">
        <v>4</v>
      </c>
      <c r="G9" s="1">
        <v>16693771</v>
      </c>
      <c r="H9">
        <v>4714.335</v>
      </c>
      <c r="I9" s="1">
        <v>34692431</v>
      </c>
      <c r="J9">
        <v>19541.02</v>
      </c>
      <c r="K9" s="1">
        <v>11024665</v>
      </c>
      <c r="L9">
        <v>4928.9189999999999</v>
      </c>
      <c r="M9" s="1">
        <v>296222</v>
      </c>
      <c r="N9">
        <v>48756.506999999998</v>
      </c>
      <c r="O9" s="1">
        <v>5206730</v>
      </c>
      <c r="P9">
        <v>49660.962</v>
      </c>
      <c r="Q9">
        <v>510</v>
      </c>
      <c r="S9" s="1">
        <v>15639</v>
      </c>
      <c r="U9" s="1">
        <v>604162</v>
      </c>
      <c r="V9">
        <v>500.488</v>
      </c>
      <c r="W9" s="1">
        <v>14528</v>
      </c>
      <c r="Y9" s="1">
        <v>10816206</v>
      </c>
      <c r="Z9">
        <v>502.69600000000003</v>
      </c>
      <c r="AA9" s="1">
        <v>37836</v>
      </c>
      <c r="AC9" s="1">
        <v>10321</v>
      </c>
      <c r="AE9" s="1">
        <v>19006</v>
      </c>
      <c r="AG9" s="1">
        <v>6212</v>
      </c>
      <c r="AI9" s="1">
        <v>3064</v>
      </c>
      <c r="AK9" s="1">
        <v>12177</v>
      </c>
      <c r="AM9" s="1">
        <v>1612</v>
      </c>
      <c r="AO9">
        <v>498</v>
      </c>
      <c r="AQ9" s="1">
        <v>2860</v>
      </c>
      <c r="AS9" s="1">
        <v>1967</v>
      </c>
      <c r="AU9" s="1">
        <v>4650</v>
      </c>
      <c r="AW9">
        <v>4</v>
      </c>
      <c r="AY9" s="1">
        <v>-1017</v>
      </c>
      <c r="BA9" s="1">
        <v>3411</v>
      </c>
      <c r="BC9" s="1">
        <v>2360</v>
      </c>
      <c r="BE9" s="1">
        <v>5308</v>
      </c>
      <c r="BG9">
        <v>611</v>
      </c>
      <c r="BI9">
        <v>370</v>
      </c>
      <c r="BK9">
        <v>57</v>
      </c>
      <c r="BM9">
        <v>44</v>
      </c>
      <c r="BO9">
        <v>81</v>
      </c>
      <c r="BQ9">
        <v>111</v>
      </c>
      <c r="BS9">
        <v>54</v>
      </c>
      <c r="BU9">
        <v>79</v>
      </c>
      <c r="BW9">
        <v>36</v>
      </c>
      <c r="BY9">
        <v>102</v>
      </c>
      <c r="CA9" s="1">
        <v>79664</v>
      </c>
      <c r="CC9" s="1">
        <v>10228</v>
      </c>
      <c r="CE9" s="1">
        <v>8045</v>
      </c>
      <c r="CG9" s="1">
        <v>38155</v>
      </c>
      <c r="CI9" s="1">
        <v>1480</v>
      </c>
    </row>
    <row r="10" spans="1:100" x14ac:dyDescent="0.25">
      <c r="A10" t="s">
        <v>64</v>
      </c>
      <c r="B10" t="b">
        <v>0</v>
      </c>
      <c r="C10" t="s">
        <v>65</v>
      </c>
      <c r="E10">
        <v>1</v>
      </c>
      <c r="F10">
        <v>5</v>
      </c>
      <c r="G10" s="1">
        <v>34747725</v>
      </c>
      <c r="H10">
        <v>10145.691999999999</v>
      </c>
      <c r="I10" s="1">
        <v>172283254</v>
      </c>
      <c r="J10">
        <v>100093.765</v>
      </c>
      <c r="K10" s="1">
        <v>22485193</v>
      </c>
      <c r="L10">
        <v>10037.17</v>
      </c>
      <c r="M10" s="1">
        <v>614331</v>
      </c>
      <c r="N10">
        <v>100579.167</v>
      </c>
      <c r="O10" s="1">
        <v>10544192</v>
      </c>
      <c r="P10">
        <v>100038.326</v>
      </c>
      <c r="Q10">
        <v>757</v>
      </c>
      <c r="S10" s="1">
        <v>11224</v>
      </c>
      <c r="U10" s="1">
        <v>1164788</v>
      </c>
      <c r="V10">
        <v>1001.1660000000001</v>
      </c>
      <c r="W10" s="1">
        <v>40930</v>
      </c>
      <c r="Y10" s="1">
        <v>20735848</v>
      </c>
      <c r="Z10">
        <v>999.875</v>
      </c>
      <c r="AA10" s="1">
        <v>304980</v>
      </c>
      <c r="AC10" s="1">
        <v>48886</v>
      </c>
      <c r="AE10" s="1">
        <v>148885</v>
      </c>
      <c r="AG10" s="1">
        <v>30501</v>
      </c>
      <c r="AI10" s="1">
        <v>5551</v>
      </c>
      <c r="AK10" s="1">
        <v>38464</v>
      </c>
      <c r="AM10" s="1">
        <v>2157</v>
      </c>
      <c r="AO10">
        <v>639</v>
      </c>
      <c r="AQ10" s="1">
        <v>2288</v>
      </c>
      <c r="AS10" s="1">
        <v>1470</v>
      </c>
      <c r="AU10" s="1">
        <v>3341</v>
      </c>
      <c r="AW10">
        <v>9</v>
      </c>
      <c r="AY10" s="1">
        <v>11281</v>
      </c>
      <c r="BA10" s="1">
        <v>6015</v>
      </c>
      <c r="BC10" s="1">
        <v>2536</v>
      </c>
      <c r="BE10" s="1">
        <v>5421</v>
      </c>
      <c r="BG10">
        <v>851</v>
      </c>
      <c r="BI10">
        <v>511</v>
      </c>
      <c r="BK10">
        <v>59</v>
      </c>
      <c r="BM10">
        <v>93</v>
      </c>
      <c r="BO10">
        <v>133</v>
      </c>
      <c r="BQ10">
        <v>140</v>
      </c>
      <c r="BS10">
        <v>81</v>
      </c>
      <c r="BU10">
        <v>96</v>
      </c>
      <c r="BW10">
        <v>70</v>
      </c>
      <c r="BY10">
        <v>86</v>
      </c>
      <c r="CA10" s="1">
        <v>75712</v>
      </c>
      <c r="CC10" s="1">
        <v>48282</v>
      </c>
      <c r="CE10" s="1">
        <v>39202</v>
      </c>
      <c r="CG10" s="1">
        <v>185066</v>
      </c>
      <c r="CI10" s="1">
        <v>2787</v>
      </c>
    </row>
    <row r="11" spans="1:100" x14ac:dyDescent="0.25">
      <c r="A11" t="s">
        <v>66</v>
      </c>
      <c r="B11" t="b">
        <v>0</v>
      </c>
      <c r="C11" t="s">
        <v>56</v>
      </c>
      <c r="E11">
        <v>1</v>
      </c>
      <c r="G11" s="1">
        <v>22170</v>
      </c>
      <c r="I11">
        <v>323</v>
      </c>
      <c r="K11">
        <v>-23</v>
      </c>
      <c r="L11" t="s">
        <v>59</v>
      </c>
      <c r="M11">
        <v>-20</v>
      </c>
      <c r="N11" t="s">
        <v>59</v>
      </c>
      <c r="O11">
        <v>-503</v>
      </c>
      <c r="P11" t="s">
        <v>59</v>
      </c>
      <c r="Q11">
        <v>-2</v>
      </c>
      <c r="S11">
        <v>10</v>
      </c>
      <c r="U11">
        <v>77</v>
      </c>
      <c r="V11">
        <v>4511.1809999999996</v>
      </c>
      <c r="W11">
        <v>-133</v>
      </c>
      <c r="Y11">
        <v>-330</v>
      </c>
      <c r="Z11" t="s">
        <v>59</v>
      </c>
      <c r="AA11">
        <v>-47</v>
      </c>
      <c r="AC11">
        <v>-20</v>
      </c>
      <c r="AE11">
        <v>13</v>
      </c>
      <c r="AG11">
        <v>33</v>
      </c>
      <c r="AI11">
        <v>10</v>
      </c>
      <c r="AK11">
        <v>-20</v>
      </c>
      <c r="AM11">
        <v>26</v>
      </c>
      <c r="AO11">
        <v>-12</v>
      </c>
      <c r="AQ11">
        <v>0</v>
      </c>
      <c r="AS11">
        <v>3</v>
      </c>
      <c r="AU11">
        <v>3</v>
      </c>
      <c r="AW11">
        <v>1</v>
      </c>
      <c r="AY11">
        <v>-413</v>
      </c>
      <c r="BA11">
        <v>10</v>
      </c>
      <c r="BC11">
        <v>4</v>
      </c>
      <c r="BE11">
        <v>9</v>
      </c>
      <c r="BG11">
        <v>2</v>
      </c>
      <c r="BI11">
        <v>0</v>
      </c>
      <c r="BK11">
        <v>3</v>
      </c>
      <c r="BM11">
        <v>2</v>
      </c>
      <c r="BO11">
        <v>0</v>
      </c>
      <c r="BQ11">
        <v>2</v>
      </c>
      <c r="BS11">
        <v>1</v>
      </c>
      <c r="BU11">
        <v>4</v>
      </c>
      <c r="BW11">
        <v>9</v>
      </c>
      <c r="BY11">
        <v>2</v>
      </c>
      <c r="CA11">
        <v>7</v>
      </c>
      <c r="CC11">
        <v>26</v>
      </c>
      <c r="CE11">
        <v>27</v>
      </c>
      <c r="CG11">
        <v>83</v>
      </c>
      <c r="CI11">
        <v>0</v>
      </c>
    </row>
    <row r="12" spans="1:100" x14ac:dyDescent="0.25">
      <c r="A12" t="s">
        <v>67</v>
      </c>
      <c r="B12" t="b">
        <v>0</v>
      </c>
      <c r="C12" t="s">
        <v>68</v>
      </c>
      <c r="E12">
        <v>1</v>
      </c>
      <c r="F12">
        <v>8</v>
      </c>
      <c r="G12" s="1">
        <v>104574</v>
      </c>
      <c r="H12" t="s">
        <v>59</v>
      </c>
      <c r="I12" s="1">
        <v>16733</v>
      </c>
      <c r="J12" t="s">
        <v>59</v>
      </c>
      <c r="K12" s="1">
        <v>75760</v>
      </c>
      <c r="L12" t="s">
        <v>59</v>
      </c>
      <c r="M12" s="1">
        <v>3741</v>
      </c>
      <c r="N12">
        <v>529.25400000000002</v>
      </c>
      <c r="O12" s="1">
        <v>36052</v>
      </c>
      <c r="P12">
        <v>270.642</v>
      </c>
      <c r="Q12" s="1">
        <v>106798</v>
      </c>
      <c r="R12">
        <v>4.8410000000000002</v>
      </c>
      <c r="S12" s="1">
        <v>227422</v>
      </c>
      <c r="T12">
        <v>8.9339999999999993</v>
      </c>
      <c r="U12" s="1">
        <v>28533</v>
      </c>
      <c r="V12" t="s">
        <v>59</v>
      </c>
      <c r="W12" s="1">
        <v>87529</v>
      </c>
      <c r="X12">
        <v>4.266</v>
      </c>
      <c r="Y12" s="1">
        <v>406783</v>
      </c>
      <c r="Z12" t="s">
        <v>59</v>
      </c>
      <c r="AA12" s="1">
        <v>166440</v>
      </c>
      <c r="AB12">
        <v>4.9349999999999996</v>
      </c>
      <c r="AC12" s="1">
        <v>44199</v>
      </c>
      <c r="AD12">
        <v>4.67</v>
      </c>
      <c r="AE12" s="1">
        <v>81487</v>
      </c>
      <c r="AF12">
        <v>5.0220000000000002</v>
      </c>
      <c r="AG12" s="1">
        <v>27837</v>
      </c>
      <c r="AH12">
        <v>4.657</v>
      </c>
      <c r="AI12" s="1">
        <v>79706</v>
      </c>
      <c r="AJ12">
        <v>4.9489999999999998</v>
      </c>
      <c r="AK12" s="1">
        <v>1067249</v>
      </c>
      <c r="AL12">
        <v>50.143000000000001</v>
      </c>
      <c r="AM12" s="1">
        <v>13967</v>
      </c>
      <c r="AN12">
        <v>0.10100000000000001</v>
      </c>
      <c r="AO12" s="1">
        <v>4440</v>
      </c>
      <c r="AP12">
        <v>9.4E-2</v>
      </c>
      <c r="AQ12" s="1">
        <v>102998</v>
      </c>
      <c r="AR12">
        <v>5.476</v>
      </c>
      <c r="AS12" s="1">
        <v>66469</v>
      </c>
      <c r="AT12">
        <v>5.35</v>
      </c>
      <c r="AU12" s="1">
        <v>163313</v>
      </c>
      <c r="AV12">
        <v>5.548</v>
      </c>
      <c r="AW12">
        <v>1</v>
      </c>
      <c r="AY12" s="1">
        <v>-1140</v>
      </c>
      <c r="BA12" s="1">
        <v>64334</v>
      </c>
      <c r="BB12">
        <v>4.2469999999999999</v>
      </c>
      <c r="BC12" s="1">
        <v>12766</v>
      </c>
      <c r="BD12">
        <v>9.7000000000000003E-2</v>
      </c>
      <c r="BE12" s="1">
        <v>13434</v>
      </c>
      <c r="BF12">
        <v>9.7000000000000003E-2</v>
      </c>
      <c r="BG12" s="1">
        <v>13178</v>
      </c>
      <c r="BH12">
        <v>0.10199999999999999</v>
      </c>
      <c r="BI12" s="1">
        <v>2386</v>
      </c>
      <c r="BJ12">
        <v>0.1</v>
      </c>
      <c r="BK12" s="1">
        <v>1827</v>
      </c>
      <c r="BL12">
        <v>0.1</v>
      </c>
      <c r="BM12" s="1">
        <v>6374</v>
      </c>
      <c r="BN12">
        <v>0.10199999999999999</v>
      </c>
      <c r="BO12" s="1">
        <v>2145</v>
      </c>
      <c r="BP12">
        <v>0.10100000000000001</v>
      </c>
      <c r="BQ12" s="1">
        <v>2914</v>
      </c>
      <c r="BR12">
        <v>0.1</v>
      </c>
      <c r="BS12" s="1">
        <v>11197</v>
      </c>
      <c r="BT12">
        <v>0.1</v>
      </c>
      <c r="BU12" s="1">
        <v>3677</v>
      </c>
      <c r="BV12">
        <v>9.8000000000000004E-2</v>
      </c>
      <c r="BW12" s="1">
        <v>11158</v>
      </c>
      <c r="BX12">
        <v>0.10299999999999999</v>
      </c>
      <c r="BY12" s="1">
        <v>2465</v>
      </c>
      <c r="BZ12">
        <v>0.10199999999999999</v>
      </c>
      <c r="CA12" s="1">
        <v>90130</v>
      </c>
      <c r="CB12" t="s">
        <v>59</v>
      </c>
      <c r="CC12" s="1">
        <v>92724</v>
      </c>
      <c r="CE12" s="1">
        <v>78013</v>
      </c>
      <c r="CG12" s="1">
        <v>363796</v>
      </c>
      <c r="CH12">
        <v>5.3220000000000001</v>
      </c>
      <c r="CI12" s="1">
        <v>7206</v>
      </c>
      <c r="CJ12">
        <v>0.109</v>
      </c>
    </row>
    <row r="13" spans="1:100" x14ac:dyDescent="0.25">
      <c r="B13" t="b">
        <v>0</v>
      </c>
      <c r="C13" t="s">
        <v>69</v>
      </c>
      <c r="E13">
        <v>1</v>
      </c>
      <c r="F13">
        <v>9</v>
      </c>
      <c r="G13" s="1">
        <v>193276</v>
      </c>
      <c r="H13">
        <v>19.129000000000001</v>
      </c>
      <c r="I13" s="1">
        <v>433546</v>
      </c>
      <c r="J13">
        <v>197</v>
      </c>
      <c r="K13" s="1">
        <v>108117</v>
      </c>
      <c r="L13">
        <v>5.64</v>
      </c>
      <c r="M13" s="1">
        <v>60778</v>
      </c>
      <c r="N13">
        <v>9735.1869999999999</v>
      </c>
      <c r="O13" s="1">
        <v>738920</v>
      </c>
      <c r="P13">
        <v>6842.5929999999998</v>
      </c>
      <c r="Q13" s="1">
        <v>1072250</v>
      </c>
      <c r="R13">
        <v>51.518999999999998</v>
      </c>
      <c r="S13" s="1">
        <v>1260081</v>
      </c>
      <c r="T13">
        <v>52.226999999999997</v>
      </c>
      <c r="U13" s="1">
        <v>72293</v>
      </c>
      <c r="V13">
        <v>18.117000000000001</v>
      </c>
      <c r="W13" s="1">
        <v>844022</v>
      </c>
      <c r="X13">
        <v>52.84</v>
      </c>
      <c r="Y13" s="1">
        <v>598308</v>
      </c>
      <c r="Z13" t="s">
        <v>59</v>
      </c>
      <c r="AA13" s="1">
        <v>1475697</v>
      </c>
      <c r="AB13">
        <v>57.808</v>
      </c>
      <c r="AC13" s="1">
        <v>392882</v>
      </c>
      <c r="AD13">
        <v>52.335000000000001</v>
      </c>
      <c r="AE13" s="1">
        <v>692029</v>
      </c>
      <c r="AF13">
        <v>55.756999999999998</v>
      </c>
      <c r="AG13" s="1">
        <v>248135</v>
      </c>
      <c r="AH13">
        <v>51.81</v>
      </c>
      <c r="AI13" s="1">
        <v>811678</v>
      </c>
      <c r="AJ13">
        <v>49.764000000000003</v>
      </c>
      <c r="AK13" s="1">
        <v>11296550</v>
      </c>
      <c r="AL13">
        <v>519.93200000000002</v>
      </c>
      <c r="AM13" s="1">
        <v>134303</v>
      </c>
      <c r="AN13">
        <v>1.0429999999999999</v>
      </c>
      <c r="AO13" s="1">
        <v>43947</v>
      </c>
      <c r="AP13">
        <v>0.99399999999999999</v>
      </c>
      <c r="AQ13" s="1">
        <v>956661</v>
      </c>
      <c r="AR13">
        <v>50.093000000000004</v>
      </c>
      <c r="AS13" s="1">
        <v>615127</v>
      </c>
      <c r="AT13">
        <v>48.503999999999998</v>
      </c>
      <c r="AU13" s="1">
        <v>1526421</v>
      </c>
      <c r="AV13">
        <v>51.066000000000003</v>
      </c>
      <c r="AW13">
        <v>5</v>
      </c>
      <c r="AY13" s="1">
        <v>149232</v>
      </c>
      <c r="BA13" s="1">
        <v>676417</v>
      </c>
      <c r="BB13">
        <v>52.673000000000002</v>
      </c>
      <c r="BC13" s="1">
        <v>122500</v>
      </c>
      <c r="BD13">
        <v>1.01</v>
      </c>
      <c r="BE13" s="1">
        <v>122668</v>
      </c>
      <c r="BF13">
        <v>1.05</v>
      </c>
      <c r="BG13" s="1">
        <v>132514</v>
      </c>
      <c r="BH13">
        <v>1.01</v>
      </c>
      <c r="BI13" s="1">
        <v>23095</v>
      </c>
      <c r="BJ13">
        <v>1.03</v>
      </c>
      <c r="BK13" s="1">
        <v>19088</v>
      </c>
      <c r="BL13">
        <v>1.02</v>
      </c>
      <c r="BM13" s="1">
        <v>66043</v>
      </c>
      <c r="BN13">
        <v>1.018</v>
      </c>
      <c r="BO13" s="1">
        <v>21107</v>
      </c>
      <c r="BP13">
        <v>1.0049999999999999</v>
      </c>
      <c r="BQ13" s="1">
        <v>28933</v>
      </c>
      <c r="BR13">
        <v>0.98699999999999999</v>
      </c>
      <c r="BS13" s="1">
        <v>113815</v>
      </c>
      <c r="BT13">
        <v>1.0029999999999999</v>
      </c>
      <c r="BU13" s="1">
        <v>38053</v>
      </c>
      <c r="BV13">
        <v>0.98</v>
      </c>
      <c r="BW13" s="1">
        <v>112753</v>
      </c>
      <c r="BX13">
        <v>0.99299999999999999</v>
      </c>
      <c r="BY13" s="1">
        <v>24619</v>
      </c>
      <c r="BZ13">
        <v>0.99299999999999999</v>
      </c>
      <c r="CA13" s="1">
        <v>187299</v>
      </c>
      <c r="CB13">
        <v>0.58299999999999996</v>
      </c>
      <c r="CC13" s="1">
        <v>1153808</v>
      </c>
      <c r="CE13" s="1">
        <v>976459</v>
      </c>
      <c r="CG13" s="1">
        <v>4592451</v>
      </c>
      <c r="CH13">
        <v>65.278000000000006</v>
      </c>
      <c r="CI13" s="1">
        <v>70242</v>
      </c>
      <c r="CJ13">
        <v>1.034</v>
      </c>
    </row>
    <row r="14" spans="1:100" x14ac:dyDescent="0.25">
      <c r="B14" t="b">
        <v>0</v>
      </c>
      <c r="C14" t="s">
        <v>70</v>
      </c>
      <c r="E14">
        <v>1</v>
      </c>
      <c r="F14">
        <v>10</v>
      </c>
      <c r="G14" s="1">
        <v>158735</v>
      </c>
      <c r="H14">
        <v>14.371</v>
      </c>
      <c r="I14" s="1">
        <v>14547</v>
      </c>
      <c r="J14" t="s">
        <v>59</v>
      </c>
      <c r="K14" s="1">
        <v>79374</v>
      </c>
      <c r="L14" t="s">
        <v>59</v>
      </c>
      <c r="M14" s="1">
        <v>67927</v>
      </c>
      <c r="N14">
        <v>10692.534</v>
      </c>
      <c r="O14" s="1">
        <v>632580</v>
      </c>
      <c r="P14">
        <v>5745.2070000000003</v>
      </c>
      <c r="Q14" s="1">
        <v>2158892</v>
      </c>
      <c r="R14">
        <v>102.01300000000001</v>
      </c>
      <c r="S14" s="1">
        <v>2570765</v>
      </c>
      <c r="T14">
        <v>104.87</v>
      </c>
      <c r="U14" s="1">
        <v>98071</v>
      </c>
      <c r="V14">
        <v>39.360999999999997</v>
      </c>
      <c r="W14" s="1">
        <v>1721683</v>
      </c>
      <c r="X14">
        <v>107.02200000000001</v>
      </c>
      <c r="Y14" s="1">
        <v>281990</v>
      </c>
      <c r="Z14" t="s">
        <v>59</v>
      </c>
      <c r="AA14" s="1">
        <v>2688448</v>
      </c>
      <c r="AB14">
        <v>104.658</v>
      </c>
      <c r="AC14" s="1">
        <v>770214</v>
      </c>
      <c r="AD14">
        <v>101.83</v>
      </c>
      <c r="AE14" s="1">
        <v>1293051</v>
      </c>
      <c r="AF14">
        <v>103.58</v>
      </c>
      <c r="AG14" s="1">
        <v>477468</v>
      </c>
      <c r="AH14">
        <v>98.879000000000005</v>
      </c>
      <c r="AI14" s="1">
        <v>1653702</v>
      </c>
      <c r="AJ14">
        <v>103.19</v>
      </c>
      <c r="AK14" s="1">
        <v>21814194</v>
      </c>
      <c r="AL14">
        <v>1021.457</v>
      </c>
      <c r="AM14" s="1">
        <v>1321104</v>
      </c>
      <c r="AN14">
        <v>10.334</v>
      </c>
      <c r="AO14" s="1">
        <v>428476</v>
      </c>
      <c r="AP14">
        <v>9.9529999999999994</v>
      </c>
      <c r="AQ14" s="1">
        <v>1972533</v>
      </c>
      <c r="AR14">
        <v>103.178</v>
      </c>
      <c r="AS14" s="1">
        <v>1247187</v>
      </c>
      <c r="AT14">
        <v>100.04900000000001</v>
      </c>
      <c r="AU14" s="1">
        <v>3051694</v>
      </c>
      <c r="AV14">
        <v>101.998</v>
      </c>
      <c r="AW14">
        <v>8</v>
      </c>
      <c r="AY14" s="1">
        <v>-1417</v>
      </c>
      <c r="BA14" s="1">
        <v>1274179</v>
      </c>
      <c r="BB14">
        <v>100.71299999999999</v>
      </c>
      <c r="BC14" s="1">
        <v>1214249</v>
      </c>
      <c r="BD14">
        <v>10.191000000000001</v>
      </c>
      <c r="BE14" s="1">
        <v>1157099</v>
      </c>
      <c r="BF14">
        <v>10.18</v>
      </c>
      <c r="BG14" s="1">
        <v>1327094</v>
      </c>
      <c r="BH14">
        <v>10.198</v>
      </c>
      <c r="BI14" s="1">
        <v>224871</v>
      </c>
      <c r="BJ14">
        <v>10.185</v>
      </c>
      <c r="BK14" s="1">
        <v>189908</v>
      </c>
      <c r="BL14">
        <v>10.218</v>
      </c>
      <c r="BM14" s="1">
        <v>656778</v>
      </c>
      <c r="BN14">
        <v>10.182</v>
      </c>
      <c r="BO14" s="1">
        <v>210229</v>
      </c>
      <c r="BP14">
        <v>10.117000000000001</v>
      </c>
      <c r="BQ14" s="1">
        <v>288067</v>
      </c>
      <c r="BR14">
        <v>9.9190000000000005</v>
      </c>
      <c r="BS14" s="1">
        <v>1157007</v>
      </c>
      <c r="BT14">
        <v>10.182</v>
      </c>
      <c r="BU14" s="1">
        <v>379611</v>
      </c>
      <c r="BV14">
        <v>9.8369999999999997</v>
      </c>
      <c r="BW14" s="1">
        <v>1145903</v>
      </c>
      <c r="BX14">
        <v>10.138999999999999</v>
      </c>
      <c r="BY14" s="1">
        <v>248764</v>
      </c>
      <c r="BZ14">
        <v>10.098000000000001</v>
      </c>
      <c r="CA14" s="1">
        <v>1150910</v>
      </c>
      <c r="CB14">
        <v>9.8049999999999997</v>
      </c>
      <c r="CC14" s="1">
        <v>1870239</v>
      </c>
      <c r="CE14" s="1">
        <v>1573444</v>
      </c>
      <c r="CG14" s="1">
        <v>7221236</v>
      </c>
      <c r="CH14">
        <v>101.973</v>
      </c>
      <c r="CI14" s="1">
        <v>676742</v>
      </c>
      <c r="CJ14">
        <v>9.9049999999999994</v>
      </c>
    </row>
    <row r="15" spans="1:100" x14ac:dyDescent="0.25">
      <c r="B15" t="b">
        <v>0</v>
      </c>
      <c r="C15" t="s">
        <v>71</v>
      </c>
      <c r="E15">
        <v>1</v>
      </c>
      <c r="F15">
        <v>11</v>
      </c>
      <c r="G15" s="1">
        <v>117627</v>
      </c>
      <c r="H15">
        <v>3.0209999999999999</v>
      </c>
      <c r="I15" s="1">
        <v>15992</v>
      </c>
      <c r="J15" t="s">
        <v>59</v>
      </c>
      <c r="K15" s="1">
        <v>64363</v>
      </c>
      <c r="L15" t="s">
        <v>59</v>
      </c>
      <c r="M15" s="1">
        <v>401315</v>
      </c>
      <c r="N15">
        <v>63273.627999999997</v>
      </c>
      <c r="O15" s="1">
        <v>4523874</v>
      </c>
      <c r="P15">
        <v>41316.65</v>
      </c>
      <c r="Q15" s="1">
        <v>12708089</v>
      </c>
      <c r="R15">
        <v>599.53899999999999</v>
      </c>
      <c r="S15" s="1">
        <v>14698770</v>
      </c>
      <c r="T15">
        <v>598.97</v>
      </c>
      <c r="U15" s="1">
        <v>481037</v>
      </c>
      <c r="V15">
        <v>370.76299999999998</v>
      </c>
      <c r="W15" s="1">
        <v>9571600</v>
      </c>
      <c r="X15">
        <v>598.59900000000005</v>
      </c>
      <c r="Y15" s="1">
        <v>99959</v>
      </c>
      <c r="Z15" t="s">
        <v>59</v>
      </c>
      <c r="AA15" s="1">
        <v>15234339</v>
      </c>
      <c r="AB15">
        <v>598.57399999999996</v>
      </c>
      <c r="AC15" s="1">
        <v>4504808</v>
      </c>
      <c r="AD15">
        <v>599.50300000000004</v>
      </c>
      <c r="AE15" s="1">
        <v>7408543</v>
      </c>
      <c r="AF15">
        <v>598.923</v>
      </c>
      <c r="AG15" s="1">
        <v>2879057</v>
      </c>
      <c r="AH15">
        <v>600.03899999999999</v>
      </c>
      <c r="AI15" s="1">
        <v>9718503</v>
      </c>
      <c r="AJ15">
        <v>599.48800000000006</v>
      </c>
      <c r="AK15" s="1">
        <v>129566387</v>
      </c>
      <c r="AL15">
        <v>5994.7619999999997</v>
      </c>
      <c r="AM15" s="1">
        <v>6392007</v>
      </c>
      <c r="AN15">
        <v>49.932000000000002</v>
      </c>
      <c r="AO15" s="1">
        <v>2177540</v>
      </c>
      <c r="AP15">
        <v>50.01</v>
      </c>
      <c r="AQ15" s="1">
        <v>11483082</v>
      </c>
      <c r="AR15">
        <v>599.45899999999995</v>
      </c>
      <c r="AS15" s="1">
        <v>7570047</v>
      </c>
      <c r="AT15">
        <v>600.11400000000003</v>
      </c>
      <c r="AU15" s="1">
        <v>17977688</v>
      </c>
      <c r="AV15">
        <v>599.57399999999996</v>
      </c>
      <c r="AW15">
        <v>55</v>
      </c>
      <c r="AY15">
        <v>-430</v>
      </c>
      <c r="BA15" s="1">
        <v>7534513</v>
      </c>
      <c r="BB15">
        <v>599.66499999999996</v>
      </c>
      <c r="BC15" s="1">
        <v>5959644</v>
      </c>
      <c r="BD15">
        <v>49.962000000000003</v>
      </c>
      <c r="BE15" s="1">
        <v>5679917</v>
      </c>
      <c r="BF15">
        <v>49.963000000000001</v>
      </c>
      <c r="BG15" s="1">
        <v>6515649</v>
      </c>
      <c r="BH15">
        <v>49.96</v>
      </c>
      <c r="BI15" s="1">
        <v>1104542</v>
      </c>
      <c r="BJ15">
        <v>49.962000000000003</v>
      </c>
      <c r="BK15" s="1">
        <v>930491</v>
      </c>
      <c r="BL15">
        <v>49.956000000000003</v>
      </c>
      <c r="BM15" s="1">
        <v>3230231</v>
      </c>
      <c r="BN15">
        <v>49.963000000000001</v>
      </c>
      <c r="BO15" s="1">
        <v>1040562</v>
      </c>
      <c r="BP15">
        <v>49.976999999999997</v>
      </c>
      <c r="BQ15" s="1">
        <v>1455757</v>
      </c>
      <c r="BR15">
        <v>50.015999999999998</v>
      </c>
      <c r="BS15" s="1">
        <v>5689310</v>
      </c>
      <c r="BT15">
        <v>49.963999999999999</v>
      </c>
      <c r="BU15" s="1">
        <v>1935518</v>
      </c>
      <c r="BV15">
        <v>50.033000000000001</v>
      </c>
      <c r="BW15" s="1">
        <v>5661332</v>
      </c>
      <c r="BX15">
        <v>49.972000000000001</v>
      </c>
      <c r="BY15" s="1">
        <v>1234034</v>
      </c>
      <c r="BZ15">
        <v>49.981000000000002</v>
      </c>
      <c r="CA15" s="1">
        <v>5371381</v>
      </c>
      <c r="CB15">
        <v>50.048000000000002</v>
      </c>
      <c r="CC15" s="1">
        <v>10634209</v>
      </c>
      <c r="CE15" s="1">
        <v>9157872</v>
      </c>
      <c r="CG15" s="1">
        <v>41956438</v>
      </c>
      <c r="CH15">
        <v>598.39499999999998</v>
      </c>
      <c r="CI15" s="1">
        <v>3384378</v>
      </c>
      <c r="CJ15">
        <v>50.018000000000001</v>
      </c>
    </row>
    <row r="16" spans="1:100" x14ac:dyDescent="0.25">
      <c r="A16" t="s">
        <v>72</v>
      </c>
      <c r="B16" t="b">
        <v>0</v>
      </c>
      <c r="C16" t="s">
        <v>56</v>
      </c>
      <c r="E16">
        <v>1</v>
      </c>
      <c r="G16" s="1">
        <v>17784</v>
      </c>
      <c r="I16">
        <v>700</v>
      </c>
      <c r="K16" s="1">
        <v>16343</v>
      </c>
      <c r="L16">
        <v>175636.91899999999</v>
      </c>
      <c r="M16">
        <v>20</v>
      </c>
      <c r="N16">
        <v>64437.915999999997</v>
      </c>
      <c r="O16">
        <v>657</v>
      </c>
      <c r="P16">
        <v>148618.36799999999</v>
      </c>
      <c r="Q16">
        <v>87</v>
      </c>
      <c r="R16">
        <v>102.02</v>
      </c>
      <c r="S16">
        <v>663</v>
      </c>
      <c r="T16">
        <v>693.38300000000004</v>
      </c>
      <c r="U16" s="1">
        <v>2027</v>
      </c>
      <c r="V16">
        <v>43723.64</v>
      </c>
      <c r="W16">
        <v>290</v>
      </c>
      <c r="X16">
        <v>434.22</v>
      </c>
      <c r="Y16" s="1">
        <v>2947</v>
      </c>
      <c r="Z16">
        <v>3563.32</v>
      </c>
      <c r="AA16">
        <v>900</v>
      </c>
      <c r="AB16">
        <v>917.97299999999996</v>
      </c>
      <c r="AC16">
        <v>137</v>
      </c>
      <c r="AD16">
        <v>374.279</v>
      </c>
      <c r="AE16">
        <v>480</v>
      </c>
      <c r="AF16">
        <v>940.66300000000001</v>
      </c>
      <c r="AG16">
        <v>33</v>
      </c>
      <c r="AH16">
        <v>150.625</v>
      </c>
      <c r="AI16">
        <v>183</v>
      </c>
      <c r="AJ16">
        <v>120.873</v>
      </c>
      <c r="AK16">
        <v>739</v>
      </c>
      <c r="AL16">
        <v>365.49400000000003</v>
      </c>
      <c r="AM16">
        <v>154</v>
      </c>
      <c r="AN16">
        <v>7.1840000000000002</v>
      </c>
      <c r="AO16">
        <v>13</v>
      </c>
      <c r="AP16">
        <v>3.2850000000000001</v>
      </c>
      <c r="AQ16">
        <v>258</v>
      </c>
      <c r="AR16">
        <v>77.016000000000005</v>
      </c>
      <c r="AS16">
        <v>37</v>
      </c>
      <c r="AT16">
        <v>31.395</v>
      </c>
      <c r="AU16">
        <v>499</v>
      </c>
      <c r="AV16">
        <v>91.727000000000004</v>
      </c>
      <c r="AW16">
        <v>2</v>
      </c>
      <c r="AY16" s="1">
        <v>1510</v>
      </c>
      <c r="BA16">
        <v>127</v>
      </c>
      <c r="BB16">
        <v>112.43</v>
      </c>
      <c r="BC16">
        <v>104</v>
      </c>
      <c r="BD16">
        <v>9.875</v>
      </c>
      <c r="BE16">
        <v>151</v>
      </c>
      <c r="BF16">
        <v>16.071000000000002</v>
      </c>
      <c r="BG16">
        <v>89</v>
      </c>
      <c r="BH16">
        <v>8.6720000000000006</v>
      </c>
      <c r="BI16">
        <v>14</v>
      </c>
      <c r="BJ16">
        <v>7.883</v>
      </c>
      <c r="BK16">
        <v>18</v>
      </c>
      <c r="BL16">
        <v>12.22</v>
      </c>
      <c r="BM16">
        <v>48</v>
      </c>
      <c r="BN16">
        <v>9.65</v>
      </c>
      <c r="BO16">
        <v>18</v>
      </c>
      <c r="BP16">
        <v>10.263999999999999</v>
      </c>
      <c r="BQ16">
        <v>11</v>
      </c>
      <c r="BR16">
        <v>5.2409999999999997</v>
      </c>
      <c r="BS16">
        <v>86</v>
      </c>
      <c r="BT16">
        <v>4.3220000000000001</v>
      </c>
      <c r="BU16">
        <v>38</v>
      </c>
      <c r="BV16">
        <v>13.401</v>
      </c>
      <c r="BW16">
        <v>77</v>
      </c>
      <c r="BX16">
        <v>7.7469999999999999</v>
      </c>
      <c r="BY16">
        <v>26</v>
      </c>
      <c r="BZ16">
        <v>15.993</v>
      </c>
      <c r="CA16">
        <v>61</v>
      </c>
      <c r="CB16">
        <v>7.0919999999999996</v>
      </c>
      <c r="CC16">
        <v>570</v>
      </c>
      <c r="CE16">
        <v>567</v>
      </c>
      <c r="CG16" s="1">
        <v>2449</v>
      </c>
      <c r="CH16">
        <v>196.678</v>
      </c>
      <c r="CI16">
        <v>54</v>
      </c>
      <c r="CJ16">
        <v>3.8610000000000002</v>
      </c>
    </row>
    <row r="17" spans="1:88" x14ac:dyDescent="0.25">
      <c r="A17" t="s">
        <v>73</v>
      </c>
      <c r="B17" t="b">
        <v>0</v>
      </c>
      <c r="C17" t="s">
        <v>74</v>
      </c>
      <c r="E17">
        <v>1</v>
      </c>
      <c r="G17" s="1">
        <v>207133</v>
      </c>
      <c r="H17">
        <v>23.04</v>
      </c>
      <c r="I17" s="1">
        <v>702722</v>
      </c>
      <c r="J17">
        <v>330.137</v>
      </c>
      <c r="K17" s="1">
        <v>347083</v>
      </c>
      <c r="L17">
        <v>93.897000000000006</v>
      </c>
      <c r="M17" s="1">
        <v>166823</v>
      </c>
      <c r="N17">
        <v>23818.785</v>
      </c>
      <c r="O17" s="1">
        <v>2927589</v>
      </c>
      <c r="P17">
        <v>24222.431</v>
      </c>
      <c r="Q17" s="1">
        <v>21407</v>
      </c>
      <c r="R17">
        <v>0.79100000000000004</v>
      </c>
      <c r="S17" s="1">
        <v>12867</v>
      </c>
      <c r="T17">
        <v>0.27600000000000002</v>
      </c>
      <c r="U17" s="1">
        <v>156270</v>
      </c>
      <c r="V17">
        <v>76.942999999999998</v>
      </c>
      <c r="W17" s="1">
        <v>349299</v>
      </c>
      <c r="X17">
        <v>18.713000000000001</v>
      </c>
      <c r="Y17" s="1">
        <v>2887924</v>
      </c>
      <c r="Z17">
        <v>81.159000000000006</v>
      </c>
      <c r="AA17" s="1">
        <v>204461</v>
      </c>
      <c r="AB17">
        <v>5.7809999999999997</v>
      </c>
      <c r="AC17" s="1">
        <v>22301</v>
      </c>
      <c r="AD17">
        <v>1.5609999999999999</v>
      </c>
      <c r="AE17" s="1">
        <v>99384</v>
      </c>
      <c r="AF17">
        <v>5.82</v>
      </c>
      <c r="AG17" s="1">
        <v>12586</v>
      </c>
      <c r="AH17">
        <v>1.3120000000000001</v>
      </c>
      <c r="AI17" s="1">
        <v>5761</v>
      </c>
      <c r="AJ17">
        <v>0.27100000000000002</v>
      </c>
      <c r="AK17" s="1">
        <v>314944</v>
      </c>
      <c r="AL17">
        <v>13.861000000000001</v>
      </c>
      <c r="AM17" s="1">
        <v>119047</v>
      </c>
      <c r="AN17">
        <v>0.88500000000000001</v>
      </c>
      <c r="AO17" s="1">
        <v>39180</v>
      </c>
      <c r="AP17">
        <v>0.86399999999999999</v>
      </c>
      <c r="AQ17" s="1">
        <v>9963</v>
      </c>
      <c r="AR17">
        <v>0.47199999999999998</v>
      </c>
      <c r="AS17" s="1">
        <v>6775</v>
      </c>
      <c r="AT17">
        <v>0.49</v>
      </c>
      <c r="AU17" s="1">
        <v>15720</v>
      </c>
      <c r="AV17">
        <v>0.47599999999999998</v>
      </c>
      <c r="AW17">
        <v>0</v>
      </c>
      <c r="AY17" s="1">
        <v>1597</v>
      </c>
      <c r="BA17" s="1">
        <v>65906</v>
      </c>
      <c r="BB17">
        <v>3.9060000000000001</v>
      </c>
      <c r="BC17" s="1">
        <v>141970</v>
      </c>
      <c r="BD17">
        <v>1.125</v>
      </c>
      <c r="BE17" s="1">
        <v>452232</v>
      </c>
      <c r="BF17">
        <v>3.7839999999999998</v>
      </c>
      <c r="BG17" s="1">
        <v>27976</v>
      </c>
      <c r="BH17">
        <v>0.20200000000000001</v>
      </c>
      <c r="BI17" s="1">
        <v>18466</v>
      </c>
      <c r="BJ17">
        <v>0.78800000000000003</v>
      </c>
      <c r="BK17" s="1">
        <v>3142</v>
      </c>
      <c r="BL17">
        <v>0.159</v>
      </c>
      <c r="BM17" s="1">
        <v>2249</v>
      </c>
      <c r="BN17">
        <v>3.2000000000000001E-2</v>
      </c>
      <c r="BO17" s="1">
        <v>3908</v>
      </c>
      <c r="BP17">
        <v>0.17299999999999999</v>
      </c>
      <c r="BQ17" s="1">
        <v>4115</v>
      </c>
      <c r="BR17">
        <v>0.13100000000000001</v>
      </c>
      <c r="BS17" s="1">
        <v>3287</v>
      </c>
      <c r="BT17">
        <v>2.7E-2</v>
      </c>
      <c r="BU17" s="1">
        <v>3293</v>
      </c>
      <c r="BV17">
        <v>0.08</v>
      </c>
      <c r="BW17" s="1">
        <v>1339</v>
      </c>
      <c r="BX17">
        <v>1.0999999999999999E-2</v>
      </c>
      <c r="BY17" s="1">
        <v>1805</v>
      </c>
      <c r="BZ17">
        <v>6.8000000000000005E-2</v>
      </c>
      <c r="CA17" s="1">
        <v>129082</v>
      </c>
      <c r="CB17" t="s">
        <v>59</v>
      </c>
      <c r="CC17" s="1">
        <v>6254</v>
      </c>
      <c r="CE17" s="1">
        <v>4965</v>
      </c>
      <c r="CG17" s="1">
        <v>24084</v>
      </c>
      <c r="CH17">
        <v>0.24199999999999999</v>
      </c>
      <c r="CI17" s="1">
        <v>2336</v>
      </c>
      <c r="CJ17">
        <v>3.1E-2</v>
      </c>
    </row>
    <row r="18" spans="1:88" x14ac:dyDescent="0.25">
      <c r="B18" t="b">
        <v>0</v>
      </c>
      <c r="C18" t="s">
        <v>75</v>
      </c>
      <c r="E18">
        <v>1</v>
      </c>
      <c r="G18" s="1">
        <v>266549</v>
      </c>
      <c r="H18">
        <v>38.000999999999998</v>
      </c>
      <c r="I18" s="1">
        <v>289019</v>
      </c>
      <c r="J18">
        <v>129.87299999999999</v>
      </c>
      <c r="K18" s="1">
        <v>186486</v>
      </c>
      <c r="L18">
        <v>29.327000000000002</v>
      </c>
      <c r="M18" s="1">
        <v>148715</v>
      </c>
      <c r="N18">
        <v>20740.688999999998</v>
      </c>
      <c r="O18" s="1">
        <v>2577718</v>
      </c>
      <c r="P18">
        <v>20831.323</v>
      </c>
      <c r="Q18" s="1">
        <v>45408</v>
      </c>
      <c r="R18">
        <v>1.774</v>
      </c>
      <c r="S18" s="1">
        <v>7578</v>
      </c>
      <c r="T18">
        <v>7.3999999999999996E-2</v>
      </c>
      <c r="U18" s="1">
        <v>178960</v>
      </c>
      <c r="V18">
        <v>91.513999999999996</v>
      </c>
      <c r="W18" s="1">
        <v>4316536</v>
      </c>
      <c r="X18">
        <v>238.505</v>
      </c>
      <c r="Y18" s="1">
        <v>3240842</v>
      </c>
      <c r="Z18">
        <v>93.426000000000002</v>
      </c>
      <c r="AA18" s="1">
        <v>231075</v>
      </c>
      <c r="AB18">
        <v>6.5410000000000004</v>
      </c>
      <c r="AC18" s="1">
        <v>23980</v>
      </c>
      <c r="AD18">
        <v>1.698</v>
      </c>
      <c r="AE18" s="1">
        <v>110765</v>
      </c>
      <c r="AF18">
        <v>6.468</v>
      </c>
      <c r="AG18" s="1">
        <v>14755</v>
      </c>
      <c r="AH18">
        <v>1.659</v>
      </c>
      <c r="AI18" s="1">
        <v>1950</v>
      </c>
      <c r="AJ18">
        <v>0.04</v>
      </c>
      <c r="AK18" s="1">
        <v>268190</v>
      </c>
      <c r="AL18">
        <v>11.433</v>
      </c>
      <c r="AM18" s="1">
        <v>251201</v>
      </c>
      <c r="AN18">
        <v>1.8580000000000001</v>
      </c>
      <c r="AO18" s="1">
        <v>82965</v>
      </c>
      <c r="AP18">
        <v>1.7909999999999999</v>
      </c>
      <c r="AQ18" s="1">
        <v>10241</v>
      </c>
      <c r="AR18">
        <v>0.48</v>
      </c>
      <c r="AS18" s="1">
        <v>6865</v>
      </c>
      <c r="AT18">
        <v>0.48299999999999998</v>
      </c>
      <c r="AU18" s="1">
        <v>15943</v>
      </c>
      <c r="AV18">
        <v>0.47799999999999998</v>
      </c>
      <c r="AW18">
        <v>-1</v>
      </c>
      <c r="AY18" s="1">
        <v>1060</v>
      </c>
      <c r="BA18" s="1">
        <v>678754</v>
      </c>
      <c r="BB18">
        <v>49.531999999999996</v>
      </c>
      <c r="BC18" s="1">
        <v>737643</v>
      </c>
      <c r="BD18">
        <v>5.7750000000000004</v>
      </c>
      <c r="BE18" s="1">
        <v>6496906</v>
      </c>
      <c r="BF18">
        <v>53.49</v>
      </c>
      <c r="BG18" s="1">
        <v>156653</v>
      </c>
      <c r="BH18">
        <v>1.121</v>
      </c>
      <c r="BI18" s="1">
        <v>95259</v>
      </c>
      <c r="BJ18">
        <v>4.0220000000000002</v>
      </c>
      <c r="BK18" s="1">
        <v>14773</v>
      </c>
      <c r="BL18">
        <v>0.74</v>
      </c>
      <c r="BM18" s="1">
        <v>10681</v>
      </c>
      <c r="BN18">
        <v>0.154</v>
      </c>
      <c r="BO18" s="1">
        <v>22076</v>
      </c>
      <c r="BP18">
        <v>0.98599999999999999</v>
      </c>
      <c r="BQ18" s="1">
        <v>13993</v>
      </c>
      <c r="BR18">
        <v>0.44500000000000001</v>
      </c>
      <c r="BS18" s="1">
        <v>10081</v>
      </c>
      <c r="BT18">
        <v>8.4000000000000005E-2</v>
      </c>
      <c r="BU18" s="1">
        <v>9160</v>
      </c>
      <c r="BV18">
        <v>0.221</v>
      </c>
      <c r="BW18" s="1">
        <v>3556</v>
      </c>
      <c r="BX18">
        <v>2.9000000000000001E-2</v>
      </c>
      <c r="BY18" s="1">
        <v>4620</v>
      </c>
      <c r="BZ18">
        <v>0.17299999999999999</v>
      </c>
      <c r="CA18" s="1">
        <v>134611</v>
      </c>
      <c r="CB18">
        <v>3.0000000000000001E-3</v>
      </c>
      <c r="CC18" s="1">
        <v>29357</v>
      </c>
      <c r="CE18" s="1">
        <v>24567</v>
      </c>
      <c r="CG18" s="1">
        <v>114312</v>
      </c>
      <c r="CH18">
        <v>1.4450000000000001</v>
      </c>
      <c r="CI18" s="1">
        <v>5750</v>
      </c>
      <c r="CJ18">
        <v>7.8E-2</v>
      </c>
    </row>
    <row r="19" spans="1:88" x14ac:dyDescent="0.25">
      <c r="A19" t="s">
        <v>76</v>
      </c>
      <c r="B19" t="b">
        <v>0</v>
      </c>
      <c r="C19" t="s">
        <v>77</v>
      </c>
      <c r="E19">
        <v>1</v>
      </c>
      <c r="G19" s="1">
        <v>300894</v>
      </c>
      <c r="H19">
        <v>49.588999999999999</v>
      </c>
      <c r="I19" s="1">
        <v>322477</v>
      </c>
      <c r="J19">
        <v>152.90799999999999</v>
      </c>
      <c r="K19" s="1">
        <v>178394</v>
      </c>
      <c r="L19">
        <v>27.231999999999999</v>
      </c>
      <c r="M19" s="1">
        <v>176476</v>
      </c>
      <c r="N19">
        <v>24981.484</v>
      </c>
      <c r="O19" s="1">
        <v>3077198</v>
      </c>
      <c r="P19">
        <v>25239.787</v>
      </c>
      <c r="Q19" s="1">
        <v>57311</v>
      </c>
      <c r="R19">
        <v>2.306</v>
      </c>
      <c r="S19" s="1">
        <v>996847</v>
      </c>
      <c r="T19">
        <v>36.325000000000003</v>
      </c>
      <c r="U19" s="1">
        <v>361158</v>
      </c>
      <c r="V19">
        <v>235.35</v>
      </c>
      <c r="W19" s="1">
        <v>4190621</v>
      </c>
      <c r="X19">
        <v>234.88900000000001</v>
      </c>
      <c r="Y19" s="1">
        <v>5883286</v>
      </c>
      <c r="Z19">
        <v>210.84100000000001</v>
      </c>
      <c r="AA19" s="1">
        <v>247937</v>
      </c>
      <c r="AB19">
        <v>7.2549999999999999</v>
      </c>
      <c r="AC19" s="1">
        <v>43410</v>
      </c>
      <c r="AD19">
        <v>4.0679999999999996</v>
      </c>
      <c r="AE19" s="1">
        <v>120478</v>
      </c>
      <c r="AF19">
        <v>7.2919999999999998</v>
      </c>
      <c r="AG19" s="1">
        <v>21443</v>
      </c>
      <c r="AH19">
        <v>2.9540000000000002</v>
      </c>
      <c r="AI19" s="1">
        <v>1920</v>
      </c>
      <c r="AJ19">
        <v>3.7999999999999999E-2</v>
      </c>
      <c r="AK19" s="1">
        <v>313867</v>
      </c>
      <c r="AL19">
        <v>13.505000000000001</v>
      </c>
      <c r="AM19" s="1">
        <v>414537</v>
      </c>
      <c r="AN19">
        <v>3.0649999999999999</v>
      </c>
      <c r="AO19" s="1">
        <v>135946</v>
      </c>
      <c r="AP19">
        <v>2.9580000000000002</v>
      </c>
      <c r="AQ19" s="1">
        <v>71945</v>
      </c>
      <c r="AR19">
        <v>3.5379999999999998</v>
      </c>
      <c r="AS19" s="1">
        <v>47266</v>
      </c>
      <c r="AT19">
        <v>3.53</v>
      </c>
      <c r="AU19" s="1">
        <v>114175</v>
      </c>
      <c r="AV19">
        <v>3.5880000000000001</v>
      </c>
      <c r="AW19">
        <v>3</v>
      </c>
      <c r="AY19" s="1">
        <v>1920</v>
      </c>
      <c r="BA19" s="1">
        <v>575863</v>
      </c>
      <c r="BB19">
        <v>42.143999999999998</v>
      </c>
      <c r="BC19" s="1">
        <v>781617</v>
      </c>
      <c r="BD19">
        <v>6.1609999999999996</v>
      </c>
      <c r="BE19" s="1">
        <v>6371413</v>
      </c>
      <c r="BF19">
        <v>52.811999999999998</v>
      </c>
      <c r="BG19" s="1">
        <v>196436</v>
      </c>
      <c r="BH19">
        <v>1.4159999999999999</v>
      </c>
      <c r="BI19" s="1">
        <v>126664</v>
      </c>
      <c r="BJ19">
        <v>5.3879999999999999</v>
      </c>
      <c r="BK19" s="1">
        <v>20654</v>
      </c>
      <c r="BL19">
        <v>1.042</v>
      </c>
      <c r="BM19" s="1">
        <v>14867</v>
      </c>
      <c r="BN19">
        <v>0.216</v>
      </c>
      <c r="BO19" s="1">
        <v>28317</v>
      </c>
      <c r="BP19">
        <v>1.2749999999999999</v>
      </c>
      <c r="BQ19" s="1">
        <v>21248</v>
      </c>
      <c r="BR19">
        <v>0.68300000000000005</v>
      </c>
      <c r="BS19" s="1">
        <v>15502</v>
      </c>
      <c r="BT19">
        <v>0.129</v>
      </c>
      <c r="BU19" s="1">
        <v>14072</v>
      </c>
      <c r="BV19">
        <v>0.34200000000000003</v>
      </c>
      <c r="BW19" s="1">
        <v>5290</v>
      </c>
      <c r="BX19">
        <v>4.3999999999999997E-2</v>
      </c>
      <c r="BY19" s="1">
        <v>7046</v>
      </c>
      <c r="BZ19">
        <v>0.26700000000000002</v>
      </c>
      <c r="CA19" s="1">
        <v>136558</v>
      </c>
      <c r="CB19">
        <v>2.8000000000000001E-2</v>
      </c>
      <c r="CC19" s="1">
        <v>29533</v>
      </c>
      <c r="CE19" s="1">
        <v>24888</v>
      </c>
      <c r="CG19" s="1">
        <v>114923</v>
      </c>
      <c r="CH19">
        <v>1.45</v>
      </c>
      <c r="CI19" s="1">
        <v>8711</v>
      </c>
      <c r="CJ19">
        <v>0.11899999999999999</v>
      </c>
    </row>
    <row r="20" spans="1:88" x14ac:dyDescent="0.25">
      <c r="A20" t="s">
        <v>78</v>
      </c>
      <c r="B20" t="b">
        <v>0</v>
      </c>
      <c r="C20" t="s">
        <v>79</v>
      </c>
      <c r="E20">
        <v>1</v>
      </c>
      <c r="G20" s="1">
        <v>204226</v>
      </c>
      <c r="H20">
        <v>22.847000000000001</v>
      </c>
      <c r="I20" s="1">
        <v>106733</v>
      </c>
      <c r="J20">
        <v>40.902999999999999</v>
      </c>
      <c r="K20" s="1">
        <v>161810</v>
      </c>
      <c r="L20">
        <v>21.131</v>
      </c>
      <c r="M20" s="1">
        <v>30151</v>
      </c>
      <c r="N20">
        <v>4246.1180000000004</v>
      </c>
      <c r="O20" s="1">
        <v>508753</v>
      </c>
      <c r="P20">
        <v>4149.2759999999998</v>
      </c>
      <c r="Q20" s="1">
        <v>9018</v>
      </c>
      <c r="R20">
        <v>0.26</v>
      </c>
      <c r="S20" s="1">
        <v>8027</v>
      </c>
      <c r="T20">
        <v>9.6000000000000002E-2</v>
      </c>
      <c r="U20" s="1">
        <v>613909</v>
      </c>
      <c r="V20">
        <v>434.50099999999998</v>
      </c>
      <c r="W20" s="1">
        <v>12455517</v>
      </c>
      <c r="X20">
        <v>704.00800000000004</v>
      </c>
      <c r="Y20" s="1">
        <v>11048549</v>
      </c>
      <c r="Z20">
        <v>438.96600000000001</v>
      </c>
      <c r="AA20" s="1">
        <v>232782</v>
      </c>
      <c r="AB20">
        <v>6.7610000000000001</v>
      </c>
      <c r="AC20" s="1">
        <v>61158</v>
      </c>
      <c r="AD20">
        <v>6.2309999999999999</v>
      </c>
      <c r="AE20" s="1">
        <v>114450</v>
      </c>
      <c r="AF20">
        <v>6.8959999999999999</v>
      </c>
      <c r="AG20" s="1">
        <v>24364</v>
      </c>
      <c r="AH20">
        <v>3.5270000000000001</v>
      </c>
      <c r="AI20" s="1">
        <v>2030</v>
      </c>
      <c r="AJ20">
        <v>4.7E-2</v>
      </c>
      <c r="AK20" s="1">
        <v>94192</v>
      </c>
      <c r="AL20">
        <v>3.9039999999999999</v>
      </c>
      <c r="AM20" s="1">
        <v>19364</v>
      </c>
      <c r="AN20">
        <v>0.13400000000000001</v>
      </c>
      <c r="AO20" s="1">
        <v>6215</v>
      </c>
      <c r="AP20">
        <v>0.127</v>
      </c>
      <c r="AQ20" s="1">
        <v>2384</v>
      </c>
      <c r="AR20">
        <v>0.09</v>
      </c>
      <c r="AS20" s="1">
        <v>1854</v>
      </c>
      <c r="AT20">
        <v>0.11</v>
      </c>
      <c r="AU20" s="1">
        <v>3645</v>
      </c>
      <c r="AV20">
        <v>8.6999999999999994E-2</v>
      </c>
      <c r="AW20">
        <v>-1</v>
      </c>
      <c r="AY20">
        <v>917</v>
      </c>
      <c r="BA20" s="1">
        <v>1696022</v>
      </c>
      <c r="BB20">
        <v>127.334</v>
      </c>
      <c r="BC20" s="1">
        <v>25809</v>
      </c>
      <c r="BD20">
        <v>0.191</v>
      </c>
      <c r="BE20" s="1">
        <v>38904</v>
      </c>
      <c r="BF20">
        <v>0.29799999999999999</v>
      </c>
      <c r="BG20" s="1">
        <v>6071</v>
      </c>
      <c r="BH20">
        <v>4.1000000000000002E-2</v>
      </c>
      <c r="BI20" s="1">
        <v>4100</v>
      </c>
      <c r="BJ20">
        <v>0.16400000000000001</v>
      </c>
      <c r="BK20">
        <v>721</v>
      </c>
      <c r="BL20">
        <v>3.4000000000000002E-2</v>
      </c>
      <c r="BM20" s="1">
        <v>2514</v>
      </c>
      <c r="BN20">
        <v>3.5999999999999997E-2</v>
      </c>
      <c r="BO20">
        <v>869</v>
      </c>
      <c r="BP20">
        <v>3.3000000000000002E-2</v>
      </c>
      <c r="BQ20">
        <v>923</v>
      </c>
      <c r="BR20">
        <v>2.5000000000000001E-2</v>
      </c>
      <c r="BS20">
        <v>566</v>
      </c>
      <c r="BT20">
        <v>4.0000000000000001E-3</v>
      </c>
      <c r="BU20">
        <v>536</v>
      </c>
      <c r="BV20">
        <v>1.2E-2</v>
      </c>
      <c r="BW20">
        <v>149</v>
      </c>
      <c r="BX20">
        <v>1E-3</v>
      </c>
      <c r="BY20">
        <v>318</v>
      </c>
      <c r="BZ20">
        <v>0.01</v>
      </c>
      <c r="CA20" s="1">
        <v>132487</v>
      </c>
      <c r="CB20">
        <v>1E-3</v>
      </c>
      <c r="CC20" s="1">
        <v>4617</v>
      </c>
      <c r="CE20" s="1">
        <v>4093</v>
      </c>
      <c r="CG20" s="1">
        <v>18046</v>
      </c>
      <c r="CH20">
        <v>0.154</v>
      </c>
      <c r="CI20" s="1">
        <v>5427</v>
      </c>
      <c r="CJ20">
        <v>7.2999999999999995E-2</v>
      </c>
    </row>
    <row r="21" spans="1:88" x14ac:dyDescent="0.25">
      <c r="A21" t="s">
        <v>80</v>
      </c>
      <c r="B21" t="b">
        <v>0</v>
      </c>
      <c r="C21" t="s">
        <v>81</v>
      </c>
      <c r="E21">
        <v>1</v>
      </c>
      <c r="G21" s="1">
        <v>231326</v>
      </c>
      <c r="H21">
        <v>31.548999999999999</v>
      </c>
      <c r="I21" s="1">
        <v>412028</v>
      </c>
      <c r="J21">
        <v>197.97900000000001</v>
      </c>
      <c r="K21" s="1">
        <v>191850</v>
      </c>
      <c r="L21">
        <v>32.079000000000001</v>
      </c>
      <c r="M21" s="1">
        <v>169526</v>
      </c>
      <c r="N21">
        <v>23871.254000000001</v>
      </c>
      <c r="O21" s="1">
        <v>3034308</v>
      </c>
      <c r="P21">
        <v>24760.258000000002</v>
      </c>
      <c r="Q21" s="1">
        <v>8190</v>
      </c>
      <c r="R21">
        <v>0.221</v>
      </c>
      <c r="S21" s="1">
        <v>10580</v>
      </c>
      <c r="T21">
        <v>0.186</v>
      </c>
      <c r="U21" s="1">
        <v>1389835</v>
      </c>
      <c r="V21">
        <v>1030.51</v>
      </c>
      <c r="W21" s="1">
        <v>23086207</v>
      </c>
      <c r="X21">
        <v>1292.6189999999999</v>
      </c>
      <c r="Y21" s="1">
        <v>24094317</v>
      </c>
      <c r="Z21">
        <v>1001.004</v>
      </c>
      <c r="AA21" s="1">
        <v>247152</v>
      </c>
      <c r="AB21">
        <v>7.1840000000000002</v>
      </c>
      <c r="AC21" s="1">
        <v>121805</v>
      </c>
      <c r="AD21">
        <v>13.391</v>
      </c>
      <c r="AE21" s="1">
        <v>121354</v>
      </c>
      <c r="AF21">
        <v>7.3109999999999999</v>
      </c>
      <c r="AG21" s="1">
        <v>30388</v>
      </c>
      <c r="AH21">
        <v>4.6029999999999998</v>
      </c>
      <c r="AI21" s="1">
        <v>2634</v>
      </c>
      <c r="AJ21">
        <v>8.3000000000000004E-2</v>
      </c>
      <c r="AK21" s="1">
        <v>427082</v>
      </c>
      <c r="AL21">
        <v>18.838999999999999</v>
      </c>
      <c r="AM21" s="1">
        <v>60226</v>
      </c>
      <c r="AN21">
        <v>0.44500000000000001</v>
      </c>
      <c r="AO21" s="1">
        <v>19454</v>
      </c>
      <c r="AP21">
        <v>0.42199999999999999</v>
      </c>
      <c r="AQ21" s="1">
        <v>1978</v>
      </c>
      <c r="AR21">
        <v>7.0999999999999994E-2</v>
      </c>
      <c r="AS21" s="1">
        <v>1270</v>
      </c>
      <c r="AT21">
        <v>6.6000000000000003E-2</v>
      </c>
      <c r="AU21" s="1">
        <v>2868</v>
      </c>
      <c r="AV21">
        <v>6.4000000000000001E-2</v>
      </c>
      <c r="AW21">
        <v>-1</v>
      </c>
      <c r="AY21" s="1">
        <v>1124</v>
      </c>
      <c r="BA21" s="1">
        <v>3990531</v>
      </c>
      <c r="BB21">
        <v>303.80799999999999</v>
      </c>
      <c r="BC21" s="1">
        <v>66925</v>
      </c>
      <c r="BD21">
        <v>0.52300000000000002</v>
      </c>
      <c r="BE21" s="1">
        <v>82138</v>
      </c>
      <c r="BF21">
        <v>0.66600000000000004</v>
      </c>
      <c r="BG21" s="1">
        <v>18568</v>
      </c>
      <c r="BH21">
        <v>0.13300000000000001</v>
      </c>
      <c r="BI21" s="1">
        <v>13412</v>
      </c>
      <c r="BJ21">
        <v>0.56899999999999995</v>
      </c>
      <c r="BK21" s="1">
        <v>2274</v>
      </c>
      <c r="BL21">
        <v>0.114</v>
      </c>
      <c r="BM21" s="1">
        <v>6454</v>
      </c>
      <c r="BN21">
        <v>9.5000000000000001E-2</v>
      </c>
      <c r="BO21" s="1">
        <v>2526</v>
      </c>
      <c r="BP21">
        <v>0.109</v>
      </c>
      <c r="BQ21" s="1">
        <v>2372</v>
      </c>
      <c r="BR21">
        <v>7.2999999999999995E-2</v>
      </c>
      <c r="BS21" s="1">
        <v>1598</v>
      </c>
      <c r="BT21">
        <v>1.2999999999999999E-2</v>
      </c>
      <c r="BU21" s="1">
        <v>1479</v>
      </c>
      <c r="BV21">
        <v>3.5999999999999997E-2</v>
      </c>
      <c r="BW21">
        <v>497</v>
      </c>
      <c r="BX21">
        <v>4.0000000000000001E-3</v>
      </c>
      <c r="BY21">
        <v>757</v>
      </c>
      <c r="BZ21">
        <v>2.7E-2</v>
      </c>
      <c r="CA21" s="1">
        <v>131967</v>
      </c>
      <c r="CB21">
        <v>7.0000000000000001E-3</v>
      </c>
      <c r="CC21" s="1">
        <v>9123</v>
      </c>
      <c r="CE21" s="1">
        <v>7591</v>
      </c>
      <c r="CG21" s="1">
        <v>35060</v>
      </c>
      <c r="CH21">
        <v>0.39700000000000002</v>
      </c>
      <c r="CI21" s="1">
        <v>4810</v>
      </c>
      <c r="CJ21">
        <v>6.7000000000000004E-2</v>
      </c>
    </row>
    <row r="22" spans="1:88" x14ac:dyDescent="0.25">
      <c r="B22" t="b">
        <v>0</v>
      </c>
      <c r="C22" t="s">
        <v>82</v>
      </c>
      <c r="E22">
        <v>1</v>
      </c>
      <c r="G22" s="1">
        <v>272990</v>
      </c>
      <c r="H22">
        <v>40.521999999999998</v>
      </c>
      <c r="I22" s="1">
        <v>490214</v>
      </c>
      <c r="J22">
        <v>231.66900000000001</v>
      </c>
      <c r="K22" s="1">
        <v>176773</v>
      </c>
      <c r="L22">
        <v>25.416</v>
      </c>
      <c r="M22" s="1">
        <v>231805</v>
      </c>
      <c r="N22">
        <v>32259.186000000002</v>
      </c>
      <c r="O22" s="1">
        <v>4065904</v>
      </c>
      <c r="P22">
        <v>32789.440000000002</v>
      </c>
      <c r="Q22" s="1">
        <v>23837</v>
      </c>
      <c r="R22">
        <v>0.86899999999999999</v>
      </c>
      <c r="S22" s="1">
        <v>7667</v>
      </c>
      <c r="T22">
        <v>7.6999999999999999E-2</v>
      </c>
      <c r="U22" s="1">
        <v>185097</v>
      </c>
      <c r="V22">
        <v>95.81</v>
      </c>
      <c r="W22" s="1">
        <v>5179670</v>
      </c>
      <c r="X22">
        <v>285.553</v>
      </c>
      <c r="Y22" s="1">
        <v>3307035</v>
      </c>
      <c r="Z22">
        <v>95.835999999999999</v>
      </c>
      <c r="AA22" s="1">
        <v>229679</v>
      </c>
      <c r="AB22">
        <v>6.468</v>
      </c>
      <c r="AC22" s="1">
        <v>28114</v>
      </c>
      <c r="AD22">
        <v>2.177</v>
      </c>
      <c r="AE22" s="1">
        <v>111584</v>
      </c>
      <c r="AF22">
        <v>6.5030000000000001</v>
      </c>
      <c r="AG22" s="1">
        <v>14261</v>
      </c>
      <c r="AH22">
        <v>1.56</v>
      </c>
      <c r="AI22" s="1">
        <v>1687</v>
      </c>
      <c r="AJ22">
        <v>2.5999999999999999E-2</v>
      </c>
      <c r="AK22" s="1">
        <v>297381</v>
      </c>
      <c r="AL22">
        <v>13.003</v>
      </c>
      <c r="AM22" s="1">
        <v>257903</v>
      </c>
      <c r="AN22">
        <v>1.9319999999999999</v>
      </c>
      <c r="AO22" s="1">
        <v>84826</v>
      </c>
      <c r="AP22">
        <v>1.873</v>
      </c>
      <c r="AQ22" s="1">
        <v>1403</v>
      </c>
      <c r="AR22">
        <v>4.2000000000000003E-2</v>
      </c>
      <c r="AS22">
        <v>977</v>
      </c>
      <c r="AT22">
        <v>4.2999999999999997E-2</v>
      </c>
      <c r="AU22" s="1">
        <v>2110</v>
      </c>
      <c r="AV22">
        <v>3.9E-2</v>
      </c>
      <c r="AW22">
        <v>2</v>
      </c>
      <c r="AY22" s="1">
        <v>1050</v>
      </c>
      <c r="BA22" s="1">
        <v>644947</v>
      </c>
      <c r="BB22">
        <v>48.143000000000001</v>
      </c>
      <c r="BC22" s="1">
        <v>490118</v>
      </c>
      <c r="BD22">
        <v>3.9220000000000002</v>
      </c>
      <c r="BE22" s="1">
        <v>4269312</v>
      </c>
      <c r="BF22">
        <v>35.97</v>
      </c>
      <c r="BG22" s="1">
        <v>87721</v>
      </c>
      <c r="BH22">
        <v>0.64100000000000001</v>
      </c>
      <c r="BI22" s="1">
        <v>51870</v>
      </c>
      <c r="BJ22">
        <v>2.2360000000000002</v>
      </c>
      <c r="BK22" s="1">
        <v>7424</v>
      </c>
      <c r="BL22">
        <v>0.379</v>
      </c>
      <c r="BM22" s="1">
        <v>6209</v>
      </c>
      <c r="BN22">
        <v>9.0999999999999998E-2</v>
      </c>
      <c r="BO22" s="1">
        <v>13892</v>
      </c>
      <c r="BP22">
        <v>0.63300000000000001</v>
      </c>
      <c r="BQ22" s="1">
        <v>9785</v>
      </c>
      <c r="BR22">
        <v>0.317</v>
      </c>
      <c r="BS22" s="1">
        <v>8014</v>
      </c>
      <c r="BT22">
        <v>6.7000000000000004E-2</v>
      </c>
      <c r="BU22" s="1">
        <v>8432</v>
      </c>
      <c r="BV22">
        <v>0.20799999999999999</v>
      </c>
      <c r="BW22" s="1">
        <v>3596</v>
      </c>
      <c r="BX22">
        <v>0.03</v>
      </c>
      <c r="BY22" s="1">
        <v>5346</v>
      </c>
      <c r="BZ22">
        <v>0.20499999999999999</v>
      </c>
      <c r="CA22" s="1">
        <v>135023</v>
      </c>
      <c r="CB22">
        <v>3.5000000000000003E-2</v>
      </c>
      <c r="CC22" s="1">
        <v>28196</v>
      </c>
      <c r="CE22" s="1">
        <v>23352</v>
      </c>
      <c r="CG22" s="1">
        <v>107835</v>
      </c>
      <c r="CH22">
        <v>1.3959999999999999</v>
      </c>
      <c r="CI22" s="1">
        <v>4813</v>
      </c>
      <c r="CJ22">
        <v>6.7000000000000004E-2</v>
      </c>
    </row>
    <row r="23" spans="1:88" x14ac:dyDescent="0.25">
      <c r="B23" t="b">
        <v>0</v>
      </c>
      <c r="C23" t="s">
        <v>83</v>
      </c>
      <c r="E23">
        <v>1</v>
      </c>
      <c r="G23" s="1">
        <v>366951</v>
      </c>
      <c r="H23">
        <v>64.97</v>
      </c>
      <c r="I23" s="1">
        <v>511713</v>
      </c>
      <c r="J23">
        <v>244.96100000000001</v>
      </c>
      <c r="K23" s="1">
        <v>325452</v>
      </c>
      <c r="L23">
        <v>84.046999999999997</v>
      </c>
      <c r="M23" s="1">
        <v>202751</v>
      </c>
      <c r="N23">
        <v>28644.428</v>
      </c>
      <c r="O23" s="1">
        <v>3578190</v>
      </c>
      <c r="P23">
        <v>29295.495999999999</v>
      </c>
      <c r="Q23" s="1">
        <v>55175</v>
      </c>
      <c r="R23">
        <v>2.21</v>
      </c>
      <c r="S23" s="1">
        <v>15669</v>
      </c>
      <c r="T23">
        <v>0.374</v>
      </c>
      <c r="U23" s="1">
        <v>540650</v>
      </c>
      <c r="V23">
        <v>374.142</v>
      </c>
      <c r="W23" s="1">
        <v>5832571</v>
      </c>
      <c r="X23">
        <v>326.67</v>
      </c>
      <c r="Y23" s="1">
        <v>9772210</v>
      </c>
      <c r="Z23">
        <v>379.82799999999997</v>
      </c>
      <c r="AA23" s="1">
        <v>252914</v>
      </c>
      <c r="AB23">
        <v>7.4119999999999999</v>
      </c>
      <c r="AC23" s="1">
        <v>28321</v>
      </c>
      <c r="AD23">
        <v>2.2519999999999998</v>
      </c>
      <c r="AE23" s="1">
        <v>122182</v>
      </c>
      <c r="AF23">
        <v>7.3970000000000002</v>
      </c>
      <c r="AG23" s="1">
        <v>15709</v>
      </c>
      <c r="AH23">
        <v>1.8720000000000001</v>
      </c>
      <c r="AI23" s="1">
        <v>5041</v>
      </c>
      <c r="AJ23">
        <v>0.22700000000000001</v>
      </c>
      <c r="AK23" s="1">
        <v>372808</v>
      </c>
      <c r="AL23">
        <v>16.385000000000002</v>
      </c>
      <c r="AM23" s="1">
        <v>768748</v>
      </c>
      <c r="AN23">
        <v>5.7649999999999997</v>
      </c>
      <c r="AO23" s="1">
        <v>250961</v>
      </c>
      <c r="AP23">
        <v>5.5650000000000004</v>
      </c>
      <c r="AQ23" s="1">
        <v>2495</v>
      </c>
      <c r="AR23">
        <v>9.6000000000000002E-2</v>
      </c>
      <c r="AS23" s="1">
        <v>1930</v>
      </c>
      <c r="AT23">
        <v>0.11600000000000001</v>
      </c>
      <c r="AU23" s="1">
        <v>3687</v>
      </c>
      <c r="AV23">
        <v>0.09</v>
      </c>
      <c r="AW23">
        <v>2</v>
      </c>
      <c r="AY23" s="1">
        <v>2357</v>
      </c>
      <c r="BA23" s="1">
        <v>827993</v>
      </c>
      <c r="BB23">
        <v>61.771000000000001</v>
      </c>
      <c r="BC23" s="1">
        <v>638338</v>
      </c>
      <c r="BD23">
        <v>5.085</v>
      </c>
      <c r="BE23" s="1">
        <v>3976680</v>
      </c>
      <c r="BF23">
        <v>33.316000000000003</v>
      </c>
      <c r="BG23" s="1">
        <v>171540</v>
      </c>
      <c r="BH23">
        <v>1.25</v>
      </c>
      <c r="BI23" s="1">
        <v>123413</v>
      </c>
      <c r="BJ23">
        <v>5.3079999999999998</v>
      </c>
      <c r="BK23" s="1">
        <v>23262</v>
      </c>
      <c r="BL23">
        <v>1.1870000000000001</v>
      </c>
      <c r="BM23" s="1">
        <v>18141</v>
      </c>
      <c r="BN23">
        <v>0.26600000000000001</v>
      </c>
      <c r="BO23" s="1">
        <v>31739</v>
      </c>
      <c r="BP23">
        <v>1.446</v>
      </c>
      <c r="BQ23" s="1">
        <v>30749</v>
      </c>
      <c r="BR23">
        <v>1.002</v>
      </c>
      <c r="BS23" s="1">
        <v>23030</v>
      </c>
      <c r="BT23">
        <v>0.19400000000000001</v>
      </c>
      <c r="BU23" s="1">
        <v>21096</v>
      </c>
      <c r="BV23">
        <v>0.51900000000000002</v>
      </c>
      <c r="BW23" s="1">
        <v>8307</v>
      </c>
      <c r="BX23">
        <v>7.0000000000000007E-2</v>
      </c>
      <c r="BY23" s="1">
        <v>10840</v>
      </c>
      <c r="BZ23">
        <v>0.41599999999999998</v>
      </c>
      <c r="CA23" s="1">
        <v>135185</v>
      </c>
      <c r="CB23">
        <v>2.9000000000000001E-2</v>
      </c>
      <c r="CC23" s="1">
        <v>58494</v>
      </c>
      <c r="CE23" s="1">
        <v>47680</v>
      </c>
      <c r="CG23" s="1">
        <v>223564</v>
      </c>
      <c r="CH23">
        <v>2.95</v>
      </c>
      <c r="CI23" s="1">
        <v>15371</v>
      </c>
      <c r="CJ23">
        <v>0.215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"/>
  <sheetViews>
    <sheetView topLeftCell="Q1" workbookViewId="0">
      <selection activeCell="AC4" sqref="AC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  <c r="O1" t="s">
        <v>19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 spans="1:31" x14ac:dyDescent="0.25">
      <c r="A2" t="s">
        <v>49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</row>
    <row r="3" spans="1:31" x14ac:dyDescent="0.25">
      <c r="A3" t="s">
        <v>74</v>
      </c>
      <c r="B3">
        <v>23.04</v>
      </c>
      <c r="C3">
        <v>330.137</v>
      </c>
      <c r="D3">
        <v>93.897000000000006</v>
      </c>
      <c r="E3">
        <v>23818.785</v>
      </c>
      <c r="F3">
        <v>0.79100000000000004</v>
      </c>
      <c r="G3">
        <v>0.27600000000000002</v>
      </c>
      <c r="H3">
        <v>76.942999999999998</v>
      </c>
      <c r="I3">
        <v>18.713000000000001</v>
      </c>
      <c r="J3">
        <v>5.7809999999999997</v>
      </c>
      <c r="K3">
        <v>1.5609999999999999</v>
      </c>
      <c r="L3">
        <v>0.27100000000000002</v>
      </c>
      <c r="M3">
        <v>13.861000000000001</v>
      </c>
      <c r="N3">
        <v>0.88500000000000001</v>
      </c>
      <c r="O3">
        <v>0.47199999999999998</v>
      </c>
      <c r="P3">
        <v>3.9060000000000001</v>
      </c>
      <c r="Q3">
        <v>1.125</v>
      </c>
      <c r="R3">
        <v>3.7839999999999998</v>
      </c>
      <c r="S3">
        <v>0.20200000000000001</v>
      </c>
      <c r="T3">
        <v>0.78800000000000003</v>
      </c>
      <c r="U3">
        <v>0.159</v>
      </c>
      <c r="V3">
        <v>3.2000000000000001E-2</v>
      </c>
      <c r="W3">
        <v>0.17299999999999999</v>
      </c>
      <c r="X3">
        <v>0.13100000000000001</v>
      </c>
      <c r="Y3">
        <v>2.7E-2</v>
      </c>
      <c r="Z3">
        <v>0.08</v>
      </c>
      <c r="AA3">
        <v>1.0999999999999999E-2</v>
      </c>
      <c r="AB3">
        <v>6.8000000000000005E-2</v>
      </c>
      <c r="AC3">
        <v>0</v>
      </c>
      <c r="AD3">
        <v>0.24199999999999999</v>
      </c>
      <c r="AE3">
        <v>3.1E-2</v>
      </c>
    </row>
    <row r="4" spans="1:31" x14ac:dyDescent="0.25">
      <c r="A4" t="s">
        <v>75</v>
      </c>
      <c r="B4">
        <v>38.000999999999998</v>
      </c>
      <c r="C4">
        <v>129.87299999999999</v>
      </c>
      <c r="D4">
        <v>29.327000000000002</v>
      </c>
      <c r="E4">
        <v>20740.688999999998</v>
      </c>
      <c r="F4">
        <v>1.774</v>
      </c>
      <c r="G4">
        <v>7.3999999999999996E-2</v>
      </c>
      <c r="H4">
        <v>91.513999999999996</v>
      </c>
      <c r="I4">
        <v>238.505</v>
      </c>
      <c r="J4">
        <v>6.5410000000000004</v>
      </c>
      <c r="K4">
        <v>1.698</v>
      </c>
      <c r="L4">
        <v>0.04</v>
      </c>
      <c r="M4">
        <v>11.433</v>
      </c>
      <c r="N4">
        <v>1.8580000000000001</v>
      </c>
      <c r="O4">
        <v>0.48</v>
      </c>
      <c r="P4">
        <v>49.531999999999996</v>
      </c>
      <c r="Q4">
        <v>5.7750000000000004</v>
      </c>
      <c r="R4">
        <v>53.49</v>
      </c>
      <c r="S4">
        <v>1.121</v>
      </c>
      <c r="T4">
        <v>4.0220000000000002</v>
      </c>
      <c r="U4">
        <v>0.74</v>
      </c>
      <c r="V4">
        <v>0.154</v>
      </c>
      <c r="W4">
        <v>0.98599999999999999</v>
      </c>
      <c r="X4">
        <v>0.44500000000000001</v>
      </c>
      <c r="Y4">
        <v>8.4000000000000005E-2</v>
      </c>
      <c r="Z4">
        <v>0.221</v>
      </c>
      <c r="AA4">
        <v>2.9000000000000001E-2</v>
      </c>
      <c r="AB4">
        <v>0.17299999999999999</v>
      </c>
      <c r="AC4">
        <v>3.0000000000000001E-3</v>
      </c>
      <c r="AD4">
        <v>1.4450000000000001</v>
      </c>
      <c r="AE4">
        <v>7.8E-2</v>
      </c>
    </row>
    <row r="5" spans="1:31" x14ac:dyDescent="0.25">
      <c r="A5" t="s">
        <v>77</v>
      </c>
      <c r="B5">
        <v>49.588999999999999</v>
      </c>
      <c r="C5">
        <v>152.90799999999999</v>
      </c>
      <c r="D5">
        <v>27.231999999999999</v>
      </c>
      <c r="E5">
        <v>24981.484</v>
      </c>
      <c r="F5">
        <v>2.306</v>
      </c>
      <c r="G5">
        <v>36.325000000000003</v>
      </c>
      <c r="H5">
        <v>235.35</v>
      </c>
      <c r="I5">
        <v>234.88900000000001</v>
      </c>
      <c r="J5">
        <v>7.2549999999999999</v>
      </c>
      <c r="K5">
        <v>4.0679999999999996</v>
      </c>
      <c r="L5">
        <v>3.7999999999999999E-2</v>
      </c>
      <c r="M5">
        <v>13.505000000000001</v>
      </c>
      <c r="N5">
        <v>3.0649999999999999</v>
      </c>
      <c r="O5">
        <v>3.5379999999999998</v>
      </c>
      <c r="P5">
        <v>42.143999999999998</v>
      </c>
      <c r="Q5">
        <v>6.1609999999999996</v>
      </c>
      <c r="R5">
        <v>52.811999999999998</v>
      </c>
      <c r="S5">
        <v>1.4159999999999999</v>
      </c>
      <c r="T5">
        <v>5.3879999999999999</v>
      </c>
      <c r="U5">
        <v>1.042</v>
      </c>
      <c r="V5">
        <v>0.216</v>
      </c>
      <c r="W5">
        <v>1.2749999999999999</v>
      </c>
      <c r="X5">
        <v>0.68300000000000005</v>
      </c>
      <c r="Y5">
        <v>0.129</v>
      </c>
      <c r="Z5">
        <v>0.34200000000000003</v>
      </c>
      <c r="AA5">
        <v>4.3999999999999997E-2</v>
      </c>
      <c r="AB5">
        <v>0.26700000000000002</v>
      </c>
      <c r="AC5">
        <v>2.8000000000000001E-2</v>
      </c>
      <c r="AD5">
        <v>1.45</v>
      </c>
      <c r="AE5">
        <v>0.11899999999999999</v>
      </c>
    </row>
    <row r="6" spans="1:31" x14ac:dyDescent="0.25">
      <c r="A6" t="s">
        <v>79</v>
      </c>
      <c r="B6">
        <v>22.847000000000001</v>
      </c>
      <c r="C6">
        <v>40.902999999999999</v>
      </c>
      <c r="D6">
        <v>21.131</v>
      </c>
      <c r="E6">
        <v>4246.1180000000004</v>
      </c>
      <c r="F6">
        <v>0.26</v>
      </c>
      <c r="G6">
        <v>9.6000000000000002E-2</v>
      </c>
      <c r="H6">
        <v>434.50099999999998</v>
      </c>
      <c r="I6">
        <v>704.00800000000004</v>
      </c>
      <c r="J6">
        <v>6.7610000000000001</v>
      </c>
      <c r="K6">
        <v>6.2309999999999999</v>
      </c>
      <c r="L6">
        <v>4.7E-2</v>
      </c>
      <c r="M6">
        <v>3.9039999999999999</v>
      </c>
      <c r="N6">
        <v>0.13400000000000001</v>
      </c>
      <c r="O6">
        <v>0.09</v>
      </c>
      <c r="P6">
        <v>127.334</v>
      </c>
      <c r="Q6">
        <v>0.191</v>
      </c>
      <c r="R6">
        <v>0.29799999999999999</v>
      </c>
      <c r="S6">
        <v>4.1000000000000002E-2</v>
      </c>
      <c r="T6">
        <v>0.16400000000000001</v>
      </c>
      <c r="U6">
        <v>3.4000000000000002E-2</v>
      </c>
      <c r="V6">
        <v>3.5999999999999997E-2</v>
      </c>
      <c r="W6">
        <v>3.3000000000000002E-2</v>
      </c>
      <c r="X6">
        <v>2.5000000000000001E-2</v>
      </c>
      <c r="Y6">
        <v>4.0000000000000001E-3</v>
      </c>
      <c r="Z6">
        <v>1.2E-2</v>
      </c>
      <c r="AA6">
        <v>1E-3</v>
      </c>
      <c r="AB6">
        <v>0.01</v>
      </c>
      <c r="AC6">
        <v>1E-3</v>
      </c>
      <c r="AD6">
        <v>0.154</v>
      </c>
      <c r="AE6">
        <v>7.2999999999999995E-2</v>
      </c>
    </row>
    <row r="7" spans="1:31" x14ac:dyDescent="0.25">
      <c r="A7" t="s">
        <v>81</v>
      </c>
      <c r="B7">
        <v>31.548999999999999</v>
      </c>
      <c r="C7">
        <v>197.97900000000001</v>
      </c>
      <c r="D7">
        <v>32.079000000000001</v>
      </c>
      <c r="E7">
        <v>23871.254000000001</v>
      </c>
      <c r="F7">
        <v>0.221</v>
      </c>
      <c r="G7">
        <v>0.186</v>
      </c>
      <c r="H7">
        <v>1030.51</v>
      </c>
      <c r="I7">
        <v>1292.6189999999999</v>
      </c>
      <c r="J7">
        <v>7.1840000000000002</v>
      </c>
      <c r="K7">
        <v>13.391</v>
      </c>
      <c r="L7">
        <v>8.3000000000000004E-2</v>
      </c>
      <c r="M7">
        <v>18.838999999999999</v>
      </c>
      <c r="N7">
        <v>0.44500000000000001</v>
      </c>
      <c r="O7">
        <v>7.0999999999999994E-2</v>
      </c>
      <c r="P7">
        <v>303.80799999999999</v>
      </c>
      <c r="Q7">
        <v>0.52300000000000002</v>
      </c>
      <c r="R7">
        <v>0.66600000000000004</v>
      </c>
      <c r="S7">
        <v>0.13300000000000001</v>
      </c>
      <c r="T7">
        <v>0.56899999999999995</v>
      </c>
      <c r="U7">
        <v>0.114</v>
      </c>
      <c r="V7">
        <v>9.5000000000000001E-2</v>
      </c>
      <c r="W7">
        <v>0.109</v>
      </c>
      <c r="X7">
        <v>7.2999999999999995E-2</v>
      </c>
      <c r="Y7">
        <v>1.2999999999999999E-2</v>
      </c>
      <c r="Z7">
        <v>3.5999999999999997E-2</v>
      </c>
      <c r="AA7">
        <v>4.0000000000000001E-3</v>
      </c>
      <c r="AB7">
        <v>2.7E-2</v>
      </c>
      <c r="AC7">
        <v>7.0000000000000001E-3</v>
      </c>
      <c r="AD7">
        <v>0.39700000000000002</v>
      </c>
      <c r="AE7">
        <v>6.7000000000000004E-2</v>
      </c>
    </row>
    <row r="8" spans="1:31" x14ac:dyDescent="0.25">
      <c r="A8" t="s">
        <v>82</v>
      </c>
      <c r="B8">
        <v>40.521999999999998</v>
      </c>
      <c r="C8">
        <v>231.66900000000001</v>
      </c>
      <c r="D8">
        <v>25.416</v>
      </c>
      <c r="E8">
        <v>32259.186000000002</v>
      </c>
      <c r="F8">
        <v>0.86899999999999999</v>
      </c>
      <c r="G8">
        <v>7.6999999999999999E-2</v>
      </c>
      <c r="H8">
        <v>95.81</v>
      </c>
      <c r="I8">
        <v>285.553</v>
      </c>
      <c r="J8">
        <v>6.468</v>
      </c>
      <c r="K8">
        <v>2.177</v>
      </c>
      <c r="L8">
        <v>2.5999999999999999E-2</v>
      </c>
      <c r="M8">
        <v>13.003</v>
      </c>
      <c r="N8">
        <v>1.9319999999999999</v>
      </c>
      <c r="O8">
        <v>4.2000000000000003E-2</v>
      </c>
      <c r="P8">
        <v>48.143000000000001</v>
      </c>
      <c r="Q8">
        <v>3.9220000000000002</v>
      </c>
      <c r="R8">
        <v>35.97</v>
      </c>
      <c r="S8">
        <v>0.64100000000000001</v>
      </c>
      <c r="T8">
        <v>2.2360000000000002</v>
      </c>
      <c r="U8">
        <v>0.379</v>
      </c>
      <c r="V8">
        <v>9.0999999999999998E-2</v>
      </c>
      <c r="W8">
        <v>0.63300000000000001</v>
      </c>
      <c r="X8">
        <v>0.317</v>
      </c>
      <c r="Y8">
        <v>6.7000000000000004E-2</v>
      </c>
      <c r="Z8">
        <v>0.20799999999999999</v>
      </c>
      <c r="AA8">
        <v>0.03</v>
      </c>
      <c r="AB8">
        <v>0.20499999999999999</v>
      </c>
      <c r="AC8">
        <v>3.5000000000000003E-2</v>
      </c>
      <c r="AD8">
        <v>1.3959999999999999</v>
      </c>
      <c r="AE8">
        <v>6.7000000000000004E-2</v>
      </c>
    </row>
    <row r="9" spans="1:31" x14ac:dyDescent="0.25">
      <c r="A9" t="s">
        <v>83</v>
      </c>
      <c r="B9">
        <v>64.97</v>
      </c>
      <c r="C9">
        <v>244.96100000000001</v>
      </c>
      <c r="D9">
        <v>84.046999999999997</v>
      </c>
      <c r="E9">
        <v>28644.428</v>
      </c>
      <c r="F9">
        <v>2.21</v>
      </c>
      <c r="G9">
        <v>0.374</v>
      </c>
      <c r="H9">
        <v>374.142</v>
      </c>
      <c r="I9">
        <v>326.67</v>
      </c>
      <c r="J9">
        <v>7.4119999999999999</v>
      </c>
      <c r="K9">
        <v>2.2519999999999998</v>
      </c>
      <c r="L9">
        <v>0.22700000000000001</v>
      </c>
      <c r="M9">
        <v>16.385000000000002</v>
      </c>
      <c r="N9">
        <v>5.7649999999999997</v>
      </c>
      <c r="O9">
        <v>9.6000000000000002E-2</v>
      </c>
      <c r="P9">
        <v>61.771000000000001</v>
      </c>
      <c r="Q9">
        <v>5.085</v>
      </c>
      <c r="R9">
        <v>33.316000000000003</v>
      </c>
      <c r="S9">
        <v>1.25</v>
      </c>
      <c r="T9">
        <v>5.3079999999999998</v>
      </c>
      <c r="U9">
        <v>1.1870000000000001</v>
      </c>
      <c r="V9">
        <v>0.26600000000000001</v>
      </c>
      <c r="W9">
        <v>1.446</v>
      </c>
      <c r="X9">
        <v>1.002</v>
      </c>
      <c r="Y9">
        <v>0.19400000000000001</v>
      </c>
      <c r="Z9">
        <v>0.51900000000000002</v>
      </c>
      <c r="AA9">
        <v>7.0000000000000007E-2</v>
      </c>
      <c r="AB9">
        <v>0.41599999999999998</v>
      </c>
      <c r="AC9">
        <v>2.9000000000000001E-2</v>
      </c>
      <c r="AD9">
        <v>2.95</v>
      </c>
      <c r="AE9">
        <v>0.215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"/>
  <sheetViews>
    <sheetView topLeftCell="S1" workbookViewId="0">
      <selection sqref="A1:XFD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  <c r="O1" t="s">
        <v>19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  <c r="AF1" t="s">
        <v>85</v>
      </c>
      <c r="AG1" t="s">
        <v>86</v>
      </c>
    </row>
    <row r="2" spans="1:33" x14ac:dyDescent="0.25">
      <c r="A2" t="s">
        <v>49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</row>
    <row r="3" spans="1:33" x14ac:dyDescent="0.25">
      <c r="A3" t="s">
        <v>74</v>
      </c>
      <c r="B3">
        <f>'Processed Data'!B3/1000</f>
        <v>2.3039999999999998E-2</v>
      </c>
      <c r="C3">
        <f>'Processed Data'!C3/1000</f>
        <v>0.33013700000000001</v>
      </c>
      <c r="D3">
        <f>'Processed Data'!D3/1000</f>
        <v>9.3897000000000008E-2</v>
      </c>
      <c r="E3">
        <f>'Processed Data'!E3/1000</f>
        <v>23.818784999999998</v>
      </c>
      <c r="F3">
        <f>'Processed Data'!F3/1000</f>
        <v>7.9100000000000004E-4</v>
      </c>
      <c r="G3">
        <f>'Processed Data'!G3/1000</f>
        <v>2.7600000000000004E-4</v>
      </c>
      <c r="H3">
        <f>'Processed Data'!H3/1000</f>
        <v>7.6942999999999998E-2</v>
      </c>
      <c r="I3">
        <f>'Processed Data'!I3/1000</f>
        <v>1.8713E-2</v>
      </c>
      <c r="J3">
        <f>'Processed Data'!J3/1000</f>
        <v>5.7809999999999997E-3</v>
      </c>
      <c r="K3">
        <f>'Processed Data'!K3/1000</f>
        <v>1.5609999999999999E-3</v>
      </c>
      <c r="L3">
        <f>'Processed Data'!L3/1000</f>
        <v>2.7100000000000003E-4</v>
      </c>
      <c r="M3">
        <f>'Processed Data'!M3/1000</f>
        <v>1.3861E-2</v>
      </c>
      <c r="N3">
        <f>'Processed Data'!N3/1000</f>
        <v>8.8500000000000004E-4</v>
      </c>
      <c r="O3">
        <f>'Processed Data'!O3/1000</f>
        <v>4.7199999999999998E-4</v>
      </c>
      <c r="P3">
        <f>'Processed Data'!P3/1000</f>
        <v>3.9060000000000002E-3</v>
      </c>
      <c r="Q3">
        <f>'Processed Data'!Q3/1000</f>
        <v>1.1249999999999999E-3</v>
      </c>
      <c r="R3">
        <f>'Processed Data'!R3/1000</f>
        <v>3.7839999999999996E-3</v>
      </c>
      <c r="S3">
        <f>'Processed Data'!S3/1000</f>
        <v>2.02E-4</v>
      </c>
      <c r="T3">
        <f>'Processed Data'!T3/1000</f>
        <v>7.8800000000000007E-4</v>
      </c>
      <c r="U3">
        <f>'Processed Data'!U3/1000</f>
        <v>1.5900000000000002E-4</v>
      </c>
      <c r="V3">
        <f>'Processed Data'!V3/1000</f>
        <v>3.1999999999999999E-5</v>
      </c>
      <c r="W3">
        <f>'Processed Data'!W3/1000</f>
        <v>1.7299999999999998E-4</v>
      </c>
      <c r="X3">
        <f>'Processed Data'!X3/1000</f>
        <v>1.3100000000000001E-4</v>
      </c>
      <c r="Y3">
        <f>'Processed Data'!Y3/1000</f>
        <v>2.6999999999999999E-5</v>
      </c>
      <c r="Z3">
        <f>'Processed Data'!Z3/1000</f>
        <v>8.0000000000000007E-5</v>
      </c>
      <c r="AA3">
        <f>'Processed Data'!AA3/1000</f>
        <v>1.1E-5</v>
      </c>
      <c r="AB3">
        <f>'Processed Data'!AB3/1000</f>
        <v>6.7999999999999999E-5</v>
      </c>
      <c r="AC3">
        <f>'Processed Data'!AC3/1000</f>
        <v>0</v>
      </c>
      <c r="AD3">
        <f>'Processed Data'!AD3/1000</f>
        <v>2.42E-4</v>
      </c>
      <c r="AE3">
        <f>'Processed Data'!AE3/1000</f>
        <v>3.1000000000000001E-5</v>
      </c>
      <c r="AF3">
        <f>C3/E3</f>
        <v>1.3860362734707083E-2</v>
      </c>
      <c r="AG3">
        <f>SUM(B3:AE3)</f>
        <v>24.396171999999996</v>
      </c>
    </row>
    <row r="4" spans="1:33" x14ac:dyDescent="0.25">
      <c r="A4" t="s">
        <v>75</v>
      </c>
      <c r="B4">
        <f>'Processed Data'!B4/1000</f>
        <v>3.8001E-2</v>
      </c>
      <c r="C4">
        <f>'Processed Data'!C4/1000</f>
        <v>0.12987299999999999</v>
      </c>
      <c r="D4">
        <f>'Processed Data'!D4/1000</f>
        <v>2.9327000000000002E-2</v>
      </c>
      <c r="E4">
        <f>'Processed Data'!E4/1000</f>
        <v>20.740689</v>
      </c>
      <c r="F4">
        <f>'Processed Data'!F4/1000</f>
        <v>1.774E-3</v>
      </c>
      <c r="G4">
        <f>'Processed Data'!G4/1000</f>
        <v>7.3999999999999996E-5</v>
      </c>
      <c r="H4">
        <f>'Processed Data'!H4/1000</f>
        <v>9.1513999999999998E-2</v>
      </c>
      <c r="I4">
        <f>'Processed Data'!I4/1000</f>
        <v>0.23850499999999999</v>
      </c>
      <c r="J4">
        <f>'Processed Data'!J4/1000</f>
        <v>6.5409999999999999E-3</v>
      </c>
      <c r="K4">
        <f>'Processed Data'!K4/1000</f>
        <v>1.6979999999999999E-3</v>
      </c>
      <c r="L4">
        <f>'Processed Data'!L4/1000</f>
        <v>4.0000000000000003E-5</v>
      </c>
      <c r="M4">
        <f>'Processed Data'!M4/1000</f>
        <v>1.1433E-2</v>
      </c>
      <c r="N4">
        <f>'Processed Data'!N4/1000</f>
        <v>1.8580000000000001E-3</v>
      </c>
      <c r="O4">
        <f>'Processed Data'!O4/1000</f>
        <v>4.7999999999999996E-4</v>
      </c>
      <c r="P4">
        <f>'Processed Data'!P4/1000</f>
        <v>4.9532E-2</v>
      </c>
      <c r="Q4">
        <f>'Processed Data'!Q4/1000</f>
        <v>5.7750000000000006E-3</v>
      </c>
      <c r="R4">
        <f>'Processed Data'!R4/1000</f>
        <v>5.3490000000000003E-2</v>
      </c>
      <c r="S4">
        <f>'Processed Data'!S4/1000</f>
        <v>1.121E-3</v>
      </c>
      <c r="T4">
        <f>'Processed Data'!T4/1000</f>
        <v>4.0220000000000004E-3</v>
      </c>
      <c r="U4">
        <f>'Processed Data'!U4/1000</f>
        <v>7.3999999999999999E-4</v>
      </c>
      <c r="V4">
        <f>'Processed Data'!V4/1000</f>
        <v>1.54E-4</v>
      </c>
      <c r="W4">
        <f>'Processed Data'!W4/1000</f>
        <v>9.859999999999999E-4</v>
      </c>
      <c r="X4">
        <f>'Processed Data'!X4/1000</f>
        <v>4.4500000000000003E-4</v>
      </c>
      <c r="Y4">
        <f>'Processed Data'!Y4/1000</f>
        <v>8.4000000000000009E-5</v>
      </c>
      <c r="Z4">
        <f>'Processed Data'!Z4/1000</f>
        <v>2.2100000000000001E-4</v>
      </c>
      <c r="AA4">
        <f>'Processed Data'!AA4/1000</f>
        <v>2.9E-5</v>
      </c>
      <c r="AB4">
        <f>'Processed Data'!AB4/1000</f>
        <v>1.7299999999999998E-4</v>
      </c>
      <c r="AC4">
        <f>'Processed Data'!AC4/1000</f>
        <v>3.0000000000000001E-6</v>
      </c>
      <c r="AD4">
        <f>'Processed Data'!AD4/1000</f>
        <v>1.4450000000000001E-3</v>
      </c>
      <c r="AE4">
        <f>'Processed Data'!AE4/1000</f>
        <v>7.7999999999999999E-5</v>
      </c>
      <c r="AF4">
        <f t="shared" ref="AF4:AF9" si="0">C4/E4</f>
        <v>6.261749549400215E-3</v>
      </c>
      <c r="AG4">
        <f t="shared" ref="AG4:AG9" si="1">SUM(B4:AE4)</f>
        <v>21.410104999999998</v>
      </c>
    </row>
    <row r="5" spans="1:33" x14ac:dyDescent="0.25">
      <c r="A5" t="s">
        <v>77</v>
      </c>
      <c r="B5">
        <f>'Processed Data'!B5/1000</f>
        <v>4.9589000000000001E-2</v>
      </c>
      <c r="C5">
        <f>'Processed Data'!C5/1000</f>
        <v>0.15290799999999999</v>
      </c>
      <c r="D5">
        <f>'Processed Data'!D5/1000</f>
        <v>2.7231999999999999E-2</v>
      </c>
      <c r="E5">
        <f>'Processed Data'!E5/1000</f>
        <v>24.981484000000002</v>
      </c>
      <c r="F5">
        <f>'Processed Data'!F5/1000</f>
        <v>2.3059999999999999E-3</v>
      </c>
      <c r="G5">
        <f>'Processed Data'!G5/1000</f>
        <v>3.6325000000000003E-2</v>
      </c>
      <c r="H5">
        <f>'Processed Data'!H5/1000</f>
        <v>0.23535</v>
      </c>
      <c r="I5">
        <f>'Processed Data'!I5/1000</f>
        <v>0.23488900000000001</v>
      </c>
      <c r="J5">
        <f>'Processed Data'!J5/1000</f>
        <v>7.2550000000000002E-3</v>
      </c>
      <c r="K5">
        <f>'Processed Data'!K5/1000</f>
        <v>4.0679999999999996E-3</v>
      </c>
      <c r="L5">
        <f>'Processed Data'!L5/1000</f>
        <v>3.8000000000000002E-5</v>
      </c>
      <c r="M5">
        <f>'Processed Data'!M5/1000</f>
        <v>1.3505000000000001E-2</v>
      </c>
      <c r="N5">
        <f>'Processed Data'!N5/1000</f>
        <v>3.065E-3</v>
      </c>
      <c r="O5">
        <f>'Processed Data'!O5/1000</f>
        <v>3.5379999999999999E-3</v>
      </c>
      <c r="P5">
        <f>'Processed Data'!P5/1000</f>
        <v>4.2144000000000001E-2</v>
      </c>
      <c r="Q5">
        <f>'Processed Data'!Q5/1000</f>
        <v>6.1609999999999998E-3</v>
      </c>
      <c r="R5">
        <f>'Processed Data'!R5/1000</f>
        <v>5.2811999999999998E-2</v>
      </c>
      <c r="S5">
        <f>'Processed Data'!S5/1000</f>
        <v>1.4159999999999999E-3</v>
      </c>
      <c r="T5">
        <f>'Processed Data'!T5/1000</f>
        <v>5.3879999999999996E-3</v>
      </c>
      <c r="U5">
        <f>'Processed Data'!U5/1000</f>
        <v>1.042E-3</v>
      </c>
      <c r="V5">
        <f>'Processed Data'!V5/1000</f>
        <v>2.1599999999999999E-4</v>
      </c>
      <c r="W5">
        <f>'Processed Data'!W5/1000</f>
        <v>1.2749999999999999E-3</v>
      </c>
      <c r="X5">
        <f>'Processed Data'!X5/1000</f>
        <v>6.8300000000000001E-4</v>
      </c>
      <c r="Y5">
        <f>'Processed Data'!Y5/1000</f>
        <v>1.2899999999999999E-4</v>
      </c>
      <c r="Z5">
        <f>'Processed Data'!Z5/1000</f>
        <v>3.4200000000000002E-4</v>
      </c>
      <c r="AA5">
        <f>'Processed Data'!AA5/1000</f>
        <v>4.3999999999999999E-5</v>
      </c>
      <c r="AB5">
        <f>'Processed Data'!AB5/1000</f>
        <v>2.6700000000000004E-4</v>
      </c>
      <c r="AC5">
        <f>'Processed Data'!AC5/1000</f>
        <v>2.8E-5</v>
      </c>
      <c r="AD5">
        <f>'Processed Data'!AD5/1000</f>
        <v>1.4499999999999999E-3</v>
      </c>
      <c r="AE5">
        <f>'Processed Data'!AE5/1000</f>
        <v>1.1899999999999999E-4</v>
      </c>
      <c r="AF5">
        <f t="shared" si="0"/>
        <v>6.1208533488242723E-3</v>
      </c>
      <c r="AG5">
        <f t="shared" si="1"/>
        <v>25.865068000000001</v>
      </c>
    </row>
    <row r="6" spans="1:33" x14ac:dyDescent="0.25">
      <c r="A6" t="s">
        <v>79</v>
      </c>
      <c r="B6">
        <f>'Processed Data'!B6/1000</f>
        <v>2.2847000000000003E-2</v>
      </c>
      <c r="C6">
        <f>'Processed Data'!C6/1000</f>
        <v>4.0903000000000002E-2</v>
      </c>
      <c r="D6">
        <f>'Processed Data'!D6/1000</f>
        <v>2.1131E-2</v>
      </c>
      <c r="E6">
        <f>'Processed Data'!E6/1000</f>
        <v>4.2461180000000001</v>
      </c>
      <c r="F6">
        <f>'Processed Data'!F6/1000</f>
        <v>2.6000000000000003E-4</v>
      </c>
      <c r="G6">
        <f>'Processed Data'!G6/1000</f>
        <v>9.6000000000000002E-5</v>
      </c>
      <c r="H6">
        <f>'Processed Data'!H6/1000</f>
        <v>0.43450099999999997</v>
      </c>
      <c r="I6">
        <f>'Processed Data'!I6/1000</f>
        <v>0.70400800000000008</v>
      </c>
      <c r="J6">
        <f>'Processed Data'!J6/1000</f>
        <v>6.7610000000000005E-3</v>
      </c>
      <c r="K6">
        <f>'Processed Data'!K6/1000</f>
        <v>6.2309999999999996E-3</v>
      </c>
      <c r="L6">
        <f>'Processed Data'!L6/1000</f>
        <v>4.6999999999999997E-5</v>
      </c>
      <c r="M6">
        <f>'Processed Data'!M6/1000</f>
        <v>3.9039999999999999E-3</v>
      </c>
      <c r="N6">
        <f>'Processed Data'!N6/1000</f>
        <v>1.34E-4</v>
      </c>
      <c r="O6">
        <f>'Processed Data'!O6/1000</f>
        <v>8.9999999999999992E-5</v>
      </c>
      <c r="P6">
        <f>'Processed Data'!P6/1000</f>
        <v>0.127334</v>
      </c>
      <c r="Q6">
        <f>'Processed Data'!Q6/1000</f>
        <v>1.9100000000000001E-4</v>
      </c>
      <c r="R6">
        <f>'Processed Data'!R6/1000</f>
        <v>2.9799999999999998E-4</v>
      </c>
      <c r="S6">
        <f>'Processed Data'!S6/1000</f>
        <v>4.1E-5</v>
      </c>
      <c r="T6">
        <f>'Processed Data'!T6/1000</f>
        <v>1.64E-4</v>
      </c>
      <c r="U6">
        <f>'Processed Data'!U6/1000</f>
        <v>3.4E-5</v>
      </c>
      <c r="V6">
        <f>'Processed Data'!V6/1000</f>
        <v>3.5999999999999994E-5</v>
      </c>
      <c r="W6">
        <f>'Processed Data'!W6/1000</f>
        <v>3.3000000000000003E-5</v>
      </c>
      <c r="X6">
        <f>'Processed Data'!X6/1000</f>
        <v>2.5000000000000001E-5</v>
      </c>
      <c r="Y6">
        <f>'Processed Data'!Y6/1000</f>
        <v>3.9999999999999998E-6</v>
      </c>
      <c r="Z6">
        <f>'Processed Data'!Z6/1000</f>
        <v>1.2E-5</v>
      </c>
      <c r="AA6">
        <f>'Processed Data'!AA6/1000</f>
        <v>9.9999999999999995E-7</v>
      </c>
      <c r="AB6">
        <f>'Processed Data'!AB6/1000</f>
        <v>1.0000000000000001E-5</v>
      </c>
      <c r="AC6">
        <f>'Processed Data'!AC6/1000</f>
        <v>9.9999999999999995E-7</v>
      </c>
      <c r="AD6">
        <f>'Processed Data'!AD6/1000</f>
        <v>1.54E-4</v>
      </c>
      <c r="AE6">
        <f>'Processed Data'!AE6/1000</f>
        <v>7.2999999999999999E-5</v>
      </c>
      <c r="AF6">
        <f t="shared" si="0"/>
        <v>9.6330342209048365E-3</v>
      </c>
      <c r="AG6">
        <f t="shared" si="1"/>
        <v>5.6154420000000016</v>
      </c>
    </row>
    <row r="7" spans="1:33" x14ac:dyDescent="0.25">
      <c r="A7" t="s">
        <v>81</v>
      </c>
      <c r="B7">
        <f>'Processed Data'!B7/1000</f>
        <v>3.1549000000000001E-2</v>
      </c>
      <c r="C7">
        <f>'Processed Data'!C7/1000</f>
        <v>0.19797900000000002</v>
      </c>
      <c r="D7">
        <f>'Processed Data'!D7/1000</f>
        <v>3.2079000000000003E-2</v>
      </c>
      <c r="E7">
        <f>'Processed Data'!E7/1000</f>
        <v>23.871254</v>
      </c>
      <c r="F7">
        <f>'Processed Data'!F7/1000</f>
        <v>2.2100000000000001E-4</v>
      </c>
      <c r="G7">
        <f>'Processed Data'!G7/1000</f>
        <v>1.8599999999999999E-4</v>
      </c>
      <c r="H7">
        <f>'Processed Data'!H7/1000</f>
        <v>1.03051</v>
      </c>
      <c r="I7">
        <f>'Processed Data'!I7/1000</f>
        <v>1.292619</v>
      </c>
      <c r="J7">
        <f>'Processed Data'!J7/1000</f>
        <v>7.1840000000000003E-3</v>
      </c>
      <c r="K7">
        <f>'Processed Data'!K7/1000</f>
        <v>1.3391E-2</v>
      </c>
      <c r="L7">
        <f>'Processed Data'!L7/1000</f>
        <v>8.2999999999999998E-5</v>
      </c>
      <c r="M7">
        <f>'Processed Data'!M7/1000</f>
        <v>1.8838999999999998E-2</v>
      </c>
      <c r="N7">
        <f>'Processed Data'!N7/1000</f>
        <v>4.4500000000000003E-4</v>
      </c>
      <c r="O7">
        <f>'Processed Data'!O7/1000</f>
        <v>7.0999999999999991E-5</v>
      </c>
      <c r="P7">
        <f>'Processed Data'!P7/1000</f>
        <v>0.30380799999999997</v>
      </c>
      <c r="Q7">
        <f>'Processed Data'!Q7/1000</f>
        <v>5.2300000000000003E-4</v>
      </c>
      <c r="R7">
        <f>'Processed Data'!R7/1000</f>
        <v>6.6600000000000003E-4</v>
      </c>
      <c r="S7">
        <f>'Processed Data'!S7/1000</f>
        <v>1.3300000000000001E-4</v>
      </c>
      <c r="T7">
        <f>'Processed Data'!T7/1000</f>
        <v>5.6899999999999995E-4</v>
      </c>
      <c r="U7">
        <f>'Processed Data'!U7/1000</f>
        <v>1.1400000000000001E-4</v>
      </c>
      <c r="V7">
        <f>'Processed Data'!V7/1000</f>
        <v>9.5000000000000005E-5</v>
      </c>
      <c r="W7">
        <f>'Processed Data'!W7/1000</f>
        <v>1.0899999999999999E-4</v>
      </c>
      <c r="X7">
        <f>'Processed Data'!X7/1000</f>
        <v>7.2999999999999999E-5</v>
      </c>
      <c r="Y7">
        <f>'Processed Data'!Y7/1000</f>
        <v>1.2999999999999999E-5</v>
      </c>
      <c r="Z7">
        <f>'Processed Data'!Z7/1000</f>
        <v>3.5999999999999994E-5</v>
      </c>
      <c r="AA7">
        <f>'Processed Data'!AA7/1000</f>
        <v>3.9999999999999998E-6</v>
      </c>
      <c r="AB7">
        <f>'Processed Data'!AB7/1000</f>
        <v>2.6999999999999999E-5</v>
      </c>
      <c r="AC7">
        <f>'Processed Data'!AC7/1000</f>
        <v>6.9999999999999999E-6</v>
      </c>
      <c r="AD7">
        <f>'Processed Data'!AD7/1000</f>
        <v>3.97E-4</v>
      </c>
      <c r="AE7">
        <f>'Processed Data'!AE7/1000</f>
        <v>6.7000000000000002E-5</v>
      </c>
      <c r="AF7">
        <f t="shared" si="0"/>
        <v>8.2936154087254917E-3</v>
      </c>
      <c r="AG7">
        <f t="shared" si="1"/>
        <v>26.803050999999996</v>
      </c>
    </row>
    <row r="8" spans="1:33" x14ac:dyDescent="0.25">
      <c r="A8" t="s">
        <v>82</v>
      </c>
      <c r="B8">
        <f>'Processed Data'!B8/1000</f>
        <v>4.0521999999999996E-2</v>
      </c>
      <c r="C8">
        <f>'Processed Data'!C8/1000</f>
        <v>0.23166900000000001</v>
      </c>
      <c r="D8">
        <f>'Processed Data'!D8/1000</f>
        <v>2.5416000000000001E-2</v>
      </c>
      <c r="E8">
        <f>'Processed Data'!E8/1000</f>
        <v>32.259186</v>
      </c>
      <c r="F8">
        <f>'Processed Data'!F8/1000</f>
        <v>8.6899999999999998E-4</v>
      </c>
      <c r="G8">
        <f>'Processed Data'!G8/1000</f>
        <v>7.7000000000000001E-5</v>
      </c>
      <c r="H8">
        <f>'Processed Data'!H8/1000</f>
        <v>9.5810000000000006E-2</v>
      </c>
      <c r="I8">
        <f>'Processed Data'!I8/1000</f>
        <v>0.285553</v>
      </c>
      <c r="J8">
        <f>'Processed Data'!J8/1000</f>
        <v>6.4679999999999998E-3</v>
      </c>
      <c r="K8">
        <f>'Processed Data'!K8/1000</f>
        <v>2.1770000000000001E-3</v>
      </c>
      <c r="L8">
        <f>'Processed Data'!L8/1000</f>
        <v>2.5999999999999998E-5</v>
      </c>
      <c r="M8">
        <f>'Processed Data'!M8/1000</f>
        <v>1.3003000000000001E-2</v>
      </c>
      <c r="N8">
        <f>'Processed Data'!N8/1000</f>
        <v>1.9319999999999999E-3</v>
      </c>
      <c r="O8">
        <f>'Processed Data'!O8/1000</f>
        <v>4.2000000000000004E-5</v>
      </c>
      <c r="P8">
        <f>'Processed Data'!P8/1000</f>
        <v>4.8142999999999998E-2</v>
      </c>
      <c r="Q8">
        <f>'Processed Data'!Q8/1000</f>
        <v>3.9220000000000001E-3</v>
      </c>
      <c r="R8">
        <f>'Processed Data'!R8/1000</f>
        <v>3.5970000000000002E-2</v>
      </c>
      <c r="S8">
        <f>'Processed Data'!S8/1000</f>
        <v>6.4099999999999997E-4</v>
      </c>
      <c r="T8">
        <f>'Processed Data'!T8/1000</f>
        <v>2.2360000000000001E-3</v>
      </c>
      <c r="U8">
        <f>'Processed Data'!U8/1000</f>
        <v>3.79E-4</v>
      </c>
      <c r="V8">
        <f>'Processed Data'!V8/1000</f>
        <v>9.1000000000000003E-5</v>
      </c>
      <c r="W8">
        <f>'Processed Data'!W8/1000</f>
        <v>6.3299999999999999E-4</v>
      </c>
      <c r="X8">
        <f>'Processed Data'!X8/1000</f>
        <v>3.1700000000000001E-4</v>
      </c>
      <c r="Y8">
        <f>'Processed Data'!Y8/1000</f>
        <v>6.7000000000000002E-5</v>
      </c>
      <c r="Z8">
        <f>'Processed Data'!Z8/1000</f>
        <v>2.0799999999999999E-4</v>
      </c>
      <c r="AA8">
        <f>'Processed Data'!AA8/1000</f>
        <v>2.9999999999999997E-5</v>
      </c>
      <c r="AB8">
        <f>'Processed Data'!AB8/1000</f>
        <v>2.05E-4</v>
      </c>
      <c r="AC8">
        <f>'Processed Data'!AC8/1000</f>
        <v>3.5000000000000004E-5</v>
      </c>
      <c r="AD8">
        <f>'Processed Data'!AD8/1000</f>
        <v>1.3959999999999999E-3</v>
      </c>
      <c r="AE8">
        <f>'Processed Data'!AE8/1000</f>
        <v>6.7000000000000002E-5</v>
      </c>
      <c r="AF8">
        <f t="shared" si="0"/>
        <v>7.1814893283420117E-3</v>
      </c>
      <c r="AG8">
        <f t="shared" si="1"/>
        <v>33.057090000000009</v>
      </c>
    </row>
    <row r="9" spans="1:33" x14ac:dyDescent="0.25">
      <c r="A9" t="s">
        <v>83</v>
      </c>
      <c r="B9">
        <f>'Processed Data'!B9/1000</f>
        <v>6.497E-2</v>
      </c>
      <c r="C9">
        <f>'Processed Data'!C9/1000</f>
        <v>0.24496100000000001</v>
      </c>
      <c r="D9">
        <f>'Processed Data'!D9/1000</f>
        <v>8.4046999999999997E-2</v>
      </c>
      <c r="E9">
        <f>'Processed Data'!E9/1000</f>
        <v>28.644428000000001</v>
      </c>
      <c r="F9">
        <f>'Processed Data'!F9/1000</f>
        <v>2.2100000000000002E-3</v>
      </c>
      <c r="G9">
        <f>'Processed Data'!G9/1000</f>
        <v>3.7399999999999998E-4</v>
      </c>
      <c r="H9">
        <f>'Processed Data'!H9/1000</f>
        <v>0.37414199999999997</v>
      </c>
      <c r="I9">
        <f>'Processed Data'!I9/1000</f>
        <v>0.32667000000000002</v>
      </c>
      <c r="J9">
        <f>'Processed Data'!J9/1000</f>
        <v>7.4120000000000002E-3</v>
      </c>
      <c r="K9">
        <f>'Processed Data'!K9/1000</f>
        <v>2.2519999999999997E-3</v>
      </c>
      <c r="L9">
        <f>'Processed Data'!L9/1000</f>
        <v>2.2700000000000002E-4</v>
      </c>
      <c r="M9">
        <f>'Processed Data'!M9/1000</f>
        <v>1.6385E-2</v>
      </c>
      <c r="N9">
        <f>'Processed Data'!N9/1000</f>
        <v>5.7649999999999993E-3</v>
      </c>
      <c r="O9">
        <f>'Processed Data'!O9/1000</f>
        <v>9.6000000000000002E-5</v>
      </c>
      <c r="P9">
        <f>'Processed Data'!P9/1000</f>
        <v>6.1771E-2</v>
      </c>
      <c r="Q9">
        <f>'Processed Data'!Q9/1000</f>
        <v>5.0850000000000001E-3</v>
      </c>
      <c r="R9">
        <f>'Processed Data'!R9/1000</f>
        <v>3.3316000000000005E-2</v>
      </c>
      <c r="S9">
        <f>'Processed Data'!S9/1000</f>
        <v>1.25E-3</v>
      </c>
      <c r="T9">
        <f>'Processed Data'!T9/1000</f>
        <v>5.3080000000000002E-3</v>
      </c>
      <c r="U9">
        <f>'Processed Data'!U9/1000</f>
        <v>1.1870000000000001E-3</v>
      </c>
      <c r="V9">
        <f>'Processed Data'!V9/1000</f>
        <v>2.6600000000000001E-4</v>
      </c>
      <c r="W9">
        <f>'Processed Data'!W9/1000</f>
        <v>1.446E-3</v>
      </c>
      <c r="X9">
        <f>'Processed Data'!X9/1000</f>
        <v>1.0020000000000001E-3</v>
      </c>
      <c r="Y9">
        <f>'Processed Data'!Y9/1000</f>
        <v>1.94E-4</v>
      </c>
      <c r="Z9">
        <f>'Processed Data'!Z9/1000</f>
        <v>5.1900000000000004E-4</v>
      </c>
      <c r="AA9">
        <f>'Processed Data'!AA9/1000</f>
        <v>7.0000000000000007E-5</v>
      </c>
      <c r="AB9">
        <f>'Processed Data'!AB9/1000</f>
        <v>4.1599999999999997E-4</v>
      </c>
      <c r="AC9">
        <f>'Processed Data'!AC9/1000</f>
        <v>2.9E-5</v>
      </c>
      <c r="AD9">
        <f>'Processed Data'!AD9/1000</f>
        <v>2.9500000000000004E-3</v>
      </c>
      <c r="AE9">
        <f>'Processed Data'!AE9/1000</f>
        <v>2.1499999999999999E-4</v>
      </c>
      <c r="AF9">
        <f t="shared" si="0"/>
        <v>8.5517853594423328E-3</v>
      </c>
      <c r="AG9">
        <f t="shared" si="1"/>
        <v>29.888963000000004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"/>
  <sheetViews>
    <sheetView tabSelected="1" workbookViewId="0">
      <selection activeCell="B13" sqref="B13"/>
    </sheetView>
  </sheetViews>
  <sheetFormatPr defaultRowHeight="15" x14ac:dyDescent="0.25"/>
  <cols>
    <col min="1" max="1" width="15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  <c r="O1" t="s">
        <v>19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 spans="1:31" x14ac:dyDescent="0.25">
      <c r="A2" t="s">
        <v>49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</row>
    <row r="3" spans="1:31" x14ac:dyDescent="0.25">
      <c r="A3" t="s">
        <v>74</v>
      </c>
      <c r="B3">
        <f>('Formula (ppm)'!B3*(400435-(85475*'Formula (ppm)'!$AF3)))/'Formula (ppm)'!$AG3</f>
        <v>377.05614543997234</v>
      </c>
      <c r="C3">
        <f>('Formula (ppm)'!C3*(400435-(85475*'Formula (ppm)'!$AF3)))/'Formula (ppm)'!$AG3</f>
        <v>5402.7857937116387</v>
      </c>
      <c r="D3">
        <f>('Formula (ppm)'!D3*(400435-(85475*'Formula (ppm)'!$AF3)))/'Formula (ppm)'!$AG3</f>
        <v>1536.6510802247001</v>
      </c>
      <c r="E3">
        <f>('Formula (ppm)'!E3*(400435-(85475*'Formula (ppm)'!$AF3)))/'Formula (ppm)'!$AG3</f>
        <v>389801.18321021838</v>
      </c>
      <c r="F3">
        <f>('Formula (ppm)'!F3*(400435-(85475*'Formula (ppm)'!$AF3)))/'Formula (ppm)'!$AG3</f>
        <v>12.944939715408776</v>
      </c>
      <c r="G3">
        <f>('Formula (ppm)'!G3*(400435-(85475*'Formula (ppm)'!$AF3)))/'Formula (ppm)'!$AG3</f>
        <v>4.5168184089163361</v>
      </c>
      <c r="H3">
        <f>('Formula (ppm)'!H3*(400435-(85475*'Formula (ppm)'!$AF3)))/'Formula (ppm)'!$AG3</f>
        <v>1259.1940537581509</v>
      </c>
      <c r="I3">
        <f>('Formula (ppm)'!I3*(400435-(85475*'Formula (ppm)'!$AF3)))/'Formula (ppm)'!$AG3</f>
        <v>306.24356118134563</v>
      </c>
      <c r="J3">
        <f>('Formula (ppm)'!J3*(400435-(85475*'Formula (ppm)'!$AF3)))/'Formula (ppm)'!$AG3</f>
        <v>94.607707325888896</v>
      </c>
      <c r="K3">
        <f>('Formula (ppm)'!K3*(400435-(85475*'Formula (ppm)'!$AF3)))/'Formula (ppm)'!$AG3</f>
        <v>25.546208464921737</v>
      </c>
      <c r="L3">
        <f>('Formula (ppm)'!L3*(400435-(85475*'Formula (ppm)'!$AF3)))/'Formula (ppm)'!$AG3</f>
        <v>4.4349919884649536</v>
      </c>
      <c r="M3">
        <f>('Formula (ppm)'!M3*(400435-(85475*'Formula (ppm)'!$AF3)))/'Formula (ppm)'!$AG3</f>
        <v>226.83920277532366</v>
      </c>
      <c r="N3">
        <f>('Formula (ppm)'!N3*(400435-(85475*'Formula (ppm)'!$AF3)))/'Formula (ppm)'!$AG3</f>
        <v>14.483276419894773</v>
      </c>
      <c r="O3">
        <f>('Formula (ppm)'!O3*(400435-(85475*'Formula (ppm)'!$AF3)))/'Formula (ppm)'!$AG3</f>
        <v>7.7244140906105443</v>
      </c>
      <c r="P3">
        <f>('Formula (ppm)'!P3*(400435-(85475*'Formula (ppm)'!$AF3)))/'Formula (ppm)'!$AG3</f>
        <v>63.92279965662032</v>
      </c>
      <c r="Q3">
        <f>('Formula (ppm)'!Q3*(400435-(85475*'Formula (ppm)'!$AF3)))/'Formula (ppm)'!$AG3</f>
        <v>18.410944601561152</v>
      </c>
      <c r="R3">
        <f>('Formula (ppm)'!R3*(400435-(85475*'Formula (ppm)'!$AF3)))/'Formula (ppm)'!$AG3</f>
        <v>61.926234997606564</v>
      </c>
      <c r="S3">
        <f>('Formula (ppm)'!S3*(400435-(85475*'Formula (ppm)'!$AF3)))/'Formula (ppm)'!$AG3</f>
        <v>3.3057873862358691</v>
      </c>
      <c r="T3">
        <f>('Formula (ppm)'!T3*(400435-(85475*'Formula (ppm)'!$AF3)))/'Formula (ppm)'!$AG3</f>
        <v>12.895843863137946</v>
      </c>
      <c r="U3">
        <f>('Formula (ppm)'!U3*(400435-(85475*'Formula (ppm)'!$AF3)))/'Formula (ppm)'!$AG3</f>
        <v>2.6020801703539762</v>
      </c>
      <c r="V3">
        <f>('Formula (ppm)'!V3*(400435-(85475*'Formula (ppm)'!$AF3)))/'Formula (ppm)'!$AG3</f>
        <v>0.52368909088885052</v>
      </c>
      <c r="W3">
        <f>('Formula (ppm)'!W3*(400435-(85475*'Formula (ppm)'!$AF3)))/'Formula (ppm)'!$AG3</f>
        <v>2.8311941476178482</v>
      </c>
      <c r="X3">
        <f>('Formula (ppm)'!X3*(400435-(85475*'Formula (ppm)'!$AF3)))/'Formula (ppm)'!$AG3</f>
        <v>2.1438522158262323</v>
      </c>
      <c r="Y3">
        <f>('Formula (ppm)'!Y3*(400435-(85475*'Formula (ppm)'!$AF3)))/'Formula (ppm)'!$AG3</f>
        <v>0.44186267043746763</v>
      </c>
      <c r="Z3">
        <f>('Formula (ppm)'!Z3*(400435-(85475*'Formula (ppm)'!$AF3)))/'Formula (ppm)'!$AG3</f>
        <v>1.3092227272221264</v>
      </c>
      <c r="AA3">
        <f>('Formula (ppm)'!AA3*(400435-(85475*'Formula (ppm)'!$AF3)))/'Formula (ppm)'!$AG3</f>
        <v>0.18001812499304237</v>
      </c>
      <c r="AB3">
        <f>('Formula (ppm)'!AB3*(400435-(85475*'Formula (ppm)'!$AF3)))/'Formula (ppm)'!$AG3</f>
        <v>1.1128393181388074</v>
      </c>
      <c r="AD3">
        <f>('Formula (ppm)'!AD3*(400435-(85475*'Formula (ppm)'!$AF3)))/'Formula (ppm)'!$AG3</f>
        <v>3.9603987498469326</v>
      </c>
      <c r="AE3">
        <f>('Formula (ppm)'!AE3*(400435-(85475*'Formula (ppm)'!$AF3)))/'Formula (ppm)'!$AG3</f>
        <v>0.50732380679857403</v>
      </c>
    </row>
    <row r="4" spans="1:31" x14ac:dyDescent="0.25">
      <c r="A4" t="s">
        <v>87</v>
      </c>
      <c r="B4">
        <f>('Formula (ppm)'!B4*(400435-(85475*'Formula (ppm)'!$AF4)))/'Formula (ppm)'!$AG4</f>
        <v>709.78593632086483</v>
      </c>
      <c r="C4">
        <f>('Formula (ppm)'!C4*(400435-(85475*'Formula (ppm)'!$AF4)))/'Formula (ppm)'!$AG4</f>
        <v>2425.779029704473</v>
      </c>
      <c r="D4">
        <f>('Formula (ppm)'!D4*(400435-(85475*'Formula (ppm)'!$AF4)))/'Formula (ppm)'!$AG4</f>
        <v>547.77222058582686</v>
      </c>
      <c r="E4">
        <f>('Formula (ppm)'!E4*(400435-(85475*'Formula (ppm)'!$AF4)))/'Formula (ppm)'!$AG4</f>
        <v>387396.36751150922</v>
      </c>
      <c r="F4">
        <f>('Formula (ppm)'!F4*(400435-(85475*'Formula (ppm)'!$AF4)))/'Formula (ppm)'!$AG4</f>
        <v>33.134924108134371</v>
      </c>
      <c r="G4">
        <f>('Formula (ppm)'!G4*(400435-(85475*'Formula (ppm)'!$AF4)))/'Formula (ppm)'!$AG4</f>
        <v>1.3821783449841845</v>
      </c>
      <c r="H4">
        <f>('Formula (ppm)'!H4*(400435-(85475*'Formula (ppm)'!$AF4)))/'Formula (ppm)'!$AG4</f>
        <v>1709.3063386876036</v>
      </c>
      <c r="I4">
        <f>('Formula (ppm)'!I4*(400435-(85475*'Formula (ppm)'!$AF4)))/'Formula (ppm)'!$AG4</f>
        <v>4454.8168401412559</v>
      </c>
      <c r="J4">
        <f>('Formula (ppm)'!J4*(400435-(85475*'Formula (ppm)'!$AF4)))/'Formula (ppm)'!$AG4</f>
        <v>122.1733588451561</v>
      </c>
      <c r="K4">
        <f>('Formula (ppm)'!K4*(400435-(85475*'Formula (ppm)'!$AF4)))/'Formula (ppm)'!$AG4</f>
        <v>31.715389591664128</v>
      </c>
      <c r="L4">
        <f>('Formula (ppm)'!L4*(400435-(85475*'Formula (ppm)'!$AF4)))/'Formula (ppm)'!$AG4</f>
        <v>0.74712342972118095</v>
      </c>
      <c r="M4">
        <f>('Formula (ppm)'!M4*(400435-(85475*'Formula (ppm)'!$AF4)))/'Formula (ppm)'!$AG4</f>
        <v>213.54655430005653</v>
      </c>
      <c r="N4">
        <f>('Formula (ppm)'!N4*(400435-(85475*'Formula (ppm)'!$AF4)))/'Formula (ppm)'!$AG4</f>
        <v>34.703883310548854</v>
      </c>
      <c r="O4">
        <f>('Formula (ppm)'!O4*(400435-(85475*'Formula (ppm)'!$AF4)))/'Formula (ppm)'!$AG4</f>
        <v>8.9654811566541692</v>
      </c>
      <c r="P4">
        <f>('Formula (ppm)'!P4*(400435-(85475*'Formula (ppm)'!$AF4)))/'Formula (ppm)'!$AG4</f>
        <v>925.16294302373819</v>
      </c>
      <c r="Q4">
        <f>('Formula (ppm)'!Q4*(400435-(85475*'Formula (ppm)'!$AF4)))/'Formula (ppm)'!$AG4</f>
        <v>107.86594516599551</v>
      </c>
      <c r="R4">
        <f>('Formula (ppm)'!R4*(400435-(85475*'Formula (ppm)'!$AF4)))/'Formula (ppm)'!$AG4</f>
        <v>999.09080639464912</v>
      </c>
      <c r="S4">
        <f>('Formula (ppm)'!S4*(400435-(85475*'Formula (ppm)'!$AF4)))/'Formula (ppm)'!$AG4</f>
        <v>20.938134117936094</v>
      </c>
      <c r="T4">
        <f>('Formula (ppm)'!T4*(400435-(85475*'Formula (ppm)'!$AF4)))/'Formula (ppm)'!$AG4</f>
        <v>75.123260858464747</v>
      </c>
      <c r="U4">
        <f>('Formula (ppm)'!U4*(400435-(85475*'Formula (ppm)'!$AF4)))/'Formula (ppm)'!$AG4</f>
        <v>13.821783449841845</v>
      </c>
      <c r="V4">
        <f>('Formula (ppm)'!V4*(400435-(85475*'Formula (ppm)'!$AF4)))/'Formula (ppm)'!$AG4</f>
        <v>2.8764252044265466</v>
      </c>
      <c r="W4">
        <f>('Formula (ppm)'!W4*(400435-(85475*'Formula (ppm)'!$AF4)))/'Formula (ppm)'!$AG4</f>
        <v>18.416592542627107</v>
      </c>
      <c r="X4">
        <f>('Formula (ppm)'!X4*(400435-(85475*'Formula (ppm)'!$AF4)))/'Formula (ppm)'!$AG4</f>
        <v>8.3117481556481376</v>
      </c>
      <c r="Y4">
        <f>('Formula (ppm)'!Y4*(400435-(85475*'Formula (ppm)'!$AF4)))/'Formula (ppm)'!$AG4</f>
        <v>1.5689592024144798</v>
      </c>
      <c r="Z4">
        <f>('Formula (ppm)'!Z4*(400435-(85475*'Formula (ppm)'!$AF4)))/'Formula (ppm)'!$AG4</f>
        <v>4.1278569492095247</v>
      </c>
      <c r="AA4">
        <f>('Formula (ppm)'!AA4*(400435-(85475*'Formula (ppm)'!$AF4)))/'Formula (ppm)'!$AG4</f>
        <v>0.54166448654785615</v>
      </c>
      <c r="AB4">
        <f>('Formula (ppm)'!AB4*(400435-(85475*'Formula (ppm)'!$AF4)))/'Formula (ppm)'!$AG4</f>
        <v>3.2313088335441065</v>
      </c>
      <c r="AC4">
        <f>('Formula (ppm)'!AC4*(400435-(85475*'Formula (ppm)'!$AF4)))/'Formula (ppm)'!$AG4</f>
        <v>5.6034257229088565E-2</v>
      </c>
      <c r="AD4">
        <f>('Formula (ppm)'!AD4*(400435-(85475*'Formula (ppm)'!$AF4)))/'Formula (ppm)'!$AG4</f>
        <v>26.989833898677663</v>
      </c>
      <c r="AE4">
        <f>('Formula (ppm)'!AE4*(400435-(85475*'Formula (ppm)'!$AF4)))/'Formula (ppm)'!$AG4</f>
        <v>1.4568906879563026</v>
      </c>
    </row>
    <row r="5" spans="1:31" x14ac:dyDescent="0.25">
      <c r="A5" t="s">
        <v>88</v>
      </c>
      <c r="B5">
        <f>('Formula (ppm)'!B5*(400435-(85475*'Formula (ppm)'!$AF5)))/'Formula (ppm)'!$AG5</f>
        <v>766.71854274482473</v>
      </c>
      <c r="C5">
        <f>('Formula (ppm)'!C5*(400435-(85475*'Formula (ppm)'!$AF5)))/'Formula (ppm)'!$AG5</f>
        <v>2364.1815510299793</v>
      </c>
      <c r="D5">
        <f>('Formula (ppm)'!D5*(400435-(85475*'Formula (ppm)'!$AF5)))/'Formula (ppm)'!$AG5</f>
        <v>421.04659009109008</v>
      </c>
      <c r="E5">
        <f>('Formula (ppm)'!E5*(400435-(85475*'Formula (ppm)'!$AF5)))/'Formula (ppm)'!$AG5</f>
        <v>386250.3177737635</v>
      </c>
      <c r="F5">
        <f>('Formula (ppm)'!F5*(400435-(85475*'Formula (ppm)'!$AF5)))/'Formula (ppm)'!$AG5</f>
        <v>35.654136190880351</v>
      </c>
      <c r="G5">
        <f>('Formula (ppm)'!G5*(400435-(85475*'Formula (ppm)'!$AF5)))/'Formula (ppm)'!$AG5</f>
        <v>561.63768305885901</v>
      </c>
      <c r="H5">
        <f>('Formula (ppm)'!H5*(400435-(85475*'Formula (ppm)'!$AF5)))/'Formula (ppm)'!$AG5</f>
        <v>3638.8555735141767</v>
      </c>
      <c r="I5">
        <f>('Formula (ppm)'!I5*(400435-(85475*'Formula (ppm)'!$AF5)))/'Formula (ppm)'!$AG5</f>
        <v>3631.7278385688187</v>
      </c>
      <c r="J5">
        <f>('Formula (ppm)'!J5*(400435-(85475*'Formula (ppm)'!$AF5)))/'Formula (ppm)'!$AG5</f>
        <v>112.17292197087467</v>
      </c>
      <c r="K5">
        <f>('Formula (ppm)'!K5*(400435-(85475*'Formula (ppm)'!$AF5)))/'Formula (ppm)'!$AG5</f>
        <v>62.897235916956312</v>
      </c>
      <c r="L5">
        <f>('Formula (ppm)'!L5*(400435-(85475*'Formula (ppm)'!$AF5)))/'Formula (ppm)'!$AG5</f>
        <v>0.5875356354091299</v>
      </c>
      <c r="M5">
        <f>('Formula (ppm)'!M5*(400435-(85475*'Formula (ppm)'!$AF5)))/'Formula (ppm)'!$AG5</f>
        <v>208.80707253158681</v>
      </c>
      <c r="N5">
        <f>('Formula (ppm)'!N5*(400435-(85475*'Formula (ppm)'!$AF5)))/'Formula (ppm)'!$AG5</f>
        <v>47.38938743497323</v>
      </c>
      <c r="O5">
        <f>('Formula (ppm)'!O5*(400435-(85475*'Formula (ppm)'!$AF5)))/'Formula (ppm)'!$AG5</f>
        <v>54.702659949407931</v>
      </c>
      <c r="P5">
        <f>('Formula (ppm)'!P5*(400435-(85475*'Formula (ppm)'!$AF5)))/'Formula (ppm)'!$AG5</f>
        <v>651.60794259690442</v>
      </c>
      <c r="Q5">
        <f>('Formula (ppm)'!Q5*(400435-(85475*'Formula (ppm)'!$AF5)))/'Formula (ppm)'!$AG5</f>
        <v>95.258080256727609</v>
      </c>
      <c r="R5">
        <f>('Formula (ppm)'!R5*(400435-(85475*'Formula (ppm)'!$AF5)))/'Formula (ppm)'!$AG5</f>
        <v>816.5508415059727</v>
      </c>
      <c r="S5">
        <f>('Formula (ppm)'!S5*(400435-(85475*'Formula (ppm)'!$AF5)))/'Formula (ppm)'!$AG5</f>
        <v>21.893433151034944</v>
      </c>
      <c r="T5">
        <f>('Formula (ppm)'!T5*(400435-(85475*'Formula (ppm)'!$AF5)))/'Formula (ppm)'!$AG5</f>
        <v>83.306368515378708</v>
      </c>
      <c r="U5">
        <f>('Formula (ppm)'!U5*(400435-(85475*'Formula (ppm)'!$AF5)))/'Formula (ppm)'!$AG5</f>
        <v>16.110845581481929</v>
      </c>
      <c r="V5">
        <f>('Formula (ppm)'!V5*(400435-(85475*'Formula (ppm)'!$AF5)))/'Formula (ppm)'!$AG5</f>
        <v>3.3396762433782112</v>
      </c>
      <c r="W5">
        <f>('Formula (ppm)'!W5*(400435-(85475*'Formula (ppm)'!$AF5)))/'Formula (ppm)'!$AG5</f>
        <v>19.713366714385273</v>
      </c>
      <c r="X5">
        <f>('Formula (ppm)'!X5*(400435-(85475*'Formula (ppm)'!$AF5)))/'Formula (ppm)'!$AG5</f>
        <v>10.560179973274623</v>
      </c>
      <c r="Y5">
        <f>('Formula (ppm)'!Y5*(400435-(85475*'Formula (ppm)'!$AF5)))/'Formula (ppm)'!$AG5</f>
        <v>1.9945288675730986</v>
      </c>
      <c r="Z5">
        <f>('Formula (ppm)'!Z5*(400435-(85475*'Formula (ppm)'!$AF5)))/'Formula (ppm)'!$AG5</f>
        <v>5.2878207186821689</v>
      </c>
      <c r="AA5">
        <f>('Formula (ppm)'!AA5*(400435-(85475*'Formula (ppm)'!$AF5)))/'Formula (ppm)'!$AG5</f>
        <v>0.68030441994741353</v>
      </c>
      <c r="AB5">
        <f>('Formula (ppm)'!AB5*(400435-(85475*'Formula (ppm)'!$AF5)))/'Formula (ppm)'!$AG5</f>
        <v>4.1282109119536239</v>
      </c>
      <c r="AC5">
        <f>('Formula (ppm)'!AC5*(400435-(85475*'Formula (ppm)'!$AF5)))/'Formula (ppm)'!$AG5</f>
        <v>0.4329209945119904</v>
      </c>
      <c r="AD5">
        <f>('Formula (ppm)'!AD5*(400435-(85475*'Formula (ppm)'!$AF5)))/'Formula (ppm)'!$AG5</f>
        <v>22.419122930085216</v>
      </c>
      <c r="AE5">
        <f>('Formula (ppm)'!AE5*(400435-(85475*'Formula (ppm)'!$AF5)))/'Formula (ppm)'!$AG5</f>
        <v>1.8399142266759589</v>
      </c>
    </row>
    <row r="6" spans="1:31" x14ac:dyDescent="0.25">
      <c r="A6" t="s">
        <v>89</v>
      </c>
      <c r="B6">
        <f>('Formula (ppm)'!B6*(400435-(85475*'Formula (ppm)'!$AF6)))/'Formula (ppm)'!$AG6</f>
        <v>1625.860724746168</v>
      </c>
      <c r="C6">
        <f>('Formula (ppm)'!C6*(400435-(85475*'Formula (ppm)'!$AF6)))/'Formula (ppm)'!$AG6</f>
        <v>2910.7795870045302</v>
      </c>
      <c r="D6">
        <f>('Formula (ppm)'!D6*(400435-(85475*'Formula (ppm)'!$AF6)))/'Formula (ppm)'!$AG6</f>
        <v>1503.7450420016314</v>
      </c>
      <c r="E6">
        <f>('Formula (ppm)'!E6*(400435-(85475*'Formula (ppm)'!$AF6)))/'Formula (ppm)'!$AG6</f>
        <v>302166.43274118041</v>
      </c>
      <c r="F6">
        <f>('Formula (ppm)'!F6*(400435-(85475*'Formula (ppm)'!$AF6)))/'Formula (ppm)'!$AG6</f>
        <v>18.502376173414614</v>
      </c>
      <c r="G6">
        <f>('Formula (ppm)'!G6*(400435-(85475*'Formula (ppm)'!$AF6)))/'Formula (ppm)'!$AG6</f>
        <v>6.8316465871069338</v>
      </c>
      <c r="H6">
        <f>('Formula (ppm)'!H6*(400435-(85475*'Formula (ppm)'!$AF6)))/'Formula (ppm)'!$AG6</f>
        <v>30920.388268172388</v>
      </c>
      <c r="I6">
        <f>('Formula (ppm)'!I6*(400435-(85475*'Formula (ppm)'!$AF6)))/'Formula (ppm)'!$AG6</f>
        <v>50099.310942666438</v>
      </c>
      <c r="J6">
        <f>('Formula (ppm)'!J6*(400435-(85475*'Formula (ppm)'!$AF6)))/'Formula (ppm)'!$AG6</f>
        <v>481.13294349406226</v>
      </c>
      <c r="K6">
        <f>('Formula (ppm)'!K6*(400435-(85475*'Formula (ppm)'!$AF6)))/'Formula (ppm)'!$AG6</f>
        <v>443.41656129440935</v>
      </c>
      <c r="L6">
        <f>('Formula (ppm)'!L6*(400435-(85475*'Formula (ppm)'!$AF6)))/'Formula (ppm)'!$AG6</f>
        <v>3.3446603082711031</v>
      </c>
      <c r="M6">
        <f>('Formula (ppm)'!M6*(400435-(85475*'Formula (ppm)'!$AF6)))/'Formula (ppm)'!$AG6</f>
        <v>277.82029454234862</v>
      </c>
      <c r="N6">
        <f>('Formula (ppm)'!N6*(400435-(85475*'Formula (ppm)'!$AF6)))/'Formula (ppm)'!$AG6</f>
        <v>9.5358400278367608</v>
      </c>
      <c r="O6">
        <f>('Formula (ppm)'!O6*(400435-(85475*'Formula (ppm)'!$AF6)))/'Formula (ppm)'!$AG6</f>
        <v>6.4046686754127489</v>
      </c>
      <c r="P6">
        <f>('Formula (ppm)'!P6*(400435-(85475*'Formula (ppm)'!$AF6)))/'Formula (ppm)'!$AG6</f>
        <v>9061.4675679445245</v>
      </c>
      <c r="Q6">
        <f>('Formula (ppm)'!Q6*(400435-(85475*'Formula (ppm)'!$AF6)))/'Formula (ppm)'!$AG6</f>
        <v>13.592130188931504</v>
      </c>
      <c r="R6">
        <f>('Formula (ppm)'!R6*(400435-(85475*'Formula (ppm)'!$AF6)))/'Formula (ppm)'!$AG6</f>
        <v>21.206569614144438</v>
      </c>
      <c r="S6">
        <f>('Formula (ppm)'!S6*(400435-(85475*'Formula (ppm)'!$AF6)))/'Formula (ppm)'!$AG6</f>
        <v>2.9176823965769194</v>
      </c>
      <c r="T6">
        <f>('Formula (ppm)'!T6*(400435-(85475*'Formula (ppm)'!$AF6)))/'Formula (ppm)'!$AG6</f>
        <v>11.670729586307678</v>
      </c>
      <c r="U6">
        <f>('Formula (ppm)'!U6*(400435-(85475*'Formula (ppm)'!$AF6)))/'Formula (ppm)'!$AG6</f>
        <v>2.4195414996003723</v>
      </c>
      <c r="V6">
        <f>('Formula (ppm)'!V6*(400435-(85475*'Formula (ppm)'!$AF6)))/'Formula (ppm)'!$AG6</f>
        <v>2.5618674701650996</v>
      </c>
      <c r="W6">
        <f>('Formula (ppm)'!W6*(400435-(85475*'Formula (ppm)'!$AF6)))/'Formula (ppm)'!$AG6</f>
        <v>2.3483785143180085</v>
      </c>
      <c r="X6">
        <f>('Formula (ppm)'!X6*(400435-(85475*'Formula (ppm)'!$AF6)))/'Formula (ppm)'!$AG6</f>
        <v>1.7790746320590973</v>
      </c>
      <c r="Y6">
        <f>('Formula (ppm)'!Y6*(400435-(85475*'Formula (ppm)'!$AF6)))/'Formula (ppm)'!$AG6</f>
        <v>0.28465194112945552</v>
      </c>
      <c r="Z6">
        <f>('Formula (ppm)'!Z6*(400435-(85475*'Formula (ppm)'!$AF6)))/'Formula (ppm)'!$AG6</f>
        <v>0.85395582338836673</v>
      </c>
      <c r="AA6">
        <f>('Formula (ppm)'!AA6*(400435-(85475*'Formula (ppm)'!$AF6)))/'Formula (ppm)'!$AG6</f>
        <v>7.116298528236388E-2</v>
      </c>
      <c r="AB6">
        <f>('Formula (ppm)'!AB6*(400435-(85475*'Formula (ppm)'!$AF6)))/'Formula (ppm)'!$AG6</f>
        <v>0.711629852823639</v>
      </c>
      <c r="AC6">
        <f>('Formula (ppm)'!AC6*(400435-(85475*'Formula (ppm)'!$AF6)))/'Formula (ppm)'!$AG6</f>
        <v>7.116298528236388E-2</v>
      </c>
      <c r="AD6">
        <f>('Formula (ppm)'!AD6*(400435-(85475*'Formula (ppm)'!$AF6)))/'Formula (ppm)'!$AG6</f>
        <v>10.959099733484038</v>
      </c>
      <c r="AE6">
        <f>('Formula (ppm)'!AE6*(400435-(85475*'Formula (ppm)'!$AF6)))/'Formula (ppm)'!$AG6</f>
        <v>5.1948979256125636</v>
      </c>
    </row>
    <row r="7" spans="1:31" x14ac:dyDescent="0.25">
      <c r="A7" t="s">
        <v>90</v>
      </c>
      <c r="B7">
        <f>('Formula (ppm)'!B7*(400435-(85475*'Formula (ppm)'!$AF7)))/'Formula (ppm)'!$AG7</f>
        <v>470.50460153138948</v>
      </c>
      <c r="C7">
        <f>('Formula (ppm)'!C7*(400435-(85475*'Formula (ppm)'!$AF7)))/'Formula (ppm)'!$AG7</f>
        <v>2952.5509685436296</v>
      </c>
      <c r="D7">
        <f>('Formula (ppm)'!D7*(400435-(85475*'Formula (ppm)'!$AF7)))/'Formula (ppm)'!$AG7</f>
        <v>478.4087328449537</v>
      </c>
      <c r="E7">
        <f>('Formula (ppm)'!E7*(400435-(85475*'Formula (ppm)'!$AF7)))/'Formula (ppm)'!$AG7</f>
        <v>356002.87968951749</v>
      </c>
      <c r="F7">
        <f>('Formula (ppm)'!F7*(400435-(85475*'Formula (ppm)'!$AF7)))/'Formula (ppm)'!$AG7</f>
        <v>3.2958736232031782</v>
      </c>
      <c r="G7">
        <f>('Formula (ppm)'!G7*(400435-(85475*'Formula (ppm)'!$AF7)))/'Formula (ppm)'!$AG7</f>
        <v>2.7739026874017703</v>
      </c>
      <c r="H7">
        <f>('Formula (ppm)'!H7*(400435-(85475*'Formula (ppm)'!$AF7)))/'Formula (ppm)'!$AG7</f>
        <v>15368.46483007741</v>
      </c>
      <c r="I7">
        <f>('Formula (ppm)'!I7*(400435-(85475*'Formula (ppm)'!$AF7)))/'Formula (ppm)'!$AG7</f>
        <v>19277.415687562301</v>
      </c>
      <c r="J7">
        <f>('Formula (ppm)'!J7*(400435-(85475*'Formula (ppm)'!$AF7)))/'Formula (ppm)'!$AG7</f>
        <v>107.13826293706622</v>
      </c>
      <c r="K7">
        <f>('Formula (ppm)'!K7*(400435-(85475*'Formula (ppm)'!$AF7)))/'Formula (ppm)'!$AG7</f>
        <v>199.70608003761882</v>
      </c>
      <c r="L7">
        <f>('Formula (ppm)'!L7*(400435-(85475*'Formula (ppm)'!$AF7)))/'Formula (ppm)'!$AG7</f>
        <v>1.2378167906147681</v>
      </c>
      <c r="M7">
        <f>('Formula (ppm)'!M7*(400435-(85475*'Formula (ppm)'!$AF7)))/'Formula (ppm)'!$AG7</f>
        <v>280.95458455893515</v>
      </c>
      <c r="N7">
        <f>('Formula (ppm)'!N7*(400435-(85475*'Formula (ppm)'!$AF7)))/'Formula (ppm)'!$AG7</f>
        <v>6.6364876123321919</v>
      </c>
      <c r="O7">
        <f>('Formula (ppm)'!O7*(400435-(85475*'Formula (ppm)'!$AF7)))/'Formula (ppm)'!$AG7</f>
        <v>1.0588553269114283</v>
      </c>
      <c r="P7">
        <f>('Formula (ppm)'!P7*(400435-(85475*'Formula (ppm)'!$AF7)))/'Formula (ppm)'!$AG7</f>
        <v>4530.8270303986928</v>
      </c>
      <c r="Q7">
        <f>('Formula (ppm)'!Q7*(400435-(85475*'Formula (ppm)'!$AF7)))/'Formula (ppm)'!$AG7</f>
        <v>7.7997371264039019</v>
      </c>
      <c r="R7">
        <f>('Formula (ppm)'!R7*(400435-(85475*'Formula (ppm)'!$AF7)))/'Formula (ppm)'!$AG7</f>
        <v>9.9323612355353692</v>
      </c>
      <c r="S7">
        <f>('Formula (ppm)'!S7*(400435-(85475*'Formula (ppm)'!$AF7)))/'Formula (ppm)'!$AG7</f>
        <v>1.9834895560453518</v>
      </c>
      <c r="T7">
        <f>('Formula (ppm)'!T7*(400435-(85475*'Formula (ppm)'!$AF7)))/'Formula (ppm)'!$AG7</f>
        <v>8.4857560706000381</v>
      </c>
      <c r="U7">
        <f>('Formula (ppm)'!U7*(400435-(85475*'Formula (ppm)'!$AF7)))/'Formula (ppm)'!$AG7</f>
        <v>1.7001339051817301</v>
      </c>
      <c r="V7">
        <f>('Formula (ppm)'!V7*(400435-(85475*'Formula (ppm)'!$AF7)))/'Formula (ppm)'!$AG7</f>
        <v>1.4167782543181084</v>
      </c>
      <c r="W7">
        <f>('Formula (ppm)'!W7*(400435-(85475*'Formula (ppm)'!$AF7)))/'Formula (ppm)'!$AG7</f>
        <v>1.6255666286386714</v>
      </c>
      <c r="X7">
        <f>('Formula (ppm)'!X7*(400435-(85475*'Formula (ppm)'!$AF7)))/'Formula (ppm)'!$AG7</f>
        <v>1.0886822375286516</v>
      </c>
      <c r="Y7">
        <f>('Formula (ppm)'!Y7*(400435-(85475*'Formula (ppm)'!$AF7)))/'Formula (ppm)'!$AG7</f>
        <v>0.19387491901195164</v>
      </c>
      <c r="Z7">
        <f>('Formula (ppm)'!Z7*(400435-(85475*'Formula (ppm)'!$AF7)))/'Formula (ppm)'!$AG7</f>
        <v>0.53688439111001995</v>
      </c>
      <c r="AA7">
        <f>('Formula (ppm)'!AA7*(400435-(85475*'Formula (ppm)'!$AF7)))/'Formula (ppm)'!$AG7</f>
        <v>5.9653821234446666E-2</v>
      </c>
      <c r="AB7">
        <f>('Formula (ppm)'!AB7*(400435-(85475*'Formula (ppm)'!$AF7)))/'Formula (ppm)'!$AG7</f>
        <v>0.40266329333251494</v>
      </c>
      <c r="AC7">
        <f>('Formula (ppm)'!AC7*(400435-(85475*'Formula (ppm)'!$AF7)))/'Formula (ppm)'!$AG7</f>
        <v>0.10439418716028168</v>
      </c>
      <c r="AD7">
        <f>('Formula (ppm)'!AD7*(400435-(85475*'Formula (ppm)'!$AF7)))/'Formula (ppm)'!$AG7</f>
        <v>5.9206417575188315</v>
      </c>
      <c r="AE7">
        <f>('Formula (ppm)'!AE7*(400435-(85475*'Formula (ppm)'!$AF7)))/'Formula (ppm)'!$AG7</f>
        <v>0.99920150567698174</v>
      </c>
    </row>
    <row r="8" spans="1:31" x14ac:dyDescent="0.25">
      <c r="A8" t="s">
        <v>82</v>
      </c>
      <c r="B8">
        <f>('Formula (ppm)'!B8*(400435-(85475*'Formula (ppm)'!$AF8)))/'Formula (ppm)'!$AG8</f>
        <v>490.1082682914502</v>
      </c>
      <c r="C8">
        <f>('Formula (ppm)'!C8*(400435-(85475*'Formula (ppm)'!$AF8)))/'Formula (ppm)'!$AG8</f>
        <v>2802.0061301715609</v>
      </c>
      <c r="D8">
        <f>('Formula (ppm)'!D8*(400435-(85475*'Formula (ppm)'!$AF8)))/'Formula (ppm)'!$AG8</f>
        <v>307.40318214539013</v>
      </c>
      <c r="E8">
        <f>('Formula (ppm)'!E8*(400435-(85475*'Formula (ppm)'!$AF8)))/'Formula (ppm)'!$AG8</f>
        <v>390170.6181074921</v>
      </c>
      <c r="F8">
        <f>('Formula (ppm)'!F8*(400435-(85475*'Formula (ppm)'!$AF8)))/'Formula (ppm)'!$AG8</f>
        <v>10.510440875210262</v>
      </c>
      <c r="G8">
        <f>('Formula (ppm)'!G8*(400435-(85475*'Formula (ppm)'!$AF8)))/'Formula (ppm)'!$AG8</f>
        <v>0.93130488767685871</v>
      </c>
      <c r="H8">
        <f>('Formula (ppm)'!H8*(400435-(85475*'Formula (ppm)'!$AF8)))/'Formula (ppm)'!$AG8</f>
        <v>1158.8093673807771</v>
      </c>
      <c r="I8">
        <f>('Formula (ppm)'!I8*(400435-(85475*'Formula (ppm)'!$AF8)))/'Formula (ppm)'!$AG8</f>
        <v>3453.7260336466238</v>
      </c>
      <c r="J8">
        <f>('Formula (ppm)'!J8*(400435-(85475*'Formula (ppm)'!$AF8)))/'Formula (ppm)'!$AG8</f>
        <v>78.229610564856131</v>
      </c>
      <c r="K8">
        <f>('Formula (ppm)'!K8*(400435-(85475*'Formula (ppm)'!$AF8)))/'Formula (ppm)'!$AG8</f>
        <v>26.330529097045734</v>
      </c>
      <c r="L8">
        <f>('Formula (ppm)'!L8*(400435-(85475*'Formula (ppm)'!$AF8)))/'Formula (ppm)'!$AG8</f>
        <v>0.31446658544932887</v>
      </c>
      <c r="M8">
        <f>('Formula (ppm)'!M8*(400435-(85475*'Formula (ppm)'!$AF8)))/'Formula (ppm)'!$AG8</f>
        <v>157.26957733067786</v>
      </c>
      <c r="N8">
        <f>('Formula (ppm)'!N8*(400435-(85475*'Formula (ppm)'!$AF8)))/'Formula (ppm)'!$AG8</f>
        <v>23.36728627261936</v>
      </c>
      <c r="O8">
        <f>('Formula (ppm)'!O8*(400435-(85475*'Formula (ppm)'!$AF8)))/'Formula (ppm)'!$AG8</f>
        <v>0.50798448418737752</v>
      </c>
      <c r="P8">
        <f>('Formula (ppm)'!P8*(400435-(85475*'Formula (ppm)'!$AF8)))/'Formula (ppm)'!$AG8</f>
        <v>582.28326243411698</v>
      </c>
      <c r="Q8">
        <f>('Formula (ppm)'!Q8*(400435-(85475*'Formula (ppm)'!$AF8)))/'Formula (ppm)'!$AG8</f>
        <v>47.436074928164153</v>
      </c>
      <c r="R8">
        <f>('Formula (ppm)'!R8*(400435-(85475*'Formula (ppm)'!$AF8)))/'Formula (ppm)'!$AG8</f>
        <v>435.05242610047543</v>
      </c>
      <c r="S8">
        <f>('Formula (ppm)'!S8*(400435-(85475*'Formula (ppm)'!$AF8)))/'Formula (ppm)'!$AG8</f>
        <v>7.7528108181930699</v>
      </c>
      <c r="T8">
        <f>('Formula (ppm)'!T8*(400435-(85475*'Formula (ppm)'!$AF8)))/'Formula (ppm)'!$AG8</f>
        <v>27.04412634864229</v>
      </c>
      <c r="U8">
        <f>('Formula (ppm)'!U8*(400435-(85475*'Formula (ppm)'!$AF8)))/'Formula (ppm)'!$AG8</f>
        <v>4.5839552263575252</v>
      </c>
      <c r="V8">
        <f>('Formula (ppm)'!V8*(400435-(85475*'Formula (ppm)'!$AF8)))/'Formula (ppm)'!$AG8</f>
        <v>1.1006330490726512</v>
      </c>
      <c r="W8">
        <f>('Formula (ppm)'!W8*(400435-(85475*'Formula (ppm)'!$AF8)))/'Formula (ppm)'!$AG8</f>
        <v>7.6560518688240462</v>
      </c>
      <c r="X8">
        <f>('Formula (ppm)'!X8*(400435-(85475*'Formula (ppm)'!$AF8)))/'Formula (ppm)'!$AG8</f>
        <v>3.8340733687475872</v>
      </c>
      <c r="Y8">
        <f>('Formula (ppm)'!Y8*(400435-(85475*'Formula (ppm)'!$AF8)))/'Formula (ppm)'!$AG8</f>
        <v>0.81035620096557848</v>
      </c>
      <c r="Z8">
        <f>('Formula (ppm)'!Z8*(400435-(85475*'Formula (ppm)'!$AF8)))/'Formula (ppm)'!$AG8</f>
        <v>2.515732683594631</v>
      </c>
      <c r="AA8">
        <f>('Formula (ppm)'!AA8*(400435-(85475*'Formula (ppm)'!$AF8)))/'Formula (ppm)'!$AG8</f>
        <v>0.36284606013384102</v>
      </c>
      <c r="AB8">
        <f>('Formula (ppm)'!AB8*(400435-(85475*'Formula (ppm)'!$AF8)))/'Formula (ppm)'!$AG8</f>
        <v>2.4794480775812473</v>
      </c>
      <c r="AC8">
        <f>('Formula (ppm)'!AC8*(400435-(85475*'Formula (ppm)'!$AF8)))/'Formula (ppm)'!$AG8</f>
        <v>0.42332040348948125</v>
      </c>
      <c r="AD8">
        <f>('Formula (ppm)'!AD8*(400435-(85475*'Formula (ppm)'!$AF8)))/'Formula (ppm)'!$AG8</f>
        <v>16.884436664894736</v>
      </c>
      <c r="AE8">
        <f>('Formula (ppm)'!AE8*(400435-(85475*'Formula (ppm)'!$AF8)))/'Formula (ppm)'!$AG8</f>
        <v>0.81035620096557848</v>
      </c>
    </row>
    <row r="9" spans="1:31" x14ac:dyDescent="0.25">
      <c r="A9" t="s">
        <v>83</v>
      </c>
      <c r="B9">
        <f>('Formula (ppm)'!B9*(400435-(85475*'Formula (ppm)'!$AF9)))/'Formula (ppm)'!$AG9</f>
        <v>868.84149270858654</v>
      </c>
      <c r="C9">
        <f>('Formula (ppm)'!C9*(400435-(85475*'Formula (ppm)'!$AF9)))/'Formula (ppm)'!$AG9</f>
        <v>3275.8547159517943</v>
      </c>
      <c r="D9">
        <f>('Formula (ppm)'!D9*(400435-(85475*'Formula (ppm)'!$AF9)))/'Formula (ppm)'!$AG9</f>
        <v>1123.9575332873414</v>
      </c>
      <c r="E9">
        <f>('Formula (ppm)'!E9*(400435-(85475*'Formula (ppm)'!$AF9)))/'Formula (ppm)'!$AG9</f>
        <v>383060.91398035455</v>
      </c>
      <c r="F9">
        <f>('Formula (ppm)'!F9*(400435-(85475*'Formula (ppm)'!$AF9)))/'Formula (ppm)'!$AG9</f>
        <v>29.554251175711503</v>
      </c>
      <c r="G9">
        <f>('Formula (ppm)'!G9*(400435-(85475*'Formula (ppm)'!$AF9)))/'Formula (ppm)'!$AG9</f>
        <v>5.0014886605050233</v>
      </c>
      <c r="H9">
        <f>('Formula (ppm)'!H9*(400435-(85475*'Formula (ppm)'!$AF9)))/'Formula (ppm)'!$AG9</f>
        <v>5003.3876214402944</v>
      </c>
      <c r="I9">
        <f>('Formula (ppm)'!I9*(400435-(85475*'Formula (ppm)'!$AF9)))/'Formula (ppm)'!$AG9</f>
        <v>4368.5462586288131</v>
      </c>
      <c r="J9">
        <f>('Formula (ppm)'!J9*(400435-(85475*'Formula (ppm)'!$AF9)))/'Formula (ppm)'!$AG9</f>
        <v>99.120411635463185</v>
      </c>
      <c r="K9">
        <f>('Formula (ppm)'!K9*(400435-(85475*'Formula (ppm)'!$AF9)))/'Formula (ppm)'!$AG9</f>
        <v>30.115915677693341</v>
      </c>
      <c r="L9">
        <f>('Formula (ppm)'!L9*(400435-(85475*'Formula (ppm)'!$AF9)))/'Formula (ppm)'!$AG9</f>
        <v>3.0356629035685567</v>
      </c>
      <c r="M9">
        <f>('Formula (ppm)'!M9*(400435-(85475*'Formula (ppm)'!$AF9)))/'Formula (ppm)'!$AG9</f>
        <v>219.11602059458505</v>
      </c>
      <c r="N9">
        <f>('Formula (ppm)'!N9*(400435-(85475*'Formula (ppm)'!$AF9)))/'Formula (ppm)'!$AG9</f>
        <v>77.095139379175023</v>
      </c>
      <c r="O9">
        <f>('Formula (ppm)'!O9*(400435-(85475*'Formula (ppm)'!$AF9)))/'Formula (ppm)'!$AG9</f>
        <v>1.2838045759585086</v>
      </c>
      <c r="P9">
        <f>('Formula (ppm)'!P9*(400435-(85475*'Formula (ppm)'!$AF9)))/'Formula (ppm)'!$AG9</f>
        <v>826.06137980763583</v>
      </c>
      <c r="Q9">
        <f>('Formula (ppm)'!Q9*(400435-(85475*'Formula (ppm)'!$AF9)))/'Formula (ppm)'!$AG9</f>
        <v>68.001523632802261</v>
      </c>
      <c r="R9">
        <f>('Formula (ppm)'!R9*(400435-(85475*'Formula (ppm)'!$AF9)))/'Formula (ppm)'!$AG9</f>
        <v>445.53367971493418</v>
      </c>
      <c r="S9">
        <f>('Formula (ppm)'!S9*(400435-(85475*'Formula (ppm)'!$AF9)))/'Formula (ppm)'!$AG9</f>
        <v>16.716205416126414</v>
      </c>
      <c r="T9">
        <f>('Formula (ppm)'!T9*(400435-(85475*'Formula (ppm)'!$AF9)))/'Formula (ppm)'!$AG9</f>
        <v>70.983694679039203</v>
      </c>
      <c r="U9">
        <f>('Formula (ppm)'!U9*(400435-(85475*'Formula (ppm)'!$AF9)))/'Formula (ppm)'!$AG9</f>
        <v>15.873708663153646</v>
      </c>
      <c r="V9">
        <f>('Formula (ppm)'!V9*(400435-(85475*'Formula (ppm)'!$AF9)))/'Formula (ppm)'!$AG9</f>
        <v>3.5572085125517012</v>
      </c>
      <c r="W9">
        <f>('Formula (ppm)'!W9*(400435-(85475*'Formula (ppm)'!$AF9)))/'Formula (ppm)'!$AG9</f>
        <v>19.337306425375036</v>
      </c>
      <c r="X9">
        <f>('Formula (ppm)'!X9*(400435-(85475*'Formula (ppm)'!$AF9)))/'Formula (ppm)'!$AG9</f>
        <v>13.399710261566934</v>
      </c>
      <c r="Y9">
        <f>('Formula (ppm)'!Y9*(400435-(85475*'Formula (ppm)'!$AF9)))/'Formula (ppm)'!$AG9</f>
        <v>2.5943550805828193</v>
      </c>
      <c r="Z9">
        <f>('Formula (ppm)'!Z9*(400435-(85475*'Formula (ppm)'!$AF9)))/'Formula (ppm)'!$AG9</f>
        <v>6.9405684887756873</v>
      </c>
      <c r="AA9">
        <f>('Formula (ppm)'!AA9*(400435-(85475*'Formula (ppm)'!$AF9)))/'Formula (ppm)'!$AG9</f>
        <v>0.93610750330307935</v>
      </c>
      <c r="AB9">
        <f>('Formula (ppm)'!AB9*(400435-(85475*'Formula (ppm)'!$AF9)))/'Formula (ppm)'!$AG9</f>
        <v>5.56315316248687</v>
      </c>
      <c r="AC9">
        <f>('Formula (ppm)'!AC9*(400435-(85475*'Formula (ppm)'!$AF9)))/'Formula (ppm)'!$AG9</f>
        <v>0.38781596565413279</v>
      </c>
      <c r="AD9">
        <f>('Formula (ppm)'!AD9*(400435-(85475*'Formula (ppm)'!$AF9)))/'Formula (ppm)'!$AG9</f>
        <v>39.450244782058341</v>
      </c>
      <c r="AE9">
        <f>('Formula (ppm)'!AE9*(400435-(85475*'Formula (ppm)'!$AF9)))/'Formula (ppm)'!$AG9</f>
        <v>2.8751873315737431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Processed Data</vt:lpstr>
      <vt:lpstr>Formula (ppm)</vt:lpstr>
      <vt:lpstr>Rock Concentration (ppm)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Clara (MU-Student)</dc:creator>
  <cp:lastModifiedBy>Wong, Clara (MU-Student)</cp:lastModifiedBy>
  <dcterms:created xsi:type="dcterms:W3CDTF">2024-01-29T17:45:17Z</dcterms:created>
  <dcterms:modified xsi:type="dcterms:W3CDTF">2024-01-29T22:35:52Z</dcterms:modified>
</cp:coreProperties>
</file>