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wr82\OneDrive - University of Missouri\Documents\Research\isotope and REY files\iso\fuisotopes\"/>
    </mc:Choice>
  </mc:AlternateContent>
  <xr:revisionPtr revIDLastSave="0" documentId="13_ncr:1_{C9C28BDB-7954-4346-978D-B7BA30C4DA4A}" xr6:coauthVersionLast="47" xr6:coauthVersionMax="47" xr10:uidLastSave="{00000000-0000-0000-0000-000000000000}"/>
  <bookViews>
    <workbookView xWindow="1440" yWindow="690" windowWidth="23160" windowHeight="13005" activeTab="1" xr2:uid="{38E78376-43E0-0B42-8580-62EC2BB5A8F0}"/>
  </bookViews>
  <sheets>
    <sheet name="Corrected Summary" sheetId="1" r:id="rId1"/>
    <sheet name="R_READ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B24" i="3"/>
  <c r="C22" i="3"/>
  <c r="B22" i="3"/>
  <c r="H59" i="1"/>
  <c r="G59" i="1"/>
  <c r="E59" i="1"/>
  <c r="D59" i="1"/>
  <c r="H57" i="1"/>
  <c r="G57" i="1"/>
  <c r="E57" i="1"/>
  <c r="D57" i="1"/>
  <c r="H55" i="1"/>
  <c r="G55" i="1"/>
  <c r="E55" i="1"/>
  <c r="D55" i="1"/>
  <c r="H51" i="1"/>
  <c r="G51" i="1"/>
  <c r="E51" i="1"/>
  <c r="D51" i="1"/>
  <c r="H47" i="1"/>
  <c r="G47" i="1"/>
  <c r="E47" i="1"/>
  <c r="D47" i="1"/>
  <c r="H44" i="1"/>
  <c r="G44" i="1"/>
  <c r="E44" i="1"/>
  <c r="D44" i="1"/>
  <c r="H42" i="1"/>
  <c r="G42" i="1"/>
  <c r="E42" i="1"/>
  <c r="D42" i="1"/>
  <c r="H35" i="1"/>
  <c r="G35" i="1"/>
  <c r="E35" i="1"/>
  <c r="D35" i="1"/>
  <c r="H33" i="1"/>
  <c r="G33" i="1"/>
  <c r="E33" i="1"/>
  <c r="D33" i="1"/>
  <c r="H31" i="1"/>
  <c r="G31" i="1"/>
  <c r="E31" i="1"/>
  <c r="D31" i="1"/>
  <c r="H29" i="1"/>
  <c r="G29" i="1"/>
  <c r="E29" i="1"/>
  <c r="D29" i="1"/>
  <c r="H27" i="1"/>
  <c r="G27" i="1"/>
  <c r="E27" i="1"/>
  <c r="D27" i="1"/>
  <c r="H25" i="1"/>
  <c r="G25" i="1"/>
  <c r="E25" i="1"/>
  <c r="D25" i="1"/>
  <c r="H23" i="1"/>
  <c r="G23" i="1"/>
  <c r="E23" i="1"/>
  <c r="D23" i="1"/>
  <c r="H21" i="1"/>
  <c r="G21" i="1"/>
  <c r="E21" i="1"/>
  <c r="D21" i="1"/>
  <c r="H19" i="1"/>
  <c r="G19" i="1"/>
  <c r="E19" i="1"/>
  <c r="D19" i="1"/>
  <c r="H17" i="1"/>
  <c r="G17" i="1"/>
  <c r="E17" i="1"/>
  <c r="D17" i="1"/>
  <c r="H14" i="1"/>
  <c r="G14" i="1"/>
  <c r="E14" i="1"/>
  <c r="D14" i="1"/>
  <c r="H12" i="1"/>
  <c r="G12" i="1"/>
  <c r="E12" i="1"/>
  <c r="D12" i="1"/>
  <c r="H10" i="1"/>
  <c r="G10" i="1"/>
  <c r="E10" i="1"/>
  <c r="D10" i="1"/>
  <c r="H7" i="1"/>
  <c r="G7" i="1"/>
  <c r="E7" i="1"/>
  <c r="D7" i="1"/>
  <c r="H2" i="1"/>
  <c r="G2" i="1"/>
  <c r="E2" i="1"/>
  <c r="D2" i="1"/>
</calcChain>
</file>

<file path=xl/sharedStrings.xml><?xml version="1.0" encoding="utf-8"?>
<sst xmlns="http://schemas.openxmlformats.org/spreadsheetml/2006/main" count="194" uniqueCount="75">
  <si>
    <t>ID 1</t>
  </si>
  <si>
    <t>ID 2</t>
  </si>
  <si>
    <t>d13Ccarb</t>
  </si>
  <si>
    <t>avg</t>
  </si>
  <si>
    <t>stdev</t>
  </si>
  <si>
    <t>d18Ocarb</t>
  </si>
  <si>
    <t>DBS FU-A1</t>
  </si>
  <si>
    <t>DBS FUA-1</t>
  </si>
  <si>
    <t>DBS-FU-A1</t>
  </si>
  <si>
    <t>DBS-FU-A2</t>
  </si>
  <si>
    <t>DBS-FU-A3</t>
  </si>
  <si>
    <t>DBS-FU-A4</t>
  </si>
  <si>
    <t>FU19 EU-4</t>
  </si>
  <si>
    <t>FU19 H2</t>
  </si>
  <si>
    <t>FU19A-1</t>
  </si>
  <si>
    <t>FU19A-2</t>
  </si>
  <si>
    <t>FU19A-3</t>
  </si>
  <si>
    <t>FU19A-4</t>
  </si>
  <si>
    <t>FU19EI-1</t>
  </si>
  <si>
    <t>FU19EII-1</t>
  </si>
  <si>
    <t>FU19EII-2</t>
  </si>
  <si>
    <t>FU19EII-3</t>
  </si>
  <si>
    <t>FU19EII-4</t>
  </si>
  <si>
    <t>FU19EIII-1</t>
  </si>
  <si>
    <t>FU19EIII-2</t>
  </si>
  <si>
    <t>FU19EIII-3</t>
  </si>
  <si>
    <t>FU19EIII-4</t>
  </si>
  <si>
    <t>FU19EU-1</t>
  </si>
  <si>
    <t>FU19EU-2</t>
  </si>
  <si>
    <t>FU19EU-3</t>
  </si>
  <si>
    <t>FU19EU-4</t>
  </si>
  <si>
    <t>FU19H-1</t>
  </si>
  <si>
    <t>FU19H-2</t>
  </si>
  <si>
    <t>FU19H-3</t>
  </si>
  <si>
    <t>FUWM 16T II-1</t>
  </si>
  <si>
    <t>FUWM 16T II1</t>
  </si>
  <si>
    <t>FUWM16T-II1</t>
  </si>
  <si>
    <t>FUWM16T II-1</t>
  </si>
  <si>
    <t>FUWM 16T II-2</t>
  </si>
  <si>
    <t>FUWM 16T II2</t>
  </si>
  <si>
    <t>FUWM16T-II2</t>
  </si>
  <si>
    <t>FUWM16T II-2</t>
  </si>
  <si>
    <t>FUWM16T-II3</t>
  </si>
  <si>
    <t>FUWM16T II-3</t>
  </si>
  <si>
    <t>MMF FUB-1</t>
  </si>
  <si>
    <t>MMF-FU-B1</t>
  </si>
  <si>
    <t>MMF-FUB-1</t>
  </si>
  <si>
    <t>MMF FUB-2</t>
  </si>
  <si>
    <t>MMF-FU-B2</t>
  </si>
  <si>
    <t>MMF-FUB-2</t>
  </si>
  <si>
    <t>MMF-FU-B3</t>
  </si>
  <si>
    <t>MMF-FUB-3</t>
  </si>
  <si>
    <t>MMF-FU-B4</t>
  </si>
  <si>
    <t>MMF-FUB-4</t>
  </si>
  <si>
    <t>MMF FUB-4</t>
  </si>
  <si>
    <t>Error</t>
  </si>
  <si>
    <t>Sample</t>
  </si>
  <si>
    <t>d13C</t>
  </si>
  <si>
    <t>d18O</t>
  </si>
  <si>
    <t>DBS FU-A-1</t>
  </si>
  <si>
    <t>DBS-FU-A-2</t>
  </si>
  <si>
    <t>DBS-FU-A-3</t>
  </si>
  <si>
    <t>DBS-FU-A-4</t>
  </si>
  <si>
    <t>Block</t>
  </si>
  <si>
    <t>DBS-FU-A</t>
  </si>
  <si>
    <t>FU19-E-U</t>
  </si>
  <si>
    <t>FU19-A</t>
  </si>
  <si>
    <t>FU19-H</t>
  </si>
  <si>
    <t>FUWM-16-T-II</t>
  </si>
  <si>
    <t>MMF-FU-B</t>
  </si>
  <si>
    <t>Position</t>
  </si>
  <si>
    <t>FU19EI-2</t>
  </si>
  <si>
    <t>FU19EI-3</t>
  </si>
  <si>
    <t>FU19EI-4</t>
  </si>
  <si>
    <t>FU19-E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</si>
</sst>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b/>
      <sz val="10"/>
      <name val="MS Sans Serif"/>
    </font>
    <font>
      <sz val="12"/>
      <name val="Arial"/>
      <family val="2"/>
    </font>
    <font>
      <sz val="10"/>
      <color theme="1"/>
      <name val="MS Sans Serif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0" fillId="0" borderId="3" xfId="0" applyBorder="1"/>
    <xf numFmtId="2" fontId="3" fillId="2" borderId="0" xfId="0" applyNumberFormat="1" applyFont="1" applyFill="1" applyAlignment="1">
      <alignment horizontal="center"/>
    </xf>
    <xf numFmtId="2" fontId="0" fillId="0" borderId="0" xfId="0" applyNumberFormat="1"/>
    <xf numFmtId="2" fontId="2" fillId="2" borderId="3" xfId="0" applyNumberFormat="1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3" xfId="0" applyFont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/>
    <xf numFmtId="0" fontId="1" fillId="0" borderId="0" xfId="0" applyFont="1" applyBorder="1"/>
    <xf numFmtId="0" fontId="0" fillId="0" borderId="0" xfId="0" applyFont="1" applyBorder="1"/>
    <xf numFmtId="2" fontId="3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3444-C7BD-6C44-8CBD-7D9CDBD090F6}">
  <dimension ref="A1:P77"/>
  <sheetViews>
    <sheetView workbookViewId="0">
      <selection activeCell="A7" sqref="A7:XFD8"/>
    </sheetView>
  </sheetViews>
  <sheetFormatPr defaultColWidth="11.42578125" defaultRowHeight="12.75" x14ac:dyDescent="0.2"/>
  <cols>
    <col min="1" max="1" width="21.5703125" style="17" customWidth="1"/>
    <col min="2" max="2" width="20.42578125" style="17" customWidth="1"/>
    <col min="3" max="6" width="10.85546875" style="17" customWidth="1"/>
    <col min="11" max="11" width="14.85546875" customWidth="1"/>
    <col min="12" max="12" width="11.5703125" bestFit="1" customWidth="1"/>
    <col min="13" max="13" width="11.140625" bestFit="1" customWidth="1"/>
    <col min="14" max="14" width="11.5703125" bestFit="1" customWidth="1"/>
    <col min="15" max="15" width="11.140625" bestFit="1" customWidth="1"/>
  </cols>
  <sheetData>
    <row r="1" spans="1:16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K1" s="1"/>
      <c r="L1" s="1"/>
      <c r="M1" s="1"/>
      <c r="N1" s="1"/>
      <c r="O1" s="1"/>
      <c r="P1" s="1"/>
    </row>
    <row r="2" spans="1:16" ht="15" x14ac:dyDescent="0.2">
      <c r="A2" s="3" t="s">
        <v>6</v>
      </c>
      <c r="B2" s="4" t="s">
        <v>7</v>
      </c>
      <c r="C2" s="5">
        <v>0.66613256345331706</v>
      </c>
      <c r="D2" s="6">
        <f>AVERAGE(C2:C3)</f>
        <v>0.67337121896203644</v>
      </c>
      <c r="E2" s="6">
        <f>STDEV(C2:C3)</f>
        <v>1.0237004793777668E-2</v>
      </c>
      <c r="F2" s="7">
        <v>-8.6682274119548879</v>
      </c>
      <c r="G2" s="6">
        <f>AVERAGE(F2:F3)</f>
        <v>-8.6842674577414876</v>
      </c>
      <c r="H2" s="6">
        <f>STDEV(F2:F3)</f>
        <v>2.2684050292493426E-2</v>
      </c>
      <c r="I2" s="8">
        <v>45230</v>
      </c>
    </row>
    <row r="3" spans="1:16" ht="15" x14ac:dyDescent="0.2">
      <c r="A3" s="9" t="s">
        <v>8</v>
      </c>
      <c r="B3" s="9" t="s">
        <v>8</v>
      </c>
      <c r="C3" s="10">
        <v>0.68060987447075583</v>
      </c>
      <c r="D3" s="6"/>
      <c r="E3" s="6"/>
      <c r="F3" s="6">
        <v>-8.7003075035280855</v>
      </c>
      <c r="G3" s="6"/>
      <c r="H3" s="6"/>
      <c r="I3" s="8">
        <v>45196</v>
      </c>
    </row>
    <row r="4" spans="1:16" ht="15" x14ac:dyDescent="0.2">
      <c r="A4" s="9" t="s">
        <v>9</v>
      </c>
      <c r="B4" s="9" t="s">
        <v>9</v>
      </c>
      <c r="C4" s="11">
        <v>0.31268607782968694</v>
      </c>
      <c r="D4" s="6"/>
      <c r="E4" s="6"/>
      <c r="F4" s="6">
        <v>-7.6909738445112268</v>
      </c>
      <c r="G4" s="6"/>
      <c r="H4" s="6"/>
      <c r="I4" s="8">
        <v>45196</v>
      </c>
    </row>
    <row r="5" spans="1:16" ht="15" x14ac:dyDescent="0.2">
      <c r="A5" s="9" t="s">
        <v>10</v>
      </c>
      <c r="B5" s="9" t="s">
        <v>10</v>
      </c>
      <c r="C5" s="10">
        <v>-0.3381495688884204</v>
      </c>
      <c r="D5" s="6"/>
      <c r="E5" s="6"/>
      <c r="F5" s="6">
        <v>-7.4196303786851248</v>
      </c>
      <c r="G5" s="6"/>
      <c r="H5" s="6"/>
      <c r="I5" s="8">
        <v>45196</v>
      </c>
    </row>
    <row r="6" spans="1:16" ht="15" x14ac:dyDescent="0.2">
      <c r="A6" s="9" t="s">
        <v>11</v>
      </c>
      <c r="B6" s="9" t="s">
        <v>11</v>
      </c>
      <c r="C6" s="11">
        <v>1.0200316037560579</v>
      </c>
      <c r="D6" s="6"/>
      <c r="E6" s="6"/>
      <c r="F6" s="6">
        <v>-8.3437523175464161</v>
      </c>
      <c r="G6" s="6"/>
      <c r="H6" s="6"/>
      <c r="I6" s="8">
        <v>45196</v>
      </c>
    </row>
    <row r="7" spans="1:16" ht="15" x14ac:dyDescent="0.2">
      <c r="A7" s="9" t="s">
        <v>12</v>
      </c>
      <c r="B7" s="9" t="s">
        <v>12</v>
      </c>
      <c r="C7" s="12">
        <v>-3.7712277706873643</v>
      </c>
      <c r="D7" s="6">
        <f>AVERAGE(C7:C8)</f>
        <v>-3.6775227863470223</v>
      </c>
      <c r="E7" s="6">
        <f>STDEV(C7:C8)</f>
        <v>0.13251885971607003</v>
      </c>
      <c r="F7" s="7">
        <v>-6.8745271768471126</v>
      </c>
      <c r="G7" s="6">
        <f>AVERAGE(F7:F8)</f>
        <v>-6.2688247736589382</v>
      </c>
      <c r="H7" s="13">
        <f>STDEV(F7:F8)</f>
        <v>0.85659255335069218</v>
      </c>
      <c r="I7" s="8">
        <v>45230</v>
      </c>
    </row>
    <row r="8" spans="1:16" ht="15" x14ac:dyDescent="0.2">
      <c r="A8" s="9" t="s">
        <v>12</v>
      </c>
      <c r="B8" s="9" t="s">
        <v>12</v>
      </c>
      <c r="C8" s="12">
        <v>-3.5838178020066804</v>
      </c>
      <c r="D8" s="6"/>
      <c r="E8" s="6"/>
      <c r="F8" s="7">
        <v>-5.6631223704707647</v>
      </c>
      <c r="G8" s="6"/>
      <c r="H8" s="6"/>
      <c r="I8" s="8">
        <v>45230</v>
      </c>
    </row>
    <row r="9" spans="1:16" ht="15" x14ac:dyDescent="0.2">
      <c r="A9" s="9" t="s">
        <v>13</v>
      </c>
      <c r="B9" s="9" t="s">
        <v>13</v>
      </c>
      <c r="C9" s="12">
        <v>-6.1575315950039773</v>
      </c>
      <c r="D9" s="6"/>
      <c r="E9" s="6"/>
      <c r="F9" s="7">
        <v>-6.6502207692188406</v>
      </c>
      <c r="G9" s="6"/>
      <c r="H9" s="6"/>
      <c r="I9" s="8">
        <v>45230</v>
      </c>
    </row>
    <row r="10" spans="1:16" ht="15" x14ac:dyDescent="0.2">
      <c r="A10" s="9" t="s">
        <v>14</v>
      </c>
      <c r="B10" s="9" t="s">
        <v>14</v>
      </c>
      <c r="C10" s="10">
        <v>0.67207572944746552</v>
      </c>
      <c r="D10" s="6">
        <f>AVERAGE(C10:C11)</f>
        <v>0.65989542288971936</v>
      </c>
      <c r="E10" s="6">
        <f>STDEV(C10:C11)</f>
        <v>1.7225554727826563E-2</v>
      </c>
      <c r="F10" s="6">
        <v>-7.5163148314174091</v>
      </c>
      <c r="G10" s="6">
        <f>AVERAGE(F10:F11)</f>
        <v>-7.4223560024749267</v>
      </c>
      <c r="H10" s="6">
        <f>STDEV(F10:F11)</f>
        <v>0.13287785019515233</v>
      </c>
      <c r="I10" s="8">
        <v>45196</v>
      </c>
    </row>
    <row r="11" spans="1:16" ht="15" x14ac:dyDescent="0.2">
      <c r="A11" s="9" t="s">
        <v>14</v>
      </c>
      <c r="B11" s="9" t="s">
        <v>14</v>
      </c>
      <c r="C11" s="12">
        <v>0.64771511633197321</v>
      </c>
      <c r="D11" s="6"/>
      <c r="E11" s="6"/>
      <c r="F11" s="7">
        <v>-7.3283971735324442</v>
      </c>
      <c r="G11" s="6"/>
      <c r="H11" s="6"/>
      <c r="I11" s="8">
        <v>45230</v>
      </c>
    </row>
    <row r="12" spans="1:16" ht="15" x14ac:dyDescent="0.2">
      <c r="A12" s="9" t="s">
        <v>15</v>
      </c>
      <c r="B12" s="9" t="s">
        <v>15</v>
      </c>
      <c r="C12" s="11">
        <v>1.0699514095872598</v>
      </c>
      <c r="D12" s="6">
        <f>AVERAGE(C12:C13)</f>
        <v>1.0075417042434278</v>
      </c>
      <c r="E12" s="6">
        <f>STDEV(C12:C13)</f>
        <v>8.8260651720955763E-2</v>
      </c>
      <c r="F12" s="6">
        <v>-7.3860793060915828</v>
      </c>
      <c r="G12" s="6">
        <f>AVERAGE(F12:F13)</f>
        <v>-7.3616192243360032</v>
      </c>
      <c r="H12" s="6">
        <f>STDEV(F12:F13)</f>
        <v>3.4591779355495955E-2</v>
      </c>
      <c r="I12" s="8">
        <v>45196</v>
      </c>
    </row>
    <row r="13" spans="1:16" ht="15" x14ac:dyDescent="0.2">
      <c r="A13" s="9" t="s">
        <v>15</v>
      </c>
      <c r="B13" s="9" t="s">
        <v>15</v>
      </c>
      <c r="C13" s="12">
        <v>0.94513199889959587</v>
      </c>
      <c r="D13" s="6"/>
      <c r="E13" s="6"/>
      <c r="F13" s="7">
        <v>-7.3371591425804228</v>
      </c>
      <c r="G13" s="6"/>
      <c r="H13" s="6"/>
      <c r="I13" s="8">
        <v>45230</v>
      </c>
    </row>
    <row r="14" spans="1:16" ht="15" x14ac:dyDescent="0.2">
      <c r="A14" s="9" t="s">
        <v>16</v>
      </c>
      <c r="B14" s="9" t="s">
        <v>16</v>
      </c>
      <c r="C14" s="11">
        <v>1.0556179999921582</v>
      </c>
      <c r="D14" s="6">
        <f>AVERAGE(C14:C15)</f>
        <v>1.0662049286836464</v>
      </c>
      <c r="E14" s="6">
        <f>STDEV(C14:C15)</f>
        <v>1.4972178139379372E-2</v>
      </c>
      <c r="F14" s="6">
        <v>-7.4172624600428367</v>
      </c>
      <c r="G14" s="6">
        <f>AVERAGE(F14:F15)</f>
        <v>-7.3605630601204695</v>
      </c>
      <c r="H14" s="6">
        <f>STDEV(F14:F15)</f>
        <v>8.0185060348628448E-2</v>
      </c>
      <c r="I14" s="8">
        <v>45196</v>
      </c>
    </row>
    <row r="15" spans="1:16" ht="15" x14ac:dyDescent="0.2">
      <c r="A15" s="9" t="s">
        <v>16</v>
      </c>
      <c r="B15" s="9" t="s">
        <v>16</v>
      </c>
      <c r="C15" s="12">
        <v>1.0767918573751345</v>
      </c>
      <c r="D15" s="6"/>
      <c r="E15" s="6"/>
      <c r="F15" s="7">
        <v>-7.3038636601981013</v>
      </c>
      <c r="G15" s="14"/>
      <c r="H15" s="14"/>
      <c r="I15" s="8">
        <v>45230</v>
      </c>
    </row>
    <row r="16" spans="1:16" ht="15" x14ac:dyDescent="0.2">
      <c r="A16" s="9" t="s">
        <v>17</v>
      </c>
      <c r="B16" s="9" t="s">
        <v>17</v>
      </c>
      <c r="C16" s="10">
        <v>0.85890430968702169</v>
      </c>
      <c r="D16" s="6"/>
      <c r="E16" s="6"/>
      <c r="F16" s="6">
        <v>-7.4202640470541876</v>
      </c>
      <c r="G16" s="6"/>
      <c r="H16" s="6"/>
      <c r="I16" s="8">
        <v>45196</v>
      </c>
    </row>
    <row r="17" spans="1:15" ht="15" x14ac:dyDescent="0.2">
      <c r="A17" s="9" t="s">
        <v>18</v>
      </c>
      <c r="B17" s="9" t="s">
        <v>18</v>
      </c>
      <c r="C17" s="10">
        <v>-0.25432383553226146</v>
      </c>
      <c r="D17" s="6">
        <f>AVERAGE(C17:C18)</f>
        <v>-0.20518876430001765</v>
      </c>
      <c r="E17" s="6">
        <f>STDEV(C17:C18)</f>
        <v>6.9487484124807361E-2</v>
      </c>
      <c r="F17" s="6">
        <v>-7.3488929781176271</v>
      </c>
      <c r="G17" s="6">
        <f>AVERAGE(F17:F18)</f>
        <v>-7.2420459898918903</v>
      </c>
      <c r="H17" s="6">
        <f>STDEV(F17:F18)</f>
        <v>0.15110445984755475</v>
      </c>
      <c r="I17" s="8">
        <v>45196</v>
      </c>
    </row>
    <row r="18" spans="1:15" ht="15" x14ac:dyDescent="0.2">
      <c r="A18" s="9" t="s">
        <v>18</v>
      </c>
      <c r="B18" s="9" t="s">
        <v>18</v>
      </c>
      <c r="C18" s="10">
        <v>-0.15605369306777384</v>
      </c>
      <c r="D18" s="6"/>
      <c r="E18" s="6"/>
      <c r="F18" s="6">
        <v>-7.1351990016661544</v>
      </c>
      <c r="G18" s="6"/>
      <c r="H18" s="6"/>
      <c r="I18" s="8">
        <v>45222</v>
      </c>
    </row>
    <row r="19" spans="1:15" ht="15" x14ac:dyDescent="0.2">
      <c r="A19" s="9" t="s">
        <v>19</v>
      </c>
      <c r="B19" s="9" t="s">
        <v>19</v>
      </c>
      <c r="C19" s="15">
        <v>0.29001622541261263</v>
      </c>
      <c r="D19" s="13">
        <f>AVERAGE(C19:C20)</f>
        <v>-2.9178249783320358</v>
      </c>
      <c r="E19" s="13">
        <f>STDEV(C19:C20)</f>
        <v>4.5365725362749165</v>
      </c>
      <c r="F19" s="6">
        <v>-7.3077045341285363</v>
      </c>
      <c r="G19" s="6">
        <f>AVERAGE(F19:F20)</f>
        <v>-6.9688252704215961</v>
      </c>
      <c r="H19" s="6">
        <f>STDEV(F19:F20)</f>
        <v>0.47924765074136344</v>
      </c>
      <c r="I19" s="16">
        <v>45196</v>
      </c>
    </row>
    <row r="20" spans="1:15" ht="15" x14ac:dyDescent="0.2">
      <c r="A20" s="9" t="s">
        <v>19</v>
      </c>
      <c r="B20" s="9" t="s">
        <v>19</v>
      </c>
      <c r="C20" s="15">
        <v>-6.1256661820766842</v>
      </c>
      <c r="D20" s="6"/>
      <c r="E20" s="6"/>
      <c r="F20" s="6">
        <v>-6.6299460067146558</v>
      </c>
      <c r="G20" s="6"/>
      <c r="H20" s="6"/>
      <c r="I20" s="8">
        <v>45222</v>
      </c>
    </row>
    <row r="21" spans="1:15" ht="15" x14ac:dyDescent="0.2">
      <c r="A21" s="9" t="s">
        <v>20</v>
      </c>
      <c r="B21" s="9" t="s">
        <v>20</v>
      </c>
      <c r="C21" s="15">
        <v>0.35426944083891421</v>
      </c>
      <c r="D21" s="13">
        <f>AVERAGE(C21:C22)</f>
        <v>-2.5235278227712636</v>
      </c>
      <c r="E21" s="13">
        <f>STDEV(C21:C22)</f>
        <v>4.0698199199576948</v>
      </c>
      <c r="F21" s="6">
        <v>-7.327548359370244</v>
      </c>
      <c r="G21" s="6">
        <f>AVERAGE(F21:F22)</f>
        <v>-7.099872901030575</v>
      </c>
      <c r="H21" s="6">
        <f>STDEV(F21:F22)</f>
        <v>0.32198172100347044</v>
      </c>
      <c r="I21" s="16">
        <v>45196</v>
      </c>
    </row>
    <row r="22" spans="1:15" ht="15" x14ac:dyDescent="0.2">
      <c r="A22" s="9" t="s">
        <v>20</v>
      </c>
      <c r="B22" s="9" t="s">
        <v>20</v>
      </c>
      <c r="C22" s="15">
        <v>-5.4013250863814415</v>
      </c>
      <c r="F22" s="17">
        <v>-6.872197442690906</v>
      </c>
      <c r="G22" s="6"/>
      <c r="H22" s="6"/>
      <c r="I22" s="8">
        <v>45222</v>
      </c>
    </row>
    <row r="23" spans="1:15" ht="15" x14ac:dyDescent="0.2">
      <c r="A23" s="9" t="s">
        <v>21</v>
      </c>
      <c r="B23" s="9" t="s">
        <v>21</v>
      </c>
      <c r="C23" s="10">
        <v>0.248828266806008</v>
      </c>
      <c r="D23" s="6">
        <f>AVERAGE(C23:C24)</f>
        <v>0.46610822314184031</v>
      </c>
      <c r="E23" s="6">
        <f>STDEV(C23:C24)</f>
        <v>0.30728026108196782</v>
      </c>
      <c r="F23" s="6">
        <v>-7.013882516684097</v>
      </c>
      <c r="G23" s="13">
        <f>AVERAGE(F23:F24)</f>
        <v>-7.8247952064039463</v>
      </c>
      <c r="H23" s="13">
        <f>STDEV(F23:F24)</f>
        <v>1.1468037237022619</v>
      </c>
      <c r="I23" s="16">
        <v>45196</v>
      </c>
    </row>
    <row r="24" spans="1:15" ht="15" x14ac:dyDescent="0.2">
      <c r="A24" s="9" t="s">
        <v>21</v>
      </c>
      <c r="B24" s="9" t="s">
        <v>21</v>
      </c>
      <c r="C24" s="10">
        <v>0.68338817947767261</v>
      </c>
      <c r="D24" s="6"/>
      <c r="E24" s="6"/>
      <c r="F24" s="6">
        <v>-8.6357078961237956</v>
      </c>
      <c r="G24" s="6"/>
      <c r="H24" s="6"/>
      <c r="I24" s="8">
        <v>45222</v>
      </c>
    </row>
    <row r="25" spans="1:15" ht="15" x14ac:dyDescent="0.2">
      <c r="A25" s="9" t="s">
        <v>22</v>
      </c>
      <c r="B25" s="9" t="s">
        <v>22</v>
      </c>
      <c r="C25" s="10">
        <v>-0.89191343476248441</v>
      </c>
      <c r="D25" s="6">
        <f>AVERAGE(C25:C26)</f>
        <v>-0.58488278959772622</v>
      </c>
      <c r="E25" s="6">
        <f>STDEV(C25:C26)</f>
        <v>0.43420690245616245</v>
      </c>
      <c r="F25" s="6">
        <v>-7.1721328541158638</v>
      </c>
      <c r="G25" s="6">
        <f>AVERAGE(F25:F26)</f>
        <v>-7.2946667636914277</v>
      </c>
      <c r="H25" s="6">
        <f>STDEV(F25:F26)</f>
        <v>0.17328911677236042</v>
      </c>
      <c r="I25" s="8">
        <v>45196</v>
      </c>
    </row>
    <row r="26" spans="1:15" ht="15" x14ac:dyDescent="0.2">
      <c r="A26" s="9" t="s">
        <v>22</v>
      </c>
      <c r="B26" s="9" t="s">
        <v>22</v>
      </c>
      <c r="C26" s="10">
        <v>-0.27785214443296802</v>
      </c>
      <c r="D26" s="6"/>
      <c r="E26" s="6"/>
      <c r="F26" s="6">
        <v>-7.4172006732669908</v>
      </c>
      <c r="G26" s="14"/>
      <c r="H26" s="14"/>
      <c r="I26" s="8">
        <v>45222</v>
      </c>
    </row>
    <row r="27" spans="1:15" ht="15" x14ac:dyDescent="0.2">
      <c r="A27" s="9" t="s">
        <v>23</v>
      </c>
      <c r="B27" s="9" t="s">
        <v>23</v>
      </c>
      <c r="C27" s="15">
        <v>-0.49601477663581051</v>
      </c>
      <c r="D27" s="13">
        <f>AVERAGE(C27:C28)</f>
        <v>-1.0989954862854825</v>
      </c>
      <c r="E27" s="13">
        <f>STDEV(C27:C28)</f>
        <v>0.85274349743591948</v>
      </c>
      <c r="F27" s="6">
        <v>-7.3862460609255463</v>
      </c>
      <c r="G27" s="6">
        <f>AVERAGE(F27:F28)</f>
        <v>-7.122971714760336</v>
      </c>
      <c r="H27" s="6">
        <f>STDEV(F27:F28)</f>
        <v>0.37232615097175004</v>
      </c>
      <c r="I27" s="16">
        <v>45196</v>
      </c>
    </row>
    <row r="28" spans="1:15" ht="15" x14ac:dyDescent="0.2">
      <c r="A28" s="9" t="s">
        <v>23</v>
      </c>
      <c r="B28" s="9" t="s">
        <v>23</v>
      </c>
      <c r="C28" s="15">
        <v>-1.7019761959351545</v>
      </c>
      <c r="D28" s="6"/>
      <c r="E28" s="6"/>
      <c r="F28" s="6">
        <v>-6.8596973685951248</v>
      </c>
      <c r="G28" s="6"/>
      <c r="H28" s="6"/>
      <c r="I28" s="8">
        <v>45222</v>
      </c>
    </row>
    <row r="29" spans="1:15" ht="15" x14ac:dyDescent="0.2">
      <c r="A29" s="9" t="s">
        <v>24</v>
      </c>
      <c r="B29" s="9" t="s">
        <v>24</v>
      </c>
      <c r="C29" s="15">
        <v>5.0631809991031673E-2</v>
      </c>
      <c r="D29" s="13">
        <f>AVERAGE(C29:C30)</f>
        <v>-1.8390055408881802</v>
      </c>
      <c r="E29" s="13">
        <f>STDEV(C29:C30)</f>
        <v>2.6723507695801483</v>
      </c>
      <c r="F29" s="6">
        <v>-7.3647346873441997</v>
      </c>
      <c r="G29" s="6">
        <f>AVERAGE(F29:F30)</f>
        <v>-7.0528406760146991</v>
      </c>
      <c r="H29" s="6">
        <f>STDEV(F29:F30)</f>
        <v>0.44108474084512744</v>
      </c>
      <c r="I29" s="16">
        <v>45196</v>
      </c>
    </row>
    <row r="30" spans="1:15" ht="15" x14ac:dyDescent="0.2">
      <c r="A30" s="9" t="s">
        <v>24</v>
      </c>
      <c r="B30" s="9" t="s">
        <v>24</v>
      </c>
      <c r="C30" s="15">
        <v>-3.7286428917673922</v>
      </c>
      <c r="D30" s="6"/>
      <c r="E30" s="6"/>
      <c r="F30" s="6">
        <v>-6.7409466646851985</v>
      </c>
      <c r="G30" s="6"/>
      <c r="H30" s="6"/>
      <c r="I30" s="8">
        <v>45222</v>
      </c>
    </row>
    <row r="31" spans="1:15" ht="15" x14ac:dyDescent="0.2">
      <c r="A31" s="9" t="s">
        <v>25</v>
      </c>
      <c r="B31" s="9" t="s">
        <v>25</v>
      </c>
      <c r="C31" s="10">
        <v>-0.92074500578710783</v>
      </c>
      <c r="D31" s="6">
        <f>AVERAGE(C31:C32)</f>
        <v>-1.0427094342043004</v>
      </c>
      <c r="E31" s="6">
        <f>STDEV(C31:C32)</f>
        <v>0.17248374879467587</v>
      </c>
      <c r="F31" s="6">
        <v>-7.1667966994290184</v>
      </c>
      <c r="G31" s="6">
        <f>AVERAGE(F31:F32)</f>
        <v>-7.4524996377378425</v>
      </c>
      <c r="H31" s="6">
        <f>STDEV(F31:F32)</f>
        <v>0.40404497016618213</v>
      </c>
      <c r="I31" s="8">
        <v>45196</v>
      </c>
      <c r="L31" s="14"/>
      <c r="M31" s="14"/>
      <c r="N31" s="14"/>
      <c r="O31" s="14"/>
    </row>
    <row r="32" spans="1:15" ht="15" x14ac:dyDescent="0.2">
      <c r="A32" s="9" t="s">
        <v>25</v>
      </c>
      <c r="B32" s="9" t="s">
        <v>25</v>
      </c>
      <c r="C32" s="10">
        <v>-1.164673862621493</v>
      </c>
      <c r="D32" s="6"/>
      <c r="E32" s="6"/>
      <c r="F32" s="6">
        <v>-7.7382025760466657</v>
      </c>
      <c r="G32" s="6"/>
      <c r="H32" s="6"/>
      <c r="I32" s="8">
        <v>45222</v>
      </c>
      <c r="L32" s="14"/>
      <c r="M32" s="14"/>
      <c r="N32" s="14"/>
      <c r="O32" s="14"/>
    </row>
    <row r="33" spans="1:15" ht="15" x14ac:dyDescent="0.2">
      <c r="A33" s="9" t="s">
        <v>26</v>
      </c>
      <c r="B33" s="9" t="s">
        <v>26</v>
      </c>
      <c r="C33" s="10">
        <v>-0.81431532074764412</v>
      </c>
      <c r="D33" s="6">
        <f>AVERAGE(C33:C34)</f>
        <v>-0.82366513193379109</v>
      </c>
      <c r="E33" s="6">
        <f>STDEV(C33:C34)</f>
        <v>1.3222629785076722E-2</v>
      </c>
      <c r="F33" s="6">
        <v>-7.4459442914846328</v>
      </c>
      <c r="G33" s="6">
        <f>AVERAGE(F33:F34)</f>
        <v>-7.2509464116917659</v>
      </c>
      <c r="H33" s="6">
        <f>STDEV(F33:F34)</f>
        <v>0.27576864623707148</v>
      </c>
      <c r="I33" s="8">
        <v>45196</v>
      </c>
      <c r="L33" s="14"/>
      <c r="M33" s="14"/>
      <c r="N33" s="14"/>
      <c r="O33" s="14"/>
    </row>
    <row r="34" spans="1:15" ht="15" x14ac:dyDescent="0.2">
      <c r="A34" s="9" t="s">
        <v>26</v>
      </c>
      <c r="B34" s="9" t="s">
        <v>26</v>
      </c>
      <c r="C34" s="10">
        <v>-0.83301494311993807</v>
      </c>
      <c r="D34" s="6"/>
      <c r="E34" s="6"/>
      <c r="F34" s="6">
        <v>-7.0559485318988981</v>
      </c>
      <c r="G34" s="6"/>
      <c r="H34" s="6"/>
      <c r="I34" s="8">
        <v>45222</v>
      </c>
      <c r="L34" s="14"/>
      <c r="M34" s="14"/>
      <c r="N34" s="14"/>
      <c r="O34" s="14"/>
    </row>
    <row r="35" spans="1:15" ht="15" x14ac:dyDescent="0.2">
      <c r="A35" s="9" t="s">
        <v>27</v>
      </c>
      <c r="B35" s="9" t="s">
        <v>27</v>
      </c>
      <c r="C35" s="15">
        <v>-3.4048731652685822</v>
      </c>
      <c r="D35" s="13">
        <f>AVERAGE(C35:C36)</f>
        <v>-2.1312231241384088</v>
      </c>
      <c r="E35" s="13">
        <f>STDEV(C35:C36)</f>
        <v>1.801213161883342</v>
      </c>
      <c r="F35" s="6">
        <v>-6.7197269895717291</v>
      </c>
      <c r="G35" s="6">
        <f>AVERAGE(F35:F36)</f>
        <v>-6.9433380897205845</v>
      </c>
      <c r="H35" s="6">
        <f>STDEV(F35:F36)</f>
        <v>0.31623385052767977</v>
      </c>
      <c r="I35" s="16">
        <v>45196</v>
      </c>
      <c r="L35" s="14"/>
      <c r="M35" s="14"/>
      <c r="N35" s="14"/>
      <c r="O35" s="14"/>
    </row>
    <row r="36" spans="1:15" ht="15" x14ac:dyDescent="0.2">
      <c r="A36" s="9" t="s">
        <v>27</v>
      </c>
      <c r="B36" s="9" t="s">
        <v>27</v>
      </c>
      <c r="C36" s="15">
        <v>-0.85757308300823532</v>
      </c>
      <c r="D36" s="6"/>
      <c r="E36" s="6"/>
      <c r="F36" s="6">
        <v>-7.16694918986944</v>
      </c>
      <c r="G36" s="6"/>
      <c r="H36" s="6"/>
      <c r="I36" s="8">
        <v>45222</v>
      </c>
    </row>
    <row r="37" spans="1:15" ht="15" x14ac:dyDescent="0.2">
      <c r="A37" s="9" t="s">
        <v>28</v>
      </c>
      <c r="B37" s="9" t="s">
        <v>28</v>
      </c>
      <c r="C37" s="11">
        <v>-1.7682284420765804</v>
      </c>
      <c r="D37" s="6"/>
      <c r="E37" s="6"/>
      <c r="F37" s="6">
        <v>-6.9440122412532119</v>
      </c>
      <c r="G37" s="6"/>
      <c r="H37" s="6"/>
      <c r="I37" s="8">
        <v>45196</v>
      </c>
      <c r="L37" s="14"/>
      <c r="N37" s="14"/>
    </row>
    <row r="38" spans="1:15" ht="15" x14ac:dyDescent="0.2">
      <c r="A38" s="9" t="s">
        <v>29</v>
      </c>
      <c r="B38" s="9" t="s">
        <v>29</v>
      </c>
      <c r="C38" s="10">
        <v>-3.7676567046755469</v>
      </c>
      <c r="D38" s="6"/>
      <c r="E38" s="6"/>
      <c r="F38" s="6">
        <v>-6.9088269712868229</v>
      </c>
      <c r="G38" s="6"/>
      <c r="H38" s="6"/>
      <c r="I38" s="8">
        <v>45196</v>
      </c>
      <c r="L38" s="14"/>
      <c r="M38" s="14"/>
      <c r="N38" s="14"/>
    </row>
    <row r="39" spans="1:15" ht="15" x14ac:dyDescent="0.2">
      <c r="A39" s="9" t="s">
        <v>30</v>
      </c>
      <c r="B39" s="9" t="s">
        <v>30</v>
      </c>
      <c r="C39" s="11">
        <v>-4.0933710813365689</v>
      </c>
      <c r="D39" s="6"/>
      <c r="E39" s="6"/>
      <c r="F39" s="6">
        <v>-6.213792823325174</v>
      </c>
      <c r="G39" s="6"/>
      <c r="H39" s="6"/>
      <c r="I39" s="8">
        <v>45196</v>
      </c>
    </row>
    <row r="40" spans="1:15" ht="15" x14ac:dyDescent="0.2">
      <c r="A40" s="9" t="s">
        <v>31</v>
      </c>
      <c r="B40" s="9" t="s">
        <v>31</v>
      </c>
      <c r="C40" s="10">
        <v>-5.8785560584474243</v>
      </c>
      <c r="D40" s="6"/>
      <c r="E40" s="6"/>
      <c r="F40" s="6">
        <v>-6.9151636549774524</v>
      </c>
      <c r="G40" s="6"/>
      <c r="H40" s="6"/>
      <c r="I40" s="8">
        <v>45196</v>
      </c>
      <c r="L40" s="14"/>
      <c r="N40" s="14"/>
    </row>
    <row r="41" spans="1:15" ht="15" x14ac:dyDescent="0.2">
      <c r="A41" s="9" t="s">
        <v>32</v>
      </c>
      <c r="B41" s="9" t="s">
        <v>32</v>
      </c>
      <c r="C41" s="11">
        <v>-6.165224250349385</v>
      </c>
      <c r="D41" s="6"/>
      <c r="E41" s="6"/>
      <c r="F41" s="6">
        <v>-6.7290652602737095</v>
      </c>
      <c r="G41" s="6"/>
      <c r="H41" s="6"/>
      <c r="I41" s="8">
        <v>45196</v>
      </c>
      <c r="L41" s="14"/>
      <c r="M41" s="14"/>
      <c r="N41" s="14"/>
    </row>
    <row r="42" spans="1:15" ht="15" x14ac:dyDescent="0.2">
      <c r="A42" s="9" t="s">
        <v>33</v>
      </c>
      <c r="B42" s="9" t="s">
        <v>33</v>
      </c>
      <c r="C42" s="18">
        <v>-5.2949391601752938</v>
      </c>
      <c r="D42" s="13">
        <f>AVERAGE(C42:C43)</f>
        <v>-4.5378375379740827</v>
      </c>
      <c r="E42" s="13">
        <f>STDEV(C42:C43)</f>
        <v>1.0707033822116279</v>
      </c>
      <c r="F42" s="6">
        <v>-6.900756037322969</v>
      </c>
      <c r="G42" s="6">
        <f>AVERAGE(F42:F43)</f>
        <v>-6.887726747416516</v>
      </c>
      <c r="H42" s="6">
        <f>STDEV(F42:F43)</f>
        <v>1.8426198493796741E-2</v>
      </c>
      <c r="I42" s="16">
        <v>45196</v>
      </c>
    </row>
    <row r="43" spans="1:15" ht="15" x14ac:dyDescent="0.2">
      <c r="A43" s="9" t="s">
        <v>33</v>
      </c>
      <c r="B43" s="9" t="s">
        <v>33</v>
      </c>
      <c r="C43" s="15">
        <v>-3.7807359157728726</v>
      </c>
      <c r="D43" s="6"/>
      <c r="E43" s="6"/>
      <c r="F43" s="6">
        <v>-6.874697457510063</v>
      </c>
      <c r="G43" s="6"/>
      <c r="H43" s="6"/>
      <c r="I43" s="8">
        <v>45222</v>
      </c>
    </row>
    <row r="44" spans="1:15" ht="15" x14ac:dyDescent="0.2">
      <c r="A44" s="9" t="s">
        <v>34</v>
      </c>
      <c r="B44" s="9" t="s">
        <v>34</v>
      </c>
      <c r="C44" s="12">
        <v>-0.96132266257988341</v>
      </c>
      <c r="D44" s="6">
        <f>AVERAGE(C44:C46)</f>
        <v>-1.0743551676270673</v>
      </c>
      <c r="E44" s="6">
        <f>STDEV(C44:C46)</f>
        <v>9.808287769635915E-2</v>
      </c>
      <c r="F44" s="7">
        <v>-7.5254163061255799</v>
      </c>
      <c r="G44" s="6">
        <f>AVERAGE(F44:F46)</f>
        <v>-7.7264408470499504</v>
      </c>
      <c r="H44" s="6">
        <f>STDEV(F44:F46)</f>
        <v>0.17508853009191808</v>
      </c>
      <c r="I44" s="8">
        <v>45230</v>
      </c>
    </row>
    <row r="45" spans="1:15" ht="15" x14ac:dyDescent="0.2">
      <c r="A45" s="9" t="s">
        <v>35</v>
      </c>
      <c r="B45" s="9" t="s">
        <v>34</v>
      </c>
      <c r="C45" s="12">
        <v>-1.1370350634943094</v>
      </c>
      <c r="D45" s="6"/>
      <c r="E45" s="6"/>
      <c r="F45" s="19">
        <v>-7.8456036893360253</v>
      </c>
      <c r="G45" s="6"/>
      <c r="H45" s="6"/>
      <c r="I45" s="8">
        <v>45230</v>
      </c>
    </row>
    <row r="46" spans="1:15" ht="15" x14ac:dyDescent="0.2">
      <c r="A46" s="9" t="s">
        <v>36</v>
      </c>
      <c r="B46" s="9" t="s">
        <v>37</v>
      </c>
      <c r="C46" s="11">
        <v>-1.1247077768070088</v>
      </c>
      <c r="D46" s="6"/>
      <c r="E46" s="6"/>
      <c r="F46" s="6">
        <v>-7.808302545688246</v>
      </c>
      <c r="G46" s="6"/>
      <c r="H46" s="6"/>
      <c r="I46" s="8">
        <v>45196</v>
      </c>
    </row>
    <row r="47" spans="1:15" ht="15" x14ac:dyDescent="0.2">
      <c r="A47" s="9" t="s">
        <v>38</v>
      </c>
      <c r="B47" s="9" t="s">
        <v>38</v>
      </c>
      <c r="C47" s="12">
        <v>-1.1790965305687244</v>
      </c>
      <c r="D47" s="6">
        <f>AVERAGE(C47:C49)</f>
        <v>-1.1639594770985806</v>
      </c>
      <c r="E47" s="6">
        <f>STDEV(C47:C49)</f>
        <v>4.7688973840470487E-2</v>
      </c>
      <c r="F47" s="7">
        <v>-7.1408910359056854</v>
      </c>
      <c r="G47" s="6">
        <f>AVERAGE(F47:F49)</f>
        <v>-7.136258412150899</v>
      </c>
      <c r="H47" s="6">
        <f>STDEV(F47:F49)</f>
        <v>3.2105726706793666E-2</v>
      </c>
      <c r="I47" s="8">
        <v>45230</v>
      </c>
    </row>
    <row r="48" spans="1:15" ht="15" x14ac:dyDescent="0.2">
      <c r="A48" s="9" t="s">
        <v>39</v>
      </c>
      <c r="B48" s="9" t="s">
        <v>38</v>
      </c>
      <c r="C48" s="12">
        <v>-1.2022427816806829</v>
      </c>
      <c r="D48" s="6"/>
      <c r="E48" s="6"/>
      <c r="F48" s="7">
        <v>-7.1020880301217773</v>
      </c>
      <c r="G48" s="6"/>
      <c r="H48" s="6"/>
      <c r="I48" s="8">
        <v>45230</v>
      </c>
    </row>
    <row r="49" spans="1:9" ht="15" x14ac:dyDescent="0.2">
      <c r="A49" s="9" t="s">
        <v>40</v>
      </c>
      <c r="B49" s="9" t="s">
        <v>41</v>
      </c>
      <c r="C49" s="10">
        <v>-1.1105391190463347</v>
      </c>
      <c r="D49" s="6"/>
      <c r="E49" s="6"/>
      <c r="F49" s="6">
        <v>-7.1657961704252351</v>
      </c>
      <c r="G49" s="6"/>
      <c r="H49" s="6"/>
      <c r="I49" s="8">
        <v>45196</v>
      </c>
    </row>
    <row r="50" spans="1:9" ht="15" x14ac:dyDescent="0.2">
      <c r="A50" s="9" t="s">
        <v>42</v>
      </c>
      <c r="B50" s="9" t="s">
        <v>43</v>
      </c>
      <c r="C50" s="11">
        <v>-0.92469904981334139</v>
      </c>
      <c r="D50" s="6"/>
      <c r="E50" s="6"/>
      <c r="F50" s="6">
        <v>-7.6678949754906194</v>
      </c>
      <c r="G50" s="6"/>
      <c r="H50" s="6"/>
      <c r="I50" s="8">
        <v>45196</v>
      </c>
    </row>
    <row r="51" spans="1:9" ht="15" x14ac:dyDescent="0.2">
      <c r="A51" s="9" t="s">
        <v>44</v>
      </c>
      <c r="B51" s="9" t="s">
        <v>44</v>
      </c>
      <c r="C51">
        <v>0.87370217019925711</v>
      </c>
      <c r="D51" s="6">
        <f>AVERAGE(C51:C54)</f>
        <v>1.2771929335305958</v>
      </c>
      <c r="E51" s="6">
        <f>STDEV(C51:C54)</f>
        <v>0.26982412132331968</v>
      </c>
      <c r="F51" s="10">
        <v>-7.3248923859132518</v>
      </c>
      <c r="G51" s="6">
        <f>AVERAGE(F51:F54)</f>
        <v>-6.5223949823879792</v>
      </c>
      <c r="H51" s="6">
        <f>STDEV(F51:F54)</f>
        <v>0.53855536640391688</v>
      </c>
      <c r="I51" s="8">
        <v>45230</v>
      </c>
    </row>
    <row r="52" spans="1:9" ht="15" x14ac:dyDescent="0.2">
      <c r="A52" s="9" t="s">
        <v>44</v>
      </c>
      <c r="B52" s="9" t="s">
        <v>44</v>
      </c>
      <c r="C52">
        <v>1.4381720360263373</v>
      </c>
      <c r="D52" s="6"/>
      <c r="E52" s="6"/>
      <c r="F52" s="10">
        <v>-6.2263918092694386</v>
      </c>
      <c r="G52" s="6"/>
      <c r="H52" s="6"/>
      <c r="I52" s="8">
        <v>45230</v>
      </c>
    </row>
    <row r="53" spans="1:9" ht="15" x14ac:dyDescent="0.2">
      <c r="A53" s="9" t="s">
        <v>44</v>
      </c>
      <c r="B53" s="9" t="s">
        <v>44</v>
      </c>
      <c r="C53">
        <v>1.3864040765501322</v>
      </c>
      <c r="D53" s="6"/>
      <c r="E53" s="6"/>
      <c r="F53" s="10">
        <v>-6.1976024823975067</v>
      </c>
      <c r="G53" s="6"/>
      <c r="H53" s="6"/>
      <c r="I53" s="8">
        <v>45230</v>
      </c>
    </row>
    <row r="54" spans="1:9" ht="15" x14ac:dyDescent="0.2">
      <c r="A54" s="9" t="s">
        <v>45</v>
      </c>
      <c r="B54" s="9" t="s">
        <v>46</v>
      </c>
      <c r="C54" s="7">
        <v>1.4104934513466567</v>
      </c>
      <c r="D54" s="6"/>
      <c r="E54" s="6"/>
      <c r="F54" s="20">
        <v>-6.3406932519717234</v>
      </c>
      <c r="G54" s="6"/>
      <c r="H54" s="6"/>
      <c r="I54" s="8">
        <v>45196</v>
      </c>
    </row>
    <row r="55" spans="1:9" ht="15" x14ac:dyDescent="0.2">
      <c r="A55" s="9" t="s">
        <v>47</v>
      </c>
      <c r="B55" s="9" t="s">
        <v>47</v>
      </c>
      <c r="C55">
        <v>2.018819389189737</v>
      </c>
      <c r="D55" s="6">
        <f>AVERAGE(C55:C56)</f>
        <v>2.0116216018218092</v>
      </c>
      <c r="E55" s="6">
        <f>STDEV(C55:C56)</f>
        <v>1.017920851480133E-2</v>
      </c>
      <c r="F55" s="10">
        <v>-6.3953726409090415</v>
      </c>
      <c r="G55" s="6">
        <f>AVERAGE(F55:F56)</f>
        <v>-6.3725353269574079</v>
      </c>
      <c r="H55" s="6">
        <f>STDEV(F55:F56)</f>
        <v>3.2296839118571875E-2</v>
      </c>
      <c r="I55" s="8">
        <v>45230</v>
      </c>
    </row>
    <row r="56" spans="1:9" ht="15" x14ac:dyDescent="0.2">
      <c r="A56" s="9" t="s">
        <v>48</v>
      </c>
      <c r="B56" s="9" t="s">
        <v>49</v>
      </c>
      <c r="C56" s="19">
        <v>2.0044238144538813</v>
      </c>
      <c r="D56" s="6"/>
      <c r="E56" s="6"/>
      <c r="F56" s="20">
        <v>-6.3496980130057752</v>
      </c>
      <c r="G56" s="6"/>
      <c r="H56" s="6"/>
      <c r="I56" s="8">
        <v>45196</v>
      </c>
    </row>
    <row r="57" spans="1:9" ht="15" x14ac:dyDescent="0.2">
      <c r="A57" s="9" t="s">
        <v>50</v>
      </c>
      <c r="B57" s="9" t="s">
        <v>51</v>
      </c>
      <c r="C57" s="21">
        <v>2.0121671506719228</v>
      </c>
      <c r="D57" s="13">
        <f>AVERAGE(C57:C58)</f>
        <v>0.89952959660859655</v>
      </c>
      <c r="E57" s="13">
        <f>STDEV(C57:C58)</f>
        <v>1.5735071189619836</v>
      </c>
      <c r="F57" s="20">
        <v>-6.2983375241448858</v>
      </c>
      <c r="G57" s="6">
        <f>AVERAGE(F57:F58)</f>
        <v>-6.7507684644460468</v>
      </c>
      <c r="H57" s="6">
        <f>STDEV(F57:F58)</f>
        <v>0.63983397181111334</v>
      </c>
      <c r="I57" s="16">
        <v>45196</v>
      </c>
    </row>
    <row r="58" spans="1:9" ht="15" x14ac:dyDescent="0.2">
      <c r="A58" s="9" t="s">
        <v>50</v>
      </c>
      <c r="B58" s="9" t="s">
        <v>51</v>
      </c>
      <c r="C58" s="22">
        <v>-0.21310795745472966</v>
      </c>
      <c r="D58" s="6"/>
      <c r="E58" s="6"/>
      <c r="F58" s="20">
        <v>-7.203199404747207</v>
      </c>
      <c r="G58" s="6"/>
      <c r="H58" s="6"/>
      <c r="I58" s="8">
        <v>45222</v>
      </c>
    </row>
    <row r="59" spans="1:9" ht="15" x14ac:dyDescent="0.2">
      <c r="A59" s="9" t="s">
        <v>52</v>
      </c>
      <c r="B59" s="9" t="s">
        <v>53</v>
      </c>
      <c r="C59" s="7">
        <v>2.0149679318571714</v>
      </c>
      <c r="D59" s="6">
        <f>AVERAGE(C59:C60)</f>
        <v>2.0363066453270307</v>
      </c>
      <c r="E59" s="6">
        <f>STDEV(C59:C60)</f>
        <v>3.0177497992668428E-2</v>
      </c>
      <c r="F59" s="20">
        <v>-6.260650931669038</v>
      </c>
      <c r="G59" s="6">
        <f>AVERAGE(F59:F60)</f>
        <v>-6.2162340954341033</v>
      </c>
      <c r="H59" s="6">
        <f>STDEV(F59:F60)</f>
        <v>6.2814892201149913E-2</v>
      </c>
      <c r="I59" s="8">
        <v>45196</v>
      </c>
    </row>
    <row r="60" spans="1:9" ht="15" x14ac:dyDescent="0.2">
      <c r="A60" s="9" t="s">
        <v>54</v>
      </c>
      <c r="B60" s="9" t="s">
        <v>54</v>
      </c>
      <c r="C60">
        <v>2.0576453587968899</v>
      </c>
      <c r="D60" s="6"/>
      <c r="E60" s="6"/>
      <c r="F60" s="10">
        <v>-6.1718172591991678</v>
      </c>
      <c r="G60" s="6"/>
      <c r="H60" s="6"/>
      <c r="I60" s="8">
        <v>45230</v>
      </c>
    </row>
    <row r="61" spans="1:9" ht="15" x14ac:dyDescent="0.2">
      <c r="A61" s="9"/>
      <c r="B61" s="9"/>
      <c r="C61" s="7"/>
      <c r="D61" s="6"/>
      <c r="E61" s="6"/>
      <c r="F61" s="20"/>
      <c r="G61" s="6"/>
      <c r="H61" s="6"/>
      <c r="I61" s="8"/>
    </row>
    <row r="62" spans="1:9" ht="15" x14ac:dyDescent="0.2">
      <c r="A62" s="9"/>
      <c r="B62" s="9"/>
      <c r="C62" s="19"/>
      <c r="D62" s="6"/>
      <c r="E62" s="6"/>
      <c r="F62" s="20"/>
      <c r="G62" s="6"/>
      <c r="H62" s="6"/>
      <c r="I62" s="8"/>
    </row>
    <row r="63" spans="1:9" ht="15" x14ac:dyDescent="0.2">
      <c r="A63" s="9"/>
      <c r="B63" s="9"/>
      <c r="C63" s="7"/>
      <c r="D63" s="6"/>
      <c r="E63" s="6"/>
      <c r="F63" s="20"/>
      <c r="G63" s="6"/>
      <c r="H63" s="6"/>
      <c r="I63" s="8"/>
    </row>
    <row r="64" spans="1:9" ht="15" x14ac:dyDescent="0.2">
      <c r="A64" s="9"/>
      <c r="B64" s="9"/>
      <c r="C64" s="7"/>
      <c r="D64" s="6"/>
      <c r="E64" s="6"/>
      <c r="F64" s="20"/>
      <c r="G64" s="6"/>
      <c r="H64" s="6"/>
      <c r="I64" s="8"/>
    </row>
    <row r="65" spans="1:9" ht="15" x14ac:dyDescent="0.2">
      <c r="A65" s="9"/>
      <c r="B65" s="9"/>
      <c r="C65" s="7"/>
      <c r="D65" s="6"/>
      <c r="E65" s="6"/>
      <c r="F65" s="20"/>
      <c r="G65" s="6"/>
      <c r="H65" s="6"/>
      <c r="I65" s="8"/>
    </row>
    <row r="66" spans="1:9" ht="15" x14ac:dyDescent="0.2">
      <c r="A66" s="9"/>
      <c r="B66" s="9"/>
      <c r="C66"/>
      <c r="D66" s="6"/>
      <c r="E66" s="6"/>
      <c r="F66" s="10"/>
      <c r="G66" s="6"/>
      <c r="H66" s="6"/>
      <c r="I66" s="8"/>
    </row>
    <row r="67" spans="1:9" ht="15" x14ac:dyDescent="0.2">
      <c r="A67" s="3"/>
      <c r="B67" s="4"/>
      <c r="C67"/>
      <c r="D67" s="6"/>
      <c r="E67" s="6"/>
      <c r="F67" s="10"/>
      <c r="G67" s="6"/>
      <c r="H67" s="6"/>
      <c r="I67" s="8"/>
    </row>
    <row r="68" spans="1:9" ht="15" x14ac:dyDescent="0.2">
      <c r="A68" s="9"/>
      <c r="B68" s="9"/>
      <c r="C68"/>
      <c r="D68" s="6"/>
      <c r="E68" s="6"/>
      <c r="F68" s="10"/>
      <c r="G68" s="14"/>
      <c r="H68" s="14"/>
      <c r="I68" s="8"/>
    </row>
    <row r="69" spans="1:9" ht="15" x14ac:dyDescent="0.2">
      <c r="A69" s="9"/>
      <c r="B69" s="9"/>
      <c r="C69" s="7"/>
      <c r="D69" s="6"/>
      <c r="E69" s="6"/>
      <c r="F69" s="20"/>
      <c r="G69" s="6"/>
      <c r="H69" s="6"/>
      <c r="I69" s="8"/>
    </row>
    <row r="70" spans="1:9" ht="15" x14ac:dyDescent="0.2">
      <c r="A70" s="9"/>
      <c r="B70" s="9"/>
      <c r="C70" s="7"/>
      <c r="D70" s="6"/>
      <c r="E70" s="6"/>
      <c r="F70" s="20"/>
      <c r="G70" s="6"/>
      <c r="H70" s="6"/>
      <c r="I70" s="8"/>
    </row>
    <row r="71" spans="1:9" ht="15" x14ac:dyDescent="0.2">
      <c r="A71" s="9"/>
      <c r="B71" s="9"/>
      <c r="C71" s="10"/>
      <c r="D71" s="6"/>
      <c r="E71" s="6"/>
      <c r="F71" s="6"/>
      <c r="G71" s="6"/>
      <c r="H71" s="6"/>
    </row>
    <row r="72" spans="1:9" ht="15" x14ac:dyDescent="0.2">
      <c r="A72" s="9"/>
      <c r="B72" s="9"/>
      <c r="C72" s="10"/>
      <c r="D72" s="6"/>
      <c r="E72" s="6"/>
      <c r="F72" s="6"/>
      <c r="G72" s="14"/>
      <c r="H72" s="14"/>
    </row>
    <row r="73" spans="1:9" ht="15" x14ac:dyDescent="0.2">
      <c r="A73" s="23"/>
      <c r="B73" s="24"/>
      <c r="C73" s="10"/>
      <c r="D73" s="6"/>
      <c r="E73" s="6"/>
      <c r="F73" s="6"/>
      <c r="G73" s="14"/>
      <c r="H73" s="14"/>
    </row>
    <row r="74" spans="1:9" ht="15" x14ac:dyDescent="0.2">
      <c r="A74" s="25"/>
      <c r="B74" s="26"/>
      <c r="C74" s="10"/>
      <c r="D74" s="6"/>
      <c r="E74" s="6"/>
      <c r="F74" s="6"/>
      <c r="G74" s="14"/>
      <c r="H74" s="14"/>
    </row>
    <row r="75" spans="1:9" ht="15" x14ac:dyDescent="0.2">
      <c r="A75" s="23"/>
      <c r="B75" s="24"/>
      <c r="C75" s="10"/>
      <c r="D75" s="6"/>
      <c r="E75" s="6"/>
      <c r="F75" s="6"/>
      <c r="G75" s="6"/>
      <c r="H75" s="6"/>
    </row>
    <row r="76" spans="1:9" ht="15" x14ac:dyDescent="0.2">
      <c r="A76" s="23"/>
      <c r="B76" s="24"/>
      <c r="C76" s="11"/>
      <c r="D76" s="6"/>
      <c r="E76" s="6"/>
      <c r="F76" s="6"/>
      <c r="G76" s="14"/>
      <c r="H76" s="14"/>
    </row>
    <row r="77" spans="1:9" ht="15" x14ac:dyDescent="0.2">
      <c r="A77" s="23"/>
      <c r="B77" s="24"/>
      <c r="C77" s="11"/>
      <c r="D77" s="6"/>
      <c r="E77" s="6"/>
      <c r="F77" s="6"/>
      <c r="G77" s="14"/>
      <c r="H7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D979-563F-4258-B5BC-54D74E0A86D1}">
  <dimension ref="A1:K49"/>
  <sheetViews>
    <sheetView tabSelected="1" workbookViewId="0">
      <selection activeCell="E17" sqref="E17"/>
    </sheetView>
  </sheetViews>
  <sheetFormatPr defaultColWidth="11.42578125" defaultRowHeight="12.75" x14ac:dyDescent="0.2"/>
  <cols>
    <col min="1" max="1" width="20.42578125" style="34" customWidth="1"/>
    <col min="2" max="3" width="10.85546875" style="34" customWidth="1"/>
    <col min="4" max="4" width="11.42578125" style="33"/>
    <col min="5" max="5" width="12.85546875" style="30" bestFit="1" customWidth="1"/>
    <col min="6" max="6" width="14.85546875" style="30" customWidth="1"/>
    <col min="7" max="7" width="11.5703125" style="30" bestFit="1" customWidth="1"/>
    <col min="8" max="8" width="11.140625" style="30" bestFit="1" customWidth="1"/>
    <col min="9" max="9" width="11.5703125" style="30" bestFit="1" customWidth="1"/>
    <col min="10" max="10" width="11.140625" style="30" bestFit="1" customWidth="1"/>
    <col min="11" max="16384" width="11.42578125" style="30"/>
  </cols>
  <sheetData>
    <row r="1" spans="1:11" s="29" customFormat="1" x14ac:dyDescent="0.2">
      <c r="A1" s="27" t="s">
        <v>56</v>
      </c>
      <c r="B1" s="27" t="s">
        <v>57</v>
      </c>
      <c r="C1" s="27" t="s">
        <v>58</v>
      </c>
      <c r="D1" s="28" t="s">
        <v>55</v>
      </c>
      <c r="E1" s="29" t="s">
        <v>63</v>
      </c>
      <c r="F1" s="27" t="s">
        <v>70</v>
      </c>
      <c r="G1" s="27"/>
      <c r="H1" s="27"/>
      <c r="I1" s="27"/>
      <c r="J1" s="27"/>
      <c r="K1" s="27"/>
    </row>
    <row r="2" spans="1:11" x14ac:dyDescent="0.2">
      <c r="A2" s="34" t="s">
        <v>59</v>
      </c>
      <c r="B2" s="30">
        <v>0.66613256345331706</v>
      </c>
      <c r="C2" s="32">
        <v>-8.6682274119548879</v>
      </c>
      <c r="D2" s="33" t="b">
        <v>0</v>
      </c>
      <c r="E2" s="30" t="s">
        <v>64</v>
      </c>
      <c r="F2" s="30">
        <v>0</v>
      </c>
    </row>
    <row r="3" spans="1:11" x14ac:dyDescent="0.2">
      <c r="A3" s="34" t="s">
        <v>60</v>
      </c>
      <c r="B3" s="31">
        <v>0.31268607782968694</v>
      </c>
      <c r="C3" s="31">
        <v>-7.6909738445112268</v>
      </c>
      <c r="D3" s="33" t="b">
        <v>0</v>
      </c>
      <c r="E3" s="30" t="s">
        <v>64</v>
      </c>
      <c r="F3" s="30">
        <v>-2</v>
      </c>
    </row>
    <row r="4" spans="1:11" x14ac:dyDescent="0.2">
      <c r="A4" s="34" t="s">
        <v>61</v>
      </c>
      <c r="B4" s="32">
        <v>-0.3381495688884204</v>
      </c>
      <c r="C4" s="31">
        <v>-7.4196303786851248</v>
      </c>
      <c r="D4" s="33" t="b">
        <v>0</v>
      </c>
      <c r="E4" s="30" t="s">
        <v>64</v>
      </c>
      <c r="F4" s="30">
        <v>-4</v>
      </c>
    </row>
    <row r="5" spans="1:11" x14ac:dyDescent="0.2">
      <c r="A5" s="34" t="s">
        <v>62</v>
      </c>
      <c r="B5" s="31">
        <v>1.0200316037560579</v>
      </c>
      <c r="C5" s="31">
        <v>-8.3437523175464161</v>
      </c>
      <c r="D5" s="33" t="b">
        <v>0</v>
      </c>
      <c r="E5" s="30" t="s">
        <v>64</v>
      </c>
      <c r="F5" s="38">
        <v>-6</v>
      </c>
    </row>
    <row r="6" spans="1:11" x14ac:dyDescent="0.2">
      <c r="A6" s="34" t="s">
        <v>14</v>
      </c>
      <c r="B6" s="32">
        <v>0.65989542288971936</v>
      </c>
      <c r="C6" s="31">
        <v>-7.4223560024749267</v>
      </c>
      <c r="D6" s="33" t="b">
        <v>0</v>
      </c>
      <c r="E6" s="38" t="s">
        <v>66</v>
      </c>
      <c r="F6" s="38">
        <v>0</v>
      </c>
    </row>
    <row r="7" spans="1:11" x14ac:dyDescent="0.2">
      <c r="A7" s="34" t="s">
        <v>15</v>
      </c>
      <c r="B7" s="31">
        <v>1.0075417042434278</v>
      </c>
      <c r="C7" s="31">
        <v>-7.3616192243360032</v>
      </c>
      <c r="D7" s="33" t="b">
        <v>0</v>
      </c>
      <c r="E7" s="38" t="s">
        <v>66</v>
      </c>
      <c r="F7" s="38">
        <v>-2</v>
      </c>
    </row>
    <row r="8" spans="1:11" x14ac:dyDescent="0.2">
      <c r="A8" s="34" t="s">
        <v>16</v>
      </c>
      <c r="B8" s="31">
        <v>1.0662049286836464</v>
      </c>
      <c r="C8" s="31">
        <v>-7.3605630601204695</v>
      </c>
      <c r="D8" s="33" t="b">
        <v>0</v>
      </c>
      <c r="E8" s="38" t="s">
        <v>66</v>
      </c>
      <c r="F8" s="38">
        <v>-4</v>
      </c>
    </row>
    <row r="9" spans="1:11" x14ac:dyDescent="0.2">
      <c r="A9" s="34" t="s">
        <v>17</v>
      </c>
      <c r="B9" s="32">
        <v>0.85890430968702169</v>
      </c>
      <c r="C9" s="31">
        <v>-7.4202640470541876</v>
      </c>
      <c r="D9" s="33" t="b">
        <v>0</v>
      </c>
      <c r="E9" s="38" t="s">
        <v>66</v>
      </c>
      <c r="F9" s="38">
        <v>-6</v>
      </c>
    </row>
    <row r="10" spans="1:11" x14ac:dyDescent="0.2">
      <c r="A10" s="34" t="s">
        <v>18</v>
      </c>
      <c r="B10" s="36">
        <v>-2.9178249783320358</v>
      </c>
      <c r="C10" s="31">
        <v>-6.9688252704215961</v>
      </c>
      <c r="D10" s="37" t="b">
        <v>1</v>
      </c>
      <c r="E10" s="38" t="s">
        <v>74</v>
      </c>
      <c r="F10" s="38">
        <v>0.5</v>
      </c>
    </row>
    <row r="11" spans="1:11" x14ac:dyDescent="0.2">
      <c r="A11" s="34" t="s">
        <v>71</v>
      </c>
      <c r="B11" s="36">
        <v>-2.5235278227712636</v>
      </c>
      <c r="C11" s="31">
        <v>-7.099872901030575</v>
      </c>
      <c r="D11" s="37" t="b">
        <v>1</v>
      </c>
      <c r="E11" s="38" t="s">
        <v>74</v>
      </c>
      <c r="F11" s="38">
        <v>-0.5</v>
      </c>
    </row>
    <row r="12" spans="1:11" x14ac:dyDescent="0.2">
      <c r="A12" s="34" t="s">
        <v>72</v>
      </c>
      <c r="B12" s="32">
        <v>0.46610822314184031</v>
      </c>
      <c r="C12" s="31">
        <v>-7.8247952064039463</v>
      </c>
      <c r="D12" s="37" t="b">
        <v>1</v>
      </c>
      <c r="E12" s="38" t="s">
        <v>74</v>
      </c>
      <c r="F12" s="38">
        <v>-1.5</v>
      </c>
    </row>
    <row r="13" spans="1:11" x14ac:dyDescent="0.2">
      <c r="A13" s="34" t="s">
        <v>73</v>
      </c>
      <c r="B13" s="32">
        <v>-0.58488278959772622</v>
      </c>
      <c r="C13" s="31">
        <v>-7.2946667636914277</v>
      </c>
      <c r="D13" s="33" t="b">
        <v>0</v>
      </c>
      <c r="E13" s="38" t="s">
        <v>74</v>
      </c>
      <c r="F13" s="38">
        <v>-3.5</v>
      </c>
    </row>
    <row r="14" spans="1:11" x14ac:dyDescent="0.2">
      <c r="A14" s="34" t="s">
        <v>19</v>
      </c>
      <c r="B14" s="32">
        <v>-0.20518876430001765</v>
      </c>
      <c r="C14" s="31">
        <v>-7.2420459898918903</v>
      </c>
      <c r="D14" s="33" t="b">
        <v>0</v>
      </c>
      <c r="E14" s="38" t="s">
        <v>74</v>
      </c>
      <c r="F14" s="38">
        <v>-6</v>
      </c>
    </row>
    <row r="15" spans="1:11" x14ac:dyDescent="0.2">
      <c r="A15" s="34" t="s">
        <v>23</v>
      </c>
      <c r="B15" s="36">
        <v>-1.0989954862854825</v>
      </c>
      <c r="C15" s="31">
        <v>-7.122971714760336</v>
      </c>
      <c r="D15" s="37" t="b">
        <v>1</v>
      </c>
      <c r="E15" s="38" t="s">
        <v>74</v>
      </c>
      <c r="F15" s="38">
        <v>-7</v>
      </c>
    </row>
    <row r="16" spans="1:11" x14ac:dyDescent="0.2">
      <c r="A16" s="34" t="s">
        <v>24</v>
      </c>
      <c r="B16" s="36">
        <v>-1.8390055408881802</v>
      </c>
      <c r="C16" s="31">
        <v>-7.0528406760146991</v>
      </c>
      <c r="D16" s="37" t="b">
        <v>1</v>
      </c>
      <c r="E16" s="38" t="s">
        <v>74</v>
      </c>
      <c r="F16" s="38">
        <v>-9</v>
      </c>
    </row>
    <row r="17" spans="1:10" x14ac:dyDescent="0.2">
      <c r="A17" s="34" t="s">
        <v>25</v>
      </c>
      <c r="B17" s="32">
        <v>-1.0427094342043004</v>
      </c>
      <c r="C17" s="31">
        <v>-7.4524996377378425</v>
      </c>
      <c r="D17" s="33" t="b">
        <v>0</v>
      </c>
      <c r="E17" s="38" t="s">
        <v>74</v>
      </c>
      <c r="F17" s="38">
        <v>-11</v>
      </c>
      <c r="G17" s="33"/>
      <c r="H17" s="33"/>
      <c r="I17" s="33"/>
      <c r="J17" s="33"/>
    </row>
    <row r="18" spans="1:10" x14ac:dyDescent="0.2">
      <c r="A18" s="34" t="s">
        <v>26</v>
      </c>
      <c r="B18" s="32">
        <v>-0.82366513193379109</v>
      </c>
      <c r="C18" s="31">
        <v>-7.2509464116917659</v>
      </c>
      <c r="D18" s="33" t="b">
        <v>0</v>
      </c>
      <c r="E18" s="38" t="s">
        <v>74</v>
      </c>
      <c r="F18" s="38">
        <v>-13</v>
      </c>
      <c r="G18" s="33"/>
      <c r="H18" s="33"/>
      <c r="I18" s="33"/>
      <c r="J18" s="33"/>
    </row>
    <row r="19" spans="1:10" x14ac:dyDescent="0.2">
      <c r="A19" s="34" t="s">
        <v>27</v>
      </c>
      <c r="B19" s="36">
        <v>-2.1312231241384088</v>
      </c>
      <c r="C19" s="31">
        <v>-6.9433380897205845</v>
      </c>
      <c r="D19" s="37" t="b">
        <v>1</v>
      </c>
      <c r="E19" s="38" t="s">
        <v>65</v>
      </c>
      <c r="F19" s="38">
        <v>-1</v>
      </c>
      <c r="G19" s="33"/>
      <c r="H19" s="33"/>
      <c r="I19" s="33"/>
      <c r="J19" s="33"/>
    </row>
    <row r="20" spans="1:10" x14ac:dyDescent="0.2">
      <c r="A20" s="34" t="s">
        <v>28</v>
      </c>
      <c r="B20" s="31">
        <v>-1.7682284420765804</v>
      </c>
      <c r="C20" s="31">
        <v>-6.9440122412532119</v>
      </c>
      <c r="D20" s="33" t="b">
        <v>0</v>
      </c>
      <c r="E20" s="38" t="s">
        <v>65</v>
      </c>
      <c r="F20" s="38">
        <v>-3</v>
      </c>
      <c r="G20" s="33"/>
      <c r="I20" s="33"/>
    </row>
    <row r="21" spans="1:10" x14ac:dyDescent="0.2">
      <c r="A21" s="34" t="s">
        <v>29</v>
      </c>
      <c r="B21" s="32">
        <v>-3.7676567046755469</v>
      </c>
      <c r="C21" s="31">
        <v>-6.9088269712868229</v>
      </c>
      <c r="D21" s="33" t="b">
        <v>0</v>
      </c>
      <c r="E21" s="38" t="s">
        <v>65</v>
      </c>
      <c r="F21" s="38">
        <v>-5</v>
      </c>
      <c r="G21" s="33"/>
      <c r="H21" s="33"/>
      <c r="I21" s="33"/>
    </row>
    <row r="22" spans="1:10" x14ac:dyDescent="0.2">
      <c r="A22" s="34" t="s">
        <v>30</v>
      </c>
      <c r="B22" s="31">
        <f>AVERAGE('Corrected Summary'!C7:C8,'Corrected Summary'!C39)</f>
        <v>-3.8161388846768709</v>
      </c>
      <c r="C22" s="31">
        <f>AVERAGE('Corrected Summary'!F39,'Corrected Summary'!F8,'Corrected Summary'!F7)</f>
        <v>-6.2504807902143504</v>
      </c>
      <c r="D22" s="33" t="b">
        <v>0</v>
      </c>
      <c r="E22" s="38" t="s">
        <v>65</v>
      </c>
      <c r="F22" s="38">
        <v>-7</v>
      </c>
    </row>
    <row r="23" spans="1:10" x14ac:dyDescent="0.2">
      <c r="A23" s="34" t="s">
        <v>31</v>
      </c>
      <c r="B23" s="32">
        <v>-5.8785560584474243</v>
      </c>
      <c r="C23" s="31">
        <v>-6.9151636549774524</v>
      </c>
      <c r="D23" s="33" t="b">
        <v>0</v>
      </c>
      <c r="E23" s="38" t="s">
        <v>67</v>
      </c>
      <c r="F23" s="30">
        <v>0</v>
      </c>
      <c r="G23" s="33"/>
      <c r="I23" s="33"/>
    </row>
    <row r="24" spans="1:10" x14ac:dyDescent="0.2">
      <c r="A24" s="34" t="s">
        <v>32</v>
      </c>
      <c r="B24" s="31">
        <f>AVERAGE('Corrected Summary'!C9,'Corrected Summary'!C41)</f>
        <v>-6.1613779226766816</v>
      </c>
      <c r="C24" s="31">
        <f>AVERAGE('Corrected Summary'!F41,'Corrected Summary'!F9)</f>
        <v>-6.6896430147462755</v>
      </c>
      <c r="D24" s="33" t="b">
        <v>0</v>
      </c>
      <c r="E24" s="38" t="s">
        <v>67</v>
      </c>
      <c r="F24" s="30">
        <v>2</v>
      </c>
      <c r="G24" s="33"/>
      <c r="H24" s="33"/>
      <c r="I24" s="33"/>
    </row>
    <row r="25" spans="1:10" x14ac:dyDescent="0.2">
      <c r="A25" s="34" t="s">
        <v>33</v>
      </c>
      <c r="B25" s="35">
        <v>-4.5378375379740827</v>
      </c>
      <c r="C25" s="31">
        <v>-6.887726747416516</v>
      </c>
      <c r="D25" s="37" t="b">
        <v>1</v>
      </c>
      <c r="E25" s="38" t="s">
        <v>67</v>
      </c>
      <c r="F25" s="30">
        <v>4</v>
      </c>
    </row>
    <row r="26" spans="1:10" x14ac:dyDescent="0.2">
      <c r="A26" s="34" t="s">
        <v>34</v>
      </c>
      <c r="B26" s="30">
        <v>-0.96132266257988341</v>
      </c>
      <c r="C26" s="32">
        <v>-7.5254163061255799</v>
      </c>
      <c r="D26" s="33" t="b">
        <v>0</v>
      </c>
      <c r="E26" s="38" t="s">
        <v>68</v>
      </c>
      <c r="F26" s="30">
        <v>5</v>
      </c>
    </row>
    <row r="27" spans="1:10" x14ac:dyDescent="0.2">
      <c r="A27" s="34" t="s">
        <v>38</v>
      </c>
      <c r="B27" s="30">
        <v>-1.1639594770985806</v>
      </c>
      <c r="C27" s="32">
        <v>-7.136258412150899</v>
      </c>
      <c r="D27" s="33" t="b">
        <v>0</v>
      </c>
      <c r="E27" s="38" t="s">
        <v>68</v>
      </c>
      <c r="F27" s="30">
        <v>3</v>
      </c>
    </row>
    <row r="28" spans="1:10" x14ac:dyDescent="0.2">
      <c r="A28" s="34" t="s">
        <v>43</v>
      </c>
      <c r="B28" s="31">
        <v>-0.92469904981334139</v>
      </c>
      <c r="C28" s="31">
        <v>-7.6678949754906194</v>
      </c>
      <c r="D28" s="33" t="b">
        <v>0</v>
      </c>
      <c r="E28" s="38" t="s">
        <v>68</v>
      </c>
      <c r="F28" s="30">
        <v>1</v>
      </c>
    </row>
    <row r="29" spans="1:10" x14ac:dyDescent="0.2">
      <c r="A29" s="34" t="s">
        <v>44</v>
      </c>
      <c r="B29" s="30">
        <v>1.2771929335305958</v>
      </c>
      <c r="C29" s="32">
        <v>-6.5223949823879792</v>
      </c>
      <c r="D29" s="33" t="b">
        <v>0</v>
      </c>
      <c r="E29" s="38" t="s">
        <v>69</v>
      </c>
      <c r="F29" s="38">
        <v>-1</v>
      </c>
    </row>
    <row r="30" spans="1:10" x14ac:dyDescent="0.2">
      <c r="A30" s="34" t="s">
        <v>47</v>
      </c>
      <c r="B30" s="30">
        <v>2.0116216018218092</v>
      </c>
      <c r="C30" s="32">
        <v>-6.3725353269574079</v>
      </c>
      <c r="D30" s="33" t="b">
        <v>0</v>
      </c>
      <c r="E30" s="38" t="s">
        <v>69</v>
      </c>
      <c r="F30" s="38">
        <v>-3</v>
      </c>
    </row>
    <row r="31" spans="1:10" x14ac:dyDescent="0.2">
      <c r="A31" s="34" t="s">
        <v>51</v>
      </c>
      <c r="B31" s="36">
        <v>0.89952959660859655</v>
      </c>
      <c r="C31" s="31">
        <v>-6.7507684644460468</v>
      </c>
      <c r="D31" s="37" t="b">
        <v>1</v>
      </c>
      <c r="E31" s="38" t="s">
        <v>69</v>
      </c>
      <c r="F31" s="38">
        <v>-5</v>
      </c>
    </row>
    <row r="32" spans="1:10" x14ac:dyDescent="0.2">
      <c r="A32" s="34" t="s">
        <v>53</v>
      </c>
      <c r="B32" s="32">
        <v>2.0363066453270307</v>
      </c>
      <c r="C32" s="31">
        <v>-6.2162340954341033</v>
      </c>
      <c r="D32" s="33" t="b">
        <v>0</v>
      </c>
      <c r="E32" s="38" t="s">
        <v>69</v>
      </c>
      <c r="F32" s="38">
        <v>-7</v>
      </c>
    </row>
    <row r="33" spans="1:3" x14ac:dyDescent="0.2">
      <c r="B33" s="32"/>
      <c r="C33" s="31"/>
    </row>
    <row r="34" spans="1:3" x14ac:dyDescent="0.2">
      <c r="B34" s="31"/>
      <c r="C34" s="31"/>
    </row>
    <row r="35" spans="1:3" x14ac:dyDescent="0.2">
      <c r="B35" s="32"/>
      <c r="C35" s="31"/>
    </row>
    <row r="36" spans="1:3" x14ac:dyDescent="0.2">
      <c r="B36" s="32"/>
      <c r="C36" s="31"/>
    </row>
    <row r="37" spans="1:3" x14ac:dyDescent="0.2">
      <c r="B37" s="32"/>
      <c r="C37" s="31"/>
    </row>
    <row r="38" spans="1:3" x14ac:dyDescent="0.2">
      <c r="B38" s="30"/>
      <c r="C38" s="32"/>
    </row>
    <row r="39" spans="1:3" x14ac:dyDescent="0.2">
      <c r="A39" s="30"/>
      <c r="B39" s="30"/>
      <c r="C39" s="32"/>
    </row>
    <row r="40" spans="1:3" x14ac:dyDescent="0.2">
      <c r="B40" s="30"/>
      <c r="C40" s="32"/>
    </row>
    <row r="41" spans="1:3" x14ac:dyDescent="0.2">
      <c r="B41" s="32"/>
      <c r="C41" s="31"/>
    </row>
    <row r="42" spans="1:3" x14ac:dyDescent="0.2">
      <c r="B42" s="32"/>
      <c r="C42" s="31"/>
    </row>
    <row r="43" spans="1:3" x14ac:dyDescent="0.2">
      <c r="B43" s="32"/>
      <c r="C43" s="31"/>
    </row>
    <row r="44" spans="1:3" x14ac:dyDescent="0.2">
      <c r="B44" s="32"/>
      <c r="C44" s="31"/>
    </row>
    <row r="45" spans="1:3" x14ac:dyDescent="0.2">
      <c r="B45" s="32"/>
      <c r="C45" s="31"/>
    </row>
    <row r="46" spans="1:3" x14ac:dyDescent="0.2">
      <c r="A46" s="30"/>
      <c r="B46" s="32"/>
      <c r="C46" s="31"/>
    </row>
    <row r="47" spans="1:3" x14ac:dyDescent="0.2">
      <c r="B47" s="32"/>
      <c r="C47" s="31"/>
    </row>
    <row r="48" spans="1:3" x14ac:dyDescent="0.2">
      <c r="B48" s="31"/>
      <c r="C48" s="31"/>
    </row>
    <row r="49" spans="2:3" x14ac:dyDescent="0.2">
      <c r="B49" s="31"/>
      <c r="C49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 Summary</vt:lpstr>
      <vt:lpstr>R_READY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Houghton, Jennifer</dc:creator>
  <cp:lastModifiedBy>Wong, Clara</cp:lastModifiedBy>
  <dcterms:created xsi:type="dcterms:W3CDTF">2023-11-07T00:56:08Z</dcterms:created>
  <dcterms:modified xsi:type="dcterms:W3CDTF">2023-11-08T19:58:42Z</dcterms:modified>
</cp:coreProperties>
</file>