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ril698\Desktop\"/>
    </mc:Choice>
  </mc:AlternateContent>
  <bookViews>
    <workbookView xWindow="0" yWindow="0" windowWidth="20490" windowHeight="7650"/>
  </bookViews>
  <sheets>
    <sheet name="Summary" sheetId="1" r:id="rId1"/>
    <sheet name="Defect" sheetId="2" r:id="rId2"/>
    <sheet name="Detail" sheetId="3" r:id="rId3"/>
    <sheet name="Progress" sheetId="4" r:id="rId4"/>
    <sheet name="Sheet1" sheetId="5" state="hidden" r:id="rId5"/>
    <sheet name="Sheet2" sheetId="6" state="hidden" r:id="rId6"/>
  </sheets>
  <externalReferences>
    <externalReference r:id="rId7"/>
  </externalReferences>
  <definedNames>
    <definedName name="_xlnm._FilterDatabase" localSheetId="1" hidden="1">Defect!$A$1:$Y$147</definedName>
    <definedName name="Z_019B973F_F535_4EA0_AEB4_C757CD43A132_.wvu.FilterData" localSheetId="1" hidden="1">Defect!$A$1:$S$304</definedName>
    <definedName name="Z_022DCD45_9875_41CD_BE14_2FFE8214B227_.wvu.FilterData" localSheetId="1" hidden="1">Defect!$A$1:$S$304</definedName>
    <definedName name="Z_0316098C_80C0_4E4D_B19B_DE583F2BBD68_.wvu.FilterData" localSheetId="1" hidden="1">Defect!$A$1:$S$302</definedName>
    <definedName name="Z_054A9F5A_B190_46A7_8AD4_A12330703FC5_.wvu.FilterData" localSheetId="1" hidden="1">Defect!$A$1:$S$304</definedName>
    <definedName name="Z_05FE1DC6_BDF4_4285_9AC3_461F2B7CC053_.wvu.FilterData" localSheetId="1" hidden="1">Defect!$A$1:$S$304</definedName>
    <definedName name="Z_068B0717_9080_4FEE_B886_BE34893A73FD_.wvu.FilterData" localSheetId="1" hidden="1">Defect!$G$1:$G$314</definedName>
    <definedName name="Z_06DDF6FA_8956_45F4_B9B0_BF5694A8FEC4_.wvu.FilterData" localSheetId="1" hidden="1">Defect!$A$1:$XEX$302</definedName>
    <definedName name="Z_08523AAB_F3E4_482E_A18C_F3026F97675F_.wvu.FilterData" localSheetId="1" hidden="1">Defect!$G$1:$G$314</definedName>
    <definedName name="Z_08A813C7_ADF4_4C48_9123_50D7702A8E99_.wvu.FilterData" localSheetId="1" hidden="1">Defect!$A$1:$S$302</definedName>
    <definedName name="Z_0A619770_7FFD_4332_82A4_FD125245CA95_.wvu.FilterData" localSheetId="1" hidden="1">Defect!$A$1:$S$304</definedName>
    <definedName name="Z_0AB90FA7_E678_4E79_92E0_7D9766FF2171_.wvu.FilterData" localSheetId="1" hidden="1">Defect!$A$1:$XEX$302</definedName>
    <definedName name="Z_0B512EE9_BA38_4050_95C6_3DA9CDE70AEE_.wvu.FilterData" localSheetId="1" hidden="1">Defect!$A$1:$XEX$302</definedName>
    <definedName name="Z_0B743C5B_6F14_48DD_9CA1_26361E6864D8_.wvu.FilterData" localSheetId="1" hidden="1">Defect!$A$1:$S$304</definedName>
    <definedName name="Z_0D264EB3_BF6D_419E_B61D_772FD0999B23_.wvu.FilterData" localSheetId="1" hidden="1">Defect!$A$1:$S$304</definedName>
    <definedName name="Z_0DAF958D_EEE1_4493_A218_31644A60D5EC_.wvu.FilterData" localSheetId="1" hidden="1">Defect!$A$1:$S$304</definedName>
    <definedName name="Z_0E7F24C4_977C_40BF_A413_6112D699C1F6_.wvu.FilterData" localSheetId="1" hidden="1">Defect!$A$1:$XEX$302</definedName>
    <definedName name="Z_100D76E0_4EA8_40F9_AEAD_D9A712192442_.wvu.FilterData" localSheetId="1" hidden="1">Defect!$A$1:$S$302</definedName>
    <definedName name="Z_1165DA88_8BFE_44A5_BBBF_28FA4A3E9EE9_.wvu.FilterData" localSheetId="1" hidden="1">Defect!$A$1:$XEX$302</definedName>
    <definedName name="Z_116D07F3_4990_4F8F_BEC8_781172BF68D7_.wvu.FilterData" localSheetId="1" hidden="1">Defect!$A$1:$S$304</definedName>
    <definedName name="Z_11CAFF66_69CC_45F3_977B_EE93DC426790_.wvu.FilterData" localSheetId="1" hidden="1">Defect!$A$1:$S$304</definedName>
    <definedName name="Z_145728FA_BF70_42FE_836B_6B082B2AC734_.wvu.FilterData" localSheetId="1" hidden="1">Defect!$A$1:$S$304</definedName>
    <definedName name="Z_1691ED3B_AE28_4875_B8C1_A0CF145A6666_.wvu.FilterData" localSheetId="1" hidden="1">Defect!$A$1:$XEX$302</definedName>
    <definedName name="Z_17ABC999_CC1F_4A74_AC4E_11EE76CB5C8E_.wvu.FilterData" localSheetId="1" hidden="1">Defect!$A$1:$S$304</definedName>
    <definedName name="Z_182F5D3B_696A_4533_BA10_CD35A5397D98_.wvu.FilterData" localSheetId="1" hidden="1">Defect!$A$1:$XEX$314</definedName>
    <definedName name="Z_189CCA30_6ECD_482F_A75B_A0D0B24F31B1_.wvu.FilterData" localSheetId="1" hidden="1">Defect!$A$1:$S$304</definedName>
    <definedName name="Z_1A3BA66D_B9D9_4235_BC9D_F4E3F65FA4B8_.wvu.FilterData" localSheetId="1" hidden="1">Defect!$A$1:$S$304</definedName>
    <definedName name="Z_1A57CB2D_D12F_4166_B9AA_7E6FA43FAD79_.wvu.FilterData" localSheetId="1" hidden="1">Defect!$A$1:$S$304</definedName>
    <definedName name="Z_1B4002D0_AFF4_4AB9_80A5_FE3817824AA5_.wvu.FilterData" localSheetId="1" hidden="1">Defect!$A$1:$S$304</definedName>
    <definedName name="Z_1BB48A76_2357_457E_9FE9_11CF820C7F02_.wvu.FilterData" localSheetId="1" hidden="1">Defect!$A$1:$S$304</definedName>
    <definedName name="Z_1BB71838_E2F2_4E0E_BDBE_1A8932AAD83B_.wvu.FilterData" localSheetId="1" hidden="1">Defect!$A$1:$S$304</definedName>
    <definedName name="Z_1C164367_C96D_4FAC_A70C_85BEB8CB45B9_.wvu.FilterData" localSheetId="1" hidden="1">Defect!$A$1:$S$302</definedName>
    <definedName name="Z_1C2BA35B_1315_4E80_9621_A8276AB592F6_.wvu.Cols" localSheetId="1" hidden="1">Defect!$D:$F,Defect!$H:$I,Defect!$M:$N</definedName>
    <definedName name="Z_1C2BA35B_1315_4E80_9621_A8276AB592F6_.wvu.FilterData" localSheetId="1" hidden="1">Defect!$A$1:$S$304</definedName>
    <definedName name="Z_1D485BA8_4319_46AE_A1F8_43EBC156A272_.wvu.FilterData" localSheetId="1" hidden="1">Defect!$G$1:$G$314</definedName>
    <definedName name="Z_1E18FE11_C616_4F7F_A42B_99271D2E2A45_.wvu.FilterData" localSheetId="1" hidden="1">Defect!$A$1:$S$304</definedName>
    <definedName name="Z_1E230D3C_E232_4401_B130_F41D412A82CD_.wvu.FilterData" localSheetId="1" hidden="1">Defect!$A$1:$S$304</definedName>
    <definedName name="Z_2069F2B7_D023_47EF_889A_F6A506BEEECF_.wvu.Cols" localSheetId="1" hidden="1">Defect!$Q:$V</definedName>
    <definedName name="Z_2069F2B7_D023_47EF_889A_F6A506BEEECF_.wvu.FilterData" localSheetId="1" hidden="1">Defect!$A$1:$Y$147</definedName>
    <definedName name="Z_218F46DE_5D24_4439_BE1A_046BFC929418_.wvu.FilterData" localSheetId="1" hidden="1">Defect!$A$1:$S$304</definedName>
    <definedName name="Z_23433AFD_06EF_43C8_9DF1_950F96106081_.wvu.FilterData" localSheetId="1" hidden="1">Defect!$A$1:$S$302</definedName>
    <definedName name="Z_236B3CEA_6642_4A5B_959B_C225DF1E1831_.wvu.FilterData" localSheetId="1" hidden="1">Defect!$A$1:$S$304</definedName>
    <definedName name="Z_24184ED8_00EE_4B88_83D7_2B367EEE2C44_.wvu.FilterData" localSheetId="1" hidden="1">Defect!$A$1:$S$304</definedName>
    <definedName name="Z_246993F9_7CD9_468D_8042_8862C36C7C42_.wvu.FilterData" localSheetId="1" hidden="1">Defect!$A$1:$XEX$302</definedName>
    <definedName name="Z_2488E082_5ADA_4138_8E63_9A0B4BED591C_.wvu.FilterData" localSheetId="1" hidden="1">Defect!$A$1:$S$304</definedName>
    <definedName name="Z_260BF133_CA85_4B74_9E8E_D6943B41FB69_.wvu.FilterData" localSheetId="1" hidden="1">Defect!$A$1:$S$304</definedName>
    <definedName name="Z_268D1925_3D28_432E_96A9_3EEFF1768448_.wvu.FilterData" localSheetId="1" hidden="1">Defect!$A$1:$XEX$302</definedName>
    <definedName name="Z_26976A09_014D_4D02_A1AF_107A8D21C202_.wvu.FilterData" localSheetId="1" hidden="1">Defect!$A$1:$S$304</definedName>
    <definedName name="Z_26F3F079_E7DF_4D02_98D4_2A33F163A5AF_.wvu.FilterData" localSheetId="1" hidden="1">Defect!$A$1:$S$304</definedName>
    <definedName name="Z_2749EB61_FEDA_439A_B217_EE3CF2CCFDB9_.wvu.FilterData" localSheetId="1" hidden="1">Defect!$A$1:$S$304</definedName>
    <definedName name="Z_28941370_97A7_403E_93A4_49B1651560C3_.wvu.FilterData" localSheetId="1" hidden="1">Defect!$A$1:$S$304</definedName>
    <definedName name="Z_2912366D_6159_409D_ACC5_F4ECD13C25F3_.wvu.FilterData" localSheetId="1" hidden="1">Defect!$A$1:$S$304</definedName>
    <definedName name="Z_2961547F_0600_4F9F_B7AC_8A14859D14D9_.wvu.FilterData" localSheetId="1" hidden="1">Defect!$A$1:$S$302</definedName>
    <definedName name="Z_29A48347_3C56_4359_AB1C_FA66D0875232_.wvu.FilterData" localSheetId="1" hidden="1">Defect!$A$1:$XEX$302</definedName>
    <definedName name="Z_2B4F41C1_94C6_444C_99D8_53FC32111E9D_.wvu.FilterData" localSheetId="1" hidden="1">Defect!$A$1:$S$304</definedName>
    <definedName name="Z_2B5BE0CF_9239_438F_9A0C_BE7337CF83D3_.wvu.FilterData" localSheetId="1" hidden="1">Defect!$G$1:$G$314</definedName>
    <definedName name="Z_2B840EF9_23F1_42A0_9F88_CD423842F9BC_.wvu.FilterData" localSheetId="1" hidden="1">Defect!$A$1:$S$304</definedName>
    <definedName name="Z_2BAF23FB_9C65_4200_A36A_DE43B03592EA_.wvu.FilterData" localSheetId="1" hidden="1">Defect!$A$1:$S$304</definedName>
    <definedName name="Z_2BE0C7A5_A0AB_4181_94FB_6713B50B7CFC_.wvu.FilterData" localSheetId="1" hidden="1">Defect!$A$1:$XEX$302</definedName>
    <definedName name="Z_2C1CD9BA_C532_4F2F_8C49_8E591D5ADB49_.wvu.FilterData" localSheetId="1" hidden="1">Defect!$G$1:$G$314</definedName>
    <definedName name="Z_2E0B6DDA_9D2F_465B_9237_ABD23215E62B_.wvu.FilterData" localSheetId="1" hidden="1">Defect!$A$1:$XEX$302</definedName>
    <definedName name="Z_2EF41B4C_DCC1_4C20_B5AA_0B86A24649B2_.wvu.FilterData" localSheetId="1" hidden="1">Defect!$A$1:$S$304</definedName>
    <definedName name="Z_32BED12C_DCF5_4D0B_98C6_26CB107FF18E_.wvu.Cols" localSheetId="1" hidden="1">Defect!$D:$F,Defect!$I:$I</definedName>
    <definedName name="Z_32BED12C_DCF5_4D0B_98C6_26CB107FF18E_.wvu.FilterData" localSheetId="1" hidden="1">Defect!$A$1:$S$304</definedName>
    <definedName name="Z_34B0377D_2AF5_46D5_B710_33B7133670B4_.wvu.FilterData" localSheetId="1" hidden="1">Defect!$G$1:$G$314</definedName>
    <definedName name="Z_34F58203_9F15_417D_A590_7A8BF877E513_.wvu.FilterData" localSheetId="1" hidden="1">Defect!$A$1:$S$304</definedName>
    <definedName name="Z_36724B7A_EA82_4C0B_B06E_9A6ED6ABA7EB_.wvu.FilterData" localSheetId="1" hidden="1">Defect!$A$1:$S$304</definedName>
    <definedName name="Z_376032EC_D2EE_477E_9566_CCC6E55B3393_.wvu.FilterData" localSheetId="1" hidden="1">Defect!$A$1:$S$302</definedName>
    <definedName name="Z_38130767_C128_4263_88E9_3BC264F8D178_.wvu.FilterData" localSheetId="1" hidden="1">Defect!$A$1:$XEX$302</definedName>
    <definedName name="Z_391A5F17_56DE_4A79_A679_EF2101D030F5_.wvu.FilterData" localSheetId="1" hidden="1">Defect!$A$1:$S$304</definedName>
    <definedName name="Z_3921043D_A26E_471C_85A3_E633ADCDEFE9_.wvu.FilterData" localSheetId="1" hidden="1">Defect!$A$1:$XEX$302</definedName>
    <definedName name="Z_394B0949_7B4B_4831_8366_458A5B705CA5_.wvu.FilterData" localSheetId="1" hidden="1">Defect!$A$1:$XEX$302</definedName>
    <definedName name="Z_3953FB3D_D57B_4F77_8B24_897534636045_.wvu.FilterData" localSheetId="1" hidden="1">Defect!$A$1:$XEX$302</definedName>
    <definedName name="Z_395931E5_73F1_48DD_A72C_5EDD44E88F44_.wvu.FilterData" localSheetId="1" hidden="1">Defect!$A$1:$S$304</definedName>
    <definedName name="Z_3A9842C0_6F4B_4AA5_BEA6_6BC9FC1CA334_.wvu.FilterData" localSheetId="1" hidden="1">Defect!$A$1:$S$304</definedName>
    <definedName name="Z_3CC10AED_3F5E_4311_A621_FC7962E32A84_.wvu.FilterData" localSheetId="1" hidden="1">Defect!$A$1:$S$304</definedName>
    <definedName name="Z_3D7E818E_7D35_4580_AE9C_AB5EB2163B5C_.wvu.FilterData" localSheetId="1" hidden="1">Defect!$G$1:$G$314</definedName>
    <definedName name="Z_3DA6F8CF_3241_4126_8657_6ADA8B79AB51_.wvu.FilterData" localSheetId="1" hidden="1">Defect!$A$1:$Y$147</definedName>
    <definedName name="Z_3DC5B923_CAC6_486E_A001_67FEAFD4BE89_.wvu.FilterData" localSheetId="1" hidden="1">Defect!$G$1:$G$314</definedName>
    <definedName name="Z_3DE619FD_C511_47AD_A557_6A675C3E5EA9_.wvu.FilterData" localSheetId="1" hidden="1">Defect!$A$1:$S$302</definedName>
    <definedName name="Z_3DF5E1E7_BD85_4B2A_964B_FFBD57D0F741_.wvu.FilterData" localSheetId="1" hidden="1">Defect!$A$1:$S$302</definedName>
    <definedName name="Z_3DFCFC46_9AFB_43DA_B5BC_DED070CE8A32_.wvu.FilterData" localSheetId="1" hidden="1">Defect!$A$1:$S$302</definedName>
    <definedName name="Z_3F82D2F2_CBA9_4B2C_94C7_F4BE02279D31_.wvu.FilterData" localSheetId="1" hidden="1">Defect!$A$1:$S$304</definedName>
    <definedName name="Z_41702E2A_C997_46DC_9915_95EA094F6083_.wvu.FilterData" localSheetId="1" hidden="1">Defect!$A$1:$S$302</definedName>
    <definedName name="Z_42753F5B_545C_4683_AE6C_EB0C9852AB4E_.wvu.FilterData" localSheetId="1" hidden="1">Defect!$A$1:$XEX$302</definedName>
    <definedName name="Z_42DB7913_6F10_495B_9D93_EBC2CF24D878_.wvu.Cols" localSheetId="1" hidden="1">Defect!$H:$H,Defect!$J:$J</definedName>
    <definedName name="Z_42DB7913_6F10_495B_9D93_EBC2CF24D878_.wvu.FilterData" localSheetId="1" hidden="1">Defect!$A$1:$S$304</definedName>
    <definedName name="Z_435CE384_908D_48A7_9E24_A84CBBC7CD4D_.wvu.FilterData" localSheetId="1" hidden="1">Defect!$A$1:$S$304</definedName>
    <definedName name="Z_43995410_8F95_4182_9106_5757E41BF1F8_.wvu.Cols" localSheetId="1" hidden="1">Defect!$R:$W</definedName>
    <definedName name="Z_43995410_8F95_4182_9106_5757E41BF1F8_.wvu.FilterData" localSheetId="1" hidden="1">Defect!$A$1:$Y$147</definedName>
    <definedName name="Z_45968635_E12E_4873_B3BB_D331F37E1D45_.wvu.FilterData" localSheetId="1" hidden="1">Defect!$A$1:$S$304</definedName>
    <definedName name="Z_46022CAA_523C_47AC_A3CA_F67668DFE1EE_.wvu.FilterData" localSheetId="1" hidden="1">Defect!$A$1:$S$304</definedName>
    <definedName name="Z_461BCF24_6BF7_48D4_9B60_47B9F7E5C7F8_.wvu.FilterData" localSheetId="1" hidden="1">Defect!$A$1:$S$304</definedName>
    <definedName name="Z_46798A42_2C43_464C_ABEC_D86D2C3C3533_.wvu.FilterData" localSheetId="1" hidden="1">Defect!$A$1:$S$304</definedName>
    <definedName name="Z_47668126_84F4_4575_A494_5596ACA2D22C_.wvu.FilterData" localSheetId="1" hidden="1">Defect!$A$1:$S$302</definedName>
    <definedName name="Z_48F21AAD_2991_41D6_A896_133608617FE8_.wvu.FilterData" localSheetId="1" hidden="1">Defect!$A$1:$XEX$302</definedName>
    <definedName name="Z_496867E1_5500_4197_B4C4_8FEBAE8F1BA3_.wvu.FilterData" localSheetId="1" hidden="1">Defect!$A$1:$S$304</definedName>
    <definedName name="Z_49847A7F_81DE_4330_8F9F_250F40ADAA26_.wvu.FilterData" localSheetId="1" hidden="1">Defect!$A$1:$S$304</definedName>
    <definedName name="Z_499E411D_4FEA_4968_B82B_DD42FBC026C2_.wvu.FilterData" localSheetId="1" hidden="1">Defect!$A$1:$XEX$302</definedName>
    <definedName name="Z_4A1610E6_8E8E_4328_9221_2CED4DCD7C34_.wvu.FilterData" localSheetId="1" hidden="1">Defect!$A$1:$XEX$302</definedName>
    <definedName name="Z_4A528BEE_4055_41A8_8BB6_52D94F25EC9D_.wvu.FilterData" localSheetId="1" hidden="1">Defect!$A$1:$XEX$302</definedName>
    <definedName name="Z_4A92AFC0_9074_4E10_AF2C_7DF2D61583ED_.wvu.FilterData" localSheetId="1" hidden="1">Defect!$A$1:$S$304</definedName>
    <definedName name="Z_4B490C78_9BD9_42EF_80B8_D2BBB8F4CDE0_.wvu.FilterData" localSheetId="1" hidden="1">Defect!$A$1:$S$304</definedName>
    <definedName name="Z_4B8A8EF3_FF2B_4634_8FAC_37509537C818_.wvu.FilterData" localSheetId="1" hidden="1">Defect!$A$1:$S$304</definedName>
    <definedName name="Z_4C294975_EA3D_401C_9E99_28EBB08C1EF1_.wvu.FilterData" localSheetId="1" hidden="1">Defect!$A$1:$S$304</definedName>
    <definedName name="Z_4C2A188A_B9BA_49C2_B878_60C7B829B5DD_.wvu.FilterData" localSheetId="1" hidden="1">Defect!$A$1:$XEX$302</definedName>
    <definedName name="Z_4CE6B49A_5867_4629_83C3_8918976F1304_.wvu.FilterData" localSheetId="1" hidden="1">Defect!$A$1:$S$304</definedName>
    <definedName name="Z_4DF6A5CD_407B_4E5A_B60F_29F5A12FCC87_.wvu.FilterData" localSheetId="1" hidden="1">Defect!$A$1:$XEX$302</definedName>
    <definedName name="Z_4EB743B5_CBF7_407F_9079_41B8FC45515F_.wvu.FilterData" localSheetId="1" hidden="1">Defect!$A$1:$S$304</definedName>
    <definedName name="Z_4F83B10D_C2DF_4F38_BCFC_064E788CB9FF_.wvu.FilterData" localSheetId="1" hidden="1">Defect!$G$1:$G$314</definedName>
    <definedName name="Z_4F995CE1_4B98_4B3F_9E10_1F5AEDA117B7_.wvu.FilterData" localSheetId="1" hidden="1">Defect!$A$1:$S$304</definedName>
    <definedName name="Z_51C02AE9_2D75_4BE2_BC0E_2214A6A23DD9_.wvu.FilterData" localSheetId="1" hidden="1">Defect!$A$1:$S$304</definedName>
    <definedName name="Z_51EC9764_FD1E_497A_BA69_AFE9782EDC76_.wvu.FilterData" localSheetId="1" hidden="1">Defect!$A$1:$S$304</definedName>
    <definedName name="Z_54242923_B540_4BDA_B991_73B0B7E4D885_.wvu.Cols" localSheetId="1" hidden="1">Defect!$D:$F,Defect!$I:$I</definedName>
    <definedName name="Z_54242923_B540_4BDA_B991_73B0B7E4D885_.wvu.FilterData" localSheetId="1" hidden="1">Defect!$A$1:$S$304</definedName>
    <definedName name="Z_5488877C_F02C_45B4_8112_31D6007C059B_.wvu.FilterData" localSheetId="1" hidden="1">Defect!$A$1:$S$304</definedName>
    <definedName name="Z_559C9D2B_F15B_4368_BC3A_6A26783DE7C6_.wvu.FilterData" localSheetId="1" hidden="1">Defect!$G$1:$G$314</definedName>
    <definedName name="Z_55F0A111_EFD0_470B_8420_1677A6020FC7_.wvu.FilterData" localSheetId="1" hidden="1">Defect!$A$1:$S$304</definedName>
    <definedName name="Z_561A819C_F33F_4628_AAA2_A35CA94568E7_.wvu.FilterData" localSheetId="1" hidden="1">Defect!$A$1:$Y$147</definedName>
    <definedName name="Z_5AEF58BF_608A_4BFB_8518_35B8B53CDB23_.wvu.FilterData" localSheetId="1" hidden="1">Defect!$A$1:$S$304</definedName>
    <definedName name="Z_5B3AB9BA_49CB_448D_A151_9674F1F5E4BD_.wvu.FilterData" localSheetId="1" hidden="1">Defect!$A$1:$XEX$302</definedName>
    <definedName name="Z_5BCF8BC9_697D_44AA_8B74_24231B4A6F55_.wvu.FilterData" localSheetId="1" hidden="1">Defect!$A$1:$S$304</definedName>
    <definedName name="Z_5BE8002B_BAF9_4F2C_B1A8_5C315A1B0807_.wvu.FilterData" localSheetId="1" hidden="1">Defect!$A$1:$S$304</definedName>
    <definedName name="Z_5CD3E725_E754_48D1_A414_0D22F7B1B07A_.wvu.FilterData" localSheetId="1" hidden="1">Defect!$A$1:$S$304</definedName>
    <definedName name="Z_5D1DCFF5_49BF_49A1_B361_4E6294FA70EA_.wvu.FilterData" localSheetId="1" hidden="1">Defect!$A$1:$S$304</definedName>
    <definedName name="Z_5E257DC5_7B97_4AD1_BA21_367E97A374D9_.wvu.FilterData" localSheetId="1" hidden="1">Defect!$A$1:$S$302</definedName>
    <definedName name="Z_5EF4F31D_A678_4D83_815E_2CD95B79363D_.wvu.FilterData" localSheetId="1" hidden="1">Defect!$G$1:$G$314</definedName>
    <definedName name="Z_5FB7CB11_0B08_423D_8DE8_0A9745904A70_.wvu.FilterData" localSheetId="1" hidden="1">Defect!$A$1:$S$304</definedName>
    <definedName name="Z_61084C24_D82E_4227_B590_8DAEF4896763_.wvu.FilterData" localSheetId="1" hidden="1">Defect!$A$1:$XEX$302</definedName>
    <definedName name="Z_61164486_266F_4073_9286_2727F55C2E5F_.wvu.FilterData" localSheetId="1" hidden="1">Defect!$A$1:$S$304</definedName>
    <definedName name="Z_6359213E_2AA4_48F3_9E3B_3A42CE04A70B_.wvu.FilterData" localSheetId="1" hidden="1">Defect!$A$1:$S$302</definedName>
    <definedName name="Z_63914B81_E121_4E35_BE78_B5EAF09101F8_.wvu.FilterData" localSheetId="1" hidden="1">Defect!$A$1:$S$304</definedName>
    <definedName name="Z_63DC1BEF_47D3_4B3B_9ADD_14FA8D043895_.wvu.FilterData" localSheetId="1" hidden="1">Defect!$A$1:$S$304</definedName>
    <definedName name="Z_640C370E_CB9A_450B_8C04_51A1AD4B6B34_.wvu.FilterData" localSheetId="1" hidden="1">Defect!$A$1:$S$304</definedName>
    <definedName name="Z_65A738FA_57E5_40AD_9791_ACA01F40B53B_.wvu.FilterData" localSheetId="1" hidden="1">Defect!$A$1:$XEX$302</definedName>
    <definedName name="Z_660A37FF_7055_464E_A57E_F22FEF5D840A_.wvu.FilterData" localSheetId="1" hidden="1">Defect!$A$1:$S$302</definedName>
    <definedName name="Z_663769D7_7390_489D_9986_77946E0FC45E_.wvu.FilterData" localSheetId="1" hidden="1">Defect!$A$1:$S$304</definedName>
    <definedName name="Z_66550784_F546_4011_9B1F_B573A8209334_.wvu.FilterData" localSheetId="1" hidden="1">Defect!$A$1:$S$302</definedName>
    <definedName name="Z_67C45BD8_685C_4E19_9C14_4AB47CC9D53C_.wvu.FilterData" localSheetId="1" hidden="1">Defect!$A$1:$S$304</definedName>
    <definedName name="Z_684A1C40_786D_4154_9D0D_7815F57F8832_.wvu.FilterData" localSheetId="1" hidden="1">Defect!$A$1:$S$304</definedName>
    <definedName name="Z_68CA8865_4089_4AE5_92EC_60F5B1759EA1_.wvu.FilterData" localSheetId="1" hidden="1">Defect!$A$1:$S$304</definedName>
    <definedName name="Z_698EADEE_0A5C_44A5_854F_3E1C17A69632_.wvu.FilterData" localSheetId="1" hidden="1">Defect!$A$1:$S$304</definedName>
    <definedName name="Z_69AAF8E4_AC3C_4554_B3F8_E4E9C6F2E8DC_.wvu.FilterData" localSheetId="1" hidden="1">Defect!$G$1:$G$314</definedName>
    <definedName name="Z_6A1EC885_F7FB_44B7_80D5_C7BC9950B28C_.wvu.FilterData" localSheetId="1" hidden="1">Defect!$A$1:$XEX$302</definedName>
    <definedName name="Z_6C0C6A99_6201_4542_837B_7B2DEB60D3AA_.wvu.FilterData" localSheetId="1" hidden="1">Defect!$A$1:$S$304</definedName>
    <definedName name="Z_6C4478F3_C1F8_4221_BC9A_749BD43A53C7_.wvu.FilterData" localSheetId="1" hidden="1">Defect!$A$1:$S$304</definedName>
    <definedName name="Z_6CE23720_AFC9_4F47_95E2_94A229488FA3_.wvu.FilterData" localSheetId="1" hidden="1">Defect!$A$1:$XEX$302</definedName>
    <definedName name="Z_6D318CAE_BC90_4396_A091_4FD9D044C634_.wvu.Cols" localSheetId="1" hidden="1">Defect!$C:$C,Defect!$R:$W</definedName>
    <definedName name="Z_6D318CAE_BC90_4396_A091_4FD9D044C634_.wvu.FilterData" localSheetId="1" hidden="1">Defect!$A$1:$Y$147</definedName>
    <definedName name="Z_6D318CAE_BC90_4396_A091_4FD9D044C634_.wvu.Rows" localSheetId="2" hidden="1">Detail!$11:$13</definedName>
    <definedName name="Z_6D4501F3_03B1_48A0_A695_D894A03336B5_.wvu.FilterData" localSheetId="1" hidden="1">Defect!$A$1:$S$304</definedName>
    <definedName name="Z_6EA129FA_5A2A_4E45_8DBD_F10B63B83EED_.wvu.FilterData" localSheetId="1" hidden="1">Defect!$A$1:$XEX$302</definedName>
    <definedName name="Z_6EA41CA4_DC0A_4DE9_A001_4F86FD0889B7_.wvu.FilterData" localSheetId="1" hidden="1">Defect!$A$1:$XEX$302</definedName>
    <definedName name="Z_6EE6DC47_713D_4D99_8FE9_F472E8F20091_.wvu.FilterData" localSheetId="1" hidden="1">Defect!$A$1:$S$302</definedName>
    <definedName name="Z_6EF70737_1C33_4DA8_8C75_431664109048_.wvu.FilterData" localSheetId="1" hidden="1">Defect!$A$1:$S$304</definedName>
    <definedName name="Z_6EFF8E98_EB14_45E2_8425_5984858281F3_.wvu.FilterData" localSheetId="1" hidden="1">Defect!$A$1:$XEX$302</definedName>
    <definedName name="Z_6FBC3867_BD47_499B_8A91_DBF924C19006_.wvu.FilterData" localSheetId="1" hidden="1">Defect!$A$1:$S$304</definedName>
    <definedName name="Z_6FE1123D_9E43_4C7B_9230_66ED98809302_.wvu.FilterData" localSheetId="1" hidden="1">Defect!$A$1:$S$302</definedName>
    <definedName name="Z_705F8249_3BD3_44B0_9E2B_D6A8D97B2862_.wvu.FilterData" localSheetId="1" hidden="1">Defect!$A$1:$Y$147</definedName>
    <definedName name="Z_7107C2CE_DAB1_461B_B487_1621984A392B_.wvu.FilterData" localSheetId="1" hidden="1">Defect!$A$1:$S$304</definedName>
    <definedName name="Z_712995FC_1871_4E63_B477_2FCF2DE8FCA7_.wvu.FilterData" localSheetId="1" hidden="1">Defect!$A$1:$S$304</definedName>
    <definedName name="Z_716D3174_0322_47A4_B0AD_9B05C644C353_.wvu.FilterData" localSheetId="1" hidden="1">Defect!$A$1:$S$304</definedName>
    <definedName name="Z_716F1CC7_3337_4C2D_BA7B_B87EA942D751_.wvu.FilterData" localSheetId="1" hidden="1">Defect!$A$1:$S$304</definedName>
    <definedName name="Z_71BF1AA5_D49E_4C25_9141_1267E2E6BA72_.wvu.FilterData" localSheetId="1" hidden="1">Defect!$A$1:$S$304</definedName>
    <definedName name="Z_7305B34B_C1A8_490A_94D5_9C6E0A4EC110_.wvu.FilterData" localSheetId="1" hidden="1">Defect!$A$1:$XEX$302</definedName>
    <definedName name="Z_760618C4_AE67_4747_9960_3DABB11E51B9_.wvu.FilterData" localSheetId="1" hidden="1">Defect!$A$1:$S$304</definedName>
    <definedName name="Z_765BBB3D_87DD_4280_BDCA_3CFBD9224A65_.wvu.FilterData" localSheetId="1" hidden="1">Defect!$A$1:$S$304</definedName>
    <definedName name="Z_773F3490_F90A_4E63_AA15_8D1A253AC7E5_.wvu.FilterData" localSheetId="1" hidden="1">Defect!$A$1:$S$304</definedName>
    <definedName name="Z_7743B7F4_5E91_4E5E_9ACD_FDFDEE3F38A6_.wvu.FilterData" localSheetId="1" hidden="1">Defect!$A$1:$S$302</definedName>
    <definedName name="Z_7761B554_5D4A_4F1C_8FDB_5B1003F1BBC6_.wvu.FilterData" localSheetId="1" hidden="1">Defect!$A$1:$S$304</definedName>
    <definedName name="Z_780C4E7F_BFBA_47E3_A263_2F7D3647C507_.wvu.FilterData" localSheetId="1" hidden="1">Defect!$A$1:$S$304</definedName>
    <definedName name="Z_795B7F8E_631D_441D_81DA_DFD22BBC9162_.wvu.Cols" localSheetId="1" hidden="1">Defect!$Q:$V</definedName>
    <definedName name="Z_795B7F8E_631D_441D_81DA_DFD22BBC9162_.wvu.FilterData" localSheetId="1" hidden="1">Defect!$A$1:$Y$147</definedName>
    <definedName name="Z_7AB7927E_A9C3_46F8_B5E5_5A2F1E3C0FD6_.wvu.FilterData" localSheetId="1" hidden="1">Defect!$A$1:$XEX$302</definedName>
    <definedName name="Z_7ADC4596_65B8_4530_A4E3_D3A837DAB4D4_.wvu.Cols" localSheetId="1" hidden="1">Defect!$H:$H,Defect!$J:$J</definedName>
    <definedName name="Z_7ADC4596_65B8_4530_A4E3_D3A837DAB4D4_.wvu.FilterData" localSheetId="1" hidden="1">Defect!$A$1:$S$304</definedName>
    <definedName name="Z_7BF0DD6E_C318_44B8_91E1_1D1B7EEB9D56_.wvu.Cols" localSheetId="1" hidden="1">Defect!$Q:$V</definedName>
    <definedName name="Z_7BF0DD6E_C318_44B8_91E1_1D1B7EEB9D56_.wvu.FilterData" localSheetId="1" hidden="1">Defect!$A$1:$Y$147</definedName>
    <definedName name="Z_7CE00489_8E1E_4AE5_8951_12BCC87D9E12_.wvu.FilterData" localSheetId="1" hidden="1">Defect!$A$1:$XEX$302</definedName>
    <definedName name="Z_7E3D09CF_9380_41BF_9E46_0B9739D5FA67_.wvu.FilterData" localSheetId="1" hidden="1">Defect!$A$1:$S$304</definedName>
    <definedName name="Z_7E5FAF46_EA2E_4A3D_9E78_029D0A547526_.wvu.FilterData" localSheetId="1" hidden="1">Defect!$A$1:$S$304</definedName>
    <definedName name="Z_7F20A92F_8846_49C4_A5B9_90253D6F2354_.wvu.FilterData" localSheetId="1" hidden="1">Defect!$A$1:$S$304</definedName>
    <definedName name="Z_8003B196_F674_4F60_9923_65DBE23BC374_.wvu.FilterData" localSheetId="1" hidden="1">Defect!$A$1:$S$304</definedName>
    <definedName name="Z_81517E5E_6D89_49AA_AE27_0F544B633142_.wvu.FilterData" localSheetId="1" hidden="1">Defect!$A$1:$S$302</definedName>
    <definedName name="Z_8220A764_08F9_4DDB_9A04_F68D839564E7_.wvu.FilterData" localSheetId="1" hidden="1">Defect!$A$1:$S$304</definedName>
    <definedName name="Z_828A771F_1CE0_42A0_9BEB_D1656204C359_.wvu.FilterData" localSheetId="1" hidden="1">Defect!$A$1:$Y$125</definedName>
    <definedName name="Z_83A5ECEB_3BA6_4506_931B_DAFC7AFC2388_.wvu.FilterData" localSheetId="1" hidden="1">Defect!$A$1:$S$302</definedName>
    <definedName name="Z_84A81919_E4D4_40C9_8BB9_17536D307672_.wvu.FilterData" localSheetId="1" hidden="1">Defect!$A$1:$S$304</definedName>
    <definedName name="Z_85D3C5DF_4BCE_49A7_AF89_3CB54734FF16_.wvu.FilterData" localSheetId="1" hidden="1">Defect!$A$1:$XEX$302</definedName>
    <definedName name="Z_86D793A9_4F17_494F_9640_022EB738829D_.wvu.FilterData" localSheetId="1" hidden="1">Defect!$G$1:$G$314</definedName>
    <definedName name="Z_87DFE1E4_F000_42AE_84F8_6D267DD59637_.wvu.FilterData" localSheetId="1" hidden="1">Defect!$A$1:$S$302</definedName>
    <definedName name="Z_882A242F_D6C0_4E66_AF1C_499091BBA03E_.wvu.FilterData" localSheetId="1" hidden="1">Defect!$G$1:$G$314</definedName>
    <definedName name="Z_882A3F05_94D8_4F38_8FAE_A016B31744B2_.wvu.FilterData" localSheetId="1" hidden="1">Defect!$A$1:$XEX$302</definedName>
    <definedName name="Z_883435CE_4D10_4E29_9DD1_9807B3846ABE_.wvu.FilterData" localSheetId="1" hidden="1">Defect!$A$1:$S$304</definedName>
    <definedName name="Z_89BA9E14_AC14_4685_AB9D_6D78FE128ED1_.wvu.FilterData" localSheetId="1" hidden="1">Defect!$A$1:$S$304</definedName>
    <definedName name="Z_8A16DBCC_208B_4139_B992_F1F94398747C_.wvu.FilterData" localSheetId="1" hidden="1">Defect!$G$1:$G$314</definedName>
    <definedName name="Z_8A604A04_07AB_4CAA_97D0_0240FEC1A0D8_.wvu.FilterData" localSheetId="1" hidden="1">Defect!$A$1:$S$304</definedName>
    <definedName name="Z_8A8C71C2_76FD_41CB_A9AD_9312FE3F1860_.wvu.FilterData" localSheetId="1" hidden="1">Defect!$A$1:$S$304</definedName>
    <definedName name="Z_8A97D35A_E9DE_42C2_8D7F_5FB4F74B0EAC_.wvu.FilterData" localSheetId="1" hidden="1">Defect!$A$1:$XEX$302</definedName>
    <definedName name="Z_8AAF416E_241A_4ED4_9191_5EFFC664AC91_.wvu.FilterData" localSheetId="1" hidden="1">Defect!$A$1:$S$304</definedName>
    <definedName name="Z_8ACFBF4A_6782_49B1_9BDD_2F296D37A511_.wvu.FilterData" localSheetId="1" hidden="1">Defect!$A$1:$S$304</definedName>
    <definedName name="Z_8B7D5FDB_8F4C_4B4D_BAD0_67EC14D6A306_.wvu.FilterData" localSheetId="1" hidden="1">Defect!$A$1:$S$304</definedName>
    <definedName name="Z_8C7C48B4_E5CA_4475_ACD8_78BEBBE76827_.wvu.FilterData" localSheetId="1" hidden="1">Defect!$A$1:$S$302</definedName>
    <definedName name="Z_8CD05B1C_932C_4953_AC5F_237EF95A2D86_.wvu.FilterData" localSheetId="1" hidden="1">Defect!$A$1:$S$304</definedName>
    <definedName name="Z_8DC1831B_4FD8_45FF_B1F6_3A9073AC29B8_.wvu.FilterData" localSheetId="1" hidden="1">Defect!$A$1:$XEX$302</definedName>
    <definedName name="Z_8DD32640_BB58_4760_BC1E_8B63300D64A4_.wvu.FilterData" localSheetId="1" hidden="1">Defect!$A$1:$XEX$302</definedName>
    <definedName name="Z_8EA3365C_6CBF_42A7_8B8A_8D5B2AD46DDB_.wvu.FilterData" localSheetId="1" hidden="1">Defect!$A$1:$S$304</definedName>
    <definedName name="Z_8EC3C166_BC49_4C32_90C6_9940ED7A2F6F_.wvu.FilterData" localSheetId="1" hidden="1">Defect!$A$1:$XEX$302</definedName>
    <definedName name="Z_8F2673B1_9103_4B56_A6EE_04714C55C07C_.wvu.FilterData" localSheetId="1" hidden="1">Defect!$A$1:$S$304</definedName>
    <definedName name="Z_8F7AF07A_B059_4EA0_A6C0_72EA31F2978B_.wvu.FilterData" localSheetId="1" hidden="1">Defect!$A$1:$S$304</definedName>
    <definedName name="Z_90EE9715_ED3F_4A7C_B5DF_1D61EAF7DF97_.wvu.FilterData" localSheetId="1" hidden="1">Defect!$A$1:$S$304</definedName>
    <definedName name="Z_932A6023_CD65_4324_856D_3C0F5BD9D125_.wvu.FilterData" localSheetId="1" hidden="1">Defect!$A$1:$S$302</definedName>
    <definedName name="Z_9366687E_B565_447B_933D_217833385B08_.wvu.FilterData" localSheetId="1" hidden="1">Defect!$A$1:$S$302</definedName>
    <definedName name="Z_950BD1D1_200A_4F42_843C_87751D7DC76B_.wvu.FilterData" localSheetId="1" hidden="1">Defect!$A$1:$S$304</definedName>
    <definedName name="Z_951F329C_CA2F_49E0_8485_9478D7A19B34_.wvu.FilterData" localSheetId="1" hidden="1">Defect!$A$1:$S$304</definedName>
    <definedName name="Z_96271A8E_F5E6_42D3_B0B8_EA5EBDC49678_.wvu.Cols" localSheetId="1" hidden="1">Defect!$C:$C,Defect!$R:$W</definedName>
    <definedName name="Z_96271A8E_F5E6_42D3_B0B8_EA5EBDC49678_.wvu.FilterData" localSheetId="1" hidden="1">Defect!$A$1:$Y$147</definedName>
    <definedName name="Z_97180A2E_B60A_4B10_A9FB_35F916397CEA_.wvu.FilterData" localSheetId="1" hidden="1">Defect!$A$1:$XEX$302</definedName>
    <definedName name="Z_9838BBA3_CDE1_4FEC_85DD_FE0611C8F60E_.wvu.FilterData" localSheetId="1" hidden="1">Defect!$A$1:$S$302</definedName>
    <definedName name="Z_9883F288_96AE_45FE_9198_54BFD10E1C44_.wvu.FilterData" localSheetId="1" hidden="1">Defect!$A$1:$S$304</definedName>
    <definedName name="Z_9912854C_FFE7_47A4_AB33_0186B97934C0_.wvu.FilterData" localSheetId="1" hidden="1">Defect!$A$1:$S$304</definedName>
    <definedName name="Z_9AC9E5A8_AB30_49A9_9673_C4624D09EAC4_.wvu.FilterData" localSheetId="1" hidden="1">Defect!$A$1:$S$304</definedName>
    <definedName name="Z_9B882CA7_FE6A_4A66_A536_BEE5CD9CDBC9_.wvu.FilterData" localSheetId="1" hidden="1">Defect!$A$1:$S$304</definedName>
    <definedName name="Z_9C884094_0A5A_49A6_860D_5E524893A689_.wvu.FilterData" localSheetId="1" hidden="1">Defect!$A$1:$S$304</definedName>
    <definedName name="Z_9E607C56_916D_4B99_957C_461AF724029C_.wvu.FilterData" localSheetId="1" hidden="1">Defect!$A$1:$S$304</definedName>
    <definedName name="Z_A00E23EA_4BDD_4CFE_B203_1738448E93A8_.wvu.Cols" localSheetId="1" hidden="1">Defect!$I:$I</definedName>
    <definedName name="Z_A00E23EA_4BDD_4CFE_B203_1738448E93A8_.wvu.FilterData" localSheetId="1" hidden="1">Defect!$A$1:$XEX$302</definedName>
    <definedName name="Z_A0506D75_31A2_4D08_B68C_48B614EC6F85_.wvu.FilterData" localSheetId="1" hidden="1">Defect!$A$1:$S$302</definedName>
    <definedName name="Z_A1200FF5_5BA4_4DA4_9C79_8B20C84206D8_.wvu.FilterData" localSheetId="1" hidden="1">Defect!$A$1:$S$302</definedName>
    <definedName name="Z_A2DCC209_4C28_4337_834D_EB0CFCF13DB7_.wvu.FilterData" localSheetId="1" hidden="1">Defect!$A$1:$S$304</definedName>
    <definedName name="Z_A331CAFC_63C6_4E8C_AC46_E25E82FBE87A_.wvu.FilterData" localSheetId="1" hidden="1">Defect!$A$1:$S$304</definedName>
    <definedName name="Z_A53064C3_B359_430E_AF5E_0C2A59A2690C_.wvu.FilterData" localSheetId="1" hidden="1">Defect!$A$1:$S$304</definedName>
    <definedName name="Z_A56B1FFD_2F7D_43D0_AE1B_8C48223623E7_.wvu.FilterData" localSheetId="1" hidden="1">Defect!$A$1:$XEX$302</definedName>
    <definedName name="Z_A5B9B58A_4944_441B_8F80_11925EEF7762_.wvu.FilterData" localSheetId="1" hidden="1">Defect!$A$1:$S$304</definedName>
    <definedName name="Z_A5BA1582_2E08_4025_9797_7790631EF135_.wvu.FilterData" localSheetId="1" hidden="1">Defect!$A$1:$S$304</definedName>
    <definedName name="Z_A6644864_A9E5_4AC9_B847_68DE25F38721_.wvu.FilterData" localSheetId="1" hidden="1">Defect!$A$1:$S$304</definedName>
    <definedName name="Z_A6BB4DF5_410A_4B30_8A2A_ADBA56AF2EE0_.wvu.FilterData" localSheetId="1" hidden="1">Defect!$A$1:$S$304</definedName>
    <definedName name="Z_A731AED6_E95B_4199_AA41_5EC0C5E9FCCA_.wvu.FilterData" localSheetId="1" hidden="1">Defect!$A$1:$S$304</definedName>
    <definedName name="Z_A73DA09A_30E0_4066_8D16_E9409F2CABDD_.wvu.FilterData" localSheetId="1" hidden="1">Defect!$A$1:$S$304</definedName>
    <definedName name="Z_A8EED35F_DD20_4E6C_8ED8_E2C24D362AAB_.wvu.FilterData" localSheetId="1" hidden="1">Defect!$A$1:$Y$147</definedName>
    <definedName name="Z_A99B6F1C_9EA4_4C89_AA93_F0F6962EC582_.wvu.FilterData" localSheetId="1" hidden="1">Defect!$A$1:$S$304</definedName>
    <definedName name="Z_AA64773B_1350_4A5D_A5CA_D0D21E2F0DFF_.wvu.FilterData" localSheetId="1" hidden="1">Defect!$A$1:$S$304</definedName>
    <definedName name="Z_AB6CC256_0626_4959_8DB1_6E2A7E5EF495_.wvu.FilterData" localSheetId="1" hidden="1">Defect!$A$1:$S$304</definedName>
    <definedName name="Z_ABF19877_5B89_4D21_BD35_F9763C40246C_.wvu.FilterData" localSheetId="1" hidden="1">Defect!$A$1:$S$304</definedName>
    <definedName name="Z_AC6FCFDF_5FF1_417D_BE98_8C346DBE5FAB_.wvu.FilterData" localSheetId="1" hidden="1">Defect!$A$1:$S$304</definedName>
    <definedName name="Z_AE2E39BB_9D5F_4A5A_99B5_4E6840C0284C_.wvu.FilterData" localSheetId="1" hidden="1">Defect!$A$1:$S$302</definedName>
    <definedName name="Z_AF59CAF4_CA38_4668_80D2_23B51D450A0E_.wvu.FilterData" localSheetId="1" hidden="1">Defect!$A$1:$S$304</definedName>
    <definedName name="Z_B00CCF85_22B0_4C4F_BCEF_C2C255F7A0B3_.wvu.FilterData" localSheetId="1" hidden="1">Defect!$A$1:$S$304</definedName>
    <definedName name="Z_B057BBDC_BFC3_4233_8F24_2426F44C2C86_.wvu.FilterData" localSheetId="1" hidden="1">Defect!$A$1:$XEX$302</definedName>
    <definedName name="Z_B1315472_C059_496A_BE5F_F1F258444E68_.wvu.FilterData" localSheetId="1" hidden="1">Defect!$A$1:$S$304</definedName>
    <definedName name="Z_B1F08F0B_7252_41CE_AA40_A66C2F13AB95_.wvu.FilterData" localSheetId="1" hidden="1">Defect!$A$1:$S$304</definedName>
    <definedName name="Z_B3270CEE_6F2B_4E68_89E5_144A6A102293_.wvu.FilterData" localSheetId="1" hidden="1">Defect!$A$1:$XEX$303</definedName>
    <definedName name="Z_B35A1C98_A0FE_4AC2_B7C7_EB4C524C391E_.wvu.FilterData" localSheetId="1" hidden="1">Defect!$A$1:$S$304</definedName>
    <definedName name="Z_B4123898_1F17_40D2_AD1F_21F7B654D1B1_.wvu.FilterData" localSheetId="1" hidden="1">Defect!$A$1:$S$304</definedName>
    <definedName name="Z_B692CFCC_6677_434E_ADB4_1EDF4E9D8013_.wvu.FilterData" localSheetId="1" hidden="1">Defect!$A$1:$S$304</definedName>
    <definedName name="Z_B7579C5E_5006_4203_9019_73B65C8DDF1E_.wvu.FilterData" localSheetId="1" hidden="1">Defect!$A$1:$Y$125</definedName>
    <definedName name="Z_B869BF9D_A670_4BF5_8C9D_5082BC367773_.wvu.FilterData" localSheetId="1" hidden="1">Defect!$A$1:$XEX$302</definedName>
    <definedName name="Z_B8DAB66B_63AB_451D_AD09_638D4F219B9E_.wvu.FilterData" localSheetId="1" hidden="1">Defect!$A$1:$S$304</definedName>
    <definedName name="Z_B93FDBD5_5D50_45D7_B22A_9D1D6833A180_.wvu.FilterData" localSheetId="1" hidden="1">Defect!$A$1:$S$304</definedName>
    <definedName name="Z_B9753A5E_1E25_42E1_B05B_8B9B2E4EFC62_.wvu.FilterData" localSheetId="1" hidden="1">Defect!$A$1:$S$304</definedName>
    <definedName name="Z_BB0214EE_144D_49B3_B5C3_416F455DFC58_.wvu.FilterData" localSheetId="1" hidden="1">Defect!$G$1:$G$314</definedName>
    <definedName name="Z_BB672BC1_4EB3_4943_B241_22DA8D0C0FEF_.wvu.FilterData" localSheetId="1" hidden="1">Defect!$A$1:$S$304</definedName>
    <definedName name="Z_BB81F5CE_F9FB_448E_ADC2_92F88714E0C8_.wvu.FilterData" localSheetId="1" hidden="1">Defect!$A$1:$S$304</definedName>
    <definedName name="Z_BBF40BA2_AAF5_4F5E_81D2_3D5B87EE7E99_.wvu.FilterData" localSheetId="1" hidden="1">Defect!$A$1:$S$304</definedName>
    <definedName name="Z_BCD55811_96E1_419B_88A1_81DEFF72F66D_.wvu.FilterData" localSheetId="1" hidden="1">Defect!$A$1:$S$302</definedName>
    <definedName name="Z_BF87AD72_10CC_4255_AAEF_2E9FE01C17F8_.wvu.FilterData" localSheetId="1" hidden="1">Defect!$A$1:$S$304</definedName>
    <definedName name="Z_BFF09FF9_D886_454B_9C58_A4F197105451_.wvu.FilterData" localSheetId="1" hidden="1">Defect!$A$1:$S$302</definedName>
    <definedName name="Z_C2548704_BB34_46A5_9626_0CE03E4A5291_.wvu.FilterData" localSheetId="1" hidden="1">Defect!$A$1:$S$304</definedName>
    <definedName name="Z_C2DB6862_22B8_4B9F_8835_538FF1D9A92E_.wvu.FilterData" localSheetId="1" hidden="1">Defect!$A$1:$S$304</definedName>
    <definedName name="Z_C2EED357_144A_41D8_930B_2B216D84E8B5_.wvu.FilterData" localSheetId="1" hidden="1">Defect!$A$1:$S$302</definedName>
    <definedName name="Z_C3167152_EDF3_40FF_AD2C_798A4203669F_.wvu.FilterData" localSheetId="1" hidden="1">Defect!$G$1:$G$314</definedName>
    <definedName name="Z_C42DF2E6_EE9A_487D_A665_613BF91FA997_.wvu.FilterData" localSheetId="1" hidden="1">Defect!$A$1:$XEX$304</definedName>
    <definedName name="Z_C72F0D8D_5B40_4DDD_BD5F_8E0064C08312_.wvu.FilterData" localSheetId="1" hidden="1">Defect!$A$1:$S$304</definedName>
    <definedName name="Z_C9590610_E46E_4F4D_920B_0BB5B9D1F38D_.wvu.FilterData" localSheetId="1" hidden="1">Defect!$A$1:$S$304</definedName>
    <definedName name="Z_CB080D20_3B31_4E52_9BA2_F4F3EA3BA527_.wvu.FilterData" localSheetId="1" hidden="1">Defect!$G$1:$G$314</definedName>
    <definedName name="Z_CB1667BB_2109_4097_8EDC_CBE97D5E33FE_.wvu.FilterData" localSheetId="1" hidden="1">Defect!$A$1:$S$304</definedName>
    <definedName name="Z_CBF902E1_6509_4449_B4BA_E2DE3A0CF421_.wvu.FilterData" localSheetId="1" hidden="1">Defect!$A$1:$S$304</definedName>
    <definedName name="Z_CC6ABB60_A700_4EC2_8A6D_D94FAEA7F9C8_.wvu.FilterData" localSheetId="1" hidden="1">Defect!$A$1:$S$304</definedName>
    <definedName name="Z_CDDC5257_E5B1_4F25_A0EB_24CDF9C40F51_.wvu.FilterData" localSheetId="1" hidden="1">Defect!$A$1:$S$304</definedName>
    <definedName name="Z_CE0E6BE1_F808_467D_B881_EA70AD4FAA9C_.wvu.FilterData" localSheetId="1" hidden="1">Defect!$A$1:$XEX$304</definedName>
    <definedName name="Z_CF70A30B_7254_4A22_9E56_037F8799FC28_.wvu.FilterData" localSheetId="1" hidden="1">Defect!$A$1:$XEX$304</definedName>
    <definedName name="Z_CFF08804_C140_481F_8803_3C42EF2EE9D6_.wvu.FilterData" localSheetId="1" hidden="1">Defect!$A$1:$S$304</definedName>
    <definedName name="Z_D04A86F2_F670_4D87_B43D_22725456182E_.wvu.FilterData" localSheetId="1" hidden="1">Defect!$A$1:$XEX$302</definedName>
    <definedName name="Z_D08B4C10_315C_4F8B_B248_314DDA7383C9_.wvu.FilterData" localSheetId="1" hidden="1">Defect!$A$1:$S$304</definedName>
    <definedName name="Z_D114CB99_A1DA_4BE6_BBDF_DE0E1FBCE126_.wvu.FilterData" localSheetId="1" hidden="1">Defect!$A$1:$S$304</definedName>
    <definedName name="Z_D1448104_C67A_4F87_9E74_5B0E5BE7F437_.wvu.FilterData" localSheetId="1" hidden="1">Defect!$G$1:$G$314</definedName>
    <definedName name="Z_D1CB4ED0_48CC_4E6F_9652_168CDDE92BC0_.wvu.FilterData" localSheetId="1" hidden="1">Defect!$A$1:$S$304</definedName>
    <definedName name="Z_D2A4883D_AF4C_42B4_9790_88772E4F4BC6_.wvu.Cols" localSheetId="1" hidden="1">Defect!$H:$H,Defect!$J:$J</definedName>
    <definedName name="Z_D2A4883D_AF4C_42B4_9790_88772E4F4BC6_.wvu.FilterData" localSheetId="1" hidden="1">Defect!$A$1:$S$304</definedName>
    <definedName name="Z_D318C66D_5D67_4C09_A625_AABFD9C13F4F_.wvu.FilterData" localSheetId="1" hidden="1">Defect!$A$1:$S$304</definedName>
    <definedName name="Z_D434BECB_A6F2_4DAE_A002_8F9C4DA37A44_.wvu.FilterData" localSheetId="1" hidden="1">Defect!$A$1:$S$304</definedName>
    <definedName name="Z_D460ED7B_4A9B_4CF0_95C7_8D1A86A48AA6_.wvu.FilterData" localSheetId="1" hidden="1">Defect!$A$1:$S$304</definedName>
    <definedName name="Z_D53C00E6_11D6_4992_AFAD_4E3BC8A85BDE_.wvu.FilterData" localSheetId="1" hidden="1">Defect!$A$1:$S$304</definedName>
    <definedName name="Z_D7020C52_BD21_4240_870D_B00ADE14343E_.wvu.FilterData" localSheetId="1" hidden="1">Defect!$A$1:$S$304</definedName>
    <definedName name="Z_D83479E0_1839_4CDF_B69B_9E3E4C783C9D_.wvu.FilterData" localSheetId="1" hidden="1">Defect!$A$1:$S$304</definedName>
    <definedName name="Z_D8BE431E_536A_4292_9E70_FABB3A36D40B_.wvu.FilterData" localSheetId="1" hidden="1">Defect!$A$1:$S$304</definedName>
    <definedName name="Z_D8C7B1CA_D9FF_45B3_9C52_63373E1241F3_.wvu.FilterData" localSheetId="1" hidden="1">Defect!$A$1:$S$304</definedName>
    <definedName name="Z_DA544E02_C6BF_4A88_BCCF_1419F7DE1489_.wvu.FilterData" localSheetId="1" hidden="1">Defect!$A$1:$S$304</definedName>
    <definedName name="Z_DB5E48AD_75F7_435F_90BF_EC5549A366A5_.wvu.Cols" localSheetId="1" hidden="1">Defect!$R:$W</definedName>
    <definedName name="Z_DB5E48AD_75F7_435F_90BF_EC5549A366A5_.wvu.FilterData" localSheetId="1" hidden="1">Defect!$A$1:$S$304</definedName>
    <definedName name="Z_DB8D1355_EA0A_4A8E_AF89_B490FD6C8D4A_.wvu.FilterData" localSheetId="1" hidden="1">Defect!$A$1:$XEX$302</definedName>
    <definedName name="Z_DD6100A5_48BA_4743_A889_84D0AE09EE66_.wvu.Cols" localSheetId="1" hidden="1">Defect!$C:$C,Defect!$R:$W</definedName>
    <definedName name="Z_DD6100A5_48BA_4743_A889_84D0AE09EE66_.wvu.FilterData" localSheetId="1" hidden="1">Defect!$A$1:$Y$147</definedName>
    <definedName name="Z_DD88390E_6D04_448D_94B7_62A27D453712_.wvu.FilterData" localSheetId="1" hidden="1">Defect!$A$1:$S$304</definedName>
    <definedName name="Z_DECE778F_1B41_4BDA_92D0_D5D5FAFF4EDA_.wvu.FilterData" localSheetId="1" hidden="1">Defect!$A$1:$S$302</definedName>
    <definedName name="Z_DF159C70_2B9B_4AA0_A6E2_BC108DC77785_.wvu.FilterData" localSheetId="1" hidden="1">Defect!$A$1:$S$304</definedName>
    <definedName name="Z_DF22DBE2_157F_47F8_AE93_7C102FB760A7_.wvu.FilterData" localSheetId="1" hidden="1">Defect!$A$1:$XEX$302</definedName>
    <definedName name="Z_DFAED9AF_E172_438F_80C5_9C2CE006EAA2_.wvu.FilterData" localSheetId="1" hidden="1">Defect!$A$1:$S$304</definedName>
    <definedName name="Z_E00CEA6F_B6F7_4857_9EF3_05D7803D0CDC_.wvu.FilterData" localSheetId="1" hidden="1">Defect!$G$1:$G$314</definedName>
    <definedName name="Z_E0126A61_E078_4272_A77A_340CF9926F25_.wvu.FilterData" localSheetId="1" hidden="1">Defect!$A$1:$S$304</definedName>
    <definedName name="Z_E0FEF372_4AD3_46AF_81CB_2964D1E627D4_.wvu.Cols" localSheetId="1" hidden="1">Defect!$I:$I</definedName>
    <definedName name="Z_E0FEF372_4AD3_46AF_81CB_2964D1E627D4_.wvu.FilterData" localSheetId="1" hidden="1">Defect!$A$1:$S$304</definedName>
    <definedName name="Z_E15A7947_4BED_4529_952A_141DE9191623_.wvu.FilterData" localSheetId="1" hidden="1">Defect!$A$1:$S$304</definedName>
    <definedName name="Z_E1916A88_4276_400F_94D3_641BE6B6261C_.wvu.FilterData" localSheetId="1" hidden="1">Defect!$A$1:$S$304</definedName>
    <definedName name="Z_E2835F12_25C8_446D_8DE4_DBA6A98E18D2_.wvu.FilterData" localSheetId="1" hidden="1">Defect!$A$1:$S$304</definedName>
    <definedName name="Z_E32284B6_2091_4A3C_9362_C8A830EBC898_.wvu.FilterData" localSheetId="1" hidden="1">Defect!$A$1:$XEX$302</definedName>
    <definedName name="Z_E45733D5_044C_4959_BEDF_DF4DBA0FBFAD_.wvu.FilterData" localSheetId="1" hidden="1">Defect!$A$1:$S$304</definedName>
    <definedName name="Z_E4C053B1_33D4_497F_840E_32C0A45F999B_.wvu.FilterData" localSheetId="1" hidden="1">Defect!$A$1:$XEX$302</definedName>
    <definedName name="Z_E5BC9840_813E_49D2_A4E5_8C47835A0200_.wvu.FilterData" localSheetId="1" hidden="1">Defect!$A$1:$S$304</definedName>
    <definedName name="Z_E614682E_A0C0_4F96_B743_C56630E1F6D7_.wvu.FilterData" localSheetId="1" hidden="1">Defect!$A$1:$S$304</definedName>
    <definedName name="Z_E68736C4_1261_4A66_B855_3B6BE204F226_.wvu.FilterData" localSheetId="1" hidden="1">Defect!$A$1:$S$304</definedName>
    <definedName name="Z_EA5C6FA4_FFDE_415E_8AA8_99AEB2789852_.wvu.FilterData" localSheetId="1" hidden="1">Defect!$A$1:$S$302</definedName>
    <definedName name="Z_EA801D87_3B9F_4163_A8A0_62D289BED6BA_.wvu.FilterData" localSheetId="1" hidden="1">Defect!$A$1:$S$304</definedName>
    <definedName name="Z_EAE41E8E_7EBE_407B_A645_7A74A821BCBD_.wvu.FilterData" localSheetId="1" hidden="1">Defect!$A$1:$XEX$302</definedName>
    <definedName name="Z_EC277B5B_33F9_4199_9D70_779EBA71071A_.wvu.FilterData" localSheetId="1" hidden="1">Defect!$A$1:$S$304</definedName>
    <definedName name="Z_EC8740F6_4421_4B70_B46B_4486DE6C6C6E_.wvu.Cols" localSheetId="1" hidden="1">Defect!$I:$I</definedName>
    <definedName name="Z_EC8740F6_4421_4B70_B46B_4486DE6C6C6E_.wvu.FilterData" localSheetId="1" hidden="1">Defect!$A$1:$XEX$304</definedName>
    <definedName name="Z_EE1981D6_17AB_4841_AF20_07E9867AFDB7_.wvu.FilterData" localSheetId="1" hidden="1">Defect!$A$1:$XEX$302</definedName>
    <definedName name="Z_EE2CDC5E_0FFC_4033_BEE7_9B07929A3CAF_.wvu.FilterData" localSheetId="1" hidden="1">Defect!$A$1:$S$304</definedName>
    <definedName name="Z_EE5EC512_BC2E_4E74_B16F_19FA71EB19F0_.wvu.FilterData" localSheetId="1" hidden="1">Defect!$A$1:$Y$125</definedName>
    <definedName name="Z_EEFB18C7_F399_4B96_BD39_8FE2316CC016_.wvu.FilterData" localSheetId="1" hidden="1">Defect!$A$1:$S$302</definedName>
    <definedName name="Z_EF5930D1_14B3_419A_9729_8DA5AA728F19_.wvu.FilterData" localSheetId="1" hidden="1">Defect!$A$1:$XEX$302</definedName>
    <definedName name="Z_EFD442ED_A4A2_4A70_A291_DA9A24ECAF49_.wvu.FilterData" localSheetId="1" hidden="1">Defect!$A$1:$S$304</definedName>
    <definedName name="Z_F044D0C0_387F_4F16_830D_A247199FAC45_.wvu.FilterData" localSheetId="1" hidden="1">Defect!$A$1:$S$304</definedName>
    <definedName name="Z_F222E9B9_6795_41FB_887D_90E51999AA48_.wvu.FilterData" localSheetId="1" hidden="1">Defect!$A$1:$XEX$302</definedName>
    <definedName name="Z_F3762503_74F5_4343_93CB_002662B1AA37_.wvu.FilterData" localSheetId="1" hidden="1">Defect!$A$1:$S$302</definedName>
    <definedName name="Z_F3A46BBB_EACE_4E28_9826_7BEC78A09FDE_.wvu.FilterData" localSheetId="1" hidden="1">Defect!$A$1:$S$302</definedName>
    <definedName name="Z_F3D2C1C4_5F94_4CC2_B69B_365DF42631BC_.wvu.FilterData" localSheetId="1" hidden="1">Defect!$A$1:$S$302</definedName>
    <definedName name="Z_F69A8952_DB44_481F_9224_E79AF7530730_.wvu.FilterData" localSheetId="1" hidden="1">Defect!$A$1:$S$304</definedName>
    <definedName name="Z_F6DF7B8C_1A88_4D40_8CA7_D00D38E263A5_.wvu.FilterData" localSheetId="1" hidden="1">Defect!$A$1:$S$304</definedName>
    <definedName name="Z_F7D3C348_B514_4B30_93BB_D0F2A5F39B92_.wvu.FilterData" localSheetId="1" hidden="1">Defect!$A$1:$S$304</definedName>
    <definedName name="Z_F8A04898_CED3_4ABD_8891_6B64C6188365_.wvu.FilterData" localSheetId="1" hidden="1">Defect!$A$1:$S$302</definedName>
    <definedName name="Z_F8E35BC9_D4B3_4E34_8EFB_A152D651E8B2_.wvu.FilterData" localSheetId="1" hidden="1">Defect!$A$1:$S$302</definedName>
    <definedName name="Z_F91CA624_4C6F_464B_9466_50CC40715070_.wvu.FilterData" localSheetId="1" hidden="1">Defect!$A$1:$S$304</definedName>
    <definedName name="Z_F94EE496_06FC_4FB1_B932_79269A730CA9_.wvu.FilterData" localSheetId="1" hidden="1">Defect!$A$1:$XEX$303</definedName>
    <definedName name="Z_F973A793_CA89_4F0B_9487_08F21D86A1A1_.wvu.FilterData" localSheetId="1" hidden="1">Defect!$A$1:$S$304</definedName>
    <definedName name="Z_FAC3FCEE_98DB_485B_87B6_0CDD0EC6726F_.wvu.FilterData" localSheetId="1" hidden="1">Defect!$A$1:$XEX$302</definedName>
    <definedName name="Z_FAF97096_79B4_4F63_A0EA_B0B5A32D630D_.wvu.FilterData" localSheetId="1" hidden="1">Defect!$A$1:$S$304</definedName>
    <definedName name="Z_FC75EBA0_63FC_4017_BB8E_852A9F5DC1E5_.wvu.FilterData" localSheetId="1" hidden="1">Defect!$A$1:$S$304</definedName>
    <definedName name="Z_FCC1CB51_E58B_4BF2_AF0A_7AF620FF84C3_.wvu.FilterData" localSheetId="1" hidden="1">Defect!$A$1:$XEX$302</definedName>
  </definedNames>
  <calcPr calcId="162913"/>
  <customWorkbookViews>
    <customWorkbookView name="Apinya Samritsuksun - Personal View" guid="{795B7F8E-631D-441D-81DA-DFD22BBC9162}" mergeInterval="0" personalView="1" maximized="1" xWindow="-8" yWindow="-8" windowWidth="1382" windowHeight="744" activeSheetId="1"/>
    <customWorkbookView name="Kanokporn Padee - Personal View" guid="{96271A8E-F5E6-42D3-B0B8-EA5EBDC49678}" mergeInterval="0" personalView="1" maximized="1" xWindow="-8" yWindow="-8" windowWidth="1382" windowHeight="744" activeSheetId="1"/>
    <customWorkbookView name="Guntaporn Aksonvit - Personal View" guid="{43995410-8F95-4182-9106-5757E41BF1F8}" mergeInterval="0" personalView="1" maximized="1" windowWidth="1596" windowHeight="555" activeSheetId="1"/>
    <customWorkbookView name="Narissara  Thanasoon - Personal View" guid="{6D318CAE-BC90-4396-A091-4FD9D044C634}" mergeInterval="0" personalView="1" maximized="1" windowWidth="1239" windowHeight="385" activeSheetId="1"/>
    <customWorkbookView name="Supawan Donsopon - Personal View" guid="{D2A4883D-AF4C-42B4-9790-88772E4F4BC6}" mergeInterval="0" personalView="1" maximized="1" windowWidth="1596" windowHeight="675" activeSheetId="1"/>
    <customWorkbookView name="Taradate Naruicharnpattarat - Personal View" guid="{54242923-B540-4BDA-B991-73B0B7E4D885}" mergeInterval="0" personalView="1" maximized="1" showHorizontalScroll="0" showVerticalScroll="0" windowWidth="1596" windowHeight="685" activeSheetId="2" showComments="commIndAndComment"/>
    <customWorkbookView name="Nathanan Namatchanan - Personal View" guid="{1C2BA35B-1315-4E80-9621-A8276AB592F6}" mergeInterval="0" personalView="1" maximized="1" showHorizontalScroll="0" showVerticalScroll="0" windowWidth="1596" windowHeight="675" activeSheetId="1"/>
    <customWorkbookView name="Phataraanong Khampa - Personal View" guid="{11C7A6F6-A138-445F-BAB2-470C5D2002CD}" mergeInterval="0" personalView="1" maximized="1" windowWidth="1596" windowHeight="613" activeSheetId="4"/>
    <customWorkbookView name="Passorn Subparojpattana - Personal View" guid="{84A211F3-C93C-4CF0-9917-CAD744BFAE2F}" mergeInterval="0" personalView="1" maximized="1" windowWidth="1596" windowHeight="675" activeSheetId="1"/>
    <customWorkbookView name="Benjaporn  Taskesorn - Personal View" guid="{139DD833-6171-4882-8C7F-E45EBE92FABB}" mergeInterval="0" personalView="1" maximized="1" windowWidth="1596" windowHeight="675" activeSheetId="2"/>
    <customWorkbookView name="Narissara  Thanasoon(F) - Personal View" guid="{9F95CFFB-1E30-43C2-887A-B9259E100ECE}" mergeInterval="0" personalView="1" maximized="1" windowWidth="1584" windowHeight="333" activeSheetId="1"/>
    <customWorkbookView name="Onjira Saengweerapan - Personal View" guid="{32BED12C-DCF5-4D0B-98C6-26CB107FF18E}" mergeInterval="0" personalView="1" maximized="1" showHorizontalScroll="0" showVerticalScroll="0" windowWidth="1596" windowHeight="675" tabRatio="872" activeSheetId="1"/>
    <customWorkbookView name="Chutipa Banrung - Personal View" guid="{42DB7913-6F10-495B-9D93-EBC2CF24D878}" mergeInterval="0" personalView="1" maximized="1" windowWidth="1596" windowHeight="635" activeSheetId="1"/>
    <customWorkbookView name="Chaiwat Hongsawat - Personal View" guid="{DD6100A5-48BA-4743-A889-84D0AE09EE66}" mergeInterval="0" personalView="1" maximized="1" xWindow="-8" yWindow="-8" windowWidth="1936" windowHeight="1056" activeSheetId="1"/>
    <customWorkbookView name="Guntaporn Aksonvi - Personal View" guid="{DB5E48AD-75F7-435F-90BF-EC5549A366A5}" mergeInterval="0" personalView="1" maximized="1" xWindow="-8" yWindow="-8" windowWidth="1382" windowHeight="744" activeSheetId="1"/>
    <customWorkbookView name="Narissara Thanasoon - Personal View" guid="{7ADC4596-65B8-4530-A4E3-D3A837DAB4D4}" mergeInterval="0" personalView="1" maximized="1" xWindow="-8" yWindow="-8" windowWidth="1382" windowHeight="744" activeSheetId="1"/>
    <customWorkbookView name="Nitikorn Supachoonha - Personal View" guid="{2069F2B7-D023-47EF-889A-F6A506BEEECF}" mergeInterval="0" personalView="1" maximized="1" xWindow="-8" yWindow="-8" windowWidth="1382" windowHeight="744" activeSheetId="4"/>
    <customWorkbookView name="Siriporn Lomajam - Personal View" guid="{7BF0DD6E-C318-44B8-91E1-1D1B7EEB9D56}" mergeInterval="0" personalView="1" maximized="1" xWindow="-8" yWindow="-8" windowWidth="1382" windowHeight="744" activeSheetId="3"/>
  </customWorkbookViews>
</workbook>
</file>

<file path=xl/calcChain.xml><?xml version="1.0" encoding="utf-8"?>
<calcChain xmlns="http://schemas.openxmlformats.org/spreadsheetml/2006/main">
  <c r="H14" i="1" l="1"/>
  <c r="J12" i="3" l="1"/>
  <c r="I12" i="3"/>
  <c r="K14" i="1" l="1"/>
  <c r="I14" i="1"/>
  <c r="J14" i="3" l="1"/>
  <c r="I14" i="3"/>
  <c r="C12" i="4" l="1"/>
  <c r="J26" i="1" l="1"/>
  <c r="P11" i="1" l="1"/>
  <c r="P6" i="1"/>
  <c r="P2" i="1"/>
  <c r="O14" i="1"/>
  <c r="O13" i="1"/>
  <c r="O12" i="1"/>
  <c r="O9" i="1"/>
  <c r="O8" i="1"/>
  <c r="O7" i="1"/>
  <c r="O5" i="1"/>
  <c r="O4" i="1"/>
  <c r="O3" i="1"/>
  <c r="H11" i="1" l="1"/>
  <c r="I11" i="1"/>
  <c r="K11" i="1"/>
  <c r="H12" i="1"/>
  <c r="I12" i="1"/>
  <c r="K12" i="1"/>
  <c r="H13" i="1"/>
  <c r="I13" i="3" s="1"/>
  <c r="I13" i="1"/>
  <c r="J13" i="3" s="1"/>
  <c r="K13" i="1"/>
  <c r="H8" i="1"/>
  <c r="I8" i="1"/>
  <c r="K8" i="1"/>
  <c r="K10" i="1"/>
  <c r="I10" i="1"/>
  <c r="H10" i="1"/>
  <c r="E26" i="1" l="1"/>
  <c r="F26" i="1"/>
  <c r="G26" i="1"/>
  <c r="D26" i="1"/>
  <c r="K7" i="1" l="1"/>
  <c r="K9" i="1"/>
  <c r="H7" i="1"/>
  <c r="I7" i="3" s="1"/>
  <c r="I7" i="1"/>
  <c r="J7" i="3" s="1"/>
  <c r="H9" i="1"/>
  <c r="I8" i="3" s="1"/>
  <c r="I9" i="1"/>
  <c r="J8" i="3" s="1"/>
  <c r="I9" i="3"/>
  <c r="J9" i="3"/>
  <c r="I10" i="3"/>
  <c r="J10" i="3"/>
  <c r="I11" i="3"/>
  <c r="J11" i="3"/>
  <c r="C26" i="1" l="1"/>
  <c r="K6" i="1" l="1"/>
  <c r="I6" i="1"/>
  <c r="J6" i="3" s="1"/>
  <c r="H6" i="1"/>
  <c r="I6" i="3" s="1"/>
  <c r="K5" i="1" l="1"/>
  <c r="K4" i="1"/>
  <c r="I5" i="1" l="1"/>
  <c r="I4" i="1"/>
  <c r="H5" i="1"/>
  <c r="I5" i="3" s="1"/>
  <c r="H4" i="1"/>
  <c r="J4" i="3" l="1"/>
  <c r="I26" i="1"/>
  <c r="K3" i="4" s="1"/>
  <c r="H26" i="1"/>
  <c r="J3" i="4" s="1"/>
  <c r="I4" i="3"/>
  <c r="J5" i="3"/>
  <c r="J18" i="6" l="1"/>
  <c r="G18" i="6"/>
  <c r="F18" i="6"/>
  <c r="E18" i="6"/>
  <c r="D18" i="6"/>
  <c r="C18" i="6"/>
  <c r="K12" i="6"/>
  <c r="I12" i="6"/>
  <c r="H12" i="6"/>
  <c r="K11" i="6"/>
  <c r="I11" i="6"/>
  <c r="H11" i="6"/>
  <c r="K10" i="6"/>
  <c r="I10" i="6"/>
  <c r="H10" i="6"/>
  <c r="K9" i="6"/>
  <c r="I9" i="6"/>
  <c r="H9" i="6"/>
  <c r="K8" i="6"/>
  <c r="I8" i="6"/>
  <c r="H8" i="6"/>
  <c r="K7" i="6"/>
  <c r="I7" i="6"/>
  <c r="H7" i="6"/>
  <c r="K6" i="6"/>
  <c r="I6" i="6"/>
  <c r="H6" i="6"/>
  <c r="K5" i="6"/>
  <c r="I5" i="6"/>
  <c r="H5" i="6"/>
  <c r="K4" i="6"/>
  <c r="I4" i="6"/>
  <c r="H4" i="6"/>
  <c r="K18" i="6" l="1"/>
  <c r="I18" i="6"/>
  <c r="H18" i="6"/>
  <c r="J18" i="5" l="1"/>
  <c r="G18" i="5"/>
  <c r="F18" i="5"/>
  <c r="E18" i="5"/>
  <c r="D18" i="5"/>
  <c r="C18" i="5"/>
  <c r="K11" i="5"/>
  <c r="I11" i="5"/>
  <c r="H11" i="5"/>
  <c r="K10" i="5"/>
  <c r="I10" i="5"/>
  <c r="H10" i="5"/>
  <c r="K9" i="5"/>
  <c r="I9" i="5"/>
  <c r="H9" i="5"/>
  <c r="K8" i="5"/>
  <c r="I8" i="5"/>
  <c r="H8" i="5"/>
  <c r="K7" i="5"/>
  <c r="I7" i="5"/>
  <c r="H7" i="5"/>
  <c r="K6" i="5"/>
  <c r="I6" i="5"/>
  <c r="H6" i="5"/>
  <c r="K5" i="5"/>
  <c r="I5" i="5"/>
  <c r="H5" i="5"/>
  <c r="K4" i="5"/>
  <c r="I4" i="5"/>
  <c r="H4" i="5"/>
  <c r="K26" i="1" l="1"/>
  <c r="I18" i="5"/>
  <c r="H18" i="5"/>
  <c r="K18" i="5"/>
  <c r="J2" i="3"/>
  <c r="J1" i="3"/>
  <c r="P15" i="1"/>
</calcChain>
</file>

<file path=xl/sharedStrings.xml><?xml version="1.0" encoding="utf-8"?>
<sst xmlns="http://schemas.openxmlformats.org/spreadsheetml/2006/main" count="155" uniqueCount="95">
  <si>
    <t xml:space="preserve">Detail Senario </t>
  </si>
  <si>
    <t>Defects by Status</t>
  </si>
  <si>
    <t>Count of Step</t>
  </si>
  <si>
    <t>Passed Step</t>
  </si>
  <si>
    <t>Failed Step</t>
  </si>
  <si>
    <t>Testing</t>
  </si>
  <si>
    <t>% Progress</t>
  </si>
  <si>
    <t xml:space="preserve"> % Complete</t>
  </si>
  <si>
    <t>Re-Test</t>
  </si>
  <si>
    <t>% Re-Test</t>
  </si>
  <si>
    <t>Open</t>
  </si>
  <si>
    <t>High</t>
  </si>
  <si>
    <t>Medium</t>
  </si>
  <si>
    <t>Low</t>
  </si>
  <si>
    <t>Retest</t>
  </si>
  <si>
    <t>Total Defect</t>
  </si>
  <si>
    <t>E2E</t>
  </si>
  <si>
    <t>Grand Total</t>
  </si>
  <si>
    <t xml:space="preserve"> </t>
  </si>
  <si>
    <t>Defect ID</t>
  </si>
  <si>
    <t>Charge Type</t>
  </si>
  <si>
    <t>Billing System</t>
  </si>
  <si>
    <t>Defect Status</t>
  </si>
  <si>
    <t>Remarks/Comments</t>
  </si>
  <si>
    <t>Total</t>
  </si>
  <si>
    <t>%Progress</t>
  </si>
  <si>
    <t xml:space="preserve">%Complete </t>
  </si>
  <si>
    <t>No.</t>
  </si>
  <si>
    <t>Storyboard ID</t>
  </si>
  <si>
    <t>Network Type</t>
  </si>
  <si>
    <t>Mobile No.</t>
  </si>
  <si>
    <t xml:space="preserve">Tester </t>
  </si>
  <si>
    <t>%Complete</t>
  </si>
  <si>
    <t>Main Promotion</t>
  </si>
  <si>
    <t>Remark</t>
  </si>
  <si>
    <t># Day</t>
  </si>
  <si>
    <t>Plan</t>
  </si>
  <si>
    <t>Total Plan</t>
  </si>
  <si>
    <t>Actual</t>
  </si>
  <si>
    <t xml:space="preserve">Operate Test %
</t>
  </si>
  <si>
    <t xml:space="preserve">Complete %
</t>
  </si>
  <si>
    <t>Cannot Test</t>
  </si>
  <si>
    <t>Closed</t>
  </si>
  <si>
    <t>SB-Apple-Watch-01</t>
  </si>
  <si>
    <t>SB-Apple-Watch-02</t>
  </si>
  <si>
    <t>SB-Apple-Watch-03</t>
  </si>
  <si>
    <t>SB-Apple-Watch-04</t>
  </si>
  <si>
    <t>SB-Apple-Watch-06</t>
  </si>
  <si>
    <t>SB-Apple-Watch-07</t>
  </si>
  <si>
    <t>SB-Apple-Watch-08</t>
  </si>
  <si>
    <t>SB-Apple-Watch-05</t>
  </si>
  <si>
    <t>Detial</t>
  </si>
  <si>
    <t>Poy</t>
  </si>
  <si>
    <t>F</t>
  </si>
  <si>
    <t>SB-AVA_SIM2Fly-01</t>
  </si>
  <si>
    <t>SB-AVA_SIM2Fly-02</t>
  </si>
  <si>
    <t>SB-AVA_SIM2Fly-03</t>
  </si>
  <si>
    <t>SB-AVA_SIM2Fly-04</t>
  </si>
  <si>
    <t>SB-AVA_SIM2Fly-05</t>
  </si>
  <si>
    <t>SB-AVA_SIM2Fly-06</t>
  </si>
  <si>
    <t>SB-AVA_SIM2Fly-07</t>
  </si>
  <si>
    <t>SB-AVA_SIM2Fly-08</t>
  </si>
  <si>
    <t>SB-AVA_SIM2Fly-09</t>
  </si>
  <si>
    <t>Expected Fixed Date</t>
  </si>
  <si>
    <t>High Level Defect Description</t>
  </si>
  <si>
    <t>Defect Details</t>
  </si>
  <si>
    <t>Actual Opened Date</t>
  </si>
  <si>
    <t>Actual Fixed Date</t>
  </si>
  <si>
    <t>Actual Closed Date</t>
  </si>
  <si>
    <t>Email Chain Subject (If any)</t>
  </si>
  <si>
    <t>Huawei Owner</t>
  </si>
  <si>
    <t>Huawei iRTT ID</t>
  </si>
  <si>
    <t>Huawei Category Group</t>
  </si>
  <si>
    <t>Huawei Sub-Category Group</t>
  </si>
  <si>
    <t>Change ID (if required to change in production)</t>
  </si>
  <si>
    <t>Daily Status Update Descriptions</t>
  </si>
  <si>
    <t>Follow by Team</t>
  </si>
  <si>
    <t>SB-xxxxx-01</t>
  </si>
  <si>
    <t>SB-xxxxx-02</t>
  </si>
  <si>
    <t>SB-xxxxx-03</t>
  </si>
  <si>
    <t>SB-xxxxx-04</t>
  </si>
  <si>
    <t>SB-xxxxx-05</t>
  </si>
  <si>
    <t>SB-xxxxx-06</t>
  </si>
  <si>
    <t>SB-xxxxx-07</t>
  </si>
  <si>
    <t>SB-xxxxx-08</t>
  </si>
  <si>
    <t>SB-xxxxx-09</t>
  </si>
  <si>
    <t>SB-xxxxx-10</t>
  </si>
  <si>
    <t>SB-xxxxx-11</t>
  </si>
  <si>
    <t>Owner</t>
  </si>
  <si>
    <t>Team</t>
  </si>
  <si>
    <t>Test Case ID</t>
  </si>
  <si>
    <t>Category group</t>
  </si>
  <si>
    <t>Application</t>
  </si>
  <si>
    <t>Severity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</si>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</sst>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[$-409]d/mmm/yy;@"/>
    <numFmt numFmtId="188" formatCode="0.0%"/>
  </numFmts>
  <fonts count="30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177"/>
      <scheme val="minor"/>
    </font>
    <font>
      <sz val="11"/>
      <color theme="0"/>
      <name val="Tahoma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b/>
      <sz val="11"/>
      <color indexed="10"/>
      <name val="Tahoma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9"/>
      <color indexed="8"/>
      <name val="Tahoma"/>
      <family val="2"/>
    </font>
    <font>
      <sz val="14"/>
      <name val="Cordia New"/>
      <family val="2"/>
    </font>
    <font>
      <sz val="10"/>
      <color rgb="FFC0000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3"/>
      <name val="Tahoma"/>
      <family val="2"/>
      <scheme val="minor"/>
    </font>
    <font>
      <sz val="10"/>
      <color theme="3"/>
      <name val="Tahoma"/>
      <family val="2"/>
      <scheme val="minor"/>
    </font>
    <font>
      <b/>
      <sz val="10"/>
      <color rgb="FFC0000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0"/>
      <name val="Tahoma"/>
      <family val="2"/>
      <scheme val="minor"/>
    </font>
    <font>
      <sz val="10"/>
      <name val="Tahoma"/>
      <family val="2"/>
      <scheme val="minor"/>
    </font>
    <font>
      <sz val="10"/>
      <name val="Tahoma"/>
      <family val="2"/>
      <scheme val="minor"/>
    </font>
    <font>
      <sz val="8"/>
      <color theme="1"/>
      <name val="Arial"/>
      <family val="2"/>
    </font>
    <font>
      <b/>
      <sz val="10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0"/>
      <name val="Tahoma"/>
      <family val="2"/>
    </font>
    <font>
      <b/>
      <sz val="8"/>
      <color theme="0"/>
      <name val="Arial"/>
      <family val="2"/>
    </font>
    <font>
      <b/>
      <sz val="10"/>
      <name val="Tahoma"/>
      <family val="2"/>
    </font>
    <font>
      <b/>
      <sz val="9"/>
      <name val="Arial"/>
      <family val="2"/>
    </font>
    <font>
      <sz val="9"/>
      <color indexed="8"/>
      <name val="Tahoma"/>
      <family val="2"/>
      <charset val="22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EC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2" fillId="0" borderId="0"/>
    <xf numFmtId="0" fontId="4" fillId="0" borderId="0" applyNumberFormat="0" applyFill="0" applyBorder="0" applyAlignment="0" applyProtection="0"/>
    <xf numFmtId="0" fontId="4" fillId="0" borderId="0"/>
    <xf numFmtId="0" fontId="1" fillId="0" borderId="0"/>
    <xf numFmtId="0" fontId="4" fillId="0" borderId="0"/>
  </cellStyleXfs>
  <cellXfs count="171">
    <xf numFmtId="0" fontId="0" fillId="0" borderId="0" xfId="0"/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horizontal="center"/>
    </xf>
    <xf numFmtId="0" fontId="8" fillId="5" borderId="0" xfId="3" applyFont="1" applyFill="1" applyBorder="1" applyAlignment="1">
      <alignment vertical="top"/>
    </xf>
    <xf numFmtId="10" fontId="6" fillId="5" borderId="0" xfId="3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left" vertical="top"/>
    </xf>
    <xf numFmtId="0" fontId="8" fillId="6" borderId="0" xfId="3" applyFont="1" applyFill="1" applyBorder="1" applyAlignment="1">
      <alignment vertical="top"/>
    </xf>
    <xf numFmtId="10" fontId="6" fillId="6" borderId="0" xfId="3" applyNumberFormat="1" applyFont="1" applyFill="1" applyBorder="1" applyAlignment="1">
      <alignment horizontal="center" vertical="top"/>
    </xf>
    <xf numFmtId="0" fontId="9" fillId="7" borderId="1" xfId="3" applyFont="1" applyFill="1" applyBorder="1" applyAlignment="1">
      <alignment horizontal="center" vertical="top" wrapText="1"/>
    </xf>
    <xf numFmtId="0" fontId="5" fillId="0" borderId="0" xfId="3" applyFont="1" applyAlignment="1">
      <alignment vertical="top"/>
    </xf>
    <xf numFmtId="0" fontId="5" fillId="0" borderId="0" xfId="3" applyFont="1" applyFill="1" applyAlignment="1">
      <alignment vertical="top"/>
    </xf>
    <xf numFmtId="0" fontId="0" fillId="0" borderId="0" xfId="0" applyAlignment="1">
      <alignment horizontal="right"/>
    </xf>
    <xf numFmtId="0" fontId="13" fillId="0" borderId="0" xfId="0" applyFont="1"/>
    <xf numFmtId="0" fontId="14" fillId="0" borderId="0" xfId="0" applyFont="1"/>
    <xf numFmtId="0" fontId="15" fillId="0" borderId="0" xfId="0" applyFont="1" applyFill="1" applyAlignment="1">
      <alignment horizontal="center"/>
    </xf>
    <xf numFmtId="14" fontId="13" fillId="0" borderId="0" xfId="0" applyNumberFormat="1" applyFont="1"/>
    <xf numFmtId="0" fontId="15" fillId="0" borderId="0" xfId="0" applyFont="1"/>
    <xf numFmtId="10" fontId="16" fillId="0" borderId="0" xfId="0" applyNumberFormat="1" applyFont="1" applyFill="1" applyAlignment="1">
      <alignment horizontal="center"/>
    </xf>
    <xf numFmtId="10" fontId="17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top"/>
    </xf>
    <xf numFmtId="0" fontId="0" fillId="0" borderId="3" xfId="0" applyBorder="1"/>
    <xf numFmtId="0" fontId="14" fillId="0" borderId="0" xfId="0" applyFont="1" applyFill="1"/>
    <xf numFmtId="0" fontId="5" fillId="0" borderId="3" xfId="3" applyFont="1" applyFill="1" applyBorder="1" applyAlignment="1">
      <alignment vertical="top"/>
    </xf>
    <xf numFmtId="0" fontId="10" fillId="0" borderId="3" xfId="0" quotePrefix="1" applyFont="1" applyBorder="1" applyAlignment="1">
      <alignment vertical="top" wrapText="1"/>
    </xf>
    <xf numFmtId="0" fontId="5" fillId="0" borderId="3" xfId="3" applyFont="1" applyFill="1" applyBorder="1" applyAlignment="1">
      <alignment vertical="top" wrapText="1"/>
    </xf>
    <xf numFmtId="0" fontId="10" fillId="0" borderId="3" xfId="0" quotePrefix="1" applyFont="1" applyFill="1" applyBorder="1" applyAlignment="1">
      <alignment vertical="top"/>
    </xf>
    <xf numFmtId="0" fontId="5" fillId="0" borderId="3" xfId="3" quotePrefix="1" applyFont="1" applyFill="1" applyBorder="1" applyAlignment="1">
      <alignment vertical="top" wrapText="1"/>
    </xf>
    <xf numFmtId="0" fontId="5" fillId="0" borderId="3" xfId="0" quotePrefix="1" applyFont="1" applyFill="1" applyBorder="1" applyAlignment="1">
      <alignment vertical="top"/>
    </xf>
    <xf numFmtId="0" fontId="9" fillId="7" borderId="3" xfId="3" applyFont="1" applyFill="1" applyBorder="1" applyAlignment="1">
      <alignment horizontal="center" vertical="top" wrapText="1"/>
    </xf>
    <xf numFmtId="0" fontId="18" fillId="0" borderId="0" xfId="1" applyFont="1"/>
    <xf numFmtId="0" fontId="19" fillId="3" borderId="0" xfId="2" applyFont="1" applyFill="1"/>
    <xf numFmtId="0" fontId="19" fillId="3" borderId="0" xfId="2" applyFont="1" applyFill="1" applyAlignment="1">
      <alignment horizontal="center"/>
    </xf>
    <xf numFmtId="0" fontId="19" fillId="4" borderId="0" xfId="2" applyFont="1" applyFill="1"/>
    <xf numFmtId="0" fontId="20" fillId="0" borderId="0" xfId="0" applyFont="1"/>
    <xf numFmtId="0" fontId="18" fillId="0" borderId="0" xfId="1" applyFont="1" applyAlignment="1">
      <alignment horizontal="center"/>
    </xf>
    <xf numFmtId="0" fontId="20" fillId="0" borderId="0" xfId="3" applyFont="1" applyFill="1" applyBorder="1" applyAlignment="1">
      <alignment vertical="top"/>
    </xf>
    <xf numFmtId="0" fontId="18" fillId="0" borderId="0" xfId="1" applyNumberFormat="1" applyFont="1"/>
    <xf numFmtId="0" fontId="18" fillId="0" borderId="0" xfId="1" applyNumberFormat="1" applyFont="1" applyAlignment="1">
      <alignment horizontal="center"/>
    </xf>
    <xf numFmtId="0" fontId="20" fillId="0" borderId="0" xfId="3" applyFont="1" applyFill="1" applyBorder="1" applyAlignment="1">
      <alignment horizontal="center" vertical="top"/>
    </xf>
    <xf numFmtId="2" fontId="18" fillId="0" borderId="0" xfId="1" applyNumberFormat="1" applyFont="1" applyAlignment="1">
      <alignment horizontal="center"/>
    </xf>
    <xf numFmtId="10" fontId="18" fillId="0" borderId="0" xfId="1" applyNumberFormat="1" applyFont="1" applyAlignment="1">
      <alignment horizontal="center"/>
    </xf>
    <xf numFmtId="1" fontId="18" fillId="0" borderId="0" xfId="1" applyNumberFormat="1" applyFont="1" applyAlignment="1">
      <alignment horizontal="center"/>
    </xf>
    <xf numFmtId="10" fontId="18" fillId="0" borderId="0" xfId="1" applyNumberFormat="1" applyFont="1"/>
    <xf numFmtId="0" fontId="18" fillId="0" borderId="0" xfId="1" applyFont="1" applyAlignment="1">
      <alignment horizontal="left"/>
    </xf>
    <xf numFmtId="0" fontId="20" fillId="0" borderId="0" xfId="0" applyFont="1" applyAlignment="1">
      <alignment horizontal="center"/>
    </xf>
    <xf numFmtId="0" fontId="9" fillId="0" borderId="3" xfId="3" applyFont="1" applyFill="1" applyBorder="1" applyAlignment="1">
      <alignment horizontal="center" vertical="top"/>
    </xf>
    <xf numFmtId="0" fontId="5" fillId="0" borderId="3" xfId="3" applyFont="1" applyFill="1" applyBorder="1" applyAlignment="1">
      <alignment horizontal="center" vertical="top"/>
    </xf>
    <xf numFmtId="10" fontId="11" fillId="0" borderId="3" xfId="0" applyNumberFormat="1" applyFont="1" applyFill="1" applyBorder="1" applyAlignment="1">
      <alignment horizontal="center" vertical="top"/>
    </xf>
    <xf numFmtId="0" fontId="20" fillId="0" borderId="3" xfId="3" applyFont="1" applyFill="1" applyBorder="1" applyAlignment="1">
      <alignment vertical="top"/>
    </xf>
    <xf numFmtId="0" fontId="18" fillId="0" borderId="3" xfId="1" applyNumberFormat="1" applyFont="1" applyBorder="1" applyAlignment="1">
      <alignment horizontal="center"/>
    </xf>
    <xf numFmtId="2" fontId="18" fillId="0" borderId="3" xfId="1" applyNumberFormat="1" applyFont="1" applyBorder="1" applyAlignment="1">
      <alignment horizontal="center"/>
    </xf>
    <xf numFmtId="10" fontId="18" fillId="0" borderId="3" xfId="1" applyNumberFormat="1" applyFont="1" applyBorder="1" applyAlignment="1">
      <alignment horizontal="center"/>
    </xf>
    <xf numFmtId="1" fontId="18" fillId="0" borderId="3" xfId="1" applyNumberFormat="1" applyFont="1" applyBorder="1" applyAlignment="1">
      <alignment horizontal="center"/>
    </xf>
    <xf numFmtId="10" fontId="18" fillId="0" borderId="3" xfId="1" applyNumberFormat="1" applyFont="1" applyBorder="1"/>
    <xf numFmtId="0" fontId="20" fillId="0" borderId="3" xfId="0" applyFont="1" applyBorder="1" applyAlignment="1">
      <alignment horizontal="center"/>
    </xf>
    <xf numFmtId="0" fontId="21" fillId="0" borderId="3" xfId="1" applyNumberFormat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20" fillId="0" borderId="2" xfId="3" applyFont="1" applyFill="1" applyBorder="1" applyAlignment="1">
      <alignment vertical="top"/>
    </xf>
    <xf numFmtId="0" fontId="18" fillId="0" borderId="2" xfId="1" applyNumberFormat="1" applyFont="1" applyBorder="1" applyAlignment="1">
      <alignment horizontal="center"/>
    </xf>
    <xf numFmtId="0" fontId="21" fillId="0" borderId="2" xfId="1" applyNumberFormat="1" applyFont="1" applyBorder="1" applyAlignment="1">
      <alignment horizontal="center"/>
    </xf>
    <xf numFmtId="2" fontId="18" fillId="0" borderId="2" xfId="1" applyNumberFormat="1" applyFont="1" applyBorder="1" applyAlignment="1">
      <alignment horizontal="center"/>
    </xf>
    <xf numFmtId="10" fontId="18" fillId="0" borderId="2" xfId="1" applyNumberFormat="1" applyFont="1" applyBorder="1" applyAlignment="1">
      <alignment horizontal="center"/>
    </xf>
    <xf numFmtId="1" fontId="18" fillId="0" borderId="2" xfId="1" applyNumberFormat="1" applyFont="1" applyBorder="1" applyAlignment="1">
      <alignment horizontal="center"/>
    </xf>
    <xf numFmtId="10" fontId="18" fillId="0" borderId="2" xfId="1" applyNumberFormat="1" applyFont="1" applyBorder="1"/>
    <xf numFmtId="0" fontId="18" fillId="0" borderId="0" xfId="1" applyNumberFormat="1" applyFont="1" applyBorder="1" applyAlignment="1">
      <alignment horizontal="center"/>
    </xf>
    <xf numFmtId="0" fontId="21" fillId="0" borderId="0" xfId="1" applyNumberFormat="1" applyFont="1" applyBorder="1" applyAlignment="1">
      <alignment horizontal="center"/>
    </xf>
    <xf numFmtId="2" fontId="18" fillId="0" borderId="0" xfId="1" applyNumberFormat="1" applyFont="1" applyBorder="1" applyAlignment="1">
      <alignment horizontal="center"/>
    </xf>
    <xf numFmtId="10" fontId="18" fillId="0" borderId="0" xfId="1" applyNumberFormat="1" applyFont="1" applyBorder="1" applyAlignment="1">
      <alignment horizontal="center"/>
    </xf>
    <xf numFmtId="1" fontId="18" fillId="0" borderId="0" xfId="1" applyNumberFormat="1" applyFont="1" applyBorder="1" applyAlignment="1">
      <alignment horizontal="center"/>
    </xf>
    <xf numFmtId="10" fontId="18" fillId="0" borderId="0" xfId="1" applyNumberFormat="1" applyFont="1" applyBorder="1"/>
    <xf numFmtId="9" fontId="22" fillId="10" borderId="3" xfId="0" applyNumberFormat="1" applyFont="1" applyFill="1" applyBorder="1"/>
    <xf numFmtId="9" fontId="22" fillId="11" borderId="3" xfId="0" applyNumberFormat="1" applyFont="1" applyFill="1" applyBorder="1"/>
    <xf numFmtId="0" fontId="14" fillId="0" borderId="3" xfId="1" applyNumberFormat="1" applyFont="1" applyBorder="1" applyAlignment="1">
      <alignment horizontal="center"/>
    </xf>
    <xf numFmtId="0" fontId="23" fillId="0" borderId="0" xfId="0" applyFont="1" applyAlignment="1">
      <alignment vertical="top"/>
    </xf>
    <xf numFmtId="0" fontId="20" fillId="0" borderId="3" xfId="0" applyFont="1" applyBorder="1"/>
    <xf numFmtId="0" fontId="0" fillId="0" borderId="0" xfId="0" applyAlignment="1">
      <alignment wrapText="1"/>
    </xf>
    <xf numFmtId="0" fontId="20" fillId="0" borderId="0" xfId="0" applyFont="1" applyAlignment="1">
      <alignment vertical="top"/>
    </xf>
    <xf numFmtId="0" fontId="20" fillId="0" borderId="3" xfId="0" applyFont="1" applyBorder="1" applyAlignment="1">
      <alignment horizontal="center" vertical="top"/>
    </xf>
    <xf numFmtId="0" fontId="20" fillId="0" borderId="3" xfId="0" applyFont="1" applyBorder="1" applyAlignment="1">
      <alignment vertical="top"/>
    </xf>
    <xf numFmtId="0" fontId="9" fillId="0" borderId="4" xfId="3" quotePrefix="1" applyFont="1" applyFill="1" applyBorder="1" applyAlignment="1">
      <alignment horizontal="center" vertical="top"/>
    </xf>
    <xf numFmtId="10" fontId="11" fillId="0" borderId="5" xfId="0" applyNumberFormat="1" applyFont="1" applyFill="1" applyBorder="1" applyAlignment="1">
      <alignment horizontal="center" vertical="top"/>
    </xf>
    <xf numFmtId="0" fontId="18" fillId="0" borderId="3" xfId="1" applyNumberFormat="1" applyFont="1" applyBorder="1" applyAlignment="1">
      <alignment horizontal="center" vertical="center"/>
    </xf>
    <xf numFmtId="0" fontId="14" fillId="0" borderId="0" xfId="1" applyNumberFormat="1" applyFont="1"/>
    <xf numFmtId="0" fontId="14" fillId="0" borderId="0" xfId="1" applyNumberFormat="1" applyFont="1" applyAlignment="1">
      <alignment wrapText="1"/>
    </xf>
    <xf numFmtId="0" fontId="18" fillId="0" borderId="3" xfId="1" applyNumberFormat="1" applyFont="1" applyBorder="1" applyAlignment="1">
      <alignment horizontal="center" vertical="top"/>
    </xf>
    <xf numFmtId="2" fontId="18" fillId="0" borderId="3" xfId="1" applyNumberFormat="1" applyFont="1" applyBorder="1" applyAlignment="1">
      <alignment horizontal="center" vertical="top"/>
    </xf>
    <xf numFmtId="10" fontId="18" fillId="0" borderId="3" xfId="1" applyNumberFormat="1" applyFont="1" applyBorder="1" applyAlignment="1">
      <alignment horizontal="center" vertical="top"/>
    </xf>
    <xf numFmtId="1" fontId="18" fillId="0" borderId="3" xfId="1" applyNumberFormat="1" applyFont="1" applyBorder="1" applyAlignment="1">
      <alignment horizontal="center" vertical="top"/>
    </xf>
    <xf numFmtId="10" fontId="18" fillId="0" borderId="3" xfId="1" applyNumberFormat="1" applyFont="1" applyBorder="1" applyAlignment="1">
      <alignment vertical="top"/>
    </xf>
    <xf numFmtId="0" fontId="14" fillId="0" borderId="0" xfId="1" applyNumberFormat="1" applyFont="1" applyAlignment="1">
      <alignment vertical="top" wrapText="1"/>
    </xf>
    <xf numFmtId="0" fontId="20" fillId="0" borderId="0" xfId="0" applyFont="1" applyAlignment="1">
      <alignment horizontal="center" vertical="top"/>
    </xf>
    <xf numFmtId="0" fontId="18" fillId="0" borderId="0" xfId="1" applyFont="1" applyAlignment="1">
      <alignment vertical="top"/>
    </xf>
    <xf numFmtId="0" fontId="18" fillId="0" borderId="0" xfId="1" applyFont="1" applyAlignment="1">
      <alignment horizontal="left" vertical="top"/>
    </xf>
    <xf numFmtId="49" fontId="23" fillId="12" borderId="3" xfId="4" applyNumberFormat="1" applyFont="1" applyFill="1" applyBorder="1" applyAlignment="1">
      <alignment horizontal="center" vertical="top" wrapText="1"/>
    </xf>
    <xf numFmtId="0" fontId="23" fillId="12" borderId="3" xfId="4" applyNumberFormat="1" applyFont="1" applyFill="1" applyBorder="1" applyAlignment="1">
      <alignment horizontal="center" vertical="top" wrapText="1"/>
    </xf>
    <xf numFmtId="187" fontId="23" fillId="12" borderId="3" xfId="4" applyNumberFormat="1" applyFont="1" applyFill="1" applyBorder="1" applyAlignment="1">
      <alignment horizontal="center" vertical="top" wrapText="1"/>
    </xf>
    <xf numFmtId="0" fontId="23" fillId="9" borderId="3" xfId="4" applyNumberFormat="1" applyFont="1" applyFill="1" applyBorder="1" applyAlignment="1">
      <alignment horizontal="center" vertical="top" wrapText="1"/>
    </xf>
    <xf numFmtId="49" fontId="23" fillId="9" borderId="3" xfId="4" applyNumberFormat="1" applyFont="1" applyFill="1" applyBorder="1" applyAlignment="1">
      <alignment horizontal="center" vertical="top" wrapText="1"/>
    </xf>
    <xf numFmtId="187" fontId="23" fillId="9" borderId="3" xfId="4" applyNumberFormat="1" applyFont="1" applyFill="1" applyBorder="1" applyAlignment="1">
      <alignment horizontal="center" vertical="top" wrapText="1"/>
    </xf>
    <xf numFmtId="0" fontId="24" fillId="13" borderId="3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vertical="top" wrapText="1"/>
    </xf>
    <xf numFmtId="0" fontId="20" fillId="0" borderId="7" xfId="0" applyFont="1" applyBorder="1" applyAlignment="1">
      <alignment horizontal="center" vertical="top"/>
    </xf>
    <xf numFmtId="0" fontId="20" fillId="0" borderId="7" xfId="0" applyFont="1" applyBorder="1" applyAlignment="1">
      <alignment vertical="top" wrapText="1"/>
    </xf>
    <xf numFmtId="0" fontId="20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wrapText="1"/>
    </xf>
    <xf numFmtId="0" fontId="18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/>
    </xf>
    <xf numFmtId="0" fontId="14" fillId="0" borderId="0" xfId="1" applyFont="1" applyFill="1"/>
    <xf numFmtId="0" fontId="22" fillId="9" borderId="3" xfId="0" applyFont="1" applyFill="1" applyBorder="1" applyAlignment="1">
      <alignment horizontal="center"/>
    </xf>
    <xf numFmtId="0" fontId="22" fillId="0" borderId="3" xfId="0" applyFont="1" applyBorder="1"/>
    <xf numFmtId="0" fontId="22" fillId="10" borderId="3" xfId="0" applyFont="1" applyFill="1" applyBorder="1" applyAlignment="1">
      <alignment horizontal="center"/>
    </xf>
    <xf numFmtId="0" fontId="22" fillId="11" borderId="3" xfId="0" applyFont="1" applyFill="1" applyBorder="1" applyAlignment="1">
      <alignment horizontal="center"/>
    </xf>
    <xf numFmtId="0" fontId="26" fillId="8" borderId="3" xfId="0" applyFont="1" applyFill="1" applyBorder="1" applyAlignment="1">
      <alignment horizontal="center" vertical="center"/>
    </xf>
    <xf numFmtId="0" fontId="23" fillId="9" borderId="3" xfId="4" applyNumberFormat="1" applyFont="1" applyFill="1" applyBorder="1" applyAlignment="1" applyProtection="1">
      <alignment horizontal="center" vertical="top" wrapText="1"/>
    </xf>
    <xf numFmtId="0" fontId="23" fillId="9" borderId="8" xfId="4" applyNumberFormat="1" applyFont="1" applyFill="1" applyBorder="1" applyAlignment="1">
      <alignment horizontal="center" vertical="top" wrapText="1"/>
    </xf>
    <xf numFmtId="0" fontId="23" fillId="12" borderId="6" xfId="4" applyNumberFormat="1" applyFont="1" applyFill="1" applyBorder="1" applyAlignment="1">
      <alignment horizontal="center" vertical="top" wrapText="1"/>
    </xf>
    <xf numFmtId="0" fontId="14" fillId="4" borderId="3" xfId="4" applyNumberFormat="1" applyFont="1" applyFill="1" applyBorder="1" applyAlignment="1">
      <alignment horizontal="center" vertical="top" wrapText="1"/>
    </xf>
    <xf numFmtId="0" fontId="20" fillId="0" borderId="4" xfId="0" applyFont="1" applyBorder="1" applyAlignment="1">
      <alignment vertical="top"/>
    </xf>
    <xf numFmtId="0" fontId="14" fillId="4" borderId="3" xfId="0" applyFont="1" applyFill="1" applyBorder="1" applyAlignment="1">
      <alignment horizontal="center" vertical="top" wrapText="1"/>
    </xf>
    <xf numFmtId="0" fontId="25" fillId="0" borderId="3" xfId="0" applyFont="1" applyBorder="1" applyAlignment="1">
      <alignment vertical="top" wrapText="1"/>
    </xf>
    <xf numFmtId="0" fontId="20" fillId="4" borderId="3" xfId="0" applyFont="1" applyFill="1" applyBorder="1" applyAlignment="1">
      <alignment horizontal="center" vertical="top" wrapText="1"/>
    </xf>
    <xf numFmtId="0" fontId="23" fillId="0" borderId="3" xfId="0" applyFont="1" applyBorder="1" applyAlignment="1">
      <alignment vertical="top" wrapText="1"/>
    </xf>
    <xf numFmtId="0" fontId="20" fillId="0" borderId="3" xfId="0" applyFont="1" applyBorder="1" applyAlignment="1">
      <alignment horizontal="left" vertical="top" wrapText="1"/>
    </xf>
    <xf numFmtId="188" fontId="22" fillId="9" borderId="3" xfId="0" applyNumberFormat="1" applyFont="1" applyFill="1" applyBorder="1"/>
    <xf numFmtId="9" fontId="22" fillId="9" borderId="3" xfId="0" applyNumberFormat="1" applyFont="1" applyFill="1" applyBorder="1"/>
    <xf numFmtId="0" fontId="14" fillId="0" borderId="3" xfId="1" applyNumberFormat="1" applyFont="1" applyBorder="1" applyAlignment="1">
      <alignment horizontal="center" vertical="top"/>
    </xf>
    <xf numFmtId="1" fontId="14" fillId="0" borderId="0" xfId="0" applyNumberFormat="1" applyFont="1" applyAlignment="1">
      <alignment horizontal="center" vertical="top"/>
    </xf>
    <xf numFmtId="0" fontId="14" fillId="0" borderId="0" xfId="1" applyNumberFormat="1" applyFont="1" applyFill="1" applyAlignment="1">
      <alignment vertical="top" wrapText="1"/>
    </xf>
    <xf numFmtId="0" fontId="0" fillId="0" borderId="5" xfId="0" applyBorder="1"/>
    <xf numFmtId="0" fontId="5" fillId="0" borderId="8" xfId="3" applyFont="1" applyFill="1" applyBorder="1" applyAlignment="1">
      <alignment horizontal="center" vertical="top"/>
    </xf>
    <xf numFmtId="10" fontId="11" fillId="0" borderId="6" xfId="0" applyNumberFormat="1" applyFont="1" applyFill="1" applyBorder="1" applyAlignment="1">
      <alignment horizontal="center" vertical="top"/>
    </xf>
    <xf numFmtId="10" fontId="11" fillId="0" borderId="8" xfId="0" applyNumberFormat="1" applyFont="1" applyFill="1" applyBorder="1" applyAlignment="1">
      <alignment horizontal="center" vertical="top"/>
    </xf>
    <xf numFmtId="10" fontId="20" fillId="0" borderId="0" xfId="0" applyNumberFormat="1" applyFont="1"/>
    <xf numFmtId="2" fontId="20" fillId="0" borderId="0" xfId="0" applyNumberFormat="1" applyFont="1"/>
    <xf numFmtId="14" fontId="20" fillId="0" borderId="7" xfId="0" applyNumberFormat="1" applyFont="1" applyBorder="1" applyAlignment="1">
      <alignment vertical="top"/>
    </xf>
    <xf numFmtId="0" fontId="27" fillId="0" borderId="3" xfId="0" applyFont="1" applyBorder="1" applyAlignment="1">
      <alignment vertical="top" wrapText="1"/>
    </xf>
    <xf numFmtId="14" fontId="20" fillId="0" borderId="3" xfId="0" applyNumberFormat="1" applyFont="1" applyBorder="1" applyAlignment="1">
      <alignment horizontal="center" vertical="top"/>
    </xf>
    <xf numFmtId="14" fontId="20" fillId="0" borderId="3" xfId="0" applyNumberFormat="1" applyFont="1" applyBorder="1" applyAlignment="1">
      <alignment vertical="top"/>
    </xf>
    <xf numFmtId="0" fontId="20" fillId="0" borderId="3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left" vertical="top"/>
    </xf>
    <xf numFmtId="0" fontId="20" fillId="0" borderId="0" xfId="0" applyFont="1" applyFill="1"/>
    <xf numFmtId="10" fontId="18" fillId="0" borderId="3" xfId="1" applyNumberFormat="1" applyFont="1" applyFill="1" applyBorder="1" applyAlignment="1">
      <alignment horizontal="center"/>
    </xf>
    <xf numFmtId="14" fontId="20" fillId="0" borderId="7" xfId="0" applyNumberFormat="1" applyFont="1" applyBorder="1" applyAlignment="1">
      <alignment horizontal="center" vertical="top"/>
    </xf>
    <xf numFmtId="0" fontId="20" fillId="0" borderId="3" xfId="0" applyNumberFormat="1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3" xfId="3" applyFont="1" applyFill="1" applyBorder="1" applyAlignment="1">
      <alignment horizontal="center" vertical="top"/>
    </xf>
    <xf numFmtId="0" fontId="20" fillId="0" borderId="3" xfId="0" applyFont="1" applyFill="1" applyBorder="1" applyAlignment="1">
      <alignment horizontal="center" vertical="top"/>
    </xf>
    <xf numFmtId="0" fontId="14" fillId="0" borderId="3" xfId="1" applyFont="1" applyFill="1" applyBorder="1" applyAlignment="1">
      <alignment horizontal="center" vertical="top"/>
    </xf>
    <xf numFmtId="0" fontId="22" fillId="3" borderId="3" xfId="0" applyFont="1" applyFill="1" applyBorder="1" applyAlignment="1">
      <alignment horizontal="center"/>
    </xf>
    <xf numFmtId="9" fontId="22" fillId="3" borderId="3" xfId="0" applyNumberFormat="1" applyFont="1" applyFill="1" applyBorder="1"/>
    <xf numFmtId="0" fontId="22" fillId="0" borderId="0" xfId="0" applyFont="1"/>
    <xf numFmtId="9" fontId="26" fillId="14" borderId="0" xfId="0" applyNumberFormat="1" applyFont="1" applyFill="1" applyAlignment="1">
      <alignment horizontal="center"/>
    </xf>
    <xf numFmtId="0" fontId="20" fillId="0" borderId="0" xfId="1" applyFont="1" applyFill="1"/>
    <xf numFmtId="0" fontId="20" fillId="0" borderId="0" xfId="1" applyFont="1" applyFill="1" applyAlignment="1">
      <alignment horizontal="center" vertical="top"/>
    </xf>
    <xf numFmtId="0" fontId="20" fillId="0" borderId="0" xfId="1" applyFont="1" applyFill="1" applyAlignment="1">
      <alignment horizontal="center"/>
    </xf>
    <xf numFmtId="0" fontId="23" fillId="0" borderId="0" xfId="1" applyFont="1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top"/>
    </xf>
    <xf numFmtId="10" fontId="29" fillId="0" borderId="5" xfId="0" applyNumberFormat="1" applyFont="1" applyBorder="1" applyAlignment="1">
      <alignment horizontal="center" vertical="top"/>
    </xf>
    <xf numFmtId="0" fontId="20" fillId="0" borderId="3" xfId="0" applyFont="1" applyFill="1" applyBorder="1" applyAlignment="1">
      <alignment horizontal="center"/>
    </xf>
    <xf numFmtId="0" fontId="14" fillId="0" borderId="3" xfId="1" applyNumberFormat="1" applyFont="1" applyFill="1" applyBorder="1" applyAlignment="1">
      <alignment horizontal="center"/>
    </xf>
    <xf numFmtId="2" fontId="18" fillId="0" borderId="3" xfId="1" applyNumberFormat="1" applyFont="1" applyFill="1" applyBorder="1" applyAlignment="1">
      <alignment horizontal="center"/>
    </xf>
    <xf numFmtId="0" fontId="14" fillId="0" borderId="3" xfId="1" applyNumberFormat="1" applyFont="1" applyFill="1" applyBorder="1" applyAlignment="1">
      <alignment horizontal="center" vertical="top"/>
    </xf>
    <xf numFmtId="2" fontId="18" fillId="0" borderId="3" xfId="1" applyNumberFormat="1" applyFont="1" applyFill="1" applyBorder="1" applyAlignment="1">
      <alignment horizontal="center" vertical="top"/>
    </xf>
    <xf numFmtId="10" fontId="18" fillId="0" borderId="3" xfId="1" applyNumberFormat="1" applyFont="1" applyFill="1" applyBorder="1" applyAlignment="1">
      <alignment horizontal="center" vertical="top"/>
    </xf>
    <xf numFmtId="0" fontId="18" fillId="0" borderId="3" xfId="1" applyNumberFormat="1" applyFont="1" applyFill="1" applyBorder="1" applyAlignment="1">
      <alignment horizontal="center" vertical="top"/>
    </xf>
    <xf numFmtId="0" fontId="28" fillId="15" borderId="9" xfId="11" applyFont="1" applyFill="1" applyBorder="1" applyAlignment="1">
      <alignment vertical="top" wrapText="1"/>
    </xf>
    <xf numFmtId="0" fontId="28" fillId="15" borderId="10" xfId="11" applyFont="1" applyFill="1" applyBorder="1" applyAlignment="1">
      <alignment vertical="top" wrapText="1"/>
    </xf>
    <xf numFmtId="0" fontId="28" fillId="15" borderId="11" xfId="11" applyFont="1" applyFill="1" applyBorder="1" applyAlignment="1">
      <alignment vertical="top" wrapText="1"/>
    </xf>
    <xf numFmtId="0" fontId="28" fillId="15" borderId="3" xfId="11" applyFont="1" applyFill="1" applyBorder="1" applyAlignment="1">
      <alignment vertical="top" wrapText="1"/>
    </xf>
  </cellXfs>
  <cellStyles count="12">
    <cellStyle name="0,0_x000d__x000a_NA_x000d__x000a_" xfId="11"/>
    <cellStyle name="0,0_x000d__x000a_NA_x000d__x000a_ 2" xfId="3"/>
    <cellStyle name="0,0_x000d__x000a_NA_x000d__x000a_ 2 2 3 4" xfId="8"/>
    <cellStyle name="Accent5 2" xfId="2"/>
    <cellStyle name="Normal" xfId="0" builtinId="0"/>
    <cellStyle name="Normal 11" xfId="1"/>
    <cellStyle name="Normal 12 2" xfId="6"/>
    <cellStyle name="Normal 14 3" xfId="5"/>
    <cellStyle name="Normal 14 3 2" xfId="10"/>
    <cellStyle name="Normal 2 2 2" xfId="4"/>
    <cellStyle name="Normal 2 2 2 3" xfId="9"/>
    <cellStyle name="Normal 4" xfId="7"/>
  </cellStyles>
  <dxfs count="0"/>
  <tableStyles count="0" defaultTableStyle="TableStyleMedium2" defaultPivotStyle="PivotStyleLight16"/>
  <colors>
    <mruColors>
      <color rgb="FFCCECFF"/>
      <color rgb="FFFF99CC"/>
      <color rgb="FFFFCCFF"/>
      <color rgb="FFCCFFCC"/>
      <color rgb="FFFF9999"/>
      <color rgb="FF66CCFF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4.225\css_e2en\14)%20E2E%202020\27)%20Prepaid%20Balance%20&amp;%20Debt%20%20transfer%20post-paid\Test%20case\SB-PPS-BalanceDebtTrans-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B-PPS-BalanceDebtTrans-09"/>
      <sheetName val="Defect"/>
      <sheetName val="44.BillTest"/>
      <sheetName val="43.ChkProfileIM"/>
      <sheetName val="42.ChkMyAIS"/>
      <sheetName val="41.ChkPayment"/>
      <sheetName val="40.ChkProfileRBM"/>
      <sheetName val="39.ChkMDRouting"/>
      <sheetName val="38.ChkEAI"/>
      <sheetName val="36-37.ChkProfileSFF"/>
      <sheetName val="35.ChkProfilePlugin"/>
      <sheetName val="34.ChkProfileAvatar"/>
      <sheetName val="32-33.ConvertPretoPost"/>
      <sheetName val="31.AcctPost"/>
      <sheetName val="30.ChkProfileIM"/>
      <sheetName val="29.ChkProfileMyAIS"/>
      <sheetName val="28.ChkProfileSFF"/>
      <sheetName val="27.ChkProfilePlugin"/>
      <sheetName val="26.ChkProfileAvatar"/>
      <sheetName val="25.AddPro"/>
      <sheetName val="24.AddAdvAirtime"/>
      <sheetName val="23.ConvertPosttoPre"/>
      <sheetName val="22.ConvertPretoPost"/>
      <sheetName val="21.AcctPost"/>
      <sheetName val="20.ChkProfileIM"/>
      <sheetName val="19.ChkProfileMyAIS"/>
      <sheetName val="18.ChkProfileSFF"/>
      <sheetName val="17.ChkProfilePlugin"/>
      <sheetName val="16.ChkProfileAvatar"/>
      <sheetName val="15.AddPro"/>
      <sheetName val="14.AddAdvAirtime"/>
      <sheetName val="13.AdjBalance"/>
      <sheetName val="11-12.ChkProfileSFF"/>
      <sheetName val="10.ConvertPretoPost1"/>
      <sheetName val="9.ChkProfileIM"/>
      <sheetName val="8.ChkProfileMyAIS"/>
      <sheetName val="7.ChkProfileSFF"/>
      <sheetName val="6.ChkProfilePlugin"/>
      <sheetName val="5.ChkProfileAvatar"/>
      <sheetName val="4.Topup"/>
      <sheetName val="1-3.checkProfile"/>
    </sheetNames>
    <sheetDataSet>
      <sheetData sheetId="0"/>
      <sheetData sheetId="1">
        <row r="3">
          <cell r="G3">
            <v>1</v>
          </cell>
        </row>
        <row r="4">
          <cell r="G4">
            <v>0.95454545454545459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2.bin"/><Relationship Id="rId13" Type="http://schemas.openxmlformats.org/officeDocument/2006/relationships/printerSettings" Target="../printerSettings/printerSettings27.bin"/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12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11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19.bin"/><Relationship Id="rId1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18.bin"/><Relationship Id="rId9" Type="http://schemas.openxmlformats.org/officeDocument/2006/relationships/printerSettings" Target="../printerSettings/printerSettings23.bin"/><Relationship Id="rId14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31.bin"/><Relationship Id="rId1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Normal="100" workbookViewId="0">
      <selection activeCell="G18" sqref="G18"/>
    </sheetView>
  </sheetViews>
  <sheetFormatPr defaultColWidth="9" defaultRowHeight="12.75" x14ac:dyDescent="0.2"/>
  <cols>
    <col min="1" max="1" width="7" style="141" customWidth="1"/>
    <col min="2" max="2" width="25.25" style="34" bestFit="1" customWidth="1"/>
    <col min="3" max="3" width="11.125" style="34" customWidth="1"/>
    <col min="4" max="4" width="9.625" style="34" bestFit="1" customWidth="1"/>
    <col min="5" max="5" width="8.75" style="34" bestFit="1" customWidth="1"/>
    <col min="6" max="6" width="6.125" style="34" bestFit="1" customWidth="1"/>
    <col min="7" max="7" width="9.25" style="34" bestFit="1" customWidth="1"/>
    <col min="8" max="8" width="9.25" style="34" customWidth="1"/>
    <col min="9" max="9" width="10.125" style="34" customWidth="1"/>
    <col min="10" max="10" width="10.125" style="45" customWidth="1"/>
    <col min="11" max="11" width="9.25" style="34" customWidth="1"/>
    <col min="12" max="12" width="11.625" style="34" customWidth="1"/>
    <col min="13" max="14" width="10.25" style="34" customWidth="1"/>
    <col min="15" max="15" width="12.625" style="34" customWidth="1"/>
    <col min="16" max="16384" width="9" style="34"/>
  </cols>
  <sheetData>
    <row r="1" spans="1:19" x14ac:dyDescent="0.2">
      <c r="A1" s="153"/>
      <c r="B1" s="31" t="s">
        <v>0</v>
      </c>
      <c r="C1" s="31"/>
      <c r="D1" s="31"/>
      <c r="E1" s="31"/>
      <c r="F1" s="31"/>
      <c r="G1" s="31"/>
      <c r="H1" s="31"/>
      <c r="I1" s="31"/>
      <c r="J1" s="32"/>
      <c r="K1" s="31"/>
      <c r="L1" s="30"/>
      <c r="M1" s="31" t="s">
        <v>1</v>
      </c>
      <c r="N1" s="31"/>
      <c r="O1" s="31"/>
      <c r="P1" s="31"/>
      <c r="Q1" s="33"/>
      <c r="R1" s="33"/>
      <c r="S1" s="33"/>
    </row>
    <row r="2" spans="1:19" x14ac:dyDescent="0.2">
      <c r="A2" s="153"/>
      <c r="B2" s="30"/>
      <c r="C2" s="35" t="s">
        <v>2</v>
      </c>
      <c r="D2" s="35" t="s">
        <v>3</v>
      </c>
      <c r="E2" s="35" t="s">
        <v>4</v>
      </c>
      <c r="F2" s="35" t="s">
        <v>5</v>
      </c>
      <c r="G2" s="35" t="s">
        <v>41</v>
      </c>
      <c r="H2" s="35" t="s">
        <v>6</v>
      </c>
      <c r="I2" s="30" t="s">
        <v>7</v>
      </c>
      <c r="J2" s="35" t="s">
        <v>8</v>
      </c>
      <c r="K2" s="30" t="s">
        <v>9</v>
      </c>
      <c r="L2" s="108"/>
      <c r="M2" s="30" t="s">
        <v>10</v>
      </c>
      <c r="N2" s="30"/>
      <c r="P2" s="30">
        <f>COUNTIF(Defect!W:W,"=Open")</f>
        <v>0</v>
      </c>
      <c r="Q2" s="30"/>
      <c r="R2" s="30"/>
      <c r="S2" s="30"/>
    </row>
    <row r="3" spans="1:19" x14ac:dyDescent="0.2">
      <c r="A3" s="153"/>
      <c r="B3" s="36"/>
      <c r="C3" s="37"/>
      <c r="D3" s="37"/>
      <c r="E3" s="37"/>
      <c r="F3" s="37"/>
      <c r="G3" s="37"/>
      <c r="H3" s="37"/>
      <c r="I3" s="37"/>
      <c r="J3" s="38"/>
      <c r="K3" s="30"/>
      <c r="L3" s="37"/>
      <c r="N3" s="34" t="s">
        <v>11</v>
      </c>
      <c r="O3" s="34">
        <f>COUNTIFS(Defect!F:F,"High",Defect!W:W,"Open")</f>
        <v>0</v>
      </c>
      <c r="Q3" s="30"/>
      <c r="R3" s="30"/>
      <c r="S3" s="30"/>
    </row>
    <row r="4" spans="1:19" x14ac:dyDescent="0.2">
      <c r="A4" s="39"/>
      <c r="B4" s="49" t="s">
        <v>77</v>
      </c>
      <c r="C4" s="126"/>
      <c r="D4" s="73"/>
      <c r="E4" s="73"/>
      <c r="F4" s="73"/>
      <c r="G4" s="73"/>
      <c r="H4" s="86" t="e">
        <f>(SUM(D4:G4)/C4)*100</f>
        <v>#DIV/0!</v>
      </c>
      <c r="I4" s="87" t="e">
        <f>((D4+G4)/C4)</f>
        <v>#DIV/0!</v>
      </c>
      <c r="J4" s="88"/>
      <c r="K4" s="89" t="e">
        <f>J4/C4</f>
        <v>#DIV/0!</v>
      </c>
      <c r="L4" s="83"/>
      <c r="N4" s="34" t="s">
        <v>12</v>
      </c>
      <c r="O4" s="34">
        <f>COUNTIFS(Defect!F:F,"Medium",Defect!W:W,"Open")</f>
        <v>0</v>
      </c>
      <c r="Q4" s="30"/>
      <c r="R4" s="30"/>
      <c r="S4" s="30"/>
    </row>
    <row r="5" spans="1:19" x14ac:dyDescent="0.2">
      <c r="A5" s="39"/>
      <c r="B5" s="49" t="s">
        <v>78</v>
      </c>
      <c r="C5" s="85"/>
      <c r="D5" s="73"/>
      <c r="E5" s="73"/>
      <c r="F5" s="73"/>
      <c r="G5" s="73"/>
      <c r="H5" s="51" t="e">
        <f>(SUM(D5:G5)/C5)*100</f>
        <v>#DIV/0!</v>
      </c>
      <c r="I5" s="52" t="e">
        <f>((D5+G5)/C5)</f>
        <v>#DIV/0!</v>
      </c>
      <c r="J5" s="53"/>
      <c r="K5" s="89" t="e">
        <f>J5/C5</f>
        <v>#DIV/0!</v>
      </c>
      <c r="L5" s="84"/>
      <c r="M5" s="44"/>
      <c r="N5" s="44" t="s">
        <v>13</v>
      </c>
      <c r="O5" s="34">
        <f>COUNTIFS(Defect!F:F,"Low",Defect!W:W,"Open")</f>
        <v>0</v>
      </c>
      <c r="P5" s="37"/>
      <c r="Q5" s="37"/>
      <c r="R5" s="37"/>
      <c r="S5" s="37"/>
    </row>
    <row r="6" spans="1:19" x14ac:dyDescent="0.2">
      <c r="A6" s="39"/>
      <c r="B6" s="49" t="s">
        <v>79</v>
      </c>
      <c r="C6" s="160"/>
      <c r="D6" s="161"/>
      <c r="E6" s="161"/>
      <c r="F6" s="161"/>
      <c r="G6" s="161"/>
      <c r="H6" s="162" t="e">
        <f>(SUM(D6:G6)/C6)*100</f>
        <v>#DIV/0!</v>
      </c>
      <c r="I6" s="142" t="e">
        <f t="shared" ref="I6:I7" si="0">((D6+G6)/C6)</f>
        <v>#DIV/0!</v>
      </c>
      <c r="J6" s="53"/>
      <c r="K6" s="54" t="e">
        <f>J6/C6</f>
        <v>#DIV/0!</v>
      </c>
      <c r="L6" s="128"/>
      <c r="M6" s="30" t="s">
        <v>42</v>
      </c>
      <c r="N6" s="30"/>
      <c r="P6" s="30">
        <f>COUNTIF(Defect!W:W,"=Closed")</f>
        <v>0</v>
      </c>
      <c r="Q6" s="37"/>
      <c r="R6" s="37"/>
      <c r="S6" s="37"/>
    </row>
    <row r="7" spans="1:19" x14ac:dyDescent="0.2">
      <c r="A7" s="39"/>
      <c r="B7" s="49" t="s">
        <v>80</v>
      </c>
      <c r="C7" s="163"/>
      <c r="D7" s="161"/>
      <c r="E7" s="161"/>
      <c r="F7" s="161"/>
      <c r="G7" s="161"/>
      <c r="H7" s="164" t="e">
        <f t="shared" ref="H7" si="1">(SUM(D7:G7)/C7)*100</f>
        <v>#DIV/0!</v>
      </c>
      <c r="I7" s="165" t="e">
        <f t="shared" si="0"/>
        <v>#DIV/0!</v>
      </c>
      <c r="J7" s="88"/>
      <c r="K7" s="89" t="e">
        <f t="shared" ref="K7" si="2">J7/C7</f>
        <v>#DIV/0!</v>
      </c>
      <c r="L7" s="37"/>
      <c r="N7" s="34" t="s">
        <v>11</v>
      </c>
      <c r="O7" s="34">
        <f>COUNTIFS(Defect!F:F,"High",Defect!W:W,"Closed")</f>
        <v>0</v>
      </c>
      <c r="Q7" s="30"/>
      <c r="R7" s="30"/>
      <c r="S7" s="30"/>
    </row>
    <row r="8" spans="1:19" x14ac:dyDescent="0.2">
      <c r="A8" s="157"/>
      <c r="B8" s="49" t="s">
        <v>81</v>
      </c>
      <c r="C8" s="157"/>
      <c r="D8" s="161"/>
      <c r="E8" s="161"/>
      <c r="F8" s="161"/>
      <c r="G8" s="161"/>
      <c r="H8" s="162" t="e">
        <f>(SUM(D8:G8)/C8)*100</f>
        <v>#DIV/0!</v>
      </c>
      <c r="I8" s="142" t="e">
        <f>((D8+G8)/C8)</f>
        <v>#DIV/0!</v>
      </c>
      <c r="J8" s="127"/>
      <c r="K8" s="54" t="e">
        <f>J8/C8</f>
        <v>#DIV/0!</v>
      </c>
      <c r="L8" s="83"/>
      <c r="N8" s="34" t="s">
        <v>12</v>
      </c>
      <c r="O8" s="34">
        <f>COUNTIFS(Defect!F:F,"Medium",Defect!W:W,"Closed")</f>
        <v>0</v>
      </c>
      <c r="Q8" s="30"/>
      <c r="R8" s="30"/>
      <c r="S8" s="30"/>
    </row>
    <row r="9" spans="1:19" x14ac:dyDescent="0.2">
      <c r="A9" s="39"/>
      <c r="B9" s="49" t="s">
        <v>82</v>
      </c>
      <c r="C9" s="147"/>
      <c r="D9" s="161"/>
      <c r="E9" s="161"/>
      <c r="F9" s="161"/>
      <c r="G9" s="161"/>
      <c r="H9" s="162" t="e">
        <f>(SUM(D9:G9)/C9)*100</f>
        <v>#DIV/0!</v>
      </c>
      <c r="I9" s="142" t="e">
        <f>((D9+G9)/C9)</f>
        <v>#DIV/0!</v>
      </c>
      <c r="J9" s="88"/>
      <c r="K9" s="89" t="e">
        <f>J9/C9</f>
        <v>#DIV/0!</v>
      </c>
      <c r="L9" s="83"/>
      <c r="N9" s="34" t="s">
        <v>13</v>
      </c>
      <c r="O9" s="34">
        <f>COUNTIFS(Defect!F:F,"Low",Defect!W:W,"Closed")</f>
        <v>0</v>
      </c>
      <c r="Q9" s="30"/>
      <c r="R9" s="30"/>
      <c r="S9" s="30"/>
    </row>
    <row r="10" spans="1:19" x14ac:dyDescent="0.2">
      <c r="A10" s="158"/>
      <c r="B10" s="49" t="s">
        <v>83</v>
      </c>
      <c r="C10" s="160"/>
      <c r="D10" s="161"/>
      <c r="E10" s="161"/>
      <c r="F10" s="161"/>
      <c r="G10" s="161"/>
      <c r="H10" s="164" t="e">
        <f>(SUM(D10:G10)/C10)*100</f>
        <v>#DIV/0!</v>
      </c>
      <c r="I10" s="165" t="e">
        <f>((D10+G10)/C10)</f>
        <v>#DIV/0!</v>
      </c>
      <c r="J10" s="104"/>
      <c r="K10" s="89" t="e">
        <f>J10/C10</f>
        <v>#DIV/0!</v>
      </c>
      <c r="L10" s="83"/>
      <c r="Q10" s="30"/>
      <c r="R10" s="30"/>
      <c r="S10" s="30"/>
    </row>
    <row r="11" spans="1:19" s="77" customFormat="1" x14ac:dyDescent="0.2">
      <c r="A11" s="158"/>
      <c r="B11" s="49" t="s">
        <v>84</v>
      </c>
      <c r="C11" s="147"/>
      <c r="D11" s="161"/>
      <c r="E11" s="161"/>
      <c r="F11" s="161"/>
      <c r="G11" s="161"/>
      <c r="H11" s="164" t="e">
        <f t="shared" ref="H11:H13" si="3">(SUM(D11:G11)/C11)*100</f>
        <v>#DIV/0!</v>
      </c>
      <c r="I11" s="165" t="e">
        <f t="shared" ref="I11:I13" si="4">((D11+G11)/C11)</f>
        <v>#DIV/0!</v>
      </c>
      <c r="J11" s="88"/>
      <c r="K11" s="89" t="e">
        <f t="shared" ref="K11:K13" si="5">J11/C11</f>
        <v>#DIV/0!</v>
      </c>
      <c r="L11" s="90"/>
      <c r="M11" s="77" t="s">
        <v>14</v>
      </c>
      <c r="P11" s="92">
        <f>COUNTIF(Defect!W:W,"=Retest")</f>
        <v>0</v>
      </c>
      <c r="Q11" s="92"/>
      <c r="R11" s="92"/>
      <c r="S11" s="92"/>
    </row>
    <row r="12" spans="1:19" s="77" customFormat="1" x14ac:dyDescent="0.2">
      <c r="A12" s="154"/>
      <c r="B12" s="49" t="s">
        <v>85</v>
      </c>
      <c r="C12" s="166"/>
      <c r="D12" s="161"/>
      <c r="E12" s="161"/>
      <c r="F12" s="161"/>
      <c r="G12" s="161"/>
      <c r="H12" s="162" t="e">
        <f t="shared" si="3"/>
        <v>#DIV/0!</v>
      </c>
      <c r="I12" s="142" t="e">
        <f t="shared" si="4"/>
        <v>#DIV/0!</v>
      </c>
      <c r="J12" s="53"/>
      <c r="K12" s="89" t="e">
        <f t="shared" si="5"/>
        <v>#DIV/0!</v>
      </c>
      <c r="L12" s="90"/>
      <c r="N12" s="77" t="s">
        <v>11</v>
      </c>
      <c r="O12" s="77">
        <f>COUNTIFS(Defect!F:F,"High",Defect!W:W,"Retest")</f>
        <v>0</v>
      </c>
      <c r="Q12" s="92"/>
      <c r="R12" s="92"/>
      <c r="S12" s="92"/>
    </row>
    <row r="13" spans="1:19" x14ac:dyDescent="0.2">
      <c r="A13" s="154"/>
      <c r="B13" s="49" t="s">
        <v>86</v>
      </c>
      <c r="C13" s="166"/>
      <c r="D13" s="161"/>
      <c r="E13" s="161"/>
      <c r="F13" s="161"/>
      <c r="G13" s="161"/>
      <c r="H13" s="162" t="e">
        <f t="shared" si="3"/>
        <v>#DIV/0!</v>
      </c>
      <c r="I13" s="142" t="e">
        <f t="shared" si="4"/>
        <v>#DIV/0!</v>
      </c>
      <c r="J13" s="53"/>
      <c r="K13" s="54" t="e">
        <f t="shared" si="5"/>
        <v>#DIV/0!</v>
      </c>
      <c r="L13" s="84"/>
      <c r="N13" s="34" t="s">
        <v>12</v>
      </c>
      <c r="O13" s="34">
        <f>COUNTIFS(Defect!F:F,"Medium",Defect!W:W,"Retest")</f>
        <v>0</v>
      </c>
      <c r="Q13" s="30"/>
      <c r="R13" s="30"/>
      <c r="S13" s="30"/>
    </row>
    <row r="14" spans="1:19" s="77" customFormat="1" x14ac:dyDescent="0.2">
      <c r="A14" s="154"/>
      <c r="B14" s="49" t="s">
        <v>87</v>
      </c>
      <c r="C14" s="166"/>
      <c r="D14" s="161"/>
      <c r="E14" s="161"/>
      <c r="F14" s="161"/>
      <c r="G14" s="161"/>
      <c r="H14" s="162" t="e">
        <f>(SUM(D14:G14)/C14)*100</f>
        <v>#DIV/0!</v>
      </c>
      <c r="I14" s="142" t="e">
        <f t="shared" ref="I14" si="6">((D14+G14)/C14)</f>
        <v>#DIV/0!</v>
      </c>
      <c r="J14" s="53"/>
      <c r="K14" s="54" t="e">
        <f t="shared" ref="K14" si="7">J14/C14</f>
        <v>#DIV/0!</v>
      </c>
      <c r="L14" s="90"/>
      <c r="N14" s="77" t="s">
        <v>13</v>
      </c>
      <c r="O14" s="77">
        <f>COUNTIFS(Defect!F:F,"Low",Defect!W:W,"Retest")</f>
        <v>0</v>
      </c>
      <c r="Q14" s="92"/>
      <c r="R14" s="92"/>
      <c r="S14" s="92"/>
    </row>
    <row r="15" spans="1:19" s="77" customFormat="1" x14ac:dyDescent="0.2">
      <c r="A15" s="154"/>
      <c r="B15" s="49"/>
      <c r="C15" s="85"/>
      <c r="D15" s="73"/>
      <c r="E15" s="73"/>
      <c r="F15" s="73"/>
      <c r="G15" s="73"/>
      <c r="H15" s="51"/>
      <c r="I15" s="142"/>
      <c r="J15" s="53"/>
      <c r="K15" s="54"/>
      <c r="L15" s="90"/>
      <c r="M15" s="93" t="s">
        <v>15</v>
      </c>
      <c r="N15" s="93"/>
      <c r="P15" s="92">
        <f>SUM(P2,P6,P11)</f>
        <v>0</v>
      </c>
      <c r="Q15" s="92"/>
      <c r="R15" s="92"/>
      <c r="S15" s="92"/>
    </row>
    <row r="16" spans="1:19" x14ac:dyDescent="0.2">
      <c r="A16" s="155"/>
      <c r="B16" s="49"/>
      <c r="C16" s="50"/>
      <c r="D16" s="73"/>
      <c r="E16" s="73"/>
      <c r="F16" s="73"/>
      <c r="G16" s="73"/>
      <c r="H16" s="51"/>
      <c r="I16" s="142"/>
      <c r="J16" s="53"/>
      <c r="K16" s="54"/>
      <c r="L16" s="83"/>
    </row>
    <row r="17" spans="1:16" x14ac:dyDescent="0.2">
      <c r="A17" s="155"/>
      <c r="B17" s="49"/>
      <c r="C17" s="82"/>
      <c r="D17" s="73"/>
      <c r="E17" s="73"/>
      <c r="F17" s="73"/>
      <c r="G17" s="73"/>
      <c r="H17" s="51"/>
      <c r="I17" s="142"/>
      <c r="J17" s="53"/>
      <c r="K17" s="54"/>
      <c r="L17" s="83"/>
      <c r="M17" s="30"/>
      <c r="N17" s="30"/>
      <c r="O17" s="30"/>
      <c r="P17" s="30"/>
    </row>
    <row r="18" spans="1:16" x14ac:dyDescent="0.2">
      <c r="A18" s="155"/>
      <c r="B18" s="49"/>
      <c r="C18" s="82"/>
      <c r="D18" s="73"/>
      <c r="E18" s="73"/>
      <c r="F18" s="73"/>
      <c r="G18" s="73"/>
      <c r="H18" s="51"/>
      <c r="I18" s="142"/>
      <c r="J18" s="53"/>
      <c r="K18" s="54"/>
      <c r="L18" s="83"/>
      <c r="M18" s="30"/>
      <c r="N18" s="30"/>
      <c r="O18" s="30"/>
      <c r="P18" s="30"/>
    </row>
    <row r="19" spans="1:16" x14ac:dyDescent="0.2">
      <c r="A19" s="155"/>
      <c r="B19" s="49"/>
      <c r="C19" s="82"/>
      <c r="D19" s="73"/>
      <c r="E19" s="73"/>
      <c r="F19" s="73"/>
      <c r="G19" s="73"/>
      <c r="H19" s="51"/>
      <c r="I19" s="142"/>
      <c r="J19" s="53"/>
      <c r="K19" s="54"/>
      <c r="L19" s="83"/>
      <c r="M19" s="30"/>
      <c r="N19" s="30"/>
      <c r="O19" s="30"/>
      <c r="P19" s="30"/>
    </row>
    <row r="20" spans="1:16" x14ac:dyDescent="0.2">
      <c r="A20" s="155"/>
      <c r="B20" s="49"/>
      <c r="C20" s="82"/>
      <c r="D20" s="56"/>
      <c r="E20" s="50"/>
      <c r="F20" s="50"/>
      <c r="G20" s="73"/>
      <c r="H20" s="51"/>
      <c r="I20" s="52"/>
      <c r="J20" s="53"/>
      <c r="K20" s="54"/>
      <c r="L20" s="83"/>
      <c r="M20" s="30"/>
      <c r="N20" s="30"/>
      <c r="O20" s="30"/>
      <c r="P20" s="30"/>
    </row>
    <row r="21" spans="1:16" x14ac:dyDescent="0.2">
      <c r="A21" s="155"/>
      <c r="B21" s="49"/>
      <c r="C21" s="82"/>
      <c r="D21" s="56"/>
      <c r="E21" s="50"/>
      <c r="F21" s="50"/>
      <c r="G21" s="73"/>
      <c r="H21" s="51"/>
      <c r="I21" s="52"/>
      <c r="J21" s="53"/>
      <c r="K21" s="54"/>
      <c r="L21" s="83"/>
      <c r="M21" s="30"/>
      <c r="N21" s="30"/>
      <c r="O21" s="30"/>
      <c r="P21" s="30"/>
    </row>
    <row r="22" spans="1:16" x14ac:dyDescent="0.2">
      <c r="J22" s="34"/>
      <c r="L22" s="83"/>
      <c r="M22" s="30"/>
      <c r="N22" s="30"/>
      <c r="O22" s="30"/>
      <c r="P22" s="30"/>
    </row>
    <row r="23" spans="1:16" x14ac:dyDescent="0.2">
      <c r="A23" s="155"/>
      <c r="B23" s="36"/>
      <c r="C23" s="106"/>
      <c r="D23" s="66"/>
      <c r="E23" s="65"/>
      <c r="F23" s="65"/>
      <c r="G23" s="107"/>
      <c r="H23" s="67"/>
      <c r="I23" s="68"/>
      <c r="J23" s="65"/>
      <c r="K23" s="70"/>
      <c r="L23" s="83"/>
      <c r="M23" s="30"/>
      <c r="N23" s="30"/>
      <c r="O23" s="30"/>
      <c r="P23" s="30"/>
    </row>
    <row r="24" spans="1:16" x14ac:dyDescent="0.2">
      <c r="A24" s="153"/>
      <c r="B24" s="36"/>
      <c r="C24" s="37"/>
      <c r="D24" s="37"/>
      <c r="E24" s="37"/>
      <c r="F24" s="37"/>
      <c r="G24" s="37"/>
      <c r="H24" s="37"/>
      <c r="I24" s="37"/>
      <c r="J24" s="38"/>
      <c r="K24" s="30"/>
      <c r="L24" s="37"/>
      <c r="M24" s="30"/>
      <c r="N24" s="30"/>
      <c r="O24" s="30"/>
      <c r="P24" s="30"/>
    </row>
    <row r="25" spans="1:16" x14ac:dyDescent="0.2">
      <c r="A25" s="153"/>
      <c r="B25" s="44" t="s">
        <v>16</v>
      </c>
      <c r="C25" s="37"/>
      <c r="D25" s="37"/>
      <c r="E25" s="37"/>
      <c r="F25" s="37"/>
      <c r="G25" s="37"/>
      <c r="H25" s="37"/>
      <c r="I25" s="37"/>
      <c r="J25" s="38"/>
      <c r="K25" s="30"/>
      <c r="L25" s="30"/>
      <c r="M25" s="30"/>
      <c r="N25" s="30"/>
      <c r="O25" s="30"/>
      <c r="P25" s="30"/>
    </row>
    <row r="26" spans="1:16" x14ac:dyDescent="0.2">
      <c r="A26" s="153"/>
      <c r="B26" s="44" t="s">
        <v>17</v>
      </c>
      <c r="C26" s="38">
        <f>SUM(C4:C25)</f>
        <v>0</v>
      </c>
      <c r="D26" s="38">
        <f>SUM(D4:D25)</f>
        <v>0</v>
      </c>
      <c r="E26" s="38">
        <f t="shared" ref="E26:G26" si="8">SUM(E4:E25)</f>
        <v>0</v>
      </c>
      <c r="F26" s="38">
        <f t="shared" si="8"/>
        <v>0</v>
      </c>
      <c r="G26" s="38">
        <f t="shared" si="8"/>
        <v>0</v>
      </c>
      <c r="H26" s="134" t="e">
        <f>AVERAGE(H4:H18)</f>
        <v>#DIV/0!</v>
      </c>
      <c r="I26" s="133" t="e">
        <f>AVERAGE(I4:I18)</f>
        <v>#DIV/0!</v>
      </c>
      <c r="J26" s="42">
        <f>SUM(J4:J18)</f>
        <v>0</v>
      </c>
      <c r="K26" s="43" t="e">
        <f>AVERAGE(K4:K17)</f>
        <v>#DIV/0!</v>
      </c>
      <c r="L26" s="30"/>
      <c r="M26" s="30"/>
      <c r="N26" s="30"/>
      <c r="O26" s="30"/>
      <c r="P26" s="30"/>
    </row>
    <row r="27" spans="1:16" x14ac:dyDescent="0.2">
      <c r="A27" s="153"/>
      <c r="K27" s="30"/>
      <c r="L27" s="30"/>
      <c r="M27" s="30"/>
      <c r="N27" s="30"/>
      <c r="O27" s="30"/>
      <c r="P27" s="30"/>
    </row>
    <row r="28" spans="1:16" x14ac:dyDescent="0.2">
      <c r="A28" s="156"/>
      <c r="K28" s="30"/>
      <c r="L28" s="30"/>
      <c r="M28" s="30"/>
      <c r="N28" s="30"/>
      <c r="O28" s="30"/>
      <c r="P28" s="30"/>
    </row>
    <row r="30" spans="1:16" x14ac:dyDescent="0.2">
      <c r="B30" s="36"/>
      <c r="C30" s="38"/>
      <c r="D30" s="38"/>
      <c r="E30" s="38"/>
      <c r="F30" s="38"/>
      <c r="G30" s="38"/>
      <c r="H30" s="40"/>
      <c r="I30" s="41"/>
      <c r="J30" s="42"/>
      <c r="K30" s="43"/>
    </row>
    <row r="31" spans="1:16" x14ac:dyDescent="0.2">
      <c r="B31" s="36"/>
      <c r="C31" s="45"/>
      <c r="D31" s="45"/>
      <c r="E31" s="45"/>
      <c r="F31" s="45"/>
      <c r="G31" s="45"/>
      <c r="H31" s="40"/>
      <c r="I31" s="41"/>
      <c r="K31" s="43"/>
    </row>
    <row r="34" spans="8:9" x14ac:dyDescent="0.2">
      <c r="I34" s="34" t="s">
        <v>18</v>
      </c>
    </row>
    <row r="35" spans="8:9" x14ac:dyDescent="0.2">
      <c r="H35" s="34" t="s">
        <v>18</v>
      </c>
    </row>
  </sheetData>
  <customSheetViews>
    <customSheetView guid="{795B7F8E-631D-441D-81DA-DFD22BBC9162}">
      <selection activeCell="I23" sqref="I23"/>
      <pageMargins left="0.7" right="0.7" top="0.75" bottom="0.75" header="0.3" footer="0.3"/>
      <pageSetup paperSize="9" orientation="portrait" r:id="rId1"/>
    </customSheetView>
    <customSheetView guid="{96271A8E-F5E6-42D3-B0B8-EA5EBDC49678}">
      <selection activeCell="G11" sqref="G11"/>
      <pageMargins left="0.7" right="0.7" top="0.75" bottom="0.75" header="0.3" footer="0.3"/>
      <pageSetup paperSize="9" orientation="portrait" r:id="rId2"/>
    </customSheetView>
    <customSheetView guid="{43995410-8F95-4182-9106-5757E41BF1F8}">
      <selection activeCell="J17" sqref="J17"/>
      <pageMargins left="0.7" right="0.7" top="0.75" bottom="0.75" header="0.3" footer="0.3"/>
      <pageSetup paperSize="9" orientation="portrait" r:id="rId3"/>
    </customSheetView>
    <customSheetView guid="{6D318CAE-BC90-4396-A091-4FD9D044C634}">
      <selection activeCell="E5" sqref="E5"/>
      <pageMargins left="0.7" right="0.7" top="0.75" bottom="0.75" header="0.3" footer="0.3"/>
      <pageSetup paperSize="9" orientation="portrait" r:id="rId4"/>
    </customSheetView>
    <customSheetView guid="{D2A4883D-AF4C-42B4-9790-88772E4F4BC6}">
      <selection activeCell="C9" sqref="C9"/>
      <pageMargins left="0.7" right="0.7" top="0.75" bottom="0.75" header="0.3" footer="0.3"/>
      <pageSetup paperSize="9" orientation="portrait" r:id="rId5"/>
    </customSheetView>
    <customSheetView guid="{54242923-B540-4BDA-B991-73B0B7E4D885}">
      <selection activeCell="F21" sqref="F21:G21"/>
      <pageMargins left="0.7" right="0.7" top="0.75" bottom="0.75" header="0.3" footer="0.3"/>
      <pageSetup paperSize="9" orientation="portrait" r:id="rId6"/>
    </customSheetView>
    <customSheetView guid="{1C2BA35B-1315-4E80-9621-A8276AB592F6}">
      <selection activeCell="D9" sqref="D9"/>
      <pageMargins left="0.7" right="0.7" top="0.75" bottom="0.75" header="0.3" footer="0.3"/>
    </customSheetView>
    <customSheetView guid="{11C7A6F6-A138-445F-BAB2-470C5D2002CD}" topLeftCell="B1">
      <selection activeCell="K5" sqref="K5"/>
      <pageMargins left="0.7" right="0.7" top="0.75" bottom="0.75" header="0.3" footer="0.3"/>
    </customSheetView>
    <customSheetView guid="{84A211F3-C93C-4CF0-9917-CAD744BFAE2F}" topLeftCell="B1">
      <selection activeCell="C4" sqref="C4"/>
      <pageMargins left="0.7" right="0.7" top="0.75" bottom="0.75" header="0.3" footer="0.3"/>
    </customSheetView>
    <customSheetView guid="{139DD833-6171-4882-8C7F-E45EBE92FABB}" topLeftCell="B1">
      <selection activeCell="K5" sqref="K5"/>
      <pageMargins left="0.7" right="0.7" top="0.75" bottom="0.75" header="0.3" footer="0.3"/>
    </customSheetView>
    <customSheetView guid="{9F95CFFB-1E30-43C2-887A-B9259E100ECE}" topLeftCell="B1">
      <selection activeCell="E7" sqref="E7"/>
      <pageMargins left="0.7" right="0.7" top="0.75" bottom="0.75" header="0.3" footer="0.3"/>
    </customSheetView>
    <customSheetView guid="{32BED12C-DCF5-4D0B-98C6-26CB107FF18E}">
      <selection activeCell="P10" sqref="P10"/>
      <pageMargins left="0.7" right="0.7" top="0.75" bottom="0.75" header="0.3" footer="0.3"/>
      <pageSetup paperSize="9" orientation="portrait" r:id="rId7"/>
    </customSheetView>
    <customSheetView guid="{42DB7913-6F10-495B-9D93-EBC2CF24D878}">
      <selection activeCell="N21" sqref="N21"/>
      <pageMargins left="0.7" right="0.7" top="0.75" bottom="0.75" header="0.3" footer="0.3"/>
      <pageSetup paperSize="9" orientation="portrait" r:id="rId8"/>
    </customSheetView>
    <customSheetView guid="{DD6100A5-48BA-4743-A889-84D0AE09EE66}">
      <selection activeCell="G5" sqref="G5"/>
      <pageMargins left="0.7" right="0.7" top="0.75" bottom="0.75" header="0.3" footer="0.3"/>
      <pageSetup paperSize="9" orientation="portrait" r:id="rId9"/>
    </customSheetView>
    <customSheetView guid="{DB5E48AD-75F7-435F-90BF-EC5549A366A5}">
      <selection activeCell="H10" sqref="H10"/>
      <pageMargins left="0.7" right="0.7" top="0.75" bottom="0.75" header="0.3" footer="0.3"/>
      <pageSetup paperSize="9" orientation="portrait" r:id="rId10"/>
    </customSheetView>
    <customSheetView guid="{7ADC4596-65B8-4530-A4E3-D3A837DAB4D4}">
      <selection activeCell="F13" sqref="F13"/>
      <pageMargins left="0.7" right="0.7" top="0.75" bottom="0.75" header="0.3" footer="0.3"/>
      <pageSetup paperSize="9" orientation="portrait" r:id="rId11"/>
    </customSheetView>
    <customSheetView guid="{2069F2B7-D023-47EF-889A-F6A506BEEECF}">
      <selection activeCell="F14" sqref="F14"/>
      <pageMargins left="0.7" right="0.7" top="0.75" bottom="0.75" header="0.3" footer="0.3"/>
      <pageSetup paperSize="9" orientation="portrait" r:id="rId12"/>
    </customSheetView>
    <customSheetView guid="{7BF0DD6E-C318-44B8-91E1-1D1B7EEB9D56}">
      <selection activeCell="E19" sqref="E19"/>
      <pageMargins left="0.7" right="0.7" top="0.75" bottom="0.75" header="0.3" footer="0.3"/>
      <pageSetup paperSize="9" orientation="portrait" r:id="rId13"/>
    </customSheetView>
  </customSheetView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35"/>
  <sheetViews>
    <sheetView topLeftCell="J1" zoomScale="77" zoomScaleNormal="100" workbookViewId="0">
      <selection activeCell="W7" sqref="W7"/>
    </sheetView>
  </sheetViews>
  <sheetFormatPr defaultColWidth="7.75" defaultRowHeight="14.25" x14ac:dyDescent="0.2"/>
  <cols>
    <col min="1" max="1" width="6.375" style="55" customWidth="1"/>
    <col min="2" max="2" width="26.125" style="75" customWidth="1"/>
    <col min="3" max="3" width="22.75" style="75" customWidth="1"/>
    <col min="4" max="4" width="21.5" style="75" customWidth="1"/>
    <col min="5" max="5" width="19.375" style="75" customWidth="1"/>
    <col min="6" max="6" width="20.625" style="55" customWidth="1"/>
    <col min="7" max="7" width="23.125" style="75" customWidth="1"/>
    <col min="8" max="8" width="26.5" style="75" customWidth="1"/>
    <col min="9" max="9" width="52.125" style="75" customWidth="1"/>
    <col min="10" max="10" width="14.125" style="75" customWidth="1"/>
    <col min="11" max="11" width="11.625" style="75" customWidth="1"/>
    <col min="12" max="12" width="13.875" style="75" customWidth="1"/>
    <col min="13" max="13" width="19.75" style="75" customWidth="1"/>
    <col min="14" max="15" width="20.375" style="75" customWidth="1"/>
    <col min="16" max="16" width="27.625" style="75" customWidth="1"/>
    <col min="17" max="17" width="21" style="75" hidden="1" customWidth="1"/>
    <col min="18" max="18" width="20.625" style="75" hidden="1" customWidth="1"/>
    <col min="19" max="19" width="19" style="75" hidden="1" customWidth="1"/>
    <col min="20" max="20" width="31.375" style="75" hidden="1" customWidth="1"/>
    <col min="21" max="21" width="29" style="75" hidden="1" customWidth="1"/>
    <col min="22" max="22" width="24" style="76" hidden="1" customWidth="1"/>
    <col min="23" max="23" width="23.625" style="78" customWidth="1"/>
    <col min="24" max="24" width="49" style="75" customWidth="1"/>
    <col min="25" max="16384" width="7.75" style="34"/>
  </cols>
  <sheetData>
    <row r="1" spans="1:35" s="74" customFormat="1" ht="25.5" x14ac:dyDescent="0.2">
      <c r="A1" s="94" t="s">
        <v>19</v>
      </c>
      <c r="B1" s="98" t="s">
        <v>90</v>
      </c>
      <c r="C1" s="95" t="s">
        <v>91</v>
      </c>
      <c r="D1" s="97" t="s">
        <v>92</v>
      </c>
      <c r="E1" s="97" t="s">
        <v>20</v>
      </c>
      <c r="F1" s="97" t="s">
        <v>93</v>
      </c>
      <c r="G1" s="96" t="s">
        <v>63</v>
      </c>
      <c r="H1" s="97" t="s">
        <v>64</v>
      </c>
      <c r="I1" s="97" t="s">
        <v>65</v>
      </c>
      <c r="J1" s="99" t="s">
        <v>66</v>
      </c>
      <c r="K1" s="96" t="s">
        <v>67</v>
      </c>
      <c r="L1" s="96" t="s">
        <v>68</v>
      </c>
      <c r="M1" s="99" t="s">
        <v>88</v>
      </c>
      <c r="N1" s="97" t="s">
        <v>89</v>
      </c>
      <c r="O1" s="97" t="s">
        <v>76</v>
      </c>
      <c r="P1" s="114" t="s">
        <v>69</v>
      </c>
      <c r="Q1" s="95" t="s">
        <v>70</v>
      </c>
      <c r="R1" s="95" t="s">
        <v>71</v>
      </c>
      <c r="S1" s="95" t="s">
        <v>72</v>
      </c>
      <c r="T1" s="95" t="s">
        <v>73</v>
      </c>
      <c r="U1" s="95" t="s">
        <v>74</v>
      </c>
      <c r="V1" s="100" t="s">
        <v>75</v>
      </c>
      <c r="W1" s="115" t="s">
        <v>22</v>
      </c>
      <c r="X1" s="116" t="s">
        <v>23</v>
      </c>
    </row>
    <row r="2" spans="1:35" s="77" customFormat="1" ht="12.75" x14ac:dyDescent="0.2">
      <c r="A2" s="78">
        <v>1</v>
      </c>
      <c r="B2" s="78"/>
      <c r="C2" s="78"/>
      <c r="D2" s="78"/>
      <c r="E2" s="117"/>
      <c r="F2" s="78"/>
      <c r="G2" s="78"/>
      <c r="H2" s="101"/>
      <c r="I2" s="101"/>
      <c r="J2" s="137"/>
      <c r="K2" s="138"/>
      <c r="L2" s="138"/>
      <c r="M2" s="78"/>
      <c r="N2" s="78"/>
      <c r="O2" s="78"/>
      <c r="P2" s="101"/>
      <c r="Q2" s="79"/>
      <c r="R2" s="79"/>
      <c r="S2" s="79"/>
      <c r="T2" s="79"/>
      <c r="U2" s="79"/>
      <c r="V2" s="118"/>
      <c r="W2" s="78"/>
      <c r="X2" s="120"/>
    </row>
    <row r="3" spans="1:35" s="77" customFormat="1" ht="12.75" x14ac:dyDescent="0.2">
      <c r="A3" s="78">
        <v>2</v>
      </c>
      <c r="B3" s="78"/>
      <c r="C3" s="102"/>
      <c r="D3" s="78"/>
      <c r="E3" s="117"/>
      <c r="F3" s="78"/>
      <c r="G3" s="102"/>
      <c r="H3" s="103"/>
      <c r="I3" s="103"/>
      <c r="J3" s="137"/>
      <c r="K3" s="135"/>
      <c r="L3" s="135"/>
      <c r="M3" s="78"/>
      <c r="N3" s="78"/>
      <c r="O3" s="78"/>
      <c r="P3" s="103"/>
      <c r="Q3" s="79"/>
      <c r="R3" s="79"/>
      <c r="S3" s="79"/>
      <c r="T3" s="79"/>
      <c r="U3" s="79"/>
      <c r="V3" s="79"/>
      <c r="W3" s="78"/>
      <c r="X3" s="120"/>
      <c r="AI3" s="78"/>
    </row>
    <row r="4" spans="1:35" s="77" customFormat="1" ht="12.75" x14ac:dyDescent="0.2">
      <c r="A4" s="78">
        <v>3</v>
      </c>
      <c r="B4" s="78"/>
      <c r="C4" s="78"/>
      <c r="D4" s="78"/>
      <c r="E4" s="117"/>
      <c r="F4" s="78"/>
      <c r="G4" s="78"/>
      <c r="H4" s="103"/>
      <c r="I4" s="101"/>
      <c r="J4" s="137"/>
      <c r="K4" s="135"/>
      <c r="L4" s="135"/>
      <c r="M4" s="78"/>
      <c r="N4" s="78"/>
      <c r="O4" s="78"/>
      <c r="P4" s="101"/>
      <c r="Q4" s="79"/>
      <c r="R4" s="79"/>
      <c r="S4" s="79"/>
      <c r="T4" s="79"/>
      <c r="U4" s="79"/>
      <c r="V4" s="79"/>
      <c r="W4" s="78"/>
      <c r="X4" s="101"/>
    </row>
    <row r="5" spans="1:35" s="77" customFormat="1" ht="12.75" x14ac:dyDescent="0.2">
      <c r="A5" s="78">
        <v>4</v>
      </c>
      <c r="B5" s="78"/>
      <c r="C5" s="78"/>
      <c r="D5" s="78"/>
      <c r="E5" s="117"/>
      <c r="F5" s="78"/>
      <c r="G5" s="78"/>
      <c r="H5" s="101"/>
      <c r="I5" s="101"/>
      <c r="J5" s="137"/>
      <c r="K5" s="137"/>
      <c r="L5" s="137"/>
      <c r="M5" s="78"/>
      <c r="N5" s="78"/>
      <c r="O5" s="78"/>
      <c r="P5" s="103"/>
      <c r="Q5" s="79"/>
      <c r="R5" s="79"/>
      <c r="S5" s="79"/>
      <c r="T5" s="79"/>
      <c r="U5" s="79"/>
      <c r="V5" s="79"/>
      <c r="W5" s="78"/>
      <c r="X5" s="136"/>
    </row>
    <row r="6" spans="1:35" s="77" customFormat="1" ht="12.75" x14ac:dyDescent="0.2">
      <c r="A6" s="78">
        <v>5</v>
      </c>
      <c r="B6" s="78"/>
      <c r="C6" s="78"/>
      <c r="D6" s="78"/>
      <c r="E6" s="117"/>
      <c r="F6" s="78"/>
      <c r="G6" s="78"/>
      <c r="H6" s="101"/>
      <c r="I6" s="101"/>
      <c r="J6" s="137"/>
      <c r="K6" s="138"/>
      <c r="L6" s="138"/>
      <c r="M6" s="78"/>
      <c r="N6" s="78"/>
      <c r="O6" s="78"/>
      <c r="P6" s="101"/>
      <c r="Q6" s="79"/>
      <c r="R6" s="79"/>
      <c r="S6" s="79"/>
      <c r="T6" s="79"/>
      <c r="U6" s="79"/>
      <c r="V6" s="79"/>
      <c r="W6" s="78"/>
      <c r="X6" s="122"/>
    </row>
    <row r="7" spans="1:35" s="77" customFormat="1" ht="12.75" x14ac:dyDescent="0.2">
      <c r="A7" s="78">
        <v>6</v>
      </c>
      <c r="B7" s="78"/>
      <c r="C7" s="78"/>
      <c r="D7" s="78"/>
      <c r="E7" s="117"/>
      <c r="F7" s="78"/>
      <c r="G7" s="78"/>
      <c r="H7" s="79"/>
      <c r="I7" s="101"/>
      <c r="J7" s="137"/>
      <c r="K7" s="138"/>
      <c r="L7" s="138"/>
      <c r="M7" s="78"/>
      <c r="N7" s="78"/>
      <c r="O7" s="78"/>
      <c r="P7" s="101"/>
      <c r="Q7" s="79"/>
      <c r="R7" s="79"/>
      <c r="S7" s="79"/>
      <c r="T7" s="79"/>
      <c r="U7" s="79"/>
      <c r="V7" s="79"/>
      <c r="W7" s="78"/>
      <c r="X7" s="136"/>
    </row>
    <row r="8" spans="1:35" s="77" customFormat="1" ht="12.75" x14ac:dyDescent="0.2">
      <c r="A8" s="78">
        <v>7</v>
      </c>
      <c r="B8" s="78"/>
      <c r="C8" s="78"/>
      <c r="D8" s="78"/>
      <c r="E8" s="117"/>
      <c r="F8" s="78"/>
      <c r="G8" s="78"/>
      <c r="H8" s="79"/>
      <c r="I8" s="101"/>
      <c r="J8" s="137"/>
      <c r="K8" s="143"/>
      <c r="L8" s="143"/>
      <c r="M8" s="78"/>
      <c r="N8" s="78"/>
      <c r="O8" s="78"/>
      <c r="P8" s="101"/>
      <c r="Q8" s="79"/>
      <c r="R8" s="79"/>
      <c r="S8" s="79"/>
      <c r="T8" s="79"/>
      <c r="U8" s="79"/>
      <c r="V8" s="79"/>
      <c r="W8" s="78"/>
      <c r="X8" s="122"/>
    </row>
    <row r="9" spans="1:35" s="77" customFormat="1" ht="12.75" x14ac:dyDescent="0.2">
      <c r="A9" s="78">
        <v>8</v>
      </c>
      <c r="B9" s="78"/>
      <c r="C9" s="78"/>
      <c r="D9" s="78"/>
      <c r="E9" s="119"/>
      <c r="F9" s="78"/>
      <c r="G9" s="78"/>
      <c r="H9" s="101"/>
      <c r="I9" s="101"/>
      <c r="J9" s="137"/>
      <c r="K9" s="79"/>
      <c r="L9" s="137"/>
      <c r="M9" s="78"/>
      <c r="N9" s="78"/>
      <c r="O9" s="78"/>
      <c r="P9" s="101"/>
      <c r="Q9" s="79"/>
      <c r="R9" s="79"/>
      <c r="S9" s="79"/>
      <c r="T9" s="79"/>
      <c r="U9" s="79"/>
      <c r="V9" s="79"/>
      <c r="W9" s="78"/>
      <c r="X9" s="120"/>
    </row>
    <row r="10" spans="1:35" s="77" customFormat="1" ht="12.75" x14ac:dyDescent="0.2">
      <c r="A10" s="78">
        <v>9</v>
      </c>
      <c r="B10" s="78"/>
      <c r="C10" s="78"/>
      <c r="D10" s="78"/>
      <c r="E10" s="119"/>
      <c r="F10" s="78"/>
      <c r="G10" s="78"/>
      <c r="H10" s="101"/>
      <c r="I10" s="101"/>
      <c r="J10" s="137"/>
      <c r="K10" s="137"/>
      <c r="L10" s="137"/>
      <c r="M10" s="78"/>
      <c r="N10" s="78"/>
      <c r="O10" s="78"/>
      <c r="P10" s="101"/>
      <c r="Q10" s="79"/>
      <c r="R10" s="79"/>
      <c r="S10" s="79"/>
      <c r="T10" s="79"/>
      <c r="U10" s="79"/>
      <c r="V10" s="79"/>
      <c r="W10" s="78"/>
      <c r="X10" s="122"/>
    </row>
    <row r="11" spans="1:35" s="77" customFormat="1" ht="12.75" x14ac:dyDescent="0.2">
      <c r="A11" s="78">
        <v>10</v>
      </c>
      <c r="B11" s="78"/>
      <c r="C11" s="78"/>
      <c r="D11" s="78"/>
      <c r="E11" s="119"/>
      <c r="F11" s="78"/>
      <c r="G11" s="78"/>
      <c r="H11" s="101"/>
      <c r="I11" s="101"/>
      <c r="J11" s="137"/>
      <c r="K11" s="137"/>
      <c r="L11" s="137"/>
      <c r="M11" s="78"/>
      <c r="N11" s="78"/>
      <c r="O11" s="78"/>
      <c r="P11" s="101"/>
      <c r="Q11" s="79"/>
      <c r="R11" s="79"/>
      <c r="S11" s="79"/>
      <c r="T11" s="79"/>
      <c r="U11" s="79"/>
      <c r="V11" s="79"/>
      <c r="W11" s="78"/>
      <c r="X11" s="101"/>
    </row>
    <row r="12" spans="1:35" s="77" customFormat="1" ht="12.75" x14ac:dyDescent="0.2">
      <c r="A12" s="78">
        <v>11</v>
      </c>
      <c r="B12" s="78"/>
      <c r="C12" s="78"/>
      <c r="D12" s="78"/>
      <c r="E12" s="119"/>
      <c r="F12" s="78"/>
      <c r="G12" s="78"/>
      <c r="H12" s="101"/>
      <c r="I12" s="101"/>
      <c r="J12" s="137"/>
      <c r="K12" s="144"/>
      <c r="L12" s="138"/>
      <c r="M12" s="78"/>
      <c r="N12" s="78"/>
      <c r="O12" s="78"/>
      <c r="P12" s="101"/>
      <c r="Q12" s="79"/>
      <c r="R12" s="79"/>
      <c r="S12" s="79"/>
      <c r="T12" s="79"/>
      <c r="U12" s="79"/>
      <c r="V12" s="79"/>
      <c r="W12" s="78"/>
      <c r="X12" s="101"/>
    </row>
    <row r="13" spans="1:35" s="77" customFormat="1" ht="12.75" x14ac:dyDescent="0.2">
      <c r="A13" s="78">
        <v>12</v>
      </c>
      <c r="B13" s="78"/>
      <c r="C13" s="78"/>
      <c r="D13" s="78"/>
      <c r="E13" s="119"/>
      <c r="F13" s="78"/>
      <c r="G13" s="78"/>
      <c r="H13" s="101"/>
      <c r="I13" s="101"/>
      <c r="J13" s="137"/>
      <c r="K13" s="137"/>
      <c r="L13" s="137"/>
      <c r="M13" s="78"/>
      <c r="N13" s="78"/>
      <c r="O13" s="78"/>
      <c r="P13" s="101"/>
      <c r="Q13" s="79"/>
      <c r="R13" s="79"/>
      <c r="S13" s="79"/>
      <c r="T13" s="79"/>
      <c r="U13" s="79"/>
      <c r="V13" s="79"/>
      <c r="W13" s="78"/>
      <c r="X13" s="120"/>
    </row>
    <row r="14" spans="1:35" s="77" customFormat="1" ht="12.75" x14ac:dyDescent="0.2">
      <c r="A14" s="78">
        <v>13</v>
      </c>
      <c r="B14" s="78"/>
      <c r="C14" s="78"/>
      <c r="D14" s="78"/>
      <c r="E14" s="119"/>
      <c r="F14" s="78"/>
      <c r="G14" s="78"/>
      <c r="H14" s="101"/>
      <c r="I14" s="101"/>
      <c r="J14" s="137"/>
      <c r="K14" s="137"/>
      <c r="L14" s="137"/>
      <c r="M14" s="78"/>
      <c r="N14" s="78"/>
      <c r="O14" s="78"/>
      <c r="P14" s="101"/>
      <c r="Q14" s="79"/>
      <c r="R14" s="79"/>
      <c r="S14" s="79"/>
      <c r="T14" s="79"/>
      <c r="U14" s="79"/>
      <c r="V14" s="79"/>
      <c r="W14" s="78"/>
      <c r="X14" s="120"/>
    </row>
    <row r="15" spans="1:35" s="77" customFormat="1" ht="12.75" x14ac:dyDescent="0.2">
      <c r="A15" s="78">
        <v>14</v>
      </c>
      <c r="B15" s="78"/>
      <c r="C15" s="78"/>
      <c r="D15" s="78"/>
      <c r="E15" s="119"/>
      <c r="F15" s="78"/>
      <c r="G15" s="78"/>
      <c r="H15" s="101"/>
      <c r="I15" s="101"/>
      <c r="J15" s="137"/>
      <c r="K15" s="138"/>
      <c r="L15" s="138"/>
      <c r="M15" s="78"/>
      <c r="N15" s="78"/>
      <c r="O15" s="78"/>
      <c r="P15" s="101"/>
      <c r="Q15" s="79"/>
      <c r="R15" s="79"/>
      <c r="S15" s="79"/>
      <c r="T15" s="79"/>
      <c r="U15" s="79"/>
      <c r="V15" s="79"/>
      <c r="W15" s="78"/>
      <c r="X15" s="101"/>
    </row>
    <row r="16" spans="1:35" s="77" customFormat="1" ht="12.75" x14ac:dyDescent="0.2">
      <c r="A16" s="78">
        <v>15</v>
      </c>
      <c r="B16" s="78"/>
      <c r="C16" s="78"/>
      <c r="D16" s="78"/>
      <c r="E16" s="121"/>
      <c r="F16" s="78"/>
      <c r="G16" s="78"/>
      <c r="H16" s="79"/>
      <c r="I16" s="101"/>
      <c r="J16" s="137"/>
      <c r="K16" s="137"/>
      <c r="L16" s="138"/>
      <c r="M16" s="78"/>
      <c r="N16" s="78"/>
      <c r="O16" s="78"/>
      <c r="P16" s="101"/>
      <c r="Q16" s="79"/>
      <c r="R16" s="79"/>
      <c r="S16" s="79"/>
      <c r="T16" s="79"/>
      <c r="U16" s="79"/>
      <c r="V16" s="79"/>
      <c r="W16" s="78"/>
      <c r="X16" s="101"/>
    </row>
    <row r="17" spans="1:24" s="77" customFormat="1" ht="12.75" x14ac:dyDescent="0.2">
      <c r="A17" s="78">
        <v>16</v>
      </c>
      <c r="B17" s="78"/>
      <c r="C17" s="78"/>
      <c r="D17" s="78"/>
      <c r="E17" s="121"/>
      <c r="F17" s="78"/>
      <c r="G17" s="78"/>
      <c r="H17" s="101"/>
      <c r="I17" s="101"/>
      <c r="J17" s="137"/>
      <c r="K17" s="137"/>
      <c r="L17" s="137"/>
      <c r="M17" s="78"/>
      <c r="N17" s="78"/>
      <c r="O17" s="78"/>
      <c r="P17" s="101"/>
      <c r="Q17" s="79"/>
      <c r="R17" s="79"/>
      <c r="S17" s="79"/>
      <c r="T17" s="79"/>
      <c r="U17" s="79"/>
      <c r="V17" s="79"/>
      <c r="W17" s="78"/>
      <c r="X17" s="101"/>
    </row>
    <row r="18" spans="1:24" s="77" customFormat="1" ht="12.75" x14ac:dyDescent="0.2">
      <c r="A18" s="78">
        <v>17</v>
      </c>
      <c r="B18" s="78"/>
      <c r="C18" s="78"/>
      <c r="D18" s="78"/>
      <c r="E18" s="121"/>
      <c r="F18" s="78"/>
      <c r="G18" s="78"/>
      <c r="H18" s="101"/>
      <c r="I18" s="101"/>
      <c r="J18" s="137"/>
      <c r="K18" s="137"/>
      <c r="L18" s="137"/>
      <c r="M18" s="78"/>
      <c r="N18" s="78"/>
      <c r="O18" s="78"/>
      <c r="P18" s="101"/>
      <c r="Q18" s="79"/>
      <c r="R18" s="79"/>
      <c r="S18" s="79"/>
      <c r="T18" s="79"/>
      <c r="U18" s="79"/>
      <c r="V18" s="79"/>
      <c r="W18" s="78"/>
      <c r="X18" s="101"/>
    </row>
    <row r="19" spans="1:24" s="77" customFormat="1" ht="12.75" x14ac:dyDescent="0.2">
      <c r="A19" s="78">
        <v>18</v>
      </c>
      <c r="B19" s="78"/>
      <c r="C19" s="78"/>
      <c r="D19" s="78"/>
      <c r="E19" s="121"/>
      <c r="F19" s="78"/>
      <c r="G19" s="78"/>
      <c r="H19" s="101"/>
      <c r="I19" s="101"/>
      <c r="J19" s="137"/>
      <c r="K19" s="137"/>
      <c r="L19" s="137"/>
      <c r="M19" s="78"/>
      <c r="N19" s="78"/>
      <c r="O19" s="78"/>
      <c r="P19" s="101"/>
      <c r="Q19" s="79"/>
      <c r="R19" s="79"/>
      <c r="S19" s="79"/>
      <c r="T19" s="79"/>
      <c r="U19" s="79"/>
      <c r="V19" s="79"/>
      <c r="W19" s="78"/>
      <c r="X19" s="101"/>
    </row>
    <row r="20" spans="1:24" s="77" customFormat="1" ht="12.75" x14ac:dyDescent="0.2">
      <c r="A20" s="78">
        <v>19</v>
      </c>
      <c r="B20" s="78"/>
      <c r="C20" s="78"/>
      <c r="D20" s="78"/>
      <c r="E20" s="121"/>
      <c r="F20" s="78"/>
      <c r="G20" s="78"/>
      <c r="H20" s="101"/>
      <c r="I20" s="101"/>
      <c r="J20" s="137"/>
      <c r="K20" s="137"/>
      <c r="L20" s="137"/>
      <c r="M20" s="78"/>
      <c r="N20" s="78"/>
      <c r="O20" s="78"/>
      <c r="P20" s="101"/>
      <c r="Q20" s="79"/>
      <c r="R20" s="79"/>
      <c r="S20" s="79"/>
      <c r="T20" s="79"/>
      <c r="U20" s="79"/>
      <c r="V20" s="79"/>
      <c r="W20" s="78"/>
      <c r="X20" s="101"/>
    </row>
    <row r="21" spans="1:24" s="77" customFormat="1" ht="12.75" x14ac:dyDescent="0.2">
      <c r="A21" s="78">
        <v>20</v>
      </c>
      <c r="B21" s="78"/>
      <c r="C21" s="78"/>
      <c r="D21" s="78"/>
      <c r="E21" s="121"/>
      <c r="F21" s="78"/>
      <c r="G21" s="78"/>
      <c r="H21" s="101"/>
      <c r="I21" s="101"/>
      <c r="J21" s="137"/>
      <c r="K21" s="79"/>
      <c r="L21" s="138"/>
      <c r="M21" s="78"/>
      <c r="N21" s="78"/>
      <c r="O21" s="78"/>
      <c r="P21" s="101"/>
      <c r="Q21" s="79"/>
      <c r="R21" s="79"/>
      <c r="S21" s="79"/>
      <c r="T21" s="79"/>
      <c r="U21" s="79"/>
      <c r="V21" s="79"/>
      <c r="W21" s="78"/>
      <c r="X21" s="120"/>
    </row>
    <row r="22" spans="1:24" s="77" customFormat="1" ht="12.75" x14ac:dyDescent="0.2">
      <c r="A22" s="78">
        <v>21</v>
      </c>
      <c r="B22" s="78"/>
      <c r="C22" s="78"/>
      <c r="D22" s="78"/>
      <c r="E22" s="121"/>
      <c r="F22" s="78"/>
      <c r="G22" s="78"/>
      <c r="H22" s="101"/>
      <c r="I22" s="101"/>
      <c r="J22" s="137"/>
      <c r="K22" s="79"/>
      <c r="L22" s="138"/>
      <c r="M22" s="78"/>
      <c r="N22" s="78"/>
      <c r="O22" s="78"/>
      <c r="P22" s="101"/>
      <c r="Q22" s="79"/>
      <c r="R22" s="79"/>
      <c r="S22" s="79"/>
      <c r="T22" s="79"/>
      <c r="U22" s="79"/>
      <c r="V22" s="79"/>
      <c r="W22" s="78"/>
      <c r="X22" s="120"/>
    </row>
    <row r="23" spans="1:24" s="77" customFormat="1" ht="12.75" x14ac:dyDescent="0.2">
      <c r="A23" s="78">
        <v>22</v>
      </c>
      <c r="B23" s="78"/>
      <c r="C23" s="78"/>
      <c r="D23" s="78"/>
      <c r="E23" s="121"/>
      <c r="F23" s="78"/>
      <c r="G23" s="78"/>
      <c r="H23" s="101"/>
      <c r="I23" s="101"/>
      <c r="J23" s="137"/>
      <c r="K23" s="79"/>
      <c r="L23" s="138"/>
      <c r="M23" s="78"/>
      <c r="N23" s="78"/>
      <c r="O23" s="78"/>
      <c r="P23" s="101"/>
      <c r="Q23" s="79"/>
      <c r="R23" s="79"/>
      <c r="S23" s="79"/>
      <c r="T23" s="79"/>
      <c r="U23" s="79"/>
      <c r="V23" s="79"/>
      <c r="W23" s="78"/>
      <c r="X23" s="136"/>
    </row>
    <row r="24" spans="1:24" s="77" customFormat="1" ht="12.75" x14ac:dyDescent="0.2">
      <c r="A24" s="78">
        <v>23</v>
      </c>
      <c r="B24" s="78"/>
      <c r="C24" s="78"/>
      <c r="D24" s="78"/>
      <c r="E24" s="121"/>
      <c r="F24" s="78"/>
      <c r="G24" s="78"/>
      <c r="H24" s="101"/>
      <c r="I24" s="101"/>
      <c r="J24" s="137"/>
      <c r="K24" s="79"/>
      <c r="L24" s="138"/>
      <c r="M24" s="78"/>
      <c r="N24" s="78"/>
      <c r="O24" s="78"/>
      <c r="P24" s="101"/>
      <c r="Q24" s="79"/>
      <c r="R24" s="79"/>
      <c r="S24" s="79"/>
      <c r="T24" s="79"/>
      <c r="U24" s="79"/>
      <c r="V24" s="79"/>
      <c r="W24" s="78"/>
      <c r="X24" s="101"/>
    </row>
    <row r="25" spans="1:24" s="77" customFormat="1" ht="12.75" x14ac:dyDescent="0.2">
      <c r="A25" s="78">
        <v>24</v>
      </c>
      <c r="B25" s="78"/>
      <c r="C25" s="78"/>
      <c r="D25" s="78"/>
      <c r="E25" s="121"/>
      <c r="F25" s="78"/>
      <c r="G25" s="78"/>
      <c r="H25" s="101"/>
      <c r="I25" s="101"/>
      <c r="J25" s="137"/>
      <c r="K25" s="137"/>
      <c r="L25" s="137"/>
      <c r="M25" s="78"/>
      <c r="N25" s="78"/>
      <c r="O25" s="78"/>
      <c r="P25" s="101"/>
      <c r="Q25" s="79"/>
      <c r="R25" s="79"/>
      <c r="S25" s="79"/>
      <c r="T25" s="79"/>
      <c r="U25" s="79"/>
      <c r="V25" s="79"/>
      <c r="W25" s="78"/>
      <c r="X25" s="101"/>
    </row>
    <row r="26" spans="1:24" s="77" customFormat="1" ht="12.75" x14ac:dyDescent="0.2">
      <c r="A26" s="78">
        <v>25</v>
      </c>
      <c r="B26" s="78"/>
      <c r="C26" s="78"/>
      <c r="D26" s="78"/>
      <c r="E26" s="121"/>
      <c r="F26" s="78"/>
      <c r="G26" s="78"/>
      <c r="H26" s="101"/>
      <c r="I26" s="101"/>
      <c r="J26" s="137"/>
      <c r="K26" s="138"/>
      <c r="L26" s="138"/>
      <c r="M26" s="78"/>
      <c r="N26" s="78"/>
      <c r="O26" s="78"/>
      <c r="P26" s="101"/>
      <c r="Q26" s="79"/>
      <c r="R26" s="79"/>
      <c r="S26" s="79"/>
      <c r="T26" s="79"/>
      <c r="U26" s="79"/>
      <c r="V26" s="79"/>
      <c r="W26" s="78"/>
      <c r="X26" s="120"/>
    </row>
    <row r="27" spans="1:24" s="77" customFormat="1" ht="13.5" customHeight="1" x14ac:dyDescent="0.2">
      <c r="A27" s="78">
        <v>26</v>
      </c>
      <c r="B27" s="78"/>
      <c r="C27" s="78"/>
      <c r="D27" s="78"/>
      <c r="E27" s="121"/>
      <c r="F27" s="78"/>
      <c r="G27" s="78"/>
      <c r="H27" s="101"/>
      <c r="I27" s="101"/>
      <c r="J27" s="137"/>
      <c r="K27" s="79"/>
      <c r="L27" s="138"/>
      <c r="M27" s="78"/>
      <c r="N27" s="78"/>
      <c r="O27" s="78"/>
      <c r="P27" s="101"/>
      <c r="Q27" s="79"/>
      <c r="R27" s="79"/>
      <c r="S27" s="79"/>
      <c r="T27" s="79"/>
      <c r="U27" s="79"/>
      <c r="V27" s="79"/>
      <c r="W27" s="78"/>
      <c r="X27" s="101"/>
    </row>
    <row r="28" spans="1:24" s="77" customFormat="1" ht="12.75" x14ac:dyDescent="0.2">
      <c r="A28" s="78">
        <v>27</v>
      </c>
      <c r="B28" s="78"/>
      <c r="C28" s="78"/>
      <c r="D28" s="78"/>
      <c r="E28" s="121"/>
      <c r="F28" s="78"/>
      <c r="G28" s="78"/>
      <c r="H28" s="101"/>
      <c r="I28" s="101"/>
      <c r="J28" s="137"/>
      <c r="K28" s="79"/>
      <c r="L28" s="138"/>
      <c r="M28" s="78"/>
      <c r="N28" s="78"/>
      <c r="O28" s="78"/>
      <c r="P28" s="139"/>
      <c r="Q28" s="79"/>
      <c r="R28" s="79"/>
      <c r="S28" s="79"/>
      <c r="T28" s="79"/>
      <c r="U28" s="79"/>
      <c r="V28" s="79"/>
      <c r="W28" s="78"/>
      <c r="X28" s="101"/>
    </row>
    <row r="29" spans="1:24" s="77" customFormat="1" ht="12.75" customHeight="1" x14ac:dyDescent="0.2">
      <c r="A29" s="91">
        <v>28</v>
      </c>
      <c r="B29" s="78"/>
      <c r="C29" s="78"/>
      <c r="D29" s="78"/>
      <c r="E29" s="121"/>
      <c r="F29" s="78"/>
      <c r="G29" s="78"/>
      <c r="H29" s="101"/>
      <c r="I29" s="101"/>
      <c r="J29" s="137"/>
      <c r="K29" s="137"/>
      <c r="L29" s="137"/>
      <c r="M29" s="78"/>
      <c r="N29" s="78"/>
      <c r="O29" s="91"/>
      <c r="P29" s="101"/>
      <c r="Q29" s="79"/>
      <c r="R29" s="79"/>
      <c r="S29" s="79"/>
      <c r="T29" s="79"/>
      <c r="U29" s="79"/>
      <c r="V29" s="79"/>
      <c r="W29" s="78"/>
      <c r="X29" s="101"/>
    </row>
    <row r="30" spans="1:24" s="77" customFormat="1" ht="12.75" x14ac:dyDescent="0.2">
      <c r="A30" s="78">
        <v>29</v>
      </c>
      <c r="B30" s="78"/>
      <c r="C30" s="78"/>
      <c r="D30" s="139"/>
      <c r="E30" s="121"/>
      <c r="F30" s="78"/>
      <c r="G30" s="78"/>
      <c r="H30" s="101"/>
      <c r="I30" s="101"/>
      <c r="J30" s="137"/>
      <c r="K30" s="79"/>
      <c r="L30" s="138"/>
      <c r="M30" s="78"/>
      <c r="N30" s="78"/>
      <c r="O30" s="78"/>
      <c r="P30" s="101"/>
      <c r="Q30" s="79"/>
      <c r="R30" s="79"/>
      <c r="S30" s="79"/>
      <c r="T30" s="79"/>
      <c r="U30" s="79"/>
      <c r="V30" s="79"/>
      <c r="W30" s="78"/>
      <c r="X30" s="101"/>
    </row>
    <row r="31" spans="1:24" s="77" customFormat="1" ht="12.75" x14ac:dyDescent="0.2">
      <c r="A31" s="78">
        <v>30</v>
      </c>
      <c r="B31" s="78"/>
      <c r="C31" s="78"/>
      <c r="D31" s="78"/>
      <c r="E31" s="117"/>
      <c r="F31" s="78"/>
      <c r="G31" s="78"/>
      <c r="H31" s="101"/>
      <c r="I31" s="101"/>
      <c r="J31" s="137"/>
      <c r="K31" s="79"/>
      <c r="L31" s="138"/>
      <c r="M31" s="78"/>
      <c r="N31" s="78"/>
      <c r="O31" s="78"/>
      <c r="P31" s="101"/>
      <c r="Q31" s="79"/>
      <c r="R31" s="79"/>
      <c r="S31" s="79"/>
      <c r="T31" s="79"/>
      <c r="U31" s="79"/>
      <c r="V31" s="79"/>
      <c r="W31" s="78"/>
      <c r="X31" s="122"/>
    </row>
    <row r="32" spans="1:24" s="77" customFormat="1" ht="12.75" x14ac:dyDescent="0.2">
      <c r="A32" s="78">
        <v>31</v>
      </c>
      <c r="B32" s="78"/>
      <c r="C32" s="78"/>
      <c r="D32" s="78"/>
      <c r="E32" s="78"/>
      <c r="F32" s="78"/>
      <c r="G32" s="78"/>
      <c r="H32" s="123"/>
      <c r="I32" s="101"/>
      <c r="J32" s="137"/>
      <c r="K32" s="79"/>
      <c r="L32" s="138"/>
      <c r="M32" s="78"/>
      <c r="N32" s="78"/>
      <c r="O32" s="78"/>
      <c r="P32" s="101"/>
      <c r="Q32" s="79"/>
      <c r="R32" s="79"/>
      <c r="S32" s="79"/>
      <c r="T32" s="79"/>
      <c r="U32" s="79"/>
      <c r="V32" s="79"/>
      <c r="W32" s="78"/>
      <c r="X32" s="101"/>
    </row>
    <row r="33" spans="1:24" s="77" customFormat="1" ht="12.75" x14ac:dyDescent="0.2">
      <c r="A33" s="78">
        <v>32</v>
      </c>
      <c r="B33" s="78"/>
      <c r="C33" s="78"/>
      <c r="D33" s="78"/>
      <c r="E33" s="78"/>
      <c r="F33" s="78"/>
      <c r="G33" s="78"/>
      <c r="H33" s="101"/>
      <c r="I33" s="101"/>
      <c r="J33" s="137"/>
      <c r="K33" s="79"/>
      <c r="L33" s="138"/>
      <c r="M33" s="78"/>
      <c r="N33" s="78"/>
      <c r="O33" s="78"/>
      <c r="P33" s="101"/>
      <c r="Q33" s="79"/>
      <c r="R33" s="79"/>
      <c r="S33" s="79"/>
      <c r="T33" s="79"/>
      <c r="U33" s="79"/>
      <c r="V33" s="79"/>
      <c r="W33" s="78"/>
      <c r="X33" s="101"/>
    </row>
    <row r="34" spans="1:24" s="77" customFormat="1" ht="12.75" x14ac:dyDescent="0.2">
      <c r="A34" s="78">
        <v>33</v>
      </c>
      <c r="B34" s="78"/>
      <c r="C34" s="78"/>
      <c r="D34" s="78"/>
      <c r="E34" s="78"/>
      <c r="F34" s="78"/>
      <c r="G34" s="78"/>
      <c r="H34" s="101"/>
      <c r="I34" s="101"/>
      <c r="J34" s="137"/>
      <c r="K34" s="137"/>
      <c r="L34" s="137"/>
      <c r="M34" s="78"/>
      <c r="N34" s="78"/>
      <c r="O34" s="78"/>
      <c r="P34" s="101"/>
      <c r="Q34" s="79"/>
      <c r="R34" s="79"/>
      <c r="S34" s="79"/>
      <c r="T34" s="79"/>
      <c r="U34" s="79"/>
      <c r="V34" s="79"/>
      <c r="W34" s="78"/>
      <c r="X34" s="101"/>
    </row>
    <row r="35" spans="1:24" s="77" customFormat="1" ht="12.75" x14ac:dyDescent="0.2">
      <c r="A35" s="78">
        <v>34</v>
      </c>
      <c r="B35" s="78"/>
      <c r="C35" s="78"/>
      <c r="D35" s="78"/>
      <c r="E35" s="78"/>
      <c r="F35" s="78"/>
      <c r="G35" s="78"/>
      <c r="H35" s="101"/>
      <c r="I35" s="101"/>
      <c r="J35" s="137"/>
      <c r="K35" s="79"/>
      <c r="L35" s="138"/>
      <c r="M35" s="78"/>
      <c r="N35" s="78"/>
      <c r="O35" s="78"/>
      <c r="P35" s="101"/>
      <c r="Q35" s="79"/>
      <c r="R35" s="79"/>
      <c r="S35" s="79"/>
      <c r="T35" s="79"/>
      <c r="U35" s="79"/>
      <c r="V35" s="79"/>
      <c r="W35" s="78"/>
      <c r="X35" s="101"/>
    </row>
    <row r="36" spans="1:24" s="77" customFormat="1" ht="12.75" x14ac:dyDescent="0.2">
      <c r="A36" s="78">
        <v>35</v>
      </c>
      <c r="B36" s="78"/>
      <c r="C36" s="78"/>
      <c r="D36" s="78"/>
      <c r="E36" s="78"/>
      <c r="F36" s="78"/>
      <c r="G36" s="78"/>
      <c r="H36" s="139"/>
      <c r="I36" s="101"/>
      <c r="J36" s="137"/>
      <c r="K36" s="79"/>
      <c r="L36" s="138"/>
      <c r="M36" s="78"/>
      <c r="N36" s="78"/>
      <c r="O36" s="78"/>
      <c r="P36" s="101"/>
      <c r="Q36" s="79"/>
      <c r="R36" s="79"/>
      <c r="S36" s="79"/>
      <c r="T36" s="79"/>
      <c r="U36" s="79"/>
      <c r="V36" s="79"/>
      <c r="W36" s="78"/>
      <c r="X36" s="120"/>
    </row>
    <row r="37" spans="1:24" s="77" customFormat="1" ht="12.75" x14ac:dyDescent="0.2">
      <c r="A37" s="78">
        <v>36</v>
      </c>
      <c r="B37" s="78"/>
      <c r="C37" s="78"/>
      <c r="D37" s="78"/>
      <c r="E37" s="78"/>
      <c r="F37" s="78"/>
      <c r="G37" s="78"/>
      <c r="H37" s="140"/>
      <c r="I37" s="101"/>
      <c r="J37" s="137"/>
      <c r="K37" s="79"/>
      <c r="L37" s="138"/>
      <c r="M37" s="78"/>
      <c r="N37" s="78"/>
      <c r="O37" s="78"/>
      <c r="P37" s="101"/>
      <c r="Q37" s="79"/>
      <c r="R37" s="79"/>
      <c r="S37" s="79"/>
      <c r="T37" s="79"/>
      <c r="U37" s="79"/>
      <c r="V37" s="79"/>
      <c r="W37" s="78"/>
      <c r="X37" s="122"/>
    </row>
    <row r="38" spans="1:24" s="77" customFormat="1" ht="12.75" customHeight="1" x14ac:dyDescent="0.2">
      <c r="A38" s="78">
        <v>37</v>
      </c>
      <c r="B38" s="78"/>
      <c r="C38" s="78"/>
      <c r="D38" s="78"/>
      <c r="E38" s="78"/>
      <c r="F38" s="78"/>
      <c r="G38" s="78"/>
      <c r="H38" s="123"/>
      <c r="I38" s="101"/>
      <c r="J38" s="137"/>
      <c r="K38" s="79"/>
      <c r="L38" s="79"/>
      <c r="M38" s="78"/>
      <c r="N38" s="78"/>
      <c r="O38" s="78"/>
      <c r="P38" s="101"/>
      <c r="Q38" s="79"/>
      <c r="R38" s="79"/>
      <c r="S38" s="79"/>
      <c r="T38" s="79"/>
      <c r="U38" s="79"/>
      <c r="V38" s="79"/>
      <c r="W38" s="78"/>
      <c r="X38" s="101"/>
    </row>
    <row r="39" spans="1:24" s="77" customFormat="1" ht="12.75" x14ac:dyDescent="0.2">
      <c r="A39" s="78">
        <v>38</v>
      </c>
      <c r="B39" s="78"/>
      <c r="C39" s="78"/>
      <c r="D39" s="78"/>
      <c r="E39" s="78"/>
      <c r="F39" s="78"/>
      <c r="G39" s="78"/>
      <c r="H39" s="123"/>
      <c r="I39" s="101"/>
      <c r="J39" s="137"/>
      <c r="K39" s="79"/>
      <c r="L39" s="138"/>
      <c r="M39" s="78"/>
      <c r="N39" s="78"/>
      <c r="O39" s="78"/>
      <c r="P39" s="101"/>
      <c r="Q39" s="79"/>
      <c r="R39" s="79"/>
      <c r="S39" s="79"/>
      <c r="T39" s="79"/>
      <c r="U39" s="79"/>
      <c r="V39" s="79"/>
      <c r="W39" s="78"/>
      <c r="X39" s="101"/>
    </row>
    <row r="40" spans="1:24" s="77" customFormat="1" ht="12.75" x14ac:dyDescent="0.2">
      <c r="A40" s="78">
        <v>39</v>
      </c>
      <c r="B40" s="78"/>
      <c r="C40" s="78"/>
      <c r="D40" s="78"/>
      <c r="E40" s="78"/>
      <c r="F40" s="78"/>
      <c r="G40" s="78"/>
      <c r="H40" s="101"/>
      <c r="I40" s="101"/>
      <c r="J40" s="137"/>
      <c r="K40" s="79"/>
      <c r="L40" s="138"/>
      <c r="M40" s="78"/>
      <c r="N40" s="78"/>
      <c r="O40" s="78"/>
      <c r="P40" s="101"/>
      <c r="Q40" s="79"/>
      <c r="R40" s="79"/>
      <c r="S40" s="79"/>
      <c r="T40" s="79"/>
      <c r="U40" s="79"/>
      <c r="V40" s="79"/>
      <c r="W40" s="78"/>
      <c r="X40" s="101"/>
    </row>
    <row r="41" spans="1:24" s="77" customFormat="1" ht="12.75" x14ac:dyDescent="0.2">
      <c r="A41" s="78">
        <v>40</v>
      </c>
      <c r="B41" s="78"/>
      <c r="C41" s="78"/>
      <c r="D41" s="78"/>
      <c r="E41" s="78"/>
      <c r="F41" s="78"/>
      <c r="G41" s="78"/>
      <c r="H41" s="101"/>
      <c r="I41" s="101"/>
      <c r="J41" s="137"/>
      <c r="K41" s="79"/>
      <c r="L41" s="138"/>
      <c r="M41" s="78"/>
      <c r="N41" s="78"/>
      <c r="O41" s="78"/>
      <c r="P41" s="101"/>
      <c r="Q41" s="79"/>
      <c r="R41" s="79"/>
      <c r="S41" s="79"/>
      <c r="T41" s="79"/>
      <c r="U41" s="79"/>
      <c r="V41" s="79"/>
      <c r="W41" s="78"/>
      <c r="X41" s="101"/>
    </row>
    <row r="42" spans="1:24" s="77" customFormat="1" ht="12.75" x14ac:dyDescent="0.2">
      <c r="A42" s="78">
        <v>41</v>
      </c>
      <c r="B42" s="78"/>
      <c r="C42" s="78"/>
      <c r="D42" s="78"/>
      <c r="E42" s="78"/>
      <c r="F42" s="78"/>
      <c r="G42" s="78"/>
      <c r="H42" s="79"/>
      <c r="I42" s="101"/>
      <c r="J42" s="137"/>
      <c r="K42" s="79"/>
      <c r="L42" s="79"/>
      <c r="M42" s="78"/>
      <c r="N42" s="78"/>
      <c r="O42" s="78"/>
      <c r="P42" s="101"/>
      <c r="Q42" s="79"/>
      <c r="R42" s="79"/>
      <c r="S42" s="79"/>
      <c r="T42" s="79"/>
      <c r="U42" s="79"/>
      <c r="V42" s="79"/>
      <c r="W42" s="78"/>
      <c r="X42" s="101"/>
    </row>
    <row r="43" spans="1:24" s="77" customFormat="1" ht="12.75" x14ac:dyDescent="0.2">
      <c r="A43" s="78">
        <v>42</v>
      </c>
      <c r="B43" s="78"/>
      <c r="C43" s="78"/>
      <c r="D43" s="78"/>
      <c r="E43" s="78"/>
      <c r="F43" s="78"/>
      <c r="G43" s="78"/>
      <c r="H43" s="101"/>
      <c r="I43" s="101"/>
      <c r="J43" s="137"/>
      <c r="K43" s="138"/>
      <c r="L43" s="138"/>
      <c r="M43" s="78"/>
      <c r="N43" s="78"/>
      <c r="O43" s="78"/>
      <c r="P43" s="101"/>
      <c r="Q43" s="79"/>
      <c r="R43" s="79"/>
      <c r="S43" s="79"/>
      <c r="T43" s="79"/>
      <c r="U43" s="79"/>
      <c r="V43" s="79"/>
      <c r="W43" s="78"/>
      <c r="X43" s="101"/>
    </row>
    <row r="44" spans="1:24" s="77" customFormat="1" ht="12.75" x14ac:dyDescent="0.2">
      <c r="A44" s="78">
        <v>43</v>
      </c>
      <c r="B44" s="78"/>
      <c r="C44" s="78"/>
      <c r="D44" s="78"/>
      <c r="E44" s="78"/>
      <c r="F44" s="78"/>
      <c r="G44" s="78"/>
      <c r="H44" s="101"/>
      <c r="I44" s="101"/>
      <c r="J44" s="137"/>
      <c r="K44" s="79"/>
      <c r="L44" s="79"/>
      <c r="M44" s="78"/>
      <c r="N44" s="78"/>
      <c r="O44" s="78"/>
      <c r="P44" s="101"/>
      <c r="Q44" s="79"/>
      <c r="R44" s="79"/>
      <c r="S44" s="79"/>
      <c r="T44" s="79"/>
      <c r="U44" s="79"/>
      <c r="V44" s="79"/>
      <c r="W44" s="78"/>
      <c r="X44" s="101"/>
    </row>
    <row r="45" spans="1:24" s="77" customFormat="1" ht="12.75" x14ac:dyDescent="0.2">
      <c r="A45" s="78">
        <v>44</v>
      </c>
      <c r="B45" s="78"/>
      <c r="C45" s="78"/>
      <c r="D45" s="78"/>
      <c r="E45" s="78"/>
      <c r="F45" s="78"/>
      <c r="G45" s="78"/>
      <c r="H45" s="79"/>
      <c r="I45" s="79"/>
      <c r="J45" s="78"/>
      <c r="K45" s="79"/>
      <c r="L45" s="79"/>
      <c r="M45" s="78"/>
      <c r="N45" s="78"/>
      <c r="O45" s="78"/>
      <c r="P45" s="101"/>
      <c r="Q45" s="79"/>
      <c r="R45" s="79"/>
      <c r="S45" s="79"/>
      <c r="T45" s="79"/>
      <c r="U45" s="79"/>
      <c r="V45" s="79"/>
      <c r="W45" s="78"/>
      <c r="X45" s="79"/>
    </row>
    <row r="46" spans="1:24" s="77" customFormat="1" ht="12.75" x14ac:dyDescent="0.2">
      <c r="A46" s="78">
        <v>45</v>
      </c>
      <c r="B46" s="78"/>
      <c r="C46" s="78"/>
      <c r="D46" s="78"/>
      <c r="E46" s="78"/>
      <c r="F46" s="78"/>
      <c r="G46" s="78"/>
      <c r="H46" s="79"/>
      <c r="I46" s="79"/>
      <c r="J46" s="78"/>
      <c r="K46" s="79"/>
      <c r="L46" s="79"/>
      <c r="M46" s="78"/>
      <c r="N46" s="78"/>
      <c r="O46" s="78"/>
      <c r="P46" s="101"/>
      <c r="Q46" s="79"/>
      <c r="R46" s="79"/>
      <c r="S46" s="79"/>
      <c r="T46" s="79"/>
      <c r="U46" s="79"/>
      <c r="V46" s="79"/>
      <c r="W46" s="78"/>
      <c r="X46" s="79"/>
    </row>
    <row r="47" spans="1:24" s="77" customFormat="1" ht="12.75" x14ac:dyDescent="0.2">
      <c r="A47" s="78">
        <v>46</v>
      </c>
      <c r="B47" s="78"/>
      <c r="C47" s="78"/>
      <c r="D47" s="78"/>
      <c r="E47" s="78"/>
      <c r="F47" s="78"/>
      <c r="G47" s="78"/>
      <c r="H47" s="79"/>
      <c r="I47" s="79"/>
      <c r="J47" s="78"/>
      <c r="K47" s="79"/>
      <c r="L47" s="79"/>
      <c r="M47" s="78"/>
      <c r="N47" s="78"/>
      <c r="O47" s="78"/>
      <c r="P47" s="101"/>
      <c r="Q47" s="79"/>
      <c r="R47" s="79"/>
      <c r="S47" s="79"/>
      <c r="T47" s="79"/>
      <c r="U47" s="79"/>
      <c r="V47" s="79"/>
      <c r="W47" s="78"/>
      <c r="X47" s="79"/>
    </row>
    <row r="48" spans="1:24" s="77" customFormat="1" ht="12.75" x14ac:dyDescent="0.2">
      <c r="A48" s="78">
        <v>47</v>
      </c>
      <c r="B48" s="78"/>
      <c r="C48" s="78"/>
      <c r="D48" s="78"/>
      <c r="E48" s="78"/>
      <c r="F48" s="78"/>
      <c r="G48" s="78"/>
      <c r="H48" s="79"/>
      <c r="I48" s="79"/>
      <c r="J48" s="78"/>
      <c r="K48" s="79"/>
      <c r="L48" s="79"/>
      <c r="M48" s="78"/>
      <c r="N48" s="78"/>
      <c r="O48" s="78"/>
      <c r="P48" s="101"/>
      <c r="Q48" s="79"/>
      <c r="R48" s="79"/>
      <c r="S48" s="79"/>
      <c r="T48" s="79"/>
      <c r="U48" s="79"/>
      <c r="V48" s="79"/>
      <c r="W48" s="78"/>
      <c r="X48" s="79"/>
    </row>
    <row r="49" spans="1:24" s="77" customFormat="1" ht="12.75" x14ac:dyDescent="0.2">
      <c r="A49" s="78">
        <v>48</v>
      </c>
      <c r="B49" s="78"/>
      <c r="C49" s="78"/>
      <c r="D49" s="78"/>
      <c r="E49" s="78"/>
      <c r="F49" s="78"/>
      <c r="G49" s="78"/>
      <c r="H49" s="79"/>
      <c r="I49" s="79"/>
      <c r="J49" s="78"/>
      <c r="K49" s="79"/>
      <c r="L49" s="79"/>
      <c r="M49" s="78"/>
      <c r="N49" s="78"/>
      <c r="O49" s="78"/>
      <c r="P49" s="101"/>
      <c r="Q49" s="79"/>
      <c r="R49" s="79"/>
      <c r="S49" s="79"/>
      <c r="T49" s="79"/>
      <c r="U49" s="79"/>
      <c r="V49" s="79"/>
      <c r="W49" s="78"/>
      <c r="X49" s="79"/>
    </row>
    <row r="50" spans="1:24" s="77" customFormat="1" ht="12.75" x14ac:dyDescent="0.2">
      <c r="A50" s="78">
        <v>49</v>
      </c>
      <c r="B50" s="78"/>
      <c r="C50" s="78"/>
      <c r="D50" s="78"/>
      <c r="E50" s="78"/>
      <c r="F50" s="78"/>
      <c r="G50" s="78"/>
      <c r="H50" s="79"/>
      <c r="I50" s="79"/>
      <c r="J50" s="78"/>
      <c r="K50" s="79"/>
      <c r="L50" s="79"/>
      <c r="M50" s="78"/>
      <c r="N50" s="78"/>
      <c r="O50" s="78"/>
      <c r="P50" s="101"/>
      <c r="Q50" s="79"/>
      <c r="R50" s="79"/>
      <c r="S50" s="79"/>
      <c r="T50" s="79"/>
      <c r="U50" s="79"/>
      <c r="V50" s="79"/>
      <c r="W50" s="78"/>
      <c r="X50" s="79"/>
    </row>
    <row r="51" spans="1:24" s="77" customFormat="1" ht="12.75" x14ac:dyDescent="0.2">
      <c r="A51" s="78">
        <v>50</v>
      </c>
      <c r="B51" s="78"/>
      <c r="C51" s="78"/>
      <c r="D51" s="78"/>
      <c r="E51" s="78"/>
      <c r="F51" s="78"/>
      <c r="G51" s="78"/>
      <c r="H51" s="79"/>
      <c r="I51" s="79"/>
      <c r="J51" s="78"/>
      <c r="K51" s="79"/>
      <c r="L51" s="79"/>
      <c r="M51" s="78"/>
      <c r="N51" s="78"/>
      <c r="O51" s="78"/>
      <c r="P51" s="101"/>
      <c r="Q51" s="79"/>
      <c r="R51" s="79"/>
      <c r="S51" s="79"/>
      <c r="T51" s="79"/>
      <c r="U51" s="79"/>
      <c r="V51" s="79"/>
      <c r="W51" s="78"/>
      <c r="X51" s="79"/>
    </row>
    <row r="52" spans="1:24" s="77" customFormat="1" ht="12.75" x14ac:dyDescent="0.2">
      <c r="A52" s="78">
        <v>51</v>
      </c>
      <c r="B52" s="78"/>
      <c r="C52" s="78"/>
      <c r="D52" s="78"/>
      <c r="E52" s="78"/>
      <c r="F52" s="78"/>
      <c r="G52" s="78"/>
      <c r="H52" s="79"/>
      <c r="I52" s="79"/>
      <c r="J52" s="78"/>
      <c r="K52" s="79"/>
      <c r="L52" s="79"/>
      <c r="M52" s="78"/>
      <c r="N52" s="78"/>
      <c r="O52" s="78"/>
      <c r="P52" s="101"/>
      <c r="Q52" s="79"/>
      <c r="R52" s="79"/>
      <c r="S52" s="79"/>
      <c r="T52" s="79"/>
      <c r="U52" s="79"/>
      <c r="V52" s="79"/>
      <c r="W52" s="78"/>
      <c r="X52" s="79"/>
    </row>
    <row r="53" spans="1:24" s="77" customFormat="1" ht="12.75" x14ac:dyDescent="0.2">
      <c r="A53" s="78">
        <v>52</v>
      </c>
      <c r="B53" s="78"/>
      <c r="C53" s="78"/>
      <c r="D53" s="78"/>
      <c r="E53" s="78"/>
      <c r="F53" s="78"/>
      <c r="G53" s="78"/>
      <c r="H53" s="79"/>
      <c r="I53" s="79"/>
      <c r="J53" s="78"/>
      <c r="K53" s="79"/>
      <c r="L53" s="79"/>
      <c r="M53" s="78"/>
      <c r="N53" s="78"/>
      <c r="O53" s="78"/>
      <c r="P53" s="101"/>
      <c r="Q53" s="79"/>
      <c r="R53" s="79"/>
      <c r="S53" s="79"/>
      <c r="T53" s="79"/>
      <c r="U53" s="79"/>
      <c r="V53" s="79"/>
      <c r="W53" s="78"/>
      <c r="X53" s="79"/>
    </row>
    <row r="54" spans="1:24" s="77" customFormat="1" ht="12.75" x14ac:dyDescent="0.2">
      <c r="A54" s="78">
        <v>53</v>
      </c>
      <c r="B54" s="78"/>
      <c r="C54" s="78"/>
      <c r="D54" s="78"/>
      <c r="E54" s="78"/>
      <c r="F54" s="78"/>
      <c r="G54" s="78"/>
      <c r="H54" s="79"/>
      <c r="I54" s="79"/>
      <c r="J54" s="78"/>
      <c r="K54" s="79"/>
      <c r="L54" s="79"/>
      <c r="M54" s="78"/>
      <c r="N54" s="78"/>
      <c r="O54" s="78"/>
      <c r="P54" s="101"/>
      <c r="Q54" s="79"/>
      <c r="R54" s="79"/>
      <c r="S54" s="79"/>
      <c r="T54" s="79"/>
      <c r="U54" s="79"/>
      <c r="V54" s="79"/>
      <c r="W54" s="78"/>
      <c r="X54" s="79"/>
    </row>
    <row r="55" spans="1:24" s="77" customFormat="1" ht="12.75" x14ac:dyDescent="0.2">
      <c r="A55" s="78">
        <v>54</v>
      </c>
      <c r="B55" s="78"/>
      <c r="C55" s="78"/>
      <c r="D55" s="78"/>
      <c r="E55" s="78"/>
      <c r="F55" s="78"/>
      <c r="G55" s="78"/>
      <c r="H55" s="79"/>
      <c r="I55" s="79"/>
      <c r="J55" s="78"/>
      <c r="K55" s="79"/>
      <c r="L55" s="79"/>
      <c r="M55" s="78"/>
      <c r="N55" s="78"/>
      <c r="O55" s="78"/>
      <c r="P55" s="101"/>
      <c r="Q55" s="79"/>
      <c r="R55" s="79"/>
      <c r="S55" s="79"/>
      <c r="T55" s="79"/>
      <c r="U55" s="79"/>
      <c r="V55" s="79"/>
      <c r="W55" s="78"/>
      <c r="X55" s="79"/>
    </row>
    <row r="56" spans="1:24" s="77" customFormat="1" ht="12.75" x14ac:dyDescent="0.2">
      <c r="A56" s="78">
        <v>55</v>
      </c>
      <c r="B56" s="78"/>
      <c r="C56" s="78"/>
      <c r="D56" s="78"/>
      <c r="E56" s="78"/>
      <c r="F56" s="78"/>
      <c r="G56" s="78"/>
      <c r="H56" s="79"/>
      <c r="I56" s="79"/>
      <c r="J56" s="78"/>
      <c r="K56" s="79"/>
      <c r="L56" s="79"/>
      <c r="M56" s="78"/>
      <c r="N56" s="78"/>
      <c r="O56" s="78"/>
      <c r="P56" s="101"/>
      <c r="Q56" s="79"/>
      <c r="R56" s="79"/>
      <c r="S56" s="79"/>
      <c r="T56" s="79"/>
      <c r="U56" s="79"/>
      <c r="V56" s="79"/>
      <c r="W56" s="78"/>
      <c r="X56" s="79"/>
    </row>
    <row r="57" spans="1:24" s="77" customFormat="1" ht="12.75" x14ac:dyDescent="0.2">
      <c r="A57" s="78">
        <v>56</v>
      </c>
      <c r="B57" s="78"/>
      <c r="C57" s="78"/>
      <c r="D57" s="78"/>
      <c r="E57" s="78"/>
      <c r="F57" s="78"/>
      <c r="G57" s="78"/>
      <c r="H57" s="79"/>
      <c r="I57" s="79"/>
      <c r="J57" s="78"/>
      <c r="K57" s="79"/>
      <c r="L57" s="79"/>
      <c r="M57" s="78"/>
      <c r="N57" s="78"/>
      <c r="O57" s="78"/>
      <c r="P57" s="101"/>
      <c r="Q57" s="79"/>
      <c r="R57" s="79"/>
      <c r="S57" s="79"/>
      <c r="T57" s="79"/>
      <c r="U57" s="79"/>
      <c r="V57" s="79"/>
      <c r="W57" s="78"/>
      <c r="X57" s="79"/>
    </row>
    <row r="58" spans="1:24" s="77" customFormat="1" ht="12.75" x14ac:dyDescent="0.2">
      <c r="A58" s="78">
        <v>57</v>
      </c>
      <c r="B58" s="78"/>
      <c r="C58" s="78"/>
      <c r="D58" s="78"/>
      <c r="E58" s="78"/>
      <c r="F58" s="78"/>
      <c r="G58" s="78"/>
      <c r="H58" s="79"/>
      <c r="I58" s="79"/>
      <c r="J58" s="78"/>
      <c r="K58" s="79"/>
      <c r="L58" s="79"/>
      <c r="M58" s="78"/>
      <c r="N58" s="78"/>
      <c r="O58" s="78"/>
      <c r="P58" s="101"/>
      <c r="Q58" s="79"/>
      <c r="R58" s="79"/>
      <c r="S58" s="79"/>
      <c r="T58" s="79"/>
      <c r="U58" s="79"/>
      <c r="V58" s="79"/>
      <c r="W58" s="78"/>
      <c r="X58" s="79"/>
    </row>
    <row r="59" spans="1:24" s="77" customFormat="1" ht="12.75" x14ac:dyDescent="0.2">
      <c r="A59" s="78">
        <v>58</v>
      </c>
      <c r="B59" s="78"/>
      <c r="C59" s="78"/>
      <c r="D59" s="78"/>
      <c r="E59" s="78"/>
      <c r="F59" s="78"/>
      <c r="G59" s="78"/>
      <c r="H59" s="79"/>
      <c r="I59" s="79"/>
      <c r="J59" s="78"/>
      <c r="K59" s="79"/>
      <c r="L59" s="79"/>
      <c r="M59" s="78"/>
      <c r="N59" s="78"/>
      <c r="O59" s="78"/>
      <c r="P59" s="101"/>
      <c r="Q59" s="79"/>
      <c r="R59" s="79"/>
      <c r="S59" s="79"/>
      <c r="T59" s="79"/>
      <c r="U59" s="79"/>
      <c r="V59" s="79"/>
      <c r="W59" s="78"/>
      <c r="X59" s="79"/>
    </row>
    <row r="60" spans="1:24" s="77" customFormat="1" ht="12.75" x14ac:dyDescent="0.2">
      <c r="A60" s="78">
        <v>59</v>
      </c>
      <c r="B60" s="78"/>
      <c r="C60" s="78"/>
      <c r="D60" s="78"/>
      <c r="E60" s="78"/>
      <c r="F60" s="78"/>
      <c r="G60" s="78"/>
      <c r="H60" s="79"/>
      <c r="I60" s="79"/>
      <c r="J60" s="78"/>
      <c r="K60" s="79"/>
      <c r="L60" s="79"/>
      <c r="M60" s="78"/>
      <c r="N60" s="78"/>
      <c r="O60" s="78"/>
      <c r="P60" s="101"/>
      <c r="Q60" s="79"/>
      <c r="R60" s="79"/>
      <c r="S60" s="79"/>
      <c r="T60" s="79"/>
      <c r="U60" s="79"/>
      <c r="V60" s="79"/>
      <c r="W60" s="78"/>
      <c r="X60" s="79"/>
    </row>
    <row r="61" spans="1:24" s="77" customFormat="1" ht="12.75" x14ac:dyDescent="0.2">
      <c r="A61" s="78">
        <v>60</v>
      </c>
      <c r="B61" s="78"/>
      <c r="C61" s="78"/>
      <c r="D61" s="78"/>
      <c r="E61" s="78"/>
      <c r="F61" s="78"/>
      <c r="G61" s="78"/>
      <c r="H61" s="79"/>
      <c r="I61" s="79"/>
      <c r="J61" s="78"/>
      <c r="K61" s="79"/>
      <c r="L61" s="79"/>
      <c r="M61" s="78"/>
      <c r="N61" s="78"/>
      <c r="O61" s="78"/>
      <c r="P61" s="101"/>
      <c r="W61" s="102"/>
      <c r="X61" s="145"/>
    </row>
    <row r="62" spans="1:24" s="77" customFormat="1" ht="12.75" x14ac:dyDescent="0.2">
      <c r="A62" s="78">
        <v>61</v>
      </c>
      <c r="B62" s="78"/>
      <c r="C62" s="78"/>
      <c r="D62" s="78"/>
      <c r="E62" s="78"/>
      <c r="F62" s="78"/>
      <c r="G62" s="78"/>
      <c r="H62" s="79"/>
      <c r="I62" s="79"/>
      <c r="J62" s="78"/>
      <c r="K62" s="79"/>
      <c r="L62" s="79"/>
      <c r="M62" s="78"/>
      <c r="N62" s="78"/>
      <c r="O62" s="78"/>
      <c r="P62" s="101"/>
      <c r="W62" s="78"/>
      <c r="X62" s="79"/>
    </row>
    <row r="63" spans="1:24" s="77" customFormat="1" ht="12.75" x14ac:dyDescent="0.2">
      <c r="A63" s="78">
        <v>62</v>
      </c>
      <c r="B63" s="78"/>
      <c r="C63" s="78"/>
      <c r="D63" s="78"/>
      <c r="E63" s="78"/>
      <c r="F63" s="78"/>
      <c r="G63" s="78"/>
      <c r="H63" s="79"/>
      <c r="I63" s="79"/>
      <c r="J63" s="78"/>
      <c r="K63" s="79"/>
      <c r="L63" s="79"/>
      <c r="M63" s="78"/>
      <c r="N63" s="78"/>
      <c r="O63" s="78"/>
      <c r="P63" s="101"/>
      <c r="W63" s="78"/>
      <c r="X63" s="79"/>
    </row>
    <row r="64" spans="1:24" s="77" customFormat="1" ht="12.75" x14ac:dyDescent="0.2">
      <c r="A64" s="78">
        <v>63</v>
      </c>
      <c r="B64" s="78"/>
      <c r="C64" s="78"/>
      <c r="D64" s="78"/>
      <c r="E64" s="78"/>
      <c r="F64" s="78"/>
      <c r="G64" s="78"/>
      <c r="H64" s="79"/>
      <c r="I64" s="79"/>
      <c r="J64" s="78"/>
      <c r="K64" s="79"/>
      <c r="L64" s="79"/>
      <c r="M64" s="78"/>
      <c r="N64" s="78"/>
      <c r="O64" s="78"/>
      <c r="P64" s="101"/>
      <c r="W64" s="78"/>
      <c r="X64" s="79"/>
    </row>
    <row r="65" spans="1:24" s="77" customFormat="1" ht="12.75" x14ac:dyDescent="0.2">
      <c r="A65" s="78">
        <v>64</v>
      </c>
      <c r="B65" s="78"/>
      <c r="C65" s="78"/>
      <c r="D65" s="78"/>
      <c r="E65" s="78"/>
      <c r="F65" s="78"/>
      <c r="G65" s="78"/>
      <c r="H65" s="79"/>
      <c r="I65" s="79"/>
      <c r="J65" s="78"/>
      <c r="K65" s="79"/>
      <c r="L65" s="79"/>
      <c r="M65" s="78"/>
      <c r="N65" s="78"/>
      <c r="O65" s="78"/>
      <c r="P65" s="101"/>
      <c r="W65" s="78"/>
      <c r="X65" s="79"/>
    </row>
    <row r="66" spans="1:24" s="77" customFormat="1" ht="12.75" x14ac:dyDescent="0.2">
      <c r="A66" s="78">
        <v>65</v>
      </c>
      <c r="B66" s="78"/>
      <c r="C66" s="78"/>
      <c r="D66" s="78"/>
      <c r="E66" s="78"/>
      <c r="F66" s="78"/>
      <c r="G66" s="78"/>
      <c r="H66" s="79"/>
      <c r="I66" s="79"/>
      <c r="J66" s="78"/>
      <c r="K66" s="79"/>
      <c r="L66" s="79"/>
      <c r="M66" s="78"/>
      <c r="N66" s="78"/>
      <c r="O66" s="78"/>
      <c r="P66" s="101"/>
      <c r="W66" s="78"/>
      <c r="X66" s="79"/>
    </row>
    <row r="67" spans="1:24" s="77" customFormat="1" ht="12.75" x14ac:dyDescent="0.2">
      <c r="A67" s="78">
        <v>66</v>
      </c>
      <c r="B67" s="78"/>
      <c r="C67" s="78"/>
      <c r="D67" s="78"/>
      <c r="E67" s="78"/>
      <c r="F67" s="78"/>
      <c r="G67" s="78"/>
      <c r="H67" s="79"/>
      <c r="I67" s="79"/>
      <c r="J67" s="78"/>
      <c r="K67" s="79"/>
      <c r="L67" s="79"/>
      <c r="M67" s="78"/>
      <c r="N67" s="78"/>
      <c r="O67" s="78"/>
      <c r="P67" s="101"/>
      <c r="W67" s="78"/>
      <c r="X67" s="79"/>
    </row>
    <row r="68" spans="1:24" s="77" customFormat="1" ht="12.75" x14ac:dyDescent="0.2">
      <c r="A68" s="78">
        <v>67</v>
      </c>
      <c r="B68" s="78"/>
      <c r="C68" s="78"/>
      <c r="D68" s="78"/>
      <c r="E68" s="78"/>
      <c r="F68" s="78"/>
      <c r="G68" s="78"/>
      <c r="H68" s="79"/>
      <c r="I68" s="79"/>
      <c r="J68" s="78"/>
      <c r="K68" s="79"/>
      <c r="L68" s="79"/>
      <c r="M68" s="78"/>
      <c r="N68" s="78"/>
      <c r="O68" s="78"/>
      <c r="P68" s="101"/>
      <c r="W68" s="78"/>
      <c r="X68" s="79"/>
    </row>
    <row r="69" spans="1:24" s="77" customFormat="1" ht="12.75" x14ac:dyDescent="0.2">
      <c r="A69" s="78">
        <v>68</v>
      </c>
      <c r="B69" s="78"/>
      <c r="C69" s="78"/>
      <c r="D69" s="78"/>
      <c r="E69" s="78"/>
      <c r="F69" s="78"/>
      <c r="G69" s="78"/>
      <c r="H69" s="79"/>
      <c r="I69" s="79"/>
      <c r="J69" s="78"/>
      <c r="K69" s="79"/>
      <c r="L69" s="79"/>
      <c r="M69" s="78"/>
      <c r="N69" s="78"/>
      <c r="O69" s="78"/>
      <c r="P69" s="101"/>
      <c r="W69" s="78"/>
      <c r="X69" s="79"/>
    </row>
    <row r="70" spans="1:24" s="77" customFormat="1" ht="12.75" x14ac:dyDescent="0.2">
      <c r="A70" s="78">
        <v>69</v>
      </c>
      <c r="B70" s="78"/>
      <c r="C70" s="78"/>
      <c r="D70" s="78"/>
      <c r="E70" s="78"/>
      <c r="F70" s="78"/>
      <c r="G70" s="78"/>
      <c r="H70" s="79"/>
      <c r="I70" s="79"/>
      <c r="J70" s="78"/>
      <c r="K70" s="79"/>
      <c r="L70" s="79"/>
      <c r="M70" s="78"/>
      <c r="N70" s="78"/>
      <c r="O70" s="78"/>
      <c r="P70" s="101"/>
      <c r="W70" s="78"/>
      <c r="X70" s="79"/>
    </row>
    <row r="71" spans="1:24" s="77" customFormat="1" ht="12.75" x14ac:dyDescent="0.2">
      <c r="A71" s="78">
        <v>70</v>
      </c>
      <c r="B71" s="78"/>
      <c r="C71" s="78"/>
      <c r="D71" s="78"/>
      <c r="E71" s="78"/>
      <c r="F71" s="78"/>
      <c r="G71" s="78"/>
      <c r="H71" s="79"/>
      <c r="I71" s="79"/>
      <c r="J71" s="78"/>
      <c r="K71" s="79"/>
      <c r="L71" s="79"/>
      <c r="M71" s="78"/>
      <c r="N71" s="78"/>
      <c r="O71" s="78"/>
      <c r="P71" s="101"/>
      <c r="W71" s="78"/>
      <c r="X71" s="79"/>
    </row>
    <row r="72" spans="1:24" s="77" customFormat="1" ht="12.75" x14ac:dyDescent="0.2">
      <c r="A72" s="78">
        <v>71</v>
      </c>
      <c r="B72" s="78"/>
      <c r="C72" s="78"/>
      <c r="D72" s="78"/>
      <c r="E72" s="78"/>
      <c r="F72" s="78"/>
      <c r="G72" s="78"/>
      <c r="H72" s="79"/>
      <c r="I72" s="79"/>
      <c r="J72" s="78"/>
      <c r="K72" s="79"/>
      <c r="L72" s="79"/>
      <c r="M72" s="78"/>
      <c r="N72" s="78"/>
      <c r="O72" s="78"/>
      <c r="P72" s="101"/>
      <c r="W72" s="78"/>
      <c r="X72" s="79"/>
    </row>
    <row r="73" spans="1:24" s="77" customFormat="1" ht="12.75" x14ac:dyDescent="0.2">
      <c r="A73" s="78">
        <v>72</v>
      </c>
      <c r="B73" s="78"/>
      <c r="C73" s="78"/>
      <c r="D73" s="78"/>
      <c r="E73" s="78"/>
      <c r="F73" s="78"/>
      <c r="G73" s="78"/>
      <c r="H73" s="79"/>
      <c r="I73" s="79"/>
      <c r="J73" s="78"/>
      <c r="K73" s="79"/>
      <c r="L73" s="79"/>
      <c r="M73" s="78"/>
      <c r="N73" s="78"/>
      <c r="O73" s="78"/>
      <c r="P73" s="101"/>
      <c r="W73" s="78"/>
      <c r="X73" s="79"/>
    </row>
    <row r="74" spans="1:24" s="77" customFormat="1" ht="12.75" x14ac:dyDescent="0.2">
      <c r="A74" s="78">
        <v>73</v>
      </c>
      <c r="B74" s="78"/>
      <c r="C74" s="78"/>
      <c r="D74" s="78"/>
      <c r="E74" s="78"/>
      <c r="F74" s="78"/>
      <c r="G74" s="78"/>
      <c r="H74" s="79"/>
      <c r="I74" s="79"/>
      <c r="J74" s="78"/>
      <c r="K74" s="79"/>
      <c r="L74" s="79"/>
      <c r="M74" s="78"/>
      <c r="N74" s="78"/>
      <c r="O74" s="78"/>
      <c r="P74" s="101"/>
      <c r="W74" s="78"/>
      <c r="X74" s="79"/>
    </row>
    <row r="75" spans="1:24" s="77" customFormat="1" ht="12.75" x14ac:dyDescent="0.2">
      <c r="A75" s="78">
        <v>74</v>
      </c>
      <c r="B75" s="78"/>
      <c r="C75" s="78"/>
      <c r="D75" s="78"/>
      <c r="E75" s="78"/>
      <c r="F75" s="78"/>
      <c r="G75" s="78"/>
      <c r="H75" s="79"/>
      <c r="I75" s="79"/>
      <c r="J75" s="78"/>
      <c r="K75" s="79"/>
      <c r="L75" s="79"/>
      <c r="M75" s="78"/>
      <c r="N75" s="78"/>
      <c r="O75" s="78"/>
      <c r="P75" s="101"/>
      <c r="W75" s="78"/>
      <c r="X75" s="79"/>
    </row>
    <row r="76" spans="1:24" s="77" customFormat="1" ht="12.75" x14ac:dyDescent="0.2">
      <c r="A76" s="78">
        <v>75</v>
      </c>
      <c r="B76" s="78"/>
      <c r="C76" s="78"/>
      <c r="D76" s="78"/>
      <c r="E76" s="78"/>
      <c r="F76" s="78"/>
      <c r="G76" s="78"/>
      <c r="H76" s="79"/>
      <c r="I76" s="79"/>
      <c r="J76" s="78"/>
      <c r="K76" s="79"/>
      <c r="L76" s="79"/>
      <c r="M76" s="78"/>
      <c r="N76" s="78"/>
      <c r="O76" s="78"/>
      <c r="P76" s="101"/>
      <c r="W76" s="78"/>
      <c r="X76" s="79"/>
    </row>
    <row r="77" spans="1:24" s="77" customFormat="1" ht="12.75" x14ac:dyDescent="0.2">
      <c r="A77" s="78">
        <v>76</v>
      </c>
      <c r="B77" s="78"/>
      <c r="C77" s="78"/>
      <c r="D77" s="78"/>
      <c r="E77" s="78"/>
      <c r="F77" s="78"/>
      <c r="G77" s="78"/>
      <c r="H77" s="79"/>
      <c r="I77" s="79"/>
      <c r="J77" s="78"/>
      <c r="K77" s="79"/>
      <c r="L77" s="79"/>
      <c r="M77" s="78"/>
      <c r="N77" s="78"/>
      <c r="O77" s="78"/>
      <c r="P77" s="101"/>
      <c r="W77" s="78"/>
      <c r="X77" s="79"/>
    </row>
    <row r="78" spans="1:24" s="77" customFormat="1" ht="12.75" x14ac:dyDescent="0.2">
      <c r="A78" s="78">
        <v>77</v>
      </c>
      <c r="B78" s="78"/>
      <c r="C78" s="78"/>
      <c r="D78" s="78"/>
      <c r="E78" s="78"/>
      <c r="F78" s="78"/>
      <c r="G78" s="78"/>
      <c r="H78" s="79"/>
      <c r="I78" s="79"/>
      <c r="J78" s="78"/>
      <c r="K78" s="79"/>
      <c r="L78" s="79"/>
      <c r="M78" s="78"/>
      <c r="N78" s="78"/>
      <c r="O78" s="78"/>
      <c r="P78" s="101"/>
      <c r="W78" s="78"/>
      <c r="X78" s="79"/>
    </row>
    <row r="79" spans="1:24" s="77" customFormat="1" ht="12.75" x14ac:dyDescent="0.2">
      <c r="A79" s="78">
        <v>78</v>
      </c>
      <c r="B79" s="78"/>
      <c r="C79" s="78"/>
      <c r="D79" s="78"/>
      <c r="E79" s="78"/>
      <c r="F79" s="78"/>
      <c r="G79" s="78"/>
      <c r="H79" s="79"/>
      <c r="I79" s="79"/>
      <c r="J79" s="78"/>
      <c r="K79" s="79"/>
      <c r="L79" s="79"/>
      <c r="M79" s="78"/>
      <c r="N79" s="78"/>
      <c r="O79" s="78"/>
      <c r="P79" s="101"/>
      <c r="W79" s="78"/>
      <c r="X79" s="79"/>
    </row>
    <row r="80" spans="1:24" s="77" customFormat="1" ht="12.75" x14ac:dyDescent="0.2">
      <c r="A80" s="78">
        <v>79</v>
      </c>
      <c r="B80" s="78"/>
      <c r="C80" s="78"/>
      <c r="D80" s="78"/>
      <c r="E80" s="78"/>
      <c r="F80" s="78"/>
      <c r="G80" s="78"/>
      <c r="H80" s="79"/>
      <c r="I80" s="79"/>
      <c r="J80" s="78"/>
      <c r="K80" s="79"/>
      <c r="L80" s="79"/>
      <c r="M80" s="78"/>
      <c r="N80" s="78"/>
      <c r="O80" s="78"/>
      <c r="P80" s="101"/>
      <c r="W80" s="78"/>
      <c r="X80" s="79"/>
    </row>
    <row r="81" spans="1:24" s="77" customFormat="1" ht="12.75" x14ac:dyDescent="0.2">
      <c r="A81" s="78">
        <v>80</v>
      </c>
      <c r="B81" s="78"/>
      <c r="C81" s="78"/>
      <c r="D81" s="78"/>
      <c r="E81" s="78"/>
      <c r="F81" s="78"/>
      <c r="G81" s="78"/>
      <c r="H81" s="79"/>
      <c r="I81" s="79"/>
      <c r="J81" s="78"/>
      <c r="K81" s="79"/>
      <c r="L81" s="79"/>
      <c r="M81" s="78"/>
      <c r="N81" s="78"/>
      <c r="O81" s="78"/>
      <c r="P81" s="101"/>
      <c r="W81" s="78"/>
      <c r="X81" s="79"/>
    </row>
    <row r="82" spans="1:24" s="77" customFormat="1" ht="12.75" x14ac:dyDescent="0.2">
      <c r="A82" s="78">
        <v>81</v>
      </c>
      <c r="B82" s="78"/>
      <c r="C82" s="78"/>
      <c r="D82" s="78"/>
      <c r="E82" s="78"/>
      <c r="F82" s="78"/>
      <c r="G82" s="78"/>
      <c r="H82" s="79"/>
      <c r="I82" s="79"/>
      <c r="J82" s="78"/>
      <c r="K82" s="79"/>
      <c r="L82" s="79"/>
      <c r="M82" s="78"/>
      <c r="N82" s="78"/>
      <c r="O82" s="78"/>
      <c r="P82" s="101"/>
      <c r="W82" s="78"/>
      <c r="X82" s="79"/>
    </row>
    <row r="83" spans="1:24" s="77" customFormat="1" ht="12.75" x14ac:dyDescent="0.2">
      <c r="A83" s="78">
        <v>82</v>
      </c>
      <c r="B83" s="78"/>
      <c r="C83" s="78"/>
      <c r="D83" s="78"/>
      <c r="E83" s="78"/>
      <c r="F83" s="78"/>
      <c r="G83" s="78"/>
      <c r="H83" s="79"/>
      <c r="I83" s="79"/>
      <c r="J83" s="78"/>
      <c r="K83" s="79"/>
      <c r="L83" s="79"/>
      <c r="M83" s="78"/>
      <c r="N83" s="78"/>
      <c r="O83" s="78"/>
      <c r="P83" s="101"/>
      <c r="W83" s="78"/>
      <c r="X83" s="79"/>
    </row>
    <row r="84" spans="1:24" s="77" customFormat="1" ht="12.75" x14ac:dyDescent="0.2">
      <c r="A84" s="78">
        <v>83</v>
      </c>
      <c r="B84" s="78"/>
      <c r="C84" s="78"/>
      <c r="D84" s="78"/>
      <c r="E84" s="78"/>
      <c r="F84" s="78"/>
      <c r="G84" s="78"/>
      <c r="H84" s="79"/>
      <c r="I84" s="79"/>
      <c r="J84" s="78"/>
      <c r="K84" s="79"/>
      <c r="L84" s="79"/>
      <c r="M84" s="78"/>
      <c r="N84" s="78"/>
      <c r="O84" s="78"/>
      <c r="P84" s="101"/>
      <c r="W84" s="78"/>
      <c r="X84" s="79"/>
    </row>
    <row r="85" spans="1:24" s="77" customFormat="1" ht="12.75" x14ac:dyDescent="0.2">
      <c r="A85" s="78">
        <v>84</v>
      </c>
      <c r="B85" s="78"/>
      <c r="C85" s="78"/>
      <c r="D85" s="78"/>
      <c r="E85" s="78"/>
      <c r="F85" s="78"/>
      <c r="G85" s="78"/>
      <c r="H85" s="79"/>
      <c r="I85" s="79"/>
      <c r="J85" s="78"/>
      <c r="K85" s="79"/>
      <c r="L85" s="79"/>
      <c r="M85" s="78"/>
      <c r="N85" s="78"/>
      <c r="O85" s="78"/>
      <c r="P85" s="101"/>
      <c r="W85" s="78"/>
      <c r="X85" s="79"/>
    </row>
    <row r="86" spans="1:24" s="77" customFormat="1" ht="12.75" x14ac:dyDescent="0.2">
      <c r="A86" s="78">
        <v>85</v>
      </c>
      <c r="B86" s="78"/>
      <c r="C86" s="78"/>
      <c r="D86" s="78"/>
      <c r="E86" s="78"/>
      <c r="F86" s="78"/>
      <c r="G86" s="78"/>
      <c r="H86" s="79"/>
      <c r="I86" s="79"/>
      <c r="J86" s="78"/>
      <c r="K86" s="79"/>
      <c r="L86" s="79"/>
      <c r="M86" s="78"/>
      <c r="N86" s="78"/>
      <c r="O86" s="78"/>
      <c r="P86" s="101"/>
      <c r="W86" s="78"/>
      <c r="X86" s="79"/>
    </row>
    <row r="87" spans="1:24" s="77" customFormat="1" ht="12.75" x14ac:dyDescent="0.2">
      <c r="A87" s="78">
        <v>86</v>
      </c>
      <c r="B87" s="78"/>
      <c r="C87" s="78"/>
      <c r="D87" s="78"/>
      <c r="E87" s="78"/>
      <c r="F87" s="78"/>
      <c r="G87" s="78"/>
      <c r="H87" s="79"/>
      <c r="I87" s="79"/>
      <c r="J87" s="78"/>
      <c r="K87" s="79"/>
      <c r="L87" s="79"/>
      <c r="M87" s="78"/>
      <c r="N87" s="78"/>
      <c r="O87" s="78"/>
      <c r="P87" s="101"/>
      <c r="W87" s="78"/>
      <c r="X87" s="79"/>
    </row>
    <row r="88" spans="1:24" s="77" customFormat="1" ht="12.75" x14ac:dyDescent="0.2">
      <c r="A88" s="78">
        <v>87</v>
      </c>
      <c r="B88" s="78"/>
      <c r="C88" s="78"/>
      <c r="D88" s="78"/>
      <c r="E88" s="78"/>
      <c r="F88" s="78"/>
      <c r="G88" s="78"/>
      <c r="H88" s="79"/>
      <c r="I88" s="79"/>
      <c r="J88" s="78"/>
      <c r="K88" s="79"/>
      <c r="L88" s="79"/>
      <c r="M88" s="78"/>
      <c r="N88" s="78"/>
      <c r="O88" s="78"/>
      <c r="P88" s="101"/>
      <c r="W88" s="78"/>
      <c r="X88" s="79"/>
    </row>
    <row r="89" spans="1:24" s="77" customFormat="1" ht="12.75" x14ac:dyDescent="0.2">
      <c r="A89" s="78">
        <v>88</v>
      </c>
      <c r="B89" s="78"/>
      <c r="C89" s="78"/>
      <c r="D89" s="78"/>
      <c r="E89" s="78"/>
      <c r="F89" s="78"/>
      <c r="G89" s="78"/>
      <c r="H89" s="79"/>
      <c r="I89" s="79"/>
      <c r="J89" s="78"/>
      <c r="K89" s="79"/>
      <c r="L89" s="79"/>
      <c r="M89" s="78"/>
      <c r="N89" s="78"/>
      <c r="O89" s="78"/>
      <c r="P89" s="101"/>
      <c r="W89" s="78"/>
      <c r="X89" s="79"/>
    </row>
    <row r="90" spans="1:24" s="77" customFormat="1" ht="12.75" x14ac:dyDescent="0.2">
      <c r="A90" s="78">
        <v>89</v>
      </c>
      <c r="B90" s="78"/>
      <c r="C90" s="78"/>
      <c r="D90" s="78"/>
      <c r="E90" s="78"/>
      <c r="F90" s="78"/>
      <c r="G90" s="78"/>
      <c r="H90" s="79"/>
      <c r="I90" s="79"/>
      <c r="J90" s="78"/>
      <c r="K90" s="79"/>
      <c r="L90" s="79"/>
      <c r="M90" s="78"/>
      <c r="N90" s="78"/>
      <c r="O90" s="78"/>
      <c r="P90" s="101"/>
      <c r="W90" s="78"/>
      <c r="X90" s="79"/>
    </row>
    <row r="91" spans="1:24" s="77" customFormat="1" ht="12.75" x14ac:dyDescent="0.2">
      <c r="A91" s="78">
        <v>90</v>
      </c>
      <c r="B91" s="78"/>
      <c r="C91" s="78"/>
      <c r="D91" s="78"/>
      <c r="E91" s="78"/>
      <c r="F91" s="78"/>
      <c r="G91" s="78"/>
      <c r="H91" s="79"/>
      <c r="I91" s="79"/>
      <c r="J91" s="78"/>
      <c r="K91" s="79"/>
      <c r="L91" s="79"/>
      <c r="M91" s="78"/>
      <c r="N91" s="78"/>
      <c r="O91" s="78"/>
      <c r="P91" s="101"/>
      <c r="W91" s="78"/>
      <c r="X91" s="79"/>
    </row>
    <row r="92" spans="1:24" s="77" customFormat="1" ht="12.75" x14ac:dyDescent="0.2">
      <c r="A92" s="78">
        <v>91</v>
      </c>
      <c r="B92" s="78"/>
      <c r="C92" s="78"/>
      <c r="D92" s="78"/>
      <c r="E92" s="78"/>
      <c r="F92" s="78"/>
      <c r="G92" s="78"/>
      <c r="H92" s="79"/>
      <c r="I92" s="79"/>
      <c r="J92" s="78"/>
      <c r="K92" s="79"/>
      <c r="L92" s="79"/>
      <c r="M92" s="78"/>
      <c r="N92" s="78"/>
      <c r="O92" s="78"/>
      <c r="P92" s="101"/>
      <c r="W92" s="78"/>
      <c r="X92" s="79"/>
    </row>
    <row r="93" spans="1:24" s="77" customFormat="1" ht="12.75" x14ac:dyDescent="0.2">
      <c r="A93" s="78">
        <v>92</v>
      </c>
      <c r="B93" s="78"/>
      <c r="C93" s="78"/>
      <c r="D93" s="78"/>
      <c r="E93" s="78"/>
      <c r="F93" s="78"/>
      <c r="G93" s="78"/>
      <c r="H93" s="79"/>
      <c r="I93" s="79"/>
      <c r="J93" s="78"/>
      <c r="K93" s="79"/>
      <c r="L93" s="79"/>
      <c r="M93" s="78"/>
      <c r="N93" s="78"/>
      <c r="O93" s="78"/>
      <c r="P93" s="101"/>
      <c r="W93" s="78"/>
      <c r="X93" s="79"/>
    </row>
    <row r="94" spans="1:24" s="77" customFormat="1" ht="12.75" x14ac:dyDescent="0.2">
      <c r="A94" s="78">
        <v>93</v>
      </c>
      <c r="B94" s="78"/>
      <c r="C94" s="78"/>
      <c r="D94" s="78"/>
      <c r="E94" s="78"/>
      <c r="F94" s="78"/>
      <c r="G94" s="78"/>
      <c r="H94" s="79"/>
      <c r="I94" s="79"/>
      <c r="J94" s="78"/>
      <c r="K94" s="79"/>
      <c r="L94" s="79"/>
      <c r="M94" s="78"/>
      <c r="N94" s="78"/>
      <c r="O94" s="78"/>
      <c r="P94" s="101"/>
      <c r="W94" s="78"/>
      <c r="X94" s="79"/>
    </row>
    <row r="95" spans="1:24" s="77" customFormat="1" ht="12.75" x14ac:dyDescent="0.2">
      <c r="A95" s="78">
        <v>94</v>
      </c>
      <c r="B95" s="78"/>
      <c r="C95" s="78"/>
      <c r="D95" s="78"/>
      <c r="E95" s="78"/>
      <c r="F95" s="78"/>
      <c r="G95" s="78"/>
      <c r="H95" s="79"/>
      <c r="I95" s="79"/>
      <c r="J95" s="78"/>
      <c r="K95" s="79"/>
      <c r="L95" s="79"/>
      <c r="M95" s="78"/>
      <c r="N95" s="78"/>
      <c r="O95" s="78"/>
      <c r="P95" s="101"/>
      <c r="W95" s="78"/>
      <c r="X95" s="79"/>
    </row>
    <row r="96" spans="1:24" s="77" customFormat="1" ht="12.75" x14ac:dyDescent="0.2">
      <c r="A96" s="78">
        <v>95</v>
      </c>
      <c r="B96" s="78"/>
      <c r="C96" s="78"/>
      <c r="D96" s="78"/>
      <c r="E96" s="78"/>
      <c r="F96" s="78"/>
      <c r="G96" s="78"/>
      <c r="H96" s="79"/>
      <c r="I96" s="79"/>
      <c r="J96" s="78"/>
      <c r="K96" s="79"/>
      <c r="L96" s="79"/>
      <c r="M96" s="78"/>
      <c r="N96" s="78"/>
      <c r="O96" s="78"/>
      <c r="P96" s="101"/>
      <c r="W96" s="78"/>
      <c r="X96" s="79"/>
    </row>
    <row r="97" spans="1:24" s="77" customFormat="1" ht="12.75" x14ac:dyDescent="0.2">
      <c r="A97" s="78">
        <v>96</v>
      </c>
      <c r="B97" s="78"/>
      <c r="C97" s="78"/>
      <c r="D97" s="78"/>
      <c r="E97" s="78"/>
      <c r="F97" s="78"/>
      <c r="G97" s="78"/>
      <c r="H97" s="79"/>
      <c r="I97" s="79"/>
      <c r="J97" s="78"/>
      <c r="K97" s="79"/>
      <c r="L97" s="79"/>
      <c r="M97" s="78"/>
      <c r="N97" s="78"/>
      <c r="O97" s="78"/>
      <c r="P97" s="101"/>
      <c r="W97" s="78"/>
      <c r="X97" s="79"/>
    </row>
    <row r="98" spans="1:24" s="77" customFormat="1" ht="12.75" x14ac:dyDescent="0.2">
      <c r="A98" s="78">
        <v>97</v>
      </c>
      <c r="B98" s="78"/>
      <c r="C98" s="78"/>
      <c r="D98" s="78"/>
      <c r="E98" s="78"/>
      <c r="F98" s="78"/>
      <c r="G98" s="78"/>
      <c r="H98" s="79"/>
      <c r="I98" s="79"/>
      <c r="J98" s="78"/>
      <c r="K98" s="79"/>
      <c r="L98" s="79"/>
      <c r="M98" s="78"/>
      <c r="N98" s="78"/>
      <c r="O98" s="78"/>
      <c r="P98" s="101"/>
      <c r="W98" s="78"/>
      <c r="X98" s="79"/>
    </row>
    <row r="99" spans="1:24" s="77" customFormat="1" ht="12.75" x14ac:dyDescent="0.2">
      <c r="A99" s="78">
        <v>98</v>
      </c>
      <c r="B99" s="78"/>
      <c r="C99" s="78"/>
      <c r="D99" s="78"/>
      <c r="E99" s="78"/>
      <c r="F99" s="78"/>
      <c r="G99" s="78"/>
      <c r="H99" s="79"/>
      <c r="I99" s="79"/>
      <c r="J99" s="78"/>
      <c r="K99" s="79"/>
      <c r="L99" s="79"/>
      <c r="M99" s="78"/>
      <c r="N99" s="78"/>
      <c r="O99" s="78"/>
      <c r="P99" s="101"/>
      <c r="W99" s="78"/>
      <c r="X99" s="79"/>
    </row>
    <row r="100" spans="1:24" s="77" customFormat="1" ht="12.75" x14ac:dyDescent="0.2">
      <c r="A100" s="78">
        <v>99</v>
      </c>
      <c r="B100" s="78"/>
      <c r="C100" s="78"/>
      <c r="D100" s="78"/>
      <c r="E100" s="78"/>
      <c r="F100" s="78"/>
      <c r="G100" s="78"/>
      <c r="H100" s="79"/>
      <c r="I100" s="79"/>
      <c r="J100" s="78"/>
      <c r="K100" s="79"/>
      <c r="L100" s="79"/>
      <c r="M100" s="78"/>
      <c r="N100" s="78"/>
      <c r="O100" s="78"/>
      <c r="P100" s="101"/>
      <c r="W100" s="78"/>
      <c r="X100" s="79"/>
    </row>
    <row r="101" spans="1:24" s="77" customFormat="1" ht="12.75" x14ac:dyDescent="0.2">
      <c r="A101" s="78">
        <v>100</v>
      </c>
      <c r="B101" s="78"/>
      <c r="C101" s="78"/>
      <c r="D101" s="78"/>
      <c r="E101" s="78"/>
      <c r="F101" s="78"/>
      <c r="G101" s="78"/>
      <c r="H101" s="79"/>
      <c r="I101" s="79"/>
      <c r="J101" s="78"/>
      <c r="K101" s="79"/>
      <c r="L101" s="79"/>
      <c r="M101" s="78"/>
      <c r="N101" s="78"/>
      <c r="O101" s="78"/>
      <c r="P101" s="101"/>
      <c r="W101" s="78"/>
      <c r="X101" s="79"/>
    </row>
    <row r="102" spans="1:24" s="77" customFormat="1" ht="12.75" x14ac:dyDescent="0.2">
      <c r="A102" s="78">
        <v>101</v>
      </c>
      <c r="B102" s="78"/>
      <c r="C102" s="78"/>
      <c r="D102" s="78"/>
      <c r="E102" s="78"/>
      <c r="F102" s="78"/>
      <c r="G102" s="78"/>
      <c r="H102" s="79"/>
      <c r="I102" s="79"/>
      <c r="J102" s="78"/>
      <c r="K102" s="79"/>
      <c r="L102" s="79"/>
      <c r="M102" s="78"/>
      <c r="N102" s="78"/>
      <c r="O102" s="78"/>
      <c r="P102" s="101"/>
      <c r="W102" s="78"/>
      <c r="X102" s="79"/>
    </row>
    <row r="103" spans="1:24" s="77" customFormat="1" ht="12.75" x14ac:dyDescent="0.2">
      <c r="A103" s="78">
        <v>102</v>
      </c>
      <c r="B103" s="78"/>
      <c r="C103" s="78"/>
      <c r="D103" s="78"/>
      <c r="E103" s="78"/>
      <c r="F103" s="78"/>
      <c r="G103" s="78"/>
      <c r="H103" s="79"/>
      <c r="I103" s="79"/>
      <c r="J103" s="78"/>
      <c r="K103" s="79"/>
      <c r="L103" s="79"/>
      <c r="M103" s="78"/>
      <c r="N103" s="78"/>
      <c r="O103" s="78"/>
      <c r="P103" s="101"/>
      <c r="W103" s="78"/>
      <c r="X103" s="79"/>
    </row>
    <row r="104" spans="1:24" s="77" customFormat="1" ht="12.75" x14ac:dyDescent="0.2">
      <c r="A104" s="78">
        <v>103</v>
      </c>
      <c r="B104" s="78"/>
      <c r="C104" s="78"/>
      <c r="D104" s="78"/>
      <c r="E104" s="78"/>
      <c r="F104" s="78"/>
      <c r="G104" s="78"/>
      <c r="H104" s="79"/>
      <c r="I104" s="79"/>
      <c r="J104" s="78"/>
      <c r="K104" s="79"/>
      <c r="L104" s="79"/>
      <c r="M104" s="78"/>
      <c r="N104" s="78"/>
      <c r="O104" s="78"/>
      <c r="P104" s="101"/>
      <c r="W104" s="78"/>
      <c r="X104" s="79"/>
    </row>
    <row r="105" spans="1:24" s="77" customFormat="1" ht="12.75" x14ac:dyDescent="0.2">
      <c r="A105" s="78">
        <v>104</v>
      </c>
      <c r="B105" s="78"/>
      <c r="C105" s="78"/>
      <c r="D105" s="78"/>
      <c r="E105" s="78"/>
      <c r="F105" s="78"/>
      <c r="G105" s="78"/>
      <c r="H105" s="79"/>
      <c r="I105" s="79"/>
      <c r="J105" s="78"/>
      <c r="K105" s="79"/>
      <c r="L105" s="79"/>
      <c r="M105" s="78"/>
      <c r="N105" s="78"/>
      <c r="O105" s="78"/>
      <c r="P105" s="101"/>
      <c r="W105" s="78"/>
      <c r="X105" s="79"/>
    </row>
    <row r="106" spans="1:24" s="77" customFormat="1" ht="12.75" x14ac:dyDescent="0.2">
      <c r="A106" s="78">
        <v>105</v>
      </c>
      <c r="B106" s="78"/>
      <c r="C106" s="78"/>
      <c r="D106" s="78"/>
      <c r="E106" s="78"/>
      <c r="F106" s="78"/>
      <c r="G106" s="78"/>
      <c r="H106" s="79"/>
      <c r="I106" s="79"/>
      <c r="J106" s="78"/>
      <c r="K106" s="79"/>
      <c r="L106" s="79"/>
      <c r="M106" s="78"/>
      <c r="N106" s="78"/>
      <c r="O106" s="78"/>
      <c r="P106" s="101"/>
      <c r="W106" s="78"/>
      <c r="X106" s="79"/>
    </row>
    <row r="107" spans="1:24" s="77" customFormat="1" ht="12.75" x14ac:dyDescent="0.2">
      <c r="A107" s="78">
        <v>106</v>
      </c>
      <c r="B107" s="78"/>
      <c r="C107" s="78"/>
      <c r="D107" s="78"/>
      <c r="E107" s="78"/>
      <c r="F107" s="78"/>
      <c r="G107" s="78"/>
      <c r="H107" s="79"/>
      <c r="I107" s="79"/>
      <c r="J107" s="78"/>
      <c r="K107" s="79"/>
      <c r="L107" s="79"/>
      <c r="M107" s="78"/>
      <c r="N107" s="78"/>
      <c r="O107" s="78"/>
      <c r="P107" s="101"/>
      <c r="W107" s="78"/>
      <c r="X107" s="79"/>
    </row>
    <row r="108" spans="1:24" s="77" customFormat="1" ht="12.75" x14ac:dyDescent="0.2">
      <c r="A108" s="78">
        <v>107</v>
      </c>
      <c r="B108" s="78"/>
      <c r="C108" s="78"/>
      <c r="D108" s="78"/>
      <c r="E108" s="78"/>
      <c r="F108" s="78"/>
      <c r="G108" s="78"/>
      <c r="H108" s="79"/>
      <c r="I108" s="79"/>
      <c r="J108" s="78"/>
      <c r="K108" s="79"/>
      <c r="L108" s="79"/>
      <c r="M108" s="78"/>
      <c r="N108" s="78"/>
      <c r="O108" s="78"/>
      <c r="P108" s="101"/>
      <c r="W108" s="78"/>
      <c r="X108" s="79"/>
    </row>
    <row r="109" spans="1:24" s="77" customFormat="1" ht="12.75" x14ac:dyDescent="0.2">
      <c r="A109" s="78">
        <v>108</v>
      </c>
      <c r="B109" s="78"/>
      <c r="C109" s="78"/>
      <c r="D109" s="78"/>
      <c r="E109" s="78"/>
      <c r="F109" s="78"/>
      <c r="G109" s="78"/>
      <c r="H109" s="79"/>
      <c r="I109" s="79"/>
      <c r="J109" s="78"/>
      <c r="K109" s="79"/>
      <c r="L109" s="79"/>
      <c r="M109" s="78"/>
      <c r="N109" s="78"/>
      <c r="O109" s="78"/>
      <c r="P109" s="101"/>
      <c r="W109" s="78"/>
      <c r="X109" s="79"/>
    </row>
    <row r="110" spans="1:24" s="77" customFormat="1" ht="12.75" x14ac:dyDescent="0.2">
      <c r="A110" s="78">
        <v>109</v>
      </c>
      <c r="B110" s="78"/>
      <c r="C110" s="78"/>
      <c r="D110" s="78"/>
      <c r="E110" s="78"/>
      <c r="F110" s="78"/>
      <c r="G110" s="78"/>
      <c r="H110" s="79"/>
      <c r="I110" s="79"/>
      <c r="J110" s="78"/>
      <c r="K110" s="79"/>
      <c r="L110" s="79"/>
      <c r="M110" s="78"/>
      <c r="N110" s="78"/>
      <c r="O110" s="78"/>
      <c r="P110" s="101"/>
      <c r="W110" s="78"/>
      <c r="X110" s="79"/>
    </row>
    <row r="111" spans="1:24" s="77" customFormat="1" ht="12.75" x14ac:dyDescent="0.2">
      <c r="A111" s="78">
        <v>110</v>
      </c>
      <c r="B111" s="78"/>
      <c r="C111" s="78"/>
      <c r="D111" s="78"/>
      <c r="E111" s="78"/>
      <c r="F111" s="78"/>
      <c r="G111" s="78"/>
      <c r="H111" s="79"/>
      <c r="I111" s="79"/>
      <c r="J111" s="78"/>
      <c r="K111" s="79"/>
      <c r="L111" s="79"/>
      <c r="M111" s="78"/>
      <c r="N111" s="78"/>
      <c r="O111" s="78"/>
      <c r="P111" s="101"/>
      <c r="W111" s="78"/>
      <c r="X111" s="79"/>
    </row>
    <row r="112" spans="1:24" s="77" customFormat="1" ht="12.75" x14ac:dyDescent="0.2">
      <c r="A112" s="78">
        <v>111</v>
      </c>
      <c r="B112" s="78"/>
      <c r="C112" s="78"/>
      <c r="D112" s="78"/>
      <c r="E112" s="78"/>
      <c r="F112" s="78"/>
      <c r="G112" s="78"/>
      <c r="H112" s="79"/>
      <c r="I112" s="79"/>
      <c r="J112" s="78"/>
      <c r="K112" s="79"/>
      <c r="L112" s="79"/>
      <c r="M112" s="78"/>
      <c r="N112" s="78"/>
      <c r="O112" s="78"/>
      <c r="P112" s="101"/>
      <c r="W112" s="78"/>
      <c r="X112" s="79"/>
    </row>
    <row r="113" spans="1:24" s="77" customFormat="1" ht="12.75" x14ac:dyDescent="0.2">
      <c r="A113" s="78">
        <v>112</v>
      </c>
      <c r="B113" s="78"/>
      <c r="C113" s="78"/>
      <c r="D113" s="78"/>
      <c r="E113" s="78"/>
      <c r="F113" s="78"/>
      <c r="G113" s="78"/>
      <c r="H113" s="79"/>
      <c r="I113" s="79"/>
      <c r="J113" s="78"/>
      <c r="K113" s="79"/>
      <c r="L113" s="79"/>
      <c r="M113" s="78"/>
      <c r="N113" s="78"/>
      <c r="O113" s="78"/>
      <c r="P113" s="101"/>
      <c r="W113" s="78"/>
      <c r="X113" s="79"/>
    </row>
    <row r="114" spans="1:24" s="77" customFormat="1" ht="12.75" x14ac:dyDescent="0.2">
      <c r="A114" s="78">
        <v>113</v>
      </c>
      <c r="B114" s="78"/>
      <c r="C114" s="78"/>
      <c r="D114" s="78"/>
      <c r="E114" s="78"/>
      <c r="F114" s="78"/>
      <c r="G114" s="78"/>
      <c r="H114" s="79"/>
      <c r="I114" s="79"/>
      <c r="J114" s="78"/>
      <c r="K114" s="79"/>
      <c r="L114" s="79"/>
      <c r="M114" s="78"/>
      <c r="N114" s="78"/>
      <c r="O114" s="78"/>
      <c r="P114" s="101"/>
      <c r="W114" s="78"/>
      <c r="X114" s="79"/>
    </row>
    <row r="115" spans="1:24" s="77" customFormat="1" ht="12.75" x14ac:dyDescent="0.2">
      <c r="A115" s="78">
        <v>114</v>
      </c>
      <c r="B115" s="78"/>
      <c r="C115" s="78"/>
      <c r="D115" s="78"/>
      <c r="E115" s="78"/>
      <c r="F115" s="78"/>
      <c r="G115" s="78"/>
      <c r="H115" s="79"/>
      <c r="I115" s="79"/>
      <c r="J115" s="78"/>
      <c r="K115" s="79"/>
      <c r="L115" s="79"/>
      <c r="M115" s="78"/>
      <c r="N115" s="78"/>
      <c r="O115" s="78"/>
      <c r="P115" s="101"/>
      <c r="W115" s="78"/>
      <c r="X115" s="79"/>
    </row>
    <row r="116" spans="1:24" s="77" customFormat="1" ht="12.75" x14ac:dyDescent="0.2">
      <c r="A116" s="78">
        <v>115</v>
      </c>
      <c r="B116" s="78"/>
      <c r="C116" s="78"/>
      <c r="D116" s="78"/>
      <c r="E116" s="78"/>
      <c r="F116" s="78"/>
      <c r="G116" s="78"/>
      <c r="H116" s="79"/>
      <c r="I116" s="79"/>
      <c r="J116" s="78"/>
      <c r="K116" s="79"/>
      <c r="L116" s="79"/>
      <c r="M116" s="78"/>
      <c r="N116" s="78"/>
      <c r="O116" s="78"/>
      <c r="P116" s="101"/>
      <c r="W116" s="78"/>
      <c r="X116" s="79"/>
    </row>
    <row r="117" spans="1:24" s="77" customFormat="1" ht="12.75" x14ac:dyDescent="0.2">
      <c r="A117" s="78">
        <v>116</v>
      </c>
      <c r="B117" s="78"/>
      <c r="C117" s="78"/>
      <c r="D117" s="78"/>
      <c r="E117" s="78"/>
      <c r="F117" s="78"/>
      <c r="G117" s="78"/>
      <c r="H117" s="79"/>
      <c r="I117" s="79"/>
      <c r="J117" s="78"/>
      <c r="K117" s="79"/>
      <c r="L117" s="79"/>
      <c r="M117" s="78"/>
      <c r="N117" s="78"/>
      <c r="O117" s="78"/>
      <c r="P117" s="101"/>
      <c r="W117" s="78"/>
      <c r="X117" s="79"/>
    </row>
    <row r="118" spans="1:24" s="77" customFormat="1" ht="12.75" x14ac:dyDescent="0.2">
      <c r="A118" s="78">
        <v>117</v>
      </c>
      <c r="B118" s="78"/>
      <c r="C118" s="78"/>
      <c r="D118" s="78"/>
      <c r="E118" s="78"/>
      <c r="F118" s="78"/>
      <c r="G118" s="78"/>
      <c r="H118" s="79"/>
      <c r="I118" s="79"/>
      <c r="J118" s="78"/>
      <c r="K118" s="79"/>
      <c r="L118" s="79"/>
      <c r="M118" s="78"/>
      <c r="N118" s="78"/>
      <c r="O118" s="78"/>
      <c r="P118" s="101"/>
      <c r="W118" s="78"/>
      <c r="X118" s="79"/>
    </row>
    <row r="119" spans="1:24" s="77" customFormat="1" ht="12.75" x14ac:dyDescent="0.2">
      <c r="A119" s="78">
        <v>118</v>
      </c>
      <c r="B119" s="78"/>
      <c r="C119" s="78"/>
      <c r="D119" s="78"/>
      <c r="E119" s="78"/>
      <c r="F119" s="78"/>
      <c r="G119" s="78"/>
      <c r="H119" s="79"/>
      <c r="I119" s="79"/>
      <c r="J119" s="78"/>
      <c r="K119" s="79"/>
      <c r="L119" s="79"/>
      <c r="M119" s="78"/>
      <c r="N119" s="78"/>
      <c r="O119" s="78"/>
      <c r="P119" s="101"/>
      <c r="W119" s="78"/>
      <c r="X119" s="79"/>
    </row>
    <row r="120" spans="1:24" s="77" customFormat="1" ht="12.75" x14ac:dyDescent="0.2">
      <c r="A120" s="78">
        <v>119</v>
      </c>
      <c r="B120" s="78"/>
      <c r="C120" s="78"/>
      <c r="D120" s="78"/>
      <c r="E120" s="78"/>
      <c r="F120" s="78"/>
      <c r="G120" s="78"/>
      <c r="H120" s="79"/>
      <c r="I120" s="79"/>
      <c r="J120" s="78"/>
      <c r="K120" s="79"/>
      <c r="L120" s="79"/>
      <c r="M120" s="78"/>
      <c r="N120" s="78"/>
      <c r="O120" s="78"/>
      <c r="P120" s="101"/>
      <c r="W120" s="78"/>
      <c r="X120" s="79"/>
    </row>
    <row r="121" spans="1:24" s="77" customFormat="1" ht="12.75" x14ac:dyDescent="0.2">
      <c r="A121" s="78">
        <v>120</v>
      </c>
      <c r="B121" s="78"/>
      <c r="C121" s="78"/>
      <c r="D121" s="78"/>
      <c r="E121" s="78"/>
      <c r="F121" s="78"/>
      <c r="G121" s="78"/>
      <c r="H121" s="79"/>
      <c r="I121" s="79"/>
      <c r="J121" s="78"/>
      <c r="K121" s="79"/>
      <c r="L121" s="79"/>
      <c r="M121" s="78"/>
      <c r="N121" s="78"/>
      <c r="O121" s="78"/>
      <c r="P121" s="101"/>
      <c r="W121" s="78"/>
      <c r="X121" s="79"/>
    </row>
    <row r="122" spans="1:24" s="77" customFormat="1" ht="12.75" x14ac:dyDescent="0.2">
      <c r="A122" s="78">
        <v>121</v>
      </c>
      <c r="B122" s="78"/>
      <c r="C122" s="78"/>
      <c r="D122" s="78"/>
      <c r="E122" s="78"/>
      <c r="F122" s="78"/>
      <c r="G122" s="78"/>
      <c r="H122" s="79"/>
      <c r="I122" s="79"/>
      <c r="J122" s="78"/>
      <c r="K122" s="79"/>
      <c r="L122" s="79"/>
      <c r="M122" s="78"/>
      <c r="N122" s="78"/>
      <c r="O122" s="78"/>
      <c r="P122" s="101"/>
      <c r="W122" s="78"/>
      <c r="X122" s="79"/>
    </row>
    <row r="123" spans="1:24" s="77" customFormat="1" ht="12.75" x14ac:dyDescent="0.2">
      <c r="A123" s="78">
        <v>122</v>
      </c>
      <c r="B123" s="78"/>
      <c r="C123" s="78"/>
      <c r="D123" s="78"/>
      <c r="E123" s="78"/>
      <c r="F123" s="78"/>
      <c r="G123" s="78"/>
      <c r="H123" s="79"/>
      <c r="I123" s="79"/>
      <c r="J123" s="78"/>
      <c r="K123" s="79"/>
      <c r="L123" s="79"/>
      <c r="M123" s="78"/>
      <c r="N123" s="78"/>
      <c r="O123" s="78"/>
      <c r="P123" s="101"/>
      <c r="W123" s="78"/>
      <c r="X123" s="79"/>
    </row>
    <row r="124" spans="1:24" s="77" customFormat="1" ht="12.75" x14ac:dyDescent="0.2">
      <c r="A124" s="78">
        <v>123</v>
      </c>
      <c r="B124" s="78"/>
      <c r="C124" s="78"/>
      <c r="D124" s="78"/>
      <c r="E124" s="78"/>
      <c r="F124" s="78"/>
      <c r="G124" s="78"/>
      <c r="H124" s="79"/>
      <c r="I124" s="79"/>
      <c r="J124" s="78"/>
      <c r="K124" s="79"/>
      <c r="L124" s="79"/>
      <c r="M124" s="78"/>
      <c r="N124" s="78"/>
      <c r="O124" s="78"/>
      <c r="P124" s="101"/>
      <c r="W124" s="78"/>
      <c r="X124" s="79"/>
    </row>
    <row r="125" spans="1:24" s="77" customFormat="1" ht="12.75" x14ac:dyDescent="0.2">
      <c r="A125" s="78">
        <v>124</v>
      </c>
      <c r="B125" s="78"/>
      <c r="C125" s="78"/>
      <c r="D125" s="78"/>
      <c r="E125" s="78"/>
      <c r="F125" s="78"/>
      <c r="G125" s="78"/>
      <c r="H125" s="79"/>
      <c r="I125" s="79"/>
      <c r="J125" s="78"/>
      <c r="K125" s="79"/>
      <c r="L125" s="79"/>
      <c r="M125" s="78"/>
      <c r="N125" s="78"/>
      <c r="O125" s="78"/>
      <c r="P125" s="101"/>
      <c r="W125" s="78"/>
      <c r="X125" s="79"/>
    </row>
    <row r="126" spans="1:24" s="77" customFormat="1" ht="12.75" x14ac:dyDescent="0.2">
      <c r="A126" s="78">
        <v>125</v>
      </c>
      <c r="B126" s="78"/>
      <c r="C126" s="78"/>
      <c r="D126" s="78"/>
      <c r="E126" s="78"/>
      <c r="F126" s="78"/>
      <c r="G126" s="78"/>
      <c r="H126" s="79"/>
      <c r="I126" s="79"/>
      <c r="J126" s="78"/>
      <c r="K126" s="79"/>
      <c r="L126" s="79"/>
      <c r="M126" s="78"/>
      <c r="N126" s="78"/>
      <c r="O126" s="78"/>
      <c r="P126" s="101"/>
      <c r="W126" s="78"/>
      <c r="X126" s="79"/>
    </row>
    <row r="127" spans="1:24" s="77" customFormat="1" ht="12.75" x14ac:dyDescent="0.2">
      <c r="A127" s="78">
        <v>126</v>
      </c>
      <c r="B127" s="78"/>
      <c r="C127" s="78"/>
      <c r="D127" s="78"/>
      <c r="E127" s="78"/>
      <c r="F127" s="78"/>
      <c r="G127" s="78"/>
      <c r="H127" s="79"/>
      <c r="I127" s="79"/>
      <c r="J127" s="78"/>
      <c r="K127" s="79"/>
      <c r="L127" s="79"/>
      <c r="M127" s="78"/>
      <c r="N127" s="78"/>
      <c r="O127" s="78"/>
      <c r="P127" s="101"/>
      <c r="W127" s="78"/>
      <c r="X127" s="79"/>
    </row>
    <row r="128" spans="1:24" s="77" customFormat="1" ht="12.75" x14ac:dyDescent="0.2">
      <c r="A128" s="78">
        <v>127</v>
      </c>
      <c r="B128" s="78"/>
      <c r="C128" s="78"/>
      <c r="D128" s="78"/>
      <c r="E128" s="78"/>
      <c r="F128" s="78"/>
      <c r="G128" s="78"/>
      <c r="H128" s="79"/>
      <c r="I128" s="79"/>
      <c r="J128" s="78"/>
      <c r="K128" s="79"/>
      <c r="L128" s="79"/>
      <c r="M128" s="78"/>
      <c r="N128" s="78"/>
      <c r="O128" s="78"/>
      <c r="P128" s="101"/>
      <c r="W128" s="78"/>
      <c r="X128" s="79"/>
    </row>
    <row r="129" spans="1:24" s="77" customFormat="1" ht="12.75" x14ac:dyDescent="0.2">
      <c r="A129" s="78">
        <v>128</v>
      </c>
      <c r="B129" s="78"/>
      <c r="C129" s="78"/>
      <c r="D129" s="78"/>
      <c r="E129" s="78"/>
      <c r="F129" s="78"/>
      <c r="G129" s="78"/>
      <c r="H129" s="79"/>
      <c r="I129" s="79"/>
      <c r="J129" s="78"/>
      <c r="K129" s="79"/>
      <c r="L129" s="79"/>
      <c r="M129" s="78"/>
      <c r="N129" s="78"/>
      <c r="O129" s="78"/>
      <c r="P129" s="101"/>
      <c r="W129" s="78"/>
      <c r="X129" s="79"/>
    </row>
    <row r="130" spans="1:24" s="77" customFormat="1" ht="12.75" x14ac:dyDescent="0.2">
      <c r="A130" s="78">
        <v>129</v>
      </c>
      <c r="B130" s="78"/>
      <c r="C130" s="78"/>
      <c r="D130" s="78"/>
      <c r="E130" s="78"/>
      <c r="F130" s="78"/>
      <c r="G130" s="78"/>
      <c r="H130" s="79"/>
      <c r="I130" s="79"/>
      <c r="J130" s="78"/>
      <c r="K130" s="79"/>
      <c r="L130" s="79"/>
      <c r="M130" s="78"/>
      <c r="N130" s="78"/>
      <c r="O130" s="78"/>
      <c r="P130" s="101"/>
      <c r="W130" s="78"/>
      <c r="X130" s="79"/>
    </row>
    <row r="131" spans="1:24" s="77" customFormat="1" ht="12.75" x14ac:dyDescent="0.2">
      <c r="A131" s="78">
        <v>130</v>
      </c>
      <c r="B131" s="78"/>
      <c r="C131" s="78"/>
      <c r="D131" s="78"/>
      <c r="E131" s="78"/>
      <c r="F131" s="78"/>
      <c r="G131" s="78"/>
      <c r="H131" s="79"/>
      <c r="I131" s="79"/>
      <c r="J131" s="78"/>
      <c r="K131" s="79"/>
      <c r="L131" s="79"/>
      <c r="M131" s="78"/>
      <c r="N131" s="78"/>
      <c r="O131" s="78"/>
      <c r="P131" s="101"/>
      <c r="W131" s="78"/>
      <c r="X131" s="79"/>
    </row>
    <row r="132" spans="1:24" s="77" customFormat="1" ht="12.75" x14ac:dyDescent="0.2">
      <c r="A132" s="78">
        <v>131</v>
      </c>
      <c r="B132" s="78"/>
      <c r="C132" s="78"/>
      <c r="D132" s="78"/>
      <c r="E132" s="78"/>
      <c r="F132" s="78"/>
      <c r="G132" s="78"/>
      <c r="H132" s="79"/>
      <c r="I132" s="79"/>
      <c r="J132" s="78"/>
      <c r="K132" s="79"/>
      <c r="L132" s="79"/>
      <c r="M132" s="78"/>
      <c r="N132" s="78"/>
      <c r="O132" s="78"/>
      <c r="P132" s="101"/>
      <c r="W132" s="78"/>
      <c r="X132" s="79"/>
    </row>
    <row r="133" spans="1:24" s="77" customFormat="1" ht="12.75" x14ac:dyDescent="0.2">
      <c r="A133" s="78">
        <v>132</v>
      </c>
      <c r="B133" s="78"/>
      <c r="C133" s="78"/>
      <c r="D133" s="78"/>
      <c r="E133" s="78"/>
      <c r="F133" s="78"/>
      <c r="G133" s="78"/>
      <c r="H133" s="79"/>
      <c r="I133" s="79"/>
      <c r="J133" s="78"/>
      <c r="K133" s="79"/>
      <c r="L133" s="79"/>
      <c r="M133" s="78"/>
      <c r="N133" s="78"/>
      <c r="O133" s="78"/>
      <c r="P133" s="101"/>
      <c r="W133" s="78"/>
      <c r="X133" s="79"/>
    </row>
    <row r="134" spans="1:24" s="77" customFormat="1" ht="12.75" x14ac:dyDescent="0.2">
      <c r="A134" s="78">
        <v>133</v>
      </c>
      <c r="B134" s="78"/>
      <c r="C134" s="78"/>
      <c r="D134" s="78"/>
      <c r="E134" s="78"/>
      <c r="F134" s="78"/>
      <c r="G134" s="78"/>
      <c r="H134" s="79"/>
      <c r="I134" s="79"/>
      <c r="J134" s="78"/>
      <c r="K134" s="79"/>
      <c r="L134" s="79"/>
      <c r="M134" s="78"/>
      <c r="N134" s="78"/>
      <c r="O134" s="78"/>
      <c r="P134" s="101"/>
      <c r="W134" s="78"/>
      <c r="X134" s="79"/>
    </row>
    <row r="135" spans="1:24" s="77" customFormat="1" ht="12.75" x14ac:dyDescent="0.2">
      <c r="A135" s="78">
        <v>134</v>
      </c>
      <c r="B135" s="78"/>
      <c r="C135" s="78"/>
      <c r="D135" s="78"/>
      <c r="E135" s="78"/>
      <c r="F135" s="78"/>
      <c r="G135" s="78"/>
      <c r="H135" s="79"/>
      <c r="I135" s="79"/>
      <c r="J135" s="78"/>
      <c r="K135" s="79"/>
      <c r="L135" s="79"/>
      <c r="M135" s="78"/>
      <c r="N135" s="78"/>
      <c r="O135" s="78"/>
      <c r="P135" s="101"/>
      <c r="W135" s="78"/>
      <c r="X135" s="79"/>
    </row>
    <row r="136" spans="1:24" s="77" customFormat="1" ht="12.75" x14ac:dyDescent="0.2">
      <c r="A136" s="78">
        <v>135</v>
      </c>
      <c r="B136" s="78"/>
      <c r="C136" s="78"/>
      <c r="D136" s="78"/>
      <c r="E136" s="78"/>
      <c r="F136" s="78"/>
      <c r="G136" s="78"/>
      <c r="H136" s="79"/>
      <c r="I136" s="79"/>
      <c r="J136" s="78"/>
      <c r="K136" s="79"/>
      <c r="L136" s="79"/>
      <c r="M136" s="78"/>
      <c r="N136" s="78"/>
      <c r="O136" s="78"/>
      <c r="P136" s="101"/>
      <c r="W136" s="78"/>
      <c r="X136" s="79"/>
    </row>
    <row r="137" spans="1:24" s="77" customFormat="1" ht="12.75" x14ac:dyDescent="0.2">
      <c r="A137" s="78">
        <v>136</v>
      </c>
      <c r="B137" s="78"/>
      <c r="C137" s="78"/>
      <c r="D137" s="78"/>
      <c r="E137" s="78"/>
      <c r="F137" s="78"/>
      <c r="G137" s="78"/>
      <c r="H137" s="79"/>
      <c r="I137" s="79"/>
      <c r="J137" s="78"/>
      <c r="K137" s="79"/>
      <c r="L137" s="79"/>
      <c r="M137" s="78"/>
      <c r="N137" s="78"/>
      <c r="O137" s="78"/>
      <c r="P137" s="101"/>
      <c r="W137" s="78"/>
      <c r="X137" s="79"/>
    </row>
    <row r="138" spans="1:24" s="77" customFormat="1" ht="12.75" x14ac:dyDescent="0.2">
      <c r="A138" s="78">
        <v>137</v>
      </c>
      <c r="B138" s="78"/>
      <c r="C138" s="78"/>
      <c r="D138" s="78"/>
      <c r="E138" s="78"/>
      <c r="F138" s="78"/>
      <c r="G138" s="78"/>
      <c r="H138" s="79"/>
      <c r="I138" s="79"/>
      <c r="J138" s="78"/>
      <c r="K138" s="79"/>
      <c r="L138" s="79"/>
      <c r="M138" s="78"/>
      <c r="N138" s="78"/>
      <c r="O138" s="78"/>
      <c r="P138" s="101"/>
      <c r="W138" s="78"/>
      <c r="X138" s="79"/>
    </row>
    <row r="139" spans="1:24" s="77" customFormat="1" ht="12.75" x14ac:dyDescent="0.2">
      <c r="A139" s="78">
        <v>138</v>
      </c>
      <c r="B139" s="78"/>
      <c r="C139" s="78"/>
      <c r="D139" s="78"/>
      <c r="E139" s="78"/>
      <c r="F139" s="78"/>
      <c r="G139" s="78"/>
      <c r="H139" s="79"/>
      <c r="I139" s="79"/>
      <c r="J139" s="78"/>
      <c r="K139" s="79"/>
      <c r="L139" s="79"/>
      <c r="M139" s="78"/>
      <c r="N139" s="78"/>
      <c r="O139" s="78"/>
      <c r="P139" s="101"/>
      <c r="W139" s="78"/>
      <c r="X139" s="79"/>
    </row>
    <row r="140" spans="1:24" s="77" customFormat="1" ht="12.75" x14ac:dyDescent="0.2">
      <c r="A140" s="78">
        <v>139</v>
      </c>
      <c r="B140" s="78"/>
      <c r="C140" s="78"/>
      <c r="D140" s="78"/>
      <c r="E140" s="78"/>
      <c r="F140" s="78"/>
      <c r="G140" s="78"/>
      <c r="H140" s="79"/>
      <c r="I140" s="79"/>
      <c r="J140" s="78"/>
      <c r="K140" s="79"/>
      <c r="L140" s="79"/>
      <c r="M140" s="78"/>
      <c r="N140" s="78"/>
      <c r="O140" s="78"/>
      <c r="P140" s="101"/>
      <c r="W140" s="78"/>
      <c r="X140" s="79"/>
    </row>
    <row r="141" spans="1:24" s="77" customFormat="1" ht="12.75" x14ac:dyDescent="0.2">
      <c r="A141" s="78">
        <v>140</v>
      </c>
      <c r="B141" s="78"/>
      <c r="C141" s="78"/>
      <c r="D141" s="78"/>
      <c r="E141" s="78"/>
      <c r="F141" s="78"/>
      <c r="G141" s="78"/>
      <c r="H141" s="79"/>
      <c r="I141" s="79"/>
      <c r="J141" s="78"/>
      <c r="K141" s="79"/>
      <c r="L141" s="79"/>
      <c r="M141" s="78"/>
      <c r="N141" s="78"/>
      <c r="O141" s="78"/>
      <c r="P141" s="101"/>
      <c r="W141" s="78"/>
      <c r="X141" s="79"/>
    </row>
    <row r="142" spans="1:24" s="77" customFormat="1" ht="27" customHeight="1" x14ac:dyDescent="0.2">
      <c r="A142" s="78">
        <v>141</v>
      </c>
      <c r="B142" s="78"/>
      <c r="C142" s="78"/>
      <c r="D142" s="78"/>
      <c r="E142" s="78"/>
      <c r="F142" s="78"/>
      <c r="G142" s="78"/>
      <c r="H142" s="79"/>
      <c r="I142" s="79"/>
      <c r="J142" s="78"/>
      <c r="K142" s="79"/>
      <c r="L142" s="79"/>
      <c r="M142" s="78"/>
      <c r="N142" s="78"/>
      <c r="O142" s="78"/>
      <c r="P142" s="101"/>
      <c r="W142" s="78"/>
      <c r="X142" s="79"/>
    </row>
    <row r="143" spans="1:24" s="77" customFormat="1" ht="27" customHeight="1" x14ac:dyDescent="0.2">
      <c r="A143" s="78">
        <v>142</v>
      </c>
      <c r="B143" s="78"/>
      <c r="C143" s="78"/>
      <c r="D143" s="78"/>
      <c r="E143" s="78"/>
      <c r="F143" s="78"/>
      <c r="G143" s="78"/>
      <c r="H143" s="79"/>
      <c r="I143" s="79"/>
      <c r="J143" s="78"/>
      <c r="K143" s="79"/>
      <c r="L143" s="79"/>
      <c r="M143" s="78"/>
      <c r="N143" s="78"/>
      <c r="O143" s="78"/>
      <c r="P143" s="101"/>
      <c r="W143" s="78"/>
      <c r="X143" s="79"/>
    </row>
    <row r="144" spans="1:24" s="77" customFormat="1" ht="44.25" customHeight="1" x14ac:dyDescent="0.2">
      <c r="A144" s="78">
        <v>143</v>
      </c>
      <c r="B144" s="78"/>
      <c r="C144" s="78"/>
      <c r="D144" s="78"/>
      <c r="E144" s="78"/>
      <c r="F144" s="78"/>
      <c r="G144" s="78"/>
      <c r="H144" s="79"/>
      <c r="I144" s="79"/>
      <c r="J144" s="78"/>
      <c r="K144" s="79"/>
      <c r="L144" s="79"/>
      <c r="M144" s="78"/>
      <c r="N144" s="78"/>
      <c r="O144" s="78"/>
      <c r="P144" s="101"/>
      <c r="W144" s="78"/>
      <c r="X144" s="79"/>
    </row>
    <row r="145" spans="1:24" s="77" customFormat="1" ht="17.25" customHeight="1" x14ac:dyDescent="0.2">
      <c r="A145" s="78">
        <v>144</v>
      </c>
      <c r="B145" s="78"/>
      <c r="C145" s="78"/>
      <c r="D145" s="78"/>
      <c r="E145" s="78"/>
      <c r="F145" s="78"/>
      <c r="G145" s="78"/>
      <c r="H145" s="79"/>
      <c r="I145" s="79"/>
      <c r="J145" s="78"/>
      <c r="K145" s="79"/>
      <c r="L145" s="79"/>
      <c r="M145" s="78"/>
      <c r="N145" s="78"/>
      <c r="O145" s="78"/>
      <c r="P145" s="101"/>
      <c r="W145" s="78"/>
      <c r="X145" s="79"/>
    </row>
    <row r="146" spans="1:24" s="77" customFormat="1" ht="12.75" customHeight="1" x14ac:dyDescent="0.2">
      <c r="A146" s="78">
        <v>145</v>
      </c>
      <c r="B146" s="78"/>
      <c r="C146" s="78"/>
      <c r="D146" s="78"/>
      <c r="E146" s="78"/>
      <c r="F146" s="78"/>
      <c r="G146" s="78"/>
      <c r="H146" s="79"/>
      <c r="I146" s="79"/>
      <c r="J146" s="78"/>
      <c r="K146" s="79"/>
      <c r="L146" s="79"/>
      <c r="M146" s="78"/>
      <c r="N146" s="78"/>
      <c r="O146" s="78"/>
      <c r="P146" s="101"/>
      <c r="W146" s="78"/>
      <c r="X146" s="79"/>
    </row>
    <row r="147" spans="1:24" s="77" customFormat="1" ht="42.75" customHeight="1" x14ac:dyDescent="0.2">
      <c r="A147" s="78">
        <v>146</v>
      </c>
      <c r="B147" s="78"/>
      <c r="C147" s="78"/>
      <c r="D147" s="78"/>
      <c r="E147" s="78"/>
      <c r="F147" s="78"/>
      <c r="G147" s="78"/>
      <c r="H147" s="79"/>
      <c r="I147" s="79"/>
      <c r="J147" s="78"/>
      <c r="K147" s="79"/>
      <c r="L147" s="79"/>
      <c r="M147" s="78"/>
      <c r="N147" s="78"/>
      <c r="O147" s="78"/>
      <c r="P147" s="101"/>
      <c r="W147" s="78"/>
      <c r="X147" s="79"/>
    </row>
    <row r="149" spans="1:24" s="77" customFormat="1" ht="12.75" x14ac:dyDescent="0.2">
      <c r="A149" s="91"/>
      <c r="B149" s="78"/>
      <c r="C149" s="78"/>
      <c r="D149" s="78"/>
      <c r="E149" s="78"/>
      <c r="F149" s="78"/>
      <c r="G149" s="78"/>
      <c r="H149" s="79"/>
      <c r="I149" s="79"/>
      <c r="J149" s="78"/>
      <c r="K149" s="79"/>
      <c r="L149" s="79"/>
      <c r="M149" s="78"/>
      <c r="N149" s="78"/>
      <c r="O149" s="78"/>
      <c r="P149" s="101"/>
      <c r="W149" s="78"/>
      <c r="X149" s="79"/>
    </row>
    <row r="150" spans="1:24" s="77" customFormat="1" ht="12.75" x14ac:dyDescent="0.2">
      <c r="A150" s="91"/>
      <c r="B150" s="78"/>
      <c r="C150" s="78"/>
      <c r="D150" s="78"/>
      <c r="E150" s="78"/>
      <c r="F150" s="78"/>
      <c r="G150" s="78"/>
      <c r="H150" s="79"/>
      <c r="I150" s="79"/>
      <c r="J150" s="78"/>
      <c r="K150" s="79"/>
      <c r="L150" s="79"/>
      <c r="M150" s="78"/>
      <c r="N150" s="78"/>
      <c r="O150" s="78"/>
      <c r="P150" s="101"/>
      <c r="W150" s="78"/>
      <c r="X150" s="79"/>
    </row>
    <row r="151" spans="1:24" s="77" customFormat="1" ht="12.75" x14ac:dyDescent="0.2">
      <c r="A151" s="91"/>
      <c r="B151" s="78"/>
      <c r="C151" s="78"/>
      <c r="D151" s="78"/>
      <c r="E151" s="78"/>
      <c r="F151" s="78"/>
      <c r="G151" s="78"/>
      <c r="H151" s="79"/>
      <c r="I151" s="79"/>
      <c r="J151" s="78"/>
      <c r="K151" s="79"/>
      <c r="L151" s="79"/>
      <c r="M151" s="78"/>
      <c r="N151" s="78"/>
      <c r="O151" s="78"/>
      <c r="P151" s="101"/>
      <c r="W151" s="78"/>
      <c r="X151" s="79"/>
    </row>
    <row r="152" spans="1:24" s="77" customFormat="1" ht="12.75" x14ac:dyDescent="0.2">
      <c r="A152" s="91"/>
      <c r="B152" s="78"/>
      <c r="C152" s="78"/>
      <c r="D152" s="78"/>
      <c r="E152" s="78"/>
      <c r="F152" s="78"/>
      <c r="G152" s="78"/>
      <c r="H152" s="79"/>
      <c r="I152" s="79"/>
      <c r="J152" s="78"/>
      <c r="K152" s="79"/>
      <c r="L152" s="79"/>
      <c r="M152" s="78"/>
      <c r="N152" s="78"/>
      <c r="O152" s="78"/>
      <c r="P152" s="101"/>
      <c r="W152" s="78"/>
      <c r="X152" s="79"/>
    </row>
    <row r="153" spans="1:24" s="77" customFormat="1" ht="12.75" x14ac:dyDescent="0.2">
      <c r="A153" s="91"/>
      <c r="B153" s="78"/>
      <c r="C153" s="78"/>
      <c r="D153" s="78"/>
      <c r="E153" s="78"/>
      <c r="F153" s="78"/>
      <c r="G153" s="78"/>
      <c r="H153" s="79"/>
      <c r="I153" s="79"/>
      <c r="J153" s="78"/>
      <c r="K153" s="79"/>
      <c r="L153" s="79"/>
      <c r="M153" s="78"/>
      <c r="N153" s="78"/>
      <c r="O153" s="78"/>
      <c r="P153" s="101"/>
      <c r="W153" s="78"/>
      <c r="X153" s="79"/>
    </row>
    <row r="154" spans="1:24" s="77" customFormat="1" ht="12.75" x14ac:dyDescent="0.2">
      <c r="A154" s="91"/>
      <c r="B154" s="78"/>
      <c r="C154" s="78"/>
      <c r="D154" s="78"/>
      <c r="E154" s="78"/>
      <c r="F154" s="78"/>
      <c r="G154" s="78"/>
      <c r="H154" s="79"/>
      <c r="I154" s="79"/>
      <c r="J154" s="78"/>
      <c r="K154" s="79"/>
      <c r="L154" s="79"/>
      <c r="M154" s="78"/>
      <c r="N154" s="78"/>
      <c r="O154" s="78"/>
      <c r="P154" s="101"/>
      <c r="W154" s="78"/>
      <c r="X154" s="79"/>
    </row>
    <row r="155" spans="1:24" s="77" customFormat="1" ht="12.75" x14ac:dyDescent="0.2">
      <c r="A155" s="91"/>
      <c r="B155" s="78"/>
      <c r="C155" s="78"/>
      <c r="D155" s="78"/>
      <c r="E155" s="78"/>
      <c r="F155" s="78"/>
      <c r="G155" s="78"/>
      <c r="H155" s="79"/>
      <c r="I155" s="79"/>
      <c r="J155" s="78"/>
      <c r="K155" s="79"/>
      <c r="L155" s="79"/>
      <c r="M155" s="78"/>
      <c r="N155" s="78"/>
      <c r="O155" s="78"/>
      <c r="P155" s="101"/>
      <c r="W155" s="78"/>
      <c r="X155" s="79"/>
    </row>
    <row r="156" spans="1:24" s="77" customFormat="1" ht="12.75" x14ac:dyDescent="0.2">
      <c r="A156" s="91"/>
      <c r="B156" s="78"/>
      <c r="C156" s="78"/>
      <c r="D156" s="78"/>
      <c r="E156" s="78"/>
      <c r="F156" s="78"/>
      <c r="G156" s="78"/>
      <c r="H156" s="79"/>
      <c r="I156" s="79"/>
      <c r="J156" s="78"/>
      <c r="K156" s="79"/>
      <c r="L156" s="79"/>
      <c r="M156" s="78"/>
      <c r="N156" s="78"/>
      <c r="O156" s="78"/>
      <c r="P156" s="101"/>
      <c r="W156" s="78"/>
      <c r="X156" s="79"/>
    </row>
    <row r="157" spans="1:24" s="77" customFormat="1" ht="12.75" x14ac:dyDescent="0.2">
      <c r="A157" s="91"/>
      <c r="B157" s="78"/>
      <c r="C157" s="78"/>
      <c r="D157" s="78"/>
      <c r="E157" s="78"/>
      <c r="F157" s="78"/>
      <c r="G157" s="78"/>
      <c r="H157" s="79"/>
      <c r="I157" s="79"/>
      <c r="J157" s="78"/>
      <c r="K157" s="79"/>
      <c r="L157" s="79"/>
      <c r="M157" s="78"/>
      <c r="N157" s="78"/>
      <c r="O157" s="78"/>
      <c r="P157" s="101"/>
      <c r="W157" s="78"/>
      <c r="X157" s="79"/>
    </row>
    <row r="158" spans="1:24" s="77" customFormat="1" ht="12.75" x14ac:dyDescent="0.2">
      <c r="A158" s="91"/>
      <c r="B158" s="78"/>
      <c r="C158" s="78"/>
      <c r="D158" s="78"/>
      <c r="E158" s="78"/>
      <c r="F158" s="78"/>
      <c r="G158" s="78"/>
      <c r="H158" s="79"/>
      <c r="I158" s="79"/>
      <c r="J158" s="78"/>
      <c r="K158" s="79"/>
      <c r="L158" s="79"/>
      <c r="M158" s="78"/>
      <c r="N158" s="78"/>
      <c r="O158" s="78"/>
      <c r="P158" s="101"/>
      <c r="W158" s="78"/>
      <c r="X158" s="79"/>
    </row>
    <row r="159" spans="1:24" s="77" customFormat="1" ht="12.75" x14ac:dyDescent="0.2">
      <c r="A159" s="91"/>
      <c r="B159" s="78"/>
      <c r="C159" s="78"/>
      <c r="D159" s="78"/>
      <c r="E159" s="78"/>
      <c r="F159" s="78"/>
      <c r="G159" s="78"/>
      <c r="H159" s="79"/>
      <c r="I159" s="79"/>
      <c r="J159" s="78"/>
      <c r="K159" s="79"/>
      <c r="L159" s="79"/>
      <c r="M159" s="78"/>
      <c r="N159" s="78"/>
      <c r="O159" s="78"/>
      <c r="P159" s="101"/>
      <c r="W159" s="78"/>
      <c r="X159" s="79"/>
    </row>
    <row r="160" spans="1:24" s="77" customFormat="1" ht="12.75" x14ac:dyDescent="0.2">
      <c r="A160" s="91"/>
      <c r="B160" s="78"/>
      <c r="C160" s="78"/>
      <c r="D160" s="78"/>
      <c r="E160" s="78"/>
      <c r="F160" s="78"/>
      <c r="G160" s="78"/>
      <c r="H160" s="79"/>
      <c r="I160" s="79"/>
      <c r="J160" s="78"/>
      <c r="K160" s="79"/>
      <c r="L160" s="79"/>
      <c r="M160" s="78"/>
      <c r="N160" s="78"/>
      <c r="O160" s="78"/>
      <c r="P160" s="101"/>
      <c r="W160" s="78"/>
      <c r="X160" s="79"/>
    </row>
    <row r="161" spans="1:24" s="77" customFormat="1" ht="12.75" x14ac:dyDescent="0.2">
      <c r="A161" s="91"/>
      <c r="B161" s="78"/>
      <c r="C161" s="78"/>
      <c r="D161" s="78"/>
      <c r="E161" s="78"/>
      <c r="F161" s="78"/>
      <c r="G161" s="78"/>
      <c r="H161" s="79"/>
      <c r="I161" s="79"/>
      <c r="J161" s="78"/>
      <c r="K161" s="79"/>
      <c r="L161" s="79"/>
      <c r="M161" s="78"/>
      <c r="N161" s="78"/>
      <c r="O161" s="78"/>
      <c r="P161" s="101"/>
      <c r="W161" s="78"/>
      <c r="X161" s="79"/>
    </row>
    <row r="162" spans="1:24" s="77" customFormat="1" ht="12.75" x14ac:dyDescent="0.2">
      <c r="A162" s="91"/>
      <c r="B162" s="78"/>
      <c r="C162" s="78"/>
      <c r="D162" s="78"/>
      <c r="E162" s="78"/>
      <c r="F162" s="78"/>
      <c r="G162" s="78"/>
      <c r="H162" s="79"/>
      <c r="I162" s="79"/>
      <c r="J162" s="78"/>
      <c r="K162" s="79"/>
      <c r="L162" s="79"/>
      <c r="M162" s="78"/>
      <c r="N162" s="78"/>
      <c r="O162" s="78"/>
      <c r="P162" s="101"/>
      <c r="W162" s="78"/>
      <c r="X162" s="79"/>
    </row>
    <row r="163" spans="1:24" s="77" customFormat="1" ht="12.75" x14ac:dyDescent="0.2">
      <c r="A163" s="91"/>
      <c r="B163" s="78"/>
      <c r="C163" s="78"/>
      <c r="D163" s="78"/>
      <c r="E163" s="78"/>
      <c r="F163" s="78"/>
      <c r="G163" s="78"/>
      <c r="H163" s="79"/>
      <c r="I163" s="79"/>
      <c r="J163" s="78"/>
      <c r="K163" s="79"/>
      <c r="L163" s="79"/>
      <c r="M163" s="78"/>
      <c r="N163" s="78"/>
      <c r="O163" s="78"/>
      <c r="P163" s="101"/>
      <c r="W163" s="78"/>
      <c r="X163" s="79"/>
    </row>
    <row r="164" spans="1:24" s="77" customFormat="1" ht="12.75" x14ac:dyDescent="0.2">
      <c r="A164" s="91"/>
      <c r="B164" s="78"/>
      <c r="C164" s="78"/>
      <c r="D164" s="78"/>
      <c r="E164" s="78"/>
      <c r="F164" s="78"/>
      <c r="G164" s="78"/>
      <c r="H164" s="79"/>
      <c r="I164" s="79"/>
      <c r="J164" s="78"/>
      <c r="K164" s="79"/>
      <c r="L164" s="79"/>
      <c r="M164" s="78"/>
      <c r="N164" s="78"/>
      <c r="O164" s="78"/>
      <c r="P164" s="101"/>
      <c r="W164" s="78"/>
      <c r="X164" s="79"/>
    </row>
    <row r="165" spans="1:24" s="77" customFormat="1" ht="12.75" x14ac:dyDescent="0.2">
      <c r="A165" s="91"/>
      <c r="B165" s="78"/>
      <c r="C165" s="78"/>
      <c r="D165" s="78"/>
      <c r="E165" s="78"/>
      <c r="F165" s="78"/>
      <c r="G165" s="78"/>
      <c r="H165" s="79"/>
      <c r="I165" s="79"/>
      <c r="J165" s="78"/>
      <c r="K165" s="79"/>
      <c r="L165" s="79"/>
      <c r="M165" s="78"/>
      <c r="N165" s="78"/>
      <c r="O165" s="78"/>
      <c r="P165" s="101"/>
      <c r="W165" s="78"/>
      <c r="X165" s="79"/>
    </row>
    <row r="166" spans="1:24" s="77" customFormat="1" ht="12.75" x14ac:dyDescent="0.2">
      <c r="A166" s="91"/>
      <c r="B166" s="78"/>
      <c r="C166" s="78"/>
      <c r="D166" s="78"/>
      <c r="E166" s="78"/>
      <c r="F166" s="78"/>
      <c r="G166" s="78"/>
      <c r="H166" s="79"/>
      <c r="I166" s="79"/>
      <c r="J166" s="78"/>
      <c r="K166" s="79"/>
      <c r="L166" s="79"/>
      <c r="M166" s="78"/>
      <c r="N166" s="78"/>
      <c r="O166" s="78"/>
      <c r="P166" s="101"/>
      <c r="W166" s="78"/>
      <c r="X166" s="79"/>
    </row>
    <row r="167" spans="1:24" s="77" customFormat="1" ht="12.75" x14ac:dyDescent="0.2">
      <c r="A167" s="91"/>
      <c r="B167" s="78"/>
      <c r="C167" s="78"/>
      <c r="D167" s="78"/>
      <c r="E167" s="78"/>
      <c r="F167" s="78"/>
      <c r="G167" s="78"/>
      <c r="H167" s="79"/>
      <c r="I167" s="79"/>
      <c r="J167" s="78"/>
      <c r="K167" s="79"/>
      <c r="L167" s="79"/>
      <c r="M167" s="78"/>
      <c r="N167" s="78"/>
      <c r="O167" s="78"/>
      <c r="P167" s="101"/>
      <c r="W167" s="78"/>
      <c r="X167" s="79"/>
    </row>
    <row r="168" spans="1:24" s="77" customFormat="1" ht="12.75" x14ac:dyDescent="0.2">
      <c r="A168" s="91"/>
      <c r="B168" s="78"/>
      <c r="C168" s="78"/>
      <c r="D168" s="78"/>
      <c r="E168" s="78"/>
      <c r="F168" s="78"/>
      <c r="G168" s="78"/>
      <c r="H168" s="79"/>
      <c r="I168" s="79"/>
      <c r="J168" s="78"/>
      <c r="K168" s="79"/>
      <c r="L168" s="79"/>
      <c r="M168" s="78"/>
      <c r="N168" s="78"/>
      <c r="O168" s="78"/>
      <c r="P168" s="101"/>
      <c r="W168" s="78"/>
      <c r="X168" s="79"/>
    </row>
    <row r="169" spans="1:24" s="77" customFormat="1" ht="12.75" x14ac:dyDescent="0.2">
      <c r="A169" s="91"/>
      <c r="B169" s="78"/>
      <c r="C169" s="78"/>
      <c r="D169" s="78"/>
      <c r="E169" s="78"/>
      <c r="F169" s="78"/>
      <c r="G169" s="78"/>
      <c r="H169" s="79"/>
      <c r="I169" s="79"/>
      <c r="J169" s="78"/>
      <c r="K169" s="79"/>
      <c r="L169" s="79"/>
      <c r="M169" s="78"/>
      <c r="N169" s="78"/>
      <c r="O169" s="78"/>
      <c r="P169" s="101"/>
      <c r="W169" s="78"/>
      <c r="X169" s="79"/>
    </row>
    <row r="170" spans="1:24" s="77" customFormat="1" ht="12.75" x14ac:dyDescent="0.2">
      <c r="A170" s="91"/>
      <c r="B170" s="78"/>
      <c r="C170" s="78"/>
      <c r="D170" s="78"/>
      <c r="E170" s="78"/>
      <c r="F170" s="78"/>
      <c r="G170" s="78"/>
      <c r="H170" s="79"/>
      <c r="I170" s="79"/>
      <c r="J170" s="78"/>
      <c r="K170" s="79"/>
      <c r="L170" s="79"/>
      <c r="M170" s="78"/>
      <c r="N170" s="78"/>
      <c r="O170" s="78"/>
      <c r="P170" s="101"/>
      <c r="W170" s="78"/>
      <c r="X170" s="79"/>
    </row>
    <row r="171" spans="1:24" s="77" customFormat="1" ht="12.75" x14ac:dyDescent="0.2">
      <c r="A171" s="91"/>
      <c r="B171" s="78"/>
      <c r="C171" s="78"/>
      <c r="D171" s="78"/>
      <c r="E171" s="78"/>
      <c r="F171" s="78"/>
      <c r="G171" s="78"/>
      <c r="H171" s="79"/>
      <c r="I171" s="79"/>
      <c r="J171" s="78"/>
      <c r="K171" s="79"/>
      <c r="L171" s="79"/>
      <c r="M171" s="78"/>
      <c r="N171" s="78"/>
      <c r="O171" s="78"/>
      <c r="P171" s="101"/>
      <c r="W171" s="78"/>
      <c r="X171" s="79"/>
    </row>
    <row r="172" spans="1:24" s="77" customFormat="1" ht="12.75" x14ac:dyDescent="0.2">
      <c r="A172" s="91"/>
      <c r="B172" s="78"/>
      <c r="C172" s="78"/>
      <c r="D172" s="78"/>
      <c r="E172" s="78"/>
      <c r="F172" s="78"/>
      <c r="G172" s="78"/>
      <c r="H172" s="79"/>
      <c r="I172" s="79"/>
      <c r="J172" s="78"/>
      <c r="K172" s="79"/>
      <c r="L172" s="79"/>
      <c r="M172" s="78"/>
      <c r="N172" s="78"/>
      <c r="O172" s="78"/>
      <c r="P172" s="101"/>
      <c r="W172" s="78"/>
      <c r="X172" s="79"/>
    </row>
    <row r="173" spans="1:24" s="77" customFormat="1" ht="12.75" x14ac:dyDescent="0.2">
      <c r="A173" s="91"/>
      <c r="B173" s="78"/>
      <c r="C173" s="78"/>
      <c r="D173" s="78"/>
      <c r="E173" s="78"/>
      <c r="F173" s="78"/>
      <c r="G173" s="78"/>
      <c r="H173" s="79"/>
      <c r="I173" s="79"/>
      <c r="J173" s="78"/>
      <c r="K173" s="79"/>
      <c r="L173" s="79"/>
      <c r="M173" s="78"/>
      <c r="N173" s="78"/>
      <c r="O173" s="78"/>
      <c r="P173" s="101"/>
      <c r="W173" s="78"/>
      <c r="X173" s="79"/>
    </row>
    <row r="174" spans="1:24" s="77" customFormat="1" ht="12.75" x14ac:dyDescent="0.2">
      <c r="A174" s="91"/>
      <c r="B174" s="78"/>
      <c r="C174" s="78"/>
      <c r="D174" s="78"/>
      <c r="E174" s="78"/>
      <c r="F174" s="78"/>
      <c r="G174" s="78"/>
      <c r="H174" s="79"/>
      <c r="I174" s="79"/>
      <c r="J174" s="78"/>
      <c r="K174" s="79"/>
      <c r="L174" s="79"/>
      <c r="M174" s="78"/>
      <c r="N174" s="78"/>
      <c r="O174" s="78"/>
      <c r="P174" s="101"/>
      <c r="W174" s="78"/>
      <c r="X174" s="79"/>
    </row>
    <row r="175" spans="1:24" s="77" customFormat="1" ht="12.75" x14ac:dyDescent="0.2">
      <c r="A175" s="91"/>
      <c r="B175" s="78"/>
      <c r="C175" s="78"/>
      <c r="D175" s="78"/>
      <c r="E175" s="78"/>
      <c r="F175" s="78"/>
      <c r="G175" s="78"/>
      <c r="H175" s="79"/>
      <c r="I175" s="79"/>
      <c r="J175" s="78"/>
      <c r="K175" s="79"/>
      <c r="L175" s="79"/>
      <c r="M175" s="78"/>
      <c r="N175" s="78"/>
      <c r="O175" s="78"/>
      <c r="P175" s="101"/>
      <c r="W175" s="78"/>
      <c r="X175" s="79"/>
    </row>
    <row r="176" spans="1:24" s="77" customFormat="1" ht="12.75" x14ac:dyDescent="0.2">
      <c r="A176" s="91"/>
      <c r="B176" s="78"/>
      <c r="C176" s="78"/>
      <c r="D176" s="78"/>
      <c r="E176" s="78"/>
      <c r="F176" s="78"/>
      <c r="G176" s="78"/>
      <c r="H176" s="79"/>
      <c r="I176" s="79"/>
      <c r="J176" s="78"/>
      <c r="K176" s="79"/>
      <c r="L176" s="79"/>
      <c r="M176" s="78"/>
      <c r="N176" s="78"/>
      <c r="O176" s="78"/>
      <c r="P176" s="101"/>
      <c r="W176" s="78"/>
      <c r="X176" s="79"/>
    </row>
    <row r="177" spans="1:24" s="77" customFormat="1" ht="12.75" x14ac:dyDescent="0.2">
      <c r="A177" s="91"/>
      <c r="B177" s="78"/>
      <c r="C177" s="78"/>
      <c r="D177" s="78"/>
      <c r="E177" s="78"/>
      <c r="F177" s="78"/>
      <c r="G177" s="78"/>
      <c r="H177" s="79"/>
      <c r="I177" s="79"/>
      <c r="J177" s="78"/>
      <c r="K177" s="79"/>
      <c r="L177" s="79"/>
      <c r="M177" s="78"/>
      <c r="N177" s="78"/>
      <c r="O177" s="78"/>
      <c r="P177" s="101"/>
      <c r="W177" s="78"/>
      <c r="X177" s="79"/>
    </row>
    <row r="178" spans="1:24" s="77" customFormat="1" ht="12.75" x14ac:dyDescent="0.2">
      <c r="A178" s="91"/>
      <c r="B178" s="78"/>
      <c r="C178" s="78"/>
      <c r="D178" s="78"/>
      <c r="E178" s="78"/>
      <c r="F178" s="78"/>
      <c r="G178" s="78"/>
      <c r="H178" s="79"/>
      <c r="I178" s="79"/>
      <c r="J178" s="78"/>
      <c r="K178" s="79"/>
      <c r="L178" s="79"/>
      <c r="M178" s="78"/>
      <c r="N178" s="78"/>
      <c r="O178" s="78"/>
      <c r="P178" s="101"/>
      <c r="W178" s="78"/>
      <c r="X178" s="79"/>
    </row>
    <row r="179" spans="1:24" s="77" customFormat="1" ht="12.75" x14ac:dyDescent="0.2">
      <c r="A179" s="91"/>
      <c r="B179" s="78"/>
      <c r="C179" s="78"/>
      <c r="D179" s="78"/>
      <c r="E179" s="78"/>
      <c r="F179" s="78"/>
      <c r="G179" s="78"/>
      <c r="H179" s="79"/>
      <c r="I179" s="79"/>
      <c r="J179" s="78"/>
      <c r="K179" s="79"/>
      <c r="L179" s="79"/>
      <c r="M179" s="78"/>
      <c r="N179" s="78"/>
      <c r="O179" s="78"/>
      <c r="P179" s="101"/>
      <c r="W179" s="78"/>
      <c r="X179" s="79"/>
    </row>
    <row r="180" spans="1:24" s="77" customFormat="1" ht="12.75" x14ac:dyDescent="0.2">
      <c r="A180" s="91"/>
      <c r="B180" s="78"/>
      <c r="C180" s="78"/>
      <c r="D180" s="78"/>
      <c r="E180" s="78"/>
      <c r="F180" s="78"/>
      <c r="G180" s="78"/>
      <c r="H180" s="79"/>
      <c r="I180" s="79"/>
      <c r="J180" s="78"/>
      <c r="K180" s="79"/>
      <c r="L180" s="79"/>
      <c r="M180" s="78"/>
      <c r="N180" s="78"/>
      <c r="O180" s="78"/>
      <c r="P180" s="101"/>
      <c r="W180" s="78"/>
      <c r="X180" s="79"/>
    </row>
    <row r="181" spans="1:24" s="77" customFormat="1" ht="12.75" x14ac:dyDescent="0.2">
      <c r="A181" s="91"/>
      <c r="B181" s="78"/>
      <c r="C181" s="78"/>
      <c r="D181" s="78"/>
      <c r="E181" s="78"/>
      <c r="F181" s="78"/>
      <c r="G181" s="78"/>
      <c r="H181" s="79"/>
      <c r="I181" s="79"/>
      <c r="J181" s="78"/>
      <c r="K181" s="79"/>
      <c r="L181" s="79"/>
      <c r="M181" s="78"/>
      <c r="N181" s="78"/>
      <c r="O181" s="78"/>
      <c r="P181" s="101"/>
      <c r="W181" s="78"/>
      <c r="X181" s="79"/>
    </row>
    <row r="182" spans="1:24" s="77" customFormat="1" ht="12.75" x14ac:dyDescent="0.2">
      <c r="A182" s="91"/>
      <c r="B182" s="78"/>
      <c r="C182" s="78"/>
      <c r="D182" s="78"/>
      <c r="E182" s="78"/>
      <c r="F182" s="78"/>
      <c r="G182" s="78"/>
      <c r="H182" s="79"/>
      <c r="I182" s="79"/>
      <c r="J182" s="78"/>
      <c r="K182" s="79"/>
      <c r="L182" s="79"/>
      <c r="M182" s="78"/>
      <c r="N182" s="78"/>
      <c r="O182" s="78"/>
      <c r="P182" s="101"/>
      <c r="W182" s="78"/>
      <c r="X182" s="79"/>
    </row>
    <row r="183" spans="1:24" s="77" customFormat="1" ht="12.75" x14ac:dyDescent="0.2">
      <c r="A183" s="91"/>
      <c r="B183" s="78"/>
      <c r="C183" s="78"/>
      <c r="D183" s="78"/>
      <c r="E183" s="78"/>
      <c r="F183" s="78"/>
      <c r="G183" s="78"/>
      <c r="H183" s="79"/>
      <c r="I183" s="79"/>
      <c r="J183" s="78"/>
      <c r="K183" s="79"/>
      <c r="L183" s="79"/>
      <c r="M183" s="78"/>
      <c r="N183" s="78"/>
      <c r="O183" s="78"/>
      <c r="P183" s="101"/>
      <c r="W183" s="78"/>
      <c r="X183" s="79"/>
    </row>
    <row r="184" spans="1:24" s="77" customFormat="1" ht="12.75" x14ac:dyDescent="0.2">
      <c r="A184" s="91"/>
      <c r="B184" s="78"/>
      <c r="C184" s="78"/>
      <c r="D184" s="78"/>
      <c r="E184" s="78"/>
      <c r="F184" s="78"/>
      <c r="G184" s="78"/>
      <c r="H184" s="79"/>
      <c r="I184" s="79"/>
      <c r="J184" s="78"/>
      <c r="K184" s="79"/>
      <c r="L184" s="79"/>
      <c r="M184" s="78"/>
      <c r="N184" s="78"/>
      <c r="O184" s="78"/>
      <c r="P184" s="101"/>
      <c r="W184" s="78"/>
      <c r="X184" s="79"/>
    </row>
    <row r="185" spans="1:24" s="77" customFormat="1" ht="12.75" x14ac:dyDescent="0.2">
      <c r="A185" s="91"/>
      <c r="B185" s="78"/>
      <c r="C185" s="78"/>
      <c r="D185" s="78"/>
      <c r="E185" s="78"/>
      <c r="F185" s="78"/>
      <c r="G185" s="78"/>
      <c r="H185" s="79"/>
      <c r="I185" s="79"/>
      <c r="J185" s="78"/>
      <c r="K185" s="79"/>
      <c r="L185" s="79"/>
      <c r="M185" s="78"/>
      <c r="N185" s="78"/>
      <c r="O185" s="78"/>
      <c r="P185" s="101"/>
      <c r="W185" s="78"/>
      <c r="X185" s="79"/>
    </row>
    <row r="186" spans="1:24" ht="12.75" x14ac:dyDescent="0.2">
      <c r="A186" s="45"/>
      <c r="B186" s="104"/>
      <c r="C186" s="104"/>
      <c r="D186" s="104"/>
      <c r="E186" s="104"/>
      <c r="F186" s="104"/>
      <c r="G186" s="104"/>
      <c r="J186" s="104"/>
      <c r="M186" s="104"/>
      <c r="N186" s="104"/>
      <c r="O186" s="104"/>
      <c r="P186" s="105"/>
      <c r="Q186" s="34"/>
      <c r="R186" s="34"/>
      <c r="S186" s="34"/>
      <c r="T186" s="34"/>
      <c r="U186" s="34"/>
      <c r="V186" s="34"/>
    </row>
    <row r="187" spans="1:24" ht="12.75" x14ac:dyDescent="0.2">
      <c r="A187" s="45"/>
      <c r="B187" s="104"/>
      <c r="C187" s="104"/>
      <c r="D187" s="104"/>
      <c r="E187" s="104"/>
      <c r="F187" s="104"/>
      <c r="G187" s="104"/>
      <c r="J187" s="104"/>
      <c r="M187" s="104"/>
      <c r="N187" s="104"/>
      <c r="O187" s="104"/>
      <c r="P187" s="105"/>
      <c r="Q187" s="34"/>
      <c r="R187" s="34"/>
      <c r="S187" s="34"/>
      <c r="T187" s="34"/>
      <c r="U187" s="34"/>
      <c r="V187" s="34"/>
    </row>
    <row r="188" spans="1:24" ht="12.75" x14ac:dyDescent="0.2">
      <c r="A188" s="45"/>
      <c r="B188" s="104"/>
      <c r="C188" s="104"/>
      <c r="D188" s="104"/>
      <c r="E188" s="104"/>
      <c r="F188" s="104"/>
      <c r="G188" s="104"/>
      <c r="J188" s="104"/>
      <c r="M188" s="104"/>
      <c r="N188" s="104"/>
      <c r="O188" s="104"/>
      <c r="P188" s="105"/>
      <c r="Q188" s="34"/>
      <c r="R188" s="34"/>
      <c r="S188" s="34"/>
      <c r="T188" s="34"/>
      <c r="U188" s="34"/>
      <c r="V188" s="34"/>
    </row>
    <row r="189" spans="1:24" ht="12.75" x14ac:dyDescent="0.2">
      <c r="A189" s="45"/>
      <c r="B189" s="104"/>
      <c r="C189" s="104"/>
      <c r="D189" s="104"/>
      <c r="E189" s="104"/>
      <c r="F189" s="104"/>
      <c r="G189" s="104"/>
      <c r="J189" s="104"/>
      <c r="M189" s="104"/>
      <c r="N189" s="104"/>
      <c r="O189" s="104"/>
      <c r="P189" s="105"/>
      <c r="Q189" s="34"/>
      <c r="R189" s="34"/>
      <c r="S189" s="34"/>
      <c r="T189" s="34"/>
      <c r="U189" s="34"/>
      <c r="V189" s="34"/>
    </row>
    <row r="190" spans="1:24" ht="12.75" x14ac:dyDescent="0.2">
      <c r="A190" s="45"/>
      <c r="B190" s="104"/>
      <c r="C190" s="104"/>
      <c r="D190" s="104"/>
      <c r="E190" s="104"/>
      <c r="F190" s="104"/>
      <c r="G190" s="104"/>
      <c r="J190" s="104"/>
      <c r="M190" s="104"/>
      <c r="N190" s="104"/>
      <c r="O190" s="104"/>
      <c r="P190" s="105"/>
      <c r="Q190" s="34"/>
      <c r="R190" s="34"/>
      <c r="S190" s="34"/>
      <c r="T190" s="34"/>
      <c r="U190" s="34"/>
      <c r="V190" s="34"/>
    </row>
    <row r="191" spans="1:24" ht="12.75" x14ac:dyDescent="0.2">
      <c r="A191" s="45"/>
      <c r="B191" s="104"/>
      <c r="C191" s="104"/>
      <c r="D191" s="104"/>
      <c r="E191" s="104"/>
      <c r="F191" s="104"/>
      <c r="G191" s="104"/>
      <c r="J191" s="104"/>
      <c r="M191" s="104"/>
      <c r="N191" s="104"/>
      <c r="O191" s="104"/>
      <c r="P191" s="105"/>
      <c r="Q191" s="34"/>
      <c r="R191" s="34"/>
      <c r="S191" s="34"/>
      <c r="T191" s="34"/>
      <c r="U191" s="34"/>
      <c r="V191" s="34"/>
    </row>
    <row r="192" spans="1:24" ht="12.75" x14ac:dyDescent="0.2">
      <c r="A192" s="45"/>
      <c r="B192" s="104"/>
      <c r="C192" s="104"/>
      <c r="D192" s="104"/>
      <c r="E192" s="104"/>
      <c r="F192" s="104"/>
      <c r="G192" s="104"/>
      <c r="J192" s="104"/>
      <c r="M192" s="104"/>
      <c r="N192" s="104"/>
      <c r="O192" s="104"/>
      <c r="P192" s="105"/>
      <c r="Q192" s="34"/>
      <c r="R192" s="34"/>
      <c r="S192" s="34"/>
      <c r="T192" s="34"/>
      <c r="U192" s="34"/>
      <c r="V192" s="34"/>
    </row>
    <row r="193" spans="1:22" ht="12.75" x14ac:dyDescent="0.2">
      <c r="A193" s="45"/>
      <c r="B193" s="104"/>
      <c r="C193" s="104"/>
      <c r="D193" s="104"/>
      <c r="E193" s="104"/>
      <c r="F193" s="104"/>
      <c r="G193" s="104"/>
      <c r="J193" s="104"/>
      <c r="M193" s="104"/>
      <c r="N193" s="104"/>
      <c r="O193" s="104"/>
      <c r="P193" s="105"/>
      <c r="Q193" s="34"/>
      <c r="R193" s="34"/>
      <c r="S193" s="34"/>
      <c r="T193" s="34"/>
      <c r="U193" s="34"/>
      <c r="V193" s="34"/>
    </row>
    <row r="194" spans="1:22" ht="12.75" x14ac:dyDescent="0.2">
      <c r="A194" s="45"/>
      <c r="B194" s="104"/>
      <c r="C194" s="104"/>
      <c r="D194" s="104"/>
      <c r="E194" s="104"/>
      <c r="F194" s="104"/>
      <c r="G194" s="104"/>
      <c r="J194" s="104"/>
      <c r="M194" s="104"/>
      <c r="N194" s="104"/>
      <c r="O194" s="104"/>
      <c r="P194" s="105"/>
      <c r="Q194" s="34"/>
      <c r="R194" s="34"/>
      <c r="S194" s="34"/>
      <c r="T194" s="34"/>
      <c r="U194" s="34"/>
      <c r="V194" s="34"/>
    </row>
    <row r="195" spans="1:22" ht="12.75" x14ac:dyDescent="0.2">
      <c r="A195" s="45"/>
      <c r="B195" s="104"/>
      <c r="C195" s="104"/>
      <c r="D195" s="104"/>
      <c r="E195" s="104"/>
      <c r="F195" s="104"/>
      <c r="G195" s="104"/>
      <c r="J195" s="104"/>
      <c r="M195" s="104"/>
      <c r="N195" s="104"/>
      <c r="O195" s="104"/>
      <c r="P195" s="105"/>
      <c r="Q195" s="34"/>
      <c r="R195" s="34"/>
      <c r="S195" s="34"/>
      <c r="T195" s="34"/>
      <c r="U195" s="34"/>
      <c r="V195" s="34"/>
    </row>
    <row r="196" spans="1:22" ht="12.75" x14ac:dyDescent="0.2">
      <c r="A196" s="45"/>
      <c r="B196" s="104"/>
      <c r="C196" s="104"/>
      <c r="D196" s="104"/>
      <c r="E196" s="104"/>
      <c r="F196" s="104"/>
      <c r="G196" s="104"/>
      <c r="J196" s="104"/>
      <c r="M196" s="104"/>
      <c r="N196" s="104"/>
      <c r="O196" s="104"/>
      <c r="P196" s="105"/>
      <c r="Q196" s="34"/>
      <c r="R196" s="34"/>
      <c r="S196" s="34"/>
      <c r="T196" s="34"/>
      <c r="U196" s="34"/>
      <c r="V196" s="34"/>
    </row>
    <row r="197" spans="1:22" ht="12.75" x14ac:dyDescent="0.2">
      <c r="A197" s="45"/>
      <c r="B197" s="104"/>
      <c r="C197" s="104"/>
      <c r="D197" s="104"/>
      <c r="E197" s="104"/>
      <c r="F197" s="104"/>
      <c r="G197" s="104"/>
      <c r="J197" s="104"/>
      <c r="M197" s="104"/>
      <c r="N197" s="104"/>
      <c r="O197" s="104"/>
      <c r="P197" s="105"/>
      <c r="Q197" s="34"/>
      <c r="R197" s="34"/>
      <c r="S197" s="34"/>
      <c r="T197" s="34"/>
      <c r="U197" s="34"/>
      <c r="V197" s="34"/>
    </row>
    <row r="198" spans="1:22" ht="12.75" x14ac:dyDescent="0.2">
      <c r="A198" s="45"/>
      <c r="B198" s="104"/>
      <c r="C198" s="104"/>
      <c r="D198" s="104"/>
      <c r="E198" s="104"/>
      <c r="F198" s="104"/>
      <c r="G198" s="104"/>
      <c r="J198" s="104"/>
      <c r="M198" s="104"/>
      <c r="N198" s="104"/>
      <c r="O198" s="104"/>
      <c r="P198" s="105"/>
      <c r="Q198" s="34"/>
      <c r="R198" s="34"/>
      <c r="S198" s="34"/>
      <c r="T198" s="34"/>
      <c r="U198" s="34"/>
      <c r="V198" s="34"/>
    </row>
    <row r="199" spans="1:22" ht="12.75" x14ac:dyDescent="0.2">
      <c r="A199" s="45"/>
      <c r="B199" s="104"/>
      <c r="C199" s="104"/>
      <c r="D199" s="104"/>
      <c r="E199" s="104"/>
      <c r="F199" s="104"/>
      <c r="G199" s="104"/>
      <c r="J199" s="104"/>
      <c r="M199" s="104"/>
      <c r="N199" s="104"/>
      <c r="O199" s="104"/>
      <c r="P199" s="105"/>
      <c r="Q199" s="34"/>
      <c r="R199" s="34"/>
      <c r="S199" s="34"/>
      <c r="T199" s="34"/>
      <c r="U199" s="34"/>
      <c r="V199" s="34"/>
    </row>
    <row r="200" spans="1:22" ht="12.75" x14ac:dyDescent="0.2">
      <c r="A200" s="45"/>
      <c r="B200" s="104"/>
      <c r="C200" s="104"/>
      <c r="D200" s="104"/>
      <c r="E200" s="104"/>
      <c r="F200" s="104"/>
      <c r="G200" s="104"/>
      <c r="J200" s="104"/>
      <c r="M200" s="104"/>
      <c r="N200" s="104"/>
      <c r="O200" s="104"/>
      <c r="P200" s="105"/>
      <c r="Q200" s="34"/>
      <c r="R200" s="34"/>
      <c r="S200" s="34"/>
      <c r="T200" s="34"/>
      <c r="U200" s="34"/>
      <c r="V200" s="34"/>
    </row>
    <row r="201" spans="1:22" ht="12.75" x14ac:dyDescent="0.2">
      <c r="A201" s="45"/>
      <c r="B201" s="104"/>
      <c r="C201" s="104"/>
      <c r="D201" s="104"/>
      <c r="E201" s="104"/>
      <c r="F201" s="104"/>
      <c r="G201" s="104"/>
      <c r="J201" s="104"/>
      <c r="M201" s="104"/>
      <c r="N201" s="104"/>
      <c r="O201" s="104"/>
      <c r="P201" s="105"/>
      <c r="Q201" s="34"/>
      <c r="R201" s="34"/>
      <c r="S201" s="34"/>
      <c r="T201" s="34"/>
      <c r="U201" s="34"/>
      <c r="V201" s="34"/>
    </row>
    <row r="202" spans="1:22" ht="12.75" x14ac:dyDescent="0.2">
      <c r="A202" s="45"/>
      <c r="B202" s="104"/>
      <c r="C202" s="104"/>
      <c r="D202" s="104"/>
      <c r="E202" s="104"/>
      <c r="F202" s="104"/>
      <c r="G202" s="104"/>
      <c r="J202" s="104"/>
      <c r="M202" s="104"/>
      <c r="N202" s="104"/>
      <c r="O202" s="104"/>
      <c r="P202" s="105"/>
      <c r="Q202" s="34"/>
      <c r="R202" s="34"/>
      <c r="S202" s="34"/>
      <c r="T202" s="34"/>
      <c r="U202" s="34"/>
      <c r="V202" s="34"/>
    </row>
    <row r="203" spans="1:22" ht="12.75" x14ac:dyDescent="0.2">
      <c r="A203" s="45"/>
      <c r="B203" s="104"/>
      <c r="C203" s="104"/>
      <c r="D203" s="104"/>
      <c r="E203" s="104"/>
      <c r="F203" s="104"/>
      <c r="G203" s="104"/>
      <c r="J203" s="104"/>
      <c r="M203" s="104"/>
      <c r="N203" s="104"/>
      <c r="O203" s="104"/>
      <c r="P203" s="105"/>
      <c r="Q203" s="34"/>
      <c r="R203" s="34"/>
      <c r="S203" s="34"/>
      <c r="T203" s="34"/>
      <c r="U203" s="34"/>
      <c r="V203" s="34"/>
    </row>
    <row r="204" spans="1:22" ht="12.75" x14ac:dyDescent="0.2">
      <c r="A204" s="45"/>
      <c r="B204" s="104"/>
      <c r="C204" s="104"/>
      <c r="D204" s="104"/>
      <c r="E204" s="104"/>
      <c r="F204" s="104"/>
      <c r="G204" s="104"/>
      <c r="J204" s="104"/>
      <c r="M204" s="104"/>
      <c r="N204" s="104"/>
      <c r="O204" s="104"/>
      <c r="P204" s="105"/>
      <c r="Q204" s="34"/>
      <c r="R204" s="34"/>
      <c r="S204" s="34"/>
      <c r="T204" s="34"/>
      <c r="U204" s="34"/>
      <c r="V204" s="34"/>
    </row>
    <row r="205" spans="1:22" ht="12.75" x14ac:dyDescent="0.2">
      <c r="A205" s="45"/>
      <c r="B205" s="104"/>
      <c r="C205" s="104"/>
      <c r="D205" s="104"/>
      <c r="E205" s="104"/>
      <c r="F205" s="104"/>
      <c r="G205" s="104"/>
      <c r="J205" s="104"/>
      <c r="M205" s="104"/>
      <c r="N205" s="104"/>
      <c r="O205" s="104"/>
      <c r="P205" s="105"/>
      <c r="Q205" s="34"/>
      <c r="R205" s="34"/>
      <c r="S205" s="34"/>
      <c r="T205" s="34"/>
      <c r="U205" s="34"/>
      <c r="V205" s="34"/>
    </row>
    <row r="206" spans="1:22" ht="12.75" x14ac:dyDescent="0.2">
      <c r="A206" s="45"/>
      <c r="B206" s="104"/>
      <c r="C206" s="104"/>
      <c r="D206" s="104"/>
      <c r="E206" s="104"/>
      <c r="F206" s="104"/>
      <c r="G206" s="104"/>
      <c r="J206" s="104"/>
      <c r="M206" s="104"/>
      <c r="N206" s="104"/>
      <c r="O206" s="104"/>
      <c r="P206" s="105"/>
      <c r="Q206" s="34"/>
      <c r="R206" s="34"/>
      <c r="S206" s="34"/>
      <c r="T206" s="34"/>
      <c r="U206" s="34"/>
      <c r="V206" s="34"/>
    </row>
    <row r="207" spans="1:22" ht="12.75" x14ac:dyDescent="0.2">
      <c r="A207" s="45"/>
      <c r="B207" s="104"/>
      <c r="C207" s="104"/>
      <c r="D207" s="104"/>
      <c r="E207" s="104"/>
      <c r="F207" s="104"/>
      <c r="G207" s="104"/>
      <c r="J207" s="104"/>
      <c r="M207" s="104"/>
      <c r="N207" s="104"/>
      <c r="O207" s="104"/>
      <c r="P207" s="105"/>
      <c r="Q207" s="34"/>
      <c r="R207" s="34"/>
      <c r="S207" s="34"/>
      <c r="T207" s="34"/>
      <c r="U207" s="34"/>
      <c r="V207" s="34"/>
    </row>
    <row r="208" spans="1:22" ht="12.75" x14ac:dyDescent="0.2">
      <c r="A208" s="45"/>
      <c r="B208" s="104"/>
      <c r="C208" s="104"/>
      <c r="D208" s="104"/>
      <c r="E208" s="104"/>
      <c r="F208" s="104"/>
      <c r="G208" s="104"/>
      <c r="J208" s="104"/>
      <c r="M208" s="104"/>
      <c r="N208" s="104"/>
      <c r="O208" s="104"/>
      <c r="P208" s="105"/>
      <c r="Q208" s="34"/>
      <c r="R208" s="34"/>
      <c r="S208" s="34"/>
      <c r="T208" s="34"/>
      <c r="U208" s="34"/>
      <c r="V208" s="34"/>
    </row>
    <row r="209" spans="1:22" ht="12.75" x14ac:dyDescent="0.2">
      <c r="A209" s="45"/>
      <c r="B209" s="104"/>
      <c r="C209" s="104"/>
      <c r="D209" s="104"/>
      <c r="E209" s="104"/>
      <c r="F209" s="104"/>
      <c r="G209" s="104"/>
      <c r="J209" s="104"/>
      <c r="M209" s="104"/>
      <c r="N209" s="104"/>
      <c r="O209" s="104"/>
      <c r="P209" s="105"/>
      <c r="Q209" s="34"/>
      <c r="R209" s="34"/>
      <c r="S209" s="34"/>
      <c r="T209" s="34"/>
      <c r="U209" s="34"/>
      <c r="V209" s="34"/>
    </row>
    <row r="210" spans="1:22" ht="12.75" x14ac:dyDescent="0.2">
      <c r="A210" s="45"/>
      <c r="B210" s="104"/>
      <c r="C210" s="104"/>
      <c r="D210" s="104"/>
      <c r="E210" s="104"/>
      <c r="F210" s="104"/>
      <c r="G210" s="104"/>
      <c r="J210" s="104"/>
      <c r="M210" s="104"/>
      <c r="N210" s="104"/>
      <c r="O210" s="104"/>
      <c r="P210" s="105"/>
      <c r="Q210" s="34"/>
      <c r="R210" s="34"/>
      <c r="S210" s="34"/>
      <c r="T210" s="34"/>
      <c r="U210" s="34"/>
      <c r="V210" s="34"/>
    </row>
    <row r="211" spans="1:22" ht="12.75" x14ac:dyDescent="0.2">
      <c r="A211" s="45"/>
      <c r="B211" s="104"/>
      <c r="C211" s="104"/>
      <c r="D211" s="104"/>
      <c r="E211" s="104"/>
      <c r="F211" s="104"/>
      <c r="G211" s="104"/>
      <c r="J211" s="104"/>
      <c r="M211" s="104"/>
      <c r="N211" s="104"/>
      <c r="O211" s="104"/>
      <c r="P211" s="105"/>
      <c r="Q211" s="34"/>
      <c r="R211" s="34"/>
      <c r="S211" s="34"/>
      <c r="T211" s="34"/>
      <c r="U211" s="34"/>
      <c r="V211" s="34"/>
    </row>
    <row r="212" spans="1:22" ht="12.75" x14ac:dyDescent="0.2">
      <c r="A212" s="45"/>
      <c r="B212" s="104"/>
      <c r="C212" s="104"/>
      <c r="D212" s="104"/>
      <c r="E212" s="104"/>
      <c r="F212" s="104"/>
      <c r="G212" s="104"/>
      <c r="J212" s="104"/>
      <c r="M212" s="104"/>
      <c r="N212" s="104"/>
      <c r="O212" s="104"/>
      <c r="P212" s="105"/>
      <c r="Q212" s="34"/>
      <c r="R212" s="34"/>
      <c r="S212" s="34"/>
      <c r="T212" s="34"/>
      <c r="U212" s="34"/>
      <c r="V212" s="34"/>
    </row>
    <row r="213" spans="1:22" ht="12.75" x14ac:dyDescent="0.2">
      <c r="A213" s="45"/>
      <c r="B213" s="104"/>
      <c r="C213" s="104"/>
      <c r="D213" s="104"/>
      <c r="E213" s="104"/>
      <c r="F213" s="104"/>
      <c r="G213" s="104"/>
      <c r="J213" s="104"/>
      <c r="M213" s="104"/>
      <c r="N213" s="104"/>
      <c r="O213" s="104"/>
      <c r="P213" s="105"/>
      <c r="Q213" s="34"/>
      <c r="R213" s="34"/>
      <c r="S213" s="34"/>
      <c r="T213" s="34"/>
      <c r="U213" s="34"/>
      <c r="V213" s="34"/>
    </row>
    <row r="214" spans="1:22" ht="12.75" x14ac:dyDescent="0.2">
      <c r="A214" s="45"/>
      <c r="B214" s="104"/>
      <c r="C214" s="104"/>
      <c r="D214" s="104"/>
      <c r="E214" s="104"/>
      <c r="F214" s="104"/>
      <c r="G214" s="104"/>
      <c r="J214" s="104"/>
      <c r="M214" s="104"/>
      <c r="N214" s="104"/>
      <c r="O214" s="104"/>
      <c r="P214" s="105"/>
      <c r="Q214" s="34"/>
      <c r="R214" s="34"/>
      <c r="S214" s="34"/>
      <c r="T214" s="34"/>
      <c r="U214" s="34"/>
      <c r="V214" s="34"/>
    </row>
    <row r="215" spans="1:22" ht="12.75" x14ac:dyDescent="0.2">
      <c r="A215" s="45"/>
      <c r="B215" s="104"/>
      <c r="C215" s="104"/>
      <c r="D215" s="104"/>
      <c r="E215" s="104"/>
      <c r="F215" s="104"/>
      <c r="G215" s="104"/>
      <c r="J215" s="104"/>
      <c r="M215" s="104"/>
      <c r="N215" s="104"/>
      <c r="O215" s="104"/>
      <c r="P215" s="105"/>
      <c r="Q215" s="34"/>
      <c r="R215" s="34"/>
      <c r="S215" s="34"/>
      <c r="T215" s="34"/>
      <c r="U215" s="34"/>
      <c r="V215" s="34"/>
    </row>
    <row r="216" spans="1:22" ht="12.75" x14ac:dyDescent="0.2">
      <c r="A216" s="45"/>
      <c r="B216" s="104"/>
      <c r="C216" s="104"/>
      <c r="D216" s="104"/>
      <c r="E216" s="104"/>
      <c r="F216" s="104"/>
      <c r="G216" s="104"/>
      <c r="J216" s="104"/>
      <c r="M216" s="104"/>
      <c r="N216" s="104"/>
      <c r="O216" s="104"/>
      <c r="P216" s="105"/>
      <c r="Q216" s="34"/>
      <c r="R216" s="34"/>
      <c r="S216" s="34"/>
      <c r="T216" s="34"/>
      <c r="U216" s="34"/>
      <c r="V216" s="34"/>
    </row>
    <row r="217" spans="1:22" ht="12.75" x14ac:dyDescent="0.2">
      <c r="A217" s="45"/>
      <c r="B217" s="104"/>
      <c r="C217" s="104"/>
      <c r="D217" s="104"/>
      <c r="E217" s="104"/>
      <c r="F217" s="104"/>
      <c r="G217" s="104"/>
      <c r="J217" s="104"/>
      <c r="M217" s="104"/>
      <c r="N217" s="104"/>
      <c r="O217" s="104"/>
      <c r="P217" s="105"/>
      <c r="Q217" s="34"/>
      <c r="R217" s="34"/>
      <c r="S217" s="34"/>
      <c r="T217" s="34"/>
      <c r="U217" s="34"/>
      <c r="V217" s="34"/>
    </row>
    <row r="218" spans="1:22" ht="12.75" x14ac:dyDescent="0.2">
      <c r="A218" s="45"/>
      <c r="B218" s="104"/>
      <c r="C218" s="104"/>
      <c r="D218" s="104"/>
      <c r="E218" s="104"/>
      <c r="F218" s="104"/>
      <c r="G218" s="104"/>
      <c r="J218" s="104"/>
      <c r="M218" s="104"/>
      <c r="N218" s="104"/>
      <c r="O218" s="104"/>
      <c r="P218" s="105"/>
      <c r="Q218" s="34"/>
      <c r="R218" s="34"/>
      <c r="S218" s="34"/>
      <c r="T218" s="34"/>
      <c r="U218" s="34"/>
      <c r="V218" s="34"/>
    </row>
    <row r="219" spans="1:22" ht="12.75" x14ac:dyDescent="0.2">
      <c r="A219" s="45"/>
      <c r="B219" s="104"/>
      <c r="C219" s="104"/>
      <c r="D219" s="104"/>
      <c r="E219" s="104"/>
      <c r="F219" s="104"/>
      <c r="G219" s="104"/>
      <c r="J219" s="104"/>
      <c r="M219" s="104"/>
      <c r="N219" s="104"/>
      <c r="O219" s="104"/>
      <c r="P219" s="105"/>
      <c r="Q219" s="34"/>
      <c r="R219" s="34"/>
      <c r="S219" s="34"/>
      <c r="T219" s="34"/>
      <c r="U219" s="34"/>
      <c r="V219" s="34"/>
    </row>
    <row r="220" spans="1:22" ht="12.75" x14ac:dyDescent="0.2">
      <c r="A220" s="45"/>
      <c r="B220" s="104"/>
      <c r="C220" s="104"/>
      <c r="D220" s="104"/>
      <c r="E220" s="104"/>
      <c r="F220" s="104"/>
      <c r="G220" s="104"/>
      <c r="J220" s="104"/>
      <c r="M220" s="104"/>
      <c r="N220" s="104"/>
      <c r="O220" s="104"/>
      <c r="P220" s="105"/>
      <c r="Q220" s="34"/>
      <c r="R220" s="34"/>
      <c r="S220" s="34"/>
      <c r="T220" s="34"/>
      <c r="U220" s="34"/>
      <c r="V220" s="34"/>
    </row>
    <row r="221" spans="1:22" ht="12.75" x14ac:dyDescent="0.2">
      <c r="A221" s="45"/>
      <c r="B221" s="104"/>
      <c r="C221" s="104"/>
      <c r="D221" s="104"/>
      <c r="E221" s="104"/>
      <c r="F221" s="104"/>
      <c r="G221" s="104"/>
      <c r="J221" s="104"/>
      <c r="M221" s="104"/>
      <c r="N221" s="104"/>
      <c r="O221" s="104"/>
      <c r="P221" s="105"/>
      <c r="Q221" s="34"/>
      <c r="R221" s="34"/>
      <c r="S221" s="34"/>
      <c r="T221" s="34"/>
      <c r="U221" s="34"/>
      <c r="V221" s="34"/>
    </row>
    <row r="222" spans="1:22" ht="12.75" x14ac:dyDescent="0.2">
      <c r="A222" s="45"/>
      <c r="B222" s="104"/>
      <c r="C222" s="104"/>
      <c r="D222" s="104"/>
      <c r="E222" s="104"/>
      <c r="F222" s="104"/>
      <c r="G222" s="104"/>
      <c r="J222" s="104"/>
      <c r="M222" s="104"/>
      <c r="N222" s="104"/>
      <c r="O222" s="104"/>
      <c r="P222" s="105"/>
      <c r="Q222" s="34"/>
      <c r="R222" s="34"/>
      <c r="S222" s="34"/>
      <c r="T222" s="34"/>
      <c r="U222" s="34"/>
      <c r="V222" s="34"/>
    </row>
    <row r="223" spans="1:22" ht="12.75" x14ac:dyDescent="0.2">
      <c r="A223" s="45"/>
      <c r="B223" s="104"/>
      <c r="C223" s="104"/>
      <c r="D223" s="104"/>
      <c r="E223" s="104"/>
      <c r="F223" s="104"/>
      <c r="G223" s="104"/>
      <c r="J223" s="104"/>
      <c r="M223" s="104"/>
      <c r="N223" s="104"/>
      <c r="O223" s="104"/>
      <c r="P223" s="105"/>
      <c r="Q223" s="34"/>
      <c r="R223" s="34"/>
      <c r="S223" s="34"/>
      <c r="T223" s="34"/>
      <c r="U223" s="34"/>
      <c r="V223" s="34"/>
    </row>
    <row r="224" spans="1:22" ht="12.75" x14ac:dyDescent="0.2">
      <c r="A224" s="45"/>
      <c r="B224" s="104"/>
      <c r="C224" s="104"/>
      <c r="D224" s="104"/>
      <c r="E224" s="104"/>
      <c r="F224" s="104"/>
      <c r="G224" s="104"/>
      <c r="J224" s="104"/>
      <c r="M224" s="104"/>
      <c r="N224" s="104"/>
      <c r="O224" s="104"/>
      <c r="P224" s="105"/>
      <c r="Q224" s="34"/>
      <c r="R224" s="34"/>
      <c r="S224" s="34"/>
      <c r="T224" s="34"/>
      <c r="U224" s="34"/>
      <c r="V224" s="34"/>
    </row>
    <row r="225" spans="1:22" ht="12.75" x14ac:dyDescent="0.2">
      <c r="A225" s="45"/>
      <c r="B225" s="104"/>
      <c r="C225" s="104"/>
      <c r="D225" s="104"/>
      <c r="E225" s="104"/>
      <c r="F225" s="104"/>
      <c r="G225" s="104"/>
      <c r="J225" s="104"/>
      <c r="M225" s="104"/>
      <c r="N225" s="104"/>
      <c r="O225" s="104"/>
      <c r="P225" s="105"/>
      <c r="Q225" s="34"/>
      <c r="R225" s="34"/>
      <c r="S225" s="34"/>
      <c r="T225" s="34"/>
      <c r="U225" s="34"/>
      <c r="V225" s="34"/>
    </row>
    <row r="226" spans="1:22" ht="12.75" x14ac:dyDescent="0.2">
      <c r="A226" s="45"/>
      <c r="B226" s="104"/>
      <c r="C226" s="104"/>
      <c r="D226" s="104"/>
      <c r="E226" s="104"/>
      <c r="F226" s="104"/>
      <c r="G226" s="104"/>
      <c r="J226" s="104"/>
      <c r="M226" s="104"/>
      <c r="N226" s="104"/>
      <c r="O226" s="104"/>
      <c r="P226" s="105"/>
      <c r="Q226" s="34"/>
      <c r="R226" s="34"/>
      <c r="S226" s="34"/>
      <c r="T226" s="34"/>
      <c r="U226" s="34"/>
      <c r="V226" s="34"/>
    </row>
    <row r="227" spans="1:22" ht="12.75" x14ac:dyDescent="0.2">
      <c r="A227" s="45"/>
      <c r="B227" s="104"/>
      <c r="C227" s="104"/>
      <c r="D227" s="104"/>
      <c r="E227" s="104"/>
      <c r="F227" s="104"/>
      <c r="G227" s="104"/>
      <c r="J227" s="104"/>
      <c r="M227" s="104"/>
      <c r="N227" s="104"/>
      <c r="O227" s="104"/>
      <c r="P227" s="105"/>
      <c r="Q227" s="34"/>
      <c r="R227" s="34"/>
      <c r="S227" s="34"/>
      <c r="T227" s="34"/>
      <c r="U227" s="34"/>
      <c r="V227" s="34"/>
    </row>
    <row r="228" spans="1:22" ht="12.75" x14ac:dyDescent="0.2">
      <c r="A228" s="45"/>
      <c r="B228" s="104"/>
      <c r="C228" s="104"/>
      <c r="D228" s="104"/>
      <c r="E228" s="104"/>
      <c r="F228" s="104"/>
      <c r="G228" s="104"/>
      <c r="J228" s="104"/>
      <c r="M228" s="104"/>
      <c r="N228" s="104"/>
      <c r="O228" s="104"/>
      <c r="P228" s="105"/>
      <c r="Q228" s="34"/>
      <c r="R228" s="34"/>
      <c r="S228" s="34"/>
      <c r="T228" s="34"/>
      <c r="U228" s="34"/>
      <c r="V228" s="34"/>
    </row>
    <row r="229" spans="1:22" ht="12.75" x14ac:dyDescent="0.2">
      <c r="A229" s="45"/>
      <c r="B229" s="104"/>
      <c r="C229" s="104"/>
      <c r="D229" s="104"/>
      <c r="E229" s="104"/>
      <c r="F229" s="104"/>
      <c r="G229" s="104"/>
      <c r="J229" s="104"/>
      <c r="M229" s="104"/>
      <c r="N229" s="104"/>
      <c r="O229" s="104"/>
      <c r="P229" s="105"/>
      <c r="Q229" s="34"/>
      <c r="R229" s="34"/>
      <c r="S229" s="34"/>
      <c r="T229" s="34"/>
      <c r="U229" s="34"/>
      <c r="V229" s="34"/>
    </row>
    <row r="230" spans="1:22" ht="12.75" x14ac:dyDescent="0.2">
      <c r="A230" s="45"/>
      <c r="B230" s="104"/>
      <c r="C230" s="104"/>
      <c r="D230" s="104"/>
      <c r="E230" s="104"/>
      <c r="F230" s="104"/>
      <c r="G230" s="104"/>
      <c r="J230" s="104"/>
      <c r="M230" s="104"/>
      <c r="N230" s="104"/>
      <c r="O230" s="104"/>
      <c r="P230" s="105"/>
      <c r="Q230" s="34"/>
      <c r="R230" s="34"/>
      <c r="S230" s="34"/>
      <c r="T230" s="34"/>
      <c r="U230" s="34"/>
      <c r="V230" s="34"/>
    </row>
    <row r="231" spans="1:22" ht="12.75" x14ac:dyDescent="0.2">
      <c r="A231" s="45"/>
      <c r="B231" s="104"/>
      <c r="C231" s="104"/>
      <c r="D231" s="104"/>
      <c r="E231" s="104"/>
      <c r="F231" s="104"/>
      <c r="G231" s="104"/>
      <c r="J231" s="104"/>
      <c r="M231" s="104"/>
      <c r="N231" s="104"/>
      <c r="O231" s="104"/>
      <c r="P231" s="105"/>
      <c r="Q231" s="34"/>
      <c r="R231" s="34"/>
      <c r="S231" s="34"/>
      <c r="T231" s="34"/>
      <c r="U231" s="34"/>
      <c r="V231" s="34"/>
    </row>
    <row r="232" spans="1:22" ht="12.75" x14ac:dyDescent="0.2">
      <c r="A232" s="45"/>
      <c r="B232" s="104"/>
      <c r="C232" s="104"/>
      <c r="D232" s="104"/>
      <c r="E232" s="104"/>
      <c r="F232" s="104"/>
      <c r="G232" s="104"/>
      <c r="J232" s="104"/>
      <c r="M232" s="104"/>
      <c r="N232" s="104"/>
      <c r="O232" s="104"/>
      <c r="P232" s="105"/>
      <c r="Q232" s="34"/>
      <c r="R232" s="34"/>
      <c r="S232" s="34"/>
      <c r="T232" s="34"/>
      <c r="U232" s="34"/>
      <c r="V232" s="34"/>
    </row>
    <row r="233" spans="1:22" ht="12.75" x14ac:dyDescent="0.2">
      <c r="A233" s="45"/>
      <c r="B233" s="104"/>
      <c r="C233" s="104"/>
      <c r="D233" s="104"/>
      <c r="E233" s="104"/>
      <c r="F233" s="104"/>
      <c r="G233" s="104"/>
      <c r="J233" s="104"/>
      <c r="M233" s="104"/>
      <c r="N233" s="104"/>
      <c r="O233" s="104"/>
      <c r="P233" s="105"/>
      <c r="Q233" s="34"/>
      <c r="R233" s="34"/>
      <c r="S233" s="34"/>
      <c r="T233" s="34"/>
      <c r="U233" s="34"/>
      <c r="V233" s="34"/>
    </row>
    <row r="234" spans="1:22" ht="12.75" x14ac:dyDescent="0.2">
      <c r="A234" s="45"/>
      <c r="B234" s="104"/>
      <c r="C234" s="104"/>
      <c r="D234" s="104"/>
      <c r="E234" s="104"/>
      <c r="F234" s="104"/>
      <c r="G234" s="104"/>
      <c r="J234" s="104"/>
      <c r="M234" s="104"/>
      <c r="N234" s="104"/>
      <c r="O234" s="104"/>
      <c r="P234" s="105"/>
      <c r="Q234" s="34"/>
      <c r="R234" s="34"/>
      <c r="S234" s="34"/>
      <c r="T234" s="34"/>
      <c r="U234" s="34"/>
      <c r="V234" s="34"/>
    </row>
    <row r="235" spans="1:22" ht="12.75" x14ac:dyDescent="0.2">
      <c r="A235" s="45"/>
      <c r="B235" s="104"/>
      <c r="C235" s="104"/>
      <c r="D235" s="104"/>
      <c r="E235" s="104"/>
      <c r="F235" s="104"/>
      <c r="G235" s="104"/>
      <c r="J235" s="104"/>
      <c r="M235" s="104"/>
      <c r="N235" s="104"/>
      <c r="O235" s="104"/>
      <c r="P235" s="105"/>
      <c r="Q235" s="34"/>
      <c r="R235" s="34"/>
      <c r="S235" s="34"/>
      <c r="T235" s="34"/>
      <c r="U235" s="34"/>
      <c r="V235" s="34"/>
    </row>
    <row r="236" spans="1:22" ht="12.75" x14ac:dyDescent="0.2">
      <c r="A236" s="45"/>
      <c r="B236" s="104"/>
      <c r="C236" s="104"/>
      <c r="D236" s="104"/>
      <c r="E236" s="104"/>
      <c r="F236" s="104"/>
      <c r="G236" s="104"/>
      <c r="J236" s="104"/>
      <c r="M236" s="104"/>
      <c r="N236" s="104"/>
      <c r="O236" s="104"/>
      <c r="P236" s="105"/>
      <c r="Q236" s="34"/>
      <c r="R236" s="34"/>
      <c r="S236" s="34"/>
      <c r="T236" s="34"/>
      <c r="U236" s="34"/>
      <c r="V236" s="34"/>
    </row>
    <row r="237" spans="1:22" ht="12.75" x14ac:dyDescent="0.2">
      <c r="A237" s="45"/>
      <c r="B237" s="104"/>
      <c r="C237" s="104"/>
      <c r="D237" s="104"/>
      <c r="E237" s="104"/>
      <c r="F237" s="104"/>
      <c r="G237" s="104"/>
      <c r="J237" s="104"/>
      <c r="M237" s="104"/>
      <c r="N237" s="104"/>
      <c r="O237" s="104"/>
      <c r="P237" s="105"/>
      <c r="Q237" s="34"/>
      <c r="R237" s="34"/>
      <c r="S237" s="34"/>
      <c r="T237" s="34"/>
      <c r="U237" s="34"/>
      <c r="V237" s="34"/>
    </row>
    <row r="238" spans="1:22" ht="12.75" x14ac:dyDescent="0.2">
      <c r="A238" s="45"/>
      <c r="B238" s="104"/>
      <c r="C238" s="104"/>
      <c r="D238" s="104"/>
      <c r="E238" s="104"/>
      <c r="F238" s="104"/>
      <c r="G238" s="104"/>
      <c r="J238" s="104"/>
      <c r="M238" s="104"/>
      <c r="N238" s="104"/>
      <c r="O238" s="104"/>
      <c r="P238" s="105"/>
      <c r="Q238" s="34"/>
      <c r="R238" s="34"/>
      <c r="S238" s="34"/>
      <c r="T238" s="34"/>
      <c r="U238" s="34"/>
      <c r="V238" s="34"/>
    </row>
    <row r="239" spans="1:22" ht="12.75" x14ac:dyDescent="0.2">
      <c r="A239" s="45"/>
      <c r="B239" s="104"/>
      <c r="C239" s="104"/>
      <c r="D239" s="104"/>
      <c r="E239" s="104"/>
      <c r="F239" s="104"/>
      <c r="G239" s="104"/>
      <c r="J239" s="104"/>
      <c r="M239" s="104"/>
      <c r="N239" s="104"/>
      <c r="O239" s="104"/>
      <c r="P239" s="105"/>
      <c r="Q239" s="34"/>
      <c r="R239" s="34"/>
      <c r="S239" s="34"/>
      <c r="T239" s="34"/>
      <c r="U239" s="34"/>
      <c r="V239" s="34"/>
    </row>
    <row r="240" spans="1:22" ht="12.75" x14ac:dyDescent="0.2">
      <c r="A240" s="45"/>
      <c r="B240" s="104"/>
      <c r="C240" s="104"/>
      <c r="D240" s="104"/>
      <c r="E240" s="104"/>
      <c r="F240" s="104"/>
      <c r="G240" s="104"/>
      <c r="J240" s="104"/>
      <c r="M240" s="104"/>
      <c r="N240" s="104"/>
      <c r="O240" s="104"/>
      <c r="P240" s="105"/>
      <c r="Q240" s="34"/>
      <c r="R240" s="34"/>
      <c r="S240" s="34"/>
      <c r="T240" s="34"/>
      <c r="U240" s="34"/>
      <c r="V240" s="34"/>
    </row>
    <row r="241" spans="1:22" ht="12.75" x14ac:dyDescent="0.2">
      <c r="A241" s="45"/>
      <c r="B241" s="104"/>
      <c r="C241" s="104"/>
      <c r="D241" s="104"/>
      <c r="E241" s="104"/>
      <c r="F241" s="104"/>
      <c r="G241" s="104"/>
      <c r="J241" s="104"/>
      <c r="M241" s="104"/>
      <c r="N241" s="104"/>
      <c r="O241" s="104"/>
      <c r="P241" s="105"/>
      <c r="Q241" s="34"/>
      <c r="R241" s="34"/>
      <c r="S241" s="34"/>
      <c r="T241" s="34"/>
      <c r="U241" s="34"/>
      <c r="V241" s="34"/>
    </row>
    <row r="242" spans="1:22" ht="12.75" x14ac:dyDescent="0.2">
      <c r="A242" s="45"/>
      <c r="B242" s="104"/>
      <c r="C242" s="104"/>
      <c r="D242" s="104"/>
      <c r="E242" s="104"/>
      <c r="F242" s="104"/>
      <c r="G242" s="104"/>
      <c r="J242" s="104"/>
      <c r="M242" s="104"/>
      <c r="N242" s="104"/>
      <c r="O242" s="104"/>
      <c r="P242" s="105"/>
      <c r="Q242" s="34"/>
      <c r="R242" s="34"/>
      <c r="S242" s="34"/>
      <c r="T242" s="34"/>
      <c r="U242" s="34"/>
      <c r="V242" s="34"/>
    </row>
    <row r="243" spans="1:22" ht="12.75" x14ac:dyDescent="0.2">
      <c r="A243" s="45"/>
      <c r="B243" s="104"/>
      <c r="C243" s="104"/>
      <c r="D243" s="104"/>
      <c r="E243" s="104"/>
      <c r="F243" s="104"/>
      <c r="G243" s="104"/>
      <c r="J243" s="104"/>
      <c r="M243" s="104"/>
      <c r="N243" s="104"/>
      <c r="O243" s="104"/>
      <c r="P243" s="105"/>
      <c r="Q243" s="34"/>
      <c r="R243" s="34"/>
      <c r="S243" s="34"/>
      <c r="T243" s="34"/>
      <c r="U243" s="34"/>
      <c r="V243" s="34"/>
    </row>
    <row r="244" spans="1:22" ht="12.75" x14ac:dyDescent="0.2">
      <c r="A244" s="45"/>
      <c r="B244" s="104"/>
      <c r="C244" s="104"/>
      <c r="D244" s="104"/>
      <c r="E244" s="104"/>
      <c r="F244" s="104"/>
      <c r="G244" s="104"/>
      <c r="J244" s="104"/>
      <c r="M244" s="104"/>
      <c r="N244" s="104"/>
      <c r="O244" s="104"/>
      <c r="P244" s="105"/>
      <c r="Q244" s="34"/>
      <c r="R244" s="34"/>
      <c r="S244" s="34"/>
      <c r="T244" s="34"/>
      <c r="U244" s="34"/>
      <c r="V244" s="34"/>
    </row>
    <row r="245" spans="1:22" ht="12.75" x14ac:dyDescent="0.2">
      <c r="A245" s="45"/>
      <c r="B245" s="104"/>
      <c r="C245" s="104"/>
      <c r="D245" s="104"/>
      <c r="E245" s="104"/>
      <c r="F245" s="104"/>
      <c r="G245" s="104"/>
      <c r="J245" s="104"/>
      <c r="M245" s="104"/>
      <c r="N245" s="104"/>
      <c r="O245" s="104"/>
      <c r="P245" s="105"/>
      <c r="Q245" s="34"/>
      <c r="R245" s="34"/>
      <c r="S245" s="34"/>
      <c r="T245" s="34"/>
      <c r="U245" s="34"/>
      <c r="V245" s="34"/>
    </row>
    <row r="246" spans="1:22" ht="12.75" x14ac:dyDescent="0.2">
      <c r="A246" s="45"/>
      <c r="B246" s="104"/>
      <c r="C246" s="104"/>
      <c r="D246" s="104"/>
      <c r="E246" s="104"/>
      <c r="F246" s="104"/>
      <c r="G246" s="104"/>
      <c r="J246" s="104"/>
      <c r="M246" s="104"/>
      <c r="N246" s="104"/>
      <c r="O246" s="104"/>
      <c r="P246" s="105"/>
      <c r="Q246" s="34"/>
      <c r="R246" s="34"/>
      <c r="S246" s="34"/>
      <c r="T246" s="34"/>
      <c r="U246" s="34"/>
      <c r="V246" s="34"/>
    </row>
    <row r="247" spans="1:22" ht="12.75" x14ac:dyDescent="0.2">
      <c r="A247" s="45"/>
      <c r="B247" s="104"/>
      <c r="C247" s="104"/>
      <c r="D247" s="104"/>
      <c r="E247" s="104"/>
      <c r="F247" s="104"/>
      <c r="G247" s="104"/>
      <c r="J247" s="104"/>
      <c r="M247" s="104"/>
      <c r="N247" s="104"/>
      <c r="O247" s="104"/>
      <c r="P247" s="105"/>
      <c r="Q247" s="34"/>
      <c r="R247" s="34"/>
      <c r="S247" s="34"/>
      <c r="T247" s="34"/>
      <c r="U247" s="34"/>
      <c r="V247" s="34"/>
    </row>
    <row r="248" spans="1:22" ht="12.75" x14ac:dyDescent="0.2">
      <c r="A248" s="45"/>
      <c r="B248" s="104"/>
      <c r="C248" s="104"/>
      <c r="D248" s="104"/>
      <c r="E248" s="104"/>
      <c r="F248" s="104"/>
      <c r="G248" s="104"/>
      <c r="J248" s="104"/>
      <c r="M248" s="104"/>
      <c r="N248" s="104"/>
      <c r="O248" s="104"/>
      <c r="P248" s="105"/>
      <c r="Q248" s="34"/>
      <c r="R248" s="34"/>
      <c r="S248" s="34"/>
      <c r="T248" s="34"/>
      <c r="U248" s="34"/>
      <c r="V248" s="34"/>
    </row>
    <row r="249" spans="1:22" ht="12.75" x14ac:dyDescent="0.2">
      <c r="A249" s="45"/>
      <c r="B249" s="104"/>
      <c r="C249" s="104"/>
      <c r="D249" s="104"/>
      <c r="E249" s="104"/>
      <c r="F249" s="104"/>
      <c r="G249" s="104"/>
      <c r="J249" s="104"/>
      <c r="M249" s="104"/>
      <c r="N249" s="104"/>
      <c r="O249" s="104"/>
      <c r="P249" s="105"/>
      <c r="Q249" s="34"/>
      <c r="R249" s="34"/>
      <c r="S249" s="34"/>
      <c r="T249" s="34"/>
      <c r="U249" s="34"/>
      <c r="V249" s="34"/>
    </row>
    <row r="250" spans="1:22" ht="12.75" x14ac:dyDescent="0.2">
      <c r="A250" s="45"/>
      <c r="B250" s="104"/>
      <c r="C250" s="104"/>
      <c r="D250" s="104"/>
      <c r="E250" s="104"/>
      <c r="F250" s="104"/>
      <c r="G250" s="104"/>
      <c r="J250" s="104"/>
      <c r="M250" s="104"/>
      <c r="N250" s="104"/>
      <c r="O250" s="104"/>
      <c r="P250" s="105"/>
      <c r="Q250" s="34"/>
      <c r="R250" s="34"/>
      <c r="S250" s="34"/>
      <c r="T250" s="34"/>
      <c r="U250" s="34"/>
      <c r="V250" s="34"/>
    </row>
    <row r="251" spans="1:22" ht="12.75" x14ac:dyDescent="0.2">
      <c r="A251" s="45"/>
      <c r="B251" s="104"/>
      <c r="C251" s="104"/>
      <c r="D251" s="104"/>
      <c r="E251" s="104"/>
      <c r="F251" s="104"/>
      <c r="G251" s="104"/>
      <c r="J251" s="104"/>
      <c r="M251" s="104"/>
      <c r="N251" s="104"/>
      <c r="O251" s="104"/>
      <c r="P251" s="105"/>
      <c r="Q251" s="34"/>
      <c r="R251" s="34"/>
      <c r="S251" s="34"/>
      <c r="T251" s="34"/>
      <c r="U251" s="34"/>
      <c r="V251" s="34"/>
    </row>
    <row r="252" spans="1:22" ht="12.75" x14ac:dyDescent="0.2">
      <c r="A252" s="45"/>
      <c r="B252" s="104"/>
      <c r="C252" s="104"/>
      <c r="D252" s="104"/>
      <c r="E252" s="104"/>
      <c r="F252" s="104"/>
      <c r="G252" s="104"/>
      <c r="J252" s="104"/>
      <c r="M252" s="104"/>
      <c r="N252" s="104"/>
      <c r="O252" s="104"/>
      <c r="P252" s="105"/>
      <c r="Q252" s="34"/>
      <c r="R252" s="34"/>
      <c r="S252" s="34"/>
      <c r="T252" s="34"/>
      <c r="U252" s="34"/>
      <c r="V252" s="34"/>
    </row>
    <row r="253" spans="1:22" ht="12.75" x14ac:dyDescent="0.2">
      <c r="A253" s="45"/>
      <c r="B253" s="104"/>
      <c r="C253" s="104"/>
      <c r="D253" s="104"/>
      <c r="E253" s="104"/>
      <c r="F253" s="104"/>
      <c r="G253" s="104"/>
      <c r="J253" s="104"/>
      <c r="M253" s="104"/>
      <c r="N253" s="104"/>
      <c r="O253" s="104"/>
      <c r="P253" s="105"/>
      <c r="Q253" s="34"/>
      <c r="R253" s="34"/>
      <c r="S253" s="34"/>
      <c r="T253" s="34"/>
      <c r="U253" s="34"/>
      <c r="V253" s="34"/>
    </row>
    <row r="254" spans="1:22" ht="12.75" x14ac:dyDescent="0.2">
      <c r="A254" s="45"/>
      <c r="B254" s="104"/>
      <c r="C254" s="104"/>
      <c r="D254" s="104"/>
      <c r="E254" s="104"/>
      <c r="F254" s="104"/>
      <c r="G254" s="104"/>
      <c r="J254" s="104"/>
      <c r="M254" s="104"/>
      <c r="N254" s="104"/>
      <c r="O254" s="104"/>
      <c r="P254" s="105"/>
      <c r="Q254" s="34"/>
      <c r="R254" s="34"/>
      <c r="S254" s="34"/>
      <c r="T254" s="34"/>
      <c r="U254" s="34"/>
      <c r="V254" s="34"/>
    </row>
    <row r="255" spans="1:22" ht="12.75" x14ac:dyDescent="0.2">
      <c r="A255" s="45"/>
      <c r="B255" s="104"/>
      <c r="C255" s="104"/>
      <c r="D255" s="104"/>
      <c r="E255" s="104"/>
      <c r="F255" s="104"/>
      <c r="G255" s="104"/>
      <c r="J255" s="104"/>
      <c r="M255" s="104"/>
      <c r="N255" s="104"/>
      <c r="O255" s="104"/>
      <c r="P255" s="105"/>
      <c r="Q255" s="34"/>
      <c r="R255" s="34"/>
      <c r="S255" s="34"/>
      <c r="T255" s="34"/>
      <c r="U255" s="34"/>
      <c r="V255" s="34"/>
    </row>
    <row r="256" spans="1:22" ht="12.75" x14ac:dyDescent="0.2">
      <c r="A256" s="45"/>
      <c r="B256" s="104"/>
      <c r="C256" s="104"/>
      <c r="D256" s="104"/>
      <c r="E256" s="104"/>
      <c r="F256" s="104"/>
      <c r="G256" s="104"/>
      <c r="J256" s="104"/>
      <c r="M256" s="104"/>
      <c r="N256" s="104"/>
      <c r="O256" s="104"/>
      <c r="P256" s="105"/>
      <c r="Q256" s="34"/>
      <c r="R256" s="34"/>
      <c r="S256" s="34"/>
      <c r="T256" s="34"/>
      <c r="U256" s="34"/>
      <c r="V256" s="34"/>
    </row>
    <row r="257" spans="1:24" ht="12.75" x14ac:dyDescent="0.2">
      <c r="A257" s="45"/>
      <c r="B257" s="104"/>
      <c r="C257" s="104"/>
      <c r="D257" s="104"/>
      <c r="E257" s="104"/>
      <c r="F257" s="104"/>
      <c r="G257" s="104"/>
      <c r="J257" s="104"/>
      <c r="M257" s="104"/>
      <c r="N257" s="104"/>
      <c r="O257" s="104"/>
      <c r="P257" s="105"/>
      <c r="Q257" s="34"/>
      <c r="R257" s="34"/>
      <c r="S257" s="34"/>
      <c r="T257" s="34"/>
      <c r="U257" s="34"/>
      <c r="V257" s="34"/>
    </row>
    <row r="258" spans="1:24" ht="12.75" x14ac:dyDescent="0.2">
      <c r="A258" s="45"/>
      <c r="B258" s="104"/>
      <c r="C258" s="104"/>
      <c r="D258" s="104"/>
      <c r="E258" s="104"/>
      <c r="F258" s="104"/>
      <c r="G258" s="104"/>
      <c r="J258" s="104"/>
      <c r="M258" s="104"/>
      <c r="N258" s="104"/>
      <c r="O258" s="104"/>
      <c r="P258" s="105"/>
      <c r="Q258" s="34"/>
      <c r="R258" s="34"/>
      <c r="S258" s="34"/>
      <c r="T258" s="34"/>
      <c r="U258" s="34"/>
      <c r="V258" s="34"/>
    </row>
    <row r="259" spans="1:24" ht="12.75" x14ac:dyDescent="0.2">
      <c r="A259" s="45"/>
      <c r="B259" s="104"/>
      <c r="C259" s="104"/>
      <c r="D259" s="104"/>
      <c r="E259" s="104"/>
      <c r="F259" s="104"/>
      <c r="G259" s="104"/>
      <c r="J259" s="104"/>
      <c r="M259" s="104"/>
      <c r="N259" s="104"/>
      <c r="O259" s="104"/>
      <c r="P259" s="105"/>
      <c r="Q259" s="34"/>
      <c r="R259" s="34"/>
      <c r="S259" s="34"/>
      <c r="T259" s="34"/>
      <c r="U259" s="34"/>
      <c r="V259" s="34"/>
    </row>
    <row r="260" spans="1:24" ht="12.75" x14ac:dyDescent="0.2">
      <c r="A260" s="45"/>
      <c r="B260" s="104"/>
      <c r="C260" s="104"/>
      <c r="D260" s="104"/>
      <c r="E260" s="104"/>
      <c r="F260" s="104"/>
      <c r="G260" s="104"/>
      <c r="J260" s="104"/>
      <c r="M260" s="104"/>
      <c r="N260" s="104"/>
      <c r="O260" s="104"/>
      <c r="Q260" s="34"/>
      <c r="R260" s="34"/>
      <c r="S260" s="34"/>
      <c r="T260" s="34"/>
      <c r="U260" s="34"/>
      <c r="V260" s="34"/>
    </row>
    <row r="261" spans="1:24" ht="12.75" x14ac:dyDescent="0.2">
      <c r="A261" s="45"/>
      <c r="B261" s="104"/>
      <c r="C261" s="104"/>
      <c r="D261" s="104"/>
      <c r="E261" s="104"/>
      <c r="F261" s="104"/>
      <c r="G261" s="104"/>
      <c r="J261" s="104"/>
      <c r="M261" s="104"/>
      <c r="N261" s="104"/>
      <c r="O261" s="104"/>
      <c r="Q261" s="34"/>
      <c r="R261" s="34"/>
      <c r="S261" s="34"/>
      <c r="T261" s="34"/>
      <c r="U261" s="34"/>
      <c r="V261" s="34"/>
    </row>
    <row r="262" spans="1:24" ht="12.75" x14ac:dyDescent="0.2">
      <c r="A262" s="45"/>
      <c r="B262" s="104"/>
      <c r="C262" s="104"/>
      <c r="D262" s="104"/>
      <c r="E262" s="104"/>
      <c r="F262" s="104"/>
      <c r="G262" s="104"/>
      <c r="J262" s="104"/>
      <c r="M262" s="104"/>
      <c r="N262" s="104"/>
      <c r="O262" s="104"/>
      <c r="Q262" s="34"/>
      <c r="R262" s="34"/>
      <c r="S262" s="34"/>
      <c r="T262" s="34"/>
      <c r="U262" s="34"/>
      <c r="V262" s="34"/>
    </row>
    <row r="263" spans="1:24" ht="12.75" x14ac:dyDescent="0.2">
      <c r="A263" s="45"/>
      <c r="B263" s="104"/>
      <c r="C263" s="104"/>
      <c r="D263" s="104"/>
      <c r="E263" s="104"/>
      <c r="F263" s="104"/>
      <c r="G263" s="104"/>
      <c r="J263" s="104"/>
      <c r="M263" s="104"/>
      <c r="N263" s="104"/>
      <c r="O263" s="104"/>
      <c r="Q263" s="34"/>
      <c r="R263" s="34"/>
      <c r="S263" s="34"/>
      <c r="T263" s="34"/>
      <c r="U263" s="34"/>
      <c r="V263" s="34"/>
    </row>
    <row r="264" spans="1:24" ht="12.75" x14ac:dyDescent="0.2">
      <c r="A264" s="45"/>
      <c r="B264" s="104"/>
      <c r="C264" s="104"/>
      <c r="D264" s="104"/>
      <c r="E264" s="104"/>
      <c r="F264" s="104"/>
      <c r="G264" s="104"/>
      <c r="J264" s="104"/>
      <c r="M264" s="104"/>
      <c r="N264" s="104"/>
      <c r="O264" s="104"/>
      <c r="P264" s="34"/>
      <c r="Q264" s="34"/>
      <c r="R264" s="34"/>
      <c r="S264" s="34"/>
      <c r="T264" s="34"/>
      <c r="U264" s="34"/>
      <c r="V264" s="34"/>
      <c r="W264" s="91"/>
      <c r="X264" s="34"/>
    </row>
    <row r="265" spans="1:24" ht="12.75" x14ac:dyDescent="0.2">
      <c r="A265" s="45"/>
      <c r="B265" s="104"/>
      <c r="C265" s="104"/>
      <c r="D265" s="104"/>
      <c r="E265" s="104"/>
      <c r="F265" s="104"/>
      <c r="G265" s="104"/>
      <c r="J265" s="104"/>
      <c r="M265" s="104"/>
      <c r="N265" s="104"/>
      <c r="O265" s="104"/>
      <c r="P265" s="34"/>
      <c r="Q265" s="34"/>
      <c r="R265" s="34"/>
      <c r="S265" s="34"/>
      <c r="T265" s="34"/>
      <c r="U265" s="34"/>
      <c r="V265" s="34"/>
      <c r="W265" s="91"/>
      <c r="X265" s="34"/>
    </row>
    <row r="266" spans="1:24" ht="12.75" x14ac:dyDescent="0.2">
      <c r="A266" s="45"/>
      <c r="B266" s="104"/>
      <c r="C266" s="104"/>
      <c r="D266" s="104"/>
      <c r="E266" s="104"/>
      <c r="F266" s="104"/>
      <c r="G266" s="104"/>
      <c r="J266" s="104"/>
      <c r="M266" s="104"/>
      <c r="N266" s="104"/>
      <c r="O266" s="104"/>
      <c r="P266" s="34"/>
      <c r="Q266" s="34"/>
      <c r="R266" s="34"/>
      <c r="S266" s="34"/>
      <c r="T266" s="34"/>
      <c r="U266" s="34"/>
      <c r="V266" s="34"/>
      <c r="W266" s="91"/>
      <c r="X266" s="34"/>
    </row>
    <row r="267" spans="1:24" ht="12.75" x14ac:dyDescent="0.2">
      <c r="A267" s="45"/>
      <c r="B267" s="104"/>
      <c r="C267" s="104"/>
      <c r="D267" s="104"/>
      <c r="E267" s="104"/>
      <c r="F267" s="104"/>
      <c r="G267" s="104"/>
      <c r="J267" s="104"/>
      <c r="M267" s="104"/>
      <c r="N267" s="104"/>
      <c r="O267" s="104"/>
      <c r="P267" s="34"/>
      <c r="Q267" s="34"/>
      <c r="R267" s="34"/>
      <c r="S267" s="34"/>
      <c r="T267" s="34"/>
      <c r="U267" s="34"/>
      <c r="V267" s="34"/>
      <c r="W267" s="91"/>
      <c r="X267" s="34"/>
    </row>
    <row r="268" spans="1:24" ht="12.75" x14ac:dyDescent="0.2">
      <c r="A268" s="45"/>
      <c r="B268" s="104"/>
      <c r="C268" s="104"/>
      <c r="D268" s="104"/>
      <c r="E268" s="104"/>
      <c r="F268" s="104"/>
      <c r="G268" s="104"/>
      <c r="J268" s="104"/>
      <c r="M268" s="104"/>
      <c r="N268" s="104"/>
      <c r="O268" s="104"/>
      <c r="P268" s="34"/>
      <c r="Q268" s="34"/>
      <c r="R268" s="34"/>
      <c r="S268" s="34"/>
      <c r="T268" s="34"/>
      <c r="U268" s="34"/>
      <c r="V268" s="34"/>
      <c r="W268" s="91"/>
      <c r="X268" s="34"/>
    </row>
    <row r="269" spans="1:24" ht="12.75" x14ac:dyDescent="0.2">
      <c r="A269" s="45"/>
      <c r="B269" s="104"/>
      <c r="C269" s="104"/>
      <c r="D269" s="104"/>
      <c r="E269" s="104"/>
      <c r="F269" s="104"/>
      <c r="G269" s="104"/>
      <c r="J269" s="104"/>
      <c r="M269" s="104"/>
      <c r="N269" s="104"/>
      <c r="O269" s="104"/>
      <c r="P269" s="34"/>
      <c r="Q269" s="34"/>
      <c r="R269" s="34"/>
      <c r="S269" s="34"/>
      <c r="T269" s="34"/>
      <c r="U269" s="34"/>
      <c r="V269" s="34"/>
      <c r="W269" s="91"/>
      <c r="X269" s="34"/>
    </row>
    <row r="270" spans="1:24" ht="12.75" x14ac:dyDescent="0.2">
      <c r="A270" s="45"/>
      <c r="B270" s="104"/>
      <c r="C270" s="104"/>
      <c r="D270" s="104"/>
      <c r="E270" s="104"/>
      <c r="F270" s="104"/>
      <c r="G270" s="104"/>
      <c r="J270" s="104"/>
      <c r="M270" s="104"/>
      <c r="N270" s="104"/>
      <c r="O270" s="104"/>
      <c r="P270" s="34"/>
      <c r="Q270" s="34"/>
      <c r="R270" s="34"/>
      <c r="S270" s="34"/>
      <c r="T270" s="34"/>
      <c r="U270" s="34"/>
      <c r="V270" s="34"/>
      <c r="W270" s="91"/>
      <c r="X270" s="34"/>
    </row>
    <row r="271" spans="1:24" ht="12.75" x14ac:dyDescent="0.2">
      <c r="A271" s="45"/>
      <c r="B271" s="104"/>
      <c r="C271" s="104"/>
      <c r="D271" s="104"/>
      <c r="E271" s="104"/>
      <c r="F271" s="104"/>
      <c r="G271" s="104"/>
      <c r="J271" s="104"/>
      <c r="M271" s="104"/>
      <c r="N271" s="104"/>
      <c r="O271" s="104"/>
      <c r="P271" s="34"/>
      <c r="Q271" s="34"/>
      <c r="R271" s="34"/>
      <c r="S271" s="34"/>
      <c r="T271" s="34"/>
      <c r="U271" s="34"/>
      <c r="V271" s="34"/>
      <c r="W271" s="91"/>
      <c r="X271" s="34"/>
    </row>
    <row r="272" spans="1:24" ht="12.75" x14ac:dyDescent="0.2">
      <c r="A272" s="45"/>
      <c r="B272" s="104"/>
      <c r="C272" s="104"/>
      <c r="D272" s="104"/>
      <c r="E272" s="104"/>
      <c r="F272" s="104"/>
      <c r="G272" s="104"/>
      <c r="J272" s="104"/>
      <c r="M272" s="104"/>
      <c r="N272" s="104"/>
      <c r="O272" s="104"/>
      <c r="P272" s="34"/>
      <c r="Q272" s="34"/>
      <c r="R272" s="34"/>
      <c r="S272" s="34"/>
      <c r="T272" s="34"/>
      <c r="U272" s="34"/>
      <c r="V272" s="34"/>
      <c r="W272" s="91"/>
      <c r="X272" s="34"/>
    </row>
    <row r="273" spans="1:24" ht="12.75" x14ac:dyDescent="0.2">
      <c r="A273" s="45"/>
      <c r="B273" s="104"/>
      <c r="C273" s="104"/>
      <c r="D273" s="104"/>
      <c r="E273" s="104"/>
      <c r="F273" s="104"/>
      <c r="G273" s="104"/>
      <c r="J273" s="104"/>
      <c r="M273" s="104"/>
      <c r="N273" s="104"/>
      <c r="O273" s="104"/>
      <c r="P273" s="34"/>
      <c r="Q273" s="34"/>
      <c r="R273" s="34"/>
      <c r="S273" s="34"/>
      <c r="T273" s="34"/>
      <c r="U273" s="34"/>
      <c r="V273" s="34"/>
      <c r="W273" s="91"/>
      <c r="X273" s="34"/>
    </row>
    <row r="274" spans="1:24" ht="12.75" x14ac:dyDescent="0.2">
      <c r="A274" s="45"/>
      <c r="B274" s="104"/>
      <c r="C274" s="104"/>
      <c r="D274" s="104"/>
      <c r="E274" s="104"/>
      <c r="F274" s="104"/>
      <c r="G274" s="104"/>
      <c r="J274" s="104"/>
      <c r="M274" s="104"/>
      <c r="N274" s="104"/>
      <c r="O274" s="104"/>
      <c r="P274" s="34"/>
      <c r="Q274" s="34"/>
      <c r="R274" s="34"/>
      <c r="S274" s="34"/>
      <c r="T274" s="34"/>
      <c r="U274" s="34"/>
      <c r="V274" s="34"/>
      <c r="W274" s="91"/>
      <c r="X274" s="34"/>
    </row>
    <row r="275" spans="1:24" ht="12.75" x14ac:dyDescent="0.2">
      <c r="A275" s="45"/>
      <c r="B275" s="104"/>
      <c r="C275" s="104"/>
      <c r="D275" s="104"/>
      <c r="E275" s="104"/>
      <c r="F275" s="104"/>
      <c r="G275" s="104"/>
      <c r="J275" s="104"/>
      <c r="M275" s="104"/>
      <c r="N275" s="104"/>
      <c r="O275" s="104"/>
      <c r="P275" s="34"/>
      <c r="Q275" s="34"/>
      <c r="R275" s="34"/>
      <c r="S275" s="34"/>
      <c r="T275" s="34"/>
      <c r="U275" s="34"/>
      <c r="V275" s="34"/>
      <c r="W275" s="91"/>
      <c r="X275" s="34"/>
    </row>
    <row r="276" spans="1:24" ht="12.75" x14ac:dyDescent="0.2">
      <c r="A276" s="45"/>
      <c r="B276" s="104"/>
      <c r="C276" s="104"/>
      <c r="D276" s="104"/>
      <c r="E276" s="104"/>
      <c r="F276" s="104"/>
      <c r="G276" s="104"/>
      <c r="J276" s="104"/>
      <c r="M276" s="104"/>
      <c r="N276" s="104"/>
      <c r="O276" s="104"/>
      <c r="P276" s="34"/>
      <c r="Q276" s="34"/>
      <c r="R276" s="34"/>
      <c r="S276" s="34"/>
      <c r="T276" s="34"/>
      <c r="U276" s="34"/>
      <c r="V276" s="34"/>
      <c r="W276" s="91"/>
      <c r="X276" s="34"/>
    </row>
    <row r="277" spans="1:24" ht="12.75" x14ac:dyDescent="0.2">
      <c r="A277" s="45"/>
      <c r="B277" s="104"/>
      <c r="C277" s="104"/>
      <c r="D277" s="104"/>
      <c r="E277" s="104"/>
      <c r="F277" s="104"/>
      <c r="G277" s="104"/>
      <c r="J277" s="104"/>
      <c r="M277" s="104"/>
      <c r="N277" s="104"/>
      <c r="O277" s="104"/>
      <c r="P277" s="34"/>
      <c r="Q277" s="34"/>
      <c r="R277" s="34"/>
      <c r="S277" s="34"/>
      <c r="T277" s="34"/>
      <c r="U277" s="34"/>
      <c r="V277" s="34"/>
      <c r="W277" s="91"/>
      <c r="X277" s="34"/>
    </row>
    <row r="278" spans="1:24" ht="12.75" x14ac:dyDescent="0.2">
      <c r="A278" s="45"/>
      <c r="B278" s="104"/>
      <c r="C278" s="104"/>
      <c r="D278" s="104"/>
      <c r="E278" s="104"/>
      <c r="F278" s="104"/>
      <c r="G278" s="104"/>
      <c r="J278" s="104"/>
      <c r="M278" s="104"/>
      <c r="N278" s="104"/>
      <c r="O278" s="104"/>
      <c r="P278" s="34"/>
      <c r="Q278" s="34"/>
      <c r="R278" s="34"/>
      <c r="S278" s="34"/>
      <c r="T278" s="34"/>
      <c r="U278" s="34"/>
      <c r="V278" s="34"/>
      <c r="W278" s="91"/>
      <c r="X278" s="34"/>
    </row>
    <row r="279" spans="1:24" ht="12.75" x14ac:dyDescent="0.2">
      <c r="A279" s="45"/>
      <c r="B279" s="104"/>
      <c r="C279" s="104"/>
      <c r="D279" s="104"/>
      <c r="E279" s="104"/>
      <c r="F279" s="104"/>
      <c r="G279" s="104"/>
      <c r="J279" s="104"/>
      <c r="M279" s="104"/>
      <c r="N279" s="104"/>
      <c r="O279" s="104"/>
      <c r="P279" s="34"/>
      <c r="Q279" s="34"/>
      <c r="R279" s="34"/>
      <c r="S279" s="34"/>
      <c r="T279" s="34"/>
      <c r="U279" s="34"/>
      <c r="V279" s="34"/>
      <c r="W279" s="91"/>
      <c r="X279" s="34"/>
    </row>
    <row r="280" spans="1:24" ht="12.75" x14ac:dyDescent="0.2">
      <c r="A280" s="45"/>
      <c r="B280" s="104"/>
      <c r="C280" s="104"/>
      <c r="D280" s="104"/>
      <c r="E280" s="104"/>
      <c r="F280" s="104"/>
      <c r="G280" s="104"/>
      <c r="J280" s="104"/>
      <c r="M280" s="104"/>
      <c r="N280" s="104"/>
      <c r="O280" s="104"/>
      <c r="P280" s="34"/>
      <c r="Q280" s="34"/>
      <c r="R280" s="34"/>
      <c r="S280" s="34"/>
      <c r="T280" s="34"/>
      <c r="U280" s="34"/>
      <c r="V280" s="34"/>
      <c r="W280" s="91"/>
      <c r="X280" s="34"/>
    </row>
    <row r="281" spans="1:24" ht="12.75" x14ac:dyDescent="0.2">
      <c r="A281" s="45"/>
      <c r="B281" s="104"/>
      <c r="C281" s="104"/>
      <c r="D281" s="104"/>
      <c r="E281" s="104"/>
      <c r="F281" s="104"/>
      <c r="G281" s="104"/>
      <c r="J281" s="104"/>
      <c r="M281" s="104"/>
      <c r="N281" s="104"/>
      <c r="O281" s="104"/>
      <c r="P281" s="34"/>
      <c r="Q281" s="34"/>
      <c r="R281" s="34"/>
      <c r="S281" s="34"/>
      <c r="T281" s="34"/>
      <c r="U281" s="34"/>
      <c r="V281" s="34"/>
      <c r="W281" s="91"/>
      <c r="X281" s="34"/>
    </row>
    <row r="282" spans="1:24" ht="12.75" x14ac:dyDescent="0.2">
      <c r="A282" s="45"/>
      <c r="B282" s="104"/>
      <c r="C282" s="104"/>
      <c r="D282" s="104"/>
      <c r="E282" s="104"/>
      <c r="F282" s="104"/>
      <c r="G282" s="104"/>
      <c r="J282" s="104"/>
      <c r="M282" s="104"/>
      <c r="N282" s="104"/>
      <c r="O282" s="104"/>
      <c r="P282" s="34"/>
      <c r="Q282" s="34"/>
      <c r="R282" s="34"/>
      <c r="S282" s="34"/>
      <c r="T282" s="34"/>
      <c r="U282" s="34"/>
      <c r="V282" s="34"/>
      <c r="W282" s="91"/>
      <c r="X282" s="34"/>
    </row>
    <row r="283" spans="1:24" ht="12.75" x14ac:dyDescent="0.2">
      <c r="A283" s="45"/>
      <c r="B283" s="104"/>
      <c r="C283" s="104"/>
      <c r="D283" s="104"/>
      <c r="E283" s="104"/>
      <c r="F283" s="104"/>
      <c r="G283" s="104"/>
      <c r="J283" s="104"/>
      <c r="M283" s="104"/>
      <c r="N283" s="104"/>
      <c r="O283" s="104"/>
      <c r="P283" s="34"/>
      <c r="Q283" s="34"/>
      <c r="R283" s="34"/>
      <c r="S283" s="34"/>
      <c r="T283" s="34"/>
      <c r="U283" s="34"/>
      <c r="V283" s="34"/>
      <c r="W283" s="91"/>
      <c r="X283" s="34"/>
    </row>
    <row r="284" spans="1:24" ht="12.75" x14ac:dyDescent="0.2">
      <c r="A284" s="45"/>
      <c r="B284" s="104"/>
      <c r="C284" s="104"/>
      <c r="D284" s="104"/>
      <c r="E284" s="104"/>
      <c r="F284" s="104"/>
      <c r="G284" s="104"/>
      <c r="J284" s="104"/>
      <c r="M284" s="104"/>
      <c r="N284" s="104"/>
      <c r="O284" s="104"/>
      <c r="P284" s="34"/>
      <c r="Q284" s="34"/>
      <c r="R284" s="34"/>
      <c r="S284" s="34"/>
      <c r="T284" s="34"/>
      <c r="U284" s="34"/>
      <c r="V284" s="34"/>
      <c r="W284" s="91"/>
      <c r="X284" s="34"/>
    </row>
    <row r="285" spans="1:24" ht="12.75" x14ac:dyDescent="0.2">
      <c r="A285" s="45"/>
      <c r="B285" s="104"/>
      <c r="C285" s="104"/>
      <c r="D285" s="104"/>
      <c r="E285" s="104"/>
      <c r="F285" s="104"/>
      <c r="G285" s="104"/>
      <c r="J285" s="104"/>
      <c r="M285" s="104"/>
      <c r="N285" s="104"/>
      <c r="O285" s="104"/>
      <c r="P285" s="34"/>
      <c r="Q285" s="34"/>
      <c r="R285" s="34"/>
      <c r="S285" s="34"/>
      <c r="T285" s="34"/>
      <c r="U285" s="34"/>
      <c r="V285" s="34"/>
      <c r="W285" s="91"/>
      <c r="X285" s="34"/>
    </row>
    <row r="286" spans="1:24" ht="12.75" x14ac:dyDescent="0.2">
      <c r="A286" s="45"/>
      <c r="B286" s="104"/>
      <c r="C286" s="104"/>
      <c r="D286" s="104"/>
      <c r="E286" s="104"/>
      <c r="F286" s="104"/>
      <c r="G286" s="104"/>
      <c r="J286" s="104"/>
      <c r="M286" s="104"/>
      <c r="N286" s="104"/>
      <c r="O286" s="104"/>
      <c r="P286" s="34"/>
      <c r="Q286" s="34"/>
      <c r="R286" s="34"/>
      <c r="S286" s="34"/>
      <c r="T286" s="34"/>
      <c r="U286" s="34"/>
      <c r="V286" s="34"/>
      <c r="W286" s="91"/>
      <c r="X286" s="34"/>
    </row>
    <row r="287" spans="1:24" ht="12.75" x14ac:dyDescent="0.2">
      <c r="A287" s="45"/>
      <c r="B287" s="104"/>
      <c r="C287" s="104"/>
      <c r="D287" s="104"/>
      <c r="E287" s="104"/>
      <c r="F287" s="104"/>
      <c r="G287" s="104"/>
      <c r="J287" s="104"/>
      <c r="M287" s="104"/>
      <c r="N287" s="104"/>
      <c r="O287" s="104"/>
      <c r="P287" s="34"/>
      <c r="Q287" s="34"/>
      <c r="R287" s="34"/>
      <c r="S287" s="34"/>
      <c r="T287" s="34"/>
      <c r="U287" s="34"/>
      <c r="V287" s="34"/>
      <c r="W287" s="91"/>
      <c r="X287" s="34"/>
    </row>
    <row r="288" spans="1:24" ht="12.75" x14ac:dyDescent="0.2">
      <c r="A288" s="45"/>
      <c r="B288" s="104"/>
      <c r="C288" s="104"/>
      <c r="D288" s="104"/>
      <c r="E288" s="104"/>
      <c r="F288" s="104"/>
      <c r="G288" s="104"/>
      <c r="J288" s="104"/>
      <c r="M288" s="104"/>
      <c r="N288" s="104"/>
      <c r="O288" s="104"/>
      <c r="P288" s="34"/>
      <c r="Q288" s="34"/>
      <c r="R288" s="34"/>
      <c r="S288" s="34"/>
      <c r="T288" s="34"/>
      <c r="U288" s="34"/>
      <c r="V288" s="34"/>
      <c r="W288" s="91"/>
      <c r="X288" s="34"/>
    </row>
    <row r="289" spans="1:24" ht="12.75" x14ac:dyDescent="0.2">
      <c r="A289" s="45"/>
      <c r="B289" s="104"/>
      <c r="C289" s="104"/>
      <c r="D289" s="104"/>
      <c r="E289" s="104"/>
      <c r="F289" s="104"/>
      <c r="G289" s="104"/>
      <c r="J289" s="104"/>
      <c r="M289" s="104"/>
      <c r="N289" s="104"/>
      <c r="O289" s="104"/>
      <c r="P289" s="34"/>
      <c r="Q289" s="34"/>
      <c r="R289" s="34"/>
      <c r="S289" s="34"/>
      <c r="T289" s="34"/>
      <c r="U289" s="34"/>
      <c r="V289" s="34"/>
      <c r="W289" s="91"/>
      <c r="X289" s="34"/>
    </row>
    <row r="290" spans="1:24" ht="12.75" x14ac:dyDescent="0.2">
      <c r="A290" s="45"/>
      <c r="B290" s="104"/>
      <c r="C290" s="104"/>
      <c r="D290" s="104"/>
      <c r="E290" s="104"/>
      <c r="F290" s="104"/>
      <c r="G290" s="104"/>
      <c r="J290" s="104"/>
      <c r="M290" s="104"/>
      <c r="N290" s="104"/>
      <c r="O290" s="104"/>
      <c r="P290" s="34"/>
      <c r="Q290" s="34"/>
      <c r="R290" s="34"/>
      <c r="S290" s="34"/>
      <c r="T290" s="34"/>
      <c r="U290" s="34"/>
      <c r="V290" s="34"/>
      <c r="W290" s="91"/>
      <c r="X290" s="34"/>
    </row>
    <row r="291" spans="1:24" ht="12.75" x14ac:dyDescent="0.2">
      <c r="A291" s="45"/>
      <c r="B291" s="104"/>
      <c r="C291" s="104"/>
      <c r="D291" s="104"/>
      <c r="E291" s="104"/>
      <c r="F291" s="104"/>
      <c r="G291" s="104"/>
      <c r="J291" s="104"/>
      <c r="M291" s="104"/>
      <c r="N291" s="104"/>
      <c r="O291" s="104"/>
      <c r="P291" s="34"/>
      <c r="Q291" s="34"/>
      <c r="R291" s="34"/>
      <c r="S291" s="34"/>
      <c r="T291" s="34"/>
      <c r="U291" s="34"/>
      <c r="V291" s="34"/>
      <c r="W291" s="91"/>
      <c r="X291" s="34"/>
    </row>
    <row r="292" spans="1:24" ht="12.75" x14ac:dyDescent="0.2">
      <c r="A292" s="45"/>
      <c r="B292" s="104"/>
      <c r="C292" s="104"/>
      <c r="D292" s="104"/>
      <c r="E292" s="104"/>
      <c r="F292" s="104"/>
      <c r="G292" s="104"/>
      <c r="J292" s="104"/>
      <c r="M292" s="104"/>
      <c r="N292" s="104"/>
      <c r="O292" s="104"/>
      <c r="P292" s="34"/>
      <c r="Q292" s="34"/>
      <c r="R292" s="34"/>
      <c r="S292" s="34"/>
      <c r="T292" s="34"/>
      <c r="U292" s="34"/>
      <c r="V292" s="34"/>
      <c r="W292" s="91"/>
      <c r="X292" s="34"/>
    </row>
    <row r="293" spans="1:24" ht="12.75" x14ac:dyDescent="0.2">
      <c r="A293" s="45"/>
      <c r="B293" s="104"/>
      <c r="C293" s="104"/>
      <c r="D293" s="104"/>
      <c r="E293" s="104"/>
      <c r="F293" s="104"/>
      <c r="G293" s="104"/>
      <c r="J293" s="104"/>
      <c r="M293" s="104"/>
      <c r="N293" s="104"/>
      <c r="O293" s="104"/>
      <c r="P293" s="34"/>
      <c r="Q293" s="34"/>
      <c r="R293" s="34"/>
      <c r="S293" s="34"/>
      <c r="T293" s="34"/>
      <c r="U293" s="34"/>
      <c r="V293" s="34"/>
      <c r="W293" s="91"/>
      <c r="X293" s="34"/>
    </row>
    <row r="294" spans="1:24" ht="12.75" x14ac:dyDescent="0.2">
      <c r="A294" s="45"/>
      <c r="B294" s="104"/>
      <c r="C294" s="104"/>
      <c r="D294" s="104"/>
      <c r="E294" s="104"/>
      <c r="F294" s="104"/>
      <c r="G294" s="104"/>
      <c r="J294" s="104"/>
      <c r="M294" s="104"/>
      <c r="N294" s="104"/>
      <c r="O294" s="104"/>
      <c r="P294" s="34"/>
      <c r="Q294" s="34"/>
      <c r="R294" s="34"/>
      <c r="S294" s="34"/>
      <c r="T294" s="34"/>
      <c r="U294" s="34"/>
      <c r="V294" s="34"/>
      <c r="W294" s="91"/>
      <c r="X294" s="34"/>
    </row>
    <row r="295" spans="1:24" ht="12.75" x14ac:dyDescent="0.2">
      <c r="A295" s="45"/>
      <c r="B295" s="104"/>
      <c r="C295" s="104"/>
      <c r="D295" s="104"/>
      <c r="E295" s="104"/>
      <c r="F295" s="104"/>
      <c r="G295" s="104"/>
      <c r="J295" s="104"/>
      <c r="M295" s="104"/>
      <c r="N295" s="104"/>
      <c r="O295" s="104"/>
      <c r="P295" s="34"/>
      <c r="Q295" s="34"/>
      <c r="R295" s="34"/>
      <c r="S295" s="34"/>
      <c r="T295" s="34"/>
      <c r="U295" s="34"/>
      <c r="V295" s="34"/>
      <c r="W295" s="91"/>
      <c r="X295" s="34"/>
    </row>
    <row r="296" spans="1:24" ht="12.75" x14ac:dyDescent="0.2">
      <c r="A296" s="45"/>
      <c r="B296" s="104"/>
      <c r="C296" s="104"/>
      <c r="D296" s="104"/>
      <c r="E296" s="104"/>
      <c r="F296" s="104"/>
      <c r="G296" s="104"/>
      <c r="J296" s="104"/>
      <c r="M296" s="104"/>
      <c r="N296" s="104"/>
      <c r="O296" s="104"/>
      <c r="P296" s="34"/>
      <c r="Q296" s="34"/>
      <c r="R296" s="34"/>
      <c r="S296" s="34"/>
      <c r="T296" s="34"/>
      <c r="U296" s="34"/>
      <c r="V296" s="34"/>
      <c r="W296" s="91"/>
      <c r="X296" s="34"/>
    </row>
    <row r="297" spans="1:24" ht="12.75" x14ac:dyDescent="0.2">
      <c r="A297" s="45"/>
      <c r="B297" s="104"/>
      <c r="C297" s="104"/>
      <c r="D297" s="104"/>
      <c r="E297" s="104"/>
      <c r="F297" s="104"/>
      <c r="G297" s="104"/>
      <c r="J297" s="104"/>
      <c r="M297" s="104"/>
      <c r="N297" s="104"/>
      <c r="O297" s="104"/>
      <c r="P297" s="34"/>
      <c r="Q297" s="34"/>
      <c r="R297" s="34"/>
      <c r="S297" s="34"/>
      <c r="T297" s="34"/>
      <c r="U297" s="34"/>
      <c r="V297" s="34"/>
      <c r="W297" s="91"/>
      <c r="X297" s="34"/>
    </row>
    <row r="298" spans="1:24" ht="12.75" x14ac:dyDescent="0.2">
      <c r="A298" s="45"/>
      <c r="B298" s="104"/>
      <c r="C298" s="104"/>
      <c r="D298" s="104"/>
      <c r="E298" s="104"/>
      <c r="F298" s="104"/>
      <c r="G298" s="104"/>
      <c r="J298" s="104"/>
      <c r="M298" s="104"/>
      <c r="N298" s="104"/>
      <c r="O298" s="104"/>
      <c r="P298" s="34"/>
      <c r="Q298" s="34"/>
      <c r="R298" s="34"/>
      <c r="S298" s="34"/>
      <c r="T298" s="34"/>
      <c r="U298" s="34"/>
      <c r="V298" s="34"/>
      <c r="W298" s="91"/>
      <c r="X298" s="34"/>
    </row>
    <row r="299" spans="1:24" ht="12.75" x14ac:dyDescent="0.2">
      <c r="A299" s="45"/>
      <c r="B299" s="104"/>
      <c r="C299" s="104"/>
      <c r="D299" s="104"/>
      <c r="E299" s="104"/>
      <c r="F299" s="104"/>
      <c r="G299" s="104"/>
      <c r="J299" s="104"/>
      <c r="M299" s="104"/>
      <c r="N299" s="104"/>
      <c r="O299" s="104"/>
      <c r="P299" s="34"/>
      <c r="Q299" s="34"/>
      <c r="R299" s="34"/>
      <c r="S299" s="34"/>
      <c r="T299" s="34"/>
      <c r="U299" s="34"/>
      <c r="V299" s="34"/>
      <c r="W299" s="91"/>
      <c r="X299" s="34"/>
    </row>
    <row r="300" spans="1:24" ht="12.75" x14ac:dyDescent="0.2">
      <c r="A300" s="45"/>
      <c r="B300" s="104"/>
      <c r="C300" s="104"/>
      <c r="D300" s="104"/>
      <c r="E300" s="104"/>
      <c r="F300" s="104"/>
      <c r="G300" s="104"/>
      <c r="J300" s="104"/>
      <c r="M300" s="104"/>
      <c r="N300" s="104"/>
      <c r="O300" s="104"/>
      <c r="P300" s="34"/>
      <c r="Q300" s="34"/>
      <c r="R300" s="34"/>
      <c r="S300" s="34"/>
      <c r="T300" s="34"/>
      <c r="U300" s="34"/>
      <c r="V300" s="34"/>
      <c r="W300" s="91"/>
      <c r="X300" s="34"/>
    </row>
    <row r="301" spans="1:24" ht="12.75" x14ac:dyDescent="0.2">
      <c r="A301" s="45"/>
      <c r="B301" s="104"/>
      <c r="C301" s="104"/>
      <c r="D301" s="104"/>
      <c r="E301" s="104"/>
      <c r="F301" s="104"/>
      <c r="G301" s="104"/>
      <c r="J301" s="104"/>
      <c r="M301" s="104"/>
      <c r="N301" s="104"/>
      <c r="O301" s="104"/>
      <c r="P301" s="34"/>
      <c r="Q301" s="34"/>
      <c r="R301" s="34"/>
      <c r="S301" s="34"/>
      <c r="T301" s="34"/>
      <c r="U301" s="34"/>
      <c r="V301" s="34"/>
      <c r="W301" s="91"/>
      <c r="X301" s="34"/>
    </row>
    <row r="302" spans="1:24" ht="12.75" x14ac:dyDescent="0.2">
      <c r="A302" s="45"/>
      <c r="B302" s="104"/>
      <c r="C302" s="104"/>
      <c r="D302" s="104"/>
      <c r="E302" s="104"/>
      <c r="F302" s="104"/>
      <c r="G302" s="104"/>
      <c r="J302" s="104"/>
      <c r="M302" s="104"/>
      <c r="N302" s="104"/>
      <c r="O302" s="104"/>
      <c r="P302" s="34"/>
      <c r="Q302" s="34"/>
      <c r="R302" s="34"/>
      <c r="S302" s="34"/>
      <c r="T302" s="34"/>
      <c r="U302" s="34"/>
      <c r="V302" s="34"/>
      <c r="W302" s="91"/>
      <c r="X302" s="34"/>
    </row>
    <row r="303" spans="1:24" ht="12.75" x14ac:dyDescent="0.2">
      <c r="A303" s="45"/>
      <c r="B303" s="104"/>
      <c r="C303" s="104"/>
      <c r="D303" s="104"/>
      <c r="E303" s="104"/>
      <c r="F303" s="104"/>
      <c r="G303" s="104"/>
      <c r="J303" s="104"/>
      <c r="M303" s="104"/>
      <c r="N303" s="104"/>
      <c r="O303" s="104"/>
      <c r="P303" s="34"/>
      <c r="Q303" s="34"/>
      <c r="R303" s="34"/>
      <c r="S303" s="34"/>
      <c r="T303" s="34"/>
      <c r="U303" s="34"/>
      <c r="V303" s="34"/>
      <c r="W303" s="91"/>
      <c r="X303" s="34"/>
    </row>
    <row r="304" spans="1:24" ht="12.75" x14ac:dyDescent="0.2">
      <c r="A304" s="45"/>
      <c r="B304" s="104"/>
      <c r="C304" s="104"/>
      <c r="D304" s="104"/>
      <c r="E304" s="104"/>
      <c r="F304" s="104"/>
      <c r="G304" s="104"/>
      <c r="J304" s="104"/>
      <c r="M304" s="104"/>
      <c r="N304" s="104"/>
      <c r="O304" s="104"/>
      <c r="P304" s="34"/>
      <c r="Q304" s="34"/>
      <c r="R304" s="34"/>
      <c r="S304" s="34"/>
      <c r="T304" s="34"/>
      <c r="U304" s="34"/>
      <c r="V304" s="34"/>
      <c r="W304" s="91"/>
      <c r="X304" s="34"/>
    </row>
    <row r="305" spans="1:24" ht="12.75" x14ac:dyDescent="0.2">
      <c r="A305" s="45"/>
      <c r="B305" s="104"/>
      <c r="C305" s="104"/>
      <c r="D305" s="104"/>
      <c r="E305" s="104"/>
      <c r="F305" s="104"/>
      <c r="G305" s="104"/>
      <c r="J305" s="104"/>
      <c r="M305" s="104"/>
      <c r="N305" s="104"/>
      <c r="O305" s="104"/>
      <c r="P305" s="34"/>
      <c r="Q305" s="34"/>
      <c r="R305" s="34"/>
      <c r="S305" s="34"/>
      <c r="T305" s="34"/>
      <c r="U305" s="34"/>
      <c r="V305" s="34"/>
      <c r="W305" s="91"/>
      <c r="X305" s="34"/>
    </row>
    <row r="306" spans="1:24" ht="12.75" x14ac:dyDescent="0.2">
      <c r="A306" s="45"/>
      <c r="B306" s="104"/>
      <c r="C306" s="104"/>
      <c r="D306" s="104"/>
      <c r="E306" s="104"/>
      <c r="F306" s="104"/>
      <c r="G306" s="104"/>
      <c r="J306" s="104"/>
      <c r="M306" s="104"/>
      <c r="N306" s="104"/>
      <c r="O306" s="104"/>
      <c r="P306" s="34"/>
      <c r="Q306" s="34"/>
      <c r="R306" s="34"/>
      <c r="S306" s="34"/>
      <c r="T306" s="34"/>
      <c r="U306" s="34"/>
      <c r="V306" s="34"/>
      <c r="W306" s="91"/>
      <c r="X306" s="34"/>
    </row>
    <row r="307" spans="1:24" ht="12.75" x14ac:dyDescent="0.2">
      <c r="A307" s="45"/>
      <c r="B307" s="104"/>
      <c r="C307" s="104"/>
      <c r="D307" s="104"/>
      <c r="E307" s="104"/>
      <c r="F307" s="104"/>
      <c r="G307" s="104"/>
      <c r="J307" s="104"/>
      <c r="M307" s="104"/>
      <c r="N307" s="104"/>
      <c r="O307" s="104"/>
      <c r="P307" s="34"/>
      <c r="Q307" s="34"/>
      <c r="R307" s="34"/>
      <c r="S307" s="34"/>
      <c r="T307" s="34"/>
      <c r="U307" s="34"/>
      <c r="V307" s="34"/>
      <c r="W307" s="91"/>
      <c r="X307" s="34"/>
    </row>
    <row r="308" spans="1:24" ht="12.75" x14ac:dyDescent="0.2">
      <c r="A308" s="45"/>
      <c r="B308" s="104"/>
      <c r="C308" s="104"/>
      <c r="D308" s="104"/>
      <c r="E308" s="104"/>
      <c r="F308" s="104"/>
      <c r="G308" s="104"/>
      <c r="J308" s="104"/>
      <c r="M308" s="104"/>
      <c r="N308" s="104"/>
      <c r="O308" s="104"/>
      <c r="P308" s="34"/>
      <c r="Q308" s="34"/>
      <c r="R308" s="34"/>
      <c r="S308" s="34"/>
      <c r="T308" s="34"/>
      <c r="U308" s="34"/>
      <c r="V308" s="34"/>
      <c r="W308" s="91"/>
      <c r="X308" s="34"/>
    </row>
    <row r="309" spans="1:24" ht="12.75" x14ac:dyDescent="0.2">
      <c r="A309" s="45"/>
      <c r="B309" s="104"/>
      <c r="C309" s="104"/>
      <c r="D309" s="104"/>
      <c r="E309" s="104"/>
      <c r="F309" s="104"/>
      <c r="G309" s="104"/>
      <c r="J309" s="104"/>
      <c r="M309" s="104"/>
      <c r="N309" s="104"/>
      <c r="O309" s="104"/>
      <c r="P309" s="34"/>
      <c r="Q309" s="34"/>
      <c r="R309" s="34"/>
      <c r="S309" s="34"/>
      <c r="T309" s="34"/>
      <c r="U309" s="34"/>
      <c r="V309" s="34"/>
      <c r="W309" s="91"/>
      <c r="X309" s="34"/>
    </row>
    <row r="310" spans="1:24" ht="12.75" x14ac:dyDescent="0.2">
      <c r="A310" s="45"/>
      <c r="B310" s="104"/>
      <c r="C310" s="104"/>
      <c r="D310" s="104"/>
      <c r="E310" s="104"/>
      <c r="F310" s="104"/>
      <c r="G310" s="104"/>
      <c r="J310" s="104"/>
      <c r="M310" s="104"/>
      <c r="N310" s="104"/>
      <c r="O310" s="104"/>
      <c r="P310" s="34"/>
      <c r="Q310" s="34"/>
      <c r="R310" s="34"/>
      <c r="S310" s="34"/>
      <c r="T310" s="34"/>
      <c r="U310" s="34"/>
      <c r="V310" s="34"/>
      <c r="W310" s="91"/>
      <c r="X310" s="34"/>
    </row>
    <row r="311" spans="1:24" ht="12.75" x14ac:dyDescent="0.2">
      <c r="A311" s="45"/>
      <c r="B311" s="104"/>
      <c r="C311" s="104"/>
      <c r="D311" s="104"/>
      <c r="E311" s="104"/>
      <c r="F311" s="104"/>
      <c r="G311" s="104"/>
      <c r="J311" s="104"/>
      <c r="M311" s="104"/>
      <c r="N311" s="104"/>
      <c r="O311" s="104"/>
      <c r="P311" s="34"/>
      <c r="Q311" s="34"/>
      <c r="R311" s="34"/>
      <c r="S311" s="34"/>
      <c r="T311" s="34"/>
      <c r="U311" s="34"/>
      <c r="V311" s="34"/>
      <c r="W311" s="91"/>
      <c r="X311" s="34"/>
    </row>
    <row r="312" spans="1:24" ht="12.75" x14ac:dyDescent="0.2">
      <c r="A312" s="45"/>
      <c r="B312" s="104"/>
      <c r="C312" s="104"/>
      <c r="D312" s="104"/>
      <c r="E312" s="104"/>
      <c r="F312" s="104"/>
      <c r="G312" s="104"/>
      <c r="J312" s="104"/>
      <c r="M312" s="104"/>
      <c r="N312" s="104"/>
      <c r="O312" s="104"/>
      <c r="P312" s="34"/>
      <c r="Q312" s="34"/>
      <c r="R312" s="34"/>
      <c r="S312" s="34"/>
      <c r="T312" s="34"/>
      <c r="U312" s="34"/>
      <c r="V312" s="34"/>
      <c r="W312" s="91"/>
      <c r="X312" s="34"/>
    </row>
    <row r="313" spans="1:24" ht="12.75" x14ac:dyDescent="0.2">
      <c r="A313" s="45"/>
      <c r="B313" s="104"/>
      <c r="C313" s="104"/>
      <c r="D313" s="104"/>
      <c r="E313" s="104"/>
      <c r="F313" s="104"/>
      <c r="G313" s="104"/>
      <c r="J313" s="104"/>
      <c r="M313" s="104"/>
      <c r="N313" s="104"/>
      <c r="O313" s="104"/>
      <c r="P313" s="34"/>
      <c r="Q313" s="34"/>
      <c r="R313" s="34"/>
      <c r="S313" s="34"/>
      <c r="T313" s="34"/>
      <c r="U313" s="34"/>
      <c r="V313" s="34"/>
      <c r="W313" s="91"/>
      <c r="X313" s="34"/>
    </row>
    <row r="314" spans="1:24" ht="12.75" x14ac:dyDescent="0.2">
      <c r="A314" s="45"/>
      <c r="B314" s="104"/>
      <c r="C314" s="104"/>
      <c r="D314" s="104"/>
      <c r="E314" s="104"/>
      <c r="F314" s="104"/>
      <c r="G314" s="104"/>
      <c r="J314" s="104"/>
      <c r="M314" s="104"/>
      <c r="N314" s="104"/>
      <c r="O314" s="104"/>
      <c r="P314" s="34"/>
      <c r="Q314" s="34"/>
      <c r="R314" s="34"/>
      <c r="S314" s="34"/>
      <c r="T314" s="34"/>
      <c r="U314" s="34"/>
      <c r="V314" s="34"/>
      <c r="W314" s="91"/>
      <c r="X314" s="34"/>
    </row>
    <row r="315" spans="1:24" ht="12.75" x14ac:dyDescent="0.2">
      <c r="A315" s="45"/>
      <c r="B315" s="104"/>
      <c r="C315" s="104"/>
      <c r="D315" s="104"/>
      <c r="E315" s="104"/>
      <c r="F315" s="104"/>
      <c r="G315" s="104"/>
      <c r="J315" s="104"/>
      <c r="M315" s="104"/>
      <c r="N315" s="104"/>
      <c r="O315" s="104"/>
      <c r="P315" s="34"/>
      <c r="Q315" s="34"/>
      <c r="R315" s="34"/>
      <c r="S315" s="34"/>
      <c r="T315" s="34"/>
      <c r="U315" s="34"/>
      <c r="V315" s="34"/>
      <c r="W315" s="91"/>
      <c r="X315" s="34"/>
    </row>
    <row r="316" spans="1:24" ht="12.75" x14ac:dyDescent="0.2">
      <c r="A316" s="45"/>
      <c r="B316" s="104"/>
      <c r="C316" s="104"/>
      <c r="D316" s="104"/>
      <c r="E316" s="104"/>
      <c r="F316" s="104"/>
      <c r="G316" s="104"/>
      <c r="J316" s="104"/>
      <c r="M316" s="104"/>
      <c r="N316" s="104"/>
      <c r="O316" s="104"/>
      <c r="P316" s="34"/>
      <c r="Q316" s="34"/>
      <c r="R316" s="34"/>
      <c r="S316" s="34"/>
      <c r="T316" s="34"/>
      <c r="U316" s="34"/>
      <c r="V316" s="34"/>
      <c r="W316" s="91"/>
      <c r="X316" s="34"/>
    </row>
    <row r="317" spans="1:24" ht="12.75" x14ac:dyDescent="0.2">
      <c r="A317" s="45"/>
      <c r="B317" s="104"/>
      <c r="C317" s="104"/>
      <c r="D317" s="104"/>
      <c r="E317" s="104"/>
      <c r="F317" s="104"/>
      <c r="G317" s="104"/>
      <c r="J317" s="104"/>
      <c r="M317" s="104"/>
      <c r="N317" s="104"/>
      <c r="O317" s="104"/>
      <c r="P317" s="34"/>
      <c r="Q317" s="34"/>
      <c r="R317" s="34"/>
      <c r="S317" s="34"/>
      <c r="T317" s="34"/>
      <c r="U317" s="34"/>
      <c r="V317" s="34"/>
      <c r="W317" s="91"/>
      <c r="X317" s="34"/>
    </row>
    <row r="318" spans="1:24" ht="12.75" x14ac:dyDescent="0.2">
      <c r="A318" s="45"/>
      <c r="B318" s="104"/>
      <c r="C318" s="104"/>
      <c r="D318" s="104"/>
      <c r="E318" s="104"/>
      <c r="F318" s="104"/>
      <c r="G318" s="104"/>
      <c r="J318" s="104"/>
      <c r="M318" s="104"/>
      <c r="N318" s="104"/>
      <c r="O318" s="104"/>
      <c r="P318" s="34"/>
      <c r="Q318" s="34"/>
      <c r="R318" s="34"/>
      <c r="S318" s="34"/>
      <c r="T318" s="34"/>
      <c r="U318" s="34"/>
      <c r="V318" s="34"/>
      <c r="W318" s="91"/>
      <c r="X318" s="34"/>
    </row>
    <row r="319" spans="1:24" ht="12.75" x14ac:dyDescent="0.2">
      <c r="A319" s="45"/>
      <c r="B319" s="104"/>
      <c r="C319" s="104"/>
      <c r="D319" s="104"/>
      <c r="E319" s="104"/>
      <c r="F319" s="104"/>
      <c r="G319" s="104"/>
      <c r="J319" s="104"/>
      <c r="M319" s="104"/>
      <c r="N319" s="104"/>
      <c r="O319" s="104"/>
      <c r="P319" s="34"/>
      <c r="Q319" s="34"/>
      <c r="R319" s="34"/>
      <c r="S319" s="34"/>
      <c r="T319" s="34"/>
      <c r="U319" s="34"/>
      <c r="V319" s="34"/>
      <c r="W319" s="91"/>
      <c r="X319" s="34"/>
    </row>
    <row r="320" spans="1:24" ht="12.75" x14ac:dyDescent="0.2">
      <c r="A320" s="45"/>
      <c r="B320" s="104"/>
      <c r="C320" s="104"/>
      <c r="D320" s="104"/>
      <c r="E320" s="104"/>
      <c r="F320" s="104"/>
      <c r="G320" s="104"/>
      <c r="J320" s="104"/>
      <c r="M320" s="104"/>
      <c r="N320" s="104"/>
      <c r="O320" s="104"/>
      <c r="P320" s="34"/>
      <c r="Q320" s="34"/>
      <c r="R320" s="34"/>
      <c r="S320" s="34"/>
      <c r="T320" s="34"/>
      <c r="U320" s="34"/>
      <c r="V320" s="34"/>
      <c r="W320" s="91"/>
      <c r="X320" s="34"/>
    </row>
    <row r="321" spans="1:24" ht="12.75" x14ac:dyDescent="0.2">
      <c r="A321" s="45"/>
      <c r="B321" s="104"/>
      <c r="C321" s="104"/>
      <c r="D321" s="104"/>
      <c r="E321" s="104"/>
      <c r="F321" s="104"/>
      <c r="G321" s="104"/>
      <c r="J321" s="104"/>
      <c r="M321" s="104"/>
      <c r="N321" s="104"/>
      <c r="O321" s="104"/>
      <c r="P321" s="34"/>
      <c r="Q321" s="34"/>
      <c r="R321" s="34"/>
      <c r="S321" s="34"/>
      <c r="T321" s="34"/>
      <c r="U321" s="34"/>
      <c r="V321" s="34"/>
      <c r="W321" s="91"/>
      <c r="X321" s="34"/>
    </row>
    <row r="322" spans="1:24" ht="12.75" x14ac:dyDescent="0.2">
      <c r="A322" s="45"/>
      <c r="B322" s="104"/>
      <c r="C322" s="104"/>
      <c r="D322" s="104"/>
      <c r="E322" s="104"/>
      <c r="F322" s="104"/>
      <c r="G322" s="104"/>
      <c r="J322" s="104"/>
      <c r="M322" s="104"/>
      <c r="N322" s="104"/>
      <c r="O322" s="104"/>
      <c r="P322" s="34"/>
      <c r="Q322" s="34"/>
      <c r="R322" s="34"/>
      <c r="S322" s="34"/>
      <c r="T322" s="34"/>
      <c r="U322" s="34"/>
      <c r="V322" s="34"/>
      <c r="W322" s="91"/>
      <c r="X322" s="34"/>
    </row>
    <row r="323" spans="1:24" ht="12.75" x14ac:dyDescent="0.2">
      <c r="A323" s="45"/>
      <c r="B323" s="104"/>
      <c r="C323" s="104"/>
      <c r="D323" s="104"/>
      <c r="E323" s="104"/>
      <c r="F323" s="104"/>
      <c r="G323" s="104"/>
      <c r="J323" s="104"/>
      <c r="M323" s="104"/>
      <c r="N323" s="104"/>
      <c r="O323" s="104"/>
      <c r="P323" s="34"/>
      <c r="Q323" s="34"/>
      <c r="R323" s="34"/>
      <c r="S323" s="34"/>
      <c r="T323" s="34"/>
      <c r="U323" s="34"/>
      <c r="V323" s="34"/>
      <c r="W323" s="91"/>
      <c r="X323" s="34"/>
    </row>
    <row r="324" spans="1:24" ht="12.75" x14ac:dyDescent="0.2">
      <c r="A324" s="45"/>
      <c r="B324" s="104"/>
      <c r="C324" s="104"/>
      <c r="D324" s="104"/>
      <c r="E324" s="104"/>
      <c r="F324" s="104"/>
      <c r="G324" s="104"/>
      <c r="J324" s="104"/>
      <c r="M324" s="104"/>
      <c r="N324" s="104"/>
      <c r="O324" s="104"/>
      <c r="P324" s="34"/>
      <c r="Q324" s="34"/>
      <c r="R324" s="34"/>
      <c r="S324" s="34"/>
      <c r="T324" s="34"/>
      <c r="U324" s="34"/>
      <c r="V324" s="34"/>
      <c r="W324" s="91"/>
      <c r="X324" s="34"/>
    </row>
    <row r="325" spans="1:24" ht="12.75" x14ac:dyDescent="0.2">
      <c r="A325" s="45"/>
      <c r="B325" s="104"/>
      <c r="C325" s="104"/>
      <c r="D325" s="104"/>
      <c r="E325" s="104"/>
      <c r="F325" s="104"/>
      <c r="G325" s="104"/>
      <c r="J325" s="104"/>
      <c r="M325" s="104"/>
      <c r="N325" s="104"/>
      <c r="O325" s="104"/>
      <c r="P325" s="34"/>
      <c r="Q325" s="34"/>
      <c r="R325" s="34"/>
      <c r="S325" s="34"/>
      <c r="T325" s="34"/>
      <c r="U325" s="34"/>
      <c r="V325" s="34"/>
      <c r="W325" s="91"/>
      <c r="X325" s="34"/>
    </row>
    <row r="326" spans="1:24" ht="12.75" x14ac:dyDescent="0.2">
      <c r="A326" s="45"/>
      <c r="B326" s="104"/>
      <c r="C326" s="104"/>
      <c r="D326" s="104"/>
      <c r="E326" s="104"/>
      <c r="F326" s="104"/>
      <c r="G326" s="104"/>
      <c r="J326" s="104"/>
      <c r="M326" s="104"/>
      <c r="N326" s="104"/>
      <c r="O326" s="104"/>
      <c r="P326" s="34"/>
      <c r="Q326" s="34"/>
      <c r="R326" s="34"/>
      <c r="S326" s="34"/>
      <c r="T326" s="34"/>
      <c r="U326" s="34"/>
      <c r="V326" s="34"/>
      <c r="W326" s="91"/>
      <c r="X326" s="34"/>
    </row>
    <row r="327" spans="1:24" ht="12.75" x14ac:dyDescent="0.2">
      <c r="A327" s="45"/>
      <c r="B327" s="104"/>
      <c r="C327" s="104"/>
      <c r="D327" s="104"/>
      <c r="E327" s="104"/>
      <c r="F327" s="104"/>
      <c r="G327" s="104"/>
      <c r="J327" s="104"/>
      <c r="M327" s="104"/>
      <c r="N327" s="104"/>
      <c r="O327" s="104"/>
      <c r="P327" s="34"/>
      <c r="Q327" s="34"/>
      <c r="R327" s="34"/>
      <c r="S327" s="34"/>
      <c r="T327" s="34"/>
      <c r="U327" s="34"/>
      <c r="V327" s="34"/>
      <c r="W327" s="91"/>
      <c r="X327" s="34"/>
    </row>
    <row r="328" spans="1:24" ht="12.75" x14ac:dyDescent="0.2">
      <c r="A328" s="45"/>
      <c r="B328" s="104"/>
      <c r="C328" s="104"/>
      <c r="D328" s="104"/>
      <c r="E328" s="104"/>
      <c r="F328" s="104"/>
      <c r="G328" s="104"/>
      <c r="J328" s="104"/>
      <c r="M328" s="104"/>
      <c r="N328" s="104"/>
      <c r="O328" s="104"/>
      <c r="P328" s="34"/>
      <c r="Q328" s="34"/>
      <c r="R328" s="34"/>
      <c r="S328" s="34"/>
      <c r="T328" s="34"/>
      <c r="U328" s="34"/>
      <c r="V328" s="34"/>
      <c r="W328" s="91"/>
      <c r="X328" s="34"/>
    </row>
    <row r="329" spans="1:24" ht="12.75" x14ac:dyDescent="0.2">
      <c r="A329" s="45"/>
      <c r="B329" s="104"/>
      <c r="C329" s="104"/>
      <c r="D329" s="104"/>
      <c r="E329" s="104"/>
      <c r="F329" s="104"/>
      <c r="G329" s="104"/>
      <c r="J329" s="104"/>
      <c r="M329" s="104"/>
      <c r="N329" s="104"/>
      <c r="O329" s="104"/>
      <c r="P329" s="34"/>
      <c r="Q329" s="34"/>
      <c r="R329" s="34"/>
      <c r="S329" s="34"/>
      <c r="T329" s="34"/>
      <c r="U329" s="34"/>
      <c r="V329" s="34"/>
      <c r="W329" s="91"/>
      <c r="X329" s="34"/>
    </row>
    <row r="330" spans="1:24" ht="12.75" x14ac:dyDescent="0.2">
      <c r="A330" s="45"/>
      <c r="B330" s="104"/>
      <c r="C330" s="104"/>
      <c r="D330" s="104"/>
      <c r="E330" s="104"/>
      <c r="F330" s="104"/>
      <c r="G330" s="104"/>
      <c r="J330" s="104"/>
      <c r="M330" s="104"/>
      <c r="N330" s="104"/>
      <c r="O330" s="104"/>
      <c r="P330" s="34"/>
      <c r="Q330" s="34"/>
      <c r="R330" s="34"/>
      <c r="S330" s="34"/>
      <c r="T330" s="34"/>
      <c r="U330" s="34"/>
      <c r="V330" s="34"/>
      <c r="W330" s="91"/>
      <c r="X330" s="34"/>
    </row>
    <row r="331" spans="1:24" ht="12.75" x14ac:dyDescent="0.2">
      <c r="A331" s="45"/>
      <c r="B331" s="104"/>
      <c r="C331" s="104"/>
      <c r="D331" s="104"/>
      <c r="E331" s="104"/>
      <c r="F331" s="104"/>
      <c r="G331" s="104"/>
      <c r="J331" s="104"/>
      <c r="M331" s="104"/>
      <c r="N331" s="104"/>
      <c r="O331" s="104"/>
      <c r="P331" s="34"/>
      <c r="Q331" s="34"/>
      <c r="R331" s="34"/>
      <c r="S331" s="34"/>
      <c r="T331" s="34"/>
      <c r="U331" s="34"/>
      <c r="V331" s="34"/>
      <c r="W331" s="91"/>
      <c r="X331" s="34"/>
    </row>
    <row r="332" spans="1:24" ht="12.75" x14ac:dyDescent="0.2">
      <c r="A332" s="45"/>
      <c r="B332" s="104"/>
      <c r="C332" s="104"/>
      <c r="D332" s="104"/>
      <c r="E332" s="104"/>
      <c r="F332" s="104"/>
      <c r="G332" s="104"/>
      <c r="J332" s="104"/>
      <c r="M332" s="104"/>
      <c r="N332" s="104"/>
      <c r="O332" s="104"/>
      <c r="P332" s="34"/>
      <c r="Q332" s="34"/>
      <c r="R332" s="34"/>
      <c r="S332" s="34"/>
      <c r="T332" s="34"/>
      <c r="U332" s="34"/>
      <c r="V332" s="34"/>
      <c r="W332" s="91"/>
      <c r="X332" s="34"/>
    </row>
    <row r="333" spans="1:24" ht="12.75" x14ac:dyDescent="0.2">
      <c r="A333" s="45"/>
      <c r="B333" s="104"/>
      <c r="C333" s="104"/>
      <c r="D333" s="104"/>
      <c r="E333" s="104"/>
      <c r="F333" s="104"/>
      <c r="G333" s="104"/>
      <c r="J333" s="104"/>
      <c r="M333" s="104"/>
      <c r="N333" s="104"/>
      <c r="O333" s="104"/>
      <c r="P333" s="34"/>
      <c r="Q333" s="34"/>
      <c r="R333" s="34"/>
      <c r="S333" s="34"/>
      <c r="T333" s="34"/>
      <c r="U333" s="34"/>
      <c r="V333" s="34"/>
      <c r="W333" s="91"/>
      <c r="X333" s="34"/>
    </row>
    <row r="334" spans="1:24" ht="12.75" x14ac:dyDescent="0.2">
      <c r="A334" s="45"/>
      <c r="B334" s="104"/>
      <c r="C334" s="104"/>
      <c r="D334" s="104"/>
      <c r="E334" s="104"/>
      <c r="F334" s="104"/>
      <c r="G334" s="104"/>
      <c r="J334" s="104"/>
      <c r="M334" s="104"/>
      <c r="N334" s="104"/>
      <c r="O334" s="104"/>
      <c r="P334" s="34"/>
      <c r="Q334" s="34"/>
      <c r="R334" s="34"/>
      <c r="S334" s="34"/>
      <c r="T334" s="34"/>
      <c r="U334" s="34"/>
      <c r="V334" s="34"/>
      <c r="W334" s="91"/>
      <c r="X334" s="34"/>
    </row>
    <row r="335" spans="1:24" ht="12.75" x14ac:dyDescent="0.2">
      <c r="A335" s="45"/>
      <c r="B335" s="104"/>
      <c r="C335" s="104"/>
      <c r="D335" s="104"/>
      <c r="E335" s="104"/>
      <c r="F335" s="104"/>
      <c r="G335" s="104"/>
      <c r="J335" s="104"/>
      <c r="M335" s="104"/>
      <c r="N335" s="104"/>
      <c r="O335" s="104"/>
      <c r="P335" s="34"/>
      <c r="Q335" s="34"/>
      <c r="R335" s="34"/>
      <c r="S335" s="34"/>
      <c r="T335" s="34"/>
      <c r="U335" s="34"/>
      <c r="V335" s="34"/>
      <c r="W335" s="91"/>
      <c r="X335" s="34"/>
    </row>
    <row r="336" spans="1:24" ht="12.75" x14ac:dyDescent="0.2">
      <c r="A336" s="45"/>
      <c r="B336" s="104"/>
      <c r="C336" s="104"/>
      <c r="D336" s="104"/>
      <c r="E336" s="104"/>
      <c r="F336" s="104"/>
      <c r="G336" s="104"/>
      <c r="J336" s="104"/>
      <c r="M336" s="104"/>
      <c r="N336" s="104"/>
      <c r="O336" s="104"/>
      <c r="P336" s="34"/>
      <c r="Q336" s="34"/>
      <c r="R336" s="34"/>
      <c r="S336" s="34"/>
      <c r="T336" s="34"/>
      <c r="U336" s="34"/>
      <c r="V336" s="34"/>
      <c r="W336" s="91"/>
      <c r="X336" s="34"/>
    </row>
    <row r="337" spans="1:24" ht="12.75" x14ac:dyDescent="0.2">
      <c r="A337" s="45"/>
      <c r="B337" s="104"/>
      <c r="C337" s="104"/>
      <c r="D337" s="104"/>
      <c r="E337" s="104"/>
      <c r="F337" s="104"/>
      <c r="G337" s="104"/>
      <c r="J337" s="104"/>
      <c r="M337" s="104"/>
      <c r="N337" s="104"/>
      <c r="O337" s="104"/>
      <c r="P337" s="34"/>
      <c r="Q337" s="34"/>
      <c r="R337" s="34"/>
      <c r="S337" s="34"/>
      <c r="T337" s="34"/>
      <c r="U337" s="34"/>
      <c r="V337" s="34"/>
      <c r="W337" s="91"/>
      <c r="X337" s="34"/>
    </row>
    <row r="338" spans="1:24" ht="12.75" x14ac:dyDescent="0.2">
      <c r="A338" s="45"/>
      <c r="B338" s="104"/>
      <c r="C338" s="104"/>
      <c r="D338" s="104"/>
      <c r="E338" s="104"/>
      <c r="F338" s="104"/>
      <c r="G338" s="104"/>
      <c r="J338" s="104"/>
      <c r="M338" s="104"/>
      <c r="N338" s="104"/>
      <c r="O338" s="104"/>
      <c r="P338" s="34"/>
      <c r="Q338" s="34"/>
      <c r="R338" s="34"/>
      <c r="S338" s="34"/>
      <c r="T338" s="34"/>
      <c r="U338" s="34"/>
      <c r="V338" s="34"/>
      <c r="W338" s="91"/>
      <c r="X338" s="34"/>
    </row>
    <row r="339" spans="1:24" ht="12.75" x14ac:dyDescent="0.2">
      <c r="A339" s="45"/>
      <c r="B339" s="104"/>
      <c r="C339" s="104"/>
      <c r="D339" s="104"/>
      <c r="E339" s="104"/>
      <c r="F339" s="104"/>
      <c r="G339" s="104"/>
      <c r="J339" s="104"/>
      <c r="M339" s="104"/>
      <c r="N339" s="104"/>
      <c r="O339" s="104"/>
      <c r="P339" s="34"/>
      <c r="Q339" s="34"/>
      <c r="R339" s="34"/>
      <c r="S339" s="34"/>
      <c r="T339" s="34"/>
      <c r="U339" s="34"/>
      <c r="V339" s="34"/>
      <c r="W339" s="91"/>
      <c r="X339" s="34"/>
    </row>
    <row r="340" spans="1:24" ht="12.75" x14ac:dyDescent="0.2">
      <c r="A340" s="45"/>
      <c r="B340" s="104"/>
      <c r="C340" s="104"/>
      <c r="D340" s="104"/>
      <c r="E340" s="104"/>
      <c r="F340" s="104"/>
      <c r="G340" s="104"/>
      <c r="J340" s="104"/>
      <c r="M340" s="104"/>
      <c r="N340" s="104"/>
      <c r="O340" s="104"/>
      <c r="P340" s="34"/>
      <c r="Q340" s="34"/>
      <c r="R340" s="34"/>
      <c r="S340" s="34"/>
      <c r="T340" s="34"/>
      <c r="U340" s="34"/>
      <c r="V340" s="34"/>
      <c r="W340" s="91"/>
      <c r="X340" s="34"/>
    </row>
    <row r="341" spans="1:24" ht="12.75" x14ac:dyDescent="0.2">
      <c r="A341" s="45"/>
      <c r="B341" s="104"/>
      <c r="C341" s="104"/>
      <c r="D341" s="104"/>
      <c r="E341" s="104"/>
      <c r="F341" s="104"/>
      <c r="G341" s="104"/>
      <c r="J341" s="104"/>
      <c r="M341" s="104"/>
      <c r="N341" s="104"/>
      <c r="O341" s="104"/>
      <c r="P341" s="34"/>
      <c r="Q341" s="34"/>
      <c r="R341" s="34"/>
      <c r="S341" s="34"/>
      <c r="T341" s="34"/>
      <c r="U341" s="34"/>
      <c r="V341" s="34"/>
      <c r="W341" s="91"/>
      <c r="X341" s="34"/>
    </row>
    <row r="342" spans="1:24" ht="12.75" x14ac:dyDescent="0.2">
      <c r="A342" s="45"/>
      <c r="B342" s="104"/>
      <c r="C342" s="104"/>
      <c r="D342" s="104"/>
      <c r="E342" s="104"/>
      <c r="F342" s="104"/>
      <c r="G342" s="104"/>
      <c r="J342" s="104"/>
      <c r="M342" s="104"/>
      <c r="N342" s="104"/>
      <c r="O342" s="104"/>
      <c r="P342" s="34"/>
      <c r="Q342" s="34"/>
      <c r="R342" s="34"/>
      <c r="S342" s="34"/>
      <c r="T342" s="34"/>
      <c r="U342" s="34"/>
      <c r="V342" s="34"/>
      <c r="W342" s="91"/>
      <c r="X342" s="34"/>
    </row>
    <row r="343" spans="1:24" ht="12.75" x14ac:dyDescent="0.2">
      <c r="A343" s="45"/>
      <c r="B343" s="104"/>
      <c r="C343" s="104"/>
      <c r="D343" s="104"/>
      <c r="E343" s="104"/>
      <c r="F343" s="104"/>
      <c r="G343" s="104"/>
      <c r="J343" s="104"/>
      <c r="M343" s="104"/>
      <c r="N343" s="104"/>
      <c r="O343" s="104"/>
      <c r="P343" s="34"/>
      <c r="Q343" s="34"/>
      <c r="R343" s="34"/>
      <c r="S343" s="34"/>
      <c r="T343" s="34"/>
      <c r="U343" s="34"/>
      <c r="V343" s="34"/>
      <c r="W343" s="91"/>
      <c r="X343" s="34"/>
    </row>
    <row r="344" spans="1:24" ht="12.75" x14ac:dyDescent="0.2">
      <c r="A344" s="45"/>
      <c r="B344" s="104"/>
      <c r="C344" s="104"/>
      <c r="D344" s="104"/>
      <c r="E344" s="104"/>
      <c r="F344" s="104"/>
      <c r="G344" s="104"/>
      <c r="J344" s="104"/>
      <c r="M344" s="104"/>
      <c r="N344" s="104"/>
      <c r="O344" s="104"/>
      <c r="P344" s="34"/>
      <c r="Q344" s="34"/>
      <c r="R344" s="34"/>
      <c r="S344" s="34"/>
      <c r="T344" s="34"/>
      <c r="U344" s="34"/>
      <c r="V344" s="34"/>
      <c r="W344" s="91"/>
      <c r="X344" s="34"/>
    </row>
    <row r="345" spans="1:24" ht="12.75" x14ac:dyDescent="0.2">
      <c r="A345" s="45"/>
      <c r="B345" s="104"/>
      <c r="C345" s="104"/>
      <c r="D345" s="104"/>
      <c r="E345" s="104"/>
      <c r="F345" s="104"/>
      <c r="G345" s="104"/>
      <c r="J345" s="104"/>
      <c r="M345" s="104"/>
      <c r="N345" s="104"/>
      <c r="O345" s="104"/>
      <c r="P345" s="34"/>
      <c r="Q345" s="34"/>
      <c r="R345" s="34"/>
      <c r="S345" s="34"/>
      <c r="T345" s="34"/>
      <c r="U345" s="34"/>
      <c r="V345" s="34"/>
      <c r="W345" s="91"/>
      <c r="X345" s="34"/>
    </row>
    <row r="346" spans="1:24" ht="12.75" x14ac:dyDescent="0.2">
      <c r="A346" s="45"/>
      <c r="B346" s="104"/>
      <c r="C346" s="104"/>
      <c r="D346" s="104"/>
      <c r="E346" s="104"/>
      <c r="F346" s="104"/>
      <c r="G346" s="104"/>
      <c r="J346" s="104"/>
      <c r="M346" s="104"/>
      <c r="N346" s="104"/>
      <c r="O346" s="104"/>
      <c r="P346" s="34"/>
      <c r="Q346" s="34"/>
      <c r="R346" s="34"/>
      <c r="S346" s="34"/>
      <c r="T346" s="34"/>
      <c r="U346" s="34"/>
      <c r="V346" s="34"/>
      <c r="W346" s="91"/>
      <c r="X346" s="34"/>
    </row>
    <row r="347" spans="1:24" ht="12.75" x14ac:dyDescent="0.2">
      <c r="A347" s="45"/>
      <c r="B347" s="104"/>
      <c r="C347" s="104"/>
      <c r="D347" s="104"/>
      <c r="E347" s="104"/>
      <c r="F347" s="104"/>
      <c r="G347" s="104"/>
      <c r="J347" s="104"/>
      <c r="M347" s="104"/>
      <c r="N347" s="104"/>
      <c r="O347" s="104"/>
      <c r="P347" s="34"/>
      <c r="Q347" s="34"/>
      <c r="R347" s="34"/>
      <c r="S347" s="34"/>
      <c r="T347" s="34"/>
      <c r="U347" s="34"/>
      <c r="V347" s="34"/>
      <c r="W347" s="91"/>
      <c r="X347" s="34"/>
    </row>
    <row r="348" spans="1:24" ht="12.75" x14ac:dyDescent="0.2">
      <c r="A348" s="45"/>
      <c r="B348" s="104"/>
      <c r="C348" s="104"/>
      <c r="D348" s="104"/>
      <c r="E348" s="104"/>
      <c r="F348" s="104"/>
      <c r="G348" s="104"/>
      <c r="J348" s="104"/>
      <c r="M348" s="104"/>
      <c r="N348" s="104"/>
      <c r="O348" s="104"/>
      <c r="P348" s="34"/>
      <c r="Q348" s="34"/>
      <c r="R348" s="34"/>
      <c r="S348" s="34"/>
      <c r="T348" s="34"/>
      <c r="U348" s="34"/>
      <c r="V348" s="34"/>
      <c r="W348" s="91"/>
      <c r="X348" s="34"/>
    </row>
    <row r="349" spans="1:24" ht="12.75" x14ac:dyDescent="0.2">
      <c r="A349" s="45"/>
      <c r="B349" s="104"/>
      <c r="C349" s="104"/>
      <c r="D349" s="104"/>
      <c r="E349" s="104"/>
      <c r="F349" s="104"/>
      <c r="G349" s="104"/>
      <c r="J349" s="104"/>
      <c r="M349" s="104"/>
      <c r="N349" s="104"/>
      <c r="O349" s="104"/>
      <c r="P349" s="34"/>
      <c r="Q349" s="34"/>
      <c r="R349" s="34"/>
      <c r="S349" s="34"/>
      <c r="T349" s="34"/>
      <c r="U349" s="34"/>
      <c r="V349" s="34"/>
      <c r="W349" s="91"/>
      <c r="X349" s="34"/>
    </row>
    <row r="350" spans="1:24" ht="12.75" x14ac:dyDescent="0.2">
      <c r="A350" s="45"/>
      <c r="B350" s="104"/>
      <c r="C350" s="104"/>
      <c r="D350" s="104"/>
      <c r="E350" s="104"/>
      <c r="F350" s="104"/>
      <c r="G350" s="104"/>
      <c r="J350" s="104"/>
      <c r="M350" s="104"/>
      <c r="N350" s="104"/>
      <c r="O350" s="104"/>
      <c r="P350" s="34"/>
      <c r="Q350" s="34"/>
      <c r="R350" s="34"/>
      <c r="S350" s="34"/>
      <c r="T350" s="34"/>
      <c r="U350" s="34"/>
      <c r="V350" s="34"/>
      <c r="W350" s="91"/>
      <c r="X350" s="34"/>
    </row>
    <row r="351" spans="1:24" ht="12.75" x14ac:dyDescent="0.2">
      <c r="A351" s="45"/>
      <c r="B351" s="104"/>
      <c r="C351" s="104"/>
      <c r="D351" s="104"/>
      <c r="E351" s="104"/>
      <c r="F351" s="104"/>
      <c r="G351" s="104"/>
      <c r="J351" s="104"/>
      <c r="M351" s="104"/>
      <c r="N351" s="104"/>
      <c r="O351" s="104"/>
      <c r="P351" s="34"/>
      <c r="Q351" s="34"/>
      <c r="R351" s="34"/>
      <c r="S351" s="34"/>
      <c r="T351" s="34"/>
      <c r="U351" s="34"/>
      <c r="V351" s="34"/>
      <c r="W351" s="91"/>
      <c r="X351" s="34"/>
    </row>
    <row r="352" spans="1:24" ht="12.75" x14ac:dyDescent="0.2">
      <c r="A352" s="45"/>
      <c r="B352" s="104"/>
      <c r="C352" s="104"/>
      <c r="D352" s="104"/>
      <c r="E352" s="104"/>
      <c r="F352" s="104"/>
      <c r="G352" s="104"/>
      <c r="J352" s="104"/>
      <c r="M352" s="104"/>
      <c r="N352" s="104"/>
      <c r="O352" s="104"/>
      <c r="P352" s="34"/>
      <c r="Q352" s="34"/>
      <c r="R352" s="34"/>
      <c r="S352" s="34"/>
      <c r="T352" s="34"/>
      <c r="U352" s="34"/>
      <c r="V352" s="34"/>
      <c r="W352" s="91"/>
      <c r="X352" s="34"/>
    </row>
    <row r="353" spans="1:24" ht="12.75" x14ac:dyDescent="0.2">
      <c r="A353" s="45"/>
      <c r="B353" s="104"/>
      <c r="C353" s="104"/>
      <c r="D353" s="104"/>
      <c r="E353" s="104"/>
      <c r="F353" s="104"/>
      <c r="G353" s="104"/>
      <c r="J353" s="104"/>
      <c r="M353" s="104"/>
      <c r="N353" s="104"/>
      <c r="O353" s="104"/>
      <c r="P353" s="34"/>
      <c r="Q353" s="34"/>
      <c r="R353" s="34"/>
      <c r="S353" s="34"/>
      <c r="T353" s="34"/>
      <c r="U353" s="34"/>
      <c r="V353" s="34"/>
      <c r="W353" s="91"/>
      <c r="X353" s="34"/>
    </row>
    <row r="354" spans="1:24" ht="12.75" x14ac:dyDescent="0.2">
      <c r="A354" s="45"/>
      <c r="B354" s="104"/>
      <c r="C354" s="104"/>
      <c r="D354" s="104"/>
      <c r="E354" s="104"/>
      <c r="F354" s="104"/>
      <c r="G354" s="104"/>
      <c r="J354" s="104"/>
      <c r="M354" s="104"/>
      <c r="N354" s="104"/>
      <c r="O354" s="104"/>
      <c r="P354" s="34"/>
      <c r="Q354" s="34"/>
      <c r="R354" s="34"/>
      <c r="S354" s="34"/>
      <c r="T354" s="34"/>
      <c r="U354" s="34"/>
      <c r="V354" s="34"/>
      <c r="W354" s="91"/>
      <c r="X354" s="34"/>
    </row>
    <row r="355" spans="1:24" ht="12.75" x14ac:dyDescent="0.2">
      <c r="A355" s="45"/>
      <c r="B355" s="104"/>
      <c r="C355" s="104"/>
      <c r="D355" s="104"/>
      <c r="E355" s="104"/>
      <c r="F355" s="104"/>
      <c r="G355" s="104"/>
      <c r="J355" s="104"/>
      <c r="M355" s="104"/>
      <c r="N355" s="104"/>
      <c r="O355" s="104"/>
      <c r="P355" s="34"/>
      <c r="Q355" s="34"/>
      <c r="R355" s="34"/>
      <c r="S355" s="34"/>
      <c r="T355" s="34"/>
      <c r="U355" s="34"/>
      <c r="V355" s="34"/>
      <c r="W355" s="91"/>
      <c r="X355" s="34"/>
    </row>
    <row r="356" spans="1:24" ht="12.75" x14ac:dyDescent="0.2">
      <c r="A356" s="45"/>
      <c r="B356" s="104"/>
      <c r="C356" s="104"/>
      <c r="D356" s="104"/>
      <c r="E356" s="104"/>
      <c r="F356" s="104"/>
      <c r="G356" s="104"/>
      <c r="J356" s="104"/>
      <c r="M356" s="104"/>
      <c r="N356" s="104"/>
      <c r="O356" s="104"/>
      <c r="P356" s="34"/>
      <c r="Q356" s="34"/>
      <c r="R356" s="34"/>
      <c r="S356" s="34"/>
      <c r="T356" s="34"/>
      <c r="U356" s="34"/>
      <c r="V356" s="34"/>
      <c r="W356" s="91"/>
      <c r="X356" s="34"/>
    </row>
    <row r="357" spans="1:24" ht="12.75" x14ac:dyDescent="0.2">
      <c r="A357" s="45"/>
      <c r="B357" s="104"/>
      <c r="C357" s="104"/>
      <c r="D357" s="104"/>
      <c r="E357" s="104"/>
      <c r="F357" s="104"/>
      <c r="G357" s="104"/>
      <c r="J357" s="104"/>
      <c r="M357" s="104"/>
      <c r="N357" s="104"/>
      <c r="O357" s="104"/>
      <c r="P357" s="34"/>
      <c r="Q357" s="34"/>
      <c r="R357" s="34"/>
      <c r="S357" s="34"/>
      <c r="T357" s="34"/>
      <c r="U357" s="34"/>
      <c r="V357" s="34"/>
      <c r="W357" s="91"/>
      <c r="X357" s="34"/>
    </row>
    <row r="358" spans="1:24" ht="12.75" x14ac:dyDescent="0.2">
      <c r="A358" s="45"/>
      <c r="B358" s="104"/>
      <c r="C358" s="104"/>
      <c r="D358" s="104"/>
      <c r="E358" s="104"/>
      <c r="F358" s="104"/>
      <c r="G358" s="104"/>
      <c r="J358" s="104"/>
      <c r="M358" s="104"/>
      <c r="N358" s="104"/>
      <c r="O358" s="104"/>
      <c r="P358" s="34"/>
      <c r="Q358" s="34"/>
      <c r="R358" s="34"/>
      <c r="S358" s="34"/>
      <c r="T358" s="34"/>
      <c r="U358" s="34"/>
      <c r="V358" s="34"/>
      <c r="W358" s="91"/>
      <c r="X358" s="34"/>
    </row>
    <row r="359" spans="1:24" ht="12.75" x14ac:dyDescent="0.2">
      <c r="A359" s="45"/>
      <c r="B359" s="104"/>
      <c r="C359" s="104"/>
      <c r="D359" s="104"/>
      <c r="E359" s="104"/>
      <c r="F359" s="104"/>
      <c r="G359" s="104"/>
      <c r="J359" s="104"/>
      <c r="M359" s="104"/>
      <c r="N359" s="104"/>
      <c r="O359" s="104"/>
      <c r="P359" s="34"/>
      <c r="Q359" s="34"/>
      <c r="R359" s="34"/>
      <c r="S359" s="34"/>
      <c r="T359" s="34"/>
      <c r="U359" s="34"/>
      <c r="V359" s="34"/>
      <c r="W359" s="91"/>
      <c r="X359" s="34"/>
    </row>
    <row r="360" spans="1:24" ht="12.75" x14ac:dyDescent="0.2">
      <c r="A360" s="45"/>
      <c r="B360" s="104"/>
      <c r="C360" s="104"/>
      <c r="D360" s="104"/>
      <c r="E360" s="104"/>
      <c r="F360" s="104"/>
      <c r="G360" s="104"/>
      <c r="J360" s="104"/>
      <c r="M360" s="104"/>
      <c r="N360" s="104"/>
      <c r="O360" s="104"/>
      <c r="P360" s="34"/>
      <c r="Q360" s="34"/>
      <c r="R360" s="34"/>
      <c r="S360" s="34"/>
      <c r="T360" s="34"/>
      <c r="U360" s="34"/>
      <c r="V360" s="34"/>
      <c r="W360" s="91"/>
      <c r="X360" s="34"/>
    </row>
    <row r="361" spans="1:24" ht="12.75" x14ac:dyDescent="0.2">
      <c r="A361" s="45"/>
      <c r="B361" s="104"/>
      <c r="C361" s="104"/>
      <c r="D361" s="104"/>
      <c r="E361" s="104"/>
      <c r="F361" s="104"/>
      <c r="G361" s="104"/>
      <c r="J361" s="104"/>
      <c r="M361" s="104"/>
      <c r="N361" s="104"/>
      <c r="O361" s="104"/>
      <c r="P361" s="34"/>
      <c r="Q361" s="34"/>
      <c r="R361" s="34"/>
      <c r="S361" s="34"/>
      <c r="T361" s="34"/>
      <c r="U361" s="34"/>
      <c r="V361" s="34"/>
      <c r="W361" s="91"/>
      <c r="X361" s="34"/>
    </row>
    <row r="362" spans="1:24" ht="12.75" x14ac:dyDescent="0.2">
      <c r="A362" s="45"/>
      <c r="B362" s="104"/>
      <c r="C362" s="104"/>
      <c r="D362" s="104"/>
      <c r="E362" s="104"/>
      <c r="F362" s="104"/>
      <c r="G362" s="104"/>
      <c r="J362" s="104"/>
      <c r="M362" s="104"/>
      <c r="N362" s="104"/>
      <c r="O362" s="104"/>
      <c r="P362" s="34"/>
      <c r="Q362" s="34"/>
      <c r="R362" s="34"/>
      <c r="S362" s="34"/>
      <c r="T362" s="34"/>
      <c r="U362" s="34"/>
      <c r="V362" s="34"/>
      <c r="W362" s="91"/>
      <c r="X362" s="34"/>
    </row>
    <row r="363" spans="1:24" ht="12.75" x14ac:dyDescent="0.2">
      <c r="A363" s="45"/>
      <c r="B363" s="104"/>
      <c r="C363" s="104"/>
      <c r="D363" s="104"/>
      <c r="E363" s="104"/>
      <c r="F363" s="104"/>
      <c r="G363" s="104"/>
      <c r="J363" s="104"/>
      <c r="M363" s="104"/>
      <c r="N363" s="104"/>
      <c r="O363" s="104"/>
      <c r="P363" s="34"/>
      <c r="Q363" s="34"/>
      <c r="R363" s="34"/>
      <c r="S363" s="34"/>
      <c r="T363" s="34"/>
      <c r="U363" s="34"/>
      <c r="V363" s="34"/>
      <c r="W363" s="91"/>
      <c r="X363" s="34"/>
    </row>
    <row r="364" spans="1:24" ht="12.75" x14ac:dyDescent="0.2">
      <c r="A364" s="45"/>
      <c r="B364" s="104"/>
      <c r="C364" s="104"/>
      <c r="D364" s="104"/>
      <c r="E364" s="104"/>
      <c r="F364" s="104"/>
      <c r="G364" s="104"/>
      <c r="J364" s="104"/>
      <c r="M364" s="104"/>
      <c r="N364" s="104"/>
      <c r="O364" s="104"/>
      <c r="P364" s="34"/>
      <c r="Q364" s="34"/>
      <c r="R364" s="34"/>
      <c r="S364" s="34"/>
      <c r="T364" s="34"/>
      <c r="U364" s="34"/>
      <c r="V364" s="34"/>
      <c r="W364" s="91"/>
      <c r="X364" s="34"/>
    </row>
    <row r="365" spans="1:24" ht="12.75" x14ac:dyDescent="0.2">
      <c r="A365" s="45"/>
      <c r="B365" s="104"/>
      <c r="C365" s="104"/>
      <c r="D365" s="104"/>
      <c r="E365" s="104"/>
      <c r="F365" s="104"/>
      <c r="G365" s="104"/>
      <c r="J365" s="104"/>
      <c r="M365" s="104"/>
      <c r="N365" s="104"/>
      <c r="O365" s="104"/>
      <c r="P365" s="34"/>
      <c r="Q365" s="34"/>
      <c r="R365" s="34"/>
      <c r="S365" s="34"/>
      <c r="T365" s="34"/>
      <c r="U365" s="34"/>
      <c r="V365" s="34"/>
      <c r="W365" s="91"/>
      <c r="X365" s="34"/>
    </row>
    <row r="366" spans="1:24" ht="12.75" x14ac:dyDescent="0.2">
      <c r="A366" s="45"/>
      <c r="B366" s="104"/>
      <c r="C366" s="104"/>
      <c r="D366" s="104"/>
      <c r="E366" s="104"/>
      <c r="F366" s="104"/>
      <c r="G366" s="104"/>
      <c r="J366" s="104"/>
      <c r="M366" s="104"/>
      <c r="N366" s="104"/>
      <c r="O366" s="104"/>
      <c r="P366" s="34"/>
      <c r="Q366" s="34"/>
      <c r="R366" s="34"/>
      <c r="S366" s="34"/>
      <c r="T366" s="34"/>
      <c r="U366" s="34"/>
      <c r="V366" s="34"/>
      <c r="W366" s="91"/>
      <c r="X366" s="34"/>
    </row>
    <row r="367" spans="1:24" ht="12.75" x14ac:dyDescent="0.2">
      <c r="A367" s="45"/>
      <c r="B367" s="104"/>
      <c r="C367" s="104"/>
      <c r="D367" s="104"/>
      <c r="E367" s="104"/>
      <c r="F367" s="104"/>
      <c r="G367" s="104"/>
      <c r="J367" s="104"/>
      <c r="M367" s="104"/>
      <c r="N367" s="104"/>
      <c r="O367" s="104"/>
      <c r="P367" s="34"/>
      <c r="Q367" s="34"/>
      <c r="R367" s="34"/>
      <c r="S367" s="34"/>
      <c r="T367" s="34"/>
      <c r="U367" s="34"/>
      <c r="V367" s="34"/>
      <c r="W367" s="91"/>
      <c r="X367" s="34"/>
    </row>
    <row r="368" spans="1:24" ht="12.75" x14ac:dyDescent="0.2">
      <c r="A368" s="45"/>
      <c r="B368" s="104"/>
      <c r="C368" s="104"/>
      <c r="D368" s="104"/>
      <c r="E368" s="104"/>
      <c r="F368" s="104"/>
      <c r="G368" s="104"/>
      <c r="J368" s="104"/>
      <c r="M368" s="104"/>
      <c r="N368" s="104"/>
      <c r="O368" s="104"/>
      <c r="P368" s="34"/>
      <c r="Q368" s="34"/>
      <c r="R368" s="34"/>
      <c r="S368" s="34"/>
      <c r="T368" s="34"/>
      <c r="U368" s="34"/>
      <c r="V368" s="34"/>
      <c r="W368" s="91"/>
      <c r="X368" s="34"/>
    </row>
    <row r="369" spans="1:24" ht="12.75" x14ac:dyDescent="0.2">
      <c r="A369" s="45"/>
      <c r="B369" s="104"/>
      <c r="C369" s="104"/>
      <c r="D369" s="104"/>
      <c r="E369" s="104"/>
      <c r="F369" s="104"/>
      <c r="G369" s="104"/>
      <c r="J369" s="104"/>
      <c r="M369" s="104"/>
      <c r="N369" s="104"/>
      <c r="O369" s="104"/>
      <c r="P369" s="34"/>
      <c r="Q369" s="34"/>
      <c r="R369" s="34"/>
      <c r="S369" s="34"/>
      <c r="T369" s="34"/>
      <c r="U369" s="34"/>
      <c r="V369" s="34"/>
      <c r="W369" s="91"/>
      <c r="X369" s="34"/>
    </row>
    <row r="370" spans="1:24" ht="12.75" x14ac:dyDescent="0.2">
      <c r="A370" s="45"/>
      <c r="B370" s="104"/>
      <c r="C370" s="104"/>
      <c r="D370" s="104"/>
      <c r="E370" s="104"/>
      <c r="F370" s="104"/>
      <c r="G370" s="104"/>
      <c r="J370" s="104"/>
      <c r="M370" s="104"/>
      <c r="N370" s="104"/>
      <c r="O370" s="104"/>
      <c r="P370" s="34"/>
      <c r="Q370" s="34"/>
      <c r="R370" s="34"/>
      <c r="S370" s="34"/>
      <c r="T370" s="34"/>
      <c r="U370" s="34"/>
      <c r="V370" s="34"/>
      <c r="W370" s="91"/>
      <c r="X370" s="34"/>
    </row>
    <row r="371" spans="1:24" ht="12.75" x14ac:dyDescent="0.2">
      <c r="A371" s="45"/>
      <c r="B371" s="104"/>
      <c r="C371" s="104"/>
      <c r="D371" s="104"/>
      <c r="E371" s="104"/>
      <c r="F371" s="104"/>
      <c r="G371" s="104"/>
      <c r="J371" s="104"/>
      <c r="M371" s="104"/>
      <c r="N371" s="104"/>
      <c r="O371" s="104"/>
      <c r="P371" s="34"/>
      <c r="Q371" s="34"/>
      <c r="R371" s="34"/>
      <c r="S371" s="34"/>
      <c r="T371" s="34"/>
      <c r="U371" s="34"/>
      <c r="V371" s="34"/>
      <c r="W371" s="91"/>
      <c r="X371" s="34"/>
    </row>
    <row r="372" spans="1:24" ht="12.75" x14ac:dyDescent="0.2">
      <c r="A372" s="45"/>
      <c r="B372" s="104"/>
      <c r="C372" s="104"/>
      <c r="D372" s="104"/>
      <c r="E372" s="104"/>
      <c r="F372" s="104"/>
      <c r="G372" s="104"/>
      <c r="J372" s="104"/>
      <c r="M372" s="104"/>
      <c r="N372" s="104"/>
      <c r="O372" s="104"/>
      <c r="P372" s="34"/>
      <c r="Q372" s="34"/>
      <c r="R372" s="34"/>
      <c r="S372" s="34"/>
      <c r="T372" s="34"/>
      <c r="U372" s="34"/>
      <c r="V372" s="34"/>
      <c r="W372" s="91"/>
      <c r="X372" s="34"/>
    </row>
    <row r="373" spans="1:24" ht="12.75" x14ac:dyDescent="0.2">
      <c r="A373" s="45"/>
      <c r="B373" s="104"/>
      <c r="C373" s="104"/>
      <c r="D373" s="104"/>
      <c r="E373" s="104"/>
      <c r="F373" s="104"/>
      <c r="G373" s="104"/>
      <c r="J373" s="104"/>
      <c r="M373" s="104"/>
      <c r="N373" s="104"/>
      <c r="O373" s="104"/>
      <c r="P373" s="34"/>
      <c r="Q373" s="34"/>
      <c r="R373" s="34"/>
      <c r="S373" s="34"/>
      <c r="T373" s="34"/>
      <c r="U373" s="34"/>
      <c r="V373" s="34"/>
      <c r="W373" s="91"/>
      <c r="X373" s="34"/>
    </row>
    <row r="374" spans="1:24" ht="12.75" x14ac:dyDescent="0.2">
      <c r="A374" s="45"/>
      <c r="B374" s="104"/>
      <c r="C374" s="104"/>
      <c r="D374" s="104"/>
      <c r="E374" s="104"/>
      <c r="F374" s="104"/>
      <c r="G374" s="104"/>
      <c r="J374" s="104"/>
      <c r="M374" s="104"/>
      <c r="N374" s="104"/>
      <c r="O374" s="104"/>
      <c r="P374" s="34"/>
      <c r="Q374" s="34"/>
      <c r="R374" s="34"/>
      <c r="S374" s="34"/>
      <c r="T374" s="34"/>
      <c r="U374" s="34"/>
      <c r="V374" s="34"/>
      <c r="W374" s="91"/>
      <c r="X374" s="34"/>
    </row>
    <row r="375" spans="1:24" ht="12.75" x14ac:dyDescent="0.2">
      <c r="A375" s="45"/>
      <c r="B375" s="104"/>
      <c r="C375" s="104"/>
      <c r="D375" s="104"/>
      <c r="E375" s="104"/>
      <c r="F375" s="104"/>
      <c r="G375" s="104"/>
      <c r="J375" s="104"/>
      <c r="M375" s="104"/>
      <c r="N375" s="104"/>
      <c r="O375" s="104"/>
      <c r="P375" s="34"/>
      <c r="Q375" s="34"/>
      <c r="R375" s="34"/>
      <c r="S375" s="34"/>
      <c r="T375" s="34"/>
      <c r="U375" s="34"/>
      <c r="V375" s="34"/>
      <c r="W375" s="91"/>
      <c r="X375" s="34"/>
    </row>
    <row r="376" spans="1:24" ht="12.75" x14ac:dyDescent="0.2">
      <c r="A376" s="45"/>
      <c r="B376" s="104"/>
      <c r="C376" s="104"/>
      <c r="D376" s="104"/>
      <c r="E376" s="104"/>
      <c r="F376" s="104"/>
      <c r="G376" s="104"/>
      <c r="J376" s="104"/>
      <c r="M376" s="104"/>
      <c r="N376" s="104"/>
      <c r="O376" s="104"/>
      <c r="P376" s="34"/>
      <c r="Q376" s="34"/>
      <c r="R376" s="34"/>
      <c r="S376" s="34"/>
      <c r="T376" s="34"/>
      <c r="U376" s="34"/>
      <c r="V376" s="34"/>
      <c r="W376" s="91"/>
      <c r="X376" s="34"/>
    </row>
    <row r="377" spans="1:24" ht="12.75" x14ac:dyDescent="0.2">
      <c r="A377" s="45"/>
      <c r="B377" s="104"/>
      <c r="C377" s="104"/>
      <c r="D377" s="104"/>
      <c r="E377" s="104"/>
      <c r="F377" s="104"/>
      <c r="G377" s="104"/>
      <c r="J377" s="104"/>
      <c r="M377" s="104"/>
      <c r="N377" s="104"/>
      <c r="O377" s="104"/>
      <c r="P377" s="34"/>
      <c r="Q377" s="34"/>
      <c r="R377" s="34"/>
      <c r="S377" s="34"/>
      <c r="T377" s="34"/>
      <c r="U377" s="34"/>
      <c r="V377" s="34"/>
      <c r="W377" s="91"/>
      <c r="X377" s="34"/>
    </row>
    <row r="378" spans="1:24" ht="12.75" x14ac:dyDescent="0.2">
      <c r="A378" s="45"/>
      <c r="B378" s="104"/>
      <c r="C378" s="104"/>
      <c r="D378" s="104"/>
      <c r="E378" s="104"/>
      <c r="F378" s="104"/>
      <c r="G378" s="104"/>
      <c r="J378" s="104"/>
      <c r="M378" s="104"/>
      <c r="N378" s="104"/>
      <c r="O378" s="104"/>
      <c r="P378" s="34"/>
      <c r="Q378" s="34"/>
      <c r="R378" s="34"/>
      <c r="S378" s="34"/>
      <c r="T378" s="34"/>
      <c r="U378" s="34"/>
      <c r="V378" s="34"/>
      <c r="W378" s="91"/>
      <c r="X378" s="34"/>
    </row>
    <row r="379" spans="1:24" ht="12.75" x14ac:dyDescent="0.2">
      <c r="A379" s="45"/>
      <c r="B379" s="104"/>
      <c r="C379" s="104"/>
      <c r="D379" s="104"/>
      <c r="E379" s="104"/>
      <c r="F379" s="104"/>
      <c r="G379" s="104"/>
      <c r="J379" s="104"/>
      <c r="M379" s="104"/>
      <c r="N379" s="104"/>
      <c r="O379" s="104"/>
      <c r="P379" s="34"/>
      <c r="Q379" s="34"/>
      <c r="R379" s="34"/>
      <c r="S379" s="34"/>
      <c r="T379" s="34"/>
      <c r="U379" s="34"/>
      <c r="V379" s="34"/>
      <c r="W379" s="91"/>
      <c r="X379" s="34"/>
    </row>
    <row r="380" spans="1:24" ht="12.75" x14ac:dyDescent="0.2">
      <c r="A380" s="45"/>
      <c r="B380" s="104"/>
      <c r="C380" s="104"/>
      <c r="D380" s="104"/>
      <c r="E380" s="104"/>
      <c r="F380" s="104"/>
      <c r="G380" s="104"/>
      <c r="J380" s="104"/>
      <c r="M380" s="104"/>
      <c r="N380" s="104"/>
      <c r="O380" s="104"/>
      <c r="P380" s="34"/>
      <c r="Q380" s="34"/>
      <c r="R380" s="34"/>
      <c r="S380" s="34"/>
      <c r="T380" s="34"/>
      <c r="U380" s="34"/>
      <c r="V380" s="34"/>
      <c r="W380" s="91"/>
      <c r="X380" s="34"/>
    </row>
    <row r="381" spans="1:24" ht="12.75" x14ac:dyDescent="0.2">
      <c r="A381" s="45"/>
      <c r="B381" s="104"/>
      <c r="C381" s="104"/>
      <c r="D381" s="104"/>
      <c r="E381" s="104"/>
      <c r="F381" s="104"/>
      <c r="G381" s="104"/>
      <c r="J381" s="104"/>
      <c r="M381" s="104"/>
      <c r="N381" s="104"/>
      <c r="O381" s="104"/>
      <c r="P381" s="34"/>
      <c r="Q381" s="34"/>
      <c r="R381" s="34"/>
      <c r="S381" s="34"/>
      <c r="T381" s="34"/>
      <c r="U381" s="34"/>
      <c r="V381" s="34"/>
      <c r="W381" s="91"/>
      <c r="X381" s="34"/>
    </row>
    <row r="382" spans="1:24" ht="12.75" x14ac:dyDescent="0.2">
      <c r="A382" s="45"/>
      <c r="B382" s="104"/>
      <c r="C382" s="104"/>
      <c r="D382" s="104"/>
      <c r="E382" s="104"/>
      <c r="F382" s="104"/>
      <c r="G382" s="104"/>
      <c r="J382" s="104"/>
      <c r="M382" s="104"/>
      <c r="N382" s="104"/>
      <c r="O382" s="104"/>
      <c r="P382" s="34"/>
      <c r="Q382" s="34"/>
      <c r="R382" s="34"/>
      <c r="S382" s="34"/>
      <c r="T382" s="34"/>
      <c r="U382" s="34"/>
      <c r="V382" s="34"/>
      <c r="W382" s="91"/>
      <c r="X382" s="34"/>
    </row>
    <row r="383" spans="1:24" ht="12.75" x14ac:dyDescent="0.2">
      <c r="A383" s="45"/>
      <c r="B383" s="104"/>
      <c r="C383" s="104"/>
      <c r="D383" s="104"/>
      <c r="E383" s="104"/>
      <c r="F383" s="104"/>
      <c r="G383" s="104"/>
      <c r="J383" s="104"/>
      <c r="M383" s="104"/>
      <c r="N383" s="104"/>
      <c r="O383" s="104"/>
      <c r="P383" s="34"/>
      <c r="Q383" s="34"/>
      <c r="R383" s="34"/>
      <c r="S383" s="34"/>
      <c r="T383" s="34"/>
      <c r="U383" s="34"/>
      <c r="V383" s="34"/>
      <c r="W383" s="91"/>
      <c r="X383" s="34"/>
    </row>
    <row r="384" spans="1:24" ht="12.75" x14ac:dyDescent="0.2">
      <c r="A384" s="45"/>
      <c r="B384" s="104"/>
      <c r="C384" s="104"/>
      <c r="D384" s="104"/>
      <c r="E384" s="104"/>
      <c r="F384" s="104"/>
      <c r="G384" s="104"/>
      <c r="J384" s="104"/>
      <c r="M384" s="104"/>
      <c r="N384" s="104"/>
      <c r="O384" s="104"/>
      <c r="P384" s="34"/>
      <c r="Q384" s="34"/>
      <c r="R384" s="34"/>
      <c r="S384" s="34"/>
      <c r="T384" s="34"/>
      <c r="U384" s="34"/>
      <c r="V384" s="34"/>
      <c r="W384" s="91"/>
      <c r="X384" s="34"/>
    </row>
    <row r="385" spans="1:24" ht="12.75" x14ac:dyDescent="0.2">
      <c r="A385" s="45"/>
      <c r="B385" s="104"/>
      <c r="C385" s="104"/>
      <c r="D385" s="104"/>
      <c r="E385" s="104"/>
      <c r="F385" s="104"/>
      <c r="G385" s="104"/>
      <c r="J385" s="104"/>
      <c r="M385" s="104"/>
      <c r="N385" s="104"/>
      <c r="O385" s="104"/>
      <c r="P385" s="34"/>
      <c r="Q385" s="34"/>
      <c r="R385" s="34"/>
      <c r="S385" s="34"/>
      <c r="T385" s="34"/>
      <c r="U385" s="34"/>
      <c r="V385" s="34"/>
      <c r="W385" s="91"/>
      <c r="X385" s="34"/>
    </row>
    <row r="386" spans="1:24" ht="12.75" x14ac:dyDescent="0.2">
      <c r="A386" s="45"/>
      <c r="B386" s="104"/>
      <c r="C386" s="104"/>
      <c r="D386" s="104"/>
      <c r="E386" s="104"/>
      <c r="F386" s="104"/>
      <c r="G386" s="104"/>
      <c r="J386" s="104"/>
      <c r="M386" s="104"/>
      <c r="N386" s="104"/>
      <c r="O386" s="104"/>
      <c r="P386" s="34"/>
      <c r="Q386" s="34"/>
      <c r="R386" s="34"/>
      <c r="S386" s="34"/>
      <c r="T386" s="34"/>
      <c r="U386" s="34"/>
      <c r="V386" s="34"/>
      <c r="W386" s="91"/>
      <c r="X386" s="34"/>
    </row>
    <row r="387" spans="1:24" ht="12.75" x14ac:dyDescent="0.2">
      <c r="A387" s="45"/>
      <c r="B387" s="104"/>
      <c r="C387" s="104"/>
      <c r="D387" s="104"/>
      <c r="E387" s="104"/>
      <c r="F387" s="104"/>
      <c r="G387" s="104"/>
      <c r="J387" s="104"/>
      <c r="M387" s="104"/>
      <c r="N387" s="104"/>
      <c r="O387" s="104"/>
      <c r="P387" s="34"/>
      <c r="Q387" s="34"/>
      <c r="R387" s="34"/>
      <c r="S387" s="34"/>
      <c r="T387" s="34"/>
      <c r="U387" s="34"/>
      <c r="V387" s="34"/>
      <c r="W387" s="91"/>
      <c r="X387" s="34"/>
    </row>
    <row r="388" spans="1:24" ht="12.75" x14ac:dyDescent="0.2">
      <c r="A388" s="45"/>
      <c r="B388" s="104"/>
      <c r="C388" s="104"/>
      <c r="D388" s="104"/>
      <c r="E388" s="104"/>
      <c r="F388" s="104"/>
      <c r="G388" s="104"/>
      <c r="J388" s="104"/>
      <c r="M388" s="104"/>
      <c r="N388" s="104"/>
      <c r="O388" s="104"/>
      <c r="P388" s="34"/>
      <c r="Q388" s="34"/>
      <c r="R388" s="34"/>
      <c r="S388" s="34"/>
      <c r="T388" s="34"/>
      <c r="U388" s="34"/>
      <c r="V388" s="34"/>
      <c r="W388" s="91"/>
      <c r="X388" s="34"/>
    </row>
    <row r="389" spans="1:24" ht="12.75" x14ac:dyDescent="0.2">
      <c r="A389" s="45"/>
      <c r="B389" s="104"/>
      <c r="C389" s="104"/>
      <c r="D389" s="104"/>
      <c r="E389" s="104"/>
      <c r="F389" s="104"/>
      <c r="G389" s="104"/>
      <c r="J389" s="104"/>
      <c r="M389" s="104"/>
      <c r="N389" s="104"/>
      <c r="O389" s="104"/>
      <c r="P389" s="34"/>
      <c r="Q389" s="34"/>
      <c r="R389" s="34"/>
      <c r="S389" s="34"/>
      <c r="T389" s="34"/>
      <c r="U389" s="34"/>
      <c r="V389" s="34"/>
      <c r="W389" s="91"/>
      <c r="X389" s="34"/>
    </row>
    <row r="390" spans="1:24" ht="12.75" x14ac:dyDescent="0.2">
      <c r="A390" s="45"/>
      <c r="B390" s="104"/>
      <c r="C390" s="104"/>
      <c r="D390" s="104"/>
      <c r="E390" s="104"/>
      <c r="F390" s="104"/>
      <c r="G390" s="104"/>
      <c r="J390" s="104"/>
      <c r="M390" s="104"/>
      <c r="N390" s="104"/>
      <c r="O390" s="104"/>
      <c r="P390" s="34"/>
      <c r="Q390" s="34"/>
      <c r="R390" s="34"/>
      <c r="S390" s="34"/>
      <c r="T390" s="34"/>
      <c r="U390" s="34"/>
      <c r="V390" s="34"/>
      <c r="W390" s="91"/>
      <c r="X390" s="34"/>
    </row>
    <row r="391" spans="1:24" ht="12.75" x14ac:dyDescent="0.2">
      <c r="A391" s="45"/>
      <c r="B391" s="104"/>
      <c r="C391" s="104"/>
      <c r="D391" s="104"/>
      <c r="E391" s="104"/>
      <c r="F391" s="104"/>
      <c r="G391" s="104"/>
      <c r="J391" s="104"/>
      <c r="M391" s="104"/>
      <c r="N391" s="104"/>
      <c r="O391" s="104"/>
      <c r="P391" s="34"/>
      <c r="Q391" s="34"/>
      <c r="R391" s="34"/>
      <c r="S391" s="34"/>
      <c r="T391" s="34"/>
      <c r="U391" s="34"/>
      <c r="V391" s="34"/>
      <c r="W391" s="91"/>
      <c r="X391" s="34"/>
    </row>
    <row r="392" spans="1:24" ht="12.75" x14ac:dyDescent="0.2">
      <c r="A392" s="45"/>
      <c r="B392" s="104"/>
      <c r="C392" s="104"/>
      <c r="D392" s="104"/>
      <c r="E392" s="104"/>
      <c r="F392" s="104"/>
      <c r="G392" s="104"/>
      <c r="J392" s="104"/>
      <c r="M392" s="104"/>
      <c r="N392" s="104"/>
      <c r="O392" s="104"/>
      <c r="P392" s="34"/>
      <c r="Q392" s="34"/>
      <c r="R392" s="34"/>
      <c r="S392" s="34"/>
      <c r="T392" s="34"/>
      <c r="U392" s="34"/>
      <c r="V392" s="34"/>
      <c r="W392" s="91"/>
      <c r="X392" s="34"/>
    </row>
    <row r="393" spans="1:24" ht="12.75" x14ac:dyDescent="0.2">
      <c r="A393" s="45"/>
      <c r="B393" s="104"/>
      <c r="C393" s="104"/>
      <c r="D393" s="104"/>
      <c r="E393" s="104"/>
      <c r="F393" s="104"/>
      <c r="G393" s="104"/>
      <c r="J393" s="104"/>
      <c r="M393" s="104"/>
      <c r="N393" s="104"/>
      <c r="O393" s="104"/>
      <c r="P393" s="34"/>
      <c r="Q393" s="34"/>
      <c r="R393" s="34"/>
      <c r="S393" s="34"/>
      <c r="T393" s="34"/>
      <c r="U393" s="34"/>
      <c r="V393" s="34"/>
      <c r="W393" s="91"/>
      <c r="X393" s="34"/>
    </row>
    <row r="394" spans="1:24" ht="12.75" x14ac:dyDescent="0.2">
      <c r="A394" s="45"/>
      <c r="B394" s="104"/>
      <c r="C394" s="104"/>
      <c r="D394" s="104"/>
      <c r="E394" s="104"/>
      <c r="F394" s="104"/>
      <c r="G394" s="104"/>
      <c r="J394" s="104"/>
      <c r="M394" s="104"/>
      <c r="N394" s="104"/>
      <c r="O394" s="104"/>
      <c r="P394" s="34"/>
      <c r="Q394" s="34"/>
      <c r="R394" s="34"/>
      <c r="S394" s="34"/>
      <c r="T394" s="34"/>
      <c r="U394" s="34"/>
      <c r="V394" s="34"/>
      <c r="W394" s="91"/>
      <c r="X394" s="34"/>
    </row>
    <row r="395" spans="1:24" ht="12.75" x14ac:dyDescent="0.2">
      <c r="A395" s="45"/>
      <c r="B395" s="104"/>
      <c r="C395" s="104"/>
      <c r="D395" s="104"/>
      <c r="E395" s="104"/>
      <c r="F395" s="104"/>
      <c r="G395" s="104"/>
      <c r="J395" s="104"/>
      <c r="M395" s="104"/>
      <c r="N395" s="104"/>
      <c r="O395" s="104"/>
      <c r="P395" s="34"/>
      <c r="Q395" s="34"/>
      <c r="R395" s="34"/>
      <c r="S395" s="34"/>
      <c r="T395" s="34"/>
      <c r="U395" s="34"/>
      <c r="V395" s="34"/>
      <c r="W395" s="91"/>
      <c r="X395" s="34"/>
    </row>
    <row r="396" spans="1:24" ht="12.75" x14ac:dyDescent="0.2">
      <c r="A396" s="45"/>
      <c r="B396" s="104"/>
      <c r="C396" s="104"/>
      <c r="D396" s="104"/>
      <c r="E396" s="104"/>
      <c r="F396" s="104"/>
      <c r="G396" s="104"/>
      <c r="J396" s="104"/>
      <c r="M396" s="104"/>
      <c r="N396" s="104"/>
      <c r="O396" s="104"/>
      <c r="P396" s="34"/>
      <c r="Q396" s="34"/>
      <c r="R396" s="34"/>
      <c r="S396" s="34"/>
      <c r="T396" s="34"/>
      <c r="U396" s="34"/>
      <c r="V396" s="34"/>
      <c r="W396" s="91"/>
      <c r="X396" s="34"/>
    </row>
    <row r="397" spans="1:24" ht="12.75" x14ac:dyDescent="0.2">
      <c r="A397" s="45"/>
      <c r="B397" s="104"/>
      <c r="C397" s="104"/>
      <c r="D397" s="104"/>
      <c r="E397" s="104"/>
      <c r="F397" s="104"/>
      <c r="G397" s="104"/>
      <c r="J397" s="104"/>
      <c r="M397" s="104"/>
      <c r="N397" s="104"/>
      <c r="O397" s="104"/>
      <c r="P397" s="34"/>
      <c r="Q397" s="34"/>
      <c r="R397" s="34"/>
      <c r="S397" s="34"/>
      <c r="T397" s="34"/>
      <c r="U397" s="34"/>
      <c r="V397" s="34"/>
      <c r="W397" s="91"/>
      <c r="X397" s="34"/>
    </row>
    <row r="398" spans="1:24" ht="12.75" x14ac:dyDescent="0.2">
      <c r="A398" s="45"/>
      <c r="B398" s="104"/>
      <c r="C398" s="104"/>
      <c r="D398" s="104"/>
      <c r="E398" s="104"/>
      <c r="F398" s="104"/>
      <c r="G398" s="104"/>
      <c r="J398" s="104"/>
      <c r="M398" s="104"/>
      <c r="N398" s="104"/>
      <c r="O398" s="104"/>
      <c r="P398" s="34"/>
      <c r="Q398" s="34"/>
      <c r="R398" s="34"/>
      <c r="S398" s="34"/>
      <c r="T398" s="34"/>
      <c r="U398" s="34"/>
      <c r="V398" s="34"/>
      <c r="W398" s="91"/>
      <c r="X398" s="34"/>
    </row>
    <row r="399" spans="1:24" ht="12.75" x14ac:dyDescent="0.2">
      <c r="A399" s="45"/>
      <c r="B399" s="104"/>
      <c r="C399" s="104"/>
      <c r="D399" s="104"/>
      <c r="E399" s="104"/>
      <c r="F399" s="104"/>
      <c r="G399" s="104"/>
      <c r="J399" s="104"/>
      <c r="M399" s="104"/>
      <c r="N399" s="104"/>
      <c r="O399" s="104"/>
      <c r="P399" s="34"/>
      <c r="Q399" s="34"/>
      <c r="R399" s="34"/>
      <c r="S399" s="34"/>
      <c r="T399" s="34"/>
      <c r="U399" s="34"/>
      <c r="V399" s="34"/>
      <c r="W399" s="91"/>
      <c r="X399" s="34"/>
    </row>
    <row r="400" spans="1:24" ht="12.75" x14ac:dyDescent="0.2">
      <c r="A400" s="45"/>
      <c r="B400" s="104"/>
      <c r="C400" s="104"/>
      <c r="D400" s="104"/>
      <c r="E400" s="104"/>
      <c r="F400" s="104"/>
      <c r="G400" s="104"/>
      <c r="J400" s="104"/>
      <c r="M400" s="104"/>
      <c r="N400" s="104"/>
      <c r="O400" s="104"/>
      <c r="P400" s="34"/>
      <c r="Q400" s="34"/>
      <c r="R400" s="34"/>
      <c r="S400" s="34"/>
      <c r="T400" s="34"/>
      <c r="U400" s="34"/>
      <c r="V400" s="34"/>
      <c r="W400" s="91"/>
      <c r="X400" s="34"/>
    </row>
    <row r="401" spans="1:24" ht="12.75" x14ac:dyDescent="0.2">
      <c r="A401" s="45"/>
      <c r="B401" s="104"/>
      <c r="C401" s="104"/>
      <c r="D401" s="104"/>
      <c r="E401" s="104"/>
      <c r="F401" s="104"/>
      <c r="G401" s="104"/>
      <c r="J401" s="104"/>
      <c r="M401" s="104"/>
      <c r="N401" s="104"/>
      <c r="O401" s="104"/>
      <c r="P401" s="34"/>
      <c r="Q401" s="34"/>
      <c r="R401" s="34"/>
      <c r="S401" s="34"/>
      <c r="T401" s="34"/>
      <c r="U401" s="34"/>
      <c r="V401" s="34"/>
      <c r="W401" s="91"/>
      <c r="X401" s="34"/>
    </row>
    <row r="402" spans="1:24" ht="12.75" x14ac:dyDescent="0.2">
      <c r="A402" s="45"/>
      <c r="B402" s="104"/>
      <c r="C402" s="104"/>
      <c r="D402" s="104"/>
      <c r="E402" s="104"/>
      <c r="F402" s="104"/>
      <c r="G402" s="104"/>
      <c r="J402" s="104"/>
      <c r="M402" s="104"/>
      <c r="N402" s="104"/>
      <c r="O402" s="104"/>
      <c r="P402" s="34"/>
      <c r="Q402" s="34"/>
      <c r="R402" s="34"/>
      <c r="S402" s="34"/>
      <c r="T402" s="34"/>
      <c r="U402" s="34"/>
      <c r="V402" s="34"/>
      <c r="W402" s="91"/>
      <c r="X402" s="34"/>
    </row>
    <row r="403" spans="1:24" ht="12.75" x14ac:dyDescent="0.2">
      <c r="A403" s="45"/>
      <c r="B403" s="104"/>
      <c r="C403" s="104"/>
      <c r="D403" s="104"/>
      <c r="E403" s="104"/>
      <c r="F403" s="104"/>
      <c r="G403" s="104"/>
      <c r="J403" s="104"/>
      <c r="M403" s="104"/>
      <c r="N403" s="104"/>
      <c r="O403" s="104"/>
      <c r="P403" s="34"/>
      <c r="Q403" s="34"/>
      <c r="R403" s="34"/>
      <c r="S403" s="34"/>
      <c r="T403" s="34"/>
      <c r="U403" s="34"/>
      <c r="V403" s="34"/>
      <c r="W403" s="91"/>
      <c r="X403" s="34"/>
    </row>
    <row r="404" spans="1:24" ht="12.75" x14ac:dyDescent="0.2">
      <c r="A404" s="45"/>
      <c r="B404" s="104"/>
      <c r="C404" s="104"/>
      <c r="D404" s="104"/>
      <c r="E404" s="104"/>
      <c r="F404" s="104"/>
      <c r="G404" s="104"/>
      <c r="J404" s="104"/>
      <c r="M404" s="104"/>
      <c r="N404" s="104"/>
      <c r="O404" s="104"/>
      <c r="P404" s="34"/>
      <c r="Q404" s="34"/>
      <c r="R404" s="34"/>
      <c r="S404" s="34"/>
      <c r="T404" s="34"/>
      <c r="U404" s="34"/>
      <c r="V404" s="34"/>
      <c r="W404" s="91"/>
      <c r="X404" s="34"/>
    </row>
    <row r="405" spans="1:24" ht="12.75" x14ac:dyDescent="0.2">
      <c r="A405" s="45"/>
      <c r="B405" s="104"/>
      <c r="C405" s="104"/>
      <c r="D405" s="104"/>
      <c r="E405" s="104"/>
      <c r="F405" s="104"/>
      <c r="G405" s="104"/>
      <c r="J405" s="104"/>
      <c r="M405" s="104"/>
      <c r="N405" s="104"/>
      <c r="O405" s="104"/>
      <c r="P405" s="34"/>
      <c r="Q405" s="34"/>
      <c r="R405" s="34"/>
      <c r="S405" s="34"/>
      <c r="T405" s="34"/>
      <c r="U405" s="34"/>
      <c r="V405" s="34"/>
      <c r="W405" s="91"/>
      <c r="X405" s="34"/>
    </row>
    <row r="406" spans="1:24" ht="12.75" x14ac:dyDescent="0.2">
      <c r="A406" s="45"/>
      <c r="B406" s="104"/>
      <c r="C406" s="104"/>
      <c r="D406" s="104"/>
      <c r="E406" s="104"/>
      <c r="F406" s="104"/>
      <c r="G406" s="104"/>
      <c r="J406" s="104"/>
      <c r="M406" s="104"/>
      <c r="N406" s="104"/>
      <c r="O406" s="104"/>
      <c r="P406" s="34"/>
      <c r="Q406" s="34"/>
      <c r="R406" s="34"/>
      <c r="S406" s="34"/>
      <c r="T406" s="34"/>
      <c r="U406" s="34"/>
      <c r="V406" s="34"/>
      <c r="W406" s="91"/>
      <c r="X406" s="34"/>
    </row>
    <row r="407" spans="1:24" ht="12.75" x14ac:dyDescent="0.2">
      <c r="A407" s="45"/>
      <c r="B407" s="104"/>
      <c r="C407" s="104"/>
      <c r="D407" s="104"/>
      <c r="E407" s="104"/>
      <c r="F407" s="104"/>
      <c r="G407" s="104"/>
      <c r="J407" s="104"/>
      <c r="M407" s="104"/>
      <c r="N407" s="104"/>
      <c r="O407" s="104"/>
      <c r="P407" s="34"/>
      <c r="Q407" s="34"/>
      <c r="R407" s="34"/>
      <c r="S407" s="34"/>
      <c r="T407" s="34"/>
      <c r="U407" s="34"/>
      <c r="V407" s="34"/>
      <c r="W407" s="91"/>
      <c r="X407" s="34"/>
    </row>
    <row r="408" spans="1:24" ht="12.75" x14ac:dyDescent="0.2">
      <c r="A408" s="45"/>
      <c r="B408" s="104"/>
      <c r="C408" s="104"/>
      <c r="D408" s="104"/>
      <c r="E408" s="104"/>
      <c r="F408" s="104"/>
      <c r="G408" s="104"/>
      <c r="J408" s="104"/>
      <c r="M408" s="104"/>
      <c r="N408" s="104"/>
      <c r="O408" s="104"/>
      <c r="P408" s="34"/>
      <c r="Q408" s="34"/>
      <c r="R408" s="34"/>
      <c r="S408" s="34"/>
      <c r="T408" s="34"/>
      <c r="U408" s="34"/>
      <c r="V408" s="34"/>
      <c r="W408" s="91"/>
      <c r="X408" s="34"/>
    </row>
    <row r="409" spans="1:24" ht="12.75" x14ac:dyDescent="0.2">
      <c r="A409" s="45"/>
      <c r="B409" s="104"/>
      <c r="C409" s="104"/>
      <c r="D409" s="104"/>
      <c r="E409" s="104"/>
      <c r="F409" s="104"/>
      <c r="G409" s="104"/>
      <c r="J409" s="104"/>
      <c r="P409" s="34"/>
      <c r="Q409" s="34"/>
      <c r="R409" s="34"/>
      <c r="S409" s="34"/>
      <c r="T409" s="34"/>
      <c r="U409" s="34"/>
      <c r="V409" s="34"/>
      <c r="W409" s="91"/>
      <c r="X409" s="34"/>
    </row>
    <row r="410" spans="1:24" ht="12.75" x14ac:dyDescent="0.2">
      <c r="A410" s="45"/>
      <c r="B410" s="104"/>
      <c r="C410" s="104"/>
      <c r="D410" s="104"/>
      <c r="E410" s="104"/>
      <c r="F410" s="104"/>
      <c r="G410" s="104"/>
      <c r="J410" s="104"/>
      <c r="P410" s="34"/>
      <c r="Q410" s="34"/>
      <c r="R410" s="34"/>
      <c r="S410" s="34"/>
      <c r="T410" s="34"/>
      <c r="U410" s="34"/>
      <c r="V410" s="34"/>
      <c r="W410" s="91"/>
      <c r="X410" s="34"/>
    </row>
    <row r="411" spans="1:24" ht="12.75" x14ac:dyDescent="0.2">
      <c r="A411" s="45"/>
      <c r="B411" s="104"/>
      <c r="C411" s="104"/>
      <c r="D411" s="104"/>
      <c r="E411" s="104"/>
      <c r="F411" s="104"/>
      <c r="G411" s="104"/>
      <c r="J411" s="104"/>
      <c r="P411" s="34"/>
      <c r="Q411" s="34"/>
      <c r="R411" s="34"/>
      <c r="S411" s="34"/>
      <c r="T411" s="34"/>
      <c r="U411" s="34"/>
      <c r="V411" s="34"/>
      <c r="W411" s="91"/>
      <c r="X411" s="34"/>
    </row>
    <row r="412" spans="1:24" ht="12.75" x14ac:dyDescent="0.2">
      <c r="A412" s="45"/>
      <c r="B412" s="104"/>
      <c r="C412" s="104"/>
      <c r="D412" s="104"/>
      <c r="E412" s="104"/>
      <c r="F412" s="104"/>
      <c r="G412" s="104"/>
      <c r="P412" s="34"/>
      <c r="Q412" s="34"/>
      <c r="R412" s="34"/>
      <c r="S412" s="34"/>
      <c r="T412" s="34"/>
      <c r="U412" s="34"/>
      <c r="V412" s="34"/>
      <c r="W412" s="91"/>
      <c r="X412" s="34"/>
    </row>
    <row r="413" spans="1:24" ht="12.75" x14ac:dyDescent="0.2">
      <c r="A413" s="45"/>
      <c r="B413" s="104"/>
      <c r="C413" s="104"/>
      <c r="D413" s="104"/>
      <c r="E413" s="104"/>
      <c r="F413" s="104"/>
      <c r="G413" s="104"/>
      <c r="P413" s="34"/>
      <c r="Q413" s="34"/>
      <c r="R413" s="34"/>
      <c r="S413" s="34"/>
      <c r="T413" s="34"/>
      <c r="U413" s="34"/>
      <c r="V413" s="34"/>
      <c r="W413" s="91"/>
      <c r="X413" s="34"/>
    </row>
    <row r="414" spans="1:24" ht="12.75" x14ac:dyDescent="0.2">
      <c r="A414" s="45"/>
      <c r="B414" s="104"/>
      <c r="C414" s="104"/>
      <c r="D414" s="104"/>
      <c r="E414" s="104"/>
      <c r="F414" s="104"/>
      <c r="G414" s="104"/>
      <c r="P414" s="34"/>
      <c r="Q414" s="34"/>
      <c r="R414" s="34"/>
      <c r="S414" s="34"/>
      <c r="T414" s="34"/>
      <c r="U414" s="34"/>
      <c r="V414" s="34"/>
      <c r="W414" s="91"/>
      <c r="X414" s="34"/>
    </row>
    <row r="415" spans="1:24" ht="12.75" x14ac:dyDescent="0.2">
      <c r="A415" s="45"/>
      <c r="B415" s="104"/>
      <c r="C415" s="104"/>
      <c r="D415" s="104"/>
      <c r="E415" s="104"/>
      <c r="F415" s="104"/>
      <c r="G415" s="104"/>
      <c r="P415" s="34"/>
      <c r="Q415" s="34"/>
      <c r="R415" s="34"/>
      <c r="S415" s="34"/>
      <c r="T415" s="34"/>
      <c r="U415" s="34"/>
      <c r="V415" s="34"/>
      <c r="W415" s="91"/>
      <c r="X415" s="34"/>
    </row>
    <row r="416" spans="1:24" ht="12.75" x14ac:dyDescent="0.2">
      <c r="A416" s="45"/>
      <c r="B416" s="104"/>
      <c r="C416" s="104"/>
      <c r="D416" s="104"/>
      <c r="E416" s="104"/>
      <c r="F416" s="104"/>
      <c r="G416" s="104"/>
      <c r="P416" s="34"/>
      <c r="Q416" s="34"/>
      <c r="R416" s="34"/>
      <c r="S416" s="34"/>
      <c r="T416" s="34"/>
      <c r="U416" s="34"/>
      <c r="V416" s="34"/>
      <c r="W416" s="91"/>
      <c r="X416" s="34"/>
    </row>
    <row r="417" spans="1:24" ht="12.75" x14ac:dyDescent="0.2">
      <c r="A417" s="45"/>
      <c r="B417" s="104"/>
      <c r="C417" s="104"/>
      <c r="D417" s="104"/>
      <c r="E417" s="104"/>
      <c r="F417" s="104"/>
      <c r="G417" s="104"/>
      <c r="P417" s="34"/>
      <c r="Q417" s="34"/>
      <c r="R417" s="34"/>
      <c r="S417" s="34"/>
      <c r="T417" s="34"/>
      <c r="U417" s="34"/>
      <c r="V417" s="34"/>
      <c r="W417" s="91"/>
      <c r="X417" s="34"/>
    </row>
    <row r="418" spans="1:24" ht="12.75" x14ac:dyDescent="0.2">
      <c r="A418" s="45"/>
      <c r="B418" s="104"/>
      <c r="C418" s="104"/>
      <c r="D418" s="104"/>
      <c r="E418" s="104"/>
      <c r="F418" s="104"/>
      <c r="G418" s="104"/>
      <c r="P418" s="34"/>
      <c r="Q418" s="34"/>
      <c r="R418" s="34"/>
      <c r="S418" s="34"/>
      <c r="T418" s="34"/>
      <c r="U418" s="34"/>
      <c r="V418" s="34"/>
      <c r="W418" s="91"/>
      <c r="X418" s="34"/>
    </row>
    <row r="419" spans="1:24" ht="12.75" x14ac:dyDescent="0.2">
      <c r="A419" s="45"/>
      <c r="B419" s="104"/>
      <c r="C419" s="104"/>
      <c r="D419" s="104"/>
      <c r="E419" s="104"/>
      <c r="F419" s="104"/>
      <c r="G419" s="104"/>
      <c r="P419" s="34"/>
      <c r="Q419" s="34"/>
      <c r="R419" s="34"/>
      <c r="S419" s="34"/>
      <c r="T419" s="34"/>
      <c r="U419" s="34"/>
      <c r="V419" s="34"/>
      <c r="W419" s="91"/>
      <c r="X419" s="34"/>
    </row>
    <row r="420" spans="1:24" ht="12.75" x14ac:dyDescent="0.2">
      <c r="A420" s="45"/>
      <c r="B420" s="104"/>
      <c r="C420" s="104"/>
      <c r="D420" s="104"/>
      <c r="E420" s="104"/>
      <c r="F420" s="104"/>
      <c r="G420" s="104"/>
      <c r="P420" s="34"/>
      <c r="Q420" s="34"/>
      <c r="R420" s="34"/>
      <c r="S420" s="34"/>
      <c r="T420" s="34"/>
      <c r="U420" s="34"/>
      <c r="V420" s="34"/>
      <c r="W420" s="91"/>
      <c r="X420" s="34"/>
    </row>
    <row r="421" spans="1:24" ht="12.75" x14ac:dyDescent="0.2">
      <c r="A421" s="45"/>
      <c r="B421" s="104"/>
      <c r="C421" s="104"/>
      <c r="D421" s="104"/>
      <c r="E421" s="104"/>
      <c r="F421" s="104"/>
      <c r="G421" s="104"/>
      <c r="P421" s="34"/>
      <c r="Q421" s="34"/>
      <c r="R421" s="34"/>
      <c r="S421" s="34"/>
      <c r="T421" s="34"/>
      <c r="U421" s="34"/>
      <c r="V421" s="34"/>
      <c r="W421" s="91"/>
      <c r="X421" s="34"/>
    </row>
    <row r="422" spans="1:24" ht="12.75" x14ac:dyDescent="0.2">
      <c r="A422" s="45"/>
      <c r="B422" s="104"/>
      <c r="C422" s="104"/>
      <c r="D422" s="104"/>
      <c r="E422" s="104"/>
      <c r="F422" s="104"/>
      <c r="G422" s="104"/>
      <c r="P422" s="34"/>
      <c r="Q422" s="34"/>
      <c r="R422" s="34"/>
      <c r="S422" s="34"/>
      <c r="T422" s="34"/>
      <c r="U422" s="34"/>
      <c r="V422" s="34"/>
      <c r="W422" s="91"/>
      <c r="X422" s="34"/>
    </row>
    <row r="423" spans="1:24" ht="12.75" x14ac:dyDescent="0.2">
      <c r="A423" s="45"/>
      <c r="B423" s="104"/>
      <c r="C423" s="104"/>
      <c r="D423" s="104"/>
      <c r="E423" s="104"/>
      <c r="F423" s="104"/>
      <c r="G423" s="104"/>
      <c r="P423" s="34"/>
      <c r="Q423" s="34"/>
      <c r="R423" s="34"/>
      <c r="S423" s="34"/>
      <c r="T423" s="34"/>
      <c r="U423" s="34"/>
      <c r="V423" s="34"/>
      <c r="W423" s="91"/>
      <c r="X423" s="34"/>
    </row>
    <row r="424" spans="1:24" ht="12.75" x14ac:dyDescent="0.2">
      <c r="A424" s="45"/>
      <c r="B424" s="104"/>
      <c r="C424" s="104"/>
      <c r="D424" s="104"/>
      <c r="E424" s="104"/>
      <c r="F424" s="104"/>
      <c r="G424" s="10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91"/>
      <c r="X424" s="34"/>
    </row>
    <row r="425" spans="1:24" ht="12.75" x14ac:dyDescent="0.2">
      <c r="A425" s="45"/>
      <c r="B425" s="104"/>
      <c r="C425" s="104"/>
      <c r="D425" s="104"/>
      <c r="E425" s="104"/>
      <c r="F425" s="104"/>
      <c r="G425" s="10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91"/>
      <c r="X425" s="34"/>
    </row>
    <row r="426" spans="1:24" ht="12.75" x14ac:dyDescent="0.2">
      <c r="A426" s="45"/>
      <c r="B426" s="104"/>
      <c r="C426" s="104"/>
      <c r="D426" s="104"/>
      <c r="E426" s="104"/>
      <c r="F426" s="104"/>
      <c r="G426" s="10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91"/>
      <c r="X426" s="34"/>
    </row>
    <row r="427" spans="1:24" ht="12.75" x14ac:dyDescent="0.2">
      <c r="A427" s="45"/>
      <c r="B427" s="104"/>
      <c r="C427" s="104"/>
      <c r="D427" s="104"/>
      <c r="E427" s="104"/>
      <c r="F427" s="104"/>
      <c r="G427" s="10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91"/>
      <c r="X427" s="34"/>
    </row>
    <row r="428" spans="1:24" ht="12.75" x14ac:dyDescent="0.2">
      <c r="A428" s="45"/>
      <c r="B428" s="104"/>
      <c r="C428" s="104"/>
      <c r="D428" s="104"/>
      <c r="E428" s="104"/>
      <c r="F428" s="104"/>
      <c r="G428" s="10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91"/>
      <c r="X428" s="34"/>
    </row>
    <row r="429" spans="1:24" ht="12.75" x14ac:dyDescent="0.2">
      <c r="A429" s="45"/>
      <c r="B429" s="104"/>
      <c r="C429" s="104"/>
      <c r="D429" s="104"/>
      <c r="E429" s="104"/>
      <c r="F429" s="104"/>
      <c r="G429" s="10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91"/>
      <c r="X429" s="34"/>
    </row>
    <row r="430" spans="1:24" ht="12.75" x14ac:dyDescent="0.2">
      <c r="A430" s="45"/>
      <c r="B430" s="104"/>
      <c r="C430" s="104"/>
      <c r="D430" s="104"/>
      <c r="E430" s="104"/>
      <c r="F430" s="104"/>
      <c r="G430" s="10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91"/>
      <c r="X430" s="34"/>
    </row>
    <row r="431" spans="1:24" ht="12.75" x14ac:dyDescent="0.2">
      <c r="A431" s="45"/>
      <c r="B431" s="104"/>
      <c r="C431" s="104"/>
      <c r="D431" s="104"/>
      <c r="E431" s="104"/>
      <c r="F431" s="104"/>
      <c r="G431" s="10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91"/>
      <c r="X431" s="34"/>
    </row>
    <row r="432" spans="1:24" ht="12.75" x14ac:dyDescent="0.2">
      <c r="A432" s="45"/>
      <c r="B432" s="104"/>
      <c r="C432" s="104"/>
      <c r="D432" s="104"/>
      <c r="E432" s="104"/>
      <c r="F432" s="104"/>
      <c r="G432" s="10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91"/>
      <c r="X432" s="34"/>
    </row>
    <row r="433" spans="1:24" ht="12.75" x14ac:dyDescent="0.2">
      <c r="A433" s="45"/>
      <c r="B433" s="104"/>
      <c r="C433" s="104"/>
      <c r="D433" s="104"/>
      <c r="E433" s="104"/>
      <c r="F433" s="104"/>
      <c r="G433" s="10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91"/>
      <c r="X433" s="34"/>
    </row>
    <row r="434" spans="1:24" ht="12.75" x14ac:dyDescent="0.2">
      <c r="A434" s="45"/>
      <c r="B434" s="104"/>
      <c r="C434" s="104"/>
      <c r="D434" s="104"/>
      <c r="E434" s="104"/>
      <c r="F434" s="104"/>
      <c r="G434" s="10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91"/>
      <c r="X434" s="34"/>
    </row>
    <row r="435" spans="1:24" ht="12.75" x14ac:dyDescent="0.2">
      <c r="A435" s="45"/>
      <c r="B435" s="104"/>
      <c r="C435" s="104"/>
      <c r="D435" s="104"/>
      <c r="E435" s="104"/>
      <c r="F435" s="104"/>
      <c r="G435" s="10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91"/>
      <c r="X435" s="34"/>
    </row>
    <row r="436" spans="1:24" ht="12.75" x14ac:dyDescent="0.2">
      <c r="A436" s="45"/>
      <c r="B436" s="104"/>
      <c r="C436" s="104"/>
      <c r="D436" s="104"/>
      <c r="E436" s="104"/>
      <c r="F436" s="104"/>
      <c r="G436" s="10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91"/>
      <c r="X436" s="34"/>
    </row>
    <row r="437" spans="1:24" ht="12.75" x14ac:dyDescent="0.2">
      <c r="A437" s="45"/>
      <c r="B437" s="104"/>
      <c r="C437" s="104"/>
      <c r="D437" s="104"/>
      <c r="E437" s="104"/>
      <c r="F437" s="104"/>
      <c r="G437" s="10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91"/>
      <c r="X437" s="34"/>
    </row>
    <row r="438" spans="1:24" ht="12.75" x14ac:dyDescent="0.2">
      <c r="A438" s="45"/>
      <c r="B438" s="104"/>
      <c r="C438" s="104"/>
      <c r="D438" s="104"/>
      <c r="E438" s="104"/>
      <c r="F438" s="104"/>
      <c r="G438" s="10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91"/>
      <c r="X438" s="34"/>
    </row>
    <row r="439" spans="1:24" ht="12.75" x14ac:dyDescent="0.2">
      <c r="A439" s="45"/>
      <c r="B439" s="104"/>
      <c r="C439" s="104"/>
      <c r="D439" s="104"/>
      <c r="E439" s="104"/>
      <c r="F439" s="104"/>
      <c r="G439" s="10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91"/>
      <c r="X439" s="34"/>
    </row>
    <row r="440" spans="1:24" ht="12.75" x14ac:dyDescent="0.2">
      <c r="A440" s="45"/>
      <c r="B440" s="104"/>
      <c r="C440" s="104"/>
      <c r="D440" s="104"/>
      <c r="E440" s="104"/>
      <c r="F440" s="104"/>
      <c r="G440" s="10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91"/>
      <c r="X440" s="34"/>
    </row>
    <row r="441" spans="1:24" ht="12.75" x14ac:dyDescent="0.2">
      <c r="A441" s="45"/>
      <c r="B441" s="104"/>
      <c r="C441" s="104"/>
      <c r="D441" s="104"/>
      <c r="E441" s="104"/>
      <c r="F441" s="104"/>
      <c r="G441" s="10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91"/>
      <c r="X441" s="34"/>
    </row>
    <row r="442" spans="1:24" ht="12.75" x14ac:dyDescent="0.2">
      <c r="A442" s="45"/>
      <c r="B442" s="104"/>
      <c r="C442" s="104"/>
      <c r="D442" s="104"/>
      <c r="E442" s="104"/>
      <c r="F442" s="104"/>
      <c r="G442" s="10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91"/>
      <c r="X442" s="34"/>
    </row>
    <row r="443" spans="1:24" ht="12.75" x14ac:dyDescent="0.2">
      <c r="A443" s="45"/>
      <c r="B443" s="104"/>
      <c r="C443" s="104"/>
      <c r="D443" s="104"/>
      <c r="E443" s="104"/>
      <c r="F443" s="104"/>
      <c r="G443" s="10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91"/>
      <c r="X443" s="34"/>
    </row>
    <row r="444" spans="1:24" ht="12.75" x14ac:dyDescent="0.2">
      <c r="A444" s="45"/>
      <c r="B444" s="104"/>
      <c r="C444" s="104"/>
      <c r="D444" s="104"/>
      <c r="E444" s="104"/>
      <c r="F444" s="104"/>
      <c r="G444" s="10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91"/>
      <c r="X444" s="34"/>
    </row>
    <row r="445" spans="1:24" ht="12.75" x14ac:dyDescent="0.2">
      <c r="A445" s="45"/>
      <c r="B445" s="104"/>
      <c r="C445" s="104"/>
      <c r="D445" s="104"/>
      <c r="E445" s="104"/>
      <c r="F445" s="104"/>
      <c r="G445" s="10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91"/>
      <c r="X445" s="34"/>
    </row>
    <row r="446" spans="1:24" ht="12.75" x14ac:dyDescent="0.2">
      <c r="A446" s="45"/>
      <c r="B446" s="104"/>
      <c r="C446" s="104"/>
      <c r="D446" s="104"/>
      <c r="E446" s="104"/>
      <c r="F446" s="104"/>
      <c r="G446" s="10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91"/>
      <c r="X446" s="34"/>
    </row>
    <row r="447" spans="1:24" ht="12.75" x14ac:dyDescent="0.2">
      <c r="A447" s="45"/>
      <c r="B447" s="104"/>
      <c r="C447" s="104"/>
      <c r="D447" s="104"/>
      <c r="E447" s="104"/>
      <c r="F447" s="104"/>
      <c r="G447" s="10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91"/>
      <c r="X447" s="34"/>
    </row>
    <row r="448" spans="1:24" ht="12.75" x14ac:dyDescent="0.2">
      <c r="A448" s="45"/>
      <c r="B448" s="104"/>
      <c r="C448" s="104"/>
      <c r="D448" s="104"/>
      <c r="E448" s="104"/>
      <c r="F448" s="104"/>
      <c r="G448" s="10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91"/>
      <c r="X448" s="34"/>
    </row>
    <row r="449" spans="1:24" ht="12.75" x14ac:dyDescent="0.2">
      <c r="A449" s="45"/>
      <c r="B449" s="104"/>
      <c r="C449" s="104"/>
      <c r="D449" s="104"/>
      <c r="E449" s="104"/>
      <c r="F449" s="104"/>
      <c r="G449" s="10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91"/>
      <c r="X449" s="34"/>
    </row>
    <row r="450" spans="1:24" ht="12.75" x14ac:dyDescent="0.2">
      <c r="A450" s="45"/>
      <c r="B450" s="104"/>
      <c r="C450" s="104"/>
      <c r="D450" s="104"/>
      <c r="E450" s="104"/>
      <c r="F450" s="104"/>
      <c r="G450" s="10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91"/>
      <c r="X450" s="34"/>
    </row>
    <row r="451" spans="1:24" ht="12.75" x14ac:dyDescent="0.2">
      <c r="A451" s="45"/>
      <c r="B451" s="104"/>
      <c r="C451" s="104"/>
      <c r="D451" s="104"/>
      <c r="E451" s="104"/>
      <c r="F451" s="104"/>
      <c r="G451" s="10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91"/>
      <c r="X451" s="34"/>
    </row>
    <row r="452" spans="1:24" ht="12.75" x14ac:dyDescent="0.2">
      <c r="A452" s="45"/>
      <c r="B452" s="104"/>
      <c r="C452" s="104"/>
      <c r="D452" s="104"/>
      <c r="E452" s="104"/>
      <c r="F452" s="104"/>
      <c r="G452" s="10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91"/>
      <c r="X452" s="34"/>
    </row>
    <row r="453" spans="1:24" ht="12.75" x14ac:dyDescent="0.2">
      <c r="A453" s="45"/>
      <c r="B453" s="104"/>
      <c r="C453" s="104"/>
      <c r="D453" s="104"/>
      <c r="E453" s="104"/>
      <c r="F453" s="104"/>
      <c r="G453" s="10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91"/>
      <c r="X453" s="34"/>
    </row>
    <row r="454" spans="1:24" ht="12.75" x14ac:dyDescent="0.2">
      <c r="A454" s="45"/>
      <c r="B454" s="104"/>
      <c r="C454" s="104"/>
      <c r="D454" s="104"/>
      <c r="E454" s="104"/>
      <c r="F454" s="104"/>
      <c r="G454" s="10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91"/>
      <c r="X454" s="34"/>
    </row>
    <row r="455" spans="1:24" ht="12.75" x14ac:dyDescent="0.2">
      <c r="A455" s="45"/>
      <c r="B455" s="104"/>
      <c r="C455" s="104"/>
      <c r="D455" s="104"/>
      <c r="E455" s="104"/>
      <c r="F455" s="104"/>
      <c r="G455" s="10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91"/>
      <c r="X455" s="34"/>
    </row>
    <row r="456" spans="1:24" ht="12.75" x14ac:dyDescent="0.2">
      <c r="A456" s="45"/>
      <c r="B456" s="104"/>
      <c r="C456" s="104"/>
      <c r="D456" s="104"/>
      <c r="E456" s="104"/>
      <c r="F456" s="104"/>
      <c r="G456" s="10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91"/>
      <c r="X456" s="34"/>
    </row>
    <row r="457" spans="1:24" ht="12.75" x14ac:dyDescent="0.2">
      <c r="A457" s="45"/>
      <c r="B457" s="104"/>
      <c r="C457" s="104"/>
      <c r="D457" s="104"/>
      <c r="E457" s="104"/>
      <c r="F457" s="104"/>
      <c r="G457" s="10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91"/>
      <c r="X457" s="34"/>
    </row>
    <row r="458" spans="1:24" ht="12.75" x14ac:dyDescent="0.2">
      <c r="A458" s="45"/>
      <c r="B458" s="104"/>
      <c r="C458" s="104"/>
      <c r="D458" s="104"/>
      <c r="E458" s="104"/>
      <c r="F458" s="104"/>
      <c r="G458" s="10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91"/>
      <c r="X458" s="34"/>
    </row>
    <row r="459" spans="1:24" ht="12.75" x14ac:dyDescent="0.2">
      <c r="A459" s="45"/>
      <c r="B459" s="104"/>
      <c r="C459" s="104"/>
      <c r="D459" s="104"/>
      <c r="E459" s="104"/>
      <c r="F459" s="104"/>
      <c r="G459" s="10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91"/>
      <c r="X459" s="34"/>
    </row>
    <row r="460" spans="1:24" ht="12.75" x14ac:dyDescent="0.2">
      <c r="A460" s="45"/>
      <c r="B460" s="104"/>
      <c r="C460" s="104"/>
      <c r="D460" s="104"/>
      <c r="E460" s="104"/>
      <c r="F460" s="104"/>
      <c r="G460" s="10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91"/>
      <c r="X460" s="34"/>
    </row>
    <row r="461" spans="1:24" ht="12.75" x14ac:dyDescent="0.2">
      <c r="A461" s="45"/>
      <c r="B461" s="104"/>
      <c r="C461" s="104"/>
      <c r="D461" s="104"/>
      <c r="E461" s="104"/>
      <c r="F461" s="104"/>
      <c r="G461" s="10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91"/>
      <c r="X461" s="34"/>
    </row>
    <row r="462" spans="1:24" ht="12.75" x14ac:dyDescent="0.2">
      <c r="A462" s="45"/>
      <c r="B462" s="104"/>
      <c r="C462" s="104"/>
      <c r="D462" s="104"/>
      <c r="E462" s="104"/>
      <c r="F462" s="104"/>
      <c r="G462" s="10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91"/>
      <c r="X462" s="34"/>
    </row>
    <row r="463" spans="1:24" ht="12.75" x14ac:dyDescent="0.2">
      <c r="A463" s="45"/>
      <c r="B463" s="104"/>
      <c r="C463" s="104"/>
      <c r="D463" s="104"/>
      <c r="E463" s="104"/>
      <c r="F463" s="104"/>
      <c r="G463" s="10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91"/>
      <c r="X463" s="34"/>
    </row>
    <row r="464" spans="1:24" ht="12.75" x14ac:dyDescent="0.2">
      <c r="A464" s="45"/>
      <c r="B464" s="104"/>
      <c r="C464" s="104"/>
      <c r="D464" s="104"/>
      <c r="E464" s="104"/>
      <c r="F464" s="104"/>
      <c r="G464" s="10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91"/>
      <c r="X464" s="34"/>
    </row>
    <row r="465" spans="1:24" ht="12.75" x14ac:dyDescent="0.2">
      <c r="A465" s="45"/>
      <c r="B465" s="104"/>
      <c r="C465" s="104"/>
      <c r="D465" s="104"/>
      <c r="E465" s="104"/>
      <c r="F465" s="104"/>
      <c r="G465" s="10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91"/>
      <c r="X465" s="34"/>
    </row>
    <row r="466" spans="1:24" ht="12.75" x14ac:dyDescent="0.2">
      <c r="A466" s="45"/>
      <c r="B466" s="104"/>
      <c r="C466" s="104"/>
      <c r="D466" s="104"/>
      <c r="E466" s="104"/>
      <c r="F466" s="104"/>
      <c r="G466" s="10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91"/>
      <c r="X466" s="34"/>
    </row>
    <row r="467" spans="1:24" ht="12.75" x14ac:dyDescent="0.2">
      <c r="A467" s="45"/>
      <c r="B467" s="104"/>
      <c r="C467" s="104"/>
      <c r="D467" s="104"/>
      <c r="E467" s="104"/>
      <c r="F467" s="104"/>
      <c r="G467" s="10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91"/>
      <c r="X467" s="34"/>
    </row>
    <row r="468" spans="1:24" ht="12.75" x14ac:dyDescent="0.2">
      <c r="A468" s="45"/>
      <c r="B468" s="104"/>
      <c r="C468" s="104"/>
      <c r="D468" s="104"/>
      <c r="E468" s="104"/>
      <c r="F468" s="104"/>
      <c r="G468" s="10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91"/>
      <c r="X468" s="34"/>
    </row>
    <row r="469" spans="1:24" ht="12.75" x14ac:dyDescent="0.2">
      <c r="A469" s="45"/>
      <c r="B469" s="104"/>
      <c r="C469" s="104"/>
      <c r="D469" s="104"/>
      <c r="E469" s="104"/>
      <c r="F469" s="104"/>
      <c r="G469" s="10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91"/>
      <c r="X469" s="34"/>
    </row>
    <row r="470" spans="1:24" ht="12.75" x14ac:dyDescent="0.2">
      <c r="A470" s="45"/>
      <c r="B470" s="104"/>
      <c r="C470" s="104"/>
      <c r="D470" s="104"/>
      <c r="E470" s="104"/>
      <c r="F470" s="104"/>
      <c r="G470" s="10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91"/>
      <c r="X470" s="34"/>
    </row>
    <row r="471" spans="1:24" ht="12.75" x14ac:dyDescent="0.2">
      <c r="A471" s="45"/>
      <c r="B471" s="104"/>
      <c r="C471" s="104"/>
      <c r="D471" s="104"/>
      <c r="E471" s="104"/>
      <c r="F471" s="104"/>
      <c r="G471" s="10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91"/>
      <c r="X471" s="34"/>
    </row>
    <row r="472" spans="1:24" ht="12.75" x14ac:dyDescent="0.2">
      <c r="A472" s="45"/>
      <c r="B472" s="104"/>
      <c r="C472" s="104"/>
      <c r="D472" s="104"/>
      <c r="E472" s="104"/>
      <c r="F472" s="104"/>
      <c r="G472" s="10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91"/>
      <c r="X472" s="34"/>
    </row>
    <row r="473" spans="1:24" ht="12.75" x14ac:dyDescent="0.2">
      <c r="A473" s="45"/>
      <c r="B473" s="104"/>
      <c r="C473" s="104"/>
      <c r="D473" s="104"/>
      <c r="E473" s="104"/>
      <c r="F473" s="104"/>
      <c r="G473" s="10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91"/>
      <c r="X473" s="34"/>
    </row>
    <row r="474" spans="1:24" ht="12.75" x14ac:dyDescent="0.2">
      <c r="A474" s="45"/>
      <c r="B474" s="104"/>
      <c r="C474" s="104"/>
      <c r="D474" s="104"/>
      <c r="E474" s="104"/>
      <c r="F474" s="104"/>
      <c r="G474" s="10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91"/>
      <c r="X474" s="34"/>
    </row>
    <row r="475" spans="1:24" ht="12.75" x14ac:dyDescent="0.2">
      <c r="A475" s="45"/>
      <c r="B475" s="104"/>
      <c r="C475" s="104"/>
      <c r="D475" s="104"/>
      <c r="E475" s="104"/>
      <c r="F475" s="104"/>
      <c r="G475" s="10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91"/>
      <c r="X475" s="34"/>
    </row>
    <row r="476" spans="1:24" ht="12.75" x14ac:dyDescent="0.2">
      <c r="A476" s="45"/>
      <c r="B476" s="104"/>
      <c r="C476" s="104"/>
      <c r="D476" s="104"/>
      <c r="E476" s="104"/>
      <c r="F476" s="104"/>
      <c r="G476" s="10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91"/>
      <c r="X476" s="34"/>
    </row>
    <row r="477" spans="1:24" ht="12.75" x14ac:dyDescent="0.2">
      <c r="A477" s="45"/>
      <c r="B477" s="104"/>
      <c r="C477" s="104"/>
      <c r="D477" s="104"/>
      <c r="E477" s="104"/>
      <c r="F477" s="104"/>
      <c r="G477" s="10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91"/>
      <c r="X477" s="34"/>
    </row>
    <row r="478" spans="1:24" ht="12.75" x14ac:dyDescent="0.2">
      <c r="A478" s="45"/>
      <c r="B478" s="104"/>
      <c r="C478" s="104"/>
      <c r="D478" s="104"/>
      <c r="E478" s="104"/>
      <c r="F478" s="104"/>
      <c r="G478" s="10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91"/>
      <c r="X478" s="34"/>
    </row>
    <row r="479" spans="1:24" ht="12.75" x14ac:dyDescent="0.2">
      <c r="A479" s="45"/>
      <c r="B479" s="104"/>
      <c r="C479" s="104"/>
      <c r="D479" s="104"/>
      <c r="E479" s="104"/>
      <c r="F479" s="104"/>
      <c r="G479" s="10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91"/>
      <c r="X479" s="34"/>
    </row>
    <row r="480" spans="1:24" ht="12.75" x14ac:dyDescent="0.2">
      <c r="A480" s="45"/>
      <c r="B480" s="104"/>
      <c r="C480" s="104"/>
      <c r="D480" s="104"/>
      <c r="E480" s="104"/>
      <c r="F480" s="104"/>
      <c r="G480" s="10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91"/>
      <c r="X480" s="34"/>
    </row>
    <row r="481" spans="1:24" ht="12.75" x14ac:dyDescent="0.2">
      <c r="A481" s="45"/>
      <c r="B481" s="104"/>
      <c r="C481" s="104"/>
      <c r="D481" s="104"/>
      <c r="E481" s="104"/>
      <c r="F481" s="104"/>
      <c r="G481" s="10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91"/>
      <c r="X481" s="34"/>
    </row>
    <row r="482" spans="1:24" ht="12.75" x14ac:dyDescent="0.2">
      <c r="A482" s="45"/>
      <c r="B482" s="104"/>
      <c r="C482" s="104"/>
      <c r="D482" s="104"/>
      <c r="E482" s="104"/>
      <c r="F482" s="104"/>
      <c r="G482" s="10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91"/>
      <c r="X482" s="34"/>
    </row>
    <row r="483" spans="1:24" ht="12.75" x14ac:dyDescent="0.2">
      <c r="A483" s="45"/>
      <c r="B483" s="104"/>
      <c r="C483" s="104"/>
      <c r="D483" s="104"/>
      <c r="E483" s="104"/>
      <c r="F483" s="104"/>
      <c r="G483" s="10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91"/>
      <c r="X483" s="34"/>
    </row>
    <row r="484" spans="1:24" ht="12.75" x14ac:dyDescent="0.2">
      <c r="A484" s="45"/>
      <c r="B484" s="104"/>
      <c r="C484" s="104"/>
      <c r="D484" s="104"/>
      <c r="E484" s="104"/>
      <c r="F484" s="104"/>
      <c r="G484" s="10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91"/>
      <c r="X484" s="34"/>
    </row>
    <row r="485" spans="1:24" ht="12.75" x14ac:dyDescent="0.2">
      <c r="A485" s="45"/>
      <c r="B485" s="104"/>
      <c r="C485" s="104"/>
      <c r="D485" s="104"/>
      <c r="E485" s="104"/>
      <c r="F485" s="104"/>
      <c r="G485" s="10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91"/>
      <c r="X485" s="34"/>
    </row>
    <row r="486" spans="1:24" ht="12.75" x14ac:dyDescent="0.2">
      <c r="A486" s="45"/>
      <c r="B486" s="104"/>
      <c r="C486" s="104"/>
      <c r="D486" s="104"/>
      <c r="E486" s="104"/>
      <c r="F486" s="104"/>
      <c r="G486" s="10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91"/>
      <c r="X486" s="34"/>
    </row>
    <row r="487" spans="1:24" ht="12.75" x14ac:dyDescent="0.2">
      <c r="A487" s="45"/>
      <c r="B487" s="104"/>
      <c r="C487" s="104"/>
      <c r="D487" s="104"/>
      <c r="E487" s="104"/>
      <c r="F487" s="104"/>
      <c r="G487" s="10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91"/>
      <c r="X487" s="34"/>
    </row>
    <row r="488" spans="1:24" ht="12.75" x14ac:dyDescent="0.2">
      <c r="A488" s="45"/>
      <c r="B488" s="104"/>
      <c r="C488" s="104"/>
      <c r="D488" s="104"/>
      <c r="E488" s="104"/>
      <c r="F488" s="104"/>
      <c r="G488" s="10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91"/>
      <c r="X488" s="34"/>
    </row>
    <row r="489" spans="1:24" ht="12.75" x14ac:dyDescent="0.2">
      <c r="A489" s="45"/>
      <c r="B489" s="104"/>
      <c r="C489" s="104"/>
      <c r="D489" s="104"/>
      <c r="E489" s="104"/>
      <c r="F489" s="104"/>
      <c r="G489" s="10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91"/>
      <c r="X489" s="34"/>
    </row>
    <row r="490" spans="1:24" ht="12.75" x14ac:dyDescent="0.2">
      <c r="A490" s="45"/>
      <c r="B490" s="104"/>
      <c r="C490" s="104"/>
      <c r="D490" s="104"/>
      <c r="E490" s="104"/>
      <c r="F490" s="104"/>
      <c r="G490" s="10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91"/>
      <c r="X490" s="34"/>
    </row>
    <row r="491" spans="1:24" ht="12.75" x14ac:dyDescent="0.2">
      <c r="A491" s="45"/>
      <c r="B491" s="104"/>
      <c r="C491" s="104"/>
      <c r="D491" s="104"/>
      <c r="E491" s="104"/>
      <c r="F491" s="104"/>
      <c r="G491" s="10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91"/>
      <c r="X491" s="34"/>
    </row>
    <row r="492" spans="1:24" ht="12.75" x14ac:dyDescent="0.2">
      <c r="A492" s="45"/>
      <c r="B492" s="104"/>
      <c r="C492" s="104"/>
      <c r="D492" s="104"/>
      <c r="E492" s="104"/>
      <c r="F492" s="104"/>
      <c r="G492" s="10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91"/>
      <c r="X492" s="34"/>
    </row>
    <row r="493" spans="1:24" ht="12.75" x14ac:dyDescent="0.2">
      <c r="A493" s="45"/>
      <c r="B493" s="104"/>
      <c r="C493" s="104"/>
      <c r="D493" s="104"/>
      <c r="E493" s="104"/>
      <c r="F493" s="104"/>
      <c r="G493" s="10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91"/>
      <c r="X493" s="34"/>
    </row>
    <row r="494" spans="1:24" ht="12.75" x14ac:dyDescent="0.2">
      <c r="A494" s="45"/>
      <c r="B494" s="104"/>
      <c r="C494" s="104"/>
      <c r="D494" s="104"/>
      <c r="E494" s="104"/>
      <c r="F494" s="104"/>
      <c r="G494" s="10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91"/>
      <c r="X494" s="34"/>
    </row>
    <row r="495" spans="1:24" ht="12.75" x14ac:dyDescent="0.2">
      <c r="A495" s="45"/>
      <c r="B495" s="104"/>
      <c r="C495" s="104"/>
      <c r="D495" s="104"/>
      <c r="E495" s="104"/>
      <c r="F495" s="104"/>
      <c r="G495" s="10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91"/>
      <c r="X495" s="34"/>
    </row>
    <row r="496" spans="1:24" ht="12.75" x14ac:dyDescent="0.2">
      <c r="A496" s="45"/>
      <c r="B496" s="104"/>
      <c r="C496" s="104"/>
      <c r="D496" s="104"/>
      <c r="E496" s="104"/>
      <c r="F496" s="104"/>
      <c r="G496" s="10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91"/>
      <c r="X496" s="34"/>
    </row>
    <row r="497" spans="1:24" ht="12.75" x14ac:dyDescent="0.2">
      <c r="A497" s="45"/>
      <c r="B497" s="104"/>
      <c r="C497" s="104"/>
      <c r="D497" s="104"/>
      <c r="E497" s="104"/>
      <c r="F497" s="104"/>
      <c r="G497" s="10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91"/>
      <c r="X497" s="34"/>
    </row>
    <row r="498" spans="1:24" ht="12.75" x14ac:dyDescent="0.2">
      <c r="A498" s="45"/>
      <c r="B498" s="104"/>
      <c r="C498" s="104"/>
      <c r="D498" s="104"/>
      <c r="E498" s="104"/>
      <c r="F498" s="104"/>
      <c r="G498" s="10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91"/>
      <c r="X498" s="34"/>
    </row>
    <row r="499" spans="1:24" ht="12.75" x14ac:dyDescent="0.2">
      <c r="A499" s="45"/>
      <c r="B499" s="104"/>
      <c r="C499" s="104"/>
      <c r="D499" s="104"/>
      <c r="E499" s="104"/>
      <c r="F499" s="104"/>
      <c r="G499" s="10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91"/>
      <c r="X499" s="34"/>
    </row>
    <row r="500" spans="1:24" ht="12.75" x14ac:dyDescent="0.2">
      <c r="A500" s="45"/>
      <c r="B500" s="104"/>
      <c r="C500" s="104"/>
      <c r="D500" s="104"/>
      <c r="E500" s="104"/>
      <c r="F500" s="104"/>
      <c r="G500" s="10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91"/>
      <c r="X500" s="34"/>
    </row>
    <row r="501" spans="1:24" ht="12.75" x14ac:dyDescent="0.2">
      <c r="A501" s="45"/>
      <c r="B501" s="104"/>
      <c r="C501" s="104"/>
      <c r="D501" s="104"/>
      <c r="E501" s="104"/>
      <c r="F501" s="104"/>
      <c r="G501" s="10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91"/>
      <c r="X501" s="34"/>
    </row>
    <row r="502" spans="1:24" ht="12.75" x14ac:dyDescent="0.2">
      <c r="A502" s="45"/>
      <c r="B502" s="104"/>
      <c r="C502" s="104"/>
      <c r="D502" s="104"/>
      <c r="E502" s="104"/>
      <c r="F502" s="104"/>
      <c r="G502" s="10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91"/>
      <c r="X502" s="34"/>
    </row>
    <row r="503" spans="1:24" ht="12.75" x14ac:dyDescent="0.2">
      <c r="A503" s="45"/>
      <c r="B503" s="104"/>
      <c r="C503" s="104"/>
      <c r="D503" s="104"/>
      <c r="E503" s="104"/>
      <c r="F503" s="104"/>
      <c r="G503" s="10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91"/>
      <c r="X503" s="34"/>
    </row>
    <row r="504" spans="1:24" ht="12.75" x14ac:dyDescent="0.2">
      <c r="A504" s="45"/>
      <c r="B504" s="104"/>
      <c r="C504" s="104"/>
      <c r="D504" s="104"/>
      <c r="E504" s="104"/>
      <c r="F504" s="104"/>
      <c r="G504" s="10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91"/>
      <c r="X504" s="34"/>
    </row>
    <row r="505" spans="1:24" ht="12.75" x14ac:dyDescent="0.2">
      <c r="A505" s="45"/>
      <c r="B505" s="104"/>
      <c r="C505" s="104"/>
      <c r="D505" s="104"/>
      <c r="E505" s="104"/>
      <c r="F505" s="104"/>
      <c r="G505" s="10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91"/>
      <c r="X505" s="34"/>
    </row>
    <row r="506" spans="1:24" ht="12.75" x14ac:dyDescent="0.2">
      <c r="A506" s="45"/>
      <c r="B506" s="104"/>
      <c r="C506" s="104"/>
      <c r="D506" s="104"/>
      <c r="E506" s="104"/>
      <c r="F506" s="104"/>
      <c r="G506" s="10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91"/>
      <c r="X506" s="34"/>
    </row>
    <row r="507" spans="1:24" ht="12.75" x14ac:dyDescent="0.2">
      <c r="A507" s="45"/>
      <c r="B507" s="104"/>
      <c r="C507" s="104"/>
      <c r="D507" s="104"/>
      <c r="E507" s="104"/>
      <c r="F507" s="104"/>
      <c r="G507" s="10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91"/>
      <c r="X507" s="34"/>
    </row>
    <row r="508" spans="1:24" ht="12.75" x14ac:dyDescent="0.2">
      <c r="A508" s="45"/>
      <c r="B508" s="104"/>
      <c r="C508" s="104"/>
      <c r="D508" s="104"/>
      <c r="E508" s="104"/>
      <c r="F508" s="104"/>
      <c r="G508" s="10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91"/>
      <c r="X508" s="34"/>
    </row>
    <row r="509" spans="1:24" ht="12.75" x14ac:dyDescent="0.2">
      <c r="A509" s="45"/>
      <c r="B509" s="104"/>
      <c r="C509" s="104"/>
      <c r="D509" s="104"/>
      <c r="E509" s="104"/>
      <c r="F509" s="104"/>
      <c r="G509" s="10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91"/>
      <c r="X509" s="34"/>
    </row>
    <row r="510" spans="1:24" ht="12.75" x14ac:dyDescent="0.2">
      <c r="A510" s="45"/>
      <c r="B510" s="104"/>
      <c r="C510" s="104"/>
      <c r="D510" s="104"/>
      <c r="E510" s="104"/>
      <c r="F510" s="104"/>
      <c r="G510" s="10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91"/>
      <c r="X510" s="34"/>
    </row>
    <row r="511" spans="1:24" ht="12.75" x14ac:dyDescent="0.2">
      <c r="A511" s="45"/>
      <c r="B511" s="104"/>
      <c r="C511" s="104"/>
      <c r="D511" s="104"/>
      <c r="E511" s="104"/>
      <c r="F511" s="104"/>
      <c r="G511" s="10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91"/>
      <c r="X511" s="34"/>
    </row>
    <row r="512" spans="1:24" ht="12.75" x14ac:dyDescent="0.2">
      <c r="A512" s="45"/>
      <c r="B512" s="104"/>
      <c r="C512" s="104"/>
      <c r="D512" s="104"/>
      <c r="E512" s="104"/>
      <c r="F512" s="104"/>
      <c r="G512" s="10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91"/>
      <c r="X512" s="34"/>
    </row>
    <row r="513" spans="1:24" ht="12.75" x14ac:dyDescent="0.2">
      <c r="A513" s="45"/>
      <c r="B513" s="104"/>
      <c r="C513" s="104"/>
      <c r="D513" s="104"/>
      <c r="E513" s="104"/>
      <c r="F513" s="104"/>
      <c r="G513" s="10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91"/>
      <c r="X513" s="34"/>
    </row>
    <row r="514" spans="1:24" ht="12.75" x14ac:dyDescent="0.2">
      <c r="A514" s="45"/>
      <c r="B514" s="104"/>
      <c r="C514" s="104"/>
      <c r="D514" s="104"/>
      <c r="E514" s="104"/>
      <c r="F514" s="104"/>
      <c r="G514" s="10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91"/>
      <c r="X514" s="34"/>
    </row>
    <row r="515" spans="1:24" ht="12.75" x14ac:dyDescent="0.2">
      <c r="A515" s="45"/>
      <c r="B515" s="104"/>
      <c r="C515" s="104"/>
      <c r="D515" s="104"/>
      <c r="E515" s="104"/>
      <c r="F515" s="104"/>
      <c r="G515" s="10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91"/>
      <c r="X515" s="34"/>
    </row>
    <row r="516" spans="1:24" ht="12.75" x14ac:dyDescent="0.2">
      <c r="A516" s="45"/>
      <c r="B516" s="104"/>
      <c r="C516" s="104"/>
      <c r="D516" s="104"/>
      <c r="E516" s="104"/>
      <c r="F516" s="104"/>
      <c r="G516" s="10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91"/>
      <c r="X516" s="34"/>
    </row>
    <row r="517" spans="1:24" ht="12.75" x14ac:dyDescent="0.2">
      <c r="A517" s="45"/>
      <c r="B517" s="104"/>
      <c r="C517" s="104"/>
      <c r="D517" s="104"/>
      <c r="E517" s="104"/>
      <c r="F517" s="104"/>
      <c r="G517" s="10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91"/>
      <c r="X517" s="34"/>
    </row>
    <row r="518" spans="1:24" ht="12.75" x14ac:dyDescent="0.2">
      <c r="A518" s="45"/>
      <c r="B518" s="104"/>
      <c r="C518" s="104"/>
      <c r="D518" s="104"/>
      <c r="E518" s="104"/>
      <c r="F518" s="104"/>
      <c r="G518" s="10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91"/>
      <c r="X518" s="34"/>
    </row>
    <row r="519" spans="1:24" ht="12.75" x14ac:dyDescent="0.2">
      <c r="A519" s="45"/>
      <c r="B519" s="104"/>
      <c r="C519" s="104"/>
      <c r="D519" s="104"/>
      <c r="E519" s="104"/>
      <c r="F519" s="104"/>
      <c r="G519" s="10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91"/>
      <c r="X519" s="34"/>
    </row>
    <row r="520" spans="1:24" ht="12.75" x14ac:dyDescent="0.2">
      <c r="A520" s="45"/>
      <c r="B520" s="104"/>
      <c r="C520" s="104"/>
      <c r="D520" s="104"/>
      <c r="E520" s="104"/>
      <c r="F520" s="104"/>
      <c r="G520" s="10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91"/>
      <c r="X520" s="34"/>
    </row>
    <row r="521" spans="1:24" ht="12.75" x14ac:dyDescent="0.2">
      <c r="A521" s="45"/>
      <c r="B521" s="104"/>
      <c r="C521" s="104"/>
      <c r="D521" s="104"/>
      <c r="E521" s="104"/>
      <c r="F521" s="104"/>
      <c r="G521" s="10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91"/>
      <c r="X521" s="34"/>
    </row>
    <row r="522" spans="1:24" ht="12.75" x14ac:dyDescent="0.2">
      <c r="A522" s="45"/>
      <c r="B522" s="104"/>
      <c r="C522" s="104"/>
      <c r="D522" s="104"/>
      <c r="E522" s="104"/>
      <c r="F522" s="104"/>
      <c r="G522" s="10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91"/>
      <c r="X522" s="34"/>
    </row>
    <row r="523" spans="1:24" ht="12.75" x14ac:dyDescent="0.2">
      <c r="A523" s="45"/>
      <c r="B523" s="104"/>
      <c r="C523" s="104"/>
      <c r="D523" s="104"/>
      <c r="E523" s="104"/>
      <c r="F523" s="104"/>
      <c r="G523" s="10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91"/>
      <c r="X523" s="34"/>
    </row>
    <row r="524" spans="1:24" ht="12.75" x14ac:dyDescent="0.2">
      <c r="A524" s="45"/>
      <c r="B524" s="104"/>
      <c r="C524" s="104"/>
      <c r="D524" s="104"/>
      <c r="E524" s="104"/>
      <c r="F524" s="104"/>
      <c r="G524" s="10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91"/>
      <c r="X524" s="34"/>
    </row>
    <row r="525" spans="1:24" ht="12.75" x14ac:dyDescent="0.2">
      <c r="A525" s="45"/>
      <c r="B525" s="104"/>
      <c r="C525" s="104"/>
      <c r="D525" s="104"/>
      <c r="E525" s="104"/>
      <c r="F525" s="104"/>
      <c r="G525" s="10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91"/>
      <c r="X525" s="34"/>
    </row>
    <row r="526" spans="1:24" ht="12.75" x14ac:dyDescent="0.2">
      <c r="A526" s="45"/>
      <c r="B526" s="104"/>
      <c r="C526" s="104"/>
      <c r="D526" s="104"/>
      <c r="E526" s="104"/>
      <c r="F526" s="104"/>
      <c r="G526" s="10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91"/>
      <c r="X526" s="34"/>
    </row>
    <row r="527" spans="1:24" ht="12.75" x14ac:dyDescent="0.2">
      <c r="A527" s="45"/>
      <c r="B527" s="104"/>
      <c r="C527" s="104"/>
      <c r="D527" s="104"/>
      <c r="E527" s="104"/>
      <c r="F527" s="104"/>
      <c r="G527" s="10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91"/>
      <c r="X527" s="34"/>
    </row>
    <row r="528" spans="1:24" ht="12.75" x14ac:dyDescent="0.2">
      <c r="A528" s="45"/>
      <c r="B528" s="104"/>
      <c r="C528" s="104"/>
      <c r="D528" s="104"/>
      <c r="E528" s="104"/>
      <c r="F528" s="104"/>
      <c r="G528" s="10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91"/>
      <c r="X528" s="34"/>
    </row>
    <row r="529" spans="1:24" ht="12.75" x14ac:dyDescent="0.2">
      <c r="A529" s="45"/>
      <c r="B529" s="104"/>
      <c r="C529" s="104"/>
      <c r="D529" s="104"/>
      <c r="E529" s="104"/>
      <c r="F529" s="104"/>
      <c r="G529" s="10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91"/>
      <c r="X529" s="34"/>
    </row>
    <row r="530" spans="1:24" ht="12.75" x14ac:dyDescent="0.2">
      <c r="A530" s="45"/>
      <c r="B530" s="104"/>
      <c r="C530" s="104"/>
      <c r="D530" s="104"/>
      <c r="E530" s="104"/>
      <c r="F530" s="104"/>
      <c r="G530" s="10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91"/>
      <c r="X530" s="34"/>
    </row>
    <row r="531" spans="1:24" ht="12.75" x14ac:dyDescent="0.2">
      <c r="A531" s="45"/>
      <c r="B531" s="104"/>
      <c r="C531" s="104"/>
      <c r="D531" s="104"/>
      <c r="E531" s="104"/>
      <c r="F531" s="104"/>
      <c r="G531" s="10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91"/>
      <c r="X531" s="34"/>
    </row>
    <row r="532" spans="1:24" ht="12.75" x14ac:dyDescent="0.2">
      <c r="A532" s="45"/>
      <c r="B532" s="104"/>
      <c r="C532" s="104"/>
      <c r="D532" s="104"/>
      <c r="E532" s="104"/>
      <c r="F532" s="104"/>
      <c r="G532" s="10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91"/>
      <c r="X532" s="34"/>
    </row>
    <row r="533" spans="1:24" ht="12.75" x14ac:dyDescent="0.2">
      <c r="A533" s="45"/>
      <c r="B533" s="104"/>
      <c r="C533" s="104"/>
      <c r="D533" s="104"/>
      <c r="E533" s="104"/>
      <c r="F533" s="104"/>
      <c r="G533" s="10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91"/>
      <c r="X533" s="34"/>
    </row>
    <row r="534" spans="1:24" ht="12.75" x14ac:dyDescent="0.2">
      <c r="A534" s="45"/>
      <c r="B534" s="104"/>
      <c r="C534" s="104"/>
      <c r="D534" s="104"/>
      <c r="E534" s="104"/>
      <c r="F534" s="104"/>
      <c r="G534" s="10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91"/>
      <c r="X534" s="34"/>
    </row>
    <row r="535" spans="1:24" ht="12.75" x14ac:dyDescent="0.2">
      <c r="A535" s="45"/>
      <c r="B535" s="104"/>
      <c r="C535" s="104"/>
      <c r="D535" s="104"/>
      <c r="E535" s="104"/>
      <c r="F535" s="104"/>
      <c r="G535" s="10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91"/>
      <c r="X535" s="34"/>
    </row>
    <row r="536" spans="1:24" ht="12.75" x14ac:dyDescent="0.2">
      <c r="A536" s="45"/>
      <c r="B536" s="104"/>
      <c r="C536" s="104"/>
      <c r="D536" s="104"/>
      <c r="E536" s="104"/>
      <c r="F536" s="104"/>
      <c r="G536" s="10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91"/>
      <c r="X536" s="34"/>
    </row>
    <row r="537" spans="1:24" ht="12.75" x14ac:dyDescent="0.2">
      <c r="A537" s="45"/>
      <c r="B537" s="104"/>
      <c r="C537" s="104"/>
      <c r="D537" s="104"/>
      <c r="E537" s="104"/>
      <c r="F537" s="104"/>
      <c r="G537" s="10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91"/>
      <c r="X537" s="34"/>
    </row>
    <row r="538" spans="1:24" ht="12.75" x14ac:dyDescent="0.2">
      <c r="A538" s="45"/>
      <c r="B538" s="104"/>
      <c r="C538" s="104"/>
      <c r="D538" s="104"/>
      <c r="E538" s="104"/>
      <c r="F538" s="104"/>
      <c r="G538" s="10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91"/>
      <c r="X538" s="34"/>
    </row>
    <row r="539" spans="1:24" ht="12.75" x14ac:dyDescent="0.2">
      <c r="A539" s="45"/>
      <c r="B539" s="104"/>
      <c r="C539" s="104"/>
      <c r="D539" s="104"/>
      <c r="E539" s="104"/>
      <c r="F539" s="104"/>
      <c r="G539" s="10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91"/>
      <c r="X539" s="34"/>
    </row>
    <row r="540" spans="1:24" ht="12.75" x14ac:dyDescent="0.2">
      <c r="A540" s="45"/>
      <c r="B540" s="104"/>
      <c r="C540" s="104"/>
      <c r="D540" s="104"/>
      <c r="E540" s="104"/>
      <c r="F540" s="104"/>
      <c r="G540" s="10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91"/>
      <c r="X540" s="34"/>
    </row>
    <row r="541" spans="1:24" ht="12.75" x14ac:dyDescent="0.2">
      <c r="A541" s="45"/>
      <c r="B541" s="104"/>
      <c r="C541" s="104"/>
      <c r="D541" s="104"/>
      <c r="E541" s="104"/>
      <c r="F541" s="104"/>
      <c r="G541" s="10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91"/>
      <c r="X541" s="34"/>
    </row>
    <row r="542" spans="1:24" ht="12.75" x14ac:dyDescent="0.2">
      <c r="A542" s="45"/>
      <c r="B542" s="104"/>
      <c r="C542" s="104"/>
      <c r="D542" s="104"/>
      <c r="E542" s="104"/>
      <c r="F542" s="104"/>
      <c r="G542" s="10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91"/>
      <c r="X542" s="34"/>
    </row>
    <row r="543" spans="1:24" ht="12.75" x14ac:dyDescent="0.2">
      <c r="A543" s="45"/>
      <c r="B543" s="104"/>
      <c r="C543" s="104"/>
      <c r="D543" s="104"/>
      <c r="E543" s="104"/>
      <c r="F543" s="104"/>
      <c r="G543" s="10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91"/>
      <c r="X543" s="34"/>
    </row>
    <row r="544" spans="1:24" ht="12.75" x14ac:dyDescent="0.2">
      <c r="A544" s="45"/>
      <c r="B544" s="104"/>
      <c r="C544" s="104"/>
      <c r="D544" s="104"/>
      <c r="E544" s="104"/>
      <c r="F544" s="104"/>
      <c r="G544" s="10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91"/>
      <c r="X544" s="34"/>
    </row>
    <row r="545" spans="1:24" ht="12.75" x14ac:dyDescent="0.2">
      <c r="A545" s="45"/>
      <c r="B545" s="104"/>
      <c r="C545" s="104"/>
      <c r="D545" s="104"/>
      <c r="E545" s="104"/>
      <c r="F545" s="104"/>
      <c r="G545" s="10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91"/>
      <c r="X545" s="34"/>
    </row>
    <row r="546" spans="1:24" ht="12.75" x14ac:dyDescent="0.2">
      <c r="A546" s="45"/>
      <c r="B546" s="104"/>
      <c r="C546" s="104"/>
      <c r="D546" s="104"/>
      <c r="E546" s="104"/>
      <c r="F546" s="104"/>
      <c r="G546" s="10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91"/>
      <c r="X546" s="34"/>
    </row>
    <row r="547" spans="1:24" ht="12.75" x14ac:dyDescent="0.2">
      <c r="A547" s="45"/>
      <c r="B547" s="104"/>
      <c r="C547" s="104"/>
      <c r="D547" s="104"/>
      <c r="E547" s="104"/>
      <c r="F547" s="104"/>
      <c r="G547" s="10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91"/>
      <c r="X547" s="34"/>
    </row>
    <row r="548" spans="1:24" ht="12.75" x14ac:dyDescent="0.2">
      <c r="A548" s="45"/>
      <c r="B548" s="104"/>
      <c r="C548" s="104"/>
      <c r="D548" s="104"/>
      <c r="E548" s="104"/>
      <c r="F548" s="104"/>
      <c r="G548" s="10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91"/>
      <c r="X548" s="34"/>
    </row>
    <row r="549" spans="1:24" ht="12.75" x14ac:dyDescent="0.2">
      <c r="A549" s="45"/>
      <c r="B549" s="104"/>
      <c r="C549" s="104"/>
      <c r="D549" s="104"/>
      <c r="E549" s="104"/>
      <c r="F549" s="104"/>
      <c r="G549" s="10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91"/>
      <c r="X549" s="34"/>
    </row>
    <row r="550" spans="1:24" ht="12.75" x14ac:dyDescent="0.2">
      <c r="A550" s="45"/>
      <c r="B550" s="104"/>
      <c r="C550" s="104"/>
      <c r="D550" s="104"/>
      <c r="E550" s="104"/>
      <c r="F550" s="104"/>
      <c r="G550" s="10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91"/>
      <c r="X550" s="34"/>
    </row>
    <row r="551" spans="1:24" ht="12.75" x14ac:dyDescent="0.2">
      <c r="A551" s="45"/>
      <c r="B551" s="104"/>
      <c r="C551" s="104"/>
      <c r="D551" s="104"/>
      <c r="E551" s="104"/>
      <c r="F551" s="104"/>
      <c r="G551" s="10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91"/>
      <c r="X551" s="34"/>
    </row>
    <row r="552" spans="1:24" ht="12.75" x14ac:dyDescent="0.2">
      <c r="A552" s="45"/>
      <c r="B552" s="104"/>
      <c r="C552" s="104"/>
      <c r="D552" s="104"/>
      <c r="E552" s="104"/>
      <c r="F552" s="104"/>
      <c r="G552" s="10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91"/>
      <c r="X552" s="34"/>
    </row>
    <row r="553" spans="1:24" ht="12.75" x14ac:dyDescent="0.2">
      <c r="A553" s="45"/>
      <c r="B553" s="104"/>
      <c r="C553" s="104"/>
      <c r="D553" s="104"/>
      <c r="E553" s="104"/>
      <c r="F553" s="104"/>
      <c r="G553" s="10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91"/>
      <c r="X553" s="34"/>
    </row>
    <row r="554" spans="1:24" ht="12.75" x14ac:dyDescent="0.2">
      <c r="A554" s="45"/>
      <c r="B554" s="104"/>
      <c r="C554" s="104"/>
      <c r="D554" s="104"/>
      <c r="E554" s="104"/>
      <c r="F554" s="104"/>
      <c r="G554" s="10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91"/>
      <c r="X554" s="34"/>
    </row>
    <row r="555" spans="1:24" ht="12.75" x14ac:dyDescent="0.2">
      <c r="A555" s="45"/>
      <c r="B555" s="104"/>
      <c r="C555" s="104"/>
      <c r="D555" s="104"/>
      <c r="E555" s="104"/>
      <c r="F555" s="104"/>
      <c r="G555" s="10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91"/>
      <c r="X555" s="34"/>
    </row>
    <row r="556" spans="1:24" ht="12.75" x14ac:dyDescent="0.2">
      <c r="A556" s="45"/>
      <c r="B556" s="104"/>
      <c r="C556" s="104"/>
      <c r="D556" s="104"/>
      <c r="E556" s="104"/>
      <c r="F556" s="104"/>
      <c r="G556" s="10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91"/>
      <c r="X556" s="34"/>
    </row>
    <row r="557" spans="1:24" ht="12.75" x14ac:dyDescent="0.2">
      <c r="A557" s="45"/>
      <c r="B557" s="104"/>
      <c r="C557" s="104"/>
      <c r="D557" s="104"/>
      <c r="E557" s="104"/>
      <c r="F557" s="104"/>
      <c r="G557" s="10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91"/>
      <c r="X557" s="34"/>
    </row>
    <row r="558" spans="1:24" ht="12.75" x14ac:dyDescent="0.2">
      <c r="A558" s="45"/>
      <c r="B558" s="104"/>
      <c r="C558" s="104"/>
      <c r="D558" s="104"/>
      <c r="E558" s="104"/>
      <c r="F558" s="104"/>
      <c r="G558" s="10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91"/>
      <c r="X558" s="34"/>
    </row>
    <row r="559" spans="1:24" ht="12.75" x14ac:dyDescent="0.2">
      <c r="A559" s="45"/>
      <c r="B559" s="104"/>
      <c r="C559" s="104"/>
      <c r="D559" s="104"/>
      <c r="E559" s="104"/>
      <c r="F559" s="104"/>
      <c r="G559" s="10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91"/>
      <c r="X559" s="34"/>
    </row>
    <row r="560" spans="1:24" ht="12.75" x14ac:dyDescent="0.2">
      <c r="A560" s="45"/>
      <c r="B560" s="104"/>
      <c r="C560" s="104"/>
      <c r="D560" s="104"/>
      <c r="E560" s="104"/>
      <c r="F560" s="104"/>
      <c r="G560" s="10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91"/>
      <c r="X560" s="34"/>
    </row>
    <row r="561" spans="1:24" ht="12.75" x14ac:dyDescent="0.2">
      <c r="A561" s="45"/>
      <c r="B561" s="104"/>
      <c r="C561" s="104"/>
      <c r="D561" s="104"/>
      <c r="E561" s="104"/>
      <c r="F561" s="104"/>
      <c r="G561" s="10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91"/>
      <c r="X561" s="34"/>
    </row>
    <row r="562" spans="1:24" ht="12.75" x14ac:dyDescent="0.2">
      <c r="A562" s="45"/>
      <c r="B562" s="104"/>
      <c r="C562" s="104"/>
      <c r="D562" s="104"/>
      <c r="E562" s="104"/>
      <c r="F562" s="104"/>
      <c r="G562" s="10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91"/>
      <c r="X562" s="34"/>
    </row>
    <row r="563" spans="1:24" ht="12.75" x14ac:dyDescent="0.2">
      <c r="A563" s="45"/>
      <c r="B563" s="104"/>
      <c r="C563" s="104"/>
      <c r="D563" s="104"/>
      <c r="E563" s="104"/>
      <c r="F563" s="104"/>
      <c r="G563" s="10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91"/>
      <c r="X563" s="34"/>
    </row>
    <row r="564" spans="1:24" ht="12.75" x14ac:dyDescent="0.2">
      <c r="A564" s="45"/>
      <c r="B564" s="104"/>
      <c r="C564" s="104"/>
      <c r="D564" s="104"/>
      <c r="E564" s="104"/>
      <c r="F564" s="104"/>
      <c r="G564" s="10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91"/>
      <c r="X564" s="34"/>
    </row>
    <row r="565" spans="1:24" ht="12.75" x14ac:dyDescent="0.2">
      <c r="A565" s="45"/>
      <c r="B565" s="104"/>
      <c r="C565" s="104"/>
      <c r="D565" s="104"/>
      <c r="E565" s="104"/>
      <c r="F565" s="104"/>
      <c r="G565" s="10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91"/>
      <c r="X565" s="34"/>
    </row>
    <row r="566" spans="1:24" ht="12.75" x14ac:dyDescent="0.2">
      <c r="A566" s="45"/>
      <c r="B566" s="104"/>
      <c r="C566" s="104"/>
      <c r="D566" s="104"/>
      <c r="E566" s="104"/>
      <c r="F566" s="104"/>
      <c r="G566" s="10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91"/>
      <c r="X566" s="34"/>
    </row>
    <row r="567" spans="1:24" ht="12.75" x14ac:dyDescent="0.2">
      <c r="A567" s="45"/>
      <c r="B567" s="104"/>
      <c r="C567" s="104"/>
      <c r="D567" s="104"/>
      <c r="E567" s="104"/>
      <c r="F567" s="104"/>
      <c r="G567" s="10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91"/>
      <c r="X567" s="34"/>
    </row>
    <row r="568" spans="1:24" ht="12.75" x14ac:dyDescent="0.2">
      <c r="A568" s="45"/>
      <c r="B568" s="104"/>
      <c r="C568" s="104"/>
      <c r="D568" s="104"/>
      <c r="E568" s="104"/>
      <c r="F568" s="104"/>
      <c r="G568" s="10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91"/>
      <c r="X568" s="34"/>
    </row>
    <row r="569" spans="1:24" ht="12.75" x14ac:dyDescent="0.2">
      <c r="A569" s="45"/>
      <c r="B569" s="104"/>
      <c r="C569" s="104"/>
      <c r="D569" s="104"/>
      <c r="E569" s="104"/>
      <c r="F569" s="104"/>
      <c r="G569" s="10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91"/>
      <c r="X569" s="34"/>
    </row>
    <row r="570" spans="1:24" ht="12.75" x14ac:dyDescent="0.2">
      <c r="A570" s="45"/>
      <c r="B570" s="104"/>
      <c r="C570" s="104"/>
      <c r="D570" s="104"/>
      <c r="E570" s="104"/>
      <c r="F570" s="104"/>
      <c r="G570" s="10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91"/>
      <c r="X570" s="34"/>
    </row>
    <row r="571" spans="1:24" ht="12.75" x14ac:dyDescent="0.2">
      <c r="A571" s="45"/>
      <c r="B571" s="104"/>
      <c r="C571" s="104"/>
      <c r="D571" s="104"/>
      <c r="E571" s="104"/>
      <c r="F571" s="104"/>
      <c r="G571" s="10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91"/>
      <c r="X571" s="34"/>
    </row>
    <row r="572" spans="1:24" ht="12.75" x14ac:dyDescent="0.2">
      <c r="A572" s="45"/>
      <c r="B572" s="104"/>
      <c r="C572" s="104"/>
      <c r="D572" s="104"/>
      <c r="E572" s="104"/>
      <c r="F572" s="104"/>
      <c r="G572" s="10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91"/>
      <c r="X572" s="34"/>
    </row>
    <row r="573" spans="1:24" ht="12.75" x14ac:dyDescent="0.2">
      <c r="A573" s="45"/>
      <c r="B573" s="104"/>
      <c r="C573" s="104"/>
      <c r="D573" s="104"/>
      <c r="E573" s="104"/>
      <c r="F573" s="104"/>
      <c r="G573" s="10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91"/>
      <c r="X573" s="34"/>
    </row>
    <row r="574" spans="1:24" ht="12.75" x14ac:dyDescent="0.2">
      <c r="A574" s="45"/>
      <c r="B574" s="104"/>
      <c r="C574" s="104"/>
      <c r="D574" s="104"/>
      <c r="E574" s="104"/>
      <c r="F574" s="104"/>
      <c r="G574" s="10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91"/>
      <c r="X574" s="34"/>
    </row>
    <row r="575" spans="1:24" ht="12.75" x14ac:dyDescent="0.2">
      <c r="A575" s="45"/>
      <c r="B575" s="104"/>
      <c r="C575" s="104"/>
      <c r="D575" s="104"/>
      <c r="E575" s="104"/>
      <c r="F575" s="104"/>
      <c r="G575" s="10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91"/>
      <c r="X575" s="34"/>
    </row>
    <row r="576" spans="1:24" ht="12.75" x14ac:dyDescent="0.2">
      <c r="A576" s="45"/>
      <c r="B576" s="104"/>
      <c r="C576" s="104"/>
      <c r="D576" s="104"/>
      <c r="E576" s="104"/>
      <c r="F576" s="104"/>
      <c r="G576" s="10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91"/>
      <c r="X576" s="34"/>
    </row>
    <row r="577" spans="1:24" ht="12.75" x14ac:dyDescent="0.2">
      <c r="A577" s="45"/>
      <c r="B577" s="104"/>
      <c r="C577" s="104"/>
      <c r="D577" s="104"/>
      <c r="E577" s="104"/>
      <c r="F577" s="104"/>
      <c r="G577" s="10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91"/>
      <c r="X577" s="34"/>
    </row>
    <row r="578" spans="1:24" ht="12.75" x14ac:dyDescent="0.2">
      <c r="A578" s="45"/>
      <c r="B578" s="104"/>
      <c r="C578" s="104"/>
      <c r="D578" s="104"/>
      <c r="E578" s="104"/>
      <c r="F578" s="104"/>
      <c r="G578" s="10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91"/>
      <c r="X578" s="34"/>
    </row>
    <row r="579" spans="1:24" ht="12.75" x14ac:dyDescent="0.2">
      <c r="A579" s="45"/>
      <c r="B579" s="104"/>
      <c r="C579" s="104"/>
      <c r="D579" s="104"/>
      <c r="E579" s="104"/>
      <c r="F579" s="104"/>
      <c r="G579" s="10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91"/>
      <c r="X579" s="34"/>
    </row>
    <row r="580" spans="1:24" ht="12.75" x14ac:dyDescent="0.2">
      <c r="A580" s="45"/>
      <c r="B580" s="104"/>
      <c r="C580" s="104"/>
      <c r="D580" s="104"/>
      <c r="E580" s="104"/>
      <c r="F580" s="104"/>
      <c r="G580" s="10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91"/>
      <c r="X580" s="34"/>
    </row>
    <row r="581" spans="1:24" ht="12.75" x14ac:dyDescent="0.2">
      <c r="A581" s="45"/>
      <c r="B581" s="104"/>
      <c r="C581" s="104"/>
      <c r="D581" s="104"/>
      <c r="E581" s="104"/>
      <c r="F581" s="104"/>
      <c r="G581" s="10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91"/>
      <c r="X581" s="34"/>
    </row>
    <row r="582" spans="1:24" ht="12.75" x14ac:dyDescent="0.2">
      <c r="A582" s="45"/>
      <c r="B582" s="104"/>
      <c r="C582" s="104"/>
      <c r="D582" s="104"/>
      <c r="E582" s="104"/>
      <c r="F582" s="104"/>
      <c r="G582" s="10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91"/>
      <c r="X582" s="34"/>
    </row>
    <row r="583" spans="1:24" ht="12.75" x14ac:dyDescent="0.2">
      <c r="A583" s="45"/>
      <c r="B583" s="104"/>
      <c r="C583" s="104"/>
      <c r="D583" s="104"/>
      <c r="E583" s="104"/>
      <c r="F583" s="104"/>
      <c r="G583" s="10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91"/>
      <c r="X583" s="34"/>
    </row>
    <row r="584" spans="1:24" ht="12.75" x14ac:dyDescent="0.2">
      <c r="A584" s="45"/>
      <c r="B584" s="104"/>
      <c r="C584" s="104"/>
      <c r="D584" s="104"/>
      <c r="E584" s="104"/>
      <c r="F584" s="104"/>
      <c r="G584" s="10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91"/>
      <c r="X584" s="34"/>
    </row>
    <row r="585" spans="1:24" ht="12.75" x14ac:dyDescent="0.2">
      <c r="A585" s="45"/>
      <c r="B585" s="104"/>
      <c r="C585" s="104"/>
      <c r="D585" s="104"/>
      <c r="E585" s="104"/>
      <c r="F585" s="104"/>
      <c r="G585" s="10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91"/>
      <c r="X585" s="34"/>
    </row>
    <row r="586" spans="1:24" ht="12.75" x14ac:dyDescent="0.2">
      <c r="A586" s="45"/>
      <c r="B586" s="104"/>
      <c r="C586" s="104"/>
      <c r="D586" s="104"/>
      <c r="E586" s="104"/>
      <c r="F586" s="104"/>
      <c r="G586" s="10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91"/>
      <c r="X586" s="34"/>
    </row>
    <row r="587" spans="1:24" ht="12.75" x14ac:dyDescent="0.2">
      <c r="A587" s="45"/>
      <c r="B587" s="104"/>
      <c r="C587" s="104"/>
      <c r="D587" s="104"/>
      <c r="E587" s="104"/>
      <c r="F587" s="104"/>
      <c r="G587" s="10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91"/>
      <c r="X587" s="34"/>
    </row>
    <row r="588" spans="1:24" ht="12.75" x14ac:dyDescent="0.2">
      <c r="A588" s="45"/>
      <c r="B588" s="104"/>
      <c r="C588" s="104"/>
      <c r="D588" s="104"/>
      <c r="E588" s="104"/>
      <c r="F588" s="104"/>
      <c r="G588" s="10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91"/>
      <c r="X588" s="34"/>
    </row>
    <row r="589" spans="1:24" ht="12.75" x14ac:dyDescent="0.2">
      <c r="A589" s="45"/>
      <c r="B589" s="104"/>
      <c r="C589" s="104"/>
      <c r="D589" s="104"/>
      <c r="E589" s="104"/>
      <c r="F589" s="104"/>
      <c r="G589" s="10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91"/>
      <c r="X589" s="34"/>
    </row>
    <row r="590" spans="1:24" ht="12.75" x14ac:dyDescent="0.2">
      <c r="A590" s="45"/>
      <c r="B590" s="104"/>
      <c r="C590" s="104"/>
      <c r="D590" s="104"/>
      <c r="E590" s="104"/>
      <c r="F590" s="104"/>
      <c r="G590" s="10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91"/>
      <c r="X590" s="34"/>
    </row>
    <row r="591" spans="1:24" ht="12.75" x14ac:dyDescent="0.2">
      <c r="A591" s="45"/>
      <c r="B591" s="104"/>
      <c r="C591" s="104"/>
      <c r="D591" s="104"/>
      <c r="E591" s="104"/>
      <c r="F591" s="104"/>
      <c r="G591" s="10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91"/>
      <c r="X591" s="34"/>
    </row>
    <row r="592" spans="1:24" ht="12.75" x14ac:dyDescent="0.2">
      <c r="A592" s="45"/>
      <c r="B592" s="104"/>
      <c r="C592" s="104"/>
      <c r="D592" s="104"/>
      <c r="E592" s="104"/>
      <c r="F592" s="104"/>
      <c r="G592" s="10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91"/>
      <c r="X592" s="34"/>
    </row>
    <row r="593" spans="1:24" ht="12.75" x14ac:dyDescent="0.2">
      <c r="A593" s="45"/>
      <c r="B593" s="104"/>
      <c r="C593" s="104"/>
      <c r="D593" s="104"/>
      <c r="E593" s="104"/>
      <c r="F593" s="104"/>
      <c r="G593" s="10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91"/>
      <c r="X593" s="34"/>
    </row>
    <row r="594" spans="1:24" ht="12.75" x14ac:dyDescent="0.2">
      <c r="A594" s="45"/>
      <c r="B594" s="104"/>
      <c r="C594" s="104"/>
      <c r="D594" s="104"/>
      <c r="E594" s="104"/>
      <c r="F594" s="104"/>
      <c r="G594" s="10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91"/>
      <c r="X594" s="34"/>
    </row>
    <row r="595" spans="1:24" ht="12.75" x14ac:dyDescent="0.2">
      <c r="A595" s="45"/>
      <c r="B595" s="104"/>
      <c r="C595" s="104"/>
      <c r="D595" s="104"/>
      <c r="E595" s="104"/>
      <c r="F595" s="104"/>
      <c r="G595" s="10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91"/>
      <c r="X595" s="34"/>
    </row>
    <row r="596" spans="1:24" ht="12.75" x14ac:dyDescent="0.2">
      <c r="A596" s="45"/>
      <c r="B596" s="104"/>
      <c r="C596" s="104"/>
      <c r="D596" s="104"/>
      <c r="E596" s="104"/>
      <c r="F596" s="104"/>
      <c r="G596" s="10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91"/>
      <c r="X596" s="34"/>
    </row>
    <row r="597" spans="1:24" ht="12.75" x14ac:dyDescent="0.2">
      <c r="A597" s="45"/>
      <c r="B597" s="104"/>
      <c r="C597" s="104"/>
      <c r="D597" s="104"/>
      <c r="E597" s="104"/>
      <c r="F597" s="104"/>
      <c r="G597" s="10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91"/>
      <c r="X597" s="34"/>
    </row>
    <row r="598" spans="1:24" ht="12.75" x14ac:dyDescent="0.2">
      <c r="A598" s="45"/>
      <c r="B598" s="104"/>
      <c r="C598" s="104"/>
      <c r="D598" s="104"/>
      <c r="E598" s="104"/>
      <c r="F598" s="104"/>
      <c r="G598" s="10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91"/>
      <c r="X598" s="34"/>
    </row>
    <row r="599" spans="1:24" ht="12.75" x14ac:dyDescent="0.2">
      <c r="A599" s="45"/>
      <c r="B599" s="104"/>
      <c r="C599" s="104"/>
      <c r="D599" s="104"/>
      <c r="E599" s="104"/>
      <c r="F599" s="104"/>
      <c r="G599" s="10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91"/>
      <c r="X599" s="34"/>
    </row>
    <row r="600" spans="1:24" ht="12.75" x14ac:dyDescent="0.2">
      <c r="A600" s="45"/>
      <c r="B600" s="104"/>
      <c r="C600" s="104"/>
      <c r="D600" s="104"/>
      <c r="E600" s="104"/>
      <c r="F600" s="104"/>
      <c r="G600" s="10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91"/>
      <c r="X600" s="34"/>
    </row>
    <row r="601" spans="1:24" ht="12.75" x14ac:dyDescent="0.2">
      <c r="A601" s="45"/>
      <c r="B601" s="104"/>
      <c r="C601" s="104"/>
      <c r="D601" s="104"/>
      <c r="E601" s="104"/>
      <c r="F601" s="104"/>
      <c r="G601" s="10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91"/>
      <c r="X601" s="34"/>
    </row>
    <row r="602" spans="1:24" ht="12.75" x14ac:dyDescent="0.2">
      <c r="A602" s="45"/>
      <c r="B602" s="104"/>
      <c r="C602" s="104"/>
      <c r="D602" s="104"/>
      <c r="E602" s="104"/>
      <c r="F602" s="104"/>
      <c r="G602" s="10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91"/>
      <c r="X602" s="34"/>
    </row>
    <row r="603" spans="1:24" ht="12.75" x14ac:dyDescent="0.2">
      <c r="A603" s="45"/>
      <c r="B603" s="104"/>
      <c r="C603" s="104"/>
      <c r="D603" s="104"/>
      <c r="E603" s="104"/>
      <c r="F603" s="104"/>
      <c r="G603" s="10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91"/>
      <c r="X603" s="34"/>
    </row>
    <row r="604" spans="1:24" ht="12.75" x14ac:dyDescent="0.2">
      <c r="A604" s="45"/>
      <c r="B604" s="104"/>
      <c r="C604" s="104"/>
      <c r="D604" s="104"/>
      <c r="E604" s="104"/>
      <c r="F604" s="104"/>
      <c r="G604" s="10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91"/>
      <c r="X604" s="34"/>
    </row>
    <row r="605" spans="1:24" ht="12.75" x14ac:dyDescent="0.2">
      <c r="A605" s="45"/>
      <c r="B605" s="104"/>
      <c r="C605" s="104"/>
      <c r="D605" s="104"/>
      <c r="E605" s="104"/>
      <c r="F605" s="104"/>
      <c r="G605" s="10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91"/>
      <c r="X605" s="34"/>
    </row>
    <row r="606" spans="1:24" ht="12.75" x14ac:dyDescent="0.2">
      <c r="A606" s="45"/>
      <c r="B606" s="104"/>
      <c r="C606" s="104"/>
      <c r="D606" s="104"/>
      <c r="E606" s="104"/>
      <c r="F606" s="104"/>
      <c r="G606" s="10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91"/>
      <c r="X606" s="34"/>
    </row>
    <row r="607" spans="1:24" ht="12.75" x14ac:dyDescent="0.2">
      <c r="A607" s="45"/>
      <c r="B607" s="104"/>
      <c r="C607" s="104"/>
      <c r="D607" s="104"/>
      <c r="E607" s="104"/>
      <c r="F607" s="104"/>
      <c r="G607" s="10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91"/>
      <c r="X607" s="34"/>
    </row>
    <row r="608" spans="1:24" ht="12.75" x14ac:dyDescent="0.2">
      <c r="A608" s="45"/>
      <c r="B608" s="104"/>
      <c r="C608" s="104"/>
      <c r="D608" s="104"/>
      <c r="E608" s="104"/>
      <c r="F608" s="104"/>
      <c r="G608" s="10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91"/>
      <c r="X608" s="34"/>
    </row>
    <row r="609" spans="1:24" ht="12.75" x14ac:dyDescent="0.2">
      <c r="A609" s="45"/>
      <c r="B609" s="104"/>
      <c r="C609" s="104"/>
      <c r="D609" s="104"/>
      <c r="E609" s="104"/>
      <c r="F609" s="104"/>
      <c r="G609" s="10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91"/>
      <c r="X609" s="34"/>
    </row>
    <row r="610" spans="1:24" ht="12.75" x14ac:dyDescent="0.2">
      <c r="A610" s="45"/>
      <c r="B610" s="104"/>
      <c r="C610" s="104"/>
      <c r="D610" s="104"/>
      <c r="E610" s="104"/>
      <c r="F610" s="104"/>
      <c r="G610" s="10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91"/>
      <c r="X610" s="34"/>
    </row>
    <row r="611" spans="1:24" ht="12.75" x14ac:dyDescent="0.2">
      <c r="A611" s="45"/>
      <c r="B611" s="104"/>
      <c r="C611" s="104"/>
      <c r="D611" s="104"/>
      <c r="E611" s="104"/>
      <c r="F611" s="104"/>
      <c r="G611" s="10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91"/>
      <c r="X611" s="34"/>
    </row>
    <row r="612" spans="1:24" ht="12.75" x14ac:dyDescent="0.2">
      <c r="A612" s="45"/>
      <c r="B612" s="104"/>
      <c r="C612" s="104"/>
      <c r="D612" s="104"/>
      <c r="E612" s="104"/>
      <c r="F612" s="104"/>
      <c r="G612" s="10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91"/>
      <c r="X612" s="34"/>
    </row>
    <row r="613" spans="1:24" ht="12.75" x14ac:dyDescent="0.2">
      <c r="A613" s="45"/>
      <c r="B613" s="104"/>
      <c r="C613" s="104"/>
      <c r="D613" s="104"/>
      <c r="E613" s="104"/>
      <c r="F613" s="104"/>
      <c r="G613" s="10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91"/>
      <c r="X613" s="34"/>
    </row>
    <row r="614" spans="1:24" ht="12.75" x14ac:dyDescent="0.2">
      <c r="A614" s="45"/>
      <c r="B614" s="104"/>
      <c r="C614" s="104"/>
      <c r="D614" s="104"/>
      <c r="E614" s="104"/>
      <c r="F614" s="104"/>
      <c r="G614" s="10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91"/>
      <c r="X614" s="34"/>
    </row>
    <row r="615" spans="1:24" ht="12.75" x14ac:dyDescent="0.2">
      <c r="A615" s="45"/>
      <c r="B615" s="104"/>
      <c r="C615" s="104"/>
      <c r="D615" s="104"/>
      <c r="E615" s="104"/>
      <c r="F615" s="104"/>
      <c r="G615" s="10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91"/>
      <c r="X615" s="34"/>
    </row>
    <row r="616" spans="1:24" ht="12.75" x14ac:dyDescent="0.2">
      <c r="A616" s="45"/>
      <c r="B616" s="104"/>
      <c r="C616" s="104"/>
      <c r="D616" s="104"/>
      <c r="E616" s="104"/>
      <c r="F616" s="104"/>
      <c r="G616" s="10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91"/>
      <c r="X616" s="34"/>
    </row>
    <row r="617" spans="1:24" ht="12.75" x14ac:dyDescent="0.2">
      <c r="A617" s="45"/>
      <c r="B617" s="104"/>
      <c r="C617" s="104"/>
      <c r="D617" s="104"/>
      <c r="E617" s="104"/>
      <c r="F617" s="104"/>
      <c r="G617" s="10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91"/>
      <c r="X617" s="34"/>
    </row>
    <row r="618" spans="1:24" ht="12.75" x14ac:dyDescent="0.2">
      <c r="A618" s="45"/>
      <c r="B618" s="104"/>
      <c r="C618" s="104"/>
      <c r="D618" s="104"/>
      <c r="E618" s="104"/>
      <c r="F618" s="104"/>
      <c r="G618" s="10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91"/>
      <c r="X618" s="34"/>
    </row>
    <row r="619" spans="1:24" ht="12.75" x14ac:dyDescent="0.2">
      <c r="A619" s="45"/>
      <c r="B619" s="104"/>
      <c r="C619" s="104"/>
      <c r="D619" s="104"/>
      <c r="E619" s="104"/>
      <c r="F619" s="104"/>
      <c r="G619" s="10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91"/>
      <c r="X619" s="34"/>
    </row>
    <row r="620" spans="1:24" ht="12.75" x14ac:dyDescent="0.2">
      <c r="A620" s="45"/>
      <c r="B620" s="104"/>
      <c r="C620" s="104"/>
      <c r="D620" s="104"/>
      <c r="E620" s="104"/>
      <c r="F620" s="104"/>
      <c r="G620" s="10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91"/>
      <c r="X620" s="34"/>
    </row>
    <row r="621" spans="1:24" ht="12.75" x14ac:dyDescent="0.2">
      <c r="A621" s="45"/>
      <c r="B621" s="104"/>
      <c r="C621" s="104"/>
      <c r="D621" s="104"/>
      <c r="E621" s="104"/>
      <c r="F621" s="104"/>
      <c r="G621" s="10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91"/>
      <c r="X621" s="34"/>
    </row>
    <row r="622" spans="1:24" ht="12.75" x14ac:dyDescent="0.2">
      <c r="A622" s="45"/>
      <c r="B622" s="104"/>
      <c r="C622" s="104"/>
      <c r="D622" s="104"/>
      <c r="E622" s="104"/>
      <c r="F622" s="104"/>
      <c r="G622" s="10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91"/>
      <c r="X622" s="34"/>
    </row>
    <row r="623" spans="1:24" ht="12.75" x14ac:dyDescent="0.2">
      <c r="A623" s="45"/>
      <c r="B623" s="104"/>
      <c r="C623" s="104"/>
      <c r="D623" s="104"/>
      <c r="E623" s="104"/>
      <c r="F623" s="104"/>
      <c r="G623" s="10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91"/>
      <c r="X623" s="34"/>
    </row>
    <row r="624" spans="1:24" ht="12.75" x14ac:dyDescent="0.2">
      <c r="A624" s="45"/>
      <c r="B624" s="104"/>
      <c r="C624" s="104"/>
      <c r="D624" s="104"/>
      <c r="E624" s="104"/>
      <c r="F624" s="104"/>
      <c r="G624" s="10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91"/>
      <c r="X624" s="34"/>
    </row>
    <row r="625" spans="1:24" ht="12.75" x14ac:dyDescent="0.2">
      <c r="A625" s="45"/>
      <c r="B625" s="104"/>
      <c r="C625" s="104"/>
      <c r="D625" s="104"/>
      <c r="E625" s="104"/>
      <c r="F625" s="104"/>
      <c r="G625" s="10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91"/>
      <c r="X625" s="34"/>
    </row>
    <row r="626" spans="1:24" ht="12.75" x14ac:dyDescent="0.2">
      <c r="A626" s="45"/>
      <c r="B626" s="104"/>
      <c r="C626" s="104"/>
      <c r="D626" s="104"/>
      <c r="E626" s="104"/>
      <c r="F626" s="104"/>
      <c r="G626" s="10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91"/>
      <c r="X626" s="34"/>
    </row>
    <row r="627" spans="1:24" ht="12.75" x14ac:dyDescent="0.2">
      <c r="A627" s="45"/>
      <c r="B627" s="104"/>
      <c r="C627" s="104"/>
      <c r="D627" s="104"/>
      <c r="E627" s="104"/>
      <c r="F627" s="104"/>
      <c r="G627" s="10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91"/>
      <c r="X627" s="34"/>
    </row>
    <row r="628" spans="1:24" ht="12.75" x14ac:dyDescent="0.2">
      <c r="A628" s="45"/>
      <c r="B628" s="104"/>
      <c r="C628" s="104"/>
      <c r="D628" s="104"/>
      <c r="E628" s="104"/>
      <c r="F628" s="104"/>
      <c r="G628" s="10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91"/>
      <c r="X628" s="34"/>
    </row>
    <row r="629" spans="1:24" ht="12.75" x14ac:dyDescent="0.2">
      <c r="A629" s="45"/>
      <c r="B629" s="104"/>
      <c r="C629" s="104"/>
      <c r="D629" s="104"/>
      <c r="E629" s="104"/>
      <c r="F629" s="104"/>
      <c r="G629" s="10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91"/>
      <c r="X629" s="34"/>
    </row>
    <row r="630" spans="1:24" ht="12.75" x14ac:dyDescent="0.2">
      <c r="A630" s="45"/>
      <c r="B630" s="104"/>
      <c r="C630" s="104"/>
      <c r="D630" s="104"/>
      <c r="E630" s="104"/>
      <c r="F630" s="104"/>
      <c r="G630" s="10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91"/>
      <c r="X630" s="34"/>
    </row>
    <row r="631" spans="1:24" ht="12.75" x14ac:dyDescent="0.2">
      <c r="A631" s="45"/>
      <c r="B631" s="104"/>
      <c r="C631" s="104"/>
      <c r="D631" s="104"/>
      <c r="E631" s="104"/>
      <c r="F631" s="104"/>
      <c r="G631" s="10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91"/>
      <c r="X631" s="34"/>
    </row>
    <row r="632" spans="1:24" ht="12.75" x14ac:dyDescent="0.2">
      <c r="A632" s="45"/>
      <c r="B632" s="104"/>
      <c r="C632" s="104"/>
      <c r="D632" s="104"/>
      <c r="E632" s="104"/>
      <c r="F632" s="104"/>
      <c r="G632" s="10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91"/>
      <c r="X632" s="34"/>
    </row>
    <row r="633" spans="1:24" ht="12.75" x14ac:dyDescent="0.2">
      <c r="A633" s="45"/>
      <c r="B633" s="104"/>
      <c r="C633" s="104"/>
      <c r="D633" s="104"/>
      <c r="E633" s="104"/>
      <c r="F633" s="104"/>
      <c r="G633" s="10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91"/>
      <c r="X633" s="34"/>
    </row>
    <row r="634" spans="1:24" ht="12.75" x14ac:dyDescent="0.2">
      <c r="A634" s="45"/>
      <c r="B634" s="104"/>
      <c r="C634" s="104"/>
      <c r="D634" s="104"/>
      <c r="E634" s="104"/>
      <c r="F634" s="104"/>
      <c r="G634" s="10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91"/>
      <c r="X634" s="34"/>
    </row>
    <row r="635" spans="1:24" ht="12.75" x14ac:dyDescent="0.2">
      <c r="A635" s="45"/>
      <c r="B635" s="104"/>
      <c r="C635" s="104"/>
      <c r="D635" s="104"/>
      <c r="E635" s="104"/>
      <c r="F635" s="104"/>
      <c r="G635" s="10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91"/>
      <c r="X635" s="34"/>
    </row>
    <row r="636" spans="1:24" ht="12.75" x14ac:dyDescent="0.2">
      <c r="A636" s="45"/>
      <c r="B636" s="104"/>
      <c r="C636" s="104"/>
      <c r="D636" s="104"/>
      <c r="E636" s="104"/>
      <c r="F636" s="104"/>
      <c r="G636" s="10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91"/>
      <c r="X636" s="34"/>
    </row>
    <row r="637" spans="1:24" ht="12.75" x14ac:dyDescent="0.2">
      <c r="A637" s="45"/>
      <c r="B637" s="104"/>
      <c r="C637" s="104"/>
      <c r="D637" s="104"/>
      <c r="E637" s="104"/>
      <c r="F637" s="104"/>
      <c r="G637" s="10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91"/>
      <c r="X637" s="34"/>
    </row>
    <row r="638" spans="1:24" ht="12.75" x14ac:dyDescent="0.2">
      <c r="A638" s="45"/>
      <c r="B638" s="104"/>
      <c r="C638" s="104"/>
      <c r="D638" s="104"/>
      <c r="E638" s="104"/>
      <c r="F638" s="104"/>
      <c r="G638" s="10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91"/>
      <c r="X638" s="34"/>
    </row>
    <row r="639" spans="1:24" ht="12.75" x14ac:dyDescent="0.2">
      <c r="A639" s="45"/>
      <c r="B639" s="104"/>
      <c r="C639" s="104"/>
      <c r="D639" s="104"/>
      <c r="E639" s="104"/>
      <c r="F639" s="104"/>
      <c r="G639" s="10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91"/>
      <c r="X639" s="34"/>
    </row>
    <row r="640" spans="1:24" ht="12.75" x14ac:dyDescent="0.2">
      <c r="A640" s="45"/>
      <c r="B640" s="104"/>
      <c r="C640" s="104"/>
      <c r="D640" s="104"/>
      <c r="E640" s="104"/>
      <c r="F640" s="104"/>
      <c r="G640" s="10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91"/>
      <c r="X640" s="34"/>
    </row>
    <row r="641" spans="1:24" ht="12.75" x14ac:dyDescent="0.2">
      <c r="A641" s="45"/>
      <c r="B641" s="104"/>
      <c r="C641" s="104"/>
      <c r="D641" s="104"/>
      <c r="E641" s="104"/>
      <c r="F641" s="104"/>
      <c r="G641" s="10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91"/>
      <c r="X641" s="34"/>
    </row>
    <row r="642" spans="1:24" ht="12.75" x14ac:dyDescent="0.2">
      <c r="A642" s="45"/>
      <c r="B642" s="104"/>
      <c r="C642" s="104"/>
      <c r="D642" s="104"/>
      <c r="E642" s="104"/>
      <c r="F642" s="104"/>
      <c r="G642" s="10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91"/>
      <c r="X642" s="34"/>
    </row>
    <row r="643" spans="1:24" ht="12.75" x14ac:dyDescent="0.2">
      <c r="A643" s="45"/>
      <c r="B643" s="104"/>
      <c r="C643" s="104"/>
      <c r="D643" s="104"/>
      <c r="E643" s="104"/>
      <c r="F643" s="104"/>
      <c r="G643" s="10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91"/>
      <c r="X643" s="34"/>
    </row>
    <row r="644" spans="1:24" ht="12.75" x14ac:dyDescent="0.2">
      <c r="A644" s="45"/>
      <c r="B644" s="104"/>
      <c r="C644" s="104"/>
      <c r="D644" s="104"/>
      <c r="E644" s="104"/>
      <c r="F644" s="104"/>
      <c r="G644" s="10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91"/>
      <c r="X644" s="34"/>
    </row>
    <row r="645" spans="1:24" ht="12.75" x14ac:dyDescent="0.2">
      <c r="A645" s="45"/>
      <c r="B645" s="104"/>
      <c r="C645" s="104"/>
      <c r="D645" s="104"/>
      <c r="E645" s="104"/>
      <c r="F645" s="104"/>
      <c r="G645" s="10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91"/>
      <c r="X645" s="34"/>
    </row>
    <row r="646" spans="1:24" ht="12.75" x14ac:dyDescent="0.2">
      <c r="A646" s="45"/>
      <c r="B646" s="104"/>
      <c r="C646" s="104"/>
      <c r="D646" s="104"/>
      <c r="E646" s="104"/>
      <c r="F646" s="104"/>
      <c r="G646" s="10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91"/>
      <c r="X646" s="34"/>
    </row>
    <row r="647" spans="1:24" ht="12.75" x14ac:dyDescent="0.2">
      <c r="A647" s="45"/>
      <c r="B647" s="104"/>
      <c r="C647" s="104"/>
      <c r="D647" s="104"/>
      <c r="E647" s="104"/>
      <c r="F647" s="104"/>
      <c r="G647" s="10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91"/>
      <c r="X647" s="34"/>
    </row>
    <row r="648" spans="1:24" ht="12.75" x14ac:dyDescent="0.2">
      <c r="A648" s="45"/>
      <c r="B648" s="104"/>
      <c r="C648" s="104"/>
      <c r="D648" s="104"/>
      <c r="E648" s="104"/>
      <c r="F648" s="104"/>
      <c r="G648" s="10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91"/>
      <c r="X648" s="34"/>
    </row>
    <row r="649" spans="1:24" ht="12.75" x14ac:dyDescent="0.2">
      <c r="A649" s="45"/>
      <c r="B649" s="104"/>
      <c r="C649" s="104"/>
      <c r="D649" s="104"/>
      <c r="E649" s="104"/>
      <c r="F649" s="104"/>
      <c r="G649" s="10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91"/>
      <c r="X649" s="34"/>
    </row>
    <row r="650" spans="1:24" ht="12.75" x14ac:dyDescent="0.2">
      <c r="A650" s="45"/>
      <c r="B650" s="104"/>
      <c r="C650" s="104"/>
      <c r="D650" s="104"/>
      <c r="E650" s="104"/>
      <c r="F650" s="104"/>
      <c r="G650" s="10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91"/>
      <c r="X650" s="34"/>
    </row>
    <row r="651" spans="1:24" ht="12.75" x14ac:dyDescent="0.2">
      <c r="A651" s="45"/>
      <c r="B651" s="104"/>
      <c r="C651" s="104"/>
      <c r="D651" s="104"/>
      <c r="E651" s="104"/>
      <c r="F651" s="104"/>
      <c r="G651" s="10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91"/>
      <c r="X651" s="34"/>
    </row>
    <row r="652" spans="1:24" ht="12.75" x14ac:dyDescent="0.2">
      <c r="A652" s="45"/>
      <c r="B652" s="104"/>
      <c r="C652" s="104"/>
      <c r="D652" s="104"/>
      <c r="E652" s="104"/>
      <c r="F652" s="104"/>
      <c r="G652" s="10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91"/>
      <c r="X652" s="34"/>
    </row>
    <row r="653" spans="1:24" ht="12.75" x14ac:dyDescent="0.2">
      <c r="A653" s="45"/>
      <c r="B653" s="104"/>
      <c r="C653" s="104"/>
      <c r="D653" s="104"/>
      <c r="E653" s="104"/>
      <c r="F653" s="104"/>
      <c r="G653" s="10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91"/>
      <c r="X653" s="34"/>
    </row>
    <row r="654" spans="1:24" ht="12.75" x14ac:dyDescent="0.2">
      <c r="A654" s="45"/>
      <c r="B654" s="104"/>
      <c r="C654" s="104"/>
      <c r="D654" s="104"/>
      <c r="E654" s="104"/>
      <c r="F654" s="104"/>
      <c r="G654" s="10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91"/>
      <c r="X654" s="34"/>
    </row>
    <row r="655" spans="1:24" ht="12.75" x14ac:dyDescent="0.2">
      <c r="A655" s="45"/>
      <c r="B655" s="104"/>
      <c r="C655" s="104"/>
      <c r="D655" s="104"/>
      <c r="E655" s="104"/>
      <c r="F655" s="104"/>
      <c r="G655" s="10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91"/>
      <c r="X655" s="34"/>
    </row>
    <row r="656" spans="1:24" ht="12.75" x14ac:dyDescent="0.2">
      <c r="A656" s="45"/>
      <c r="B656" s="104"/>
      <c r="C656" s="104"/>
      <c r="D656" s="104"/>
      <c r="E656" s="104"/>
      <c r="F656" s="104"/>
      <c r="G656" s="10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91"/>
      <c r="X656" s="34"/>
    </row>
    <row r="657" spans="1:24" ht="12.75" x14ac:dyDescent="0.2">
      <c r="A657" s="45"/>
      <c r="B657" s="104"/>
      <c r="C657" s="104"/>
      <c r="D657" s="104"/>
      <c r="E657" s="104"/>
      <c r="F657" s="104"/>
      <c r="G657" s="10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91"/>
      <c r="X657" s="34"/>
    </row>
    <row r="658" spans="1:24" ht="12.75" x14ac:dyDescent="0.2">
      <c r="A658" s="45"/>
      <c r="B658" s="104"/>
      <c r="C658" s="104"/>
      <c r="D658" s="104"/>
      <c r="E658" s="104"/>
      <c r="F658" s="104"/>
      <c r="G658" s="10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91"/>
      <c r="X658" s="34"/>
    </row>
    <row r="659" spans="1:24" ht="12.75" x14ac:dyDescent="0.2">
      <c r="A659" s="45"/>
      <c r="B659" s="104"/>
      <c r="C659" s="104"/>
      <c r="D659" s="104"/>
      <c r="E659" s="104"/>
      <c r="F659" s="104"/>
      <c r="G659" s="10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91"/>
      <c r="X659" s="34"/>
    </row>
    <row r="660" spans="1:24" ht="12.75" x14ac:dyDescent="0.2">
      <c r="A660" s="45"/>
      <c r="B660" s="104"/>
      <c r="C660" s="104"/>
      <c r="D660" s="104"/>
      <c r="E660" s="104"/>
      <c r="F660" s="104"/>
      <c r="G660" s="10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91"/>
      <c r="X660" s="34"/>
    </row>
    <row r="661" spans="1:24" ht="12.75" x14ac:dyDescent="0.2">
      <c r="A661" s="45"/>
      <c r="B661" s="104"/>
      <c r="C661" s="104"/>
      <c r="D661" s="104"/>
      <c r="E661" s="104"/>
      <c r="F661" s="104"/>
      <c r="G661" s="10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91"/>
      <c r="X661" s="34"/>
    </row>
    <row r="662" spans="1:24" ht="12.75" x14ac:dyDescent="0.2">
      <c r="A662" s="45"/>
      <c r="B662" s="104"/>
      <c r="C662" s="104"/>
      <c r="D662" s="104"/>
      <c r="E662" s="104"/>
      <c r="F662" s="104"/>
      <c r="G662" s="10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91"/>
      <c r="X662" s="34"/>
    </row>
    <row r="663" spans="1:24" ht="12.75" x14ac:dyDescent="0.2">
      <c r="A663" s="45"/>
      <c r="B663" s="104"/>
      <c r="C663" s="104"/>
      <c r="D663" s="104"/>
      <c r="E663" s="104"/>
      <c r="F663" s="104"/>
      <c r="G663" s="10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91"/>
      <c r="X663" s="34"/>
    </row>
    <row r="664" spans="1:24" ht="12.75" x14ac:dyDescent="0.2">
      <c r="A664" s="45"/>
      <c r="B664" s="104"/>
      <c r="C664" s="104"/>
      <c r="D664" s="104"/>
      <c r="E664" s="104"/>
      <c r="F664" s="104"/>
      <c r="G664" s="10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91"/>
      <c r="X664" s="34"/>
    </row>
    <row r="665" spans="1:24" ht="12.75" x14ac:dyDescent="0.2">
      <c r="A665" s="45"/>
      <c r="B665" s="104"/>
      <c r="C665" s="104"/>
      <c r="D665" s="104"/>
      <c r="E665" s="104"/>
      <c r="F665" s="104"/>
      <c r="G665" s="10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91"/>
      <c r="X665" s="34"/>
    </row>
    <row r="666" spans="1:24" ht="12.75" x14ac:dyDescent="0.2">
      <c r="A666" s="45"/>
      <c r="B666" s="104"/>
      <c r="C666" s="104"/>
      <c r="D666" s="104"/>
      <c r="E666" s="104"/>
      <c r="F666" s="104"/>
      <c r="G666" s="10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91"/>
      <c r="X666" s="34"/>
    </row>
    <row r="667" spans="1:24" ht="12.75" x14ac:dyDescent="0.2">
      <c r="A667" s="45"/>
      <c r="B667" s="104"/>
      <c r="C667" s="104"/>
      <c r="D667" s="104"/>
      <c r="E667" s="104"/>
      <c r="F667" s="104"/>
      <c r="G667" s="10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91"/>
      <c r="X667" s="34"/>
    </row>
    <row r="668" spans="1:24" ht="12.75" x14ac:dyDescent="0.2">
      <c r="A668" s="45"/>
      <c r="B668" s="104"/>
      <c r="C668" s="104"/>
      <c r="D668" s="104"/>
      <c r="E668" s="104"/>
      <c r="F668" s="104"/>
      <c r="G668" s="10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91"/>
      <c r="X668" s="34"/>
    </row>
    <row r="669" spans="1:24" ht="12.75" x14ac:dyDescent="0.2">
      <c r="A669" s="45"/>
      <c r="B669" s="104"/>
      <c r="C669" s="104"/>
      <c r="D669" s="104"/>
      <c r="E669" s="104"/>
      <c r="F669" s="104"/>
      <c r="G669" s="10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91"/>
      <c r="X669" s="34"/>
    </row>
    <row r="670" spans="1:24" ht="12.75" x14ac:dyDescent="0.2">
      <c r="A670" s="45"/>
      <c r="B670" s="104"/>
      <c r="C670" s="104"/>
      <c r="D670" s="104"/>
      <c r="E670" s="104"/>
      <c r="F670" s="104"/>
      <c r="G670" s="10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91"/>
      <c r="X670" s="34"/>
    </row>
    <row r="671" spans="1:24" ht="12.75" x14ac:dyDescent="0.2">
      <c r="A671" s="45"/>
      <c r="B671" s="104"/>
      <c r="C671" s="104"/>
      <c r="D671" s="104"/>
      <c r="E671" s="104"/>
      <c r="F671" s="104"/>
      <c r="G671" s="10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91"/>
      <c r="X671" s="34"/>
    </row>
    <row r="672" spans="1:24" ht="12.75" x14ac:dyDescent="0.2">
      <c r="A672" s="45"/>
      <c r="B672" s="104"/>
      <c r="C672" s="104"/>
      <c r="D672" s="104"/>
      <c r="E672" s="104"/>
      <c r="F672" s="104"/>
      <c r="G672" s="10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91"/>
      <c r="X672" s="34"/>
    </row>
    <row r="673" spans="1:24" ht="12.75" x14ac:dyDescent="0.2">
      <c r="A673" s="45"/>
      <c r="B673" s="104"/>
      <c r="C673" s="104"/>
      <c r="D673" s="104"/>
      <c r="E673" s="104"/>
      <c r="F673" s="104"/>
      <c r="G673" s="10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91"/>
      <c r="X673" s="34"/>
    </row>
    <row r="674" spans="1:24" ht="12.75" x14ac:dyDescent="0.2">
      <c r="A674" s="45"/>
      <c r="B674" s="104"/>
      <c r="C674" s="104"/>
      <c r="D674" s="104"/>
      <c r="E674" s="104"/>
      <c r="F674" s="104"/>
      <c r="G674" s="10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91"/>
      <c r="X674" s="34"/>
    </row>
    <row r="675" spans="1:24" ht="12.75" x14ac:dyDescent="0.2">
      <c r="A675" s="45"/>
      <c r="B675" s="104"/>
      <c r="C675" s="104"/>
      <c r="D675" s="104"/>
      <c r="E675" s="104"/>
      <c r="F675" s="104"/>
      <c r="G675" s="10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91"/>
      <c r="X675" s="34"/>
    </row>
    <row r="676" spans="1:24" ht="12.75" x14ac:dyDescent="0.2">
      <c r="A676" s="45"/>
      <c r="B676" s="104"/>
      <c r="C676" s="104"/>
      <c r="D676" s="104"/>
      <c r="E676" s="104"/>
      <c r="F676" s="104"/>
      <c r="G676" s="10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91"/>
      <c r="X676" s="34"/>
    </row>
    <row r="677" spans="1:24" ht="12.75" x14ac:dyDescent="0.2">
      <c r="A677" s="45"/>
      <c r="B677" s="104"/>
      <c r="C677" s="104"/>
      <c r="D677" s="104"/>
      <c r="E677" s="104"/>
      <c r="F677" s="104"/>
      <c r="G677" s="10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91"/>
      <c r="X677" s="34"/>
    </row>
    <row r="678" spans="1:24" ht="12.75" x14ac:dyDescent="0.2">
      <c r="A678" s="45"/>
      <c r="B678" s="104"/>
      <c r="C678" s="104"/>
      <c r="D678" s="104"/>
      <c r="E678" s="104"/>
      <c r="F678" s="104"/>
      <c r="G678" s="10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91"/>
      <c r="X678" s="34"/>
    </row>
    <row r="679" spans="1:24" ht="12.75" x14ac:dyDescent="0.2">
      <c r="A679" s="45"/>
      <c r="B679" s="104"/>
      <c r="C679" s="104"/>
      <c r="D679" s="104"/>
      <c r="E679" s="104"/>
      <c r="F679" s="104"/>
      <c r="G679" s="10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91"/>
      <c r="X679" s="34"/>
    </row>
    <row r="680" spans="1:24" ht="12.75" x14ac:dyDescent="0.2">
      <c r="A680" s="45"/>
      <c r="B680" s="104"/>
      <c r="C680" s="104"/>
      <c r="D680" s="104"/>
      <c r="E680" s="104"/>
      <c r="F680" s="104"/>
      <c r="G680" s="10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91"/>
      <c r="X680" s="34"/>
    </row>
    <row r="681" spans="1:24" ht="12.75" x14ac:dyDescent="0.2">
      <c r="A681" s="45"/>
      <c r="B681" s="104"/>
      <c r="C681" s="104"/>
      <c r="D681" s="104"/>
      <c r="E681" s="104"/>
      <c r="F681" s="104"/>
      <c r="G681" s="10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91"/>
      <c r="X681" s="34"/>
    </row>
    <row r="682" spans="1:24" ht="12.75" x14ac:dyDescent="0.2">
      <c r="A682" s="45"/>
      <c r="B682" s="104"/>
      <c r="C682" s="104"/>
      <c r="D682" s="104"/>
      <c r="E682" s="104"/>
      <c r="F682" s="104"/>
      <c r="G682" s="10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91"/>
      <c r="X682" s="34"/>
    </row>
    <row r="683" spans="1:24" ht="12.75" x14ac:dyDescent="0.2">
      <c r="A683" s="45"/>
      <c r="B683" s="104"/>
      <c r="C683" s="104"/>
      <c r="D683" s="104"/>
      <c r="E683" s="104"/>
      <c r="F683" s="104"/>
      <c r="G683" s="10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91"/>
      <c r="X683" s="34"/>
    </row>
    <row r="684" spans="1:24" ht="12.75" x14ac:dyDescent="0.2">
      <c r="A684" s="45"/>
      <c r="B684" s="104"/>
      <c r="C684" s="104"/>
      <c r="D684" s="104"/>
      <c r="E684" s="104"/>
      <c r="F684" s="104"/>
      <c r="G684" s="10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91"/>
      <c r="X684" s="34"/>
    </row>
    <row r="685" spans="1:24" ht="12.75" x14ac:dyDescent="0.2">
      <c r="A685" s="45"/>
      <c r="B685" s="104"/>
      <c r="C685" s="104"/>
      <c r="D685" s="104"/>
      <c r="E685" s="104"/>
      <c r="F685" s="104"/>
      <c r="G685" s="10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91"/>
      <c r="X685" s="34"/>
    </row>
    <row r="686" spans="1:24" ht="12.75" x14ac:dyDescent="0.2">
      <c r="A686" s="45"/>
      <c r="B686" s="104"/>
      <c r="C686" s="104"/>
      <c r="D686" s="104"/>
      <c r="E686" s="104"/>
      <c r="F686" s="104"/>
      <c r="G686" s="10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91"/>
      <c r="X686" s="34"/>
    </row>
    <row r="687" spans="1:24" ht="12.75" x14ac:dyDescent="0.2">
      <c r="A687" s="45"/>
      <c r="B687" s="104"/>
      <c r="C687" s="104"/>
      <c r="D687" s="104"/>
      <c r="E687" s="104"/>
      <c r="F687" s="104"/>
      <c r="G687" s="10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91"/>
      <c r="X687" s="34"/>
    </row>
    <row r="688" spans="1:24" ht="12.75" x14ac:dyDescent="0.2">
      <c r="A688" s="45"/>
      <c r="B688" s="104"/>
      <c r="C688" s="104"/>
      <c r="D688" s="104"/>
      <c r="E688" s="104"/>
      <c r="F688" s="104"/>
      <c r="G688" s="10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91"/>
      <c r="X688" s="34"/>
    </row>
    <row r="689" spans="1:24" ht="12.75" x14ac:dyDescent="0.2">
      <c r="A689" s="45"/>
      <c r="B689" s="104"/>
      <c r="C689" s="104"/>
      <c r="D689" s="104"/>
      <c r="E689" s="104"/>
      <c r="F689" s="104"/>
      <c r="G689" s="10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91"/>
      <c r="X689" s="34"/>
    </row>
    <row r="690" spans="1:24" ht="12.75" x14ac:dyDescent="0.2">
      <c r="A690" s="45"/>
      <c r="B690" s="104"/>
      <c r="C690" s="104"/>
      <c r="D690" s="104"/>
      <c r="E690" s="104"/>
      <c r="F690" s="104"/>
      <c r="G690" s="10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91"/>
      <c r="X690" s="34"/>
    </row>
    <row r="691" spans="1:24" ht="12.75" x14ac:dyDescent="0.2">
      <c r="A691" s="45"/>
      <c r="B691" s="104"/>
      <c r="C691" s="104"/>
      <c r="D691" s="104"/>
      <c r="E691" s="104"/>
      <c r="F691" s="104"/>
      <c r="G691" s="10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91"/>
      <c r="X691" s="34"/>
    </row>
    <row r="692" spans="1:24" ht="12.75" x14ac:dyDescent="0.2">
      <c r="A692" s="45"/>
      <c r="B692" s="104"/>
      <c r="C692" s="104"/>
      <c r="D692" s="104"/>
      <c r="E692" s="104"/>
      <c r="F692" s="104"/>
      <c r="G692" s="10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91"/>
      <c r="X692" s="34"/>
    </row>
    <row r="693" spans="1:24" ht="12.75" x14ac:dyDescent="0.2">
      <c r="A693" s="45"/>
      <c r="B693" s="104"/>
      <c r="C693" s="104"/>
      <c r="D693" s="104"/>
      <c r="E693" s="104"/>
      <c r="F693" s="104"/>
      <c r="G693" s="10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91"/>
      <c r="X693" s="34"/>
    </row>
    <row r="694" spans="1:24" ht="12.75" x14ac:dyDescent="0.2">
      <c r="A694" s="45"/>
      <c r="B694" s="104"/>
      <c r="C694" s="104"/>
      <c r="D694" s="104"/>
      <c r="E694" s="104"/>
      <c r="F694" s="104"/>
      <c r="G694" s="10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91"/>
      <c r="X694" s="34"/>
    </row>
    <row r="695" spans="1:24" ht="12.75" x14ac:dyDescent="0.2">
      <c r="A695" s="45"/>
      <c r="B695" s="104"/>
      <c r="C695" s="104"/>
      <c r="D695" s="104"/>
      <c r="E695" s="104"/>
      <c r="F695" s="104"/>
      <c r="G695" s="10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91"/>
      <c r="X695" s="34"/>
    </row>
    <row r="696" spans="1:24" ht="12.75" x14ac:dyDescent="0.2">
      <c r="A696" s="45"/>
      <c r="B696" s="104"/>
      <c r="C696" s="104"/>
      <c r="D696" s="104"/>
      <c r="E696" s="104"/>
      <c r="F696" s="104"/>
      <c r="G696" s="10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91"/>
      <c r="X696" s="34"/>
    </row>
    <row r="697" spans="1:24" ht="12.75" x14ac:dyDescent="0.2">
      <c r="A697" s="45"/>
      <c r="B697" s="104"/>
      <c r="C697" s="104"/>
      <c r="D697" s="104"/>
      <c r="E697" s="104"/>
      <c r="F697" s="104"/>
      <c r="G697" s="10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91"/>
      <c r="X697" s="34"/>
    </row>
    <row r="698" spans="1:24" ht="12.75" x14ac:dyDescent="0.2">
      <c r="A698" s="45"/>
      <c r="B698" s="104"/>
      <c r="C698" s="104"/>
      <c r="D698" s="104"/>
      <c r="E698" s="104"/>
      <c r="F698" s="104"/>
      <c r="G698" s="10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91"/>
      <c r="X698" s="34"/>
    </row>
    <row r="699" spans="1:24" ht="12.75" x14ac:dyDescent="0.2">
      <c r="A699" s="45"/>
      <c r="B699" s="104"/>
      <c r="C699" s="104"/>
      <c r="D699" s="104"/>
      <c r="E699" s="104"/>
      <c r="F699" s="104"/>
      <c r="G699" s="10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91"/>
      <c r="X699" s="34"/>
    </row>
    <row r="700" spans="1:24" ht="12.75" x14ac:dyDescent="0.2">
      <c r="A700" s="45"/>
      <c r="B700" s="104"/>
      <c r="C700" s="104"/>
      <c r="D700" s="104"/>
      <c r="E700" s="104"/>
      <c r="F700" s="104"/>
      <c r="G700" s="10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91"/>
      <c r="X700" s="34"/>
    </row>
    <row r="701" spans="1:24" ht="12.75" x14ac:dyDescent="0.2">
      <c r="A701" s="45"/>
      <c r="B701" s="104"/>
      <c r="C701" s="104"/>
      <c r="D701" s="104"/>
      <c r="E701" s="104"/>
      <c r="F701" s="104"/>
      <c r="G701" s="10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91"/>
      <c r="X701" s="34"/>
    </row>
    <row r="702" spans="1:24" ht="12.75" x14ac:dyDescent="0.2">
      <c r="A702" s="45"/>
      <c r="B702" s="104"/>
      <c r="C702" s="104"/>
      <c r="D702" s="104"/>
      <c r="E702" s="104"/>
      <c r="F702" s="104"/>
      <c r="G702" s="10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91"/>
      <c r="X702" s="34"/>
    </row>
    <row r="703" spans="1:24" ht="12.75" x14ac:dyDescent="0.2">
      <c r="A703" s="45"/>
      <c r="B703" s="104"/>
      <c r="C703" s="104"/>
      <c r="D703" s="104"/>
      <c r="E703" s="104"/>
      <c r="F703" s="104"/>
      <c r="G703" s="10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91"/>
      <c r="X703" s="34"/>
    </row>
    <row r="704" spans="1:24" ht="12.75" x14ac:dyDescent="0.2">
      <c r="A704" s="45"/>
      <c r="B704" s="104"/>
      <c r="C704" s="104"/>
      <c r="D704" s="104"/>
      <c r="E704" s="104"/>
      <c r="F704" s="104"/>
      <c r="G704" s="10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91"/>
      <c r="X704" s="34"/>
    </row>
    <row r="705" spans="1:24" ht="12.75" x14ac:dyDescent="0.2">
      <c r="A705" s="45"/>
      <c r="B705" s="104"/>
      <c r="C705" s="104"/>
      <c r="D705" s="104"/>
      <c r="E705" s="104"/>
      <c r="F705" s="104"/>
      <c r="G705" s="10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91"/>
      <c r="X705" s="34"/>
    </row>
    <row r="706" spans="1:24" ht="12.75" x14ac:dyDescent="0.2">
      <c r="A706" s="45"/>
      <c r="B706" s="104"/>
      <c r="C706" s="104"/>
      <c r="D706" s="104"/>
      <c r="E706" s="104"/>
      <c r="F706" s="104"/>
      <c r="G706" s="10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91"/>
      <c r="X706" s="34"/>
    </row>
    <row r="707" spans="1:24" ht="12.75" x14ac:dyDescent="0.2">
      <c r="A707" s="45"/>
      <c r="B707" s="104"/>
      <c r="C707" s="104"/>
      <c r="D707" s="104"/>
      <c r="E707" s="104"/>
      <c r="F707" s="104"/>
      <c r="G707" s="10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91"/>
      <c r="X707" s="34"/>
    </row>
    <row r="708" spans="1:24" ht="12.75" x14ac:dyDescent="0.2">
      <c r="A708" s="45"/>
      <c r="B708" s="104"/>
      <c r="C708" s="104"/>
      <c r="D708" s="104"/>
      <c r="E708" s="104"/>
      <c r="F708" s="104"/>
      <c r="G708" s="10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91"/>
      <c r="X708" s="34"/>
    </row>
    <row r="709" spans="1:24" ht="12.75" x14ac:dyDescent="0.2">
      <c r="A709" s="45"/>
      <c r="B709" s="104"/>
      <c r="C709" s="104"/>
      <c r="D709" s="104"/>
      <c r="E709" s="104"/>
      <c r="F709" s="104"/>
      <c r="G709" s="10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91"/>
      <c r="X709" s="34"/>
    </row>
    <row r="710" spans="1:24" ht="12.75" x14ac:dyDescent="0.2">
      <c r="A710" s="45"/>
      <c r="B710" s="104"/>
      <c r="C710" s="104"/>
      <c r="D710" s="104"/>
      <c r="E710" s="104"/>
      <c r="F710" s="104"/>
      <c r="G710" s="10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91"/>
      <c r="X710" s="34"/>
    </row>
    <row r="711" spans="1:24" ht="12.75" x14ac:dyDescent="0.2">
      <c r="A711" s="45"/>
      <c r="B711" s="104"/>
      <c r="C711" s="104"/>
      <c r="D711" s="104"/>
      <c r="E711" s="104"/>
      <c r="F711" s="104"/>
      <c r="G711" s="10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91"/>
      <c r="X711" s="34"/>
    </row>
    <row r="712" spans="1:24" ht="12.75" x14ac:dyDescent="0.2">
      <c r="A712" s="45"/>
      <c r="B712" s="104"/>
      <c r="C712" s="104"/>
      <c r="D712" s="104"/>
      <c r="E712" s="104"/>
      <c r="F712" s="104"/>
      <c r="G712" s="10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91"/>
      <c r="X712" s="34"/>
    </row>
    <row r="713" spans="1:24" ht="12.75" x14ac:dyDescent="0.2">
      <c r="A713" s="45"/>
      <c r="B713" s="104"/>
      <c r="C713" s="104"/>
      <c r="D713" s="104"/>
      <c r="E713" s="104"/>
      <c r="F713" s="104"/>
      <c r="G713" s="10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91"/>
      <c r="X713" s="34"/>
    </row>
    <row r="714" spans="1:24" ht="12.75" x14ac:dyDescent="0.2">
      <c r="A714" s="45"/>
      <c r="B714" s="104"/>
      <c r="C714" s="104"/>
      <c r="D714" s="104"/>
      <c r="E714" s="104"/>
      <c r="F714" s="104"/>
      <c r="G714" s="10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91"/>
      <c r="X714" s="34"/>
    </row>
    <row r="715" spans="1:24" ht="12.75" x14ac:dyDescent="0.2">
      <c r="A715" s="45"/>
      <c r="B715" s="104"/>
      <c r="C715" s="104"/>
      <c r="D715" s="104"/>
      <c r="E715" s="104"/>
      <c r="F715" s="104"/>
      <c r="G715" s="10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91"/>
      <c r="X715" s="34"/>
    </row>
    <row r="716" spans="1:24" ht="12.75" x14ac:dyDescent="0.2">
      <c r="A716" s="45"/>
      <c r="B716" s="104"/>
      <c r="C716" s="104"/>
      <c r="D716" s="104"/>
      <c r="E716" s="104"/>
      <c r="F716" s="104"/>
      <c r="G716" s="10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91"/>
      <c r="X716" s="34"/>
    </row>
    <row r="717" spans="1:24" ht="12.75" x14ac:dyDescent="0.2">
      <c r="A717" s="45"/>
      <c r="B717" s="104"/>
      <c r="C717" s="104"/>
      <c r="D717" s="104"/>
      <c r="E717" s="104"/>
      <c r="F717" s="104"/>
      <c r="G717" s="10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91"/>
      <c r="X717" s="34"/>
    </row>
    <row r="718" spans="1:24" ht="12.75" x14ac:dyDescent="0.2">
      <c r="A718" s="45"/>
      <c r="B718" s="104"/>
      <c r="C718" s="104"/>
      <c r="D718" s="104"/>
      <c r="E718" s="104"/>
      <c r="F718" s="104"/>
      <c r="G718" s="10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91"/>
      <c r="X718" s="34"/>
    </row>
    <row r="719" spans="1:24" ht="12.75" x14ac:dyDescent="0.2">
      <c r="A719" s="45"/>
      <c r="B719" s="104"/>
      <c r="C719" s="104"/>
      <c r="D719" s="104"/>
      <c r="E719" s="104"/>
      <c r="F719" s="104"/>
      <c r="G719" s="10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91"/>
      <c r="X719" s="34"/>
    </row>
    <row r="720" spans="1:24" ht="12.75" x14ac:dyDescent="0.2">
      <c r="A720" s="45"/>
      <c r="B720" s="104"/>
      <c r="C720" s="104"/>
      <c r="D720" s="104"/>
      <c r="E720" s="104"/>
      <c r="F720" s="104"/>
      <c r="G720" s="10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91"/>
      <c r="X720" s="34"/>
    </row>
    <row r="721" spans="1:24" ht="12.75" x14ac:dyDescent="0.2">
      <c r="A721" s="45"/>
      <c r="B721" s="104"/>
      <c r="C721" s="104"/>
      <c r="D721" s="104"/>
      <c r="E721" s="104"/>
      <c r="F721" s="104"/>
      <c r="G721" s="10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91"/>
      <c r="X721" s="34"/>
    </row>
    <row r="722" spans="1:24" ht="12.75" x14ac:dyDescent="0.2">
      <c r="A722" s="45"/>
      <c r="B722" s="104"/>
      <c r="C722" s="104"/>
      <c r="D722" s="104"/>
      <c r="E722" s="104"/>
      <c r="F722" s="104"/>
      <c r="G722" s="10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91"/>
      <c r="X722" s="34"/>
    </row>
    <row r="723" spans="1:24" ht="12.75" x14ac:dyDescent="0.2">
      <c r="A723" s="45"/>
      <c r="B723" s="104"/>
      <c r="C723" s="104"/>
      <c r="D723" s="104"/>
      <c r="E723" s="104"/>
      <c r="F723" s="104"/>
      <c r="G723" s="10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91"/>
      <c r="X723" s="34"/>
    </row>
    <row r="724" spans="1:24" ht="12.75" x14ac:dyDescent="0.2">
      <c r="A724" s="45"/>
      <c r="B724" s="104"/>
      <c r="C724" s="104"/>
      <c r="D724" s="104"/>
      <c r="E724" s="104"/>
      <c r="F724" s="104"/>
      <c r="G724" s="10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91"/>
      <c r="X724" s="34"/>
    </row>
    <row r="725" spans="1:24" ht="12.75" x14ac:dyDescent="0.2">
      <c r="A725" s="45"/>
      <c r="B725" s="104"/>
      <c r="C725" s="104"/>
      <c r="D725" s="104"/>
      <c r="E725" s="104"/>
      <c r="F725" s="104"/>
      <c r="G725" s="10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91"/>
      <c r="X725" s="34"/>
    </row>
    <row r="726" spans="1:24" ht="12.75" x14ac:dyDescent="0.2">
      <c r="A726" s="45"/>
      <c r="B726" s="104"/>
      <c r="C726" s="104"/>
      <c r="D726" s="104"/>
      <c r="E726" s="104"/>
      <c r="F726" s="104"/>
      <c r="G726" s="10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91"/>
      <c r="X726" s="34"/>
    </row>
    <row r="727" spans="1:24" ht="12.75" x14ac:dyDescent="0.2">
      <c r="A727" s="45"/>
      <c r="B727" s="104"/>
      <c r="C727" s="104"/>
      <c r="D727" s="104"/>
      <c r="E727" s="104"/>
      <c r="F727" s="104"/>
      <c r="G727" s="10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91"/>
      <c r="X727" s="34"/>
    </row>
    <row r="728" spans="1:24" ht="12.75" x14ac:dyDescent="0.2">
      <c r="A728" s="45"/>
      <c r="B728" s="104"/>
      <c r="C728" s="104"/>
      <c r="D728" s="104"/>
      <c r="E728" s="104"/>
      <c r="F728" s="104"/>
      <c r="G728" s="10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91"/>
      <c r="X728" s="34"/>
    </row>
    <row r="729" spans="1:24" ht="12.75" x14ac:dyDescent="0.2">
      <c r="A729" s="45"/>
      <c r="B729" s="104"/>
      <c r="C729" s="104"/>
      <c r="D729" s="104"/>
      <c r="E729" s="104"/>
      <c r="F729" s="104"/>
      <c r="G729" s="10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91"/>
      <c r="X729" s="34"/>
    </row>
    <row r="730" spans="1:24" ht="12.75" x14ac:dyDescent="0.2">
      <c r="A730" s="45"/>
      <c r="B730" s="104"/>
      <c r="C730" s="104"/>
      <c r="D730" s="104"/>
      <c r="E730" s="104"/>
      <c r="F730" s="104"/>
      <c r="G730" s="10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91"/>
      <c r="X730" s="34"/>
    </row>
    <row r="731" spans="1:24" ht="12.75" x14ac:dyDescent="0.2">
      <c r="A731" s="45"/>
      <c r="B731" s="104"/>
      <c r="C731" s="104"/>
      <c r="D731" s="104"/>
      <c r="E731" s="104"/>
      <c r="F731" s="104"/>
      <c r="G731" s="10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91"/>
      <c r="X731" s="34"/>
    </row>
    <row r="732" spans="1:24" ht="12.75" x14ac:dyDescent="0.2">
      <c r="A732" s="45"/>
      <c r="B732" s="104"/>
      <c r="C732" s="104"/>
      <c r="D732" s="104"/>
      <c r="E732" s="104"/>
      <c r="F732" s="104"/>
      <c r="G732" s="10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91"/>
      <c r="X732" s="34"/>
    </row>
    <row r="733" spans="1:24" ht="12.75" x14ac:dyDescent="0.2">
      <c r="A733" s="45"/>
      <c r="B733" s="104"/>
      <c r="C733" s="104"/>
      <c r="D733" s="104"/>
      <c r="E733" s="104"/>
      <c r="F733" s="104"/>
      <c r="G733" s="10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91"/>
      <c r="X733" s="34"/>
    </row>
    <row r="734" spans="1:24" ht="12.75" x14ac:dyDescent="0.2">
      <c r="A734" s="45"/>
      <c r="B734" s="104"/>
      <c r="C734" s="104"/>
      <c r="D734" s="104"/>
      <c r="E734" s="104"/>
      <c r="F734" s="104"/>
      <c r="G734" s="10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91"/>
      <c r="X734" s="34"/>
    </row>
    <row r="735" spans="1:24" ht="12.75" x14ac:dyDescent="0.2">
      <c r="A735" s="45"/>
      <c r="B735" s="104"/>
      <c r="C735" s="104"/>
      <c r="D735" s="104"/>
      <c r="E735" s="104"/>
      <c r="F735" s="104"/>
      <c r="G735" s="10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91"/>
      <c r="X735" s="34"/>
    </row>
    <row r="736" spans="1:24" ht="12.75" x14ac:dyDescent="0.2">
      <c r="A736" s="45"/>
      <c r="B736" s="104"/>
      <c r="C736" s="104"/>
      <c r="D736" s="104"/>
      <c r="E736" s="104"/>
      <c r="F736" s="104"/>
      <c r="G736" s="10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91"/>
      <c r="X736" s="34"/>
    </row>
    <row r="737" spans="1:24" ht="12.75" x14ac:dyDescent="0.2">
      <c r="A737" s="45"/>
      <c r="B737" s="104"/>
      <c r="C737" s="104"/>
      <c r="D737" s="104"/>
      <c r="E737" s="104"/>
      <c r="F737" s="104"/>
      <c r="G737" s="10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91"/>
      <c r="X737" s="34"/>
    </row>
    <row r="738" spans="1:24" ht="12.75" x14ac:dyDescent="0.2">
      <c r="A738" s="45"/>
      <c r="B738" s="104"/>
      <c r="C738" s="104"/>
      <c r="D738" s="104"/>
      <c r="E738" s="104"/>
      <c r="F738" s="104"/>
      <c r="G738" s="10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91"/>
      <c r="X738" s="34"/>
    </row>
    <row r="739" spans="1:24" ht="12.75" x14ac:dyDescent="0.2">
      <c r="A739" s="45"/>
      <c r="B739" s="104"/>
      <c r="C739" s="104"/>
      <c r="D739" s="104"/>
      <c r="E739" s="104"/>
      <c r="F739" s="104"/>
      <c r="G739" s="10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91"/>
      <c r="X739" s="34"/>
    </row>
    <row r="740" spans="1:24" ht="12.75" x14ac:dyDescent="0.2">
      <c r="A740" s="45"/>
      <c r="B740" s="104"/>
      <c r="C740" s="104"/>
      <c r="D740" s="104"/>
      <c r="E740" s="104"/>
      <c r="F740" s="104"/>
      <c r="G740" s="10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91"/>
      <c r="X740" s="34"/>
    </row>
    <row r="741" spans="1:24" ht="12.75" x14ac:dyDescent="0.2">
      <c r="A741" s="45"/>
      <c r="B741" s="104"/>
      <c r="C741" s="104"/>
      <c r="D741" s="104"/>
      <c r="E741" s="104"/>
      <c r="F741" s="104"/>
      <c r="G741" s="10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91"/>
      <c r="X741" s="34"/>
    </row>
    <row r="742" spans="1:24" ht="12.75" x14ac:dyDescent="0.2">
      <c r="A742" s="45"/>
      <c r="B742" s="104"/>
      <c r="C742" s="104"/>
      <c r="D742" s="104"/>
      <c r="E742" s="104"/>
      <c r="F742" s="104"/>
      <c r="G742" s="10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91"/>
      <c r="X742" s="34"/>
    </row>
    <row r="743" spans="1:24" ht="12.75" x14ac:dyDescent="0.2">
      <c r="A743" s="45"/>
      <c r="B743" s="104"/>
      <c r="C743" s="104"/>
      <c r="D743" s="104"/>
      <c r="E743" s="104"/>
      <c r="F743" s="104"/>
      <c r="G743" s="10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91"/>
      <c r="X743" s="34"/>
    </row>
    <row r="744" spans="1:24" ht="12.75" x14ac:dyDescent="0.2">
      <c r="A744" s="45"/>
      <c r="B744" s="104"/>
      <c r="C744" s="104"/>
      <c r="D744" s="104"/>
      <c r="E744" s="104"/>
      <c r="F744" s="104"/>
      <c r="G744" s="10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91"/>
      <c r="X744" s="34"/>
    </row>
    <row r="745" spans="1:24" ht="12.75" x14ac:dyDescent="0.2">
      <c r="A745" s="45"/>
      <c r="B745" s="104"/>
      <c r="C745" s="104"/>
      <c r="D745" s="104"/>
      <c r="E745" s="104"/>
      <c r="F745" s="104"/>
      <c r="G745" s="10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91"/>
      <c r="X745" s="34"/>
    </row>
    <row r="746" spans="1:24" ht="12.75" x14ac:dyDescent="0.2">
      <c r="A746" s="45"/>
      <c r="B746" s="104"/>
      <c r="C746" s="104"/>
      <c r="D746" s="104"/>
      <c r="E746" s="104"/>
      <c r="F746" s="104"/>
      <c r="G746" s="10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91"/>
      <c r="X746" s="34"/>
    </row>
    <row r="747" spans="1:24" ht="12.75" x14ac:dyDescent="0.2">
      <c r="A747" s="45"/>
      <c r="B747" s="104"/>
      <c r="C747" s="104"/>
      <c r="D747" s="104"/>
      <c r="E747" s="104"/>
      <c r="F747" s="104"/>
      <c r="G747" s="10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91"/>
      <c r="X747" s="34"/>
    </row>
    <row r="748" spans="1:24" ht="12.75" x14ac:dyDescent="0.2">
      <c r="A748" s="45"/>
      <c r="B748" s="104"/>
      <c r="C748" s="104"/>
      <c r="D748" s="104"/>
      <c r="E748" s="104"/>
      <c r="F748" s="104"/>
      <c r="G748" s="10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91"/>
      <c r="X748" s="34"/>
    </row>
    <row r="749" spans="1:24" ht="12.75" x14ac:dyDescent="0.2">
      <c r="A749" s="45"/>
      <c r="B749" s="104"/>
      <c r="C749" s="104"/>
      <c r="D749" s="104"/>
      <c r="E749" s="104"/>
      <c r="F749" s="104"/>
      <c r="G749" s="10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91"/>
      <c r="X749" s="34"/>
    </row>
    <row r="750" spans="1:24" ht="12.75" x14ac:dyDescent="0.2">
      <c r="A750" s="45"/>
      <c r="B750" s="104"/>
      <c r="C750" s="104"/>
      <c r="D750" s="104"/>
      <c r="E750" s="104"/>
      <c r="F750" s="104"/>
      <c r="G750" s="10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91"/>
      <c r="X750" s="34"/>
    </row>
    <row r="751" spans="1:24" ht="12.75" x14ac:dyDescent="0.2">
      <c r="A751" s="45"/>
      <c r="B751" s="104"/>
      <c r="C751" s="104"/>
      <c r="D751" s="104"/>
      <c r="E751" s="104"/>
      <c r="F751" s="104"/>
      <c r="G751" s="10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91"/>
      <c r="X751" s="34"/>
    </row>
    <row r="752" spans="1:24" ht="12.75" x14ac:dyDescent="0.2">
      <c r="A752" s="45"/>
      <c r="B752" s="104"/>
      <c r="C752" s="104"/>
      <c r="D752" s="104"/>
      <c r="E752" s="104"/>
      <c r="F752" s="104"/>
      <c r="G752" s="10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91"/>
      <c r="X752" s="34"/>
    </row>
    <row r="753" spans="1:24" ht="12.75" x14ac:dyDescent="0.2">
      <c r="A753" s="45"/>
      <c r="B753" s="104"/>
      <c r="C753" s="104"/>
      <c r="D753" s="104"/>
      <c r="E753" s="104"/>
      <c r="F753" s="104"/>
      <c r="G753" s="10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91"/>
      <c r="X753" s="34"/>
    </row>
    <row r="754" spans="1:24" ht="12.75" x14ac:dyDescent="0.2">
      <c r="A754" s="45"/>
      <c r="B754" s="104"/>
      <c r="C754" s="104"/>
      <c r="D754" s="104"/>
      <c r="E754" s="104"/>
      <c r="F754" s="104"/>
      <c r="G754" s="10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91"/>
      <c r="X754" s="34"/>
    </row>
    <row r="755" spans="1:24" ht="12.75" x14ac:dyDescent="0.2">
      <c r="A755" s="45"/>
      <c r="B755" s="104"/>
      <c r="C755" s="104"/>
      <c r="D755" s="104"/>
      <c r="E755" s="104"/>
      <c r="F755" s="104"/>
      <c r="G755" s="10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91"/>
      <c r="X755" s="34"/>
    </row>
    <row r="756" spans="1:24" ht="12.75" x14ac:dyDescent="0.2">
      <c r="A756" s="45"/>
      <c r="B756" s="104"/>
      <c r="C756" s="104"/>
      <c r="D756" s="104"/>
      <c r="E756" s="104"/>
      <c r="F756" s="104"/>
      <c r="G756" s="10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91"/>
      <c r="X756" s="34"/>
    </row>
    <row r="757" spans="1:24" ht="12.75" x14ac:dyDescent="0.2">
      <c r="A757" s="45"/>
      <c r="B757" s="104"/>
      <c r="C757" s="104"/>
      <c r="D757" s="104"/>
      <c r="E757" s="104"/>
      <c r="F757" s="104"/>
      <c r="G757" s="10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91"/>
      <c r="X757" s="34"/>
    </row>
    <row r="758" spans="1:24" ht="12.75" x14ac:dyDescent="0.2">
      <c r="A758" s="45"/>
      <c r="B758" s="104"/>
      <c r="C758" s="104"/>
      <c r="D758" s="104"/>
      <c r="E758" s="104"/>
      <c r="F758" s="104"/>
      <c r="G758" s="10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91"/>
      <c r="X758" s="34"/>
    </row>
    <row r="759" spans="1:24" ht="12.75" x14ac:dyDescent="0.2">
      <c r="A759" s="45"/>
      <c r="B759" s="104"/>
      <c r="C759" s="104"/>
      <c r="D759" s="104"/>
      <c r="E759" s="104"/>
      <c r="F759" s="104"/>
      <c r="G759" s="10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91"/>
      <c r="X759" s="34"/>
    </row>
    <row r="760" spans="1:24" ht="12.75" x14ac:dyDescent="0.2">
      <c r="A760" s="45"/>
      <c r="B760" s="104"/>
      <c r="C760" s="104"/>
      <c r="D760" s="104"/>
      <c r="E760" s="104"/>
      <c r="F760" s="104"/>
      <c r="G760" s="10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91"/>
      <c r="X760" s="34"/>
    </row>
    <row r="761" spans="1:24" ht="12.75" x14ac:dyDescent="0.2">
      <c r="A761" s="45"/>
      <c r="B761" s="104"/>
      <c r="C761" s="104"/>
      <c r="D761" s="104"/>
      <c r="E761" s="104"/>
      <c r="F761" s="104"/>
      <c r="G761" s="10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91"/>
      <c r="X761" s="34"/>
    </row>
    <row r="762" spans="1:24" ht="12.75" x14ac:dyDescent="0.2">
      <c r="A762" s="45"/>
      <c r="B762" s="104"/>
      <c r="C762" s="104"/>
      <c r="D762" s="104"/>
      <c r="E762" s="104"/>
      <c r="F762" s="104"/>
      <c r="G762" s="10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91"/>
      <c r="X762" s="34"/>
    </row>
    <row r="763" spans="1:24" ht="12.75" x14ac:dyDescent="0.2">
      <c r="A763" s="45"/>
      <c r="B763" s="104"/>
      <c r="C763" s="104"/>
      <c r="D763" s="104"/>
      <c r="E763" s="104"/>
      <c r="F763" s="104"/>
      <c r="G763" s="10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91"/>
      <c r="X763" s="34"/>
    </row>
    <row r="764" spans="1:24" ht="12.75" x14ac:dyDescent="0.2">
      <c r="A764" s="45"/>
      <c r="B764" s="104"/>
      <c r="C764" s="104"/>
      <c r="D764" s="104"/>
      <c r="E764" s="104"/>
      <c r="F764" s="104"/>
      <c r="G764" s="10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91"/>
      <c r="X764" s="34"/>
    </row>
    <row r="765" spans="1:24" ht="12.75" x14ac:dyDescent="0.2">
      <c r="A765" s="45"/>
      <c r="B765" s="104"/>
      <c r="C765" s="104"/>
      <c r="D765" s="104"/>
      <c r="E765" s="104"/>
      <c r="F765" s="104"/>
      <c r="G765" s="10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91"/>
      <c r="X765" s="34"/>
    </row>
    <row r="766" spans="1:24" ht="12.75" x14ac:dyDescent="0.2">
      <c r="A766" s="45"/>
      <c r="B766" s="104"/>
      <c r="C766" s="104"/>
      <c r="D766" s="104"/>
      <c r="E766" s="104"/>
      <c r="F766" s="104"/>
      <c r="G766" s="10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91"/>
      <c r="X766" s="34"/>
    </row>
    <row r="767" spans="1:24" ht="12.75" x14ac:dyDescent="0.2">
      <c r="A767" s="45"/>
      <c r="B767" s="104"/>
      <c r="C767" s="104"/>
      <c r="D767" s="104"/>
      <c r="E767" s="104"/>
      <c r="F767" s="104"/>
      <c r="G767" s="10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91"/>
      <c r="X767" s="34"/>
    </row>
    <row r="768" spans="1:24" ht="12.75" x14ac:dyDescent="0.2">
      <c r="A768" s="45"/>
      <c r="B768" s="104"/>
      <c r="C768" s="104"/>
      <c r="D768" s="104"/>
      <c r="E768" s="104"/>
      <c r="F768" s="104"/>
      <c r="G768" s="10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91"/>
      <c r="X768" s="34"/>
    </row>
    <row r="769" spans="1:24" ht="12.75" x14ac:dyDescent="0.2">
      <c r="A769" s="45"/>
      <c r="B769" s="104"/>
      <c r="C769" s="104"/>
      <c r="D769" s="104"/>
      <c r="E769" s="104"/>
      <c r="F769" s="104"/>
      <c r="G769" s="10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91"/>
      <c r="X769" s="34"/>
    </row>
    <row r="770" spans="1:24" ht="12.75" x14ac:dyDescent="0.2">
      <c r="A770" s="45"/>
      <c r="B770" s="104"/>
      <c r="C770" s="104"/>
      <c r="D770" s="104"/>
      <c r="E770" s="104"/>
      <c r="F770" s="104"/>
      <c r="G770" s="10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91"/>
      <c r="X770" s="34"/>
    </row>
    <row r="771" spans="1:24" ht="12.75" x14ac:dyDescent="0.2">
      <c r="A771" s="45"/>
      <c r="B771" s="104"/>
      <c r="C771" s="104"/>
      <c r="D771" s="104"/>
      <c r="E771" s="104"/>
      <c r="F771" s="104"/>
      <c r="G771" s="10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91"/>
      <c r="X771" s="34"/>
    </row>
    <row r="772" spans="1:24" ht="12.75" x14ac:dyDescent="0.2">
      <c r="A772" s="45"/>
      <c r="B772" s="104"/>
      <c r="C772" s="104"/>
      <c r="D772" s="104"/>
      <c r="E772" s="104"/>
      <c r="F772" s="104"/>
      <c r="G772" s="10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91"/>
      <c r="X772" s="34"/>
    </row>
    <row r="773" spans="1:24" ht="12.75" x14ac:dyDescent="0.2">
      <c r="A773" s="45"/>
      <c r="B773" s="104"/>
      <c r="C773" s="104"/>
      <c r="D773" s="104"/>
      <c r="E773" s="104"/>
      <c r="F773" s="104"/>
      <c r="G773" s="10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91"/>
      <c r="X773" s="34"/>
    </row>
    <row r="774" spans="1:24" ht="12.75" x14ac:dyDescent="0.2">
      <c r="A774" s="45"/>
      <c r="B774" s="104"/>
      <c r="C774" s="104"/>
      <c r="D774" s="104"/>
      <c r="E774" s="104"/>
      <c r="F774" s="104"/>
      <c r="G774" s="10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91"/>
      <c r="X774" s="34"/>
    </row>
    <row r="775" spans="1:24" ht="12.75" x14ac:dyDescent="0.2">
      <c r="A775" s="45"/>
      <c r="B775" s="104"/>
      <c r="C775" s="104"/>
      <c r="D775" s="104"/>
      <c r="E775" s="104"/>
      <c r="F775" s="104"/>
      <c r="G775" s="10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91"/>
      <c r="X775" s="34"/>
    </row>
    <row r="776" spans="1:24" ht="12.75" x14ac:dyDescent="0.2">
      <c r="A776" s="45"/>
      <c r="B776" s="104"/>
      <c r="C776" s="104"/>
      <c r="D776" s="104"/>
      <c r="E776" s="104"/>
      <c r="F776" s="104"/>
      <c r="G776" s="10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91"/>
      <c r="X776" s="34"/>
    </row>
    <row r="777" spans="1:24" ht="12.75" x14ac:dyDescent="0.2">
      <c r="A777" s="45"/>
      <c r="B777" s="104"/>
      <c r="C777" s="104"/>
      <c r="D777" s="104"/>
      <c r="E777" s="104"/>
      <c r="F777" s="104"/>
      <c r="G777" s="10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91"/>
      <c r="X777" s="34"/>
    </row>
    <row r="778" spans="1:24" ht="12.75" x14ac:dyDescent="0.2">
      <c r="A778" s="45"/>
      <c r="B778" s="104"/>
      <c r="C778" s="104"/>
      <c r="D778" s="104"/>
      <c r="E778" s="104"/>
      <c r="F778" s="104"/>
      <c r="G778" s="10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91"/>
      <c r="X778" s="34"/>
    </row>
    <row r="779" spans="1:24" ht="12.75" x14ac:dyDescent="0.2">
      <c r="A779" s="45"/>
      <c r="B779" s="104"/>
      <c r="C779" s="104"/>
      <c r="D779" s="104"/>
      <c r="E779" s="104"/>
      <c r="F779" s="104"/>
      <c r="G779" s="10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91"/>
      <c r="X779" s="34"/>
    </row>
    <row r="780" spans="1:24" ht="12.75" x14ac:dyDescent="0.2">
      <c r="A780" s="45"/>
      <c r="B780" s="104"/>
      <c r="C780" s="104"/>
      <c r="D780" s="104"/>
      <c r="E780" s="104"/>
      <c r="F780" s="104"/>
      <c r="G780" s="10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91"/>
      <c r="X780" s="34"/>
    </row>
    <row r="781" spans="1:24" ht="12.75" x14ac:dyDescent="0.2">
      <c r="A781" s="45"/>
      <c r="B781" s="104"/>
      <c r="C781" s="104"/>
      <c r="D781" s="104"/>
      <c r="E781" s="104"/>
      <c r="F781" s="104"/>
      <c r="G781" s="10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91"/>
      <c r="X781" s="34"/>
    </row>
    <row r="782" spans="1:24" ht="12.75" x14ac:dyDescent="0.2">
      <c r="A782" s="45"/>
      <c r="B782" s="104"/>
      <c r="C782" s="104"/>
      <c r="D782" s="104"/>
      <c r="E782" s="104"/>
      <c r="F782" s="104"/>
      <c r="G782" s="10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91"/>
      <c r="X782" s="34"/>
    </row>
    <row r="783" spans="1:24" ht="12.75" x14ac:dyDescent="0.2">
      <c r="A783" s="45"/>
      <c r="B783" s="104"/>
      <c r="C783" s="104"/>
      <c r="D783" s="104"/>
      <c r="E783" s="104"/>
      <c r="F783" s="104"/>
      <c r="G783" s="10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91"/>
      <c r="X783" s="34"/>
    </row>
    <row r="784" spans="1:24" ht="12.75" x14ac:dyDescent="0.2">
      <c r="A784" s="45"/>
      <c r="B784" s="104"/>
      <c r="C784" s="104"/>
      <c r="D784" s="104"/>
      <c r="E784" s="104"/>
      <c r="F784" s="104"/>
      <c r="G784" s="10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91"/>
      <c r="X784" s="34"/>
    </row>
    <row r="785" spans="1:24" ht="12.75" x14ac:dyDescent="0.2">
      <c r="A785" s="45"/>
      <c r="B785" s="104"/>
      <c r="C785" s="104"/>
      <c r="D785" s="104"/>
      <c r="E785" s="104"/>
      <c r="F785" s="104"/>
      <c r="G785" s="10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91"/>
      <c r="X785" s="34"/>
    </row>
    <row r="786" spans="1:24" ht="12.75" x14ac:dyDescent="0.2">
      <c r="A786" s="45"/>
      <c r="B786" s="104"/>
      <c r="C786" s="104"/>
      <c r="D786" s="104"/>
      <c r="E786" s="104"/>
      <c r="F786" s="104"/>
      <c r="G786" s="10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91"/>
      <c r="X786" s="34"/>
    </row>
    <row r="787" spans="1:24" ht="12.75" x14ac:dyDescent="0.2">
      <c r="A787" s="45"/>
      <c r="B787" s="104"/>
      <c r="C787" s="104"/>
      <c r="D787" s="104"/>
      <c r="E787" s="104"/>
      <c r="F787" s="104"/>
      <c r="G787" s="10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91"/>
      <c r="X787" s="34"/>
    </row>
    <row r="788" spans="1:24" ht="12.75" x14ac:dyDescent="0.2">
      <c r="A788" s="45"/>
      <c r="B788" s="104"/>
      <c r="C788" s="104"/>
      <c r="D788" s="104"/>
      <c r="E788" s="104"/>
      <c r="F788" s="104"/>
      <c r="G788" s="10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91"/>
      <c r="X788" s="34"/>
    </row>
    <row r="789" spans="1:24" ht="12.75" x14ac:dyDescent="0.2">
      <c r="A789" s="45"/>
      <c r="B789" s="104"/>
      <c r="C789" s="104"/>
      <c r="D789" s="104"/>
      <c r="E789" s="104"/>
      <c r="F789" s="104"/>
      <c r="G789" s="10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91"/>
      <c r="X789" s="34"/>
    </row>
    <row r="790" spans="1:24" ht="12.75" x14ac:dyDescent="0.2">
      <c r="A790" s="45"/>
      <c r="B790" s="104"/>
      <c r="C790" s="104"/>
      <c r="D790" s="104"/>
      <c r="E790" s="104"/>
      <c r="F790" s="104"/>
      <c r="G790" s="10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91"/>
      <c r="X790" s="34"/>
    </row>
    <row r="791" spans="1:24" ht="12.75" x14ac:dyDescent="0.2">
      <c r="A791" s="45"/>
      <c r="B791" s="104"/>
      <c r="C791" s="104"/>
      <c r="D791" s="104"/>
      <c r="E791" s="104"/>
      <c r="F791" s="104"/>
      <c r="G791" s="10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91"/>
      <c r="X791" s="34"/>
    </row>
    <row r="792" spans="1:24" ht="12.75" x14ac:dyDescent="0.2">
      <c r="A792" s="45"/>
      <c r="B792" s="104"/>
      <c r="C792" s="104"/>
      <c r="D792" s="104"/>
      <c r="E792" s="104"/>
      <c r="F792" s="104"/>
      <c r="G792" s="10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91"/>
      <c r="X792" s="34"/>
    </row>
    <row r="793" spans="1:24" ht="12.75" x14ac:dyDescent="0.2">
      <c r="A793" s="45"/>
      <c r="B793" s="104"/>
      <c r="C793" s="104"/>
      <c r="D793" s="104"/>
      <c r="E793" s="104"/>
      <c r="F793" s="104"/>
      <c r="G793" s="10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91"/>
      <c r="X793" s="34"/>
    </row>
    <row r="794" spans="1:24" ht="12.75" x14ac:dyDescent="0.2">
      <c r="A794" s="45"/>
      <c r="B794" s="104"/>
      <c r="C794" s="104"/>
      <c r="D794" s="104"/>
      <c r="E794" s="104"/>
      <c r="F794" s="104"/>
      <c r="G794" s="10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91"/>
      <c r="X794" s="34"/>
    </row>
    <row r="795" spans="1:24" ht="12.75" x14ac:dyDescent="0.2">
      <c r="A795" s="45"/>
      <c r="B795" s="104"/>
      <c r="C795" s="104"/>
      <c r="D795" s="104"/>
      <c r="E795" s="104"/>
      <c r="F795" s="104"/>
      <c r="G795" s="10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91"/>
      <c r="X795" s="34"/>
    </row>
    <row r="796" spans="1:24" ht="12.75" x14ac:dyDescent="0.2">
      <c r="A796" s="45"/>
      <c r="B796" s="104"/>
      <c r="C796" s="104"/>
      <c r="D796" s="104"/>
      <c r="E796" s="104"/>
      <c r="F796" s="104"/>
      <c r="G796" s="10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91"/>
      <c r="X796" s="34"/>
    </row>
    <row r="797" spans="1:24" ht="12.75" x14ac:dyDescent="0.2">
      <c r="A797" s="45"/>
      <c r="B797" s="104"/>
      <c r="C797" s="104"/>
      <c r="D797" s="104"/>
      <c r="E797" s="104"/>
      <c r="F797" s="104"/>
      <c r="G797" s="10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91"/>
      <c r="X797" s="34"/>
    </row>
    <row r="798" spans="1:24" ht="12.75" x14ac:dyDescent="0.2">
      <c r="A798" s="45"/>
      <c r="B798" s="104"/>
      <c r="C798" s="104"/>
      <c r="D798" s="104"/>
      <c r="E798" s="104"/>
      <c r="F798" s="104"/>
      <c r="G798" s="10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91"/>
      <c r="X798" s="34"/>
    </row>
    <row r="799" spans="1:24" ht="12.75" x14ac:dyDescent="0.2">
      <c r="A799" s="45"/>
      <c r="B799" s="104"/>
      <c r="C799" s="104"/>
      <c r="D799" s="104"/>
      <c r="E799" s="104"/>
      <c r="F799" s="104"/>
      <c r="G799" s="10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91"/>
      <c r="X799" s="34"/>
    </row>
    <row r="800" spans="1:24" ht="12.75" x14ac:dyDescent="0.2">
      <c r="A800" s="45"/>
      <c r="B800" s="104"/>
      <c r="C800" s="104"/>
      <c r="D800" s="104"/>
      <c r="E800" s="104"/>
      <c r="F800" s="104"/>
      <c r="G800" s="10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91"/>
      <c r="X800" s="34"/>
    </row>
    <row r="801" spans="1:24" ht="12.75" x14ac:dyDescent="0.2">
      <c r="A801" s="45"/>
      <c r="B801" s="104"/>
      <c r="C801" s="104"/>
      <c r="D801" s="104"/>
      <c r="E801" s="104"/>
      <c r="F801" s="104"/>
      <c r="G801" s="10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91"/>
      <c r="X801" s="34"/>
    </row>
    <row r="802" spans="1:24" ht="12.75" x14ac:dyDescent="0.2">
      <c r="A802" s="45"/>
      <c r="B802" s="104"/>
      <c r="C802" s="104"/>
      <c r="D802" s="104"/>
      <c r="E802" s="104"/>
      <c r="F802" s="104"/>
      <c r="G802" s="10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91"/>
      <c r="X802" s="34"/>
    </row>
    <row r="803" spans="1:24" ht="12.75" x14ac:dyDescent="0.2">
      <c r="A803" s="45"/>
      <c r="B803" s="104"/>
      <c r="C803" s="104"/>
      <c r="D803" s="104"/>
      <c r="E803" s="104"/>
      <c r="F803" s="104"/>
      <c r="G803" s="10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91"/>
      <c r="X803" s="34"/>
    </row>
    <row r="804" spans="1:24" ht="12.75" x14ac:dyDescent="0.2">
      <c r="A804" s="45"/>
      <c r="B804" s="104"/>
      <c r="C804" s="104"/>
      <c r="D804" s="104"/>
      <c r="E804" s="104"/>
      <c r="F804" s="104"/>
      <c r="G804" s="10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91"/>
      <c r="X804" s="34"/>
    </row>
    <row r="805" spans="1:24" ht="12.75" x14ac:dyDescent="0.2">
      <c r="A805" s="45"/>
      <c r="B805" s="104"/>
      <c r="C805" s="104"/>
      <c r="D805" s="104"/>
      <c r="E805" s="104"/>
      <c r="F805" s="104"/>
      <c r="G805" s="10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91"/>
      <c r="X805" s="34"/>
    </row>
    <row r="806" spans="1:24" ht="12.75" x14ac:dyDescent="0.2">
      <c r="A806" s="45"/>
      <c r="B806" s="104"/>
      <c r="C806" s="104"/>
      <c r="D806" s="104"/>
      <c r="E806" s="104"/>
      <c r="F806" s="104"/>
      <c r="G806" s="10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91"/>
      <c r="X806" s="34"/>
    </row>
    <row r="807" spans="1:24" ht="12.75" x14ac:dyDescent="0.2">
      <c r="A807" s="45"/>
      <c r="B807" s="104"/>
      <c r="C807" s="104"/>
      <c r="D807" s="104"/>
      <c r="E807" s="104"/>
      <c r="F807" s="104"/>
      <c r="G807" s="10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91"/>
      <c r="X807" s="34"/>
    </row>
    <row r="808" spans="1:24" ht="12.75" x14ac:dyDescent="0.2">
      <c r="A808" s="45"/>
      <c r="B808" s="104"/>
      <c r="C808" s="104"/>
      <c r="D808" s="104"/>
      <c r="E808" s="104"/>
      <c r="F808" s="104"/>
      <c r="G808" s="10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91"/>
      <c r="X808" s="34"/>
    </row>
    <row r="809" spans="1:24" ht="12.75" x14ac:dyDescent="0.2">
      <c r="A809" s="45"/>
      <c r="B809" s="104"/>
      <c r="C809" s="104"/>
      <c r="D809" s="104"/>
      <c r="E809" s="104"/>
      <c r="F809" s="104"/>
      <c r="G809" s="10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91"/>
      <c r="X809" s="34"/>
    </row>
    <row r="810" spans="1:24" ht="12.75" x14ac:dyDescent="0.2">
      <c r="A810" s="45"/>
      <c r="B810" s="104"/>
      <c r="C810" s="104"/>
      <c r="D810" s="104"/>
      <c r="E810" s="104"/>
      <c r="F810" s="104"/>
      <c r="G810" s="10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91"/>
      <c r="X810" s="34"/>
    </row>
    <row r="811" spans="1:24" ht="12.75" x14ac:dyDescent="0.2">
      <c r="A811" s="45"/>
      <c r="B811" s="104"/>
      <c r="C811" s="104"/>
      <c r="D811" s="104"/>
      <c r="E811" s="104"/>
      <c r="F811" s="104"/>
      <c r="G811" s="10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91"/>
      <c r="X811" s="34"/>
    </row>
    <row r="812" spans="1:24" ht="12.75" x14ac:dyDescent="0.2">
      <c r="A812" s="45"/>
      <c r="B812" s="104"/>
      <c r="C812" s="104"/>
      <c r="D812" s="104"/>
      <c r="E812" s="104"/>
      <c r="F812" s="104"/>
      <c r="G812" s="10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91"/>
      <c r="X812" s="34"/>
    </row>
    <row r="813" spans="1:24" ht="12.75" x14ac:dyDescent="0.2">
      <c r="A813" s="45"/>
      <c r="B813" s="104"/>
      <c r="C813" s="104"/>
      <c r="D813" s="104"/>
      <c r="E813" s="104"/>
      <c r="F813" s="104"/>
      <c r="G813" s="10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91"/>
      <c r="X813" s="34"/>
    </row>
    <row r="814" spans="1:24" ht="12.75" x14ac:dyDescent="0.2">
      <c r="A814" s="45"/>
      <c r="B814" s="104"/>
      <c r="C814" s="104"/>
      <c r="D814" s="104"/>
      <c r="E814" s="104"/>
      <c r="F814" s="104"/>
      <c r="G814" s="10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91"/>
      <c r="X814" s="34"/>
    </row>
    <row r="815" spans="1:24" ht="12.75" x14ac:dyDescent="0.2">
      <c r="A815" s="45"/>
      <c r="B815" s="104"/>
      <c r="C815" s="104"/>
      <c r="D815" s="104"/>
      <c r="E815" s="104"/>
      <c r="F815" s="104"/>
      <c r="G815" s="10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91"/>
      <c r="X815" s="34"/>
    </row>
    <row r="816" spans="1:24" ht="12.75" x14ac:dyDescent="0.2">
      <c r="A816" s="45"/>
      <c r="B816" s="104"/>
      <c r="C816" s="104"/>
      <c r="D816" s="104"/>
      <c r="E816" s="104"/>
      <c r="F816" s="104"/>
      <c r="G816" s="10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91"/>
      <c r="X816" s="34"/>
    </row>
    <row r="817" spans="1:24" ht="12.75" x14ac:dyDescent="0.2">
      <c r="A817" s="45"/>
      <c r="B817" s="104"/>
      <c r="C817" s="104"/>
      <c r="D817" s="104"/>
      <c r="E817" s="104"/>
      <c r="F817" s="104"/>
      <c r="G817" s="10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91"/>
      <c r="X817" s="34"/>
    </row>
    <row r="818" spans="1:24" ht="12.75" x14ac:dyDescent="0.2">
      <c r="A818" s="45"/>
      <c r="B818" s="104"/>
      <c r="C818" s="104"/>
      <c r="D818" s="104"/>
      <c r="E818" s="104"/>
      <c r="F818" s="104"/>
      <c r="G818" s="10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91"/>
      <c r="X818" s="34"/>
    </row>
    <row r="819" spans="1:24" ht="12.75" x14ac:dyDescent="0.2">
      <c r="A819" s="45"/>
      <c r="B819" s="104"/>
      <c r="C819" s="104"/>
      <c r="D819" s="104"/>
      <c r="E819" s="104"/>
      <c r="F819" s="104"/>
      <c r="G819" s="10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91"/>
      <c r="X819" s="34"/>
    </row>
    <row r="820" spans="1:24" ht="12.75" x14ac:dyDescent="0.2">
      <c r="A820" s="45"/>
      <c r="B820" s="104"/>
      <c r="C820" s="104"/>
      <c r="D820" s="104"/>
      <c r="E820" s="104"/>
      <c r="F820" s="104"/>
      <c r="G820" s="10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91"/>
      <c r="X820" s="34"/>
    </row>
    <row r="821" spans="1:24" ht="12.75" x14ac:dyDescent="0.2">
      <c r="A821" s="45"/>
      <c r="B821" s="104"/>
      <c r="C821" s="104"/>
      <c r="D821" s="104"/>
      <c r="E821" s="104"/>
      <c r="F821" s="104"/>
      <c r="G821" s="10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91"/>
      <c r="X821" s="34"/>
    </row>
    <row r="822" spans="1:24" ht="12.75" x14ac:dyDescent="0.2">
      <c r="A822" s="45"/>
      <c r="B822" s="104"/>
      <c r="C822" s="104"/>
      <c r="D822" s="104"/>
      <c r="E822" s="104"/>
      <c r="F822" s="104"/>
      <c r="G822" s="10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91"/>
      <c r="X822" s="34"/>
    </row>
    <row r="823" spans="1:24" ht="12.75" x14ac:dyDescent="0.2">
      <c r="A823" s="45"/>
      <c r="B823" s="104"/>
      <c r="C823" s="104"/>
      <c r="D823" s="104"/>
      <c r="E823" s="104"/>
      <c r="F823" s="104"/>
      <c r="G823" s="10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91"/>
      <c r="X823" s="34"/>
    </row>
    <row r="824" spans="1:24" ht="12.75" x14ac:dyDescent="0.2">
      <c r="A824" s="45"/>
      <c r="B824" s="104"/>
      <c r="C824" s="104"/>
      <c r="D824" s="104"/>
      <c r="E824" s="104"/>
      <c r="F824" s="104"/>
      <c r="G824" s="10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91"/>
      <c r="X824" s="34"/>
    </row>
    <row r="825" spans="1:24" ht="12.75" x14ac:dyDescent="0.2">
      <c r="A825" s="45"/>
      <c r="B825" s="104"/>
      <c r="C825" s="104"/>
      <c r="D825" s="104"/>
      <c r="E825" s="104"/>
      <c r="F825" s="104"/>
      <c r="G825" s="10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91"/>
      <c r="X825" s="34"/>
    </row>
    <row r="826" spans="1:24" ht="12.75" x14ac:dyDescent="0.2">
      <c r="A826" s="45"/>
      <c r="B826" s="104"/>
      <c r="C826" s="104"/>
      <c r="D826" s="104"/>
      <c r="E826" s="104"/>
      <c r="F826" s="104"/>
      <c r="G826" s="10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91"/>
      <c r="X826" s="34"/>
    </row>
    <row r="827" spans="1:24" ht="12.75" x14ac:dyDescent="0.2">
      <c r="A827" s="45"/>
      <c r="B827" s="104"/>
      <c r="C827" s="104"/>
      <c r="D827" s="104"/>
      <c r="E827" s="104"/>
      <c r="F827" s="104"/>
      <c r="G827" s="10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91"/>
      <c r="X827" s="34"/>
    </row>
    <row r="828" spans="1:24" ht="12.75" x14ac:dyDescent="0.2">
      <c r="A828" s="45"/>
      <c r="B828" s="104"/>
      <c r="C828" s="104"/>
      <c r="D828" s="104"/>
      <c r="E828" s="104"/>
      <c r="F828" s="104"/>
      <c r="G828" s="10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91"/>
      <c r="X828" s="34"/>
    </row>
    <row r="829" spans="1:24" ht="12.75" x14ac:dyDescent="0.2">
      <c r="A829" s="45"/>
      <c r="B829" s="104"/>
      <c r="C829" s="104"/>
      <c r="D829" s="104"/>
      <c r="E829" s="104"/>
      <c r="F829" s="104"/>
      <c r="G829" s="10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91"/>
      <c r="X829" s="34"/>
    </row>
    <row r="830" spans="1:24" ht="12.75" x14ac:dyDescent="0.2">
      <c r="A830" s="45"/>
      <c r="B830" s="104"/>
      <c r="C830" s="104"/>
      <c r="D830" s="104"/>
      <c r="E830" s="104"/>
      <c r="F830" s="104"/>
      <c r="G830" s="10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91"/>
      <c r="X830" s="34"/>
    </row>
    <row r="831" spans="1:24" ht="12.75" x14ac:dyDescent="0.2">
      <c r="A831" s="45"/>
      <c r="B831" s="104"/>
      <c r="C831" s="104"/>
      <c r="D831" s="104"/>
      <c r="E831" s="104"/>
      <c r="F831" s="104"/>
      <c r="G831" s="10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91"/>
      <c r="X831" s="34"/>
    </row>
    <row r="832" spans="1:24" ht="12.75" x14ac:dyDescent="0.2">
      <c r="A832" s="45"/>
      <c r="B832" s="104"/>
      <c r="C832" s="104"/>
      <c r="D832" s="104"/>
      <c r="E832" s="104"/>
      <c r="F832" s="104"/>
      <c r="G832" s="10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91"/>
      <c r="X832" s="34"/>
    </row>
    <row r="833" spans="1:24" ht="12.75" x14ac:dyDescent="0.2">
      <c r="A833" s="45"/>
      <c r="B833" s="104"/>
      <c r="C833" s="104"/>
      <c r="D833" s="104"/>
      <c r="E833" s="104"/>
      <c r="F833" s="104"/>
      <c r="G833" s="10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91"/>
      <c r="X833" s="34"/>
    </row>
    <row r="834" spans="1:24" ht="12.75" x14ac:dyDescent="0.2">
      <c r="A834" s="45"/>
      <c r="B834" s="104"/>
      <c r="C834" s="104"/>
      <c r="D834" s="104"/>
      <c r="E834" s="104"/>
      <c r="F834" s="104"/>
      <c r="G834" s="10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91"/>
      <c r="X834" s="34"/>
    </row>
    <row r="835" spans="1:24" ht="12.75" x14ac:dyDescent="0.2">
      <c r="A835" s="45"/>
      <c r="B835" s="104"/>
      <c r="C835" s="104"/>
      <c r="D835" s="104"/>
      <c r="E835" s="104"/>
      <c r="F835" s="104"/>
      <c r="G835" s="10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91"/>
      <c r="X835" s="34"/>
    </row>
    <row r="836" spans="1:24" ht="12.75" x14ac:dyDescent="0.2">
      <c r="A836" s="45"/>
      <c r="B836" s="104"/>
      <c r="C836" s="104"/>
      <c r="D836" s="104"/>
      <c r="E836" s="104"/>
      <c r="F836" s="104"/>
      <c r="G836" s="10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91"/>
      <c r="X836" s="34"/>
    </row>
    <row r="837" spans="1:24" ht="12.75" x14ac:dyDescent="0.2">
      <c r="A837" s="45"/>
      <c r="B837" s="104"/>
      <c r="C837" s="104"/>
      <c r="D837" s="104"/>
      <c r="E837" s="104"/>
      <c r="F837" s="104"/>
      <c r="G837" s="10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91"/>
      <c r="X837" s="34"/>
    </row>
    <row r="838" spans="1:24" ht="12.75" x14ac:dyDescent="0.2">
      <c r="A838" s="45"/>
      <c r="B838" s="104"/>
      <c r="C838" s="104"/>
      <c r="D838" s="104"/>
      <c r="E838" s="104"/>
      <c r="F838" s="104"/>
      <c r="G838" s="10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91"/>
      <c r="X838" s="34"/>
    </row>
    <row r="839" spans="1:24" ht="12.75" x14ac:dyDescent="0.2">
      <c r="A839" s="45"/>
      <c r="B839" s="104"/>
      <c r="C839" s="104"/>
      <c r="D839" s="104"/>
      <c r="E839" s="104"/>
      <c r="F839" s="104"/>
      <c r="G839" s="10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91"/>
      <c r="X839" s="34"/>
    </row>
    <row r="840" spans="1:24" ht="12.75" x14ac:dyDescent="0.2">
      <c r="A840" s="45"/>
      <c r="B840" s="104"/>
      <c r="C840" s="104"/>
      <c r="D840" s="104"/>
      <c r="E840" s="104"/>
      <c r="F840" s="104"/>
      <c r="G840" s="10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91"/>
      <c r="X840" s="34"/>
    </row>
    <row r="841" spans="1:24" ht="12.75" x14ac:dyDescent="0.2">
      <c r="A841" s="45"/>
      <c r="B841" s="104"/>
      <c r="C841" s="104"/>
      <c r="D841" s="104"/>
      <c r="E841" s="104"/>
      <c r="F841" s="104"/>
      <c r="G841" s="10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91"/>
      <c r="X841" s="34"/>
    </row>
    <row r="842" spans="1:24" ht="12.75" x14ac:dyDescent="0.2">
      <c r="A842" s="45"/>
      <c r="B842" s="104"/>
      <c r="C842" s="104"/>
      <c r="D842" s="104"/>
      <c r="E842" s="104"/>
      <c r="F842" s="104"/>
      <c r="G842" s="10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91"/>
      <c r="X842" s="34"/>
    </row>
    <row r="843" spans="1:24" ht="12.75" x14ac:dyDescent="0.2">
      <c r="A843" s="45"/>
      <c r="B843" s="104"/>
      <c r="C843" s="104"/>
      <c r="D843" s="104"/>
      <c r="E843" s="104"/>
      <c r="F843" s="104"/>
      <c r="G843" s="10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91"/>
      <c r="X843" s="34"/>
    </row>
    <row r="844" spans="1:24" ht="12.75" x14ac:dyDescent="0.2">
      <c r="A844" s="45"/>
      <c r="B844" s="104"/>
      <c r="C844" s="104"/>
      <c r="D844" s="104"/>
      <c r="E844" s="104"/>
      <c r="F844" s="104"/>
      <c r="G844" s="10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91"/>
      <c r="X844" s="34"/>
    </row>
    <row r="845" spans="1:24" ht="12.75" x14ac:dyDescent="0.2">
      <c r="A845" s="45"/>
      <c r="B845" s="104"/>
      <c r="C845" s="104"/>
      <c r="D845" s="104"/>
      <c r="E845" s="104"/>
      <c r="F845" s="104"/>
      <c r="G845" s="10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91"/>
      <c r="X845" s="34"/>
    </row>
    <row r="846" spans="1:24" ht="12.75" x14ac:dyDescent="0.2">
      <c r="A846" s="45"/>
      <c r="B846" s="104"/>
      <c r="C846" s="104"/>
      <c r="D846" s="104"/>
      <c r="E846" s="104"/>
      <c r="F846" s="104"/>
      <c r="G846" s="10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91"/>
      <c r="X846" s="34"/>
    </row>
    <row r="847" spans="1:24" ht="12.75" x14ac:dyDescent="0.2">
      <c r="A847" s="45"/>
      <c r="B847" s="104"/>
      <c r="C847" s="104"/>
      <c r="D847" s="104"/>
      <c r="E847" s="104"/>
      <c r="F847" s="104"/>
      <c r="G847" s="10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91"/>
      <c r="X847" s="34"/>
    </row>
    <row r="848" spans="1:24" ht="12.75" x14ac:dyDescent="0.2">
      <c r="A848" s="45"/>
      <c r="B848" s="104"/>
      <c r="C848" s="104"/>
      <c r="D848" s="104"/>
      <c r="E848" s="104"/>
      <c r="F848" s="104"/>
      <c r="G848" s="10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91"/>
      <c r="X848" s="34"/>
    </row>
    <row r="849" spans="1:24" ht="12.75" x14ac:dyDescent="0.2">
      <c r="A849" s="45"/>
      <c r="B849" s="104"/>
      <c r="C849" s="104"/>
      <c r="D849" s="104"/>
      <c r="E849" s="104"/>
      <c r="F849" s="104"/>
      <c r="G849" s="10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91"/>
      <c r="X849" s="34"/>
    </row>
    <row r="850" spans="1:24" ht="12.75" x14ac:dyDescent="0.2">
      <c r="A850" s="45"/>
      <c r="B850" s="104"/>
      <c r="C850" s="104"/>
      <c r="D850" s="104"/>
      <c r="E850" s="104"/>
      <c r="F850" s="104"/>
      <c r="G850" s="10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91"/>
      <c r="X850" s="34"/>
    </row>
    <row r="851" spans="1:24" ht="12.75" x14ac:dyDescent="0.2">
      <c r="A851" s="45"/>
      <c r="B851" s="104"/>
      <c r="C851" s="104"/>
      <c r="D851" s="104"/>
      <c r="E851" s="104"/>
      <c r="F851" s="104"/>
      <c r="G851" s="10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91"/>
      <c r="X851" s="34"/>
    </row>
    <row r="852" spans="1:24" ht="12.75" x14ac:dyDescent="0.2">
      <c r="A852" s="45"/>
      <c r="B852" s="104"/>
      <c r="C852" s="104"/>
      <c r="D852" s="104"/>
      <c r="E852" s="104"/>
      <c r="F852" s="104"/>
      <c r="G852" s="10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91"/>
      <c r="X852" s="34"/>
    </row>
    <row r="853" spans="1:24" ht="12.75" x14ac:dyDescent="0.2">
      <c r="A853" s="45"/>
      <c r="B853" s="104"/>
      <c r="C853" s="104"/>
      <c r="D853" s="104"/>
      <c r="E853" s="104"/>
      <c r="F853" s="104"/>
      <c r="G853" s="10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91"/>
      <c r="X853" s="34"/>
    </row>
    <row r="854" spans="1:24" ht="12.75" x14ac:dyDescent="0.2">
      <c r="A854" s="45"/>
      <c r="B854" s="104"/>
      <c r="C854" s="104"/>
      <c r="D854" s="104"/>
      <c r="E854" s="104"/>
      <c r="F854" s="104"/>
      <c r="G854" s="10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91"/>
      <c r="X854" s="34"/>
    </row>
    <row r="855" spans="1:24" ht="12.75" x14ac:dyDescent="0.2">
      <c r="A855" s="45"/>
      <c r="B855" s="104"/>
      <c r="C855" s="104"/>
      <c r="D855" s="104"/>
      <c r="E855" s="104"/>
      <c r="F855" s="104"/>
      <c r="G855" s="10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91"/>
      <c r="X855" s="34"/>
    </row>
    <row r="856" spans="1:24" ht="12.75" x14ac:dyDescent="0.2">
      <c r="A856" s="45"/>
      <c r="B856" s="104"/>
      <c r="C856" s="104"/>
      <c r="D856" s="104"/>
      <c r="E856" s="104"/>
      <c r="F856" s="104"/>
      <c r="G856" s="10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91"/>
      <c r="X856" s="34"/>
    </row>
    <row r="857" spans="1:24" ht="12.75" x14ac:dyDescent="0.2">
      <c r="A857" s="45"/>
      <c r="B857" s="104"/>
      <c r="C857" s="104"/>
      <c r="D857" s="104"/>
      <c r="E857" s="104"/>
      <c r="F857" s="104"/>
      <c r="G857" s="10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91"/>
      <c r="X857" s="34"/>
    </row>
    <row r="858" spans="1:24" ht="12.75" x14ac:dyDescent="0.2">
      <c r="A858" s="45"/>
      <c r="B858" s="104"/>
      <c r="C858" s="104"/>
      <c r="D858" s="104"/>
      <c r="E858" s="104"/>
      <c r="F858" s="104"/>
      <c r="G858" s="10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91"/>
      <c r="X858" s="34"/>
    </row>
    <row r="859" spans="1:24" ht="12.75" x14ac:dyDescent="0.2">
      <c r="A859" s="45"/>
      <c r="B859" s="104"/>
      <c r="C859" s="104"/>
      <c r="D859" s="104"/>
      <c r="E859" s="104"/>
      <c r="F859" s="104"/>
      <c r="G859" s="10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91"/>
      <c r="X859" s="34"/>
    </row>
    <row r="860" spans="1:24" ht="12.75" x14ac:dyDescent="0.2">
      <c r="A860" s="45"/>
      <c r="B860" s="104"/>
      <c r="C860" s="104"/>
      <c r="D860" s="104"/>
      <c r="E860" s="104"/>
      <c r="F860" s="104"/>
      <c r="G860" s="10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91"/>
      <c r="X860" s="34"/>
    </row>
    <row r="861" spans="1:24" ht="12.75" x14ac:dyDescent="0.2">
      <c r="A861" s="45"/>
      <c r="B861" s="104"/>
      <c r="C861" s="104"/>
      <c r="D861" s="104"/>
      <c r="E861" s="104"/>
      <c r="F861" s="104"/>
      <c r="G861" s="10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91"/>
      <c r="X861" s="34"/>
    </row>
    <row r="862" spans="1:24" ht="12.75" x14ac:dyDescent="0.2">
      <c r="A862" s="45"/>
      <c r="B862" s="104"/>
      <c r="C862" s="104"/>
      <c r="D862" s="104"/>
      <c r="E862" s="104"/>
      <c r="F862" s="104"/>
      <c r="G862" s="10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91"/>
      <c r="X862" s="34"/>
    </row>
    <row r="863" spans="1:24" ht="12.75" x14ac:dyDescent="0.2">
      <c r="A863" s="45"/>
      <c r="B863" s="104"/>
      <c r="C863" s="104"/>
      <c r="D863" s="104"/>
      <c r="E863" s="104"/>
      <c r="F863" s="104"/>
      <c r="G863" s="10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91"/>
      <c r="X863" s="34"/>
    </row>
    <row r="864" spans="1:24" ht="12.75" x14ac:dyDescent="0.2">
      <c r="A864" s="45"/>
      <c r="B864" s="104"/>
      <c r="C864" s="104"/>
      <c r="D864" s="104"/>
      <c r="E864" s="104"/>
      <c r="F864" s="104"/>
      <c r="G864" s="10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91"/>
      <c r="X864" s="34"/>
    </row>
    <row r="865" spans="1:24" ht="12.75" x14ac:dyDescent="0.2">
      <c r="A865" s="45"/>
      <c r="B865" s="104"/>
      <c r="C865" s="104"/>
      <c r="D865" s="104"/>
      <c r="E865" s="104"/>
      <c r="F865" s="104"/>
      <c r="G865" s="10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91"/>
      <c r="X865" s="34"/>
    </row>
    <row r="866" spans="1:24" ht="12.75" x14ac:dyDescent="0.2">
      <c r="A866" s="45"/>
      <c r="B866" s="104"/>
      <c r="C866" s="104"/>
      <c r="D866" s="104"/>
      <c r="E866" s="104"/>
      <c r="F866" s="104"/>
      <c r="G866" s="10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91"/>
      <c r="X866" s="34"/>
    </row>
    <row r="867" spans="1:24" ht="12.75" x14ac:dyDescent="0.2">
      <c r="A867" s="45"/>
      <c r="B867" s="104"/>
      <c r="C867" s="104"/>
      <c r="D867" s="104"/>
      <c r="E867" s="104"/>
      <c r="F867" s="104"/>
      <c r="G867" s="10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91"/>
      <c r="X867" s="34"/>
    </row>
    <row r="868" spans="1:24" ht="12.75" x14ac:dyDescent="0.2">
      <c r="A868" s="45"/>
      <c r="B868" s="104"/>
      <c r="C868" s="104"/>
      <c r="D868" s="104"/>
      <c r="E868" s="104"/>
      <c r="F868" s="104"/>
      <c r="G868" s="10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91"/>
      <c r="X868" s="34"/>
    </row>
    <row r="869" spans="1:24" ht="12.75" x14ac:dyDescent="0.2">
      <c r="A869" s="45"/>
      <c r="B869" s="104"/>
      <c r="C869" s="104"/>
      <c r="D869" s="104"/>
      <c r="E869" s="104"/>
      <c r="F869" s="104"/>
      <c r="G869" s="10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91"/>
      <c r="X869" s="34"/>
    </row>
    <row r="870" spans="1:24" ht="12.75" x14ac:dyDescent="0.2">
      <c r="A870" s="45"/>
      <c r="B870" s="104"/>
      <c r="C870" s="104"/>
      <c r="D870" s="104"/>
      <c r="E870" s="104"/>
      <c r="F870" s="104"/>
      <c r="G870" s="10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91"/>
      <c r="X870" s="34"/>
    </row>
    <row r="871" spans="1:24" ht="12.75" x14ac:dyDescent="0.2">
      <c r="A871" s="45"/>
      <c r="B871" s="104"/>
      <c r="C871" s="104"/>
      <c r="D871" s="104"/>
      <c r="E871" s="104"/>
      <c r="F871" s="104"/>
      <c r="G871" s="10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91"/>
      <c r="X871" s="34"/>
    </row>
    <row r="872" spans="1:24" ht="12.75" x14ac:dyDescent="0.2">
      <c r="A872" s="45"/>
      <c r="B872" s="104"/>
      <c r="C872" s="104"/>
      <c r="D872" s="104"/>
      <c r="E872" s="104"/>
      <c r="F872" s="104"/>
      <c r="G872" s="10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91"/>
      <c r="X872" s="34"/>
    </row>
    <row r="873" spans="1:24" ht="12.75" x14ac:dyDescent="0.2">
      <c r="A873" s="45"/>
      <c r="B873" s="104"/>
      <c r="C873" s="104"/>
      <c r="D873" s="104"/>
      <c r="E873" s="104"/>
      <c r="F873" s="104"/>
      <c r="G873" s="10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91"/>
      <c r="X873" s="34"/>
    </row>
    <row r="874" spans="1:24" ht="12.75" x14ac:dyDescent="0.2">
      <c r="A874" s="45"/>
      <c r="B874" s="104"/>
      <c r="C874" s="104"/>
      <c r="D874" s="104"/>
      <c r="E874" s="104"/>
      <c r="F874" s="104"/>
      <c r="G874" s="10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91"/>
      <c r="X874" s="34"/>
    </row>
    <row r="875" spans="1:24" ht="12.75" x14ac:dyDescent="0.2">
      <c r="A875" s="45"/>
      <c r="B875" s="104"/>
      <c r="C875" s="104"/>
      <c r="D875" s="104"/>
      <c r="E875" s="104"/>
      <c r="F875" s="104"/>
      <c r="G875" s="10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91"/>
      <c r="X875" s="34"/>
    </row>
    <row r="876" spans="1:24" ht="12.75" x14ac:dyDescent="0.2">
      <c r="A876" s="45"/>
      <c r="B876" s="104"/>
      <c r="C876" s="104"/>
      <c r="D876" s="104"/>
      <c r="E876" s="104"/>
      <c r="F876" s="104"/>
      <c r="G876" s="10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91"/>
      <c r="X876" s="34"/>
    </row>
    <row r="877" spans="1:24" ht="12.75" x14ac:dyDescent="0.2">
      <c r="A877" s="45"/>
      <c r="B877" s="104"/>
      <c r="C877" s="104"/>
      <c r="D877" s="104"/>
      <c r="E877" s="104"/>
      <c r="F877" s="104"/>
      <c r="G877" s="10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91"/>
      <c r="X877" s="34"/>
    </row>
    <row r="878" spans="1:24" ht="12.75" x14ac:dyDescent="0.2">
      <c r="A878" s="45"/>
      <c r="B878" s="104"/>
      <c r="C878" s="104"/>
      <c r="D878" s="104"/>
      <c r="E878" s="104"/>
      <c r="F878" s="104"/>
      <c r="G878" s="10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91"/>
      <c r="X878" s="34"/>
    </row>
    <row r="879" spans="1:24" ht="12.75" x14ac:dyDescent="0.2">
      <c r="A879" s="45"/>
      <c r="B879" s="104"/>
      <c r="C879" s="104"/>
      <c r="D879" s="104"/>
      <c r="E879" s="104"/>
      <c r="F879" s="104"/>
      <c r="G879" s="10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91"/>
      <c r="X879" s="34"/>
    </row>
    <row r="880" spans="1:24" ht="12.75" x14ac:dyDescent="0.2">
      <c r="A880" s="45"/>
      <c r="B880" s="104"/>
      <c r="C880" s="104"/>
      <c r="D880" s="104"/>
      <c r="E880" s="104"/>
      <c r="F880" s="104"/>
      <c r="G880" s="10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91"/>
      <c r="X880" s="34"/>
    </row>
    <row r="881" spans="1:24" ht="12.75" x14ac:dyDescent="0.2">
      <c r="A881" s="45"/>
      <c r="B881" s="104"/>
      <c r="C881" s="104"/>
      <c r="D881" s="104"/>
      <c r="E881" s="104"/>
      <c r="F881" s="104"/>
      <c r="G881" s="10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91"/>
      <c r="X881" s="34"/>
    </row>
    <row r="882" spans="1:24" ht="12.75" x14ac:dyDescent="0.2">
      <c r="A882" s="45"/>
      <c r="B882" s="104"/>
      <c r="C882" s="104"/>
      <c r="D882" s="104"/>
      <c r="E882" s="104"/>
      <c r="F882" s="104"/>
      <c r="G882" s="10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91"/>
      <c r="X882" s="34"/>
    </row>
    <row r="883" spans="1:24" ht="12.75" x14ac:dyDescent="0.2">
      <c r="A883" s="45"/>
      <c r="B883" s="104"/>
      <c r="C883" s="104"/>
      <c r="D883" s="104"/>
      <c r="E883" s="104"/>
      <c r="F883" s="104"/>
      <c r="G883" s="10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91"/>
      <c r="X883" s="34"/>
    </row>
    <row r="884" spans="1:24" ht="12.75" x14ac:dyDescent="0.2">
      <c r="A884" s="45"/>
      <c r="B884" s="104"/>
      <c r="C884" s="104"/>
      <c r="D884" s="104"/>
      <c r="E884" s="104"/>
      <c r="F884" s="104"/>
      <c r="G884" s="10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91"/>
      <c r="X884" s="34"/>
    </row>
    <row r="885" spans="1:24" ht="12.75" x14ac:dyDescent="0.2">
      <c r="A885" s="45"/>
      <c r="B885" s="104"/>
      <c r="C885" s="104"/>
      <c r="D885" s="104"/>
      <c r="E885" s="104"/>
      <c r="F885" s="104"/>
      <c r="G885" s="10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91"/>
      <c r="X885" s="34"/>
    </row>
    <row r="886" spans="1:24" ht="12.75" x14ac:dyDescent="0.2">
      <c r="A886" s="45"/>
      <c r="B886" s="104"/>
      <c r="C886" s="104"/>
      <c r="D886" s="104"/>
      <c r="E886" s="104"/>
      <c r="F886" s="104"/>
      <c r="G886" s="10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91"/>
      <c r="X886" s="34"/>
    </row>
    <row r="887" spans="1:24" ht="12.75" x14ac:dyDescent="0.2">
      <c r="A887" s="45"/>
      <c r="B887" s="104"/>
      <c r="C887" s="104"/>
      <c r="D887" s="104"/>
      <c r="E887" s="104"/>
      <c r="F887" s="104"/>
      <c r="G887" s="10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91"/>
      <c r="X887" s="34"/>
    </row>
    <row r="888" spans="1:24" ht="12.75" x14ac:dyDescent="0.2">
      <c r="A888" s="45"/>
      <c r="B888" s="104"/>
      <c r="C888" s="104"/>
      <c r="D888" s="104"/>
      <c r="E888" s="104"/>
      <c r="F888" s="104"/>
      <c r="G888" s="10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91"/>
      <c r="X888" s="34"/>
    </row>
    <row r="889" spans="1:24" ht="12.75" x14ac:dyDescent="0.2">
      <c r="A889" s="45"/>
      <c r="B889" s="104"/>
      <c r="C889" s="104"/>
      <c r="D889" s="104"/>
      <c r="E889" s="104"/>
      <c r="F889" s="104"/>
      <c r="G889" s="10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91"/>
      <c r="X889" s="34"/>
    </row>
    <row r="890" spans="1:24" ht="12.75" x14ac:dyDescent="0.2">
      <c r="A890" s="45"/>
      <c r="B890" s="104"/>
      <c r="C890" s="104"/>
      <c r="D890" s="104"/>
      <c r="E890" s="104"/>
      <c r="F890" s="104"/>
      <c r="G890" s="10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91"/>
      <c r="X890" s="34"/>
    </row>
    <row r="891" spans="1:24" ht="12.75" x14ac:dyDescent="0.2">
      <c r="A891" s="45"/>
      <c r="B891" s="104"/>
      <c r="C891" s="104"/>
      <c r="D891" s="104"/>
      <c r="E891" s="104"/>
      <c r="F891" s="104"/>
      <c r="G891" s="10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91"/>
      <c r="X891" s="34"/>
    </row>
    <row r="892" spans="1:24" ht="12.75" x14ac:dyDescent="0.2">
      <c r="A892" s="45"/>
      <c r="B892" s="104"/>
      <c r="C892" s="104"/>
      <c r="D892" s="104"/>
      <c r="E892" s="104"/>
      <c r="F892" s="104"/>
      <c r="G892" s="10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91"/>
      <c r="X892" s="34"/>
    </row>
    <row r="893" spans="1:24" ht="12.75" x14ac:dyDescent="0.2">
      <c r="A893" s="45"/>
      <c r="B893" s="104"/>
      <c r="C893" s="104"/>
      <c r="D893" s="104"/>
      <c r="E893" s="104"/>
      <c r="F893" s="104"/>
      <c r="G893" s="10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91"/>
      <c r="X893" s="34"/>
    </row>
    <row r="894" spans="1:24" ht="12.75" x14ac:dyDescent="0.2">
      <c r="A894" s="45"/>
      <c r="B894" s="104"/>
      <c r="C894" s="104"/>
      <c r="D894" s="104"/>
      <c r="E894" s="104"/>
      <c r="F894" s="104"/>
      <c r="G894" s="10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91"/>
      <c r="X894" s="34"/>
    </row>
    <row r="895" spans="1:24" ht="12.75" x14ac:dyDescent="0.2">
      <c r="A895" s="45"/>
      <c r="B895" s="104"/>
      <c r="C895" s="104"/>
      <c r="D895" s="104"/>
      <c r="E895" s="104"/>
      <c r="F895" s="104"/>
      <c r="G895" s="10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91"/>
      <c r="X895" s="34"/>
    </row>
    <row r="896" spans="1:24" ht="12.75" x14ac:dyDescent="0.2">
      <c r="A896" s="45"/>
      <c r="B896" s="104"/>
      <c r="C896" s="104"/>
      <c r="D896" s="104"/>
      <c r="E896" s="104"/>
      <c r="F896" s="104"/>
      <c r="G896" s="10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91"/>
      <c r="X896" s="34"/>
    </row>
    <row r="897" spans="1:24" ht="12.75" x14ac:dyDescent="0.2">
      <c r="A897" s="45"/>
      <c r="B897" s="104"/>
      <c r="C897" s="104"/>
      <c r="D897" s="104"/>
      <c r="E897" s="104"/>
      <c r="F897" s="104"/>
      <c r="G897" s="10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91"/>
      <c r="X897" s="34"/>
    </row>
    <row r="898" spans="1:24" ht="12.75" x14ac:dyDescent="0.2">
      <c r="A898" s="45"/>
      <c r="B898" s="104"/>
      <c r="C898" s="104"/>
      <c r="D898" s="104"/>
      <c r="E898" s="104"/>
      <c r="F898" s="104"/>
      <c r="G898" s="10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91"/>
      <c r="X898" s="34"/>
    </row>
    <row r="899" spans="1:24" ht="12.75" x14ac:dyDescent="0.2">
      <c r="A899" s="45"/>
      <c r="B899" s="104"/>
      <c r="C899" s="104"/>
      <c r="D899" s="104"/>
      <c r="E899" s="104"/>
      <c r="F899" s="104"/>
      <c r="G899" s="10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91"/>
      <c r="X899" s="34"/>
    </row>
    <row r="900" spans="1:24" ht="12.75" x14ac:dyDescent="0.2">
      <c r="A900" s="45"/>
      <c r="B900" s="104"/>
      <c r="C900" s="104"/>
      <c r="D900" s="104"/>
      <c r="E900" s="104"/>
      <c r="F900" s="104"/>
      <c r="G900" s="10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91"/>
      <c r="X900" s="34"/>
    </row>
    <row r="901" spans="1:24" ht="12.75" x14ac:dyDescent="0.2">
      <c r="A901" s="45"/>
      <c r="B901" s="104"/>
      <c r="C901" s="104"/>
      <c r="D901" s="104"/>
      <c r="E901" s="104"/>
      <c r="F901" s="104"/>
      <c r="G901" s="10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91"/>
      <c r="X901" s="34"/>
    </row>
    <row r="902" spans="1:24" ht="12.75" x14ac:dyDescent="0.2">
      <c r="A902" s="45"/>
      <c r="B902" s="104"/>
      <c r="C902" s="104"/>
      <c r="D902" s="104"/>
      <c r="E902" s="104"/>
      <c r="F902" s="104"/>
      <c r="G902" s="10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91"/>
      <c r="X902" s="34"/>
    </row>
    <row r="903" spans="1:24" ht="12.75" x14ac:dyDescent="0.2">
      <c r="A903" s="45"/>
      <c r="B903" s="104"/>
      <c r="C903" s="104"/>
      <c r="D903" s="104"/>
      <c r="E903" s="104"/>
      <c r="F903" s="104"/>
      <c r="G903" s="10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91"/>
      <c r="X903" s="34"/>
    </row>
    <row r="904" spans="1:24" ht="12.75" x14ac:dyDescent="0.2">
      <c r="A904" s="45"/>
      <c r="B904" s="104"/>
      <c r="C904" s="104"/>
      <c r="D904" s="104"/>
      <c r="E904" s="104"/>
      <c r="F904" s="104"/>
      <c r="G904" s="10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91"/>
      <c r="X904" s="34"/>
    </row>
    <row r="905" spans="1:24" ht="12.75" x14ac:dyDescent="0.2">
      <c r="A905" s="45"/>
      <c r="B905" s="104"/>
      <c r="C905" s="104"/>
      <c r="D905" s="104"/>
      <c r="E905" s="104"/>
      <c r="F905" s="104"/>
      <c r="G905" s="10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91"/>
      <c r="X905" s="34"/>
    </row>
    <row r="906" spans="1:24" ht="12.75" x14ac:dyDescent="0.2">
      <c r="A906" s="45"/>
      <c r="B906" s="104"/>
      <c r="C906" s="104"/>
      <c r="D906" s="104"/>
      <c r="E906" s="104"/>
      <c r="F906" s="104"/>
      <c r="G906" s="10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91"/>
      <c r="X906" s="34"/>
    </row>
    <row r="907" spans="1:24" ht="12.75" x14ac:dyDescent="0.2">
      <c r="A907" s="45"/>
      <c r="B907" s="104"/>
      <c r="C907" s="104"/>
      <c r="D907" s="104"/>
      <c r="E907" s="104"/>
      <c r="F907" s="104"/>
      <c r="G907" s="10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91"/>
      <c r="X907" s="34"/>
    </row>
    <row r="908" spans="1:24" ht="12.75" x14ac:dyDescent="0.2">
      <c r="A908" s="45"/>
      <c r="B908" s="104"/>
      <c r="C908" s="104"/>
      <c r="D908" s="104"/>
      <c r="E908" s="104"/>
      <c r="F908" s="104"/>
      <c r="G908" s="10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91"/>
      <c r="X908" s="34"/>
    </row>
    <row r="909" spans="1:24" ht="12.75" x14ac:dyDescent="0.2">
      <c r="A909" s="45"/>
      <c r="B909" s="104"/>
      <c r="C909" s="104"/>
      <c r="D909" s="104"/>
      <c r="E909" s="104"/>
      <c r="F909" s="104"/>
      <c r="G909" s="10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91"/>
      <c r="X909" s="34"/>
    </row>
    <row r="910" spans="1:24" ht="12.75" x14ac:dyDescent="0.2">
      <c r="A910" s="45"/>
      <c r="B910" s="104"/>
      <c r="C910" s="104"/>
      <c r="D910" s="104"/>
      <c r="E910" s="104"/>
      <c r="F910" s="104"/>
      <c r="G910" s="10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91"/>
      <c r="X910" s="34"/>
    </row>
    <row r="911" spans="1:24" ht="12.75" x14ac:dyDescent="0.2">
      <c r="A911" s="45"/>
      <c r="B911" s="104"/>
      <c r="C911" s="104"/>
      <c r="D911" s="104"/>
      <c r="E911" s="104"/>
      <c r="F911" s="104"/>
      <c r="G911" s="10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91"/>
      <c r="X911" s="34"/>
    </row>
    <row r="912" spans="1:24" ht="12.75" x14ac:dyDescent="0.2">
      <c r="A912" s="45"/>
      <c r="B912" s="104"/>
      <c r="C912" s="104"/>
      <c r="D912" s="104"/>
      <c r="E912" s="104"/>
      <c r="F912" s="104"/>
      <c r="G912" s="10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91"/>
      <c r="X912" s="34"/>
    </row>
    <row r="913" spans="1:24" ht="12.75" x14ac:dyDescent="0.2">
      <c r="A913" s="45"/>
      <c r="B913" s="104"/>
      <c r="C913" s="104"/>
      <c r="D913" s="104"/>
      <c r="E913" s="104"/>
      <c r="F913" s="104"/>
      <c r="G913" s="10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91"/>
      <c r="X913" s="34"/>
    </row>
    <row r="914" spans="1:24" ht="12.75" x14ac:dyDescent="0.2">
      <c r="A914" s="45"/>
      <c r="B914" s="104"/>
      <c r="C914" s="104"/>
      <c r="D914" s="104"/>
      <c r="E914" s="104"/>
      <c r="F914" s="104"/>
      <c r="G914" s="10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91"/>
      <c r="X914" s="34"/>
    </row>
    <row r="915" spans="1:24" ht="12.75" x14ac:dyDescent="0.2">
      <c r="A915" s="45"/>
      <c r="B915" s="104"/>
      <c r="C915" s="104"/>
      <c r="D915" s="104"/>
      <c r="E915" s="104"/>
      <c r="F915" s="104"/>
      <c r="G915" s="10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91"/>
      <c r="X915" s="34"/>
    </row>
    <row r="916" spans="1:24" ht="12.75" x14ac:dyDescent="0.2">
      <c r="A916" s="45"/>
      <c r="B916" s="104"/>
      <c r="C916" s="104"/>
      <c r="D916" s="104"/>
      <c r="E916" s="104"/>
      <c r="F916" s="104"/>
      <c r="G916" s="10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91"/>
      <c r="X916" s="34"/>
    </row>
    <row r="917" spans="1:24" ht="12.75" x14ac:dyDescent="0.2">
      <c r="A917" s="45"/>
      <c r="B917" s="104"/>
      <c r="C917" s="104"/>
      <c r="D917" s="104"/>
      <c r="E917" s="104"/>
      <c r="F917" s="104"/>
      <c r="G917" s="10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91"/>
      <c r="X917" s="34"/>
    </row>
    <row r="918" spans="1:24" ht="12.75" x14ac:dyDescent="0.2">
      <c r="A918" s="45"/>
      <c r="B918" s="104"/>
      <c r="C918" s="104"/>
      <c r="D918" s="104"/>
      <c r="E918" s="104"/>
      <c r="F918" s="104"/>
      <c r="G918" s="10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91"/>
      <c r="X918" s="34"/>
    </row>
    <row r="919" spans="1:24" ht="12.75" x14ac:dyDescent="0.2">
      <c r="A919" s="45"/>
      <c r="B919" s="104"/>
      <c r="C919" s="104"/>
      <c r="D919" s="104"/>
      <c r="E919" s="104"/>
      <c r="F919" s="104"/>
      <c r="G919" s="10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91"/>
      <c r="X919" s="34"/>
    </row>
    <row r="920" spans="1:24" ht="12.75" x14ac:dyDescent="0.2">
      <c r="A920" s="45"/>
      <c r="B920" s="104"/>
      <c r="C920" s="104"/>
      <c r="D920" s="104"/>
      <c r="E920" s="104"/>
      <c r="F920" s="104"/>
      <c r="G920" s="10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91"/>
      <c r="X920" s="34"/>
    </row>
    <row r="921" spans="1:24" ht="12.75" x14ac:dyDescent="0.2">
      <c r="A921" s="45"/>
      <c r="B921" s="104"/>
      <c r="C921" s="104"/>
      <c r="D921" s="104"/>
      <c r="E921" s="104"/>
      <c r="F921" s="104"/>
      <c r="G921" s="10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91"/>
      <c r="X921" s="34"/>
    </row>
    <row r="922" spans="1:24" ht="12.75" x14ac:dyDescent="0.2">
      <c r="A922" s="45"/>
      <c r="B922" s="104"/>
      <c r="C922" s="104"/>
      <c r="D922" s="104"/>
      <c r="E922" s="104"/>
      <c r="F922" s="104"/>
      <c r="G922" s="10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91"/>
      <c r="X922" s="34"/>
    </row>
    <row r="923" spans="1:24" ht="12.75" x14ac:dyDescent="0.2">
      <c r="A923" s="45"/>
      <c r="B923" s="104"/>
      <c r="C923" s="104"/>
      <c r="D923" s="104"/>
      <c r="E923" s="104"/>
      <c r="F923" s="104"/>
      <c r="G923" s="10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91"/>
      <c r="X923" s="34"/>
    </row>
    <row r="924" spans="1:24" ht="12.75" x14ac:dyDescent="0.2">
      <c r="A924" s="45"/>
      <c r="B924" s="104"/>
      <c r="C924" s="104"/>
      <c r="D924" s="104"/>
      <c r="E924" s="104"/>
      <c r="F924" s="104"/>
      <c r="G924" s="10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91"/>
      <c r="X924" s="34"/>
    </row>
    <row r="925" spans="1:24" ht="12.75" x14ac:dyDescent="0.2">
      <c r="A925" s="45"/>
      <c r="B925" s="104"/>
      <c r="C925" s="104"/>
      <c r="D925" s="104"/>
      <c r="E925" s="104"/>
      <c r="F925" s="104"/>
      <c r="G925" s="10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91"/>
      <c r="X925" s="34"/>
    </row>
    <row r="926" spans="1:24" ht="12.75" x14ac:dyDescent="0.2">
      <c r="A926" s="45"/>
      <c r="B926" s="104"/>
      <c r="C926" s="104"/>
      <c r="D926" s="104"/>
      <c r="E926" s="104"/>
      <c r="F926" s="104"/>
      <c r="G926" s="10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91"/>
      <c r="X926" s="34"/>
    </row>
    <row r="927" spans="1:24" ht="12.75" x14ac:dyDescent="0.2">
      <c r="A927" s="45"/>
      <c r="B927" s="104"/>
      <c r="C927" s="104"/>
      <c r="D927" s="104"/>
      <c r="E927" s="104"/>
      <c r="F927" s="104"/>
      <c r="G927" s="10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91"/>
      <c r="X927" s="34"/>
    </row>
    <row r="928" spans="1:24" ht="12.75" x14ac:dyDescent="0.2">
      <c r="A928" s="45"/>
      <c r="B928" s="104"/>
      <c r="C928" s="104"/>
      <c r="D928" s="104"/>
      <c r="E928" s="104"/>
      <c r="F928" s="104"/>
      <c r="G928" s="10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91"/>
      <c r="X928" s="34"/>
    </row>
    <row r="929" spans="1:24" ht="12.75" x14ac:dyDescent="0.2">
      <c r="A929" s="45"/>
      <c r="B929" s="104"/>
      <c r="C929" s="104"/>
      <c r="D929" s="104"/>
      <c r="E929" s="104"/>
      <c r="F929" s="104"/>
      <c r="G929" s="10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91"/>
      <c r="X929" s="34"/>
    </row>
    <row r="930" spans="1:24" ht="12.75" x14ac:dyDescent="0.2">
      <c r="A930" s="45"/>
      <c r="B930" s="104"/>
      <c r="C930" s="104"/>
      <c r="D930" s="104"/>
      <c r="E930" s="104"/>
      <c r="F930" s="104"/>
      <c r="G930" s="10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91"/>
      <c r="X930" s="34"/>
    </row>
    <row r="931" spans="1:24" ht="12.75" x14ac:dyDescent="0.2">
      <c r="A931" s="45"/>
      <c r="B931" s="104"/>
      <c r="C931" s="104"/>
      <c r="D931" s="104"/>
      <c r="E931" s="104"/>
      <c r="F931" s="104"/>
      <c r="G931" s="10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91"/>
      <c r="X931" s="34"/>
    </row>
    <row r="932" spans="1:24" ht="12.75" x14ac:dyDescent="0.2">
      <c r="A932" s="45"/>
      <c r="B932" s="104"/>
      <c r="C932" s="104"/>
      <c r="D932" s="104"/>
      <c r="E932" s="104"/>
      <c r="F932" s="104"/>
      <c r="G932" s="10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91"/>
      <c r="X932" s="34"/>
    </row>
    <row r="933" spans="1:24" ht="12.75" x14ac:dyDescent="0.2">
      <c r="A933" s="45"/>
      <c r="B933" s="104"/>
      <c r="C933" s="104"/>
      <c r="D933" s="104"/>
      <c r="E933" s="104"/>
      <c r="F933" s="104"/>
      <c r="G933" s="10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91"/>
      <c r="X933" s="34"/>
    </row>
    <row r="934" spans="1:24" ht="12.75" x14ac:dyDescent="0.2">
      <c r="A934" s="45"/>
      <c r="B934" s="104"/>
      <c r="C934" s="104"/>
      <c r="D934" s="104"/>
      <c r="E934" s="104"/>
      <c r="F934" s="104"/>
      <c r="G934" s="10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91"/>
      <c r="X934" s="34"/>
    </row>
    <row r="935" spans="1:24" ht="12.75" x14ac:dyDescent="0.2">
      <c r="A935" s="45"/>
      <c r="B935" s="104"/>
      <c r="C935" s="104"/>
      <c r="D935" s="104"/>
      <c r="E935" s="104"/>
      <c r="F935" s="104"/>
      <c r="G935" s="10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91"/>
      <c r="X935" s="34"/>
    </row>
    <row r="936" spans="1:24" ht="12.75" x14ac:dyDescent="0.2">
      <c r="A936" s="45"/>
      <c r="B936" s="104"/>
      <c r="C936" s="104"/>
      <c r="D936" s="104"/>
      <c r="E936" s="104"/>
      <c r="F936" s="104"/>
      <c r="G936" s="10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91"/>
      <c r="X936" s="34"/>
    </row>
    <row r="937" spans="1:24" ht="12.75" x14ac:dyDescent="0.2">
      <c r="A937" s="45"/>
      <c r="B937" s="104"/>
      <c r="C937" s="104"/>
      <c r="D937" s="104"/>
      <c r="E937" s="104"/>
      <c r="F937" s="104"/>
      <c r="G937" s="10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91"/>
      <c r="X937" s="34"/>
    </row>
    <row r="938" spans="1:24" ht="12.75" x14ac:dyDescent="0.2">
      <c r="A938" s="45"/>
      <c r="B938" s="104"/>
      <c r="C938" s="104"/>
      <c r="D938" s="104"/>
      <c r="E938" s="104"/>
      <c r="F938" s="104"/>
      <c r="G938" s="10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91"/>
      <c r="X938" s="34"/>
    </row>
    <row r="939" spans="1:24" ht="12.75" x14ac:dyDescent="0.2">
      <c r="A939" s="45"/>
      <c r="B939" s="104"/>
      <c r="C939" s="104"/>
      <c r="D939" s="104"/>
      <c r="E939" s="104"/>
      <c r="F939" s="104"/>
      <c r="G939" s="10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91"/>
      <c r="X939" s="34"/>
    </row>
    <row r="940" spans="1:24" ht="12.75" x14ac:dyDescent="0.2">
      <c r="A940" s="45"/>
      <c r="B940" s="104"/>
      <c r="C940" s="104"/>
      <c r="D940" s="104"/>
      <c r="E940" s="104"/>
      <c r="F940" s="104"/>
      <c r="G940" s="10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91"/>
      <c r="X940" s="34"/>
    </row>
    <row r="941" spans="1:24" ht="12.75" x14ac:dyDescent="0.2">
      <c r="A941" s="45"/>
      <c r="B941" s="104"/>
      <c r="C941" s="104"/>
      <c r="D941" s="104"/>
      <c r="E941" s="104"/>
      <c r="F941" s="104"/>
      <c r="G941" s="10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91"/>
      <c r="X941" s="34"/>
    </row>
    <row r="942" spans="1:24" ht="12.75" x14ac:dyDescent="0.2">
      <c r="A942" s="45"/>
      <c r="B942" s="104"/>
      <c r="C942" s="104"/>
      <c r="D942" s="104"/>
      <c r="E942" s="104"/>
      <c r="F942" s="104"/>
      <c r="G942" s="10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91"/>
      <c r="X942" s="34"/>
    </row>
    <row r="943" spans="1:24" ht="12.75" x14ac:dyDescent="0.2">
      <c r="A943" s="45"/>
      <c r="B943" s="104"/>
      <c r="C943" s="104"/>
      <c r="D943" s="104"/>
      <c r="E943" s="104"/>
      <c r="F943" s="104"/>
      <c r="G943" s="10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91"/>
      <c r="X943" s="34"/>
    </row>
    <row r="944" spans="1:24" ht="12.75" x14ac:dyDescent="0.2">
      <c r="A944" s="45"/>
      <c r="B944" s="104"/>
      <c r="C944" s="104"/>
      <c r="D944" s="104"/>
      <c r="E944" s="104"/>
      <c r="F944" s="104"/>
      <c r="G944" s="10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91"/>
      <c r="X944" s="34"/>
    </row>
    <row r="945" spans="1:24" ht="12.75" x14ac:dyDescent="0.2">
      <c r="A945" s="45"/>
      <c r="B945" s="104"/>
      <c r="C945" s="104"/>
      <c r="D945" s="104"/>
      <c r="E945" s="104"/>
      <c r="F945" s="104"/>
      <c r="G945" s="10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91"/>
      <c r="X945" s="34"/>
    </row>
    <row r="946" spans="1:24" ht="12.75" x14ac:dyDescent="0.2">
      <c r="A946" s="45"/>
      <c r="B946" s="104"/>
      <c r="C946" s="104"/>
      <c r="D946" s="104"/>
      <c r="E946" s="104"/>
      <c r="F946" s="104"/>
      <c r="G946" s="10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91"/>
      <c r="X946" s="34"/>
    </row>
    <row r="947" spans="1:24" ht="12.75" x14ac:dyDescent="0.2">
      <c r="A947" s="45"/>
      <c r="B947" s="104"/>
      <c r="C947" s="104"/>
      <c r="D947" s="104"/>
      <c r="E947" s="104"/>
      <c r="F947" s="104"/>
      <c r="G947" s="10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91"/>
      <c r="X947" s="34"/>
    </row>
    <row r="948" spans="1:24" ht="12.75" x14ac:dyDescent="0.2">
      <c r="A948" s="45"/>
      <c r="B948" s="104"/>
      <c r="C948" s="104"/>
      <c r="D948" s="104"/>
      <c r="E948" s="104"/>
      <c r="F948" s="104"/>
      <c r="G948" s="10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91"/>
      <c r="X948" s="34"/>
    </row>
    <row r="949" spans="1:24" ht="12.75" x14ac:dyDescent="0.2">
      <c r="A949" s="45"/>
      <c r="B949" s="104"/>
      <c r="C949" s="104"/>
      <c r="D949" s="104"/>
      <c r="E949" s="104"/>
      <c r="F949" s="104"/>
      <c r="G949" s="10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91"/>
      <c r="X949" s="34"/>
    </row>
    <row r="950" spans="1:24" ht="12.75" x14ac:dyDescent="0.2">
      <c r="A950" s="45"/>
      <c r="B950" s="104"/>
      <c r="C950" s="104"/>
      <c r="D950" s="104"/>
      <c r="E950" s="104"/>
      <c r="F950" s="104"/>
      <c r="G950" s="10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91"/>
      <c r="X950" s="34"/>
    </row>
    <row r="951" spans="1:24" ht="12.75" x14ac:dyDescent="0.2">
      <c r="A951" s="45"/>
      <c r="B951" s="104"/>
      <c r="C951" s="104"/>
      <c r="D951" s="104"/>
      <c r="E951" s="104"/>
      <c r="F951" s="104"/>
      <c r="G951" s="10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91"/>
      <c r="X951" s="34"/>
    </row>
    <row r="952" spans="1:24" ht="12.75" x14ac:dyDescent="0.2">
      <c r="A952" s="45"/>
      <c r="B952" s="104"/>
      <c r="C952" s="104"/>
      <c r="D952" s="104"/>
      <c r="E952" s="104"/>
      <c r="F952" s="104"/>
      <c r="G952" s="10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91"/>
      <c r="X952" s="34"/>
    </row>
    <row r="953" spans="1:24" ht="12.75" x14ac:dyDescent="0.2">
      <c r="A953" s="45"/>
      <c r="B953" s="104"/>
      <c r="C953" s="104"/>
      <c r="D953" s="104"/>
      <c r="E953" s="104"/>
      <c r="F953" s="104"/>
      <c r="G953" s="10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91"/>
      <c r="X953" s="34"/>
    </row>
    <row r="954" spans="1:24" ht="12.75" x14ac:dyDescent="0.2">
      <c r="A954" s="45"/>
      <c r="B954" s="104"/>
      <c r="C954" s="104"/>
      <c r="D954" s="104"/>
      <c r="E954" s="104"/>
      <c r="F954" s="104"/>
      <c r="G954" s="10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91"/>
      <c r="X954" s="34"/>
    </row>
    <row r="955" spans="1:24" ht="12.75" x14ac:dyDescent="0.2">
      <c r="A955" s="45"/>
      <c r="B955" s="104"/>
      <c r="C955" s="104"/>
      <c r="D955" s="104"/>
      <c r="E955" s="104"/>
      <c r="F955" s="104"/>
      <c r="G955" s="10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91"/>
      <c r="X955" s="34"/>
    </row>
    <row r="956" spans="1:24" ht="12.75" x14ac:dyDescent="0.2">
      <c r="A956" s="45"/>
      <c r="B956" s="104"/>
      <c r="C956" s="104"/>
      <c r="D956" s="104"/>
      <c r="E956" s="104"/>
      <c r="F956" s="104"/>
      <c r="G956" s="10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91"/>
      <c r="X956" s="34"/>
    </row>
    <row r="957" spans="1:24" ht="12.75" x14ac:dyDescent="0.2">
      <c r="A957" s="45"/>
      <c r="B957" s="104"/>
      <c r="C957" s="104"/>
      <c r="D957" s="104"/>
      <c r="E957" s="104"/>
      <c r="F957" s="104"/>
      <c r="G957" s="10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91"/>
      <c r="X957" s="34"/>
    </row>
    <row r="958" spans="1:24" ht="12.75" x14ac:dyDescent="0.2">
      <c r="A958" s="45"/>
      <c r="B958" s="104"/>
      <c r="C958" s="104"/>
      <c r="D958" s="104"/>
      <c r="E958" s="104"/>
      <c r="F958" s="104"/>
      <c r="G958" s="10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91"/>
      <c r="X958" s="34"/>
    </row>
    <row r="959" spans="1:24" ht="12.75" x14ac:dyDescent="0.2">
      <c r="A959" s="45"/>
      <c r="B959" s="104"/>
      <c r="C959" s="104"/>
      <c r="D959" s="104"/>
      <c r="E959" s="104"/>
      <c r="F959" s="104"/>
      <c r="G959" s="10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91"/>
      <c r="X959" s="34"/>
    </row>
    <row r="960" spans="1:24" ht="12.75" x14ac:dyDescent="0.2">
      <c r="A960" s="45"/>
      <c r="B960" s="104"/>
      <c r="C960" s="104"/>
      <c r="D960" s="104"/>
      <c r="E960" s="104"/>
      <c r="F960" s="104"/>
      <c r="G960" s="10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91"/>
      <c r="X960" s="34"/>
    </row>
    <row r="961" spans="1:24" ht="12.75" x14ac:dyDescent="0.2">
      <c r="A961" s="45"/>
      <c r="B961" s="104"/>
      <c r="C961" s="104"/>
      <c r="D961" s="104"/>
      <c r="E961" s="104"/>
      <c r="F961" s="104"/>
      <c r="G961" s="10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91"/>
      <c r="X961" s="34"/>
    </row>
    <row r="962" spans="1:24" ht="12.75" x14ac:dyDescent="0.2">
      <c r="A962" s="45"/>
      <c r="B962" s="104"/>
      <c r="C962" s="104"/>
      <c r="D962" s="104"/>
      <c r="E962" s="104"/>
      <c r="F962" s="104"/>
      <c r="G962" s="10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91"/>
      <c r="X962" s="34"/>
    </row>
    <row r="963" spans="1:24" ht="12.75" x14ac:dyDescent="0.2">
      <c r="A963" s="45"/>
      <c r="B963" s="104"/>
      <c r="C963" s="104"/>
      <c r="D963" s="104"/>
      <c r="E963" s="104"/>
      <c r="F963" s="104"/>
      <c r="G963" s="10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91"/>
      <c r="X963" s="34"/>
    </row>
    <row r="964" spans="1:24" ht="12.75" x14ac:dyDescent="0.2">
      <c r="A964" s="45"/>
      <c r="B964" s="104"/>
      <c r="C964" s="104"/>
      <c r="D964" s="104"/>
      <c r="E964" s="104"/>
      <c r="F964" s="104"/>
      <c r="G964" s="10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91"/>
      <c r="X964" s="34"/>
    </row>
    <row r="965" spans="1:24" ht="12.75" x14ac:dyDescent="0.2">
      <c r="A965" s="45"/>
      <c r="B965" s="104"/>
      <c r="C965" s="104"/>
      <c r="D965" s="104"/>
      <c r="E965" s="104"/>
      <c r="F965" s="104"/>
      <c r="G965" s="10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91"/>
      <c r="X965" s="34"/>
    </row>
    <row r="966" spans="1:24" ht="12.75" x14ac:dyDescent="0.2">
      <c r="A966" s="45"/>
      <c r="B966" s="104"/>
      <c r="C966" s="104"/>
      <c r="D966" s="104"/>
      <c r="E966" s="104"/>
      <c r="F966" s="104"/>
      <c r="G966" s="10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91"/>
      <c r="X966" s="34"/>
    </row>
    <row r="967" spans="1:24" ht="12.75" x14ac:dyDescent="0.2">
      <c r="A967" s="45"/>
      <c r="B967" s="104"/>
      <c r="C967" s="104"/>
      <c r="D967" s="104"/>
      <c r="E967" s="104"/>
      <c r="F967" s="104"/>
      <c r="G967" s="10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91"/>
      <c r="X967" s="34"/>
    </row>
    <row r="968" spans="1:24" ht="12.75" x14ac:dyDescent="0.2">
      <c r="A968" s="45"/>
      <c r="B968" s="104"/>
      <c r="C968" s="104"/>
      <c r="D968" s="104"/>
      <c r="E968" s="104"/>
      <c r="F968" s="104"/>
      <c r="G968" s="10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91"/>
      <c r="X968" s="34"/>
    </row>
    <row r="969" spans="1:24" ht="12.75" x14ac:dyDescent="0.2">
      <c r="A969" s="45"/>
      <c r="B969" s="104"/>
      <c r="C969" s="104"/>
      <c r="D969" s="104"/>
      <c r="E969" s="104"/>
      <c r="F969" s="104"/>
      <c r="G969" s="10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91"/>
      <c r="X969" s="34"/>
    </row>
    <row r="970" spans="1:24" ht="12.75" x14ac:dyDescent="0.2">
      <c r="A970" s="45"/>
      <c r="B970" s="104"/>
      <c r="C970" s="104"/>
      <c r="D970" s="104"/>
      <c r="E970" s="104"/>
      <c r="F970" s="104"/>
      <c r="G970" s="10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91"/>
      <c r="X970" s="34"/>
    </row>
    <row r="971" spans="1:24" ht="12.75" x14ac:dyDescent="0.2">
      <c r="A971" s="45"/>
      <c r="B971" s="104"/>
      <c r="C971" s="104"/>
      <c r="D971" s="104"/>
      <c r="E971" s="104"/>
      <c r="F971" s="104"/>
      <c r="G971" s="10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91"/>
      <c r="X971" s="34"/>
    </row>
    <row r="972" spans="1:24" ht="12.75" x14ac:dyDescent="0.2">
      <c r="A972" s="45"/>
      <c r="B972" s="104"/>
      <c r="C972" s="104"/>
      <c r="D972" s="104"/>
      <c r="E972" s="104"/>
      <c r="F972" s="104"/>
      <c r="G972" s="10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91"/>
      <c r="X972" s="34"/>
    </row>
    <row r="973" spans="1:24" ht="12.75" x14ac:dyDescent="0.2">
      <c r="A973" s="45"/>
      <c r="B973" s="104"/>
      <c r="C973" s="104"/>
      <c r="D973" s="104"/>
      <c r="E973" s="104"/>
      <c r="F973" s="104"/>
      <c r="G973" s="10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91"/>
      <c r="X973" s="34"/>
    </row>
    <row r="974" spans="1:24" ht="12.75" x14ac:dyDescent="0.2">
      <c r="A974" s="45"/>
      <c r="B974" s="104"/>
      <c r="C974" s="104"/>
      <c r="D974" s="104"/>
      <c r="E974" s="104"/>
      <c r="F974" s="104"/>
      <c r="G974" s="10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91"/>
      <c r="X974" s="34"/>
    </row>
    <row r="975" spans="1:24" ht="12.75" x14ac:dyDescent="0.2">
      <c r="A975" s="45"/>
      <c r="B975" s="104"/>
      <c r="C975" s="104"/>
      <c r="D975" s="104"/>
      <c r="E975" s="104"/>
      <c r="F975" s="104"/>
      <c r="G975" s="10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91"/>
      <c r="X975" s="34"/>
    </row>
    <row r="976" spans="1:24" ht="12.75" x14ac:dyDescent="0.2">
      <c r="A976" s="45"/>
      <c r="B976" s="104"/>
      <c r="C976" s="104"/>
      <c r="D976" s="104"/>
      <c r="E976" s="104"/>
      <c r="F976" s="104"/>
      <c r="G976" s="10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91"/>
      <c r="X976" s="34"/>
    </row>
    <row r="977" spans="1:24" ht="12.75" x14ac:dyDescent="0.2">
      <c r="A977" s="45"/>
      <c r="B977" s="104"/>
      <c r="C977" s="104"/>
      <c r="D977" s="104"/>
      <c r="E977" s="104"/>
      <c r="F977" s="104"/>
      <c r="G977" s="10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91"/>
      <c r="X977" s="34"/>
    </row>
    <row r="978" spans="1:24" ht="12.75" x14ac:dyDescent="0.2">
      <c r="A978" s="45"/>
      <c r="B978" s="104"/>
      <c r="C978" s="104"/>
      <c r="D978" s="104"/>
      <c r="E978" s="104"/>
      <c r="F978" s="104"/>
      <c r="G978" s="10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91"/>
      <c r="X978" s="34"/>
    </row>
    <row r="979" spans="1:24" ht="12.75" x14ac:dyDescent="0.2">
      <c r="A979" s="45"/>
      <c r="B979" s="104"/>
      <c r="C979" s="104"/>
      <c r="D979" s="104"/>
      <c r="E979" s="104"/>
      <c r="F979" s="104"/>
      <c r="G979" s="10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91"/>
      <c r="X979" s="34"/>
    </row>
    <row r="980" spans="1:24" ht="12.75" x14ac:dyDescent="0.2">
      <c r="A980" s="45"/>
      <c r="B980" s="104"/>
      <c r="C980" s="104"/>
      <c r="D980" s="104"/>
      <c r="E980" s="104"/>
      <c r="F980" s="104"/>
      <c r="G980" s="10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91"/>
      <c r="X980" s="34"/>
    </row>
    <row r="981" spans="1:24" ht="12.75" x14ac:dyDescent="0.2">
      <c r="A981" s="45"/>
      <c r="B981" s="104"/>
      <c r="C981" s="104"/>
      <c r="D981" s="104"/>
      <c r="E981" s="104"/>
      <c r="F981" s="104"/>
      <c r="G981" s="10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91"/>
      <c r="X981" s="34"/>
    </row>
    <row r="982" spans="1:24" ht="12.75" x14ac:dyDescent="0.2">
      <c r="A982" s="45"/>
      <c r="B982" s="104"/>
      <c r="C982" s="104"/>
      <c r="D982" s="104"/>
      <c r="E982" s="104"/>
      <c r="F982" s="104"/>
      <c r="G982" s="10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91"/>
      <c r="X982" s="34"/>
    </row>
    <row r="983" spans="1:24" ht="12.75" x14ac:dyDescent="0.2">
      <c r="A983" s="45"/>
      <c r="B983" s="104"/>
      <c r="C983" s="104"/>
      <c r="D983" s="104"/>
      <c r="E983" s="104"/>
      <c r="F983" s="104"/>
      <c r="G983" s="10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91"/>
      <c r="X983" s="34"/>
    </row>
    <row r="984" spans="1:24" ht="12.75" x14ac:dyDescent="0.2">
      <c r="A984" s="45"/>
      <c r="B984" s="104"/>
      <c r="C984" s="104"/>
      <c r="D984" s="104"/>
      <c r="E984" s="104"/>
      <c r="F984" s="104"/>
      <c r="G984" s="10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91"/>
      <c r="X984" s="34"/>
    </row>
    <row r="985" spans="1:24" ht="12.75" x14ac:dyDescent="0.2">
      <c r="A985" s="45"/>
      <c r="B985" s="104"/>
      <c r="C985" s="104"/>
      <c r="D985" s="104"/>
      <c r="E985" s="104"/>
      <c r="F985" s="104"/>
      <c r="G985" s="10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91"/>
      <c r="X985" s="34"/>
    </row>
    <row r="986" spans="1:24" ht="12.75" x14ac:dyDescent="0.2">
      <c r="A986" s="45"/>
      <c r="B986" s="104"/>
      <c r="C986" s="104"/>
      <c r="D986" s="104"/>
      <c r="E986" s="104"/>
      <c r="F986" s="104"/>
      <c r="G986" s="10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91"/>
      <c r="X986" s="34"/>
    </row>
    <row r="987" spans="1:24" ht="12.75" x14ac:dyDescent="0.2">
      <c r="A987" s="45"/>
      <c r="B987" s="104"/>
      <c r="C987" s="104"/>
      <c r="D987" s="104"/>
      <c r="E987" s="104"/>
      <c r="F987" s="104"/>
      <c r="G987" s="10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91"/>
      <c r="X987" s="34"/>
    </row>
    <row r="988" spans="1:24" ht="12.75" x14ac:dyDescent="0.2">
      <c r="A988" s="45"/>
      <c r="B988" s="104"/>
      <c r="C988" s="104"/>
      <c r="D988" s="104"/>
      <c r="E988" s="104"/>
      <c r="F988" s="104"/>
      <c r="G988" s="10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91"/>
      <c r="X988" s="34"/>
    </row>
    <row r="989" spans="1:24" ht="12.75" x14ac:dyDescent="0.2">
      <c r="A989" s="45"/>
      <c r="B989" s="104"/>
      <c r="C989" s="104"/>
      <c r="D989" s="104"/>
      <c r="E989" s="104"/>
      <c r="F989" s="104"/>
      <c r="G989" s="10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91"/>
      <c r="X989" s="34"/>
    </row>
    <row r="990" spans="1:24" ht="12.75" x14ac:dyDescent="0.2">
      <c r="A990" s="45"/>
      <c r="B990" s="104"/>
      <c r="C990" s="104"/>
      <c r="D990" s="104"/>
      <c r="E990" s="104"/>
      <c r="F990" s="104"/>
      <c r="G990" s="10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91"/>
      <c r="X990" s="34"/>
    </row>
    <row r="991" spans="1:24" ht="12.75" x14ac:dyDescent="0.2">
      <c r="A991" s="45"/>
      <c r="B991" s="104"/>
      <c r="C991" s="104"/>
      <c r="D991" s="104"/>
      <c r="E991" s="104"/>
      <c r="F991" s="104"/>
      <c r="G991" s="10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91"/>
      <c r="X991" s="34"/>
    </row>
    <row r="992" spans="1:24" ht="12.75" x14ac:dyDescent="0.2">
      <c r="A992" s="45"/>
      <c r="B992" s="104"/>
      <c r="C992" s="104"/>
      <c r="D992" s="104"/>
      <c r="E992" s="104"/>
      <c r="F992" s="104"/>
      <c r="G992" s="10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91"/>
      <c r="X992" s="34"/>
    </row>
    <row r="993" spans="1:24" ht="12.75" x14ac:dyDescent="0.2">
      <c r="A993" s="45"/>
      <c r="B993" s="104"/>
      <c r="C993" s="104"/>
      <c r="D993" s="104"/>
      <c r="E993" s="104"/>
      <c r="F993" s="104"/>
      <c r="G993" s="10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91"/>
      <c r="X993" s="34"/>
    </row>
    <row r="994" spans="1:24" ht="12.75" x14ac:dyDescent="0.2">
      <c r="A994" s="45"/>
      <c r="B994" s="104"/>
      <c r="C994" s="104"/>
      <c r="D994" s="104"/>
      <c r="E994" s="104"/>
      <c r="F994" s="104"/>
      <c r="G994" s="10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91"/>
      <c r="X994" s="34"/>
    </row>
    <row r="995" spans="1:24" ht="12.75" x14ac:dyDescent="0.2">
      <c r="A995" s="45"/>
      <c r="B995" s="104"/>
      <c r="C995" s="104"/>
      <c r="D995" s="104"/>
      <c r="E995" s="104"/>
      <c r="F995" s="104"/>
      <c r="G995" s="10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91"/>
      <c r="X995" s="34"/>
    </row>
    <row r="996" spans="1:24" ht="12.75" x14ac:dyDescent="0.2">
      <c r="A996" s="45"/>
      <c r="B996" s="104"/>
      <c r="C996" s="104"/>
      <c r="D996" s="104"/>
      <c r="E996" s="104"/>
      <c r="F996" s="104"/>
      <c r="G996" s="10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91"/>
      <c r="X996" s="34"/>
    </row>
    <row r="997" spans="1:24" ht="12.75" x14ac:dyDescent="0.2">
      <c r="A997" s="45"/>
      <c r="B997" s="104"/>
      <c r="C997" s="104"/>
      <c r="D997" s="104"/>
      <c r="E997" s="104"/>
      <c r="F997" s="104"/>
      <c r="G997" s="10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91"/>
      <c r="X997" s="34"/>
    </row>
    <row r="998" spans="1:24" ht="12.75" x14ac:dyDescent="0.2">
      <c r="A998" s="45"/>
      <c r="B998" s="104"/>
      <c r="C998" s="104"/>
      <c r="D998" s="104"/>
      <c r="E998" s="104"/>
      <c r="F998" s="104"/>
      <c r="G998" s="10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91"/>
      <c r="X998" s="34"/>
    </row>
    <row r="999" spans="1:24" ht="12.75" x14ac:dyDescent="0.2">
      <c r="A999" s="45"/>
      <c r="B999" s="104"/>
      <c r="C999" s="104"/>
      <c r="D999" s="104"/>
      <c r="E999" s="104"/>
      <c r="F999" s="104"/>
      <c r="G999" s="10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91"/>
      <c r="X999" s="34"/>
    </row>
    <row r="1000" spans="1:24" ht="12.75" x14ac:dyDescent="0.2">
      <c r="A1000" s="45"/>
      <c r="B1000" s="104"/>
      <c r="C1000" s="104"/>
      <c r="D1000" s="104"/>
      <c r="E1000" s="104"/>
      <c r="F1000" s="104"/>
      <c r="G1000" s="10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91"/>
      <c r="X1000" s="34"/>
    </row>
    <row r="1001" spans="1:24" ht="12.75" x14ac:dyDescent="0.2">
      <c r="A1001" s="45"/>
      <c r="B1001" s="104"/>
      <c r="C1001" s="104"/>
      <c r="D1001" s="104"/>
      <c r="E1001" s="104"/>
      <c r="F1001" s="104"/>
      <c r="G1001" s="10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91"/>
      <c r="X1001" s="34"/>
    </row>
    <row r="1002" spans="1:24" ht="12.75" x14ac:dyDescent="0.2">
      <c r="A1002" s="45"/>
      <c r="B1002" s="104"/>
      <c r="C1002" s="104"/>
      <c r="D1002" s="104"/>
      <c r="E1002" s="104"/>
      <c r="F1002" s="104"/>
      <c r="G1002" s="10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91"/>
      <c r="X1002" s="34"/>
    </row>
    <row r="1003" spans="1:24" ht="12.75" x14ac:dyDescent="0.2">
      <c r="A1003" s="45"/>
      <c r="B1003" s="104"/>
      <c r="C1003" s="104"/>
      <c r="D1003" s="104"/>
      <c r="E1003" s="104"/>
      <c r="F1003" s="104"/>
      <c r="G1003" s="10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91"/>
      <c r="X1003" s="34"/>
    </row>
    <row r="1004" spans="1:24" ht="12.75" x14ac:dyDescent="0.2">
      <c r="A1004" s="45"/>
      <c r="B1004" s="104"/>
      <c r="C1004" s="104"/>
      <c r="D1004" s="104"/>
      <c r="E1004" s="104"/>
      <c r="F1004" s="104"/>
      <c r="G1004" s="10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91"/>
      <c r="X1004" s="34"/>
    </row>
    <row r="1005" spans="1:24" ht="12.75" x14ac:dyDescent="0.2">
      <c r="A1005" s="45"/>
      <c r="B1005" s="104"/>
      <c r="C1005" s="104"/>
      <c r="D1005" s="104"/>
      <c r="E1005" s="104"/>
      <c r="F1005" s="104"/>
      <c r="G1005" s="10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91"/>
      <c r="X1005" s="34"/>
    </row>
    <row r="1006" spans="1:24" ht="12.75" x14ac:dyDescent="0.2">
      <c r="A1006" s="45"/>
      <c r="B1006" s="104"/>
      <c r="C1006" s="104"/>
      <c r="D1006" s="104"/>
      <c r="E1006" s="104"/>
      <c r="F1006" s="104"/>
      <c r="G1006" s="10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91"/>
      <c r="X1006" s="34"/>
    </row>
    <row r="1007" spans="1:24" ht="12.75" x14ac:dyDescent="0.2">
      <c r="A1007" s="45"/>
      <c r="B1007" s="104"/>
      <c r="C1007" s="104"/>
      <c r="D1007" s="104"/>
      <c r="E1007" s="104"/>
      <c r="F1007" s="104"/>
      <c r="G1007" s="10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91"/>
      <c r="X1007" s="34"/>
    </row>
    <row r="1008" spans="1:24" ht="12.75" x14ac:dyDescent="0.2">
      <c r="A1008" s="45"/>
      <c r="B1008" s="104"/>
      <c r="C1008" s="104"/>
      <c r="D1008" s="104"/>
      <c r="E1008" s="104"/>
      <c r="F1008" s="104"/>
      <c r="G1008" s="10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91"/>
      <c r="X1008" s="34"/>
    </row>
    <row r="1009" spans="1:24" ht="12.75" x14ac:dyDescent="0.2">
      <c r="A1009" s="45"/>
      <c r="B1009" s="104"/>
      <c r="C1009" s="104"/>
      <c r="D1009" s="104"/>
      <c r="E1009" s="104"/>
      <c r="F1009" s="104"/>
      <c r="G1009" s="10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91"/>
      <c r="X1009" s="34"/>
    </row>
    <row r="1010" spans="1:24" ht="12.75" x14ac:dyDescent="0.2">
      <c r="A1010" s="45"/>
      <c r="B1010" s="104"/>
      <c r="C1010" s="104"/>
      <c r="D1010" s="104"/>
      <c r="E1010" s="104"/>
      <c r="F1010" s="104"/>
      <c r="G1010" s="10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91"/>
      <c r="X1010" s="34"/>
    </row>
    <row r="1011" spans="1:24" ht="12.75" x14ac:dyDescent="0.2">
      <c r="A1011" s="45"/>
      <c r="B1011" s="104"/>
      <c r="C1011" s="104"/>
      <c r="D1011" s="104"/>
      <c r="E1011" s="104"/>
      <c r="F1011" s="104"/>
      <c r="G1011" s="10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91"/>
      <c r="X1011" s="34"/>
    </row>
    <row r="1012" spans="1:24" ht="12.75" x14ac:dyDescent="0.2">
      <c r="A1012" s="45"/>
      <c r="B1012" s="104"/>
      <c r="C1012" s="104"/>
      <c r="D1012" s="104"/>
      <c r="E1012" s="104"/>
      <c r="F1012" s="104"/>
      <c r="G1012" s="10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91"/>
      <c r="X1012" s="34"/>
    </row>
    <row r="1013" spans="1:24" ht="12.75" x14ac:dyDescent="0.2">
      <c r="A1013" s="45"/>
      <c r="B1013" s="104"/>
      <c r="C1013" s="104"/>
      <c r="D1013" s="104"/>
      <c r="E1013" s="104"/>
      <c r="F1013" s="104"/>
      <c r="G1013" s="10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91"/>
      <c r="X1013" s="34"/>
    </row>
    <row r="1014" spans="1:24" ht="12.75" x14ac:dyDescent="0.2">
      <c r="A1014" s="45"/>
      <c r="B1014" s="104"/>
      <c r="C1014" s="104"/>
      <c r="D1014" s="104"/>
      <c r="E1014" s="104"/>
      <c r="F1014" s="104"/>
      <c r="G1014" s="10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91"/>
      <c r="X1014" s="34"/>
    </row>
    <row r="1015" spans="1:24" ht="12.75" x14ac:dyDescent="0.2">
      <c r="A1015" s="45"/>
      <c r="B1015" s="104"/>
      <c r="C1015" s="104"/>
      <c r="D1015" s="104"/>
      <c r="E1015" s="104"/>
      <c r="F1015" s="104"/>
      <c r="G1015" s="10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91"/>
      <c r="X1015" s="34"/>
    </row>
    <row r="1016" spans="1:24" ht="12.75" x14ac:dyDescent="0.2">
      <c r="A1016" s="45"/>
      <c r="B1016" s="104"/>
      <c r="C1016" s="104"/>
      <c r="D1016" s="104"/>
      <c r="E1016" s="104"/>
      <c r="F1016" s="104"/>
      <c r="G1016" s="10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91"/>
      <c r="X1016" s="34"/>
    </row>
    <row r="1017" spans="1:24" ht="12.75" x14ac:dyDescent="0.2">
      <c r="A1017" s="45"/>
      <c r="B1017" s="104"/>
      <c r="C1017" s="104"/>
      <c r="D1017" s="104"/>
      <c r="E1017" s="104"/>
      <c r="F1017" s="104"/>
      <c r="G1017" s="10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91"/>
      <c r="X1017" s="34"/>
    </row>
    <row r="1018" spans="1:24" ht="12.75" x14ac:dyDescent="0.2">
      <c r="A1018" s="45"/>
      <c r="B1018" s="104"/>
      <c r="C1018" s="104"/>
      <c r="D1018" s="104"/>
      <c r="E1018" s="104"/>
      <c r="F1018" s="104"/>
      <c r="G1018" s="10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91"/>
      <c r="X1018" s="34"/>
    </row>
    <row r="1019" spans="1:24" ht="12.75" x14ac:dyDescent="0.2">
      <c r="A1019" s="45"/>
      <c r="B1019" s="104"/>
      <c r="C1019" s="104"/>
      <c r="D1019" s="104"/>
      <c r="E1019" s="104"/>
      <c r="F1019" s="104"/>
      <c r="G1019" s="10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91"/>
      <c r="X1019" s="34"/>
    </row>
    <row r="1020" spans="1:24" ht="12.75" x14ac:dyDescent="0.2">
      <c r="A1020" s="45"/>
      <c r="B1020" s="104"/>
      <c r="C1020" s="104"/>
      <c r="D1020" s="104"/>
      <c r="E1020" s="104"/>
      <c r="F1020" s="104"/>
      <c r="G1020" s="10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91"/>
      <c r="X1020" s="34"/>
    </row>
    <row r="1021" spans="1:24" ht="12.75" x14ac:dyDescent="0.2">
      <c r="A1021" s="45"/>
      <c r="B1021" s="104"/>
      <c r="C1021" s="104"/>
      <c r="D1021" s="104"/>
      <c r="E1021" s="104"/>
      <c r="F1021" s="104"/>
      <c r="G1021" s="10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91"/>
      <c r="X1021" s="34"/>
    </row>
    <row r="1022" spans="1:24" ht="12.75" x14ac:dyDescent="0.2">
      <c r="A1022" s="45"/>
      <c r="B1022" s="104"/>
      <c r="C1022" s="104"/>
      <c r="D1022" s="104"/>
      <c r="E1022" s="104"/>
      <c r="F1022" s="104"/>
      <c r="G1022" s="10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91"/>
      <c r="X1022" s="34"/>
    </row>
    <row r="1023" spans="1:24" ht="12.75" x14ac:dyDescent="0.2">
      <c r="A1023" s="45"/>
      <c r="B1023" s="104"/>
      <c r="C1023" s="104"/>
      <c r="D1023" s="104"/>
      <c r="E1023" s="104"/>
      <c r="F1023" s="104"/>
      <c r="G1023" s="10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91"/>
      <c r="X1023" s="34"/>
    </row>
    <row r="1024" spans="1:24" ht="12.75" x14ac:dyDescent="0.2">
      <c r="A1024" s="45"/>
      <c r="B1024" s="104"/>
      <c r="C1024" s="104"/>
      <c r="D1024" s="104"/>
      <c r="E1024" s="104"/>
      <c r="F1024" s="104"/>
      <c r="G1024" s="10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91"/>
      <c r="X1024" s="34"/>
    </row>
    <row r="1025" spans="1:24" ht="12.75" x14ac:dyDescent="0.2">
      <c r="A1025" s="45"/>
      <c r="B1025" s="104"/>
      <c r="C1025" s="104"/>
      <c r="D1025" s="104"/>
      <c r="E1025" s="104"/>
      <c r="F1025" s="104"/>
      <c r="G1025" s="10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91"/>
      <c r="X1025" s="34"/>
    </row>
    <row r="1026" spans="1:24" ht="12.75" x14ac:dyDescent="0.2">
      <c r="A1026" s="45"/>
      <c r="B1026" s="104"/>
      <c r="C1026" s="104"/>
      <c r="D1026" s="104"/>
      <c r="E1026" s="104"/>
      <c r="F1026" s="104"/>
      <c r="G1026" s="10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91"/>
      <c r="X1026" s="34"/>
    </row>
    <row r="1027" spans="1:24" ht="12.75" x14ac:dyDescent="0.2">
      <c r="A1027" s="45"/>
      <c r="B1027" s="104"/>
      <c r="C1027" s="104"/>
      <c r="D1027" s="104"/>
      <c r="E1027" s="104"/>
      <c r="F1027" s="104"/>
      <c r="G1027" s="10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91"/>
      <c r="X1027" s="34"/>
    </row>
    <row r="1028" spans="1:24" ht="12.75" x14ac:dyDescent="0.2">
      <c r="A1028" s="45"/>
      <c r="B1028" s="104"/>
      <c r="C1028" s="104"/>
      <c r="D1028" s="104"/>
      <c r="E1028" s="104"/>
      <c r="F1028" s="104"/>
      <c r="G1028" s="10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91"/>
      <c r="X1028" s="34"/>
    </row>
    <row r="1029" spans="1:24" ht="12.75" x14ac:dyDescent="0.2">
      <c r="A1029" s="45"/>
      <c r="B1029" s="104"/>
      <c r="C1029" s="104"/>
      <c r="D1029" s="104"/>
      <c r="E1029" s="104"/>
      <c r="F1029" s="104"/>
      <c r="G1029" s="10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91"/>
      <c r="X1029" s="34"/>
    </row>
    <row r="1030" spans="1:24" ht="12.75" x14ac:dyDescent="0.2">
      <c r="A1030" s="45"/>
      <c r="B1030" s="104"/>
      <c r="C1030" s="104"/>
      <c r="D1030" s="104"/>
      <c r="E1030" s="104"/>
      <c r="F1030" s="104"/>
      <c r="G1030" s="104"/>
      <c r="H1030" s="34"/>
      <c r="I1030" s="34"/>
      <c r="J1030" s="34"/>
      <c r="K1030" s="34"/>
      <c r="L1030" s="34"/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91"/>
      <c r="X1030" s="34"/>
    </row>
    <row r="1031" spans="1:24" ht="12.75" x14ac:dyDescent="0.2">
      <c r="A1031" s="45"/>
      <c r="B1031" s="104"/>
      <c r="C1031" s="104"/>
      <c r="D1031" s="104"/>
      <c r="E1031" s="104"/>
      <c r="F1031" s="104"/>
      <c r="G1031" s="104"/>
      <c r="H1031" s="34"/>
      <c r="I1031" s="34"/>
      <c r="J1031" s="34"/>
      <c r="K1031" s="34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91"/>
      <c r="X1031" s="34"/>
    </row>
    <row r="1032" spans="1:24" ht="12.75" x14ac:dyDescent="0.2">
      <c r="A1032" s="45"/>
      <c r="B1032" s="104"/>
      <c r="C1032" s="104"/>
      <c r="D1032" s="104"/>
      <c r="E1032" s="104"/>
      <c r="F1032" s="104"/>
      <c r="G1032" s="10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91"/>
      <c r="X1032" s="34"/>
    </row>
    <row r="1033" spans="1:24" ht="12.75" x14ac:dyDescent="0.2">
      <c r="A1033" s="45"/>
      <c r="B1033" s="104"/>
      <c r="C1033" s="104"/>
      <c r="D1033" s="104"/>
      <c r="E1033" s="104"/>
      <c r="F1033" s="104"/>
      <c r="G1033" s="104"/>
      <c r="H1033" s="34"/>
      <c r="I1033" s="34"/>
      <c r="J1033" s="34"/>
      <c r="K1033" s="34"/>
      <c r="L1033" s="34"/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91"/>
      <c r="X1033" s="34"/>
    </row>
    <row r="1034" spans="1:24" ht="12.75" x14ac:dyDescent="0.2">
      <c r="A1034" s="45"/>
      <c r="B1034" s="104"/>
      <c r="C1034" s="104"/>
      <c r="D1034" s="104"/>
      <c r="E1034" s="104"/>
      <c r="F1034" s="104"/>
      <c r="G1034" s="104"/>
      <c r="H1034" s="34"/>
      <c r="I1034" s="34"/>
      <c r="J1034" s="34"/>
      <c r="K1034" s="34"/>
      <c r="L1034" s="34"/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91"/>
      <c r="X1034" s="34"/>
    </row>
    <row r="1035" spans="1:24" ht="12.75" x14ac:dyDescent="0.2">
      <c r="A1035" s="45"/>
      <c r="B1035" s="104"/>
      <c r="C1035" s="104"/>
      <c r="D1035" s="104"/>
      <c r="E1035" s="104"/>
      <c r="F1035" s="104"/>
      <c r="G1035" s="104"/>
      <c r="H1035" s="34"/>
      <c r="I1035" s="34"/>
      <c r="J1035" s="34"/>
      <c r="K1035" s="34"/>
      <c r="L1035" s="34"/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91"/>
      <c r="X1035" s="34"/>
    </row>
    <row r="1036" spans="1:24" ht="12.75" x14ac:dyDescent="0.2">
      <c r="A1036" s="45"/>
      <c r="B1036" s="104"/>
      <c r="C1036" s="104"/>
      <c r="D1036" s="104"/>
      <c r="E1036" s="104"/>
      <c r="F1036" s="104"/>
      <c r="G1036" s="104"/>
      <c r="H1036" s="34"/>
      <c r="I1036" s="34"/>
      <c r="J1036" s="34"/>
      <c r="K1036" s="34"/>
      <c r="L1036" s="34"/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91"/>
      <c r="X1036" s="34"/>
    </row>
    <row r="1037" spans="1:24" ht="12.75" x14ac:dyDescent="0.2">
      <c r="A1037" s="45"/>
      <c r="B1037" s="104"/>
      <c r="C1037" s="104"/>
      <c r="D1037" s="104"/>
      <c r="E1037" s="104"/>
      <c r="F1037" s="104"/>
      <c r="G1037" s="104"/>
      <c r="H1037" s="34"/>
      <c r="I1037" s="34"/>
      <c r="J1037" s="34"/>
      <c r="K1037" s="34"/>
      <c r="L1037" s="34"/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91"/>
      <c r="X1037" s="34"/>
    </row>
    <row r="1038" spans="1:24" ht="12.75" x14ac:dyDescent="0.2">
      <c r="A1038" s="45"/>
      <c r="B1038" s="104"/>
      <c r="C1038" s="104"/>
      <c r="D1038" s="104"/>
      <c r="E1038" s="104"/>
      <c r="F1038" s="104"/>
      <c r="G1038" s="104"/>
      <c r="H1038" s="34"/>
      <c r="I1038" s="34"/>
      <c r="J1038" s="34"/>
      <c r="K1038" s="34"/>
      <c r="L1038" s="34"/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91"/>
      <c r="X1038" s="34"/>
    </row>
    <row r="1039" spans="1:24" ht="12.75" x14ac:dyDescent="0.2">
      <c r="A1039" s="45"/>
      <c r="B1039" s="104"/>
      <c r="C1039" s="104"/>
      <c r="D1039" s="104"/>
      <c r="E1039" s="104"/>
      <c r="F1039" s="104"/>
      <c r="G1039" s="104"/>
      <c r="H1039" s="34"/>
      <c r="I1039" s="34"/>
      <c r="J1039" s="34"/>
      <c r="K1039" s="34"/>
      <c r="L1039" s="34"/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91"/>
      <c r="X1039" s="34"/>
    </row>
    <row r="1040" spans="1:24" ht="12.75" x14ac:dyDescent="0.2">
      <c r="A1040" s="45"/>
      <c r="B1040" s="104"/>
      <c r="C1040" s="104"/>
      <c r="D1040" s="104"/>
      <c r="E1040" s="104"/>
      <c r="F1040" s="104"/>
      <c r="G1040" s="104"/>
      <c r="H1040" s="34"/>
      <c r="I1040" s="34"/>
      <c r="J1040" s="34"/>
      <c r="K1040" s="34"/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91"/>
      <c r="X1040" s="34"/>
    </row>
    <row r="1041" spans="1:24" ht="12.75" x14ac:dyDescent="0.2">
      <c r="A1041" s="45"/>
      <c r="B1041" s="104"/>
      <c r="C1041" s="104"/>
      <c r="D1041" s="104"/>
      <c r="E1041" s="104"/>
      <c r="F1041" s="104"/>
      <c r="G1041" s="104"/>
      <c r="H1041" s="34"/>
      <c r="I1041" s="34"/>
      <c r="J1041" s="34"/>
      <c r="K1041" s="34"/>
      <c r="L1041" s="34"/>
      <c r="M1041" s="34"/>
      <c r="N1041" s="34"/>
      <c r="O1041" s="34"/>
      <c r="P1041" s="34"/>
      <c r="Q1041" s="34"/>
      <c r="R1041" s="34"/>
      <c r="S1041" s="34"/>
      <c r="T1041" s="34"/>
      <c r="U1041" s="34"/>
      <c r="V1041" s="34"/>
      <c r="W1041" s="91"/>
      <c r="X1041" s="34"/>
    </row>
    <row r="1042" spans="1:24" ht="12.75" x14ac:dyDescent="0.2">
      <c r="A1042" s="45"/>
      <c r="B1042" s="104"/>
      <c r="C1042" s="104"/>
      <c r="D1042" s="104"/>
      <c r="E1042" s="104"/>
      <c r="F1042" s="104"/>
      <c r="G1042" s="10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  <c r="T1042" s="34"/>
      <c r="U1042" s="34"/>
      <c r="V1042" s="34"/>
      <c r="W1042" s="91"/>
      <c r="X1042" s="34"/>
    </row>
    <row r="1043" spans="1:24" ht="12.75" x14ac:dyDescent="0.2">
      <c r="A1043" s="45"/>
      <c r="B1043" s="104"/>
      <c r="C1043" s="104"/>
      <c r="D1043" s="104"/>
      <c r="E1043" s="104"/>
      <c r="F1043" s="104"/>
      <c r="G1043" s="104"/>
      <c r="H1043" s="34"/>
      <c r="I1043" s="34"/>
      <c r="J1043" s="34"/>
      <c r="K1043" s="34"/>
      <c r="L1043" s="34"/>
      <c r="M1043" s="34"/>
      <c r="N1043" s="34"/>
      <c r="O1043" s="34"/>
      <c r="P1043" s="34"/>
      <c r="Q1043" s="34"/>
      <c r="R1043" s="34"/>
      <c r="S1043" s="34"/>
      <c r="T1043" s="34"/>
      <c r="U1043" s="34"/>
      <c r="V1043" s="34"/>
      <c r="W1043" s="91"/>
      <c r="X1043" s="34"/>
    </row>
    <row r="1044" spans="1:24" ht="12.75" x14ac:dyDescent="0.2">
      <c r="A1044" s="45"/>
      <c r="B1044" s="104"/>
      <c r="C1044" s="104"/>
      <c r="D1044" s="104"/>
      <c r="E1044" s="104"/>
      <c r="F1044" s="104"/>
      <c r="G1044" s="104"/>
      <c r="H1044" s="34"/>
      <c r="I1044" s="34"/>
      <c r="J1044" s="34"/>
      <c r="K1044" s="34"/>
      <c r="L1044" s="34"/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91"/>
      <c r="X1044" s="34"/>
    </row>
    <row r="1045" spans="1:24" ht="12.75" x14ac:dyDescent="0.2">
      <c r="A1045" s="45"/>
      <c r="B1045" s="104"/>
      <c r="C1045" s="104"/>
      <c r="D1045" s="104"/>
      <c r="E1045" s="104"/>
      <c r="F1045" s="104"/>
      <c r="G1045" s="104"/>
      <c r="H1045" s="34"/>
      <c r="I1045" s="34"/>
      <c r="J1045" s="34"/>
      <c r="K1045" s="34"/>
      <c r="L1045" s="34"/>
      <c r="M1045" s="34"/>
      <c r="N1045" s="34"/>
      <c r="O1045" s="34"/>
      <c r="P1045" s="34"/>
      <c r="Q1045" s="34"/>
      <c r="R1045" s="34"/>
      <c r="S1045" s="34"/>
      <c r="T1045" s="34"/>
      <c r="U1045" s="34"/>
      <c r="V1045" s="34"/>
      <c r="W1045" s="91"/>
      <c r="X1045" s="34"/>
    </row>
    <row r="1046" spans="1:24" ht="12.75" x14ac:dyDescent="0.2">
      <c r="A1046" s="45"/>
      <c r="B1046" s="104"/>
      <c r="C1046" s="104"/>
      <c r="D1046" s="104"/>
      <c r="E1046" s="104"/>
      <c r="F1046" s="104"/>
      <c r="G1046" s="104"/>
      <c r="H1046" s="34"/>
      <c r="I1046" s="34"/>
      <c r="J1046" s="34"/>
      <c r="K1046" s="34"/>
      <c r="L1046" s="34"/>
      <c r="M1046" s="34"/>
      <c r="N1046" s="34"/>
      <c r="O1046" s="34"/>
      <c r="P1046" s="34"/>
      <c r="Q1046" s="34"/>
      <c r="R1046" s="34"/>
      <c r="S1046" s="34"/>
      <c r="T1046" s="34"/>
      <c r="U1046" s="34"/>
      <c r="V1046" s="34"/>
      <c r="W1046" s="91"/>
      <c r="X1046" s="34"/>
    </row>
    <row r="1047" spans="1:24" ht="12.75" x14ac:dyDescent="0.2">
      <c r="A1047" s="45"/>
      <c r="B1047" s="104"/>
      <c r="C1047" s="104"/>
      <c r="D1047" s="104"/>
      <c r="E1047" s="104"/>
      <c r="F1047" s="104"/>
      <c r="G1047" s="104"/>
      <c r="H1047" s="34"/>
      <c r="I1047" s="34"/>
      <c r="J1047" s="34"/>
      <c r="K1047" s="34"/>
      <c r="L1047" s="34"/>
      <c r="M1047" s="34"/>
      <c r="N1047" s="34"/>
      <c r="O1047" s="34"/>
      <c r="P1047" s="34"/>
      <c r="Q1047" s="34"/>
      <c r="R1047" s="34"/>
      <c r="S1047" s="34"/>
      <c r="T1047" s="34"/>
      <c r="U1047" s="34"/>
      <c r="V1047" s="34"/>
      <c r="W1047" s="91"/>
      <c r="X1047" s="34"/>
    </row>
    <row r="1048" spans="1:24" ht="12.75" x14ac:dyDescent="0.2">
      <c r="A1048" s="45"/>
      <c r="B1048" s="104"/>
      <c r="C1048" s="104"/>
      <c r="D1048" s="104"/>
      <c r="E1048" s="104"/>
      <c r="F1048" s="104"/>
      <c r="G1048" s="10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91"/>
      <c r="X1048" s="34"/>
    </row>
    <row r="1049" spans="1:24" ht="12.75" x14ac:dyDescent="0.2">
      <c r="A1049" s="45"/>
      <c r="B1049" s="104"/>
      <c r="C1049" s="104"/>
      <c r="D1049" s="104"/>
      <c r="E1049" s="104"/>
      <c r="F1049" s="104"/>
      <c r="G1049" s="104"/>
      <c r="H1049" s="34"/>
      <c r="I1049" s="34"/>
      <c r="J1049" s="34"/>
      <c r="K1049" s="34"/>
      <c r="L1049" s="34"/>
      <c r="M1049" s="34"/>
      <c r="N1049" s="34"/>
      <c r="O1049" s="34"/>
      <c r="P1049" s="34"/>
      <c r="Q1049" s="34"/>
      <c r="R1049" s="34"/>
      <c r="S1049" s="34"/>
      <c r="T1049" s="34"/>
      <c r="U1049" s="34"/>
      <c r="V1049" s="34"/>
      <c r="W1049" s="91"/>
      <c r="X1049" s="34"/>
    </row>
    <row r="1050" spans="1:24" ht="12.75" x14ac:dyDescent="0.2">
      <c r="A1050" s="45"/>
      <c r="B1050" s="104"/>
      <c r="C1050" s="104"/>
      <c r="D1050" s="104"/>
      <c r="E1050" s="104"/>
      <c r="F1050" s="104"/>
      <c r="G1050" s="104"/>
      <c r="H1050" s="34"/>
      <c r="I1050" s="34"/>
      <c r="J1050" s="34"/>
      <c r="K1050" s="34"/>
      <c r="L1050" s="34"/>
      <c r="M1050" s="34"/>
      <c r="N1050" s="34"/>
      <c r="O1050" s="34"/>
      <c r="P1050" s="34"/>
      <c r="Q1050" s="34"/>
      <c r="R1050" s="34"/>
      <c r="S1050" s="34"/>
      <c r="T1050" s="34"/>
      <c r="U1050" s="34"/>
      <c r="V1050" s="34"/>
      <c r="W1050" s="91"/>
      <c r="X1050" s="34"/>
    </row>
    <row r="1051" spans="1:24" ht="12.75" x14ac:dyDescent="0.2">
      <c r="A1051" s="45"/>
      <c r="B1051" s="104"/>
      <c r="C1051" s="104"/>
      <c r="D1051" s="104"/>
      <c r="E1051" s="104"/>
      <c r="F1051" s="104"/>
      <c r="G1051" s="104"/>
      <c r="H1051" s="34"/>
      <c r="I1051" s="34"/>
      <c r="J1051" s="34"/>
      <c r="K1051" s="34"/>
      <c r="L1051" s="34"/>
      <c r="M1051" s="34"/>
      <c r="N1051" s="34"/>
      <c r="O1051" s="34"/>
      <c r="P1051" s="34"/>
      <c r="Q1051" s="34"/>
      <c r="R1051" s="34"/>
      <c r="S1051" s="34"/>
      <c r="T1051" s="34"/>
      <c r="U1051" s="34"/>
      <c r="V1051" s="34"/>
      <c r="W1051" s="91"/>
      <c r="X1051" s="34"/>
    </row>
    <row r="1052" spans="1:24" ht="12.75" x14ac:dyDescent="0.2">
      <c r="A1052" s="45"/>
      <c r="B1052" s="104"/>
      <c r="C1052" s="104"/>
      <c r="D1052" s="104"/>
      <c r="E1052" s="104"/>
      <c r="F1052" s="104"/>
      <c r="G1052" s="104"/>
      <c r="H1052" s="34"/>
      <c r="I1052" s="34"/>
      <c r="J1052" s="34"/>
      <c r="K1052" s="34"/>
      <c r="L1052" s="34"/>
      <c r="M1052" s="34"/>
      <c r="N1052" s="34"/>
      <c r="O1052" s="34"/>
      <c r="P1052" s="34"/>
      <c r="Q1052" s="34"/>
      <c r="R1052" s="34"/>
      <c r="S1052" s="34"/>
      <c r="T1052" s="34"/>
      <c r="U1052" s="34"/>
      <c r="V1052" s="34"/>
      <c r="W1052" s="91"/>
      <c r="X1052" s="34"/>
    </row>
    <row r="1053" spans="1:24" ht="12.75" x14ac:dyDescent="0.2">
      <c r="A1053" s="45"/>
      <c r="B1053" s="104"/>
      <c r="C1053" s="104"/>
      <c r="D1053" s="104"/>
      <c r="E1053" s="104"/>
      <c r="F1053" s="104"/>
      <c r="G1053" s="104"/>
      <c r="H1053" s="34"/>
      <c r="I1053" s="34"/>
      <c r="J1053" s="34"/>
      <c r="K1053" s="34"/>
      <c r="L1053" s="34"/>
      <c r="M1053" s="34"/>
      <c r="N1053" s="34"/>
      <c r="O1053" s="34"/>
      <c r="P1053" s="34"/>
      <c r="Q1053" s="34"/>
      <c r="R1053" s="34"/>
      <c r="S1053" s="34"/>
      <c r="T1053" s="34"/>
      <c r="U1053" s="34"/>
      <c r="V1053" s="34"/>
      <c r="W1053" s="91"/>
      <c r="X1053" s="34"/>
    </row>
    <row r="1054" spans="1:24" ht="12.75" x14ac:dyDescent="0.2">
      <c r="A1054" s="45"/>
      <c r="B1054" s="104"/>
      <c r="C1054" s="104"/>
      <c r="D1054" s="104"/>
      <c r="E1054" s="104"/>
      <c r="F1054" s="104"/>
      <c r="G1054" s="104"/>
      <c r="H1054" s="34"/>
      <c r="I1054" s="34"/>
      <c r="J1054" s="34"/>
      <c r="K1054" s="34"/>
      <c r="L1054" s="34"/>
      <c r="M1054" s="34"/>
      <c r="N1054" s="34"/>
      <c r="O1054" s="34"/>
      <c r="P1054" s="34"/>
      <c r="Q1054" s="34"/>
      <c r="R1054" s="34"/>
      <c r="S1054" s="34"/>
      <c r="T1054" s="34"/>
      <c r="U1054" s="34"/>
      <c r="V1054" s="34"/>
      <c r="W1054" s="91"/>
      <c r="X1054" s="34"/>
    </row>
    <row r="1055" spans="1:24" ht="12.75" x14ac:dyDescent="0.2">
      <c r="A1055" s="45"/>
      <c r="B1055" s="104"/>
      <c r="C1055" s="104"/>
      <c r="D1055" s="104"/>
      <c r="E1055" s="104"/>
      <c r="F1055" s="104"/>
      <c r="G1055" s="104"/>
      <c r="H1055" s="34"/>
      <c r="I1055" s="34"/>
      <c r="J1055" s="34"/>
      <c r="K1055" s="34"/>
      <c r="L1055" s="34"/>
      <c r="M1055" s="34"/>
      <c r="N1055" s="34"/>
      <c r="O1055" s="34"/>
      <c r="P1055" s="34"/>
      <c r="Q1055" s="34"/>
      <c r="R1055" s="34"/>
      <c r="S1055" s="34"/>
      <c r="T1055" s="34"/>
      <c r="U1055" s="34"/>
      <c r="V1055" s="34"/>
      <c r="W1055" s="91"/>
      <c r="X1055" s="34"/>
    </row>
    <row r="1056" spans="1:24" ht="12.75" x14ac:dyDescent="0.2">
      <c r="A1056" s="45"/>
      <c r="B1056" s="104"/>
      <c r="C1056" s="104"/>
      <c r="D1056" s="104"/>
      <c r="E1056" s="104"/>
      <c r="F1056" s="104"/>
      <c r="G1056" s="104"/>
      <c r="H1056" s="34"/>
      <c r="I1056" s="34"/>
      <c r="J1056" s="34"/>
      <c r="K1056" s="34"/>
      <c r="L1056" s="34"/>
      <c r="M1056" s="34"/>
      <c r="N1056" s="34"/>
      <c r="O1056" s="34"/>
      <c r="P1056" s="34"/>
      <c r="Q1056" s="34"/>
      <c r="R1056" s="34"/>
      <c r="S1056" s="34"/>
      <c r="T1056" s="34"/>
      <c r="U1056" s="34"/>
      <c r="V1056" s="34"/>
      <c r="W1056" s="91"/>
      <c r="X1056" s="34"/>
    </row>
    <row r="1057" spans="1:24" ht="12.75" x14ac:dyDescent="0.2">
      <c r="A1057" s="45"/>
      <c r="B1057" s="104"/>
      <c r="C1057" s="104"/>
      <c r="D1057" s="104"/>
      <c r="E1057" s="104"/>
      <c r="F1057" s="104"/>
      <c r="G1057" s="104"/>
      <c r="H1057" s="34"/>
      <c r="I1057" s="34"/>
      <c r="J1057" s="34"/>
      <c r="K1057" s="34"/>
      <c r="L1057" s="34"/>
      <c r="M1057" s="34"/>
      <c r="N1057" s="34"/>
      <c r="O1057" s="34"/>
      <c r="P1057" s="34"/>
      <c r="Q1057" s="34"/>
      <c r="R1057" s="34"/>
      <c r="S1057" s="34"/>
      <c r="T1057" s="34"/>
      <c r="U1057" s="34"/>
      <c r="V1057" s="34"/>
      <c r="W1057" s="91"/>
      <c r="X1057" s="34"/>
    </row>
    <row r="1058" spans="1:24" ht="12.75" x14ac:dyDescent="0.2">
      <c r="A1058" s="45"/>
      <c r="B1058" s="104"/>
      <c r="C1058" s="104"/>
      <c r="D1058" s="104"/>
      <c r="E1058" s="104"/>
      <c r="F1058" s="104"/>
      <c r="G1058" s="104"/>
      <c r="H1058" s="34"/>
      <c r="I1058" s="34"/>
      <c r="J1058" s="34"/>
      <c r="K1058" s="34"/>
      <c r="L1058" s="34"/>
      <c r="M1058" s="34"/>
      <c r="N1058" s="34"/>
      <c r="O1058" s="34"/>
      <c r="P1058" s="34"/>
      <c r="Q1058" s="34"/>
      <c r="R1058" s="34"/>
      <c r="S1058" s="34"/>
      <c r="T1058" s="34"/>
      <c r="U1058" s="34"/>
      <c r="V1058" s="34"/>
      <c r="W1058" s="91"/>
      <c r="X1058" s="34"/>
    </row>
    <row r="1059" spans="1:24" ht="12.75" x14ac:dyDescent="0.2">
      <c r="A1059" s="45"/>
      <c r="B1059" s="104"/>
      <c r="C1059" s="104"/>
      <c r="D1059" s="104"/>
      <c r="E1059" s="104"/>
      <c r="F1059" s="104"/>
      <c r="G1059" s="104"/>
      <c r="H1059" s="34"/>
      <c r="I1059" s="34"/>
      <c r="J1059" s="34"/>
      <c r="K1059" s="34"/>
      <c r="L1059" s="34"/>
      <c r="M1059" s="34"/>
      <c r="N1059" s="34"/>
      <c r="O1059" s="34"/>
      <c r="P1059" s="34"/>
      <c r="Q1059" s="34"/>
      <c r="R1059" s="34"/>
      <c r="S1059" s="34"/>
      <c r="T1059" s="34"/>
      <c r="U1059" s="34"/>
      <c r="V1059" s="34"/>
      <c r="W1059" s="91"/>
      <c r="X1059" s="34"/>
    </row>
    <row r="1060" spans="1:24" ht="12.75" x14ac:dyDescent="0.2">
      <c r="A1060" s="45"/>
      <c r="B1060" s="104"/>
      <c r="C1060" s="104"/>
      <c r="D1060" s="104"/>
      <c r="E1060" s="104"/>
      <c r="F1060" s="104"/>
      <c r="G1060" s="104"/>
      <c r="H1060" s="34"/>
      <c r="I1060" s="34"/>
      <c r="J1060" s="34"/>
      <c r="K1060" s="34"/>
      <c r="L1060" s="34"/>
      <c r="M1060" s="34"/>
      <c r="N1060" s="34"/>
      <c r="O1060" s="34"/>
      <c r="P1060" s="34"/>
      <c r="Q1060" s="34"/>
      <c r="R1060" s="34"/>
      <c r="S1060" s="34"/>
      <c r="T1060" s="34"/>
      <c r="U1060" s="34"/>
      <c r="V1060" s="34"/>
      <c r="W1060" s="91"/>
      <c r="X1060" s="34"/>
    </row>
    <row r="1061" spans="1:24" ht="12.75" x14ac:dyDescent="0.2">
      <c r="A1061" s="45"/>
      <c r="B1061" s="104"/>
      <c r="C1061" s="104"/>
      <c r="D1061" s="104"/>
      <c r="E1061" s="104"/>
      <c r="F1061" s="104"/>
      <c r="G1061" s="104"/>
      <c r="H1061" s="34"/>
      <c r="I1061" s="34"/>
      <c r="J1061" s="34"/>
      <c r="K1061" s="34"/>
      <c r="L1061" s="34"/>
      <c r="M1061" s="34"/>
      <c r="N1061" s="34"/>
      <c r="O1061" s="34"/>
      <c r="P1061" s="34"/>
      <c r="Q1061" s="34"/>
      <c r="R1061" s="34"/>
      <c r="S1061" s="34"/>
      <c r="T1061" s="34"/>
      <c r="U1061" s="34"/>
      <c r="V1061" s="34"/>
      <c r="W1061" s="91"/>
      <c r="X1061" s="34"/>
    </row>
    <row r="1062" spans="1:24" ht="12.75" x14ac:dyDescent="0.2">
      <c r="A1062" s="45"/>
      <c r="B1062" s="104"/>
      <c r="C1062" s="104"/>
      <c r="D1062" s="104"/>
      <c r="E1062" s="104"/>
      <c r="F1062" s="104"/>
      <c r="G1062" s="104"/>
      <c r="H1062" s="34"/>
      <c r="I1062" s="34"/>
      <c r="J1062" s="34"/>
      <c r="K1062" s="34"/>
      <c r="L1062" s="34"/>
      <c r="M1062" s="34"/>
      <c r="N1062" s="34"/>
      <c r="O1062" s="34"/>
      <c r="P1062" s="34"/>
      <c r="Q1062" s="34"/>
      <c r="R1062" s="34"/>
      <c r="S1062" s="34"/>
      <c r="T1062" s="34"/>
      <c r="U1062" s="34"/>
      <c r="V1062" s="34"/>
      <c r="W1062" s="91"/>
      <c r="X1062" s="34"/>
    </row>
    <row r="1063" spans="1:24" ht="12.75" x14ac:dyDescent="0.2">
      <c r="A1063" s="45"/>
      <c r="B1063" s="104"/>
      <c r="C1063" s="104"/>
      <c r="D1063" s="104"/>
      <c r="E1063" s="104"/>
      <c r="F1063" s="104"/>
      <c r="G1063" s="104"/>
      <c r="H1063" s="34"/>
      <c r="I1063" s="34"/>
      <c r="J1063" s="34"/>
      <c r="K1063" s="34"/>
      <c r="L1063" s="34"/>
      <c r="M1063" s="34"/>
      <c r="N1063" s="34"/>
      <c r="O1063" s="34"/>
      <c r="P1063" s="34"/>
      <c r="Q1063" s="34"/>
      <c r="R1063" s="34"/>
      <c r="S1063" s="34"/>
      <c r="T1063" s="34"/>
      <c r="U1063" s="34"/>
      <c r="V1063" s="34"/>
      <c r="W1063" s="91"/>
      <c r="X1063" s="34"/>
    </row>
    <row r="1064" spans="1:24" ht="12.75" x14ac:dyDescent="0.2">
      <c r="A1064" s="45"/>
      <c r="B1064" s="104"/>
      <c r="C1064" s="104"/>
      <c r="D1064" s="104"/>
      <c r="E1064" s="104"/>
      <c r="F1064" s="104"/>
      <c r="G1064" s="104"/>
      <c r="H1064" s="34"/>
      <c r="I1064" s="34"/>
      <c r="J1064" s="34"/>
      <c r="K1064" s="34"/>
      <c r="L1064" s="34"/>
      <c r="M1064" s="34"/>
      <c r="N1064" s="34"/>
      <c r="O1064" s="34"/>
      <c r="P1064" s="34"/>
      <c r="Q1064" s="34"/>
      <c r="R1064" s="34"/>
      <c r="S1064" s="34"/>
      <c r="T1064" s="34"/>
      <c r="U1064" s="34"/>
      <c r="V1064" s="34"/>
      <c r="W1064" s="91"/>
      <c r="X1064" s="34"/>
    </row>
    <row r="1065" spans="1:24" ht="12.75" x14ac:dyDescent="0.2">
      <c r="A1065" s="45"/>
      <c r="B1065" s="104"/>
      <c r="C1065" s="104"/>
      <c r="D1065" s="104"/>
      <c r="E1065" s="104"/>
      <c r="F1065" s="104"/>
      <c r="G1065" s="104"/>
      <c r="H1065" s="34"/>
      <c r="I1065" s="34"/>
      <c r="J1065" s="34"/>
      <c r="K1065" s="34"/>
      <c r="L1065" s="34"/>
      <c r="M1065" s="34"/>
      <c r="N1065" s="34"/>
      <c r="O1065" s="34"/>
      <c r="P1065" s="34"/>
      <c r="Q1065" s="34"/>
      <c r="R1065" s="34"/>
      <c r="S1065" s="34"/>
      <c r="T1065" s="34"/>
      <c r="U1065" s="34"/>
      <c r="V1065" s="34"/>
      <c r="W1065" s="91"/>
      <c r="X1065" s="34"/>
    </row>
    <row r="1066" spans="1:24" ht="12.75" x14ac:dyDescent="0.2">
      <c r="A1066" s="45"/>
      <c r="B1066" s="104"/>
      <c r="C1066" s="104"/>
      <c r="D1066" s="104"/>
      <c r="E1066" s="104"/>
      <c r="F1066" s="104"/>
      <c r="G1066" s="104"/>
      <c r="H1066" s="34"/>
      <c r="I1066" s="34"/>
      <c r="J1066" s="34"/>
      <c r="K1066" s="34"/>
      <c r="L1066" s="34"/>
      <c r="M1066" s="34"/>
      <c r="N1066" s="34"/>
      <c r="O1066" s="34"/>
      <c r="P1066" s="34"/>
      <c r="Q1066" s="34"/>
      <c r="R1066" s="34"/>
      <c r="S1066" s="34"/>
      <c r="T1066" s="34"/>
      <c r="U1066" s="34"/>
      <c r="V1066" s="34"/>
      <c r="W1066" s="91"/>
      <c r="X1066" s="34"/>
    </row>
    <row r="1067" spans="1:24" ht="12.75" x14ac:dyDescent="0.2">
      <c r="A1067" s="45"/>
      <c r="B1067" s="104"/>
      <c r="C1067" s="104"/>
      <c r="D1067" s="104"/>
      <c r="E1067" s="104"/>
      <c r="F1067" s="104"/>
      <c r="G1067" s="104"/>
      <c r="H1067" s="34"/>
      <c r="I1067" s="34"/>
      <c r="J1067" s="34"/>
      <c r="K1067" s="34"/>
      <c r="L1067" s="34"/>
      <c r="M1067" s="34"/>
      <c r="N1067" s="34"/>
      <c r="O1067" s="34"/>
      <c r="P1067" s="34"/>
      <c r="Q1067" s="34"/>
      <c r="R1067" s="34"/>
      <c r="S1067" s="34"/>
      <c r="T1067" s="34"/>
      <c r="U1067" s="34"/>
      <c r="V1067" s="34"/>
      <c r="W1067" s="91"/>
      <c r="X1067" s="34"/>
    </row>
    <row r="1068" spans="1:24" ht="12.75" x14ac:dyDescent="0.2">
      <c r="A1068" s="45"/>
      <c r="B1068" s="104"/>
      <c r="C1068" s="104"/>
      <c r="D1068" s="104"/>
      <c r="E1068" s="104"/>
      <c r="F1068" s="104"/>
      <c r="G1068" s="104"/>
      <c r="H1068" s="34"/>
      <c r="I1068" s="34"/>
      <c r="J1068" s="34"/>
      <c r="K1068" s="34"/>
      <c r="L1068" s="34"/>
      <c r="M1068" s="34"/>
      <c r="N1068" s="34"/>
      <c r="O1068" s="34"/>
      <c r="P1068" s="34"/>
      <c r="Q1068" s="34"/>
      <c r="R1068" s="34"/>
      <c r="S1068" s="34"/>
      <c r="T1068" s="34"/>
      <c r="U1068" s="34"/>
      <c r="V1068" s="34"/>
      <c r="W1068" s="91"/>
      <c r="X1068" s="34"/>
    </row>
    <row r="1069" spans="1:24" ht="12.75" x14ac:dyDescent="0.2">
      <c r="A1069" s="45"/>
      <c r="B1069" s="104"/>
      <c r="C1069" s="104"/>
      <c r="D1069" s="104"/>
      <c r="E1069" s="104"/>
      <c r="F1069" s="104"/>
      <c r="G1069" s="104"/>
      <c r="H1069" s="34"/>
      <c r="I1069" s="34"/>
      <c r="J1069" s="34"/>
      <c r="K1069" s="34"/>
      <c r="L1069" s="34"/>
      <c r="M1069" s="34"/>
      <c r="N1069" s="34"/>
      <c r="O1069" s="34"/>
      <c r="P1069" s="34"/>
      <c r="Q1069" s="34"/>
      <c r="R1069" s="34"/>
      <c r="S1069" s="34"/>
      <c r="T1069" s="34"/>
      <c r="U1069" s="34"/>
      <c r="V1069" s="34"/>
      <c r="W1069" s="91"/>
      <c r="X1069" s="34"/>
    </row>
    <row r="1070" spans="1:24" ht="12.75" x14ac:dyDescent="0.2">
      <c r="A1070" s="45"/>
      <c r="B1070" s="104"/>
      <c r="C1070" s="104"/>
      <c r="D1070" s="104"/>
      <c r="E1070" s="104"/>
      <c r="F1070" s="104"/>
      <c r="G1070" s="104"/>
      <c r="H1070" s="34"/>
      <c r="I1070" s="34"/>
      <c r="J1070" s="34"/>
      <c r="K1070" s="34"/>
      <c r="L1070" s="34"/>
      <c r="M1070" s="34"/>
      <c r="N1070" s="34"/>
      <c r="O1070" s="34"/>
      <c r="P1070" s="34"/>
      <c r="Q1070" s="34"/>
      <c r="R1070" s="34"/>
      <c r="S1070" s="34"/>
      <c r="T1070" s="34"/>
      <c r="U1070" s="34"/>
      <c r="V1070" s="34"/>
      <c r="W1070" s="91"/>
      <c r="X1070" s="34"/>
    </row>
    <row r="1071" spans="1:24" ht="12.75" x14ac:dyDescent="0.2">
      <c r="A1071" s="34"/>
      <c r="B1071" s="34"/>
      <c r="C1071" s="34"/>
      <c r="D1071" s="34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/>
    </row>
    <row r="1072" spans="1:24" ht="12.75" x14ac:dyDescent="0.2">
      <c r="A1072" s="34"/>
      <c r="B1072" s="34"/>
      <c r="C1072" s="34"/>
      <c r="D1072" s="34"/>
      <c r="E1072" s="34"/>
      <c r="F1072" s="34"/>
      <c r="G1072" s="34"/>
      <c r="H1072" s="34"/>
      <c r="I1072" s="34"/>
      <c r="J1072" s="34"/>
      <c r="K1072" s="34"/>
      <c r="L1072" s="34"/>
      <c r="M1072" s="34"/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/>
    </row>
    <row r="1073" spans="1:24" ht="12.75" x14ac:dyDescent="0.2">
      <c r="A1073" s="34"/>
      <c r="B1073" s="34"/>
      <c r="C1073" s="34"/>
      <c r="D1073" s="34"/>
      <c r="E1073" s="34"/>
      <c r="F1073" s="34"/>
      <c r="G1073" s="34"/>
      <c r="H1073" s="34"/>
      <c r="I1073" s="34"/>
      <c r="J1073" s="34"/>
      <c r="K1073" s="34"/>
      <c r="L1073" s="34"/>
      <c r="M1073" s="34"/>
      <c r="N1073" s="34"/>
      <c r="O1073" s="34"/>
      <c r="P1073" s="34"/>
      <c r="Q1073" s="34"/>
      <c r="R1073" s="34"/>
      <c r="S1073" s="34"/>
      <c r="T1073" s="34"/>
      <c r="U1073" s="34"/>
      <c r="V1073" s="34"/>
      <c r="W1073" s="34"/>
      <c r="X1073" s="34"/>
    </row>
    <row r="1074" spans="1:24" ht="12.75" x14ac:dyDescent="0.2">
      <c r="A1074" s="34"/>
      <c r="B1074" s="34"/>
      <c r="C1074" s="34"/>
      <c r="D1074" s="34"/>
      <c r="E1074" s="34"/>
      <c r="F1074" s="34"/>
      <c r="G1074" s="34"/>
      <c r="H1074" s="34"/>
      <c r="I1074" s="34"/>
      <c r="J1074" s="34"/>
      <c r="K1074" s="34"/>
      <c r="L1074" s="34"/>
      <c r="M1074" s="34"/>
      <c r="N1074" s="34"/>
      <c r="O1074" s="34"/>
      <c r="P1074" s="34"/>
      <c r="Q1074" s="34"/>
      <c r="R1074" s="34"/>
      <c r="S1074" s="34"/>
      <c r="T1074" s="34"/>
      <c r="U1074" s="34"/>
      <c r="V1074" s="34"/>
      <c r="W1074" s="34"/>
      <c r="X1074" s="34"/>
    </row>
    <row r="1075" spans="1:24" ht="12.75" x14ac:dyDescent="0.2">
      <c r="A1075" s="34"/>
      <c r="B1075" s="34"/>
      <c r="C1075" s="34"/>
      <c r="D1075" s="34"/>
      <c r="E1075" s="34"/>
      <c r="F1075" s="34"/>
      <c r="G1075" s="34"/>
      <c r="H1075" s="34"/>
      <c r="I1075" s="34"/>
      <c r="J1075" s="34"/>
      <c r="K1075" s="34"/>
      <c r="L1075" s="34"/>
      <c r="M1075" s="34"/>
      <c r="N1075" s="34"/>
      <c r="O1075" s="34"/>
      <c r="P1075" s="34"/>
      <c r="Q1075" s="34"/>
      <c r="R1075" s="34"/>
      <c r="S1075" s="34"/>
      <c r="T1075" s="34"/>
      <c r="U1075" s="34"/>
      <c r="V1075" s="34"/>
      <c r="W1075" s="34"/>
      <c r="X1075" s="34"/>
    </row>
    <row r="1076" spans="1:24" ht="12.75" x14ac:dyDescent="0.2">
      <c r="A1076" s="34"/>
      <c r="B1076" s="34"/>
      <c r="C1076" s="34"/>
      <c r="D1076" s="34"/>
      <c r="E1076" s="34"/>
      <c r="F1076" s="34"/>
      <c r="G1076" s="34"/>
      <c r="H1076" s="34"/>
      <c r="I1076" s="34"/>
      <c r="J1076" s="34"/>
      <c r="K1076" s="34"/>
      <c r="L1076" s="34"/>
      <c r="M1076" s="34"/>
      <c r="N1076" s="34"/>
      <c r="O1076" s="34"/>
      <c r="P1076" s="34"/>
      <c r="Q1076" s="34"/>
      <c r="R1076" s="34"/>
      <c r="S1076" s="34"/>
      <c r="T1076" s="34"/>
      <c r="U1076" s="34"/>
      <c r="V1076" s="34"/>
      <c r="W1076" s="34"/>
      <c r="X1076" s="34"/>
    </row>
    <row r="1077" spans="1:24" ht="12.75" x14ac:dyDescent="0.2">
      <c r="A1077" s="34"/>
      <c r="B1077" s="34"/>
      <c r="C1077" s="34"/>
      <c r="D1077" s="34"/>
      <c r="E1077" s="34"/>
      <c r="F1077" s="34"/>
      <c r="G1077" s="34"/>
      <c r="H1077" s="34"/>
      <c r="I1077" s="34"/>
      <c r="J1077" s="34"/>
      <c r="K1077" s="34"/>
      <c r="L1077" s="34"/>
      <c r="M1077" s="34"/>
      <c r="N1077" s="34"/>
      <c r="O1077" s="34"/>
      <c r="P1077" s="34"/>
      <c r="Q1077" s="34"/>
      <c r="R1077" s="34"/>
      <c r="S1077" s="34"/>
      <c r="T1077" s="34"/>
      <c r="U1077" s="34"/>
      <c r="V1077" s="34"/>
      <c r="W1077" s="34"/>
      <c r="X1077" s="34"/>
    </row>
    <row r="1078" spans="1:24" ht="12.75" x14ac:dyDescent="0.2">
      <c r="A1078" s="34"/>
      <c r="B1078" s="34"/>
      <c r="C1078" s="34"/>
      <c r="D1078" s="34"/>
      <c r="E1078" s="34"/>
      <c r="F1078" s="34"/>
      <c r="G1078" s="34"/>
      <c r="H1078" s="34"/>
      <c r="I1078" s="34"/>
      <c r="J1078" s="34"/>
      <c r="K1078" s="34"/>
      <c r="L1078" s="34"/>
      <c r="M1078" s="34"/>
      <c r="N1078" s="34"/>
      <c r="O1078" s="34"/>
      <c r="P1078" s="34"/>
      <c r="Q1078" s="34"/>
      <c r="R1078" s="34"/>
      <c r="S1078" s="34"/>
      <c r="T1078" s="34"/>
      <c r="U1078" s="34"/>
      <c r="V1078" s="34"/>
      <c r="W1078" s="34"/>
      <c r="X1078" s="34"/>
    </row>
    <row r="1079" spans="1:24" ht="12.75" x14ac:dyDescent="0.2">
      <c r="A1079" s="34"/>
      <c r="B1079" s="34"/>
      <c r="C1079" s="34"/>
      <c r="D1079" s="34"/>
      <c r="E1079" s="34"/>
      <c r="F1079" s="34"/>
      <c r="G1079" s="34"/>
      <c r="H1079" s="34"/>
      <c r="I1079" s="34"/>
      <c r="J1079" s="34"/>
      <c r="K1079" s="34"/>
      <c r="L1079" s="34"/>
      <c r="M1079" s="34"/>
      <c r="N1079" s="34"/>
      <c r="O1079" s="34"/>
      <c r="P1079" s="34"/>
      <c r="Q1079" s="34"/>
      <c r="R1079" s="34"/>
      <c r="S1079" s="34"/>
      <c r="T1079" s="34"/>
      <c r="U1079" s="34"/>
      <c r="V1079" s="34"/>
      <c r="W1079" s="34"/>
      <c r="X1079" s="34"/>
    </row>
    <row r="1080" spans="1:24" ht="12.75" x14ac:dyDescent="0.2">
      <c r="A1080" s="34"/>
      <c r="B1080" s="34"/>
      <c r="C1080" s="34"/>
      <c r="D1080" s="34"/>
      <c r="E1080" s="34"/>
      <c r="F1080" s="34"/>
      <c r="G1080" s="34"/>
      <c r="H1080" s="34"/>
      <c r="I1080" s="34"/>
      <c r="J1080" s="34"/>
      <c r="K1080" s="34"/>
      <c r="L1080" s="34"/>
      <c r="M1080" s="34"/>
      <c r="N1080" s="34"/>
      <c r="O1080" s="34"/>
      <c r="P1080" s="34"/>
      <c r="Q1080" s="34"/>
      <c r="R1080" s="34"/>
      <c r="S1080" s="34"/>
      <c r="T1080" s="34"/>
      <c r="U1080" s="34"/>
      <c r="V1080" s="34"/>
      <c r="W1080" s="34"/>
      <c r="X1080" s="34"/>
    </row>
    <row r="1081" spans="1:24" ht="12.75" x14ac:dyDescent="0.2">
      <c r="A1081" s="34"/>
      <c r="B1081" s="34"/>
      <c r="C1081" s="34"/>
      <c r="D1081" s="34"/>
      <c r="E1081" s="34"/>
      <c r="F1081" s="34"/>
      <c r="G1081" s="34"/>
      <c r="H1081" s="34"/>
      <c r="I1081" s="34"/>
      <c r="J1081" s="34"/>
      <c r="K1081" s="34"/>
      <c r="L1081" s="34"/>
      <c r="M1081" s="34"/>
      <c r="N1081" s="34"/>
      <c r="O1081" s="34"/>
      <c r="P1081" s="34"/>
      <c r="Q1081" s="34"/>
      <c r="R1081" s="34"/>
      <c r="S1081" s="34"/>
      <c r="T1081" s="34"/>
      <c r="U1081" s="34"/>
      <c r="V1081" s="34"/>
      <c r="W1081" s="34"/>
      <c r="X1081" s="34"/>
    </row>
    <row r="1082" spans="1:24" ht="12.75" x14ac:dyDescent="0.2">
      <c r="A1082" s="34"/>
      <c r="B1082" s="34"/>
      <c r="C1082" s="34"/>
      <c r="D1082" s="34"/>
      <c r="E1082" s="34"/>
      <c r="F1082" s="34"/>
      <c r="G1082" s="34"/>
      <c r="H1082" s="34"/>
      <c r="I1082" s="34"/>
      <c r="J1082" s="34"/>
      <c r="K1082" s="34"/>
      <c r="L1082" s="34"/>
      <c r="M1082" s="34"/>
      <c r="N1082" s="34"/>
      <c r="O1082" s="34"/>
      <c r="P1082" s="34"/>
      <c r="Q1082" s="34"/>
      <c r="R1082" s="34"/>
      <c r="S1082" s="34"/>
      <c r="T1082" s="34"/>
      <c r="U1082" s="34"/>
      <c r="V1082" s="34"/>
      <c r="W1082" s="34"/>
      <c r="X1082" s="34"/>
    </row>
    <row r="1083" spans="1:24" ht="12.75" x14ac:dyDescent="0.2">
      <c r="A1083" s="34"/>
      <c r="B1083" s="34"/>
      <c r="C1083" s="34"/>
      <c r="D1083" s="34"/>
      <c r="E1083" s="34"/>
      <c r="F1083" s="34"/>
      <c r="G1083" s="34"/>
      <c r="H1083" s="34"/>
      <c r="I1083" s="34"/>
      <c r="J1083" s="34"/>
      <c r="K1083" s="34"/>
      <c r="L1083" s="34"/>
      <c r="M1083" s="34"/>
      <c r="N1083" s="34"/>
      <c r="O1083" s="34"/>
      <c r="P1083" s="34"/>
      <c r="Q1083" s="34"/>
      <c r="R1083" s="34"/>
      <c r="S1083" s="34"/>
      <c r="T1083" s="34"/>
      <c r="U1083" s="34"/>
      <c r="V1083" s="34"/>
      <c r="W1083" s="34"/>
      <c r="X1083" s="34"/>
    </row>
    <row r="1084" spans="1:24" ht="12.75" x14ac:dyDescent="0.2">
      <c r="A1084" s="34"/>
      <c r="B1084" s="34"/>
      <c r="C1084" s="34"/>
      <c r="D1084" s="34"/>
      <c r="E1084" s="34"/>
      <c r="F1084" s="34"/>
      <c r="G1084" s="34"/>
      <c r="H1084" s="34"/>
      <c r="I1084" s="34"/>
      <c r="J1084" s="34"/>
      <c r="K1084" s="34"/>
      <c r="L1084" s="34"/>
      <c r="M1084" s="34"/>
      <c r="N1084" s="34"/>
      <c r="O1084" s="34"/>
      <c r="P1084" s="34"/>
      <c r="Q1084" s="34"/>
      <c r="R1084" s="34"/>
      <c r="S1084" s="34"/>
      <c r="T1084" s="34"/>
      <c r="U1084" s="34"/>
      <c r="V1084" s="34"/>
      <c r="W1084" s="34"/>
      <c r="X1084" s="34"/>
    </row>
    <row r="1085" spans="1:24" ht="12.75" x14ac:dyDescent="0.2">
      <c r="A1085" s="34"/>
      <c r="B1085" s="34"/>
      <c r="C1085" s="34"/>
      <c r="D1085" s="34"/>
      <c r="E1085" s="34"/>
      <c r="F1085" s="34"/>
      <c r="G1085" s="34"/>
      <c r="H1085" s="34"/>
      <c r="I1085" s="34"/>
      <c r="J1085" s="34"/>
      <c r="K1085" s="34"/>
      <c r="L1085" s="34"/>
      <c r="M1085" s="34"/>
      <c r="N1085" s="34"/>
      <c r="O1085" s="34"/>
      <c r="P1085" s="34"/>
      <c r="Q1085" s="34"/>
      <c r="R1085" s="34"/>
      <c r="S1085" s="34"/>
      <c r="T1085" s="34"/>
      <c r="U1085" s="34"/>
      <c r="V1085" s="34"/>
      <c r="W1085" s="34"/>
      <c r="X1085" s="34"/>
    </row>
    <row r="1086" spans="1:24" ht="12.75" x14ac:dyDescent="0.2">
      <c r="A1086" s="34"/>
      <c r="B1086" s="34"/>
      <c r="C1086" s="34"/>
      <c r="D1086" s="34"/>
      <c r="E1086" s="34"/>
      <c r="F1086" s="34"/>
      <c r="G1086" s="34"/>
      <c r="H1086" s="34"/>
      <c r="I1086" s="34"/>
      <c r="J1086" s="34"/>
      <c r="K1086" s="34"/>
      <c r="L1086" s="34"/>
      <c r="M1086" s="34"/>
      <c r="N1086" s="34"/>
      <c r="O1086" s="34"/>
      <c r="P1086" s="34"/>
      <c r="Q1086" s="34"/>
      <c r="R1086" s="34"/>
      <c r="S1086" s="34"/>
      <c r="T1086" s="34"/>
      <c r="U1086" s="34"/>
      <c r="V1086" s="34"/>
      <c r="W1086" s="34"/>
      <c r="X1086" s="34"/>
    </row>
    <row r="1087" spans="1:24" ht="12.75" x14ac:dyDescent="0.2">
      <c r="A1087" s="34"/>
      <c r="B1087" s="34"/>
      <c r="C1087" s="34"/>
      <c r="D1087" s="34"/>
      <c r="E1087" s="34"/>
      <c r="F1087" s="34"/>
      <c r="G1087" s="34"/>
      <c r="H1087" s="34"/>
      <c r="I1087" s="34"/>
      <c r="J1087" s="34"/>
      <c r="K1087" s="34"/>
      <c r="L1087" s="34"/>
      <c r="M1087" s="34"/>
      <c r="N1087" s="34"/>
      <c r="O1087" s="34"/>
      <c r="P1087" s="34"/>
      <c r="Q1087" s="34"/>
      <c r="R1087" s="34"/>
      <c r="S1087" s="34"/>
      <c r="T1087" s="34"/>
      <c r="U1087" s="34"/>
      <c r="V1087" s="34"/>
      <c r="W1087" s="34"/>
      <c r="X1087" s="34"/>
    </row>
    <row r="1088" spans="1:24" ht="12.75" x14ac:dyDescent="0.2">
      <c r="A1088" s="34"/>
      <c r="B1088" s="34"/>
      <c r="C1088" s="34"/>
      <c r="D1088" s="34"/>
      <c r="E1088" s="34"/>
      <c r="F1088" s="34"/>
      <c r="G1088" s="34"/>
      <c r="H1088" s="34"/>
      <c r="I1088" s="34"/>
      <c r="J1088" s="34"/>
      <c r="K1088" s="34"/>
      <c r="L1088" s="34"/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</row>
    <row r="1089" spans="1:24" ht="12.75" x14ac:dyDescent="0.2">
      <c r="A1089" s="34"/>
      <c r="B1089" s="34"/>
      <c r="C1089" s="34"/>
      <c r="D1089" s="34"/>
      <c r="E1089" s="34"/>
      <c r="F1089" s="34"/>
      <c r="G1089" s="34"/>
      <c r="H1089" s="34"/>
      <c r="I1089" s="34"/>
      <c r="J1089" s="34"/>
      <c r="K1089" s="34"/>
      <c r="L1089" s="34"/>
      <c r="M1089" s="34"/>
      <c r="N1089" s="34"/>
      <c r="O1089" s="34"/>
      <c r="P1089" s="34"/>
      <c r="Q1089" s="34"/>
      <c r="R1089" s="34"/>
      <c r="S1089" s="34"/>
      <c r="T1089" s="34"/>
      <c r="U1089" s="34"/>
      <c r="V1089" s="34"/>
      <c r="W1089" s="34"/>
      <c r="X1089" s="34"/>
    </row>
    <row r="1090" spans="1:24" ht="12.75" x14ac:dyDescent="0.2">
      <c r="A1090" s="34"/>
      <c r="B1090" s="34"/>
      <c r="C1090" s="34"/>
      <c r="D1090" s="34"/>
      <c r="E1090" s="34"/>
      <c r="F1090" s="34"/>
      <c r="G1090" s="34"/>
      <c r="H1090" s="34"/>
      <c r="I1090" s="34"/>
      <c r="J1090" s="34"/>
      <c r="K1090" s="34"/>
      <c r="L1090" s="34"/>
      <c r="M1090" s="34"/>
      <c r="N1090" s="34"/>
      <c r="O1090" s="34"/>
      <c r="P1090" s="34"/>
      <c r="Q1090" s="34"/>
      <c r="R1090" s="34"/>
      <c r="S1090" s="34"/>
      <c r="T1090" s="34"/>
      <c r="U1090" s="34"/>
      <c r="V1090" s="34"/>
      <c r="W1090" s="34"/>
      <c r="X1090" s="34"/>
    </row>
    <row r="1091" spans="1:24" ht="12.75" x14ac:dyDescent="0.2">
      <c r="A1091" s="34"/>
      <c r="B1091" s="34"/>
      <c r="C1091" s="34"/>
      <c r="D1091" s="34"/>
      <c r="E1091" s="34"/>
      <c r="F1091" s="34"/>
      <c r="G1091" s="34"/>
      <c r="H1091" s="34"/>
      <c r="I1091" s="34"/>
      <c r="J1091" s="34"/>
      <c r="K1091" s="34"/>
      <c r="L1091" s="34"/>
      <c r="M1091" s="34"/>
      <c r="N1091" s="34"/>
      <c r="O1091" s="34"/>
      <c r="P1091" s="34"/>
      <c r="Q1091" s="34"/>
      <c r="R1091" s="34"/>
      <c r="S1091" s="34"/>
      <c r="T1091" s="34"/>
      <c r="U1091" s="34"/>
      <c r="V1091" s="34"/>
      <c r="W1091" s="34"/>
      <c r="X1091" s="34"/>
    </row>
    <row r="1092" spans="1:24" ht="12.75" x14ac:dyDescent="0.2">
      <c r="A1092" s="34"/>
      <c r="B1092" s="34"/>
      <c r="C1092" s="34"/>
      <c r="D1092" s="34"/>
      <c r="E1092" s="34"/>
      <c r="F1092" s="34"/>
      <c r="G1092" s="34"/>
      <c r="H1092" s="34"/>
      <c r="I1092" s="34"/>
      <c r="J1092" s="34"/>
      <c r="K1092" s="34"/>
      <c r="L1092" s="34"/>
      <c r="M1092" s="34"/>
      <c r="N1092" s="34"/>
      <c r="O1092" s="34"/>
      <c r="P1092" s="34"/>
      <c r="Q1092" s="34"/>
      <c r="R1092" s="34"/>
      <c r="S1092" s="34"/>
      <c r="T1092" s="34"/>
      <c r="U1092" s="34"/>
      <c r="V1092" s="34"/>
      <c r="W1092" s="34"/>
      <c r="X1092" s="34"/>
    </row>
    <row r="1093" spans="1:24" ht="12.75" x14ac:dyDescent="0.2">
      <c r="A1093" s="34"/>
      <c r="B1093" s="34"/>
      <c r="C1093" s="34"/>
      <c r="D1093" s="34"/>
      <c r="E1093" s="34"/>
      <c r="F1093" s="34"/>
      <c r="G1093" s="34"/>
      <c r="H1093" s="34"/>
      <c r="I1093" s="34"/>
      <c r="J1093" s="34"/>
      <c r="K1093" s="34"/>
      <c r="L1093" s="34"/>
      <c r="M1093" s="34"/>
      <c r="N1093" s="34"/>
      <c r="O1093" s="34"/>
      <c r="P1093" s="34"/>
      <c r="Q1093" s="34"/>
      <c r="R1093" s="34"/>
      <c r="S1093" s="34"/>
      <c r="T1093" s="34"/>
      <c r="U1093" s="34"/>
      <c r="V1093" s="34"/>
      <c r="W1093" s="34"/>
      <c r="X1093" s="34"/>
    </row>
    <row r="1094" spans="1:24" ht="12.75" x14ac:dyDescent="0.2">
      <c r="A1094" s="34"/>
      <c r="B1094" s="34"/>
      <c r="C1094" s="34"/>
      <c r="D1094" s="34"/>
      <c r="E1094" s="34"/>
      <c r="F1094" s="34"/>
      <c r="G1094" s="34"/>
      <c r="H1094" s="34"/>
      <c r="I1094" s="34"/>
      <c r="J1094" s="34"/>
      <c r="K1094" s="34"/>
      <c r="L1094" s="34"/>
      <c r="M1094" s="34"/>
      <c r="N1094" s="34"/>
      <c r="O1094" s="34"/>
      <c r="P1094" s="34"/>
      <c r="Q1094" s="34"/>
      <c r="R1094" s="34"/>
      <c r="S1094" s="34"/>
      <c r="T1094" s="34"/>
      <c r="U1094" s="34"/>
      <c r="V1094" s="34"/>
      <c r="W1094" s="34"/>
      <c r="X1094" s="34"/>
    </row>
    <row r="1095" spans="1:24" ht="12.75" x14ac:dyDescent="0.2">
      <c r="A1095" s="34"/>
      <c r="B1095" s="34"/>
      <c r="C1095" s="34"/>
      <c r="D1095" s="34"/>
      <c r="E1095" s="34"/>
      <c r="F1095" s="34"/>
      <c r="G1095" s="34"/>
      <c r="H1095" s="34"/>
      <c r="I1095" s="34"/>
      <c r="J1095" s="34"/>
      <c r="K1095" s="34"/>
      <c r="L1095" s="34"/>
      <c r="M1095" s="34"/>
      <c r="N1095" s="34"/>
      <c r="O1095" s="34"/>
      <c r="P1095" s="34"/>
      <c r="Q1095" s="34"/>
      <c r="R1095" s="34"/>
      <c r="S1095" s="34"/>
      <c r="T1095" s="34"/>
      <c r="U1095" s="34"/>
      <c r="V1095" s="34"/>
      <c r="W1095" s="34"/>
      <c r="X1095" s="34"/>
    </row>
    <row r="1096" spans="1:24" ht="12.75" x14ac:dyDescent="0.2">
      <c r="A1096" s="34"/>
      <c r="B1096" s="34"/>
      <c r="C1096" s="34"/>
      <c r="D1096" s="34"/>
      <c r="E1096" s="34"/>
      <c r="F1096" s="34"/>
      <c r="G1096" s="34"/>
      <c r="H1096" s="34"/>
      <c r="I1096" s="34"/>
      <c r="J1096" s="34"/>
      <c r="K1096" s="34"/>
      <c r="L1096" s="34"/>
      <c r="M1096" s="34"/>
      <c r="N1096" s="34"/>
      <c r="O1096" s="34"/>
      <c r="P1096" s="34"/>
      <c r="Q1096" s="34"/>
      <c r="R1096" s="34"/>
      <c r="S1096" s="34"/>
      <c r="T1096" s="34"/>
      <c r="U1096" s="34"/>
      <c r="V1096" s="34"/>
      <c r="W1096" s="34"/>
      <c r="X1096" s="34"/>
    </row>
    <row r="1097" spans="1:24" ht="12.75" x14ac:dyDescent="0.2">
      <c r="A1097" s="34"/>
      <c r="B1097" s="34"/>
      <c r="C1097" s="34"/>
      <c r="D1097" s="34"/>
      <c r="E1097" s="34"/>
      <c r="F1097" s="34"/>
      <c r="G1097" s="34"/>
      <c r="H1097" s="34"/>
      <c r="I1097" s="34"/>
      <c r="J1097" s="34"/>
      <c r="K1097" s="34"/>
      <c r="L1097" s="34"/>
      <c r="M1097" s="34"/>
      <c r="N1097" s="34"/>
      <c r="O1097" s="34"/>
      <c r="P1097" s="34"/>
      <c r="Q1097" s="34"/>
      <c r="R1097" s="34"/>
      <c r="S1097" s="34"/>
      <c r="T1097" s="34"/>
      <c r="U1097" s="34"/>
      <c r="V1097" s="34"/>
      <c r="W1097" s="34"/>
      <c r="X1097" s="34"/>
    </row>
    <row r="1098" spans="1:24" ht="12.75" x14ac:dyDescent="0.2">
      <c r="A1098" s="34"/>
      <c r="B1098" s="34"/>
      <c r="C1098" s="34"/>
      <c r="D1098" s="34"/>
      <c r="E1098" s="34"/>
      <c r="F1098" s="34"/>
      <c r="G1098" s="34"/>
      <c r="H1098" s="34"/>
      <c r="I1098" s="34"/>
      <c r="J1098" s="34"/>
      <c r="K1098" s="34"/>
      <c r="L1098" s="34"/>
      <c r="M1098" s="34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/>
    </row>
    <row r="1099" spans="1:24" ht="12.75" x14ac:dyDescent="0.2">
      <c r="A1099" s="34"/>
      <c r="B1099" s="34"/>
      <c r="C1099" s="34"/>
      <c r="D1099" s="34"/>
      <c r="E1099" s="34"/>
      <c r="F1099" s="34"/>
      <c r="G1099" s="34"/>
      <c r="H1099" s="34"/>
      <c r="I1099" s="34"/>
      <c r="J1099" s="34"/>
      <c r="K1099" s="34"/>
      <c r="L1099" s="34"/>
      <c r="M1099" s="34"/>
      <c r="N1099" s="34"/>
      <c r="O1099" s="34"/>
      <c r="P1099" s="34"/>
      <c r="Q1099" s="34"/>
      <c r="R1099" s="34"/>
      <c r="S1099" s="34"/>
      <c r="T1099" s="34"/>
      <c r="U1099" s="34"/>
      <c r="V1099" s="34"/>
      <c r="W1099" s="34"/>
      <c r="X1099" s="34"/>
    </row>
    <row r="1100" spans="1:24" ht="12.75" x14ac:dyDescent="0.2">
      <c r="A1100" s="34"/>
      <c r="B1100" s="34"/>
      <c r="C1100" s="34"/>
      <c r="D1100" s="34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</row>
    <row r="1101" spans="1:24" ht="12.75" x14ac:dyDescent="0.2">
      <c r="A1101" s="34"/>
      <c r="B1101" s="34"/>
      <c r="C1101" s="34"/>
      <c r="D1101" s="34"/>
      <c r="E1101" s="34"/>
      <c r="F1101" s="34"/>
      <c r="G1101" s="34"/>
      <c r="H1101" s="34"/>
      <c r="I1101" s="34"/>
      <c r="J1101" s="34"/>
      <c r="K1101" s="34"/>
      <c r="L1101" s="34"/>
      <c r="M1101" s="34"/>
      <c r="N1101" s="34"/>
      <c r="O1101" s="34"/>
      <c r="P1101" s="34"/>
      <c r="Q1101" s="34"/>
      <c r="R1101" s="34"/>
      <c r="S1101" s="34"/>
      <c r="T1101" s="34"/>
      <c r="U1101" s="34"/>
      <c r="V1101" s="34"/>
      <c r="W1101" s="34"/>
      <c r="X1101" s="34"/>
    </row>
    <row r="1102" spans="1:24" ht="12.75" x14ac:dyDescent="0.2">
      <c r="A1102" s="34"/>
      <c r="B1102" s="34"/>
      <c r="C1102" s="34"/>
      <c r="D1102" s="34"/>
      <c r="E1102" s="34"/>
      <c r="F1102" s="34"/>
      <c r="G1102" s="34"/>
      <c r="H1102" s="34"/>
      <c r="I1102" s="34"/>
      <c r="J1102" s="34"/>
      <c r="K1102" s="34"/>
      <c r="L1102" s="34"/>
      <c r="M1102" s="34"/>
      <c r="N1102" s="34"/>
      <c r="O1102" s="34"/>
      <c r="P1102" s="34"/>
      <c r="Q1102" s="34"/>
      <c r="R1102" s="34"/>
      <c r="S1102" s="34"/>
      <c r="T1102" s="34"/>
      <c r="U1102" s="34"/>
      <c r="V1102" s="34"/>
      <c r="W1102" s="34"/>
      <c r="X1102" s="34"/>
    </row>
    <row r="1103" spans="1:24" ht="12.75" x14ac:dyDescent="0.2">
      <c r="A1103" s="34"/>
      <c r="B1103" s="34"/>
      <c r="C1103" s="34"/>
      <c r="D1103" s="34"/>
      <c r="E1103" s="34"/>
      <c r="F1103" s="34"/>
      <c r="G1103" s="34"/>
      <c r="H1103" s="34"/>
      <c r="I1103" s="34"/>
      <c r="J1103" s="34"/>
      <c r="K1103" s="34"/>
      <c r="L1103" s="34"/>
      <c r="M1103" s="34"/>
      <c r="N1103" s="34"/>
      <c r="O1103" s="34"/>
      <c r="P1103" s="34"/>
      <c r="Q1103" s="34"/>
      <c r="R1103" s="34"/>
      <c r="S1103" s="34"/>
      <c r="T1103" s="34"/>
      <c r="U1103" s="34"/>
      <c r="V1103" s="34"/>
      <c r="W1103" s="34"/>
      <c r="X1103" s="34"/>
    </row>
    <row r="1104" spans="1:24" ht="12.75" x14ac:dyDescent="0.2">
      <c r="A1104" s="34"/>
      <c r="B1104" s="34"/>
      <c r="C1104" s="34"/>
      <c r="D1104" s="34"/>
      <c r="E1104" s="34"/>
      <c r="F1104" s="34"/>
      <c r="G1104" s="34"/>
      <c r="H1104" s="34"/>
      <c r="I1104" s="34"/>
      <c r="J1104" s="34"/>
      <c r="K1104" s="34"/>
      <c r="L1104" s="34"/>
      <c r="M1104" s="34"/>
      <c r="N1104" s="34"/>
      <c r="O1104" s="34"/>
      <c r="P1104" s="34"/>
      <c r="Q1104" s="34"/>
      <c r="R1104" s="34"/>
      <c r="S1104" s="34"/>
      <c r="T1104" s="34"/>
      <c r="U1104" s="34"/>
      <c r="V1104" s="34"/>
      <c r="W1104" s="34"/>
      <c r="X1104" s="34"/>
    </row>
    <row r="1105" spans="1:24" ht="12.75" x14ac:dyDescent="0.2">
      <c r="A1105" s="34"/>
      <c r="B1105" s="34"/>
      <c r="C1105" s="34"/>
      <c r="D1105" s="34"/>
      <c r="E1105" s="34"/>
      <c r="F1105" s="34"/>
      <c r="G1105" s="34"/>
      <c r="H1105" s="34"/>
      <c r="I1105" s="34"/>
      <c r="J1105" s="34"/>
      <c r="K1105" s="34"/>
      <c r="L1105" s="34"/>
      <c r="M1105" s="34"/>
      <c r="N1105" s="34"/>
      <c r="O1105" s="34"/>
      <c r="P1105" s="34"/>
      <c r="Q1105" s="34"/>
      <c r="R1105" s="34"/>
      <c r="S1105" s="34"/>
      <c r="T1105" s="34"/>
      <c r="U1105" s="34"/>
      <c r="V1105" s="34"/>
      <c r="W1105" s="34"/>
      <c r="X1105" s="34"/>
    </row>
    <row r="1106" spans="1:24" ht="12.75" x14ac:dyDescent="0.2">
      <c r="A1106" s="34"/>
      <c r="B1106" s="34"/>
      <c r="C1106" s="34"/>
      <c r="D1106" s="34"/>
      <c r="E1106" s="34"/>
      <c r="F1106" s="34"/>
      <c r="G1106" s="34"/>
      <c r="H1106" s="34"/>
      <c r="I1106" s="34"/>
      <c r="J1106" s="34"/>
      <c r="K1106" s="34"/>
      <c r="L1106" s="34"/>
      <c r="M1106" s="34"/>
      <c r="N1106" s="34"/>
      <c r="O1106" s="34"/>
      <c r="P1106" s="34"/>
      <c r="Q1106" s="34"/>
      <c r="R1106" s="34"/>
      <c r="S1106" s="34"/>
      <c r="T1106" s="34"/>
      <c r="U1106" s="34"/>
      <c r="V1106" s="34"/>
      <c r="W1106" s="34"/>
      <c r="X1106" s="34"/>
    </row>
    <row r="1107" spans="1:24" ht="12.75" x14ac:dyDescent="0.2">
      <c r="A1107" s="34"/>
      <c r="B1107" s="34"/>
      <c r="C1107" s="34"/>
      <c r="D1107" s="34"/>
      <c r="E1107" s="34"/>
      <c r="F1107" s="34"/>
      <c r="G1107" s="34"/>
      <c r="H1107" s="34"/>
      <c r="I1107" s="34"/>
      <c r="J1107" s="34"/>
      <c r="K1107" s="34"/>
      <c r="L1107" s="34"/>
      <c r="M1107" s="34"/>
      <c r="N1107" s="34"/>
      <c r="O1107" s="34"/>
      <c r="P1107" s="34"/>
      <c r="Q1107" s="34"/>
      <c r="R1107" s="34"/>
      <c r="S1107" s="34"/>
      <c r="T1107" s="34"/>
      <c r="U1107" s="34"/>
      <c r="V1107" s="34"/>
      <c r="W1107" s="34"/>
      <c r="X1107" s="34"/>
    </row>
    <row r="1108" spans="1:24" ht="12.75" x14ac:dyDescent="0.2">
      <c r="A1108" s="34"/>
      <c r="B1108" s="34"/>
      <c r="C1108" s="34"/>
      <c r="D1108" s="34"/>
      <c r="E1108" s="34"/>
      <c r="F1108" s="34"/>
      <c r="G1108" s="34"/>
      <c r="H1108" s="34"/>
      <c r="I1108" s="34"/>
      <c r="J1108" s="34"/>
      <c r="K1108" s="34"/>
      <c r="L1108" s="34"/>
      <c r="M1108" s="34"/>
      <c r="N1108" s="34"/>
      <c r="O1108" s="34"/>
      <c r="P1108" s="34"/>
      <c r="Q1108" s="34"/>
      <c r="R1108" s="34"/>
      <c r="S1108" s="34"/>
      <c r="T1108" s="34"/>
      <c r="U1108" s="34"/>
      <c r="V1108" s="34"/>
      <c r="W1108" s="34"/>
      <c r="X1108" s="34"/>
    </row>
    <row r="1109" spans="1:24" ht="12.75" x14ac:dyDescent="0.2">
      <c r="A1109" s="34"/>
      <c r="B1109" s="34"/>
      <c r="C1109" s="34"/>
      <c r="D1109" s="34"/>
      <c r="E1109" s="34"/>
      <c r="F1109" s="34"/>
      <c r="G1109" s="34"/>
      <c r="H1109" s="34"/>
      <c r="I1109" s="34"/>
      <c r="J1109" s="34"/>
      <c r="K1109" s="34"/>
      <c r="L1109" s="34"/>
      <c r="M1109" s="34"/>
      <c r="N1109" s="34"/>
      <c r="O1109" s="34"/>
      <c r="P1109" s="34"/>
      <c r="Q1109" s="34"/>
      <c r="R1109" s="34"/>
      <c r="S1109" s="34"/>
      <c r="T1109" s="34"/>
      <c r="U1109" s="34"/>
      <c r="V1109" s="34"/>
      <c r="W1109" s="34"/>
      <c r="X1109" s="34"/>
    </row>
    <row r="1110" spans="1:24" ht="12.75" x14ac:dyDescent="0.2">
      <c r="A1110" s="34"/>
      <c r="B1110" s="34"/>
      <c r="C1110" s="34"/>
      <c r="D1110" s="34"/>
      <c r="E1110" s="34"/>
      <c r="F1110" s="34"/>
      <c r="G1110" s="34"/>
      <c r="H1110" s="34"/>
      <c r="I1110" s="34"/>
      <c r="J1110" s="34"/>
      <c r="K1110" s="34"/>
      <c r="L1110" s="34"/>
      <c r="M1110" s="34"/>
      <c r="N1110" s="34"/>
      <c r="O1110" s="34"/>
      <c r="P1110" s="34"/>
      <c r="Q1110" s="34"/>
      <c r="R1110" s="34"/>
      <c r="S1110" s="34"/>
      <c r="T1110" s="34"/>
      <c r="U1110" s="34"/>
      <c r="V1110" s="34"/>
      <c r="W1110" s="34"/>
      <c r="X1110" s="34"/>
    </row>
    <row r="1111" spans="1:24" ht="12.75" x14ac:dyDescent="0.2">
      <c r="A1111" s="34"/>
      <c r="B1111" s="34"/>
      <c r="C1111" s="34"/>
      <c r="D1111" s="34"/>
      <c r="E1111" s="34"/>
      <c r="F1111" s="34"/>
      <c r="G1111" s="34"/>
      <c r="H1111" s="34"/>
      <c r="I1111" s="34"/>
      <c r="J1111" s="34"/>
      <c r="K1111" s="34"/>
      <c r="L1111" s="34"/>
      <c r="M1111" s="34"/>
      <c r="N1111" s="34"/>
      <c r="O1111" s="34"/>
      <c r="P1111" s="34"/>
      <c r="Q1111" s="34"/>
      <c r="R1111" s="34"/>
      <c r="S1111" s="34"/>
      <c r="T1111" s="34"/>
      <c r="U1111" s="34"/>
      <c r="V1111" s="34"/>
      <c r="W1111" s="34"/>
      <c r="X1111" s="34"/>
    </row>
    <row r="1112" spans="1:24" ht="12.75" x14ac:dyDescent="0.2">
      <c r="A1112" s="34"/>
      <c r="B1112" s="34"/>
      <c r="C1112" s="34"/>
      <c r="D1112" s="34"/>
      <c r="E1112" s="34"/>
      <c r="F1112" s="34"/>
      <c r="G1112" s="34"/>
      <c r="H1112" s="34"/>
      <c r="I1112" s="34"/>
      <c r="J1112" s="34"/>
      <c r="K1112" s="34"/>
      <c r="L1112" s="34"/>
      <c r="M1112" s="34"/>
      <c r="N1112" s="34"/>
      <c r="O1112" s="34"/>
      <c r="P1112" s="34"/>
      <c r="Q1112" s="34"/>
      <c r="R1112" s="34"/>
      <c r="S1112" s="34"/>
      <c r="T1112" s="34"/>
      <c r="U1112" s="34"/>
      <c r="V1112" s="34"/>
      <c r="W1112" s="34"/>
      <c r="X1112" s="34"/>
    </row>
    <row r="1113" spans="1:24" ht="12.75" x14ac:dyDescent="0.2">
      <c r="A1113" s="34"/>
      <c r="B1113" s="34"/>
      <c r="C1113" s="34"/>
      <c r="D1113" s="34"/>
      <c r="E1113" s="34"/>
      <c r="F1113" s="34"/>
      <c r="G1113" s="34"/>
      <c r="H1113" s="34"/>
      <c r="I1113" s="34"/>
      <c r="J1113" s="34"/>
      <c r="K1113" s="34"/>
      <c r="L1113" s="34"/>
      <c r="M1113" s="34"/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/>
    </row>
    <row r="1114" spans="1:24" ht="12.75" x14ac:dyDescent="0.2">
      <c r="A1114" s="34"/>
      <c r="B1114" s="34"/>
      <c r="C1114" s="34"/>
      <c r="D1114" s="34"/>
      <c r="E1114" s="34"/>
      <c r="F1114" s="34"/>
      <c r="G1114" s="34"/>
      <c r="H1114" s="34"/>
      <c r="I1114" s="34"/>
      <c r="J1114" s="34"/>
      <c r="K1114" s="34"/>
      <c r="L1114" s="34"/>
      <c r="M1114" s="34"/>
      <c r="N1114" s="34"/>
      <c r="O1114" s="34"/>
      <c r="P1114" s="34"/>
      <c r="Q1114" s="34"/>
      <c r="R1114" s="34"/>
      <c r="S1114" s="34"/>
      <c r="T1114" s="34"/>
      <c r="U1114" s="34"/>
      <c r="V1114" s="34"/>
      <c r="W1114" s="34"/>
      <c r="X1114" s="34"/>
    </row>
    <row r="1115" spans="1:24" ht="12.75" x14ac:dyDescent="0.2">
      <c r="A1115" s="34"/>
      <c r="B1115" s="34"/>
      <c r="C1115" s="34"/>
      <c r="D1115" s="34"/>
      <c r="E1115" s="34"/>
      <c r="F1115" s="34"/>
      <c r="G1115" s="34"/>
      <c r="H1115" s="34"/>
      <c r="I1115" s="34"/>
      <c r="J1115" s="34"/>
      <c r="K1115" s="34"/>
      <c r="L1115" s="34"/>
      <c r="M1115" s="34"/>
      <c r="N1115" s="34"/>
      <c r="O1115" s="34"/>
      <c r="P1115" s="34"/>
      <c r="Q1115" s="34"/>
      <c r="R1115" s="34"/>
      <c r="S1115" s="34"/>
      <c r="T1115" s="34"/>
      <c r="U1115" s="34"/>
      <c r="V1115" s="34"/>
      <c r="W1115" s="34"/>
      <c r="X1115" s="34"/>
    </row>
    <row r="1116" spans="1:24" ht="12.75" x14ac:dyDescent="0.2">
      <c r="A1116" s="34"/>
      <c r="B1116" s="34"/>
      <c r="C1116" s="34"/>
      <c r="D1116" s="34"/>
      <c r="E1116" s="34"/>
      <c r="F1116" s="34"/>
      <c r="G1116" s="34"/>
      <c r="H1116" s="34"/>
      <c r="I1116" s="34"/>
      <c r="J1116" s="34"/>
      <c r="K1116" s="34"/>
      <c r="L1116" s="34"/>
      <c r="M1116" s="34"/>
      <c r="N1116" s="34"/>
      <c r="O1116" s="34"/>
      <c r="P1116" s="34"/>
      <c r="Q1116" s="34"/>
      <c r="R1116" s="34"/>
      <c r="S1116" s="34"/>
      <c r="T1116" s="34"/>
      <c r="U1116" s="34"/>
      <c r="V1116" s="34"/>
      <c r="W1116" s="34"/>
      <c r="X1116" s="34"/>
    </row>
    <row r="1117" spans="1:24" ht="12.75" x14ac:dyDescent="0.2">
      <c r="A1117" s="34"/>
      <c r="B1117" s="34"/>
      <c r="C1117" s="34"/>
      <c r="D1117" s="34"/>
      <c r="E1117" s="34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34"/>
      <c r="S1117" s="34"/>
      <c r="T1117" s="34"/>
      <c r="U1117" s="34"/>
      <c r="V1117" s="34"/>
      <c r="W1117" s="34"/>
      <c r="X1117" s="34"/>
    </row>
    <row r="1118" spans="1:24" ht="12.75" x14ac:dyDescent="0.2">
      <c r="A1118" s="34"/>
      <c r="B1118" s="34"/>
      <c r="C1118" s="34"/>
      <c r="D1118" s="34"/>
      <c r="E1118" s="34"/>
      <c r="F1118" s="34"/>
      <c r="G1118" s="34"/>
      <c r="H1118" s="34"/>
      <c r="I1118" s="34"/>
      <c r="J1118" s="34"/>
      <c r="K1118" s="34"/>
      <c r="L1118" s="34"/>
      <c r="M1118" s="34"/>
      <c r="N1118" s="34"/>
      <c r="O1118" s="34"/>
      <c r="P1118" s="34"/>
      <c r="Q1118" s="34"/>
      <c r="R1118" s="34"/>
      <c r="S1118" s="34"/>
      <c r="T1118" s="34"/>
      <c r="U1118" s="34"/>
      <c r="V1118" s="34"/>
      <c r="W1118" s="34"/>
      <c r="X1118" s="34"/>
    </row>
    <row r="1119" spans="1:24" ht="12.75" x14ac:dyDescent="0.2">
      <c r="A1119" s="34"/>
      <c r="B1119" s="34"/>
      <c r="C1119" s="34"/>
      <c r="D1119" s="34"/>
      <c r="E1119" s="34"/>
      <c r="F1119" s="34"/>
      <c r="G1119" s="34"/>
      <c r="H1119" s="34"/>
      <c r="I1119" s="34"/>
      <c r="J1119" s="34"/>
      <c r="K1119" s="34"/>
      <c r="L1119" s="34"/>
      <c r="M1119" s="34"/>
      <c r="N1119" s="34"/>
      <c r="O1119" s="34"/>
      <c r="P1119" s="34"/>
      <c r="Q1119" s="34"/>
      <c r="R1119" s="34"/>
      <c r="S1119" s="34"/>
      <c r="T1119" s="34"/>
      <c r="U1119" s="34"/>
      <c r="V1119" s="34"/>
      <c r="W1119" s="34"/>
      <c r="X1119" s="34"/>
    </row>
    <row r="1120" spans="1:24" ht="12.75" x14ac:dyDescent="0.2">
      <c r="A1120" s="34"/>
      <c r="B1120" s="34"/>
      <c r="C1120" s="34"/>
      <c r="D1120" s="34"/>
      <c r="E1120" s="34"/>
      <c r="F1120" s="34"/>
      <c r="G1120" s="34"/>
      <c r="H1120" s="34"/>
      <c r="I1120" s="34"/>
      <c r="J1120" s="34"/>
      <c r="K1120" s="34"/>
      <c r="L1120" s="34"/>
      <c r="M1120" s="34"/>
      <c r="N1120" s="34"/>
      <c r="O1120" s="34"/>
      <c r="P1120" s="34"/>
      <c r="Q1120" s="34"/>
      <c r="R1120" s="34"/>
      <c r="S1120" s="34"/>
      <c r="T1120" s="34"/>
      <c r="U1120" s="34"/>
      <c r="V1120" s="34"/>
      <c r="W1120" s="34"/>
      <c r="X1120" s="34"/>
    </row>
    <row r="1121" spans="1:24" ht="12.75" x14ac:dyDescent="0.2">
      <c r="A1121" s="34"/>
      <c r="B1121" s="34"/>
      <c r="C1121" s="34"/>
      <c r="D1121" s="34"/>
      <c r="E1121" s="34"/>
      <c r="F1121" s="34"/>
      <c r="G1121" s="34"/>
      <c r="H1121" s="34"/>
      <c r="I1121" s="34"/>
      <c r="J1121" s="34"/>
      <c r="K1121" s="34"/>
      <c r="L1121" s="34"/>
      <c r="M1121" s="34"/>
      <c r="N1121" s="34"/>
      <c r="O1121" s="34"/>
      <c r="P1121" s="34"/>
      <c r="Q1121" s="34"/>
      <c r="R1121" s="34"/>
      <c r="S1121" s="34"/>
      <c r="T1121" s="34"/>
      <c r="U1121" s="34"/>
      <c r="V1121" s="34"/>
      <c r="W1121" s="34"/>
      <c r="X1121" s="34"/>
    </row>
    <row r="1122" spans="1:24" ht="12.75" x14ac:dyDescent="0.2">
      <c r="A1122" s="34"/>
      <c r="B1122" s="34"/>
      <c r="C1122" s="34"/>
      <c r="D1122" s="34"/>
      <c r="E1122" s="34"/>
      <c r="F1122" s="34"/>
      <c r="G1122" s="34"/>
      <c r="H1122" s="34"/>
      <c r="I1122" s="34"/>
      <c r="J1122" s="34"/>
      <c r="K1122" s="34"/>
      <c r="L1122" s="34"/>
      <c r="M1122" s="34"/>
      <c r="N1122" s="34"/>
      <c r="O1122" s="34"/>
      <c r="P1122" s="34"/>
      <c r="Q1122" s="34"/>
      <c r="R1122" s="34"/>
      <c r="S1122" s="34"/>
      <c r="T1122" s="34"/>
      <c r="U1122" s="34"/>
      <c r="V1122" s="34"/>
      <c r="W1122" s="34"/>
      <c r="X1122" s="34"/>
    </row>
    <row r="1123" spans="1:24" ht="12.75" x14ac:dyDescent="0.2">
      <c r="A1123" s="34"/>
      <c r="B1123" s="34"/>
      <c r="C1123" s="34"/>
      <c r="D1123" s="34"/>
      <c r="E1123" s="34"/>
      <c r="F1123" s="34"/>
      <c r="G1123" s="34"/>
      <c r="H1123" s="34"/>
      <c r="I1123" s="34"/>
      <c r="J1123" s="34"/>
      <c r="K1123" s="34"/>
      <c r="L1123" s="34"/>
      <c r="M1123" s="34"/>
      <c r="N1123" s="34"/>
      <c r="O1123" s="34"/>
      <c r="P1123" s="34"/>
      <c r="Q1123" s="34"/>
      <c r="R1123" s="34"/>
      <c r="S1123" s="34"/>
      <c r="T1123" s="34"/>
      <c r="U1123" s="34"/>
      <c r="V1123" s="34"/>
      <c r="W1123" s="34"/>
      <c r="X1123" s="34"/>
    </row>
    <row r="1124" spans="1:24" ht="12.75" x14ac:dyDescent="0.2">
      <c r="A1124" s="34"/>
      <c r="B1124" s="34"/>
      <c r="C1124" s="34"/>
      <c r="D1124" s="34"/>
      <c r="E1124" s="34"/>
      <c r="F1124" s="34"/>
      <c r="G1124" s="34"/>
      <c r="H1124" s="34"/>
      <c r="I1124" s="34"/>
      <c r="J1124" s="34"/>
      <c r="K1124" s="34"/>
      <c r="L1124" s="34"/>
      <c r="M1124" s="34"/>
      <c r="N1124" s="34"/>
      <c r="O1124" s="34"/>
      <c r="P1124" s="34"/>
      <c r="Q1124" s="34"/>
      <c r="R1124" s="34"/>
      <c r="S1124" s="34"/>
      <c r="T1124" s="34"/>
      <c r="U1124" s="34"/>
      <c r="V1124" s="34"/>
      <c r="W1124" s="34"/>
      <c r="X1124" s="34"/>
    </row>
    <row r="1125" spans="1:24" ht="12.75" x14ac:dyDescent="0.2">
      <c r="A1125" s="34"/>
      <c r="B1125" s="34"/>
      <c r="C1125" s="34"/>
      <c r="D1125" s="34"/>
      <c r="E1125" s="34"/>
      <c r="F1125" s="34"/>
      <c r="G1125" s="34"/>
      <c r="H1125" s="34"/>
      <c r="I1125" s="34"/>
      <c r="J1125" s="34"/>
      <c r="K1125" s="34"/>
      <c r="L1125" s="34"/>
      <c r="M1125" s="34"/>
      <c r="N1125" s="34"/>
      <c r="O1125" s="34"/>
      <c r="P1125" s="34"/>
      <c r="Q1125" s="34"/>
      <c r="R1125" s="34"/>
      <c r="S1125" s="34"/>
      <c r="T1125" s="34"/>
      <c r="U1125" s="34"/>
      <c r="V1125" s="34"/>
      <c r="W1125" s="34"/>
      <c r="X1125" s="34"/>
    </row>
    <row r="1126" spans="1:24" ht="12.75" x14ac:dyDescent="0.2">
      <c r="A1126" s="34"/>
      <c r="B1126" s="34"/>
      <c r="C1126" s="34"/>
      <c r="D1126" s="34"/>
      <c r="E1126" s="34"/>
      <c r="F1126" s="34"/>
      <c r="G1126" s="34"/>
      <c r="H1126" s="34"/>
      <c r="I1126" s="34"/>
      <c r="J1126" s="34"/>
      <c r="K1126" s="34"/>
      <c r="L1126" s="34"/>
      <c r="M1126" s="34"/>
      <c r="N1126" s="34"/>
      <c r="O1126" s="34"/>
      <c r="P1126" s="34"/>
      <c r="Q1126" s="34"/>
      <c r="R1126" s="34"/>
      <c r="S1126" s="34"/>
      <c r="T1126" s="34"/>
      <c r="U1126" s="34"/>
      <c r="V1126" s="34"/>
      <c r="W1126" s="34"/>
      <c r="X1126" s="34"/>
    </row>
    <row r="1127" spans="1:24" ht="12.75" x14ac:dyDescent="0.2">
      <c r="A1127" s="34"/>
      <c r="B1127" s="34"/>
      <c r="C1127" s="34"/>
      <c r="D1127" s="34"/>
      <c r="E1127" s="34"/>
      <c r="F1127" s="34"/>
      <c r="G1127" s="34"/>
      <c r="H1127" s="34"/>
      <c r="I1127" s="34"/>
      <c r="J1127" s="34"/>
      <c r="K1127" s="34"/>
      <c r="L1127" s="34"/>
      <c r="M1127" s="34"/>
      <c r="N1127" s="34"/>
      <c r="O1127" s="34"/>
      <c r="P1127" s="34"/>
      <c r="Q1127" s="34"/>
      <c r="R1127" s="34"/>
      <c r="S1127" s="34"/>
      <c r="T1127" s="34"/>
      <c r="U1127" s="34"/>
      <c r="V1127" s="34"/>
      <c r="W1127" s="34"/>
      <c r="X1127" s="34"/>
    </row>
    <row r="1128" spans="1:24" ht="12.75" x14ac:dyDescent="0.2">
      <c r="A1128" s="34"/>
      <c r="B1128" s="34"/>
      <c r="C1128" s="34"/>
      <c r="D1128" s="34"/>
      <c r="E1128" s="34"/>
      <c r="F1128" s="34"/>
      <c r="G1128" s="34"/>
      <c r="H1128" s="34"/>
      <c r="I1128" s="34"/>
      <c r="J1128" s="34"/>
      <c r="K1128" s="34"/>
      <c r="L1128" s="34"/>
      <c r="M1128" s="34"/>
      <c r="N1128" s="34"/>
      <c r="O1128" s="34"/>
      <c r="P1128" s="34"/>
      <c r="Q1128" s="34"/>
      <c r="R1128" s="34"/>
      <c r="S1128" s="34"/>
      <c r="T1128" s="34"/>
      <c r="U1128" s="34"/>
      <c r="V1128" s="34"/>
      <c r="W1128" s="34"/>
      <c r="X1128" s="34"/>
    </row>
    <row r="1129" spans="1:24" ht="12.75" x14ac:dyDescent="0.2">
      <c r="A1129" s="34"/>
      <c r="B1129" s="34"/>
      <c r="C1129" s="34"/>
      <c r="D1129" s="34"/>
      <c r="E1129" s="34"/>
      <c r="F1129" s="34"/>
      <c r="G1129" s="34"/>
      <c r="H1129" s="34"/>
      <c r="I1129" s="34"/>
      <c r="J1129" s="34"/>
      <c r="K1129" s="34"/>
      <c r="L1129" s="34"/>
      <c r="M1129" s="34"/>
      <c r="N1129" s="34"/>
      <c r="O1129" s="34"/>
      <c r="P1129" s="34"/>
      <c r="Q1129" s="34"/>
      <c r="R1129" s="34"/>
      <c r="S1129" s="34"/>
      <c r="T1129" s="34"/>
      <c r="U1129" s="34"/>
      <c r="V1129" s="34"/>
      <c r="W1129" s="34"/>
      <c r="X1129" s="34"/>
    </row>
    <row r="1130" spans="1:24" ht="12.75" x14ac:dyDescent="0.2">
      <c r="A1130" s="34"/>
      <c r="B1130" s="34"/>
      <c r="C1130" s="34"/>
      <c r="D1130" s="34"/>
      <c r="E1130" s="34"/>
      <c r="F1130" s="34"/>
      <c r="G1130" s="34"/>
      <c r="H1130" s="34"/>
      <c r="I1130" s="34"/>
      <c r="J1130" s="34"/>
      <c r="K1130" s="34"/>
      <c r="L1130" s="34"/>
      <c r="M1130" s="34"/>
      <c r="N1130" s="34"/>
      <c r="O1130" s="34"/>
      <c r="P1130" s="34"/>
      <c r="Q1130" s="34"/>
      <c r="R1130" s="34"/>
      <c r="S1130" s="34"/>
      <c r="T1130" s="34"/>
      <c r="U1130" s="34"/>
      <c r="V1130" s="34"/>
      <c r="W1130" s="34"/>
      <c r="X1130" s="34"/>
    </row>
    <row r="1131" spans="1:24" ht="12.75" x14ac:dyDescent="0.2">
      <c r="A1131" s="34"/>
      <c r="B1131" s="34"/>
      <c r="C1131" s="34"/>
      <c r="D1131" s="34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4"/>
      <c r="Q1131" s="34"/>
      <c r="R1131" s="34"/>
      <c r="S1131" s="34"/>
      <c r="T1131" s="34"/>
      <c r="U1131" s="34"/>
      <c r="V1131" s="34"/>
      <c r="W1131" s="34"/>
      <c r="X1131" s="34"/>
    </row>
    <row r="1132" spans="1:24" ht="12.75" x14ac:dyDescent="0.2">
      <c r="A1132" s="34"/>
      <c r="B1132" s="34"/>
      <c r="C1132" s="34"/>
      <c r="D1132" s="34"/>
      <c r="E1132" s="34"/>
      <c r="F1132" s="34"/>
      <c r="G1132" s="34"/>
      <c r="H1132" s="34"/>
      <c r="I1132" s="34"/>
      <c r="J1132" s="34"/>
      <c r="K1132" s="34"/>
      <c r="L1132" s="34"/>
      <c r="M1132" s="34"/>
      <c r="N1132" s="34"/>
      <c r="O1132" s="34"/>
      <c r="P1132" s="34"/>
      <c r="Q1132" s="34"/>
      <c r="R1132" s="34"/>
      <c r="S1132" s="34"/>
      <c r="T1132" s="34"/>
      <c r="U1132" s="34"/>
      <c r="V1132" s="34"/>
      <c r="W1132" s="34"/>
      <c r="X1132" s="34"/>
    </row>
    <row r="1133" spans="1:24" ht="12.75" x14ac:dyDescent="0.2">
      <c r="A1133" s="34"/>
      <c r="B1133" s="34"/>
      <c r="C1133" s="34"/>
      <c r="D1133" s="34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/>
    </row>
    <row r="1134" spans="1:24" ht="12.75" x14ac:dyDescent="0.2">
      <c r="A1134" s="34"/>
      <c r="B1134" s="34"/>
      <c r="C1134" s="34"/>
      <c r="D1134" s="34"/>
      <c r="E1134" s="34"/>
      <c r="F1134" s="34"/>
      <c r="G1134" s="34"/>
      <c r="H1134" s="34"/>
      <c r="I1134" s="34"/>
      <c r="J1134" s="34"/>
      <c r="K1134" s="34"/>
      <c r="L1134" s="34"/>
      <c r="M1134" s="34"/>
      <c r="N1134" s="34"/>
      <c r="O1134" s="34"/>
      <c r="P1134" s="34"/>
      <c r="Q1134" s="34"/>
      <c r="R1134" s="34"/>
      <c r="S1134" s="34"/>
      <c r="T1134" s="34"/>
      <c r="U1134" s="34"/>
      <c r="V1134" s="34"/>
      <c r="W1134" s="34"/>
      <c r="X1134" s="34"/>
    </row>
    <row r="1135" spans="1:24" ht="12.75" x14ac:dyDescent="0.2">
      <c r="A1135" s="34"/>
      <c r="B1135" s="34"/>
      <c r="C1135" s="34"/>
      <c r="D1135" s="34"/>
      <c r="E1135" s="34"/>
      <c r="F1135" s="34"/>
      <c r="G1135" s="34"/>
      <c r="H1135" s="34"/>
      <c r="I1135" s="34"/>
      <c r="J1135" s="34"/>
      <c r="K1135" s="34"/>
      <c r="L1135" s="34"/>
      <c r="M1135" s="34"/>
      <c r="N1135" s="34"/>
      <c r="O1135" s="34"/>
      <c r="P1135" s="34"/>
      <c r="Q1135" s="34"/>
      <c r="R1135" s="34"/>
      <c r="S1135" s="34"/>
      <c r="T1135" s="34"/>
      <c r="U1135" s="34"/>
      <c r="V1135" s="34"/>
      <c r="W1135" s="34"/>
      <c r="X1135" s="34"/>
    </row>
    <row r="1136" spans="1:24" ht="12.75" x14ac:dyDescent="0.2">
      <c r="A1136" s="34"/>
      <c r="B1136" s="34"/>
      <c r="C1136" s="34"/>
      <c r="D1136" s="34"/>
      <c r="E1136" s="34"/>
      <c r="F1136" s="34"/>
      <c r="G1136" s="34"/>
      <c r="H1136" s="34"/>
      <c r="I1136" s="34"/>
      <c r="J1136" s="34"/>
      <c r="K1136" s="34"/>
      <c r="L1136" s="34"/>
      <c r="M1136" s="34"/>
      <c r="N1136" s="34"/>
      <c r="O1136" s="34"/>
      <c r="P1136" s="34"/>
      <c r="Q1136" s="34"/>
      <c r="R1136" s="34"/>
      <c r="S1136" s="34"/>
      <c r="T1136" s="34"/>
      <c r="U1136" s="34"/>
      <c r="V1136" s="34"/>
      <c r="W1136" s="34"/>
      <c r="X1136" s="34"/>
    </row>
    <row r="1137" spans="1:24" ht="12.75" x14ac:dyDescent="0.2">
      <c r="A1137" s="34"/>
      <c r="B1137" s="34"/>
      <c r="C1137" s="34"/>
      <c r="D1137" s="34"/>
      <c r="E1137" s="34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4"/>
      <c r="Q1137" s="34"/>
      <c r="R1137" s="34"/>
      <c r="S1137" s="34"/>
      <c r="T1137" s="34"/>
      <c r="U1137" s="34"/>
      <c r="V1137" s="34"/>
      <c r="W1137" s="34"/>
      <c r="X1137" s="34"/>
    </row>
    <row r="1138" spans="1:24" ht="12.75" x14ac:dyDescent="0.2">
      <c r="A1138" s="34"/>
      <c r="B1138" s="34"/>
      <c r="C1138" s="34"/>
      <c r="D1138" s="34"/>
      <c r="E1138" s="34"/>
      <c r="F1138" s="34"/>
      <c r="G1138" s="34"/>
      <c r="H1138" s="34"/>
      <c r="I1138" s="34"/>
      <c r="J1138" s="34"/>
      <c r="K1138" s="34"/>
      <c r="L1138" s="34"/>
      <c r="M1138" s="34"/>
      <c r="N1138" s="34"/>
      <c r="O1138" s="34"/>
      <c r="P1138" s="34"/>
      <c r="Q1138" s="34"/>
      <c r="R1138" s="34"/>
      <c r="S1138" s="34"/>
      <c r="T1138" s="34"/>
      <c r="U1138" s="34"/>
      <c r="V1138" s="34"/>
      <c r="W1138" s="34"/>
      <c r="X1138" s="34"/>
    </row>
    <row r="1139" spans="1:24" ht="12.75" x14ac:dyDescent="0.2">
      <c r="A1139" s="34"/>
      <c r="B1139" s="34"/>
      <c r="C1139" s="34"/>
      <c r="D1139" s="34"/>
      <c r="E1139" s="34"/>
      <c r="F1139" s="34"/>
      <c r="G1139" s="34"/>
      <c r="H1139" s="34"/>
      <c r="I1139" s="34"/>
      <c r="J1139" s="34"/>
      <c r="K1139" s="34"/>
      <c r="L1139" s="34"/>
      <c r="M1139" s="34"/>
      <c r="N1139" s="34"/>
      <c r="O1139" s="34"/>
      <c r="P1139" s="34"/>
      <c r="Q1139" s="34"/>
      <c r="R1139" s="34"/>
      <c r="S1139" s="34"/>
      <c r="T1139" s="34"/>
      <c r="U1139" s="34"/>
      <c r="V1139" s="34"/>
      <c r="W1139" s="34"/>
      <c r="X1139" s="34"/>
    </row>
    <row r="1140" spans="1:24" ht="12.75" x14ac:dyDescent="0.2">
      <c r="A1140" s="34"/>
      <c r="B1140" s="34"/>
      <c r="C1140" s="34"/>
      <c r="D1140" s="34"/>
      <c r="E1140" s="34"/>
      <c r="F1140" s="34"/>
      <c r="G1140" s="34"/>
      <c r="H1140" s="34"/>
      <c r="I1140" s="34"/>
      <c r="J1140" s="34"/>
      <c r="K1140" s="34"/>
      <c r="L1140" s="34"/>
      <c r="M1140" s="34"/>
      <c r="N1140" s="34"/>
      <c r="O1140" s="34"/>
      <c r="P1140" s="34"/>
      <c r="Q1140" s="34"/>
      <c r="R1140" s="34"/>
      <c r="S1140" s="34"/>
      <c r="T1140" s="34"/>
      <c r="U1140" s="34"/>
      <c r="V1140" s="34"/>
      <c r="W1140" s="34"/>
      <c r="X1140" s="34"/>
    </row>
    <row r="1141" spans="1:24" ht="12.75" x14ac:dyDescent="0.2">
      <c r="A1141" s="34"/>
      <c r="B1141" s="34"/>
      <c r="C1141" s="34"/>
      <c r="D1141" s="34"/>
      <c r="E1141" s="34"/>
      <c r="F1141" s="34"/>
      <c r="G1141" s="34"/>
      <c r="H1141" s="34"/>
      <c r="I1141" s="34"/>
      <c r="J1141" s="34"/>
      <c r="K1141" s="34"/>
      <c r="L1141" s="34"/>
      <c r="M1141" s="34"/>
      <c r="N1141" s="34"/>
      <c r="O1141" s="34"/>
      <c r="P1141" s="34"/>
      <c r="Q1141" s="34"/>
      <c r="R1141" s="34"/>
      <c r="S1141" s="34"/>
      <c r="T1141" s="34"/>
      <c r="U1141" s="34"/>
      <c r="V1141" s="34"/>
      <c r="W1141" s="34"/>
      <c r="X1141" s="34"/>
    </row>
    <row r="1142" spans="1:24" ht="12.75" x14ac:dyDescent="0.2">
      <c r="A1142" s="34"/>
      <c r="B1142" s="34"/>
      <c r="C1142" s="34"/>
      <c r="D1142" s="34"/>
      <c r="E1142" s="34"/>
      <c r="F1142" s="34"/>
      <c r="G1142" s="34"/>
      <c r="H1142" s="34"/>
      <c r="I1142" s="34"/>
      <c r="J1142" s="34"/>
      <c r="K1142" s="34"/>
      <c r="L1142" s="34"/>
      <c r="M1142" s="34"/>
      <c r="N1142" s="34"/>
      <c r="O1142" s="34"/>
      <c r="P1142" s="34"/>
      <c r="Q1142" s="34"/>
      <c r="R1142" s="34"/>
      <c r="S1142" s="34"/>
      <c r="T1142" s="34"/>
      <c r="U1142" s="34"/>
      <c r="V1142" s="34"/>
      <c r="W1142" s="34"/>
      <c r="X1142" s="34"/>
    </row>
    <row r="1143" spans="1:24" ht="12.75" x14ac:dyDescent="0.2">
      <c r="A1143" s="34"/>
      <c r="B1143" s="34"/>
      <c r="C1143" s="34"/>
      <c r="D1143" s="34"/>
      <c r="E1143" s="34"/>
      <c r="F1143" s="34"/>
      <c r="G1143" s="34"/>
      <c r="H1143" s="34"/>
      <c r="I1143" s="34"/>
      <c r="J1143" s="34"/>
      <c r="K1143" s="34"/>
      <c r="L1143" s="34"/>
      <c r="M1143" s="34"/>
      <c r="N1143" s="34"/>
      <c r="O1143" s="34"/>
      <c r="P1143" s="34"/>
      <c r="Q1143" s="34"/>
      <c r="R1143" s="34"/>
      <c r="S1143" s="34"/>
      <c r="T1143" s="34"/>
      <c r="U1143" s="34"/>
      <c r="V1143" s="34"/>
      <c r="W1143" s="34"/>
      <c r="X1143" s="34"/>
    </row>
    <row r="1144" spans="1:24" ht="12.75" x14ac:dyDescent="0.2">
      <c r="A1144" s="34"/>
      <c r="B1144" s="34"/>
      <c r="C1144" s="34"/>
      <c r="D1144" s="34"/>
      <c r="E1144" s="34"/>
      <c r="F1144" s="34"/>
      <c r="G1144" s="34"/>
      <c r="H1144" s="34"/>
      <c r="I1144" s="34"/>
      <c r="J1144" s="34"/>
      <c r="K1144" s="34"/>
      <c r="L1144" s="34"/>
      <c r="M1144" s="34"/>
      <c r="N1144" s="34"/>
      <c r="O1144" s="34"/>
      <c r="P1144" s="34"/>
      <c r="Q1144" s="34"/>
      <c r="R1144" s="34"/>
      <c r="S1144" s="34"/>
      <c r="T1144" s="34"/>
      <c r="U1144" s="34"/>
      <c r="V1144" s="34"/>
      <c r="W1144" s="34"/>
      <c r="X1144" s="34"/>
    </row>
    <row r="1145" spans="1:24" ht="12.75" x14ac:dyDescent="0.2">
      <c r="A1145" s="34"/>
      <c r="B1145" s="34"/>
      <c r="C1145" s="34"/>
      <c r="D1145" s="34"/>
      <c r="E1145" s="34"/>
      <c r="F1145" s="34"/>
      <c r="G1145" s="34"/>
      <c r="H1145" s="34"/>
      <c r="I1145" s="34"/>
      <c r="J1145" s="34"/>
      <c r="K1145" s="34"/>
      <c r="L1145" s="34"/>
      <c r="M1145" s="34"/>
      <c r="N1145" s="34"/>
      <c r="O1145" s="34"/>
      <c r="P1145" s="34"/>
      <c r="Q1145" s="34"/>
      <c r="R1145" s="34"/>
      <c r="S1145" s="34"/>
      <c r="T1145" s="34"/>
      <c r="U1145" s="34"/>
      <c r="V1145" s="34"/>
      <c r="W1145" s="34"/>
      <c r="X1145" s="34"/>
    </row>
    <row r="1146" spans="1:24" ht="12.75" x14ac:dyDescent="0.2">
      <c r="A1146" s="34"/>
      <c r="B1146" s="34"/>
      <c r="C1146" s="34"/>
      <c r="D1146" s="34"/>
      <c r="E1146" s="34"/>
      <c r="F1146" s="34"/>
      <c r="G1146" s="34"/>
      <c r="H1146" s="34"/>
      <c r="I1146" s="34"/>
      <c r="J1146" s="34"/>
      <c r="K1146" s="34"/>
      <c r="L1146" s="34"/>
      <c r="M1146" s="34"/>
      <c r="N1146" s="34"/>
      <c r="O1146" s="34"/>
      <c r="P1146" s="34"/>
      <c r="Q1146" s="34"/>
      <c r="R1146" s="34"/>
      <c r="S1146" s="34"/>
      <c r="T1146" s="34"/>
      <c r="U1146" s="34"/>
      <c r="V1146" s="34"/>
      <c r="W1146" s="34"/>
      <c r="X1146" s="34"/>
    </row>
    <row r="1147" spans="1:24" ht="12.75" x14ac:dyDescent="0.2">
      <c r="A1147" s="34"/>
      <c r="B1147" s="34"/>
      <c r="C1147" s="34"/>
      <c r="D1147" s="34"/>
      <c r="E1147" s="34"/>
      <c r="F1147" s="34"/>
      <c r="G1147" s="34"/>
      <c r="H1147" s="34"/>
      <c r="I1147" s="34"/>
      <c r="J1147" s="34"/>
      <c r="K1147" s="34"/>
      <c r="L1147" s="34"/>
      <c r="M1147" s="34"/>
      <c r="N1147" s="34"/>
      <c r="O1147" s="34"/>
      <c r="P1147" s="34"/>
      <c r="Q1147" s="34"/>
      <c r="R1147" s="34"/>
      <c r="S1147" s="34"/>
      <c r="T1147" s="34"/>
      <c r="U1147" s="34"/>
      <c r="V1147" s="34"/>
      <c r="W1147" s="34"/>
      <c r="X1147" s="34"/>
    </row>
    <row r="1148" spans="1:24" ht="12.75" x14ac:dyDescent="0.2">
      <c r="A1148" s="34"/>
      <c r="B1148" s="34"/>
      <c r="C1148" s="34"/>
      <c r="D1148" s="34"/>
      <c r="E1148" s="34"/>
      <c r="F1148" s="34"/>
      <c r="G1148" s="34"/>
      <c r="H1148" s="34"/>
      <c r="I1148" s="34"/>
      <c r="J1148" s="34"/>
      <c r="K1148" s="34"/>
      <c r="L1148" s="34"/>
      <c r="M1148" s="34"/>
      <c r="N1148" s="34"/>
      <c r="O1148" s="34"/>
      <c r="P1148" s="34"/>
      <c r="Q1148" s="34"/>
      <c r="R1148" s="34"/>
      <c r="S1148" s="34"/>
      <c r="T1148" s="34"/>
      <c r="U1148" s="34"/>
      <c r="V1148" s="34"/>
      <c r="W1148" s="34"/>
      <c r="X1148" s="34"/>
    </row>
    <row r="1149" spans="1:24" ht="12.75" x14ac:dyDescent="0.2">
      <c r="A1149" s="34"/>
      <c r="B1149" s="34"/>
      <c r="C1149" s="34"/>
      <c r="D1149" s="34"/>
      <c r="E1149" s="34"/>
      <c r="F1149" s="34"/>
      <c r="G1149" s="34"/>
      <c r="H1149" s="34"/>
      <c r="I1149" s="34"/>
      <c r="J1149" s="34"/>
      <c r="K1149" s="34"/>
      <c r="L1149" s="34"/>
      <c r="M1149" s="34"/>
      <c r="N1149" s="34"/>
      <c r="O1149" s="34"/>
      <c r="P1149" s="34"/>
      <c r="Q1149" s="34"/>
      <c r="R1149" s="34"/>
      <c r="S1149" s="34"/>
      <c r="T1149" s="34"/>
      <c r="U1149" s="34"/>
      <c r="V1149" s="34"/>
      <c r="W1149" s="34"/>
      <c r="X1149" s="34"/>
    </row>
    <row r="1150" spans="1:24" ht="12.75" x14ac:dyDescent="0.2">
      <c r="A1150" s="34"/>
      <c r="B1150" s="34"/>
      <c r="C1150" s="34"/>
      <c r="D1150" s="34"/>
      <c r="E1150" s="34"/>
      <c r="F1150" s="34"/>
      <c r="G1150" s="34"/>
      <c r="H1150" s="34"/>
      <c r="I1150" s="34"/>
      <c r="J1150" s="34"/>
      <c r="K1150" s="34"/>
      <c r="L1150" s="34"/>
      <c r="M1150" s="34"/>
      <c r="N1150" s="34"/>
      <c r="O1150" s="34"/>
      <c r="P1150" s="34"/>
      <c r="Q1150" s="34"/>
      <c r="R1150" s="34"/>
      <c r="S1150" s="34"/>
      <c r="T1150" s="34"/>
      <c r="U1150" s="34"/>
      <c r="V1150" s="34"/>
      <c r="W1150" s="34"/>
      <c r="X1150" s="34"/>
    </row>
    <row r="1151" spans="1:24" ht="12.75" x14ac:dyDescent="0.2">
      <c r="A1151" s="34"/>
      <c r="B1151" s="34"/>
      <c r="C1151" s="34"/>
      <c r="D1151" s="34"/>
      <c r="E1151" s="34"/>
      <c r="F1151" s="34"/>
      <c r="G1151" s="34"/>
      <c r="H1151" s="34"/>
      <c r="I1151" s="34"/>
      <c r="J1151" s="34"/>
      <c r="K1151" s="34"/>
      <c r="L1151" s="34"/>
      <c r="M1151" s="34"/>
      <c r="N1151" s="34"/>
      <c r="O1151" s="34"/>
      <c r="P1151" s="34"/>
      <c r="Q1151" s="34"/>
      <c r="R1151" s="34"/>
      <c r="S1151" s="34"/>
      <c r="T1151" s="34"/>
      <c r="U1151" s="34"/>
      <c r="V1151" s="34"/>
      <c r="W1151" s="34"/>
      <c r="X1151" s="34"/>
    </row>
    <row r="1152" spans="1:24" ht="12.75" x14ac:dyDescent="0.2">
      <c r="A1152" s="34"/>
      <c r="B1152" s="34"/>
      <c r="C1152" s="34"/>
      <c r="D1152" s="34"/>
      <c r="E1152" s="34"/>
      <c r="F1152" s="34"/>
      <c r="G1152" s="34"/>
      <c r="H1152" s="34"/>
      <c r="I1152" s="34"/>
      <c r="J1152" s="34"/>
      <c r="K1152" s="34"/>
      <c r="L1152" s="34"/>
      <c r="M1152" s="34"/>
      <c r="N1152" s="34"/>
      <c r="O1152" s="34"/>
      <c r="P1152" s="34"/>
      <c r="Q1152" s="34"/>
      <c r="R1152" s="34"/>
      <c r="S1152" s="34"/>
      <c r="T1152" s="34"/>
      <c r="U1152" s="34"/>
      <c r="V1152" s="34"/>
      <c r="W1152" s="34"/>
      <c r="X1152" s="34"/>
    </row>
    <row r="1153" spans="1:24" ht="12.75" x14ac:dyDescent="0.2">
      <c r="A1153" s="34"/>
      <c r="B1153" s="34"/>
      <c r="C1153" s="34"/>
      <c r="D1153" s="34"/>
      <c r="E1153" s="34"/>
      <c r="F1153" s="34"/>
      <c r="G1153" s="34"/>
      <c r="H1153" s="34"/>
      <c r="I1153" s="34"/>
      <c r="J1153" s="34"/>
      <c r="K1153" s="34"/>
      <c r="L1153" s="34"/>
      <c r="M1153" s="34"/>
      <c r="N1153" s="34"/>
      <c r="O1153" s="34"/>
      <c r="P1153" s="34"/>
      <c r="Q1153" s="34"/>
      <c r="R1153" s="34"/>
      <c r="S1153" s="34"/>
      <c r="T1153" s="34"/>
      <c r="U1153" s="34"/>
      <c r="V1153" s="34"/>
      <c r="W1153" s="34"/>
      <c r="X1153" s="34"/>
    </row>
    <row r="1169" spans="1:24" ht="12.75" x14ac:dyDescent="0.2">
      <c r="A1169" s="34"/>
      <c r="B1169" s="34"/>
      <c r="C1169" s="34"/>
      <c r="D1169" s="34"/>
      <c r="E1169" s="34"/>
      <c r="F1169" s="34"/>
      <c r="G1169" s="34"/>
      <c r="H1169" s="34"/>
      <c r="I1169" s="34"/>
      <c r="J1169" s="34"/>
      <c r="K1169" s="34"/>
      <c r="L1169" s="34"/>
      <c r="M1169" s="34"/>
      <c r="N1169" s="34"/>
      <c r="O1169" s="34"/>
      <c r="P1169" s="34"/>
      <c r="Q1169" s="34"/>
      <c r="R1169" s="34"/>
      <c r="S1169" s="34"/>
      <c r="T1169" s="34"/>
      <c r="U1169" s="34"/>
      <c r="V1169" s="34"/>
      <c r="W1169" s="34"/>
      <c r="X1169" s="34"/>
    </row>
    <row r="1170" spans="1:24" ht="12.75" x14ac:dyDescent="0.2">
      <c r="A1170" s="34"/>
      <c r="B1170" s="34"/>
      <c r="C1170" s="34"/>
      <c r="D1170" s="34"/>
      <c r="E1170" s="34"/>
      <c r="F1170" s="34"/>
      <c r="G1170" s="34"/>
      <c r="H1170" s="34"/>
      <c r="I1170" s="34"/>
      <c r="J1170" s="34"/>
      <c r="K1170" s="34"/>
      <c r="L1170" s="34"/>
      <c r="M1170" s="34"/>
      <c r="N1170" s="34"/>
      <c r="O1170" s="34"/>
      <c r="P1170" s="34"/>
      <c r="Q1170" s="34"/>
      <c r="R1170" s="34"/>
      <c r="S1170" s="34"/>
      <c r="T1170" s="34"/>
      <c r="U1170" s="34"/>
      <c r="V1170" s="34"/>
      <c r="W1170" s="34"/>
      <c r="X1170" s="34"/>
    </row>
    <row r="1171" spans="1:24" ht="12.75" x14ac:dyDescent="0.2">
      <c r="A1171" s="34"/>
      <c r="B1171" s="34"/>
      <c r="C1171" s="34"/>
      <c r="D1171" s="34"/>
      <c r="E1171" s="34"/>
      <c r="F1171" s="34"/>
      <c r="G1171" s="34"/>
      <c r="H1171" s="34"/>
      <c r="I1171" s="34"/>
      <c r="J1171" s="34"/>
      <c r="K1171" s="34"/>
      <c r="L1171" s="34"/>
      <c r="M1171" s="34"/>
      <c r="N1171" s="34"/>
      <c r="O1171" s="34"/>
      <c r="P1171" s="34"/>
      <c r="Q1171" s="34"/>
      <c r="R1171" s="34"/>
      <c r="S1171" s="34"/>
      <c r="T1171" s="34"/>
      <c r="U1171" s="34"/>
      <c r="V1171" s="34"/>
      <c r="W1171" s="34"/>
      <c r="X1171" s="34"/>
    </row>
    <row r="1172" spans="1:24" ht="12.75" x14ac:dyDescent="0.2">
      <c r="A1172" s="34"/>
      <c r="B1172" s="34"/>
      <c r="C1172" s="34"/>
      <c r="D1172" s="34"/>
      <c r="E1172" s="34"/>
      <c r="F1172" s="34"/>
      <c r="G1172" s="34"/>
      <c r="H1172" s="34"/>
      <c r="I1172" s="34"/>
      <c r="J1172" s="34"/>
      <c r="K1172" s="34"/>
      <c r="L1172" s="34"/>
      <c r="M1172" s="34"/>
      <c r="N1172" s="34"/>
      <c r="O1172" s="34"/>
      <c r="P1172" s="34"/>
      <c r="Q1172" s="34"/>
      <c r="R1172" s="34"/>
      <c r="S1172" s="34"/>
      <c r="T1172" s="34"/>
      <c r="U1172" s="34"/>
      <c r="V1172" s="34"/>
      <c r="W1172" s="34"/>
      <c r="X1172" s="34"/>
    </row>
    <row r="1173" spans="1:24" ht="12.75" x14ac:dyDescent="0.2">
      <c r="A1173" s="34"/>
      <c r="B1173" s="34"/>
      <c r="C1173" s="34"/>
      <c r="D1173" s="34"/>
      <c r="E1173" s="34"/>
      <c r="F1173" s="34"/>
      <c r="G1173" s="34"/>
      <c r="H1173" s="34"/>
      <c r="I1173" s="34"/>
      <c r="J1173" s="34"/>
      <c r="K1173" s="34"/>
      <c r="L1173" s="34"/>
      <c r="M1173" s="34"/>
      <c r="N1173" s="34"/>
      <c r="O1173" s="34"/>
      <c r="P1173" s="34"/>
      <c r="Q1173" s="34"/>
      <c r="R1173" s="34"/>
      <c r="S1173" s="34"/>
      <c r="T1173" s="34"/>
      <c r="U1173" s="34"/>
      <c r="V1173" s="34"/>
      <c r="W1173" s="34"/>
      <c r="X1173" s="34"/>
    </row>
    <row r="1174" spans="1:24" ht="12.75" x14ac:dyDescent="0.2">
      <c r="A1174" s="34"/>
      <c r="B1174" s="34"/>
      <c r="C1174" s="34"/>
      <c r="D1174" s="34"/>
      <c r="E1174" s="34"/>
      <c r="F1174" s="34"/>
      <c r="G1174" s="34"/>
      <c r="H1174" s="34"/>
      <c r="I1174" s="34"/>
      <c r="J1174" s="34"/>
      <c r="K1174" s="34"/>
      <c r="L1174" s="34"/>
      <c r="M1174" s="34"/>
      <c r="N1174" s="34"/>
      <c r="O1174" s="34"/>
      <c r="P1174" s="34"/>
      <c r="Q1174" s="34"/>
      <c r="R1174" s="34"/>
      <c r="S1174" s="34"/>
      <c r="T1174" s="34"/>
      <c r="U1174" s="34"/>
      <c r="V1174" s="34"/>
      <c r="W1174" s="34"/>
      <c r="X1174" s="34"/>
    </row>
    <row r="1175" spans="1:24" ht="12.75" x14ac:dyDescent="0.2">
      <c r="A1175" s="34"/>
      <c r="B1175" s="34"/>
      <c r="C1175" s="34"/>
      <c r="D1175" s="34"/>
      <c r="E1175" s="34"/>
      <c r="F1175" s="34"/>
      <c r="G1175" s="34"/>
      <c r="H1175" s="34"/>
      <c r="I1175" s="34"/>
      <c r="J1175" s="34"/>
      <c r="K1175" s="34"/>
      <c r="L1175" s="34"/>
      <c r="M1175" s="34"/>
      <c r="N1175" s="34"/>
      <c r="O1175" s="34"/>
      <c r="P1175" s="34"/>
      <c r="Q1175" s="34"/>
      <c r="R1175" s="34"/>
      <c r="S1175" s="34"/>
      <c r="T1175" s="34"/>
      <c r="U1175" s="34"/>
      <c r="V1175" s="34"/>
      <c r="W1175" s="34"/>
      <c r="X1175" s="34"/>
    </row>
    <row r="1176" spans="1:24" ht="12.75" x14ac:dyDescent="0.2">
      <c r="A1176" s="34"/>
      <c r="B1176" s="34"/>
      <c r="C1176" s="34"/>
      <c r="D1176" s="34"/>
      <c r="E1176" s="34"/>
      <c r="F1176" s="34"/>
      <c r="G1176" s="34"/>
      <c r="H1176" s="34"/>
      <c r="I1176" s="34"/>
      <c r="J1176" s="34"/>
      <c r="K1176" s="34"/>
      <c r="L1176" s="34"/>
      <c r="M1176" s="34"/>
      <c r="N1176" s="34"/>
      <c r="O1176" s="34"/>
      <c r="P1176" s="34"/>
      <c r="Q1176" s="34"/>
      <c r="R1176" s="34"/>
      <c r="S1176" s="34"/>
      <c r="T1176" s="34"/>
      <c r="U1176" s="34"/>
      <c r="V1176" s="34"/>
      <c r="W1176" s="34"/>
      <c r="X1176" s="34"/>
    </row>
    <row r="1177" spans="1:24" ht="12.75" x14ac:dyDescent="0.2">
      <c r="A1177" s="34"/>
      <c r="B1177" s="34"/>
      <c r="C1177" s="34"/>
      <c r="D1177" s="34"/>
      <c r="E1177" s="34"/>
      <c r="F1177" s="34"/>
      <c r="G1177" s="34"/>
      <c r="H1177" s="34"/>
      <c r="I1177" s="34"/>
      <c r="J1177" s="34"/>
      <c r="K1177" s="34"/>
      <c r="L1177" s="34"/>
      <c r="M1177" s="34"/>
      <c r="N1177" s="34"/>
      <c r="O1177" s="34"/>
      <c r="P1177" s="34"/>
      <c r="Q1177" s="34"/>
      <c r="R1177" s="34"/>
      <c r="S1177" s="34"/>
      <c r="T1177" s="34"/>
      <c r="U1177" s="34"/>
      <c r="V1177" s="34"/>
      <c r="W1177" s="34"/>
      <c r="X1177" s="34"/>
    </row>
    <row r="1178" spans="1:24" ht="12.75" x14ac:dyDescent="0.2">
      <c r="A1178" s="34"/>
      <c r="B1178" s="34"/>
      <c r="C1178" s="34"/>
      <c r="D1178" s="34"/>
      <c r="E1178" s="34"/>
      <c r="F1178" s="34"/>
      <c r="G1178" s="34"/>
      <c r="H1178" s="34"/>
      <c r="I1178" s="34"/>
      <c r="J1178" s="34"/>
      <c r="K1178" s="34"/>
      <c r="L1178" s="34"/>
      <c r="M1178" s="34"/>
      <c r="N1178" s="34"/>
      <c r="O1178" s="34"/>
      <c r="P1178" s="34"/>
      <c r="Q1178" s="34"/>
      <c r="R1178" s="34"/>
      <c r="S1178" s="34"/>
      <c r="T1178" s="34"/>
      <c r="U1178" s="34"/>
      <c r="V1178" s="34"/>
      <c r="W1178" s="34"/>
      <c r="X1178" s="34"/>
    </row>
    <row r="1179" spans="1:24" ht="12.75" x14ac:dyDescent="0.2">
      <c r="A1179" s="34"/>
      <c r="B1179" s="34"/>
      <c r="C1179" s="34"/>
      <c r="D1179" s="34"/>
      <c r="E1179" s="34"/>
      <c r="F1179" s="34"/>
      <c r="G1179" s="34"/>
      <c r="H1179" s="34"/>
      <c r="I1179" s="34"/>
      <c r="J1179" s="34"/>
      <c r="K1179" s="34"/>
      <c r="L1179" s="34"/>
      <c r="M1179" s="34"/>
      <c r="N1179" s="34"/>
      <c r="O1179" s="34"/>
      <c r="P1179" s="34"/>
      <c r="Q1179" s="34"/>
      <c r="R1179" s="34"/>
      <c r="S1179" s="34"/>
      <c r="T1179" s="34"/>
      <c r="U1179" s="34"/>
      <c r="V1179" s="34"/>
      <c r="W1179" s="34"/>
      <c r="X1179" s="34"/>
    </row>
    <row r="1180" spans="1:24" ht="12.75" x14ac:dyDescent="0.2">
      <c r="A1180" s="34"/>
      <c r="B1180" s="34"/>
      <c r="C1180" s="34"/>
      <c r="D1180" s="34"/>
      <c r="E1180" s="34"/>
      <c r="F1180" s="34"/>
      <c r="G1180" s="34"/>
      <c r="H1180" s="34"/>
      <c r="I1180" s="34"/>
      <c r="J1180" s="34"/>
      <c r="K1180" s="34"/>
      <c r="L1180" s="34"/>
      <c r="M1180" s="34"/>
      <c r="N1180" s="34"/>
      <c r="O1180" s="34"/>
      <c r="P1180" s="34"/>
      <c r="Q1180" s="34"/>
      <c r="R1180" s="34"/>
      <c r="S1180" s="34"/>
      <c r="T1180" s="34"/>
      <c r="U1180" s="34"/>
      <c r="V1180" s="34"/>
      <c r="W1180" s="34"/>
      <c r="X1180" s="34"/>
    </row>
    <row r="1181" spans="1:24" ht="12.75" x14ac:dyDescent="0.2">
      <c r="A1181" s="34"/>
      <c r="B1181" s="34"/>
      <c r="C1181" s="34"/>
      <c r="D1181" s="34"/>
      <c r="E1181" s="34"/>
      <c r="F1181" s="34"/>
      <c r="G1181" s="34"/>
      <c r="H1181" s="34"/>
      <c r="I1181" s="34"/>
      <c r="J1181" s="34"/>
      <c r="K1181" s="34"/>
      <c r="L1181" s="34"/>
      <c r="M1181" s="34"/>
      <c r="N1181" s="34"/>
      <c r="O1181" s="34"/>
      <c r="P1181" s="34"/>
      <c r="Q1181" s="34"/>
      <c r="R1181" s="34"/>
      <c r="S1181" s="34"/>
      <c r="T1181" s="34"/>
      <c r="U1181" s="34"/>
      <c r="V1181" s="34"/>
      <c r="W1181" s="34"/>
      <c r="X1181" s="34"/>
    </row>
    <row r="1182" spans="1:24" ht="12.75" x14ac:dyDescent="0.2">
      <c r="A1182" s="34"/>
      <c r="B1182" s="34"/>
      <c r="C1182" s="34"/>
      <c r="D1182" s="34"/>
      <c r="E1182" s="34"/>
      <c r="F1182" s="34"/>
      <c r="G1182" s="34"/>
      <c r="H1182" s="34"/>
      <c r="I1182" s="34"/>
      <c r="J1182" s="34"/>
      <c r="K1182" s="34"/>
      <c r="L1182" s="34"/>
      <c r="M1182" s="34"/>
      <c r="N1182" s="34"/>
      <c r="O1182" s="34"/>
      <c r="P1182" s="34"/>
      <c r="Q1182" s="34"/>
      <c r="R1182" s="34"/>
      <c r="S1182" s="34"/>
      <c r="T1182" s="34"/>
      <c r="U1182" s="34"/>
      <c r="V1182" s="34"/>
      <c r="W1182" s="34"/>
      <c r="X1182" s="34"/>
    </row>
    <row r="1183" spans="1:24" ht="12.75" x14ac:dyDescent="0.2">
      <c r="A1183" s="34"/>
      <c r="B1183" s="34"/>
      <c r="C1183" s="34"/>
      <c r="D1183" s="34"/>
      <c r="E1183" s="34"/>
      <c r="F1183" s="34"/>
      <c r="G1183" s="34"/>
      <c r="H1183" s="34"/>
      <c r="I1183" s="34"/>
      <c r="J1183" s="34"/>
      <c r="K1183" s="34"/>
      <c r="L1183" s="34"/>
      <c r="M1183" s="34"/>
      <c r="N1183" s="34"/>
      <c r="O1183" s="34"/>
      <c r="P1183" s="34"/>
      <c r="Q1183" s="34"/>
      <c r="R1183" s="34"/>
      <c r="S1183" s="34"/>
      <c r="T1183" s="34"/>
      <c r="U1183" s="34"/>
      <c r="V1183" s="34"/>
      <c r="W1183" s="34"/>
      <c r="X1183" s="34"/>
    </row>
    <row r="1184" spans="1:24" ht="12.75" x14ac:dyDescent="0.2">
      <c r="A1184" s="34"/>
      <c r="B1184" s="34"/>
      <c r="C1184" s="34"/>
      <c r="D1184" s="34"/>
      <c r="E1184" s="34"/>
      <c r="F1184" s="34"/>
      <c r="G1184" s="34"/>
      <c r="H1184" s="34"/>
      <c r="I1184" s="34"/>
      <c r="J1184" s="34"/>
      <c r="K1184" s="34"/>
      <c r="L1184" s="34"/>
      <c r="M1184" s="34"/>
      <c r="N1184" s="34"/>
      <c r="O1184" s="34"/>
      <c r="P1184" s="34"/>
      <c r="Q1184" s="34"/>
      <c r="R1184" s="34"/>
      <c r="S1184" s="34"/>
      <c r="T1184" s="34"/>
      <c r="U1184" s="34"/>
      <c r="V1184" s="34"/>
      <c r="W1184" s="34"/>
      <c r="X1184" s="34"/>
    </row>
    <row r="1185" spans="1:24" ht="12.75" x14ac:dyDescent="0.2">
      <c r="A1185" s="34"/>
      <c r="B1185" s="34"/>
      <c r="C1185" s="34"/>
      <c r="D1185" s="34"/>
      <c r="E1185" s="34"/>
      <c r="F1185" s="34"/>
      <c r="G1185" s="34"/>
      <c r="H1185" s="34"/>
      <c r="I1185" s="34"/>
      <c r="J1185" s="34"/>
      <c r="K1185" s="34"/>
      <c r="L1185" s="34"/>
      <c r="M1185" s="34"/>
      <c r="N1185" s="34"/>
      <c r="O1185" s="34"/>
      <c r="P1185" s="34"/>
      <c r="Q1185" s="34"/>
      <c r="R1185" s="34"/>
      <c r="S1185" s="34"/>
      <c r="T1185" s="34"/>
      <c r="U1185" s="34"/>
      <c r="V1185" s="34"/>
      <c r="W1185" s="34"/>
      <c r="X1185" s="34"/>
    </row>
    <row r="1186" spans="1:24" ht="12.75" x14ac:dyDescent="0.2">
      <c r="A1186" s="34"/>
      <c r="B1186" s="34"/>
      <c r="C1186" s="34"/>
      <c r="D1186" s="34"/>
      <c r="E1186" s="34"/>
      <c r="F1186" s="34"/>
      <c r="G1186" s="34"/>
      <c r="H1186" s="34"/>
      <c r="I1186" s="34"/>
      <c r="J1186" s="34"/>
      <c r="K1186" s="34"/>
      <c r="L1186" s="34"/>
      <c r="M1186" s="34"/>
      <c r="N1186" s="34"/>
      <c r="O1186" s="34"/>
      <c r="P1186" s="34"/>
      <c r="Q1186" s="34"/>
      <c r="R1186" s="34"/>
      <c r="S1186" s="34"/>
      <c r="T1186" s="34"/>
      <c r="U1186" s="34"/>
      <c r="V1186" s="34"/>
      <c r="W1186" s="34"/>
      <c r="X1186" s="34"/>
    </row>
    <row r="1187" spans="1:24" ht="12.75" x14ac:dyDescent="0.2">
      <c r="A1187" s="34"/>
      <c r="B1187" s="34"/>
      <c r="C1187" s="34"/>
      <c r="D1187" s="34"/>
      <c r="E1187" s="34"/>
      <c r="F1187" s="34"/>
      <c r="G1187" s="34"/>
      <c r="H1187" s="34"/>
      <c r="I1187" s="34"/>
      <c r="J1187" s="34"/>
      <c r="K1187" s="34"/>
      <c r="L1187" s="34"/>
      <c r="M1187" s="34"/>
      <c r="N1187" s="34"/>
      <c r="O1187" s="34"/>
      <c r="P1187" s="34"/>
      <c r="Q1187" s="34"/>
      <c r="R1187" s="34"/>
      <c r="S1187" s="34"/>
      <c r="T1187" s="34"/>
      <c r="U1187" s="34"/>
      <c r="V1187" s="34"/>
      <c r="W1187" s="34"/>
      <c r="X1187" s="34"/>
    </row>
    <row r="1188" spans="1:24" ht="12.75" x14ac:dyDescent="0.2">
      <c r="A1188" s="34"/>
      <c r="B1188" s="34"/>
      <c r="C1188" s="34"/>
      <c r="D1188" s="34"/>
      <c r="E1188" s="34"/>
      <c r="F1188" s="34"/>
      <c r="G1188" s="34"/>
      <c r="H1188" s="34"/>
      <c r="I1188" s="34"/>
      <c r="J1188" s="34"/>
      <c r="K1188" s="34"/>
      <c r="L1188" s="34"/>
      <c r="M1188" s="34"/>
      <c r="N1188" s="34"/>
      <c r="O1188" s="34"/>
      <c r="P1188" s="34"/>
      <c r="Q1188" s="34"/>
      <c r="R1188" s="34"/>
      <c r="S1188" s="34"/>
      <c r="T1188" s="34"/>
      <c r="U1188" s="34"/>
      <c r="V1188" s="34"/>
      <c r="W1188" s="34"/>
      <c r="X1188" s="34"/>
    </row>
    <row r="1189" spans="1:24" ht="12.75" x14ac:dyDescent="0.2">
      <c r="A1189" s="34"/>
      <c r="B1189" s="34"/>
      <c r="C1189" s="34"/>
      <c r="D1189" s="34"/>
      <c r="E1189" s="34"/>
      <c r="F1189" s="34"/>
      <c r="G1189" s="34"/>
      <c r="H1189" s="34"/>
      <c r="I1189" s="34"/>
      <c r="J1189" s="34"/>
      <c r="K1189" s="34"/>
      <c r="L1189" s="34"/>
      <c r="M1189" s="34"/>
      <c r="N1189" s="34"/>
      <c r="O1189" s="34"/>
      <c r="P1189" s="34"/>
      <c r="Q1189" s="34"/>
      <c r="R1189" s="34"/>
      <c r="S1189" s="34"/>
      <c r="T1189" s="34"/>
      <c r="U1189" s="34"/>
      <c r="V1189" s="34"/>
      <c r="W1189" s="34"/>
      <c r="X1189" s="34"/>
    </row>
    <row r="1190" spans="1:24" ht="12.75" x14ac:dyDescent="0.2">
      <c r="A1190" s="34"/>
      <c r="B1190" s="34"/>
      <c r="C1190" s="34"/>
      <c r="D1190" s="34"/>
      <c r="E1190" s="34"/>
      <c r="F1190" s="34"/>
      <c r="G1190" s="34"/>
      <c r="H1190" s="34"/>
      <c r="I1190" s="34"/>
      <c r="J1190" s="34"/>
      <c r="K1190" s="34"/>
      <c r="L1190" s="34"/>
      <c r="M1190" s="34"/>
      <c r="N1190" s="34"/>
      <c r="O1190" s="34"/>
      <c r="P1190" s="34"/>
      <c r="Q1190" s="34"/>
      <c r="R1190" s="34"/>
      <c r="S1190" s="34"/>
      <c r="T1190" s="34"/>
      <c r="U1190" s="34"/>
      <c r="V1190" s="34"/>
      <c r="W1190" s="34"/>
      <c r="X1190" s="34"/>
    </row>
    <row r="1191" spans="1:24" ht="12.75" x14ac:dyDescent="0.2">
      <c r="A1191" s="34"/>
      <c r="B1191" s="34"/>
      <c r="C1191" s="34"/>
      <c r="D1191" s="34"/>
      <c r="E1191" s="34"/>
      <c r="F1191" s="34"/>
      <c r="G1191" s="34"/>
      <c r="H1191" s="34"/>
      <c r="I1191" s="34"/>
      <c r="J1191" s="34"/>
      <c r="K1191" s="34"/>
      <c r="L1191" s="34"/>
      <c r="M1191" s="34"/>
      <c r="N1191" s="34"/>
      <c r="O1191" s="34"/>
      <c r="P1191" s="34"/>
      <c r="Q1191" s="34"/>
      <c r="R1191" s="34"/>
      <c r="S1191" s="34"/>
      <c r="T1191" s="34"/>
      <c r="U1191" s="34"/>
      <c r="V1191" s="34"/>
      <c r="W1191" s="34"/>
      <c r="X1191" s="34"/>
    </row>
    <row r="1192" spans="1:24" ht="12.75" x14ac:dyDescent="0.2">
      <c r="A1192" s="34"/>
      <c r="B1192" s="34"/>
      <c r="C1192" s="34"/>
      <c r="D1192" s="34"/>
      <c r="E1192" s="34"/>
      <c r="F1192" s="34"/>
      <c r="G1192" s="34"/>
      <c r="H1192" s="34"/>
      <c r="I1192" s="34"/>
      <c r="J1192" s="34"/>
      <c r="K1192" s="34"/>
      <c r="L1192" s="34"/>
      <c r="M1192" s="34"/>
      <c r="N1192" s="34"/>
      <c r="O1192" s="34"/>
      <c r="P1192" s="34"/>
      <c r="Q1192" s="34"/>
      <c r="R1192" s="34"/>
      <c r="S1192" s="34"/>
      <c r="T1192" s="34"/>
      <c r="U1192" s="34"/>
      <c r="V1192" s="34"/>
      <c r="W1192" s="34"/>
      <c r="X1192" s="34"/>
    </row>
    <row r="1193" spans="1:24" ht="12.75" x14ac:dyDescent="0.2">
      <c r="A1193" s="34"/>
      <c r="B1193" s="34"/>
      <c r="C1193" s="34"/>
      <c r="D1193" s="34"/>
      <c r="E1193" s="34"/>
      <c r="F1193" s="34"/>
      <c r="G1193" s="34"/>
      <c r="H1193" s="34"/>
      <c r="I1193" s="34"/>
      <c r="J1193" s="34"/>
      <c r="K1193" s="34"/>
      <c r="L1193" s="34"/>
      <c r="M1193" s="34"/>
      <c r="N1193" s="34"/>
      <c r="O1193" s="34"/>
      <c r="P1193" s="34"/>
      <c r="Q1193" s="34"/>
      <c r="R1193" s="34"/>
      <c r="S1193" s="34"/>
      <c r="T1193" s="34"/>
      <c r="U1193" s="34"/>
      <c r="V1193" s="34"/>
      <c r="W1193" s="34"/>
      <c r="X1193" s="34"/>
    </row>
    <row r="1194" spans="1:24" ht="12.75" x14ac:dyDescent="0.2">
      <c r="A1194" s="34"/>
      <c r="B1194" s="34"/>
      <c r="C1194" s="34"/>
      <c r="D1194" s="34"/>
      <c r="E1194" s="34"/>
      <c r="F1194" s="34"/>
      <c r="G1194" s="34"/>
      <c r="H1194" s="34"/>
      <c r="I1194" s="34"/>
      <c r="J1194" s="34"/>
      <c r="K1194" s="34"/>
      <c r="L1194" s="34"/>
      <c r="M1194" s="34"/>
      <c r="N1194" s="34"/>
      <c r="O1194" s="34"/>
      <c r="P1194" s="34"/>
      <c r="Q1194" s="34"/>
      <c r="R1194" s="34"/>
      <c r="S1194" s="34"/>
      <c r="T1194" s="34"/>
      <c r="U1194" s="34"/>
      <c r="V1194" s="34"/>
      <c r="W1194" s="34"/>
      <c r="X1194" s="34"/>
    </row>
    <row r="1195" spans="1:24" ht="12.75" x14ac:dyDescent="0.2">
      <c r="A1195" s="34"/>
      <c r="B1195" s="34"/>
      <c r="C1195" s="34"/>
      <c r="D1195" s="34"/>
      <c r="E1195" s="34"/>
      <c r="F1195" s="34"/>
      <c r="G1195" s="34"/>
      <c r="H1195" s="34"/>
      <c r="I1195" s="34"/>
      <c r="J1195" s="34"/>
      <c r="K1195" s="34"/>
      <c r="L1195" s="34"/>
      <c r="M1195" s="34"/>
      <c r="N1195" s="34"/>
      <c r="O1195" s="34"/>
      <c r="P1195" s="34"/>
      <c r="Q1195" s="34"/>
      <c r="R1195" s="34"/>
      <c r="S1195" s="34"/>
      <c r="T1195" s="34"/>
      <c r="U1195" s="34"/>
      <c r="V1195" s="34"/>
      <c r="W1195" s="34"/>
      <c r="X1195" s="34"/>
    </row>
    <row r="1196" spans="1:24" ht="12.75" x14ac:dyDescent="0.2">
      <c r="A1196" s="34"/>
      <c r="B1196" s="34"/>
      <c r="C1196" s="34"/>
      <c r="D1196" s="34"/>
      <c r="E1196" s="34"/>
      <c r="F1196" s="34"/>
      <c r="G1196" s="34"/>
      <c r="H1196" s="34"/>
      <c r="I1196" s="34"/>
      <c r="J1196" s="34"/>
      <c r="K1196" s="34"/>
      <c r="L1196" s="34"/>
      <c r="M1196" s="34"/>
      <c r="N1196" s="34"/>
      <c r="O1196" s="34"/>
      <c r="P1196" s="34"/>
      <c r="Q1196" s="34"/>
      <c r="R1196" s="34"/>
      <c r="S1196" s="34"/>
      <c r="T1196" s="34"/>
      <c r="U1196" s="34"/>
      <c r="V1196" s="34"/>
      <c r="W1196" s="34"/>
      <c r="X1196" s="34"/>
    </row>
    <row r="1197" spans="1:24" ht="12.75" x14ac:dyDescent="0.2">
      <c r="A1197" s="34"/>
      <c r="B1197" s="34"/>
      <c r="C1197" s="34"/>
      <c r="D1197" s="34"/>
      <c r="E1197" s="34"/>
      <c r="F1197" s="34"/>
      <c r="G1197" s="34"/>
      <c r="H1197" s="34"/>
      <c r="I1197" s="34"/>
      <c r="J1197" s="34"/>
      <c r="K1197" s="34"/>
      <c r="L1197" s="34"/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4"/>
      <c r="X1197" s="34"/>
    </row>
    <row r="1198" spans="1:24" ht="12.75" x14ac:dyDescent="0.2">
      <c r="A1198" s="34"/>
      <c r="B1198" s="34"/>
      <c r="C1198" s="34"/>
      <c r="D1198" s="34"/>
      <c r="E1198" s="34"/>
      <c r="F1198" s="34"/>
      <c r="G1198" s="34"/>
      <c r="H1198" s="34"/>
      <c r="I1198" s="34"/>
      <c r="J1198" s="34"/>
      <c r="K1198" s="34"/>
      <c r="L1198" s="34"/>
      <c r="M1198" s="34"/>
      <c r="N1198" s="34"/>
      <c r="O1198" s="34"/>
      <c r="P1198" s="34"/>
      <c r="Q1198" s="34"/>
      <c r="R1198" s="34"/>
      <c r="S1198" s="34"/>
      <c r="T1198" s="34"/>
      <c r="U1198" s="34"/>
      <c r="V1198" s="34"/>
      <c r="W1198" s="34"/>
      <c r="X1198" s="34"/>
    </row>
    <row r="1199" spans="1:24" ht="12.75" x14ac:dyDescent="0.2">
      <c r="A1199" s="34"/>
      <c r="B1199" s="34"/>
      <c r="C1199" s="34"/>
      <c r="D1199" s="34"/>
      <c r="E1199" s="34"/>
      <c r="F1199" s="34"/>
      <c r="G1199" s="34"/>
      <c r="H1199" s="34"/>
      <c r="I1199" s="34"/>
      <c r="J1199" s="34"/>
      <c r="K1199" s="34"/>
      <c r="L1199" s="34"/>
      <c r="M1199" s="34"/>
      <c r="N1199" s="34"/>
      <c r="O1199" s="34"/>
      <c r="P1199" s="34"/>
      <c r="Q1199" s="34"/>
      <c r="R1199" s="34"/>
      <c r="S1199" s="34"/>
      <c r="T1199" s="34"/>
      <c r="U1199" s="34"/>
      <c r="V1199" s="34"/>
      <c r="W1199" s="34"/>
      <c r="X1199" s="34"/>
    </row>
    <row r="1200" spans="1:24" ht="12.75" x14ac:dyDescent="0.2">
      <c r="A1200" s="34"/>
      <c r="B1200" s="34"/>
      <c r="C1200" s="34"/>
      <c r="D1200" s="34"/>
      <c r="E1200" s="34"/>
      <c r="F1200" s="34"/>
      <c r="G1200" s="34"/>
      <c r="H1200" s="34"/>
      <c r="I1200" s="34"/>
      <c r="J1200" s="34"/>
      <c r="K1200" s="34"/>
      <c r="L1200" s="34"/>
      <c r="M1200" s="34"/>
      <c r="N1200" s="34"/>
      <c r="O1200" s="34"/>
      <c r="P1200" s="34"/>
      <c r="Q1200" s="34"/>
      <c r="R1200" s="34"/>
      <c r="S1200" s="34"/>
      <c r="T1200" s="34"/>
      <c r="U1200" s="34"/>
      <c r="V1200" s="34"/>
      <c r="W1200" s="34"/>
      <c r="X1200" s="34"/>
    </row>
    <row r="1201" spans="1:24" ht="12.75" x14ac:dyDescent="0.2">
      <c r="A1201" s="34"/>
      <c r="B1201" s="34"/>
      <c r="C1201" s="34"/>
      <c r="D1201" s="34"/>
      <c r="E1201" s="34"/>
      <c r="F1201" s="34"/>
      <c r="G1201" s="34"/>
      <c r="H1201" s="34"/>
      <c r="I1201" s="34"/>
      <c r="J1201" s="34"/>
      <c r="K1201" s="34"/>
      <c r="L1201" s="34"/>
      <c r="M1201" s="34"/>
      <c r="N1201" s="34"/>
      <c r="O1201" s="34"/>
      <c r="P1201" s="34"/>
      <c r="Q1201" s="34"/>
      <c r="R1201" s="34"/>
      <c r="S1201" s="34"/>
      <c r="T1201" s="34"/>
      <c r="U1201" s="34"/>
      <c r="V1201" s="34"/>
      <c r="W1201" s="34"/>
      <c r="X1201" s="34"/>
    </row>
    <row r="1202" spans="1:24" ht="12.75" x14ac:dyDescent="0.2">
      <c r="A1202" s="34"/>
      <c r="B1202" s="34"/>
      <c r="C1202" s="34"/>
      <c r="D1202" s="34"/>
      <c r="E1202" s="34"/>
      <c r="F1202" s="34"/>
      <c r="G1202" s="34"/>
      <c r="H1202" s="34"/>
      <c r="I1202" s="34"/>
      <c r="J1202" s="34"/>
      <c r="K1202" s="34"/>
      <c r="L1202" s="34"/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</row>
    <row r="1203" spans="1:24" ht="12.75" x14ac:dyDescent="0.2">
      <c r="A1203" s="34"/>
      <c r="B1203" s="34"/>
      <c r="C1203" s="34"/>
      <c r="D1203" s="34"/>
      <c r="E1203" s="34"/>
      <c r="F1203" s="34"/>
      <c r="G1203" s="34"/>
      <c r="H1203" s="34"/>
      <c r="I1203" s="34"/>
      <c r="J1203" s="34"/>
      <c r="K1203" s="34"/>
      <c r="L1203" s="34"/>
      <c r="M1203" s="34"/>
      <c r="N1203" s="34"/>
      <c r="O1203" s="34"/>
      <c r="P1203" s="34"/>
      <c r="Q1203" s="34"/>
      <c r="R1203" s="34"/>
      <c r="S1203" s="34"/>
      <c r="T1203" s="34"/>
      <c r="U1203" s="34"/>
      <c r="V1203" s="34"/>
      <c r="W1203" s="34"/>
      <c r="X1203" s="34"/>
    </row>
    <row r="1204" spans="1:24" ht="12.75" x14ac:dyDescent="0.2">
      <c r="A1204" s="34"/>
      <c r="B1204" s="34"/>
      <c r="C1204" s="34"/>
      <c r="D1204" s="34"/>
      <c r="E1204" s="34"/>
      <c r="F1204" s="34"/>
      <c r="G1204" s="34"/>
      <c r="H1204" s="34"/>
      <c r="I1204" s="34"/>
      <c r="J1204" s="34"/>
      <c r="K1204" s="34"/>
      <c r="L1204" s="34"/>
      <c r="M1204" s="34"/>
      <c r="N1204" s="34"/>
      <c r="O1204" s="34"/>
      <c r="P1204" s="34"/>
      <c r="Q1204" s="34"/>
      <c r="R1204" s="34"/>
      <c r="S1204" s="34"/>
      <c r="T1204" s="34"/>
      <c r="U1204" s="34"/>
      <c r="V1204" s="34"/>
      <c r="W1204" s="34"/>
      <c r="X1204" s="34"/>
    </row>
    <row r="1205" spans="1:24" ht="12.75" x14ac:dyDescent="0.2">
      <c r="A1205" s="34"/>
      <c r="B1205" s="34"/>
      <c r="C1205" s="34"/>
      <c r="D1205" s="34"/>
      <c r="E1205" s="34"/>
      <c r="F1205" s="34"/>
      <c r="G1205" s="34"/>
      <c r="H1205" s="34"/>
      <c r="I1205" s="34"/>
      <c r="J1205" s="34"/>
      <c r="K1205" s="34"/>
      <c r="L1205" s="34"/>
      <c r="M1205" s="34"/>
      <c r="N1205" s="34"/>
      <c r="O1205" s="34"/>
      <c r="P1205" s="34"/>
      <c r="Q1205" s="34"/>
      <c r="R1205" s="34"/>
      <c r="S1205" s="34"/>
      <c r="T1205" s="34"/>
      <c r="U1205" s="34"/>
      <c r="V1205" s="34"/>
      <c r="W1205" s="34"/>
      <c r="X1205" s="34"/>
    </row>
    <row r="1206" spans="1:24" ht="12.75" x14ac:dyDescent="0.2">
      <c r="A1206" s="34"/>
      <c r="B1206" s="34"/>
      <c r="C1206" s="34"/>
      <c r="D1206" s="34"/>
      <c r="E1206" s="34"/>
      <c r="F1206" s="34"/>
      <c r="G1206" s="34"/>
      <c r="H1206" s="34"/>
      <c r="I1206" s="34"/>
      <c r="J1206" s="34"/>
      <c r="K1206" s="34"/>
      <c r="L1206" s="34"/>
      <c r="M1206" s="34"/>
      <c r="N1206" s="34"/>
      <c r="O1206" s="34"/>
      <c r="P1206" s="34"/>
      <c r="Q1206" s="34"/>
      <c r="R1206" s="34"/>
      <c r="S1206" s="34"/>
      <c r="T1206" s="34"/>
      <c r="U1206" s="34"/>
      <c r="V1206" s="34"/>
      <c r="W1206" s="34"/>
      <c r="X1206" s="34"/>
    </row>
    <row r="1207" spans="1:24" ht="12.75" x14ac:dyDescent="0.2">
      <c r="A1207" s="34"/>
      <c r="B1207" s="34"/>
      <c r="C1207" s="34"/>
      <c r="D1207" s="34"/>
      <c r="E1207" s="34"/>
      <c r="F1207" s="34"/>
      <c r="G1207" s="34"/>
      <c r="H1207" s="34"/>
      <c r="I1207" s="34"/>
      <c r="J1207" s="34"/>
      <c r="K1207" s="34"/>
      <c r="L1207" s="34"/>
      <c r="M1207" s="34"/>
      <c r="N1207" s="34"/>
      <c r="O1207" s="34"/>
      <c r="P1207" s="34"/>
      <c r="Q1207" s="34"/>
      <c r="R1207" s="34"/>
      <c r="S1207" s="34"/>
      <c r="T1207" s="34"/>
      <c r="U1207" s="34"/>
      <c r="V1207" s="34"/>
      <c r="W1207" s="34"/>
      <c r="X1207" s="34"/>
    </row>
    <row r="1208" spans="1:24" ht="12.75" x14ac:dyDescent="0.2">
      <c r="A1208" s="34"/>
      <c r="B1208" s="34"/>
      <c r="C1208" s="34"/>
      <c r="D1208" s="34"/>
      <c r="E1208" s="34"/>
      <c r="F1208" s="34"/>
      <c r="G1208" s="34"/>
      <c r="H1208" s="34"/>
      <c r="I1208" s="34"/>
      <c r="J1208" s="34"/>
      <c r="K1208" s="34"/>
      <c r="L1208" s="34"/>
      <c r="M1208" s="34"/>
      <c r="N1208" s="34"/>
      <c r="O1208" s="34"/>
      <c r="P1208" s="34"/>
      <c r="Q1208" s="34"/>
      <c r="R1208" s="34"/>
      <c r="S1208" s="34"/>
      <c r="T1208" s="34"/>
      <c r="U1208" s="34"/>
      <c r="V1208" s="34"/>
      <c r="W1208" s="34"/>
      <c r="X1208" s="34"/>
    </row>
    <row r="1209" spans="1:24" ht="12.75" x14ac:dyDescent="0.2">
      <c r="A1209" s="34"/>
      <c r="B1209" s="34"/>
      <c r="C1209" s="34"/>
      <c r="D1209" s="34"/>
      <c r="E1209" s="34"/>
      <c r="F1209" s="34"/>
      <c r="G1209" s="34"/>
      <c r="H1209" s="34"/>
      <c r="I1209" s="34"/>
      <c r="J1209" s="34"/>
      <c r="K1209" s="34"/>
      <c r="L1209" s="34"/>
      <c r="M1209" s="34"/>
      <c r="N1209" s="34"/>
      <c r="O1209" s="34"/>
      <c r="P1209" s="34"/>
      <c r="Q1209" s="34"/>
      <c r="R1209" s="34"/>
      <c r="S1209" s="34"/>
      <c r="T1209" s="34"/>
      <c r="U1209" s="34"/>
      <c r="V1209" s="34"/>
      <c r="W1209" s="34"/>
      <c r="X1209" s="34"/>
    </row>
    <row r="1210" spans="1:24" ht="12.75" x14ac:dyDescent="0.2">
      <c r="A1210" s="34"/>
      <c r="B1210" s="34"/>
      <c r="C1210" s="34"/>
      <c r="D1210" s="34"/>
      <c r="E1210" s="34"/>
      <c r="F1210" s="34"/>
      <c r="G1210" s="34"/>
      <c r="H1210" s="34"/>
      <c r="I1210" s="34"/>
      <c r="J1210" s="34"/>
      <c r="K1210" s="34"/>
      <c r="L1210" s="34"/>
      <c r="M1210" s="34"/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4"/>
    </row>
    <row r="1211" spans="1:24" ht="12.75" x14ac:dyDescent="0.2">
      <c r="A1211" s="34"/>
      <c r="B1211" s="34"/>
      <c r="C1211" s="34"/>
      <c r="D1211" s="34"/>
      <c r="E1211" s="34"/>
      <c r="F1211" s="34"/>
      <c r="G1211" s="34"/>
      <c r="H1211" s="34"/>
      <c r="I1211" s="34"/>
      <c r="J1211" s="34"/>
      <c r="K1211" s="34"/>
      <c r="L1211" s="34"/>
      <c r="M1211" s="34"/>
      <c r="N1211" s="34"/>
      <c r="O1211" s="34"/>
      <c r="P1211" s="34"/>
      <c r="Q1211" s="34"/>
      <c r="R1211" s="34"/>
      <c r="S1211" s="34"/>
      <c r="T1211" s="34"/>
      <c r="U1211" s="34"/>
      <c r="V1211" s="34"/>
      <c r="W1211" s="34"/>
      <c r="X1211" s="34"/>
    </row>
    <row r="1212" spans="1:24" ht="12.75" x14ac:dyDescent="0.2">
      <c r="A1212" s="34"/>
      <c r="B1212" s="34"/>
      <c r="C1212" s="34"/>
      <c r="D1212" s="34"/>
      <c r="E1212" s="34"/>
      <c r="F1212" s="34"/>
      <c r="G1212" s="34"/>
      <c r="H1212" s="34"/>
      <c r="I1212" s="34"/>
      <c r="J1212" s="34"/>
      <c r="K1212" s="34"/>
      <c r="L1212" s="34"/>
      <c r="M1212" s="34"/>
      <c r="N1212" s="34"/>
      <c r="O1212" s="34"/>
      <c r="P1212" s="34"/>
      <c r="Q1212" s="34"/>
      <c r="R1212" s="34"/>
      <c r="S1212" s="34"/>
      <c r="T1212" s="34"/>
      <c r="U1212" s="34"/>
      <c r="V1212" s="34"/>
      <c r="W1212" s="34"/>
      <c r="X1212" s="34"/>
    </row>
    <row r="1213" spans="1:24" ht="12.75" x14ac:dyDescent="0.2">
      <c r="A1213" s="34"/>
      <c r="B1213" s="34"/>
      <c r="C1213" s="34"/>
      <c r="D1213" s="34"/>
      <c r="E1213" s="34"/>
      <c r="F1213" s="34"/>
      <c r="G1213" s="34"/>
      <c r="H1213" s="34"/>
      <c r="I1213" s="34"/>
      <c r="J1213" s="34"/>
      <c r="K1213" s="34"/>
      <c r="L1213" s="34"/>
      <c r="M1213" s="34"/>
      <c r="N1213" s="34"/>
      <c r="O1213" s="34"/>
      <c r="P1213" s="34"/>
      <c r="Q1213" s="34"/>
      <c r="R1213" s="34"/>
      <c r="S1213" s="34"/>
      <c r="T1213" s="34"/>
      <c r="U1213" s="34"/>
      <c r="V1213" s="34"/>
      <c r="W1213" s="34"/>
      <c r="X1213" s="34"/>
    </row>
    <row r="1214" spans="1:24" ht="12.75" x14ac:dyDescent="0.2">
      <c r="A1214" s="34"/>
      <c r="B1214" s="34"/>
      <c r="C1214" s="34"/>
      <c r="D1214" s="34"/>
      <c r="E1214" s="34"/>
      <c r="F1214" s="34"/>
      <c r="G1214" s="34"/>
      <c r="H1214" s="34"/>
      <c r="I1214" s="34"/>
      <c r="J1214" s="34"/>
      <c r="K1214" s="34"/>
      <c r="L1214" s="34"/>
      <c r="M1214" s="34"/>
      <c r="N1214" s="34"/>
      <c r="O1214" s="34"/>
      <c r="P1214" s="34"/>
      <c r="Q1214" s="34"/>
      <c r="R1214" s="34"/>
      <c r="S1214" s="34"/>
      <c r="T1214" s="34"/>
      <c r="U1214" s="34"/>
      <c r="V1214" s="34"/>
      <c r="W1214" s="34"/>
      <c r="X1214" s="34"/>
    </row>
    <row r="1215" spans="1:24" ht="12.75" x14ac:dyDescent="0.2">
      <c r="A1215" s="34"/>
      <c r="B1215" s="34"/>
      <c r="C1215" s="34"/>
      <c r="D1215" s="34"/>
      <c r="E1215" s="34"/>
      <c r="F1215" s="34"/>
      <c r="G1215" s="34"/>
      <c r="H1215" s="34"/>
      <c r="I1215" s="34"/>
      <c r="J1215" s="34"/>
      <c r="K1215" s="34"/>
      <c r="L1215" s="34"/>
      <c r="M1215" s="34"/>
      <c r="N1215" s="34"/>
      <c r="O1215" s="34"/>
      <c r="P1215" s="34"/>
      <c r="Q1215" s="34"/>
      <c r="R1215" s="34"/>
      <c r="S1215" s="34"/>
      <c r="T1215" s="34"/>
      <c r="U1215" s="34"/>
      <c r="V1215" s="34"/>
      <c r="W1215" s="34"/>
      <c r="X1215" s="34"/>
    </row>
    <row r="1216" spans="1:24" ht="12.75" x14ac:dyDescent="0.2">
      <c r="A1216" s="34"/>
      <c r="B1216" s="34"/>
      <c r="C1216" s="34"/>
      <c r="D1216" s="34"/>
      <c r="E1216" s="34"/>
      <c r="F1216" s="34"/>
      <c r="G1216" s="34"/>
      <c r="H1216" s="34"/>
      <c r="I1216" s="34"/>
      <c r="J1216" s="34"/>
      <c r="K1216" s="34"/>
      <c r="L1216" s="34"/>
      <c r="M1216" s="34"/>
      <c r="N1216" s="34"/>
      <c r="O1216" s="34"/>
      <c r="P1216" s="34"/>
      <c r="Q1216" s="34"/>
      <c r="R1216" s="34"/>
      <c r="S1216" s="34"/>
      <c r="T1216" s="34"/>
      <c r="U1216" s="34"/>
      <c r="V1216" s="34"/>
      <c r="W1216" s="34"/>
      <c r="X1216" s="34"/>
    </row>
    <row r="1217" spans="1:24" ht="12.75" x14ac:dyDescent="0.2">
      <c r="A1217" s="34"/>
      <c r="B1217" s="34"/>
      <c r="C1217" s="34"/>
      <c r="D1217" s="34"/>
      <c r="E1217" s="34"/>
      <c r="F1217" s="34"/>
      <c r="G1217" s="34"/>
      <c r="H1217" s="34"/>
      <c r="I1217" s="34"/>
      <c r="J1217" s="34"/>
      <c r="K1217" s="34"/>
      <c r="L1217" s="34"/>
      <c r="M1217" s="34"/>
      <c r="N1217" s="34"/>
      <c r="O1217" s="34"/>
      <c r="P1217" s="34"/>
      <c r="Q1217" s="34"/>
      <c r="R1217" s="34"/>
      <c r="S1217" s="34"/>
      <c r="T1217" s="34"/>
      <c r="U1217" s="34"/>
      <c r="V1217" s="34"/>
      <c r="W1217" s="34"/>
      <c r="X1217" s="34"/>
    </row>
    <row r="1218" spans="1:24" ht="12.75" x14ac:dyDescent="0.2">
      <c r="A1218" s="34"/>
      <c r="B1218" s="34"/>
      <c r="C1218" s="34"/>
      <c r="D1218" s="34"/>
      <c r="E1218" s="34"/>
      <c r="F1218" s="34"/>
      <c r="G1218" s="34"/>
      <c r="H1218" s="34"/>
      <c r="I1218" s="34"/>
      <c r="J1218" s="34"/>
      <c r="K1218" s="34"/>
      <c r="L1218" s="34"/>
      <c r="M1218" s="34"/>
      <c r="N1218" s="34"/>
      <c r="O1218" s="34"/>
      <c r="P1218" s="34"/>
      <c r="Q1218" s="34"/>
      <c r="R1218" s="34"/>
      <c r="S1218" s="34"/>
      <c r="T1218" s="34"/>
      <c r="U1218" s="34"/>
      <c r="V1218" s="34"/>
      <c r="W1218" s="34"/>
      <c r="X1218" s="34"/>
    </row>
    <row r="1219" spans="1:24" ht="12.75" x14ac:dyDescent="0.2">
      <c r="A1219" s="34"/>
      <c r="B1219" s="34"/>
      <c r="C1219" s="34"/>
      <c r="D1219" s="34"/>
      <c r="E1219" s="34"/>
      <c r="F1219" s="34"/>
      <c r="G1219" s="34"/>
      <c r="H1219" s="34"/>
      <c r="I1219" s="34"/>
      <c r="J1219" s="34"/>
      <c r="K1219" s="34"/>
      <c r="L1219" s="34"/>
      <c r="M1219" s="34"/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</row>
    <row r="1220" spans="1:24" ht="12.75" x14ac:dyDescent="0.2">
      <c r="A1220" s="34"/>
      <c r="B1220" s="34"/>
      <c r="C1220" s="34"/>
      <c r="D1220" s="34"/>
      <c r="E1220" s="34"/>
      <c r="F1220" s="34"/>
      <c r="G1220" s="34"/>
      <c r="H1220" s="34"/>
      <c r="I1220" s="34"/>
      <c r="J1220" s="34"/>
      <c r="K1220" s="34"/>
      <c r="L1220" s="34"/>
      <c r="M1220" s="34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</row>
    <row r="1221" spans="1:24" ht="12.75" x14ac:dyDescent="0.2">
      <c r="A1221" s="34"/>
      <c r="B1221" s="34"/>
      <c r="C1221" s="34"/>
      <c r="D1221" s="34"/>
      <c r="E1221" s="34"/>
      <c r="F1221" s="34"/>
      <c r="G1221" s="34"/>
      <c r="H1221" s="34"/>
      <c r="I1221" s="34"/>
      <c r="J1221" s="34"/>
      <c r="K1221" s="34"/>
      <c r="L1221" s="34"/>
      <c r="M1221" s="34"/>
      <c r="N1221" s="34"/>
      <c r="O1221" s="34"/>
      <c r="P1221" s="34"/>
      <c r="Q1221" s="34"/>
      <c r="R1221" s="34"/>
      <c r="S1221" s="34"/>
      <c r="T1221" s="34"/>
      <c r="U1221" s="34"/>
      <c r="V1221" s="34"/>
      <c r="W1221" s="34"/>
      <c r="X1221" s="34"/>
    </row>
    <row r="1222" spans="1:24" ht="12.75" x14ac:dyDescent="0.2">
      <c r="A1222" s="34"/>
      <c r="B1222" s="34"/>
      <c r="C1222" s="34"/>
      <c r="D1222" s="34"/>
      <c r="E1222" s="34"/>
      <c r="F1222" s="34"/>
      <c r="G1222" s="34"/>
      <c r="H1222" s="34"/>
      <c r="I1222" s="34"/>
      <c r="J1222" s="34"/>
      <c r="K1222" s="34"/>
      <c r="L1222" s="34"/>
      <c r="M1222" s="34"/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4"/>
    </row>
    <row r="1223" spans="1:24" ht="12.75" x14ac:dyDescent="0.2">
      <c r="A1223" s="34"/>
      <c r="B1223" s="34"/>
      <c r="C1223" s="34"/>
      <c r="D1223" s="34"/>
      <c r="E1223" s="34"/>
      <c r="F1223" s="34"/>
      <c r="G1223" s="34"/>
      <c r="H1223" s="34"/>
      <c r="I1223" s="34"/>
      <c r="J1223" s="34"/>
      <c r="K1223" s="34"/>
      <c r="L1223" s="34"/>
      <c r="M1223" s="34"/>
      <c r="N1223" s="34"/>
      <c r="O1223" s="34"/>
      <c r="P1223" s="34"/>
      <c r="Q1223" s="34"/>
      <c r="R1223" s="34"/>
      <c r="S1223" s="34"/>
      <c r="T1223" s="34"/>
      <c r="U1223" s="34"/>
      <c r="V1223" s="34"/>
      <c r="W1223" s="34"/>
      <c r="X1223" s="34"/>
    </row>
    <row r="1224" spans="1:24" ht="12.75" x14ac:dyDescent="0.2">
      <c r="A1224" s="34"/>
      <c r="B1224" s="34"/>
      <c r="C1224" s="34"/>
      <c r="D1224" s="34"/>
      <c r="E1224" s="34"/>
      <c r="F1224" s="34"/>
      <c r="G1224" s="34"/>
      <c r="H1224" s="34"/>
      <c r="I1224" s="34"/>
      <c r="J1224" s="34"/>
      <c r="K1224" s="34"/>
      <c r="L1224" s="34"/>
      <c r="M1224" s="34"/>
      <c r="N1224" s="34"/>
      <c r="O1224" s="34"/>
      <c r="P1224" s="34"/>
      <c r="Q1224" s="34"/>
      <c r="R1224" s="34"/>
      <c r="S1224" s="34"/>
      <c r="T1224" s="34"/>
      <c r="U1224" s="34"/>
      <c r="V1224" s="34"/>
      <c r="W1224" s="34"/>
      <c r="X1224" s="34"/>
    </row>
    <row r="1225" spans="1:24" ht="12.75" x14ac:dyDescent="0.2">
      <c r="A1225" s="34"/>
      <c r="B1225" s="34"/>
      <c r="C1225" s="34"/>
      <c r="D1225" s="34"/>
      <c r="E1225" s="34"/>
      <c r="F1225" s="34"/>
      <c r="G1225" s="34"/>
      <c r="H1225" s="34"/>
      <c r="I1225" s="34"/>
      <c r="J1225" s="34"/>
      <c r="K1225" s="34"/>
      <c r="L1225" s="34"/>
      <c r="M1225" s="34"/>
      <c r="N1225" s="34"/>
      <c r="O1225" s="34"/>
      <c r="P1225" s="34"/>
      <c r="Q1225" s="34"/>
      <c r="R1225" s="34"/>
      <c r="S1225" s="34"/>
      <c r="T1225" s="34"/>
      <c r="U1225" s="34"/>
      <c r="V1225" s="34"/>
      <c r="W1225" s="34"/>
      <c r="X1225" s="34"/>
    </row>
    <row r="1226" spans="1:24" ht="12.75" x14ac:dyDescent="0.2">
      <c r="A1226" s="34"/>
      <c r="B1226" s="34"/>
      <c r="C1226" s="34"/>
      <c r="D1226" s="34"/>
      <c r="E1226" s="34"/>
      <c r="F1226" s="34"/>
      <c r="G1226" s="34"/>
      <c r="H1226" s="34"/>
      <c r="I1226" s="34"/>
      <c r="J1226" s="34"/>
      <c r="K1226" s="34"/>
      <c r="L1226" s="34"/>
      <c r="M1226" s="34"/>
      <c r="N1226" s="34"/>
      <c r="O1226" s="34"/>
      <c r="P1226" s="34"/>
      <c r="Q1226" s="34"/>
      <c r="R1226" s="34"/>
      <c r="S1226" s="34"/>
      <c r="T1226" s="34"/>
      <c r="U1226" s="34"/>
      <c r="V1226" s="34"/>
      <c r="W1226" s="34"/>
      <c r="X1226" s="34"/>
    </row>
    <row r="1227" spans="1:24" ht="12.75" x14ac:dyDescent="0.2">
      <c r="A1227" s="34"/>
      <c r="B1227" s="34"/>
      <c r="C1227" s="34"/>
      <c r="D1227" s="34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</row>
    <row r="1228" spans="1:24" ht="12.75" x14ac:dyDescent="0.2">
      <c r="A1228" s="34"/>
      <c r="B1228" s="34"/>
      <c r="C1228" s="34"/>
      <c r="D1228" s="34"/>
      <c r="E1228" s="34"/>
      <c r="F1228" s="34"/>
      <c r="G1228" s="34"/>
      <c r="H1228" s="34"/>
      <c r="I1228" s="34"/>
      <c r="J1228" s="34"/>
      <c r="K1228" s="34"/>
      <c r="L1228" s="34"/>
      <c r="M1228" s="34"/>
      <c r="N1228" s="34"/>
      <c r="O1228" s="34"/>
      <c r="P1228" s="34"/>
      <c r="Q1228" s="34"/>
      <c r="R1228" s="34"/>
      <c r="S1228" s="34"/>
      <c r="T1228" s="34"/>
      <c r="U1228" s="34"/>
      <c r="V1228" s="34"/>
      <c r="W1228" s="34"/>
      <c r="X1228" s="34"/>
    </row>
    <row r="1229" spans="1:24" ht="12.75" x14ac:dyDescent="0.2">
      <c r="A1229" s="34"/>
      <c r="B1229" s="34"/>
      <c r="C1229" s="34"/>
      <c r="D1229" s="34"/>
      <c r="E1229" s="34"/>
      <c r="F1229" s="34"/>
      <c r="G1229" s="34"/>
      <c r="H1229" s="34"/>
      <c r="I1229" s="34"/>
      <c r="J1229" s="34"/>
      <c r="K1229" s="34"/>
      <c r="L1229" s="34"/>
      <c r="M1229" s="34"/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</row>
    <row r="1230" spans="1:24" ht="12.75" x14ac:dyDescent="0.2">
      <c r="A1230" s="34"/>
      <c r="B1230" s="34"/>
      <c r="C1230" s="34"/>
      <c r="D1230" s="34"/>
      <c r="E1230" s="34"/>
      <c r="F1230" s="34"/>
      <c r="G1230" s="34"/>
      <c r="H1230" s="34"/>
      <c r="I1230" s="34"/>
      <c r="J1230" s="34"/>
      <c r="K1230" s="34"/>
      <c r="L1230" s="34"/>
      <c r="M1230" s="34"/>
      <c r="N1230" s="34"/>
      <c r="O1230" s="34"/>
      <c r="P1230" s="34"/>
      <c r="Q1230" s="34"/>
      <c r="R1230" s="34"/>
      <c r="S1230" s="34"/>
      <c r="T1230" s="34"/>
      <c r="U1230" s="34"/>
      <c r="V1230" s="34"/>
      <c r="W1230" s="34"/>
      <c r="X1230" s="34"/>
    </row>
    <row r="1231" spans="1:24" ht="12.75" x14ac:dyDescent="0.2">
      <c r="A1231" s="34"/>
      <c r="B1231" s="34"/>
      <c r="C1231" s="34"/>
      <c r="D1231" s="34"/>
      <c r="E1231" s="34"/>
      <c r="F1231" s="34"/>
      <c r="G1231" s="34"/>
      <c r="H1231" s="34"/>
      <c r="I1231" s="34"/>
      <c r="J1231" s="34"/>
      <c r="K1231" s="34"/>
      <c r="L1231" s="34"/>
      <c r="M1231" s="34"/>
      <c r="N1231" s="34"/>
      <c r="O1231" s="34"/>
      <c r="P1231" s="34"/>
      <c r="Q1231" s="34"/>
      <c r="R1231" s="34"/>
      <c r="S1231" s="34"/>
      <c r="T1231" s="34"/>
      <c r="U1231" s="34"/>
      <c r="V1231" s="34"/>
      <c r="W1231" s="34"/>
      <c r="X1231" s="34"/>
    </row>
    <row r="1232" spans="1:24" ht="12.75" x14ac:dyDescent="0.2">
      <c r="A1232" s="34"/>
      <c r="B1232" s="34"/>
      <c r="C1232" s="34"/>
      <c r="D1232" s="34"/>
      <c r="E1232" s="34"/>
      <c r="F1232" s="34"/>
      <c r="G1232" s="34"/>
      <c r="H1232" s="34"/>
      <c r="I1232" s="34"/>
      <c r="J1232" s="34"/>
      <c r="K1232" s="34"/>
      <c r="L1232" s="34"/>
      <c r="M1232" s="34"/>
      <c r="N1232" s="34"/>
      <c r="O1232" s="34"/>
      <c r="P1232" s="34"/>
      <c r="Q1232" s="34"/>
      <c r="R1232" s="34"/>
      <c r="S1232" s="34"/>
      <c r="T1232" s="34"/>
      <c r="U1232" s="34"/>
      <c r="V1232" s="34"/>
      <c r="W1232" s="34"/>
      <c r="X1232" s="34"/>
    </row>
    <row r="1233" spans="1:24" ht="12.75" x14ac:dyDescent="0.2">
      <c r="A1233" s="34"/>
      <c r="B1233" s="34"/>
      <c r="C1233" s="34"/>
      <c r="D1233" s="34"/>
      <c r="E1233" s="34"/>
      <c r="F1233" s="34"/>
      <c r="G1233" s="34"/>
      <c r="H1233" s="34"/>
      <c r="I1233" s="34"/>
      <c r="J1233" s="34"/>
      <c r="K1233" s="34"/>
      <c r="L1233" s="34"/>
      <c r="M1233" s="34"/>
      <c r="N1233" s="34"/>
      <c r="O1233" s="34"/>
      <c r="P1233" s="34"/>
      <c r="Q1233" s="34"/>
      <c r="R1233" s="34"/>
      <c r="S1233" s="34"/>
      <c r="T1233" s="34"/>
      <c r="U1233" s="34"/>
      <c r="V1233" s="34"/>
      <c r="W1233" s="34"/>
      <c r="X1233" s="34"/>
    </row>
    <row r="1234" spans="1:24" ht="12.75" x14ac:dyDescent="0.2">
      <c r="A1234" s="34"/>
      <c r="B1234" s="34"/>
      <c r="C1234" s="34"/>
      <c r="D1234" s="34"/>
      <c r="E1234" s="34"/>
      <c r="F1234" s="34"/>
      <c r="G1234" s="34"/>
      <c r="H1234" s="34"/>
      <c r="I1234" s="34"/>
      <c r="J1234" s="34"/>
      <c r="K1234" s="34"/>
      <c r="L1234" s="34"/>
      <c r="M1234" s="34"/>
      <c r="N1234" s="34"/>
      <c r="O1234" s="34"/>
      <c r="P1234" s="34"/>
      <c r="Q1234" s="34"/>
      <c r="R1234" s="34"/>
      <c r="S1234" s="34"/>
      <c r="T1234" s="34"/>
      <c r="U1234" s="34"/>
      <c r="V1234" s="34"/>
      <c r="W1234" s="34"/>
      <c r="X1234" s="34"/>
    </row>
    <row r="1235" spans="1:24" ht="12.75" x14ac:dyDescent="0.2">
      <c r="A1235" s="34"/>
      <c r="B1235" s="34"/>
      <c r="C1235" s="34"/>
      <c r="D1235" s="34"/>
      <c r="E1235" s="34"/>
      <c r="F1235" s="34"/>
      <c r="G1235" s="34"/>
      <c r="H1235" s="34"/>
      <c r="I1235" s="34"/>
      <c r="J1235" s="34"/>
      <c r="K1235" s="34"/>
      <c r="L1235" s="34"/>
      <c r="M1235" s="34"/>
      <c r="N1235" s="34"/>
      <c r="O1235" s="34"/>
      <c r="P1235" s="34"/>
      <c r="Q1235" s="34"/>
      <c r="R1235" s="34"/>
      <c r="S1235" s="34"/>
      <c r="T1235" s="34"/>
      <c r="U1235" s="34"/>
      <c r="V1235" s="34"/>
      <c r="W1235" s="34"/>
      <c r="X1235" s="34"/>
    </row>
  </sheetData>
  <autoFilter ref="A1:Y147"/>
  <customSheetViews>
    <customSheetView guid="{795B7F8E-631D-441D-81DA-DFD22BBC9162}" scale="77" showAutoFilter="1" hiddenColumns="1">
      <selection activeCell="B2" sqref="B2:X139"/>
      <pageMargins left="0.7" right="0.7" top="0.75" bottom="0.75" header="0.3" footer="0.3"/>
      <pageSetup paperSize="9" orientation="portrait" r:id="rId1"/>
      <autoFilter ref="A1:Y147"/>
    </customSheetView>
    <customSheetView guid="{96271A8E-F5E6-42D3-B0B8-EA5EBDC49678}" scale="77" showAutoFilter="1" hiddenColumns="1">
      <selection activeCell="B6" sqref="B6"/>
      <pageMargins left="0.7" right="0.7" top="0.75" bottom="0.75" header="0.3" footer="0.3"/>
      <pageSetup paperSize="9" orientation="portrait" r:id="rId2"/>
      <autoFilter ref="A1:Y147"/>
    </customSheetView>
    <customSheetView guid="{43995410-8F95-4182-9106-5757E41BF1F8}" scale="77" showAutoFilter="1" hiddenColumns="1">
      <selection sqref="A1:XFD1048576"/>
      <pageMargins left="0.7" right="0.7" top="0.75" bottom="0.75" header="0.3" footer="0.3"/>
      <pageSetup paperSize="9" orientation="portrait" r:id="rId3"/>
      <autoFilter ref="A1:Y147"/>
    </customSheetView>
    <customSheetView guid="{6D318CAE-BC90-4396-A091-4FD9D044C634}" scale="77" showAutoFilter="1" hiddenColumns="1">
      <pane ySplit="1" topLeftCell="A6" activePane="bottomLeft" state="frozen"/>
      <selection pane="bottomLeft" activeCell="B8" sqref="B8"/>
      <pageMargins left="0.7" right="0.7" top="0.75" bottom="0.75" header="0.3" footer="0.3"/>
      <pageSetup paperSize="9" orientation="portrait" r:id="rId4"/>
      <autoFilter ref="A1:Y147"/>
    </customSheetView>
    <customSheetView guid="{D2A4883D-AF4C-42B4-9790-88772E4F4BC6}" scale="77" showAutoFilter="1" hiddenColumns="1" topLeftCell="A41">
      <selection activeCell="B47" sqref="B47"/>
      <pageMargins left="0.7" right="0.7" top="0.75" bottom="0.75" header="0.3" footer="0.3"/>
      <pageSetup paperSize="9" orientation="portrait" r:id="rId5"/>
      <autoFilter ref="A1:S304"/>
    </customSheetView>
    <customSheetView guid="{54242923-B540-4BDA-B991-73B0B7E4D885}" scale="70" showAutoFilter="1" hiddenColumns="1" topLeftCell="A22">
      <selection activeCell="C25" sqref="C25"/>
      <pageMargins left="0.7" right="0.7" top="0.75" bottom="0.75" header="0.3" footer="0.3"/>
      <pageSetup paperSize="9" orientation="portrait" r:id="rId6"/>
      <autoFilter ref="A1:S304"/>
    </customSheetView>
    <customSheetView guid="{1C2BA35B-1315-4E80-9621-A8276AB592F6}" showAutoFilter="1" hiddenColumns="1">
      <selection activeCell="J2" sqref="J2"/>
      <pageMargins left="0.7" right="0.7" top="0.75" bottom="0.75" header="0.3" footer="0.3"/>
      <pageSetup paperSize="9" orientation="portrait" r:id="rId7"/>
      <autoFilter ref="A1:S303"/>
    </customSheetView>
    <customSheetView guid="{32BED12C-DCF5-4D0B-98C6-26CB107FF18E}" showAutoFilter="1" hiddenColumns="1" topLeftCell="K1">
      <selection sqref="A1:R4"/>
      <pageMargins left="0.7" right="0.7" top="0.75" bottom="0.75" header="0.3" footer="0.3"/>
      <pageSetup paperSize="9" orientation="portrait" r:id="rId8"/>
      <autoFilter ref="A1:T303"/>
    </customSheetView>
    <customSheetView guid="{42DB7913-6F10-495B-9D93-EBC2CF24D878}" scale="77" filter="1" showAutoFilter="1" hiddenColumns="1">
      <selection activeCell="D316" sqref="D316"/>
      <pageMargins left="0.7" right="0.7" top="0.75" bottom="0.75" header="0.3" footer="0.3"/>
      <pageSetup paperSize="9" orientation="portrait" r:id="rId9"/>
      <autoFilter ref="A1:S304">
        <filterColumn colId="14">
          <filters>
            <filter val="Chutib49"/>
          </filters>
        </filterColumn>
      </autoFilter>
    </customSheetView>
    <customSheetView guid="{DD6100A5-48BA-4743-A889-84D0AE09EE66}" scale="77" showAutoFilter="1" hiddenColumns="1">
      <selection sqref="A1:XFD1048576"/>
      <pageMargins left="0.7" right="0.7" top="0.75" bottom="0.75" header="0.3" footer="0.3"/>
      <pageSetup paperSize="9" orientation="portrait" r:id="rId10"/>
      <autoFilter ref="A1:Y147"/>
    </customSheetView>
    <customSheetView guid="{DB5E48AD-75F7-435F-90BF-EC5549A366A5}" scale="77" showAutoFilter="1" hiddenColumns="1" topLeftCell="A10">
      <selection activeCell="D2" sqref="D2"/>
      <pageMargins left="0.7" right="0.7" top="0.75" bottom="0.75" header="0.3" footer="0.3"/>
      <pageSetup paperSize="9" orientation="portrait" r:id="rId11"/>
      <autoFilter ref="A1:S304"/>
    </customSheetView>
    <customSheetView guid="{7ADC4596-65B8-4530-A4E3-D3A837DAB4D4}" scale="77" filter="1" showAutoFilter="1" hiddenColumns="1">
      <selection activeCell="D362" sqref="D362"/>
      <pageMargins left="0.7" right="0.7" top="0.75" bottom="0.75" header="0.3" footer="0.3"/>
      <pageSetup paperSize="9" orientation="portrait" r:id="rId12"/>
      <autoFilter ref="A1:S304">
        <filterColumn colId="14">
          <filters>
            <filter val="Chutib49"/>
          </filters>
        </filterColumn>
      </autoFilter>
    </customSheetView>
    <customSheetView guid="{2069F2B7-D023-47EF-889A-F6A506BEEECF}" scale="77" showAutoFilter="1" hiddenColumns="1">
      <selection activeCell="B2" sqref="B2:X139"/>
      <pageMargins left="0.7" right="0.7" top="0.75" bottom="0.75" header="0.3" footer="0.3"/>
      <pageSetup paperSize="9" orientation="portrait" r:id="rId13"/>
      <autoFilter ref="A1:Y147"/>
    </customSheetView>
    <customSheetView guid="{7BF0DD6E-C318-44B8-91E1-1D1B7EEB9D56}" scale="77" showAutoFilter="1" hiddenColumns="1" topLeftCell="A40">
      <selection activeCell="H8" sqref="H8"/>
      <pageMargins left="0.7" right="0.7" top="0.75" bottom="0.75" header="0.3" footer="0.3"/>
      <pageSetup paperSize="9" orientation="portrait" r:id="rId14"/>
      <autoFilter ref="A1:Y147"/>
    </customSheetView>
  </customSheetView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80" zoomScaleNormal="80" workbookViewId="0">
      <selection activeCell="C25" sqref="C25"/>
    </sheetView>
  </sheetViews>
  <sheetFormatPr defaultRowHeight="14.25" x14ac:dyDescent="0.2"/>
  <cols>
    <col min="1" max="1" width="4.625" customWidth="1"/>
    <col min="2" max="2" width="24.625" bestFit="1" customWidth="1"/>
    <col min="3" max="3" width="46.75" customWidth="1"/>
    <col min="4" max="4" width="10.25" hidden="1" customWidth="1"/>
    <col min="5" max="5" width="9.625" hidden="1" customWidth="1"/>
    <col min="6" max="6" width="10.625" hidden="1" customWidth="1"/>
    <col min="7" max="7" width="11.625" hidden="1" customWidth="1"/>
    <col min="9" max="9" width="10.125" style="12" customWidth="1"/>
    <col min="10" max="10" width="12.75" customWidth="1"/>
    <col min="11" max="11" width="39.25" hidden="1" customWidth="1"/>
    <col min="12" max="12" width="23.25" customWidth="1"/>
  </cols>
  <sheetData>
    <row r="1" spans="1:12" x14ac:dyDescent="0.2">
      <c r="A1" s="1"/>
      <c r="B1" s="2"/>
      <c r="C1" s="2"/>
      <c r="D1" s="2"/>
      <c r="E1" s="2"/>
      <c r="F1" s="2"/>
      <c r="H1" s="3" t="s">
        <v>24</v>
      </c>
      <c r="I1" s="4" t="s">
        <v>25</v>
      </c>
      <c r="J1" s="5" t="e">
        <f>AVERAGE(I4:I11)</f>
        <v>#DIV/0!</v>
      </c>
    </row>
    <row r="2" spans="1:12" x14ac:dyDescent="0.2">
      <c r="A2" s="6"/>
      <c r="B2" s="2"/>
      <c r="C2" s="2"/>
      <c r="D2" s="2"/>
      <c r="E2" s="2"/>
      <c r="F2" s="2"/>
      <c r="H2" s="3"/>
      <c r="I2" s="7" t="s">
        <v>26</v>
      </c>
      <c r="J2" s="8" t="e">
        <f>AVERAGE(J4:J11)</f>
        <v>#DIV/0!</v>
      </c>
    </row>
    <row r="3" spans="1:12" s="10" customFormat="1" ht="22.5" x14ac:dyDescent="0.2">
      <c r="A3" s="9" t="s">
        <v>27</v>
      </c>
      <c r="B3" s="9" t="s">
        <v>28</v>
      </c>
      <c r="C3" s="29" t="s">
        <v>51</v>
      </c>
      <c r="D3" s="9" t="s">
        <v>29</v>
      </c>
      <c r="E3" s="9" t="s">
        <v>20</v>
      </c>
      <c r="F3" s="9" t="s">
        <v>21</v>
      </c>
      <c r="G3" s="9" t="s">
        <v>30</v>
      </c>
      <c r="H3" s="9" t="s">
        <v>31</v>
      </c>
      <c r="I3" s="9" t="s">
        <v>6</v>
      </c>
      <c r="J3" s="9" t="s">
        <v>32</v>
      </c>
      <c r="K3" s="9" t="s">
        <v>33</v>
      </c>
      <c r="L3" s="9" t="s">
        <v>34</v>
      </c>
    </row>
    <row r="4" spans="1:12" s="11" customFormat="1" ht="12.75" x14ac:dyDescent="0.2">
      <c r="A4" s="47">
        <v>1</v>
      </c>
      <c r="B4" s="49" t="s">
        <v>77</v>
      </c>
      <c r="C4" s="167"/>
      <c r="D4" s="46"/>
      <c r="E4" s="46"/>
      <c r="F4" s="46"/>
      <c r="G4" s="80"/>
      <c r="H4" s="146"/>
      <c r="I4" s="81" t="e">
        <f>Summary!H4/100</f>
        <v>#DIV/0!</v>
      </c>
      <c r="J4" s="48" t="e">
        <f>Summary!I4</f>
        <v>#DIV/0!</v>
      </c>
      <c r="K4" s="24"/>
      <c r="L4" s="25"/>
    </row>
    <row r="5" spans="1:12" s="11" customFormat="1" ht="12.75" x14ac:dyDescent="0.2">
      <c r="A5" s="47">
        <v>2</v>
      </c>
      <c r="B5" s="49" t="s">
        <v>78</v>
      </c>
      <c r="C5" s="168"/>
      <c r="D5" s="46"/>
      <c r="E5" s="46"/>
      <c r="F5" s="46"/>
      <c r="G5" s="80"/>
      <c r="H5" s="146"/>
      <c r="I5" s="81" t="e">
        <f>Summary!H5/100</f>
        <v>#DIV/0!</v>
      </c>
      <c r="J5" s="48" t="e">
        <f>Summary!I5</f>
        <v>#DIV/0!</v>
      </c>
      <c r="K5" s="26"/>
      <c r="L5" s="25"/>
    </row>
    <row r="6" spans="1:12" s="11" customFormat="1" ht="12.75" x14ac:dyDescent="0.2">
      <c r="A6" s="47">
        <v>3</v>
      </c>
      <c r="B6" s="49" t="s">
        <v>79</v>
      </c>
      <c r="C6" s="169"/>
      <c r="D6" s="46"/>
      <c r="E6" s="46"/>
      <c r="F6" s="46"/>
      <c r="G6" s="80"/>
      <c r="H6" s="146"/>
      <c r="I6" s="159" t="e">
        <f>Summary!H6/100</f>
        <v>#DIV/0!</v>
      </c>
      <c r="J6" s="48" t="e">
        <f>Summary!I6</f>
        <v>#DIV/0!</v>
      </c>
      <c r="K6" s="27"/>
      <c r="L6" s="23"/>
    </row>
    <row r="7" spans="1:12" s="11" customFormat="1" ht="12.75" x14ac:dyDescent="0.2">
      <c r="A7" s="47">
        <v>4</v>
      </c>
      <c r="B7" s="49" t="s">
        <v>80</v>
      </c>
      <c r="C7" s="170"/>
      <c r="D7" s="46"/>
      <c r="E7" s="46"/>
      <c r="F7" s="46"/>
      <c r="G7" s="80"/>
      <c r="H7" s="146"/>
      <c r="I7" s="81" t="e">
        <f>Summary!H7/100</f>
        <v>#DIV/0!</v>
      </c>
      <c r="J7" s="48" t="e">
        <f>Summary!I7</f>
        <v>#DIV/0!</v>
      </c>
      <c r="K7" s="28"/>
      <c r="L7" s="23"/>
    </row>
    <row r="8" spans="1:12" x14ac:dyDescent="0.2">
      <c r="A8" s="47">
        <v>5</v>
      </c>
      <c r="B8" s="49" t="s">
        <v>81</v>
      </c>
      <c r="C8" s="170"/>
      <c r="D8" s="46"/>
      <c r="E8" s="46"/>
      <c r="F8" s="46"/>
      <c r="G8" s="80"/>
      <c r="H8" s="148"/>
      <c r="I8" s="81" t="e">
        <f>Summary!H9</f>
        <v>#DIV/0!</v>
      </c>
      <c r="J8" s="48" t="e">
        <f>Summary!I9</f>
        <v>#DIV/0!</v>
      </c>
      <c r="K8" s="21"/>
      <c r="L8" s="21"/>
    </row>
    <row r="9" spans="1:12" x14ac:dyDescent="0.2">
      <c r="A9" s="47">
        <v>6</v>
      </c>
      <c r="B9" s="49" t="s">
        <v>82</v>
      </c>
      <c r="C9" s="170"/>
      <c r="D9" s="46"/>
      <c r="E9" s="46"/>
      <c r="F9" s="46"/>
      <c r="G9" s="80"/>
      <c r="H9" s="146"/>
      <c r="I9" s="81" t="e">
        <f>Summary!H8</f>
        <v>#DIV/0!</v>
      </c>
      <c r="J9" s="48" t="e">
        <f>Summary!I8</f>
        <v>#DIV/0!</v>
      </c>
      <c r="K9" s="21"/>
      <c r="L9" s="21"/>
    </row>
    <row r="10" spans="1:12" x14ac:dyDescent="0.2">
      <c r="A10" s="47">
        <v>7</v>
      </c>
      <c r="B10" s="49" t="s">
        <v>83</v>
      </c>
      <c r="C10" s="170"/>
      <c r="D10" s="46"/>
      <c r="E10" s="46"/>
      <c r="F10" s="46"/>
      <c r="G10" s="80"/>
      <c r="H10" s="147"/>
      <c r="I10" s="81" t="e">
        <f>Summary!H10</f>
        <v>#DIV/0!</v>
      </c>
      <c r="J10" s="48" t="e">
        <f>Summary!I10</f>
        <v>#DIV/0!</v>
      </c>
      <c r="K10" s="21"/>
      <c r="L10" s="21"/>
    </row>
    <row r="11" spans="1:12" x14ac:dyDescent="0.2">
      <c r="A11" s="47">
        <v>8</v>
      </c>
      <c r="B11" s="49" t="s">
        <v>84</v>
      </c>
      <c r="C11" s="170"/>
      <c r="D11" s="46"/>
      <c r="E11" s="46"/>
      <c r="F11" s="46"/>
      <c r="G11" s="80"/>
      <c r="H11" s="147"/>
      <c r="I11" s="81" t="e">
        <f>Summary!H11</f>
        <v>#DIV/0!</v>
      </c>
      <c r="J11" s="48" t="e">
        <f>Summary!I11</f>
        <v>#DIV/0!</v>
      </c>
      <c r="K11" s="21"/>
      <c r="L11" s="21"/>
    </row>
    <row r="12" spans="1:12" x14ac:dyDescent="0.2">
      <c r="A12" s="130">
        <v>9</v>
      </c>
      <c r="B12" s="49" t="s">
        <v>85</v>
      </c>
      <c r="C12" s="170"/>
      <c r="D12" s="46"/>
      <c r="E12" s="46"/>
      <c r="F12" s="46"/>
      <c r="G12" s="80"/>
      <c r="H12" s="148"/>
      <c r="I12" s="131">
        <f>'[1]SB-PPS-BalanceDebtTrans-09'!$G$3</f>
        <v>1</v>
      </c>
      <c r="J12" s="132">
        <f>'[1]SB-PPS-BalanceDebtTrans-09'!$G$4</f>
        <v>0.95454545454545459</v>
      </c>
      <c r="K12" s="21"/>
      <c r="L12" s="21"/>
    </row>
    <row r="13" spans="1:12" x14ac:dyDescent="0.2">
      <c r="A13" s="47">
        <v>10</v>
      </c>
      <c r="B13" s="49" t="s">
        <v>86</v>
      </c>
      <c r="C13" s="170"/>
      <c r="D13" s="46"/>
      <c r="E13" s="46"/>
      <c r="F13" s="46"/>
      <c r="G13" s="80"/>
      <c r="H13" s="148"/>
      <c r="I13" s="81" t="e">
        <f>Summary!H13/100</f>
        <v>#DIV/0!</v>
      </c>
      <c r="J13" s="48" t="e">
        <f>Summary!I13</f>
        <v>#DIV/0!</v>
      </c>
      <c r="K13" s="129"/>
      <c r="L13" s="21"/>
    </row>
    <row r="14" spans="1:12" x14ac:dyDescent="0.2">
      <c r="A14" s="47">
        <v>11</v>
      </c>
      <c r="B14" s="49" t="s">
        <v>87</v>
      </c>
      <c r="C14" s="170"/>
      <c r="D14" s="46"/>
      <c r="E14" s="46"/>
      <c r="F14" s="46"/>
      <c r="G14" s="80"/>
      <c r="H14" s="146"/>
      <c r="I14" s="81" t="e">
        <f>Summary!H14/100</f>
        <v>#DIV/0!</v>
      </c>
      <c r="J14" s="48" t="e">
        <f>Summary!I14</f>
        <v>#DIV/0!</v>
      </c>
      <c r="K14" s="129"/>
      <c r="L14" s="21"/>
    </row>
  </sheetData>
  <customSheetViews>
    <customSheetView guid="{795B7F8E-631D-441D-81DA-DFD22BBC9162}" scale="80" topLeftCell="A8">
      <selection activeCell="D9" sqref="D9"/>
      <pageMargins left="0.7" right="0.7" top="0.75" bottom="0.75" header="0.3" footer="0.3"/>
      <pageSetup paperSize="9" orientation="portrait" r:id="rId1"/>
    </customSheetView>
    <customSheetView guid="{96271A8E-F5E6-42D3-B0B8-EA5EBDC49678}">
      <selection activeCell="C5" sqref="C5"/>
      <pageMargins left="0.7" right="0.7" top="0.75" bottom="0.75" header="0.3" footer="0.3"/>
    </customSheetView>
    <customSheetView guid="{43995410-8F95-4182-9106-5757E41BF1F8}">
      <selection activeCell="D10" sqref="D10"/>
      <pageMargins left="0.7" right="0.7" top="0.75" bottom="0.75" header="0.3" footer="0.3"/>
    </customSheetView>
    <customSheetView guid="{6D318CAE-BC90-4396-A091-4FD9D044C634}" hiddenRows="1">
      <selection activeCell="C31" sqref="C31"/>
      <pageMargins left="0.7" right="0.7" top="0.75" bottom="0.75" header="0.3" footer="0.3"/>
    </customSheetView>
    <customSheetView guid="{D2A4883D-AF4C-42B4-9790-88772E4F4BC6}">
      <selection activeCell="I4" sqref="I4"/>
      <pageMargins left="0.7" right="0.7" top="0.75" bottom="0.75" header="0.3" footer="0.3"/>
    </customSheetView>
    <customSheetView guid="{54242923-B540-4BDA-B991-73B0B7E4D885}">
      <selection activeCell="G15" sqref="G15"/>
      <pageMargins left="0.7" right="0.7" top="0.75" bottom="0.75" header="0.3" footer="0.3"/>
    </customSheetView>
    <customSheetView guid="{1C2BA35B-1315-4E80-9621-A8276AB592F6}">
      <selection activeCell="F13" sqref="F13"/>
      <pageMargins left="0.7" right="0.7" top="0.75" bottom="0.75" header="0.3" footer="0.3"/>
    </customSheetView>
    <customSheetView guid="{11C7A6F6-A138-445F-BAB2-470C5D2002CD}">
      <selection activeCell="F8" sqref="F8"/>
      <pageMargins left="0.7" right="0.7" top="0.75" bottom="0.75" header="0.3" footer="0.3"/>
    </customSheetView>
    <customSheetView guid="{84A211F3-C93C-4CF0-9917-CAD744BFAE2F}">
      <selection sqref="A1:XFD1048576"/>
      <pageMargins left="0.7" right="0.7" top="0.75" bottom="0.75" header="0.3" footer="0.3"/>
    </customSheetView>
    <customSheetView guid="{139DD833-6171-4882-8C7F-E45EBE92FABB}">
      <selection sqref="A1:XFD1048576"/>
      <pageMargins left="0.7" right="0.7" top="0.75" bottom="0.75" header="0.3" footer="0.3"/>
    </customSheetView>
    <customSheetView guid="{9F95CFFB-1E30-43C2-887A-B9259E100ECE}">
      <selection sqref="A1:XFD1048576"/>
      <pageMargins left="0.7" right="0.7" top="0.75" bottom="0.75" header="0.3" footer="0.3"/>
    </customSheetView>
    <customSheetView guid="{32BED12C-DCF5-4D0B-98C6-26CB107FF18E}">
      <selection activeCell="G14" sqref="G14"/>
      <pageMargins left="0.7" right="0.7" top="0.75" bottom="0.75" header="0.3" footer="0.3"/>
      <pageSetup paperSize="9" orientation="portrait" r:id="rId2"/>
    </customSheetView>
    <customSheetView guid="{42DB7913-6F10-495B-9D93-EBC2CF24D878}">
      <selection activeCell="I4" sqref="I4"/>
      <pageMargins left="0.7" right="0.7" top="0.75" bottom="0.75" header="0.3" footer="0.3"/>
    </customSheetView>
    <customSheetView guid="{DD6100A5-48BA-4743-A889-84D0AE09EE66}">
      <selection activeCell="D10" sqref="D10"/>
      <pageMargins left="0.7" right="0.7" top="0.75" bottom="0.75" header="0.3" footer="0.3"/>
    </customSheetView>
    <customSheetView guid="{DB5E48AD-75F7-435F-90BF-EC5549A366A5}">
      <selection activeCell="I4" sqref="I4"/>
      <pageMargins left="0.7" right="0.7" top="0.75" bottom="0.75" header="0.3" footer="0.3"/>
    </customSheetView>
    <customSheetView guid="{7ADC4596-65B8-4530-A4E3-D3A837DAB4D4}">
      <selection activeCell="I4" sqref="I4"/>
      <pageMargins left="0.7" right="0.7" top="0.75" bottom="0.75" header="0.3" footer="0.3"/>
    </customSheetView>
    <customSheetView guid="{2069F2B7-D023-47EF-889A-F6A506BEEECF}" scale="80">
      <selection activeCell="I11" sqref="I11"/>
      <pageMargins left="0.7" right="0.7" top="0.75" bottom="0.75" header="0.3" footer="0.3"/>
      <pageSetup paperSize="9" orientation="portrait" r:id="rId3"/>
    </customSheetView>
    <customSheetView guid="{7BF0DD6E-C318-44B8-91E1-1D1B7EEB9D56}" scale="80">
      <selection activeCell="K12" sqref="K12"/>
      <pageMargins left="0.7" right="0.7" top="0.75" bottom="0.75" header="0.3" footer="0.3"/>
      <pageSetup paperSize="9" orientation="portrait" r:id="rId4"/>
    </customSheetView>
  </customSheetView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F19" sqref="F19"/>
    </sheetView>
  </sheetViews>
  <sheetFormatPr defaultColWidth="9" defaultRowHeight="12.75" x14ac:dyDescent="0.2"/>
  <cols>
    <col min="1" max="1" width="5.25" style="14" customWidth="1"/>
    <col min="2" max="3" width="6.625" style="14" customWidth="1"/>
    <col min="4" max="4" width="8.25" style="14" customWidth="1"/>
    <col min="5" max="5" width="8.125" style="20" customWidth="1"/>
    <col min="6" max="6" width="10" style="13" customWidth="1"/>
    <col min="7" max="7" width="6.25" style="13" customWidth="1"/>
    <col min="8" max="8" width="6.25" style="14" customWidth="1"/>
    <col min="9" max="9" width="8.75" style="14" customWidth="1"/>
    <col min="10" max="10" width="13.625" style="14" customWidth="1"/>
    <col min="11" max="11" width="12.75" style="14" customWidth="1"/>
    <col min="12" max="16384" width="9" style="14"/>
  </cols>
  <sheetData>
    <row r="1" spans="2:20" x14ac:dyDescent="0.2">
      <c r="B1" s="113" t="s">
        <v>35</v>
      </c>
      <c r="C1" s="113" t="s">
        <v>36</v>
      </c>
      <c r="D1" s="113" t="s">
        <v>37</v>
      </c>
      <c r="E1" s="113" t="s">
        <v>38</v>
      </c>
      <c r="J1" s="15" t="s">
        <v>39</v>
      </c>
      <c r="K1" s="15" t="s">
        <v>40</v>
      </c>
    </row>
    <row r="2" spans="2:20" x14ac:dyDescent="0.2">
      <c r="B2" s="109">
        <v>1</v>
      </c>
      <c r="C2" s="124"/>
      <c r="D2" s="124"/>
      <c r="E2" s="110"/>
      <c r="F2" s="16" t="s">
        <v>94</v>
      </c>
      <c r="G2" s="16"/>
      <c r="I2" s="17"/>
      <c r="J2" s="18"/>
      <c r="K2" s="18"/>
    </row>
    <row r="3" spans="2:20" x14ac:dyDescent="0.2">
      <c r="B3" s="109">
        <v>2</v>
      </c>
      <c r="C3" s="124"/>
      <c r="D3" s="125"/>
      <c r="E3" s="110"/>
      <c r="F3" s="16" t="s">
        <v>94</v>
      </c>
      <c r="G3" s="16"/>
      <c r="I3" s="17"/>
      <c r="J3" s="18" t="e">
        <f>Summary!H26/100</f>
        <v>#DIV/0!</v>
      </c>
      <c r="K3" s="18" t="e">
        <f>Summary!I26</f>
        <v>#DIV/0!</v>
      </c>
    </row>
    <row r="4" spans="2:20" x14ac:dyDescent="0.2">
      <c r="B4" s="111">
        <v>3</v>
      </c>
      <c r="C4" s="71"/>
      <c r="D4" s="71"/>
      <c r="E4" s="110"/>
      <c r="F4" s="16" t="s">
        <v>94</v>
      </c>
      <c r="G4" s="16"/>
      <c r="I4" s="17"/>
      <c r="K4" s="19"/>
    </row>
    <row r="5" spans="2:20" x14ac:dyDescent="0.2">
      <c r="B5" s="111">
        <v>4</v>
      </c>
      <c r="C5" s="71"/>
      <c r="D5" s="71"/>
      <c r="E5" s="110"/>
      <c r="F5" s="16" t="s">
        <v>94</v>
      </c>
      <c r="G5" s="16"/>
    </row>
    <row r="6" spans="2:20" x14ac:dyDescent="0.2">
      <c r="B6" s="111">
        <v>5</v>
      </c>
      <c r="C6" s="71"/>
      <c r="D6" s="71"/>
      <c r="E6" s="110"/>
      <c r="F6" s="16" t="s">
        <v>94</v>
      </c>
      <c r="G6" s="16"/>
    </row>
    <row r="7" spans="2:20" x14ac:dyDescent="0.2">
      <c r="B7" s="112">
        <v>6</v>
      </c>
      <c r="C7" s="72"/>
      <c r="D7" s="72"/>
      <c r="E7" s="110"/>
      <c r="F7" s="16" t="s">
        <v>94</v>
      </c>
      <c r="Q7" s="22"/>
      <c r="R7" s="22"/>
      <c r="S7" s="22"/>
      <c r="T7" s="22"/>
    </row>
    <row r="8" spans="2:20" x14ac:dyDescent="0.2">
      <c r="B8" s="112">
        <v>7</v>
      </c>
      <c r="C8" s="72"/>
      <c r="D8" s="72"/>
      <c r="E8" s="110"/>
      <c r="F8" s="16" t="s">
        <v>94</v>
      </c>
    </row>
    <row r="9" spans="2:20" x14ac:dyDescent="0.2">
      <c r="B9" s="112">
        <v>8</v>
      </c>
      <c r="C9" s="72"/>
      <c r="D9" s="72"/>
      <c r="E9" s="110"/>
      <c r="F9" s="16" t="s">
        <v>94</v>
      </c>
    </row>
    <row r="10" spans="2:20" x14ac:dyDescent="0.2">
      <c r="B10" s="112">
        <v>9</v>
      </c>
      <c r="C10" s="72"/>
      <c r="D10" s="72"/>
      <c r="E10" s="110"/>
      <c r="F10" s="16" t="s">
        <v>94</v>
      </c>
    </row>
    <row r="11" spans="2:20" x14ac:dyDescent="0.2">
      <c r="B11" s="149">
        <v>10</v>
      </c>
      <c r="C11" s="150"/>
      <c r="D11" s="150"/>
      <c r="E11" s="110"/>
      <c r="F11" s="16" t="s">
        <v>94</v>
      </c>
    </row>
    <row r="12" spans="2:20" x14ac:dyDescent="0.2">
      <c r="B12" s="151"/>
      <c r="C12" s="152">
        <f>SUM(C2:C11)</f>
        <v>0</v>
      </c>
      <c r="D12" s="151"/>
      <c r="E12" s="151"/>
    </row>
  </sheetData>
  <customSheetViews>
    <customSheetView guid="{795B7F8E-631D-441D-81DA-DFD22BBC9162}">
      <selection activeCell="I17" sqref="I17"/>
      <pageMargins left="0.7" right="0.7" top="0.75" bottom="0.75" header="0.3" footer="0.3"/>
    </customSheetView>
    <customSheetView guid="{96271A8E-F5E6-42D3-B0B8-EA5EBDC49678}">
      <selection activeCell="F11" sqref="F11"/>
      <pageMargins left="0.7" right="0.7" top="0.75" bottom="0.75" header="0.3" footer="0.3"/>
    </customSheetView>
    <customSheetView guid="{43995410-8F95-4182-9106-5757E41BF1F8}">
      <selection activeCell="E21" sqref="E21:E23"/>
      <pageMargins left="0.7" right="0.7" top="0.75" bottom="0.75" header="0.3" footer="0.3"/>
    </customSheetView>
    <customSheetView guid="{6D318CAE-BC90-4396-A091-4FD9D044C634}">
      <selection activeCell="C19" sqref="C19"/>
      <pageMargins left="0.7" right="0.7" top="0.75" bottom="0.75" header="0.3" footer="0.3"/>
    </customSheetView>
    <customSheetView guid="{D2A4883D-AF4C-42B4-9790-88772E4F4BC6}">
      <selection activeCell="E13" sqref="E13"/>
      <pageMargins left="0.7" right="0.7" top="0.75" bottom="0.75" header="0.3" footer="0.3"/>
    </customSheetView>
    <customSheetView guid="{54242923-B540-4BDA-B991-73B0B7E4D885}">
      <selection activeCell="J18" sqref="J18"/>
      <pageMargins left="0.7" right="0.7" top="0.75" bottom="0.75" header="0.3" footer="0.3"/>
    </customSheetView>
    <customSheetView guid="{1C2BA35B-1315-4E80-9621-A8276AB592F6}">
      <selection activeCell="I16" sqref="I16"/>
      <pageMargins left="0.7" right="0.7" top="0.75" bottom="0.75" header="0.3" footer="0.3"/>
    </customSheetView>
    <customSheetView guid="{11C7A6F6-A138-445F-BAB2-470C5D2002CD}">
      <selection activeCell="E2" sqref="E2"/>
      <pageMargins left="0.7" right="0.7" top="0.75" bottom="0.75" header="0.3" footer="0.3"/>
    </customSheetView>
    <customSheetView guid="{84A211F3-C93C-4CF0-9917-CAD744BFAE2F}">
      <selection activeCell="F14" sqref="F14"/>
      <pageMargins left="0.7" right="0.7" top="0.75" bottom="0.75" header="0.3" footer="0.3"/>
    </customSheetView>
    <customSheetView guid="{139DD833-6171-4882-8C7F-E45EBE92FABB}">
      <selection activeCell="F14" sqref="F14"/>
      <pageMargins left="0.7" right="0.7" top="0.75" bottom="0.75" header="0.3" footer="0.3"/>
    </customSheetView>
    <customSheetView guid="{9F95CFFB-1E30-43C2-887A-B9259E100ECE}">
      <selection activeCell="F14" sqref="F14"/>
      <pageMargins left="0.7" right="0.7" top="0.75" bottom="0.75" header="0.3" footer="0.3"/>
    </customSheetView>
    <customSheetView guid="{32BED12C-DCF5-4D0B-98C6-26CB107FF18E}">
      <selection activeCell="E3" sqref="E3"/>
      <pageMargins left="0.7" right="0.7" top="0.75" bottom="0.75" header="0.3" footer="0.3"/>
      <pageSetup paperSize="9" orientation="portrait" r:id="rId1"/>
    </customSheetView>
    <customSheetView guid="{42DB7913-6F10-495B-9D93-EBC2CF24D878}">
      <selection activeCell="E13" sqref="E13"/>
      <pageMargins left="0.7" right="0.7" top="0.75" bottom="0.75" header="0.3" footer="0.3"/>
    </customSheetView>
    <customSheetView guid="{DD6100A5-48BA-4743-A889-84D0AE09EE66}">
      <selection activeCell="J12" sqref="J12"/>
      <pageMargins left="0.7" right="0.7" top="0.75" bottom="0.75" header="0.3" footer="0.3"/>
    </customSheetView>
    <customSheetView guid="{DB5E48AD-75F7-435F-90BF-EC5549A366A5}">
      <selection activeCell="E10" sqref="E10"/>
      <pageMargins left="0.7" right="0.7" top="0.75" bottom="0.75" header="0.3" footer="0.3"/>
    </customSheetView>
    <customSheetView guid="{7ADC4596-65B8-4530-A4E3-D3A837DAB4D4}">
      <selection activeCell="S20" sqref="S20"/>
      <pageMargins left="0.7" right="0.7" top="0.75" bottom="0.75" header="0.3" footer="0.3"/>
    </customSheetView>
    <customSheetView guid="{2069F2B7-D023-47EF-889A-F6A506BEEECF}">
      <selection activeCell="F13" sqref="F13"/>
      <pageMargins left="0.7" right="0.7" top="0.75" bottom="0.75" header="0.3" footer="0.3"/>
    </customSheetView>
    <customSheetView guid="{7BF0DD6E-C318-44B8-91E1-1D1B7EEB9D56}">
      <selection activeCell="I17" sqref="I1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workbookViewId="0">
      <selection activeCell="H8" sqref="H8"/>
    </sheetView>
  </sheetViews>
  <sheetFormatPr defaultRowHeight="14.25" x14ac:dyDescent="0.2"/>
  <cols>
    <col min="2" max="2" width="15" bestFit="1" customWidth="1"/>
  </cols>
  <sheetData>
    <row r="1" spans="2:11" x14ac:dyDescent="0.2">
      <c r="B1" s="31" t="s">
        <v>0</v>
      </c>
      <c r="C1" s="31"/>
      <c r="D1" s="31"/>
      <c r="E1" s="31"/>
      <c r="F1" s="31"/>
      <c r="G1" s="31"/>
      <c r="H1" s="31"/>
      <c r="I1" s="31"/>
      <c r="J1" s="32"/>
      <c r="K1" s="31"/>
    </row>
    <row r="2" spans="2:11" x14ac:dyDescent="0.2">
      <c r="B2" s="30"/>
      <c r="C2" s="35" t="s">
        <v>2</v>
      </c>
      <c r="D2" s="35" t="s">
        <v>3</v>
      </c>
      <c r="E2" s="35" t="s">
        <v>4</v>
      </c>
      <c r="F2" s="35" t="s">
        <v>5</v>
      </c>
      <c r="G2" s="35" t="s">
        <v>41</v>
      </c>
      <c r="H2" s="35" t="s">
        <v>6</v>
      </c>
      <c r="I2" s="30" t="s">
        <v>7</v>
      </c>
      <c r="J2" s="35" t="s">
        <v>8</v>
      </c>
      <c r="K2" s="30" t="s">
        <v>9</v>
      </c>
    </row>
    <row r="3" spans="2:11" x14ac:dyDescent="0.2">
      <c r="B3" s="36"/>
      <c r="C3" s="37"/>
      <c r="D3" s="37"/>
      <c r="E3" s="37"/>
      <c r="F3" s="37"/>
      <c r="G3" s="37"/>
      <c r="H3" s="37"/>
      <c r="I3" s="37"/>
      <c r="J3" s="38"/>
      <c r="K3" s="30"/>
    </row>
    <row r="4" spans="2:11" x14ac:dyDescent="0.2">
      <c r="B4" s="49" t="s">
        <v>43</v>
      </c>
      <c r="C4" s="50">
        <v>30</v>
      </c>
      <c r="D4" s="50">
        <v>26</v>
      </c>
      <c r="E4" s="50">
        <v>1</v>
      </c>
      <c r="F4" s="50">
        <v>0</v>
      </c>
      <c r="G4" s="50">
        <v>3</v>
      </c>
      <c r="H4" s="51">
        <f>(SUM(D4:G4)/C4)*100</f>
        <v>100</v>
      </c>
      <c r="I4" s="52">
        <f>(D4/C4)</f>
        <v>0.8666666666666667</v>
      </c>
      <c r="J4" s="53">
        <v>0</v>
      </c>
      <c r="K4" s="54">
        <f t="shared" ref="K4:K11" si="0">J4/C4</f>
        <v>0</v>
      </c>
    </row>
    <row r="5" spans="2:11" x14ac:dyDescent="0.2">
      <c r="B5" s="49" t="s">
        <v>44</v>
      </c>
      <c r="C5" s="50">
        <v>29</v>
      </c>
      <c r="D5" s="50">
        <v>13</v>
      </c>
      <c r="E5" s="50">
        <v>0</v>
      </c>
      <c r="F5" s="50">
        <v>0</v>
      </c>
      <c r="G5" s="50">
        <v>1</v>
      </c>
      <c r="H5" s="51">
        <f t="shared" ref="H5:H8" si="1">(SUM(D5:G5)/C5)*100</f>
        <v>48.275862068965516</v>
      </c>
      <c r="I5" s="52">
        <f t="shared" ref="I5:I8" si="2">(D5/C5)</f>
        <v>0.44827586206896552</v>
      </c>
      <c r="J5" s="53">
        <v>0</v>
      </c>
      <c r="K5" s="54">
        <f t="shared" si="0"/>
        <v>0</v>
      </c>
    </row>
    <row r="6" spans="2:11" x14ac:dyDescent="0.2">
      <c r="B6" s="49" t="s">
        <v>45</v>
      </c>
      <c r="C6" s="50">
        <v>31</v>
      </c>
      <c r="D6" s="50">
        <v>12</v>
      </c>
      <c r="E6" s="50">
        <v>0</v>
      </c>
      <c r="F6" s="50">
        <v>0</v>
      </c>
      <c r="G6" s="50">
        <v>0</v>
      </c>
      <c r="H6" s="51">
        <f t="shared" si="1"/>
        <v>38.70967741935484</v>
      </c>
      <c r="I6" s="52">
        <f>(D6/C6)</f>
        <v>0.38709677419354838</v>
      </c>
      <c r="J6" s="53">
        <v>0</v>
      </c>
      <c r="K6" s="54">
        <f t="shared" si="0"/>
        <v>0</v>
      </c>
    </row>
    <row r="7" spans="2:11" x14ac:dyDescent="0.2">
      <c r="B7" s="49" t="s">
        <v>46</v>
      </c>
      <c r="C7" s="50">
        <v>13</v>
      </c>
      <c r="D7" s="50">
        <v>13</v>
      </c>
      <c r="E7" s="50">
        <v>0</v>
      </c>
      <c r="F7" s="50">
        <v>0</v>
      </c>
      <c r="G7" s="50">
        <v>0</v>
      </c>
      <c r="H7" s="51">
        <f t="shared" si="1"/>
        <v>100</v>
      </c>
      <c r="I7" s="52">
        <f t="shared" si="2"/>
        <v>1</v>
      </c>
      <c r="J7" s="53">
        <v>0</v>
      </c>
      <c r="K7" s="54">
        <f t="shared" si="0"/>
        <v>0</v>
      </c>
    </row>
    <row r="8" spans="2:11" x14ac:dyDescent="0.2">
      <c r="B8" s="49" t="s">
        <v>50</v>
      </c>
      <c r="C8" s="55">
        <v>1</v>
      </c>
      <c r="D8" s="55">
        <v>1</v>
      </c>
      <c r="E8" s="55">
        <v>0</v>
      </c>
      <c r="F8" s="55">
        <v>0</v>
      </c>
      <c r="G8" s="55">
        <v>0</v>
      </c>
      <c r="H8" s="51">
        <f t="shared" si="1"/>
        <v>100</v>
      </c>
      <c r="I8" s="52">
        <f t="shared" si="2"/>
        <v>1</v>
      </c>
      <c r="J8" s="55">
        <v>0</v>
      </c>
      <c r="K8" s="54">
        <f t="shared" si="0"/>
        <v>0</v>
      </c>
    </row>
    <row r="9" spans="2:11" x14ac:dyDescent="0.2">
      <c r="B9" s="49" t="s">
        <v>47</v>
      </c>
      <c r="C9" s="50">
        <v>24</v>
      </c>
      <c r="D9" s="50">
        <v>9</v>
      </c>
      <c r="E9" s="50">
        <v>0</v>
      </c>
      <c r="F9" s="50">
        <v>0</v>
      </c>
      <c r="G9" s="50">
        <v>0</v>
      </c>
      <c r="H9" s="51">
        <f>(SUM(D9:G9)/C9)*100</f>
        <v>37.5</v>
      </c>
      <c r="I9" s="52">
        <f>(D9/C9)</f>
        <v>0.375</v>
      </c>
      <c r="J9" s="53">
        <v>0</v>
      </c>
      <c r="K9" s="54">
        <f t="shared" si="0"/>
        <v>0</v>
      </c>
    </row>
    <row r="10" spans="2:11" x14ac:dyDescent="0.2">
      <c r="B10" s="49" t="s">
        <v>48</v>
      </c>
      <c r="C10" s="55">
        <v>36</v>
      </c>
      <c r="D10" s="50">
        <v>6</v>
      </c>
      <c r="E10" s="50">
        <v>0</v>
      </c>
      <c r="F10" s="50">
        <v>2</v>
      </c>
      <c r="G10" s="50">
        <v>0</v>
      </c>
      <c r="H10" s="51">
        <f>(SUM(D10:G10)/C10)*100</f>
        <v>22.222222222222221</v>
      </c>
      <c r="I10" s="52">
        <f>(D10/C10)</f>
        <v>0.16666666666666666</v>
      </c>
      <c r="J10" s="53">
        <v>0</v>
      </c>
      <c r="K10" s="54">
        <f t="shared" si="0"/>
        <v>0</v>
      </c>
    </row>
    <row r="11" spans="2:11" x14ac:dyDescent="0.2">
      <c r="B11" s="49" t="s">
        <v>49</v>
      </c>
      <c r="C11" s="50">
        <v>30</v>
      </c>
      <c r="D11" s="50">
        <v>5</v>
      </c>
      <c r="E11" s="50">
        <v>0</v>
      </c>
      <c r="F11" s="50">
        <v>4</v>
      </c>
      <c r="G11" s="50">
        <v>0</v>
      </c>
      <c r="H11" s="51">
        <f>(SUM(D11:G11)/C11)*100</f>
        <v>30</v>
      </c>
      <c r="I11" s="52">
        <f>(D11/C11)</f>
        <v>0.16666666666666666</v>
      </c>
      <c r="J11" s="53">
        <v>0</v>
      </c>
      <c r="K11" s="54">
        <f t="shared" si="0"/>
        <v>0</v>
      </c>
    </row>
    <row r="12" spans="2:11" x14ac:dyDescent="0.2">
      <c r="B12" s="36"/>
      <c r="C12" s="38"/>
      <c r="D12" s="38"/>
      <c r="E12" s="38"/>
      <c r="F12" s="38"/>
      <c r="G12" s="38"/>
      <c r="H12" s="40"/>
      <c r="I12" s="41"/>
      <c r="J12" s="42"/>
      <c r="K12" s="43"/>
    </row>
    <row r="13" spans="2:11" x14ac:dyDescent="0.2">
      <c r="B13" s="36"/>
      <c r="C13" s="38"/>
      <c r="D13" s="38"/>
      <c r="E13" s="38"/>
      <c r="F13" s="38"/>
      <c r="G13" s="38"/>
      <c r="H13" s="40"/>
      <c r="I13" s="41"/>
      <c r="J13" s="42"/>
      <c r="K13" s="43"/>
    </row>
    <row r="14" spans="2:11" x14ac:dyDescent="0.2">
      <c r="B14" s="36"/>
      <c r="C14" s="38"/>
      <c r="D14" s="38"/>
      <c r="E14" s="38"/>
      <c r="F14" s="38"/>
      <c r="G14" s="38"/>
      <c r="H14" s="40"/>
      <c r="I14" s="41"/>
      <c r="J14" s="42"/>
      <c r="K14" s="43"/>
    </row>
    <row r="15" spans="2:11" x14ac:dyDescent="0.2">
      <c r="B15" s="36"/>
      <c r="C15" s="38"/>
      <c r="D15" s="38"/>
      <c r="E15" s="38"/>
      <c r="F15" s="38"/>
      <c r="G15" s="38"/>
      <c r="H15" s="40"/>
      <c r="I15" s="41"/>
      <c r="J15" s="42"/>
      <c r="K15" s="43"/>
    </row>
    <row r="16" spans="2:11" x14ac:dyDescent="0.2">
      <c r="B16" s="44"/>
      <c r="C16" s="37"/>
      <c r="D16" s="37"/>
      <c r="E16" s="37"/>
      <c r="F16" s="37"/>
      <c r="G16" s="37"/>
      <c r="H16" s="37"/>
      <c r="I16" s="37"/>
      <c r="J16" s="38"/>
      <c r="K16" s="30"/>
    </row>
    <row r="17" spans="2:11" x14ac:dyDescent="0.2">
      <c r="B17" s="44" t="s">
        <v>16</v>
      </c>
      <c r="C17" s="37"/>
      <c r="D17" s="37"/>
      <c r="E17" s="37"/>
      <c r="F17" s="37"/>
      <c r="G17" s="37"/>
      <c r="H17" s="37"/>
      <c r="I17" s="37"/>
      <c r="J17" s="38"/>
      <c r="K17" s="30"/>
    </row>
    <row r="18" spans="2:11" x14ac:dyDescent="0.2">
      <c r="B18" s="44" t="s">
        <v>17</v>
      </c>
      <c r="C18" s="38">
        <f>SUM(C4:C15)</f>
        <v>194</v>
      </c>
      <c r="D18" s="38">
        <f>SUM(D4:D15)</f>
        <v>85</v>
      </c>
      <c r="E18" s="38">
        <f>SUM(E4:E15)</f>
        <v>1</v>
      </c>
      <c r="F18" s="38">
        <f>SUM(F4:F15)</f>
        <v>6</v>
      </c>
      <c r="G18" s="38">
        <f>SUM(G4:G15)</f>
        <v>4</v>
      </c>
      <c r="H18" s="40">
        <f>AVERAGE(H4:H15)</f>
        <v>59.588470213817821</v>
      </c>
      <c r="I18" s="41">
        <f>AVERAGE(I4:I15)</f>
        <v>0.5512965795328143</v>
      </c>
      <c r="J18" s="42">
        <f>SUM(J4:J15)</f>
        <v>0</v>
      </c>
      <c r="K18" s="43">
        <f>AVERAGE(K4:K15)</f>
        <v>0</v>
      </c>
    </row>
  </sheetData>
  <customSheetViews>
    <customSheetView guid="{795B7F8E-631D-441D-81DA-DFD22BBC9162}" state="hidden">
      <selection activeCell="H8" sqref="H8"/>
      <pageMargins left="0.7" right="0.7" top="0.75" bottom="0.75" header="0.3" footer="0.3"/>
    </customSheetView>
    <customSheetView guid="{96271A8E-F5E6-42D3-B0B8-EA5EBDC49678}" state="hidden">
      <selection activeCell="H8" sqref="H8"/>
      <pageMargins left="0.7" right="0.7" top="0.75" bottom="0.75" header="0.3" footer="0.3"/>
    </customSheetView>
    <customSheetView guid="{43995410-8F95-4182-9106-5757E41BF1F8}" state="hidden">
      <selection activeCell="H8" sqref="H8"/>
      <pageMargins left="0.7" right="0.7" top="0.75" bottom="0.75" header="0.3" footer="0.3"/>
    </customSheetView>
    <customSheetView guid="{6D318CAE-BC90-4396-A091-4FD9D044C634}" state="hidden">
      <selection activeCell="H8" sqref="H8"/>
      <pageMargins left="0.7" right="0.7" top="0.75" bottom="0.75" header="0.3" footer="0.3"/>
    </customSheetView>
    <customSheetView guid="{D2A4883D-AF4C-42B4-9790-88772E4F4BC6}" state="hidden">
      <selection activeCell="H8" sqref="H8"/>
      <pageMargins left="0.7" right="0.7" top="0.75" bottom="0.75" header="0.3" footer="0.3"/>
    </customSheetView>
    <customSheetView guid="{54242923-B540-4BDA-B991-73B0B7E4D885}">
      <selection activeCell="H8" sqref="H8"/>
      <pageMargins left="0.7" right="0.7" top="0.75" bottom="0.75" header="0.3" footer="0.3"/>
    </customSheetView>
    <customSheetView guid="{42DB7913-6F10-495B-9D93-EBC2CF24D878}" state="hidden">
      <selection activeCell="H8" sqref="H8"/>
      <pageMargins left="0.7" right="0.7" top="0.75" bottom="0.75" header="0.3" footer="0.3"/>
    </customSheetView>
    <customSheetView guid="{DD6100A5-48BA-4743-A889-84D0AE09EE66}" state="hidden">
      <selection activeCell="H8" sqref="H8"/>
      <pageMargins left="0.7" right="0.7" top="0.75" bottom="0.75" header="0.3" footer="0.3"/>
    </customSheetView>
    <customSheetView guid="{DB5E48AD-75F7-435F-90BF-EC5549A366A5}" state="hidden">
      <selection activeCell="H8" sqref="H8"/>
      <pageMargins left="0.7" right="0.7" top="0.75" bottom="0.75" header="0.3" footer="0.3"/>
    </customSheetView>
    <customSheetView guid="{7ADC4596-65B8-4530-A4E3-D3A837DAB4D4}" state="hidden">
      <selection activeCell="H8" sqref="H8"/>
      <pageMargins left="0.7" right="0.7" top="0.75" bottom="0.75" header="0.3" footer="0.3"/>
    </customSheetView>
    <customSheetView guid="{2069F2B7-D023-47EF-889A-F6A506BEEECF}" state="hidden">
      <selection activeCell="H8" sqref="H8"/>
      <pageMargins left="0.7" right="0.7" top="0.75" bottom="0.75" header="0.3" footer="0.3"/>
    </customSheetView>
    <customSheetView guid="{7BF0DD6E-C318-44B8-91E1-1D1B7EEB9D56}" state="hidden">
      <selection activeCell="H8" sqref="H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H11" sqref="H11"/>
    </sheetView>
  </sheetViews>
  <sheetFormatPr defaultRowHeight="14.25" x14ac:dyDescent="0.2"/>
  <sheetData>
    <row r="1" spans="1:11" x14ac:dyDescent="0.2">
      <c r="A1" s="30"/>
      <c r="B1" s="31" t="s">
        <v>0</v>
      </c>
      <c r="C1" s="31"/>
      <c r="D1" s="31"/>
      <c r="E1" s="31"/>
      <c r="F1" s="31"/>
      <c r="G1" s="31"/>
      <c r="H1" s="31"/>
      <c r="I1" s="31"/>
      <c r="J1" s="32"/>
      <c r="K1" s="31"/>
    </row>
    <row r="2" spans="1:11" x14ac:dyDescent="0.2">
      <c r="A2" s="30"/>
      <c r="B2" s="30"/>
      <c r="C2" s="35" t="s">
        <v>2</v>
      </c>
      <c r="D2" s="35" t="s">
        <v>3</v>
      </c>
      <c r="E2" s="35" t="s">
        <v>4</v>
      </c>
      <c r="F2" s="35" t="s">
        <v>5</v>
      </c>
      <c r="G2" s="35" t="s">
        <v>41</v>
      </c>
      <c r="H2" s="35" t="s">
        <v>6</v>
      </c>
      <c r="I2" s="30" t="s">
        <v>7</v>
      </c>
      <c r="J2" s="35" t="s">
        <v>8</v>
      </c>
      <c r="K2" s="30" t="s">
        <v>9</v>
      </c>
    </row>
    <row r="3" spans="1:11" x14ac:dyDescent="0.2">
      <c r="A3" s="30"/>
      <c r="B3" s="36"/>
      <c r="C3" s="37"/>
      <c r="D3" s="37"/>
      <c r="E3" s="37"/>
      <c r="F3" s="37"/>
      <c r="G3" s="37"/>
      <c r="H3" s="37"/>
      <c r="I3" s="37"/>
      <c r="J3" s="38"/>
      <c r="K3" s="30"/>
    </row>
    <row r="4" spans="1:11" x14ac:dyDescent="0.2">
      <c r="A4" s="39" t="s">
        <v>53</v>
      </c>
      <c r="B4" s="49" t="s">
        <v>54</v>
      </c>
      <c r="C4" s="50">
        <v>24</v>
      </c>
      <c r="D4" s="56">
        <v>9</v>
      </c>
      <c r="E4" s="50">
        <v>5</v>
      </c>
      <c r="F4" s="50">
        <v>0</v>
      </c>
      <c r="G4" s="50">
        <v>0</v>
      </c>
      <c r="H4" s="51">
        <f>(SUM(D4:G4)/C4)*100</f>
        <v>58.333333333333336</v>
      </c>
      <c r="I4" s="52">
        <f>(D4/C4)</f>
        <v>0.375</v>
      </c>
      <c r="J4" s="53">
        <v>1</v>
      </c>
      <c r="K4" s="54">
        <f t="shared" ref="K4:K8" si="0">J4/C4</f>
        <v>4.1666666666666664E-2</v>
      </c>
    </row>
    <row r="5" spans="1:11" x14ac:dyDescent="0.2">
      <c r="A5" s="39" t="s">
        <v>53</v>
      </c>
      <c r="B5" s="49" t="s">
        <v>55</v>
      </c>
      <c r="C5" s="50">
        <v>38</v>
      </c>
      <c r="D5" s="56">
        <v>7</v>
      </c>
      <c r="E5" s="50">
        <v>1</v>
      </c>
      <c r="F5" s="50">
        <v>0</v>
      </c>
      <c r="G5" s="50">
        <v>3</v>
      </c>
      <c r="H5" s="51">
        <f t="shared" ref="H5:H8" si="1">(SUM(D5:G5)/C5)*100</f>
        <v>28.947368421052634</v>
      </c>
      <c r="I5" s="52">
        <f t="shared" ref="I5:I8" si="2">(D5/C5)</f>
        <v>0.18421052631578946</v>
      </c>
      <c r="J5" s="53">
        <v>3</v>
      </c>
      <c r="K5" s="54">
        <f t="shared" si="0"/>
        <v>7.8947368421052627E-2</v>
      </c>
    </row>
    <row r="6" spans="1:11" x14ac:dyDescent="0.2">
      <c r="A6" s="39" t="s">
        <v>52</v>
      </c>
      <c r="B6" s="49" t="s">
        <v>56</v>
      </c>
      <c r="C6" s="50">
        <v>26</v>
      </c>
      <c r="D6" s="56">
        <v>7</v>
      </c>
      <c r="E6" s="50">
        <v>3</v>
      </c>
      <c r="F6" s="50">
        <v>0</v>
      </c>
      <c r="G6" s="50">
        <v>0</v>
      </c>
      <c r="H6" s="51">
        <f t="shared" si="1"/>
        <v>38.461538461538467</v>
      </c>
      <c r="I6" s="52">
        <f>(D6/C6)</f>
        <v>0.26923076923076922</v>
      </c>
      <c r="J6" s="53">
        <v>0</v>
      </c>
      <c r="K6" s="54">
        <f t="shared" si="0"/>
        <v>0</v>
      </c>
    </row>
    <row r="7" spans="1:11" x14ac:dyDescent="0.2">
      <c r="A7" s="39" t="s">
        <v>52</v>
      </c>
      <c r="B7" s="49" t="s">
        <v>57</v>
      </c>
      <c r="C7" s="50">
        <v>26</v>
      </c>
      <c r="D7" s="56">
        <v>2</v>
      </c>
      <c r="E7" s="50">
        <v>3</v>
      </c>
      <c r="F7" s="50">
        <v>0</v>
      </c>
      <c r="G7" s="50">
        <v>3</v>
      </c>
      <c r="H7" s="51">
        <f t="shared" si="1"/>
        <v>30.76923076923077</v>
      </c>
      <c r="I7" s="52">
        <f t="shared" si="2"/>
        <v>7.6923076923076927E-2</v>
      </c>
      <c r="J7" s="53">
        <v>2</v>
      </c>
      <c r="K7" s="54">
        <f t="shared" si="0"/>
        <v>7.6923076923076927E-2</v>
      </c>
    </row>
    <row r="8" spans="1:11" x14ac:dyDescent="0.2">
      <c r="A8" s="39" t="s">
        <v>53</v>
      </c>
      <c r="B8" s="49" t="s">
        <v>58</v>
      </c>
      <c r="C8" s="55">
        <v>16</v>
      </c>
      <c r="D8" s="56">
        <v>4</v>
      </c>
      <c r="E8" s="50">
        <v>1</v>
      </c>
      <c r="F8" s="50">
        <v>0</v>
      </c>
      <c r="G8" s="50">
        <v>11</v>
      </c>
      <c r="H8" s="51">
        <f t="shared" si="1"/>
        <v>100</v>
      </c>
      <c r="I8" s="52">
        <f t="shared" si="2"/>
        <v>0.25</v>
      </c>
      <c r="J8" s="55">
        <v>1</v>
      </c>
      <c r="K8" s="54">
        <f t="shared" si="0"/>
        <v>6.25E-2</v>
      </c>
    </row>
    <row r="9" spans="1:11" x14ac:dyDescent="0.2">
      <c r="A9" s="39" t="s">
        <v>52</v>
      </c>
      <c r="B9" s="49" t="s">
        <v>59</v>
      </c>
      <c r="C9" s="55">
        <v>17</v>
      </c>
      <c r="D9" s="56">
        <v>5</v>
      </c>
      <c r="E9" s="56">
        <v>2</v>
      </c>
      <c r="F9" s="50">
        <v>0</v>
      </c>
      <c r="G9" s="50">
        <v>0</v>
      </c>
      <c r="H9" s="51">
        <f>(SUM(D9:G9)/C9)*100</f>
        <v>41.17647058823529</v>
      </c>
      <c r="I9" s="52">
        <f>(D9/C9)</f>
        <v>0.29411764705882354</v>
      </c>
      <c r="J9" s="53">
        <v>3</v>
      </c>
      <c r="K9" s="54">
        <f>J9/C9</f>
        <v>0.17647058823529413</v>
      </c>
    </row>
    <row r="10" spans="1:11" x14ac:dyDescent="0.2">
      <c r="A10" s="39" t="s">
        <v>52</v>
      </c>
      <c r="B10" s="49" t="s">
        <v>60</v>
      </c>
      <c r="C10" s="50">
        <v>18</v>
      </c>
      <c r="D10" s="56">
        <v>3</v>
      </c>
      <c r="E10" s="50">
        <v>3</v>
      </c>
      <c r="F10" s="50">
        <v>2</v>
      </c>
      <c r="G10" s="50">
        <v>0</v>
      </c>
      <c r="H10" s="51">
        <f>(SUM(D10:G10)/C10)*100</f>
        <v>44.444444444444443</v>
      </c>
      <c r="I10" s="52">
        <f>(D10/C10)</f>
        <v>0.16666666666666666</v>
      </c>
      <c r="J10" s="53">
        <v>0</v>
      </c>
      <c r="K10" s="54">
        <f>J10/C10</f>
        <v>0</v>
      </c>
    </row>
    <row r="11" spans="1:11" x14ac:dyDescent="0.2">
      <c r="A11" s="39" t="s">
        <v>53</v>
      </c>
      <c r="B11" s="49" t="s">
        <v>61</v>
      </c>
      <c r="C11" s="55">
        <v>65</v>
      </c>
      <c r="D11" s="56">
        <v>11</v>
      </c>
      <c r="E11" s="50">
        <v>2</v>
      </c>
      <c r="F11" s="50">
        <v>0</v>
      </c>
      <c r="G11" s="50">
        <v>12</v>
      </c>
      <c r="H11" s="51">
        <f t="shared" ref="H11:H12" si="3">(SUM(D11:G11)/C11)*100</f>
        <v>38.461538461538467</v>
      </c>
      <c r="I11" s="52">
        <f t="shared" ref="I11:I12" si="4">(D11/C11)</f>
        <v>0.16923076923076924</v>
      </c>
      <c r="J11" s="53">
        <v>0</v>
      </c>
      <c r="K11" s="54">
        <f t="shared" ref="K11:K12" si="5">J11/C11</f>
        <v>0</v>
      </c>
    </row>
    <row r="12" spans="1:11" x14ac:dyDescent="0.2">
      <c r="A12" s="57" t="s">
        <v>53</v>
      </c>
      <c r="B12" s="49" t="s">
        <v>62</v>
      </c>
      <c r="C12" s="50">
        <v>61</v>
      </c>
      <c r="D12" s="56">
        <v>0</v>
      </c>
      <c r="E12" s="50">
        <v>0</v>
      </c>
      <c r="F12" s="50">
        <v>0</v>
      </c>
      <c r="G12" s="50">
        <v>0</v>
      </c>
      <c r="H12" s="51">
        <f t="shared" si="3"/>
        <v>0</v>
      </c>
      <c r="I12" s="52">
        <f t="shared" si="4"/>
        <v>0</v>
      </c>
      <c r="J12" s="53">
        <v>0</v>
      </c>
      <c r="K12" s="54">
        <f t="shared" si="5"/>
        <v>0</v>
      </c>
    </row>
    <row r="13" spans="1:11" x14ac:dyDescent="0.2">
      <c r="A13" s="57"/>
      <c r="B13" s="58"/>
      <c r="C13" s="59"/>
      <c r="D13" s="60"/>
      <c r="E13" s="60"/>
      <c r="F13" s="60"/>
      <c r="G13" s="60"/>
      <c r="H13" s="61"/>
      <c r="I13" s="62"/>
      <c r="J13" s="63"/>
      <c r="K13" s="64"/>
    </row>
    <row r="14" spans="1:11" x14ac:dyDescent="0.2">
      <c r="A14" s="57"/>
      <c r="B14" s="36"/>
      <c r="C14" s="65"/>
      <c r="D14" s="66"/>
      <c r="E14" s="66"/>
      <c r="F14" s="66"/>
      <c r="G14" s="66"/>
      <c r="H14" s="67"/>
      <c r="I14" s="68"/>
      <c r="J14" s="69"/>
      <c r="K14" s="70"/>
    </row>
    <row r="15" spans="1:11" x14ac:dyDescent="0.2">
      <c r="A15" s="57"/>
      <c r="B15" s="36"/>
      <c r="C15" s="65"/>
      <c r="D15" s="66"/>
      <c r="E15" s="65"/>
      <c r="F15" s="65"/>
      <c r="G15" s="65"/>
      <c r="H15" s="67"/>
      <c r="I15" s="68"/>
      <c r="J15" s="69"/>
      <c r="K15" s="70"/>
    </row>
    <row r="16" spans="1:11" x14ac:dyDescent="0.2">
      <c r="A16" s="30"/>
      <c r="B16" s="44"/>
      <c r="C16" s="37"/>
      <c r="D16" s="37"/>
      <c r="E16" s="37"/>
      <c r="F16" s="37"/>
      <c r="G16" s="37"/>
      <c r="H16" s="37"/>
      <c r="I16" s="37"/>
      <c r="J16" s="38"/>
      <c r="K16" s="30"/>
    </row>
    <row r="17" spans="1:11" x14ac:dyDescent="0.2">
      <c r="A17" s="30"/>
      <c r="B17" s="44" t="s">
        <v>16</v>
      </c>
      <c r="C17" s="37"/>
      <c r="D17" s="37"/>
      <c r="E17" s="37"/>
      <c r="F17" s="37"/>
      <c r="G17" s="37"/>
      <c r="H17" s="37"/>
      <c r="I17" s="37"/>
      <c r="J17" s="38"/>
      <c r="K17" s="30"/>
    </row>
    <row r="18" spans="1:11" x14ac:dyDescent="0.2">
      <c r="A18" s="30"/>
      <c r="B18" s="44" t="s">
        <v>17</v>
      </c>
      <c r="C18" s="38">
        <f>SUM(C4:C15)</f>
        <v>291</v>
      </c>
      <c r="D18" s="38">
        <f>SUM(D4:D15)</f>
        <v>48</v>
      </c>
      <c r="E18" s="38">
        <f>SUM(E4:E15)</f>
        <v>20</v>
      </c>
      <c r="F18" s="38">
        <f>SUM(F4:F15)</f>
        <v>2</v>
      </c>
      <c r="G18" s="38">
        <f>SUM(G4:G15)</f>
        <v>29</v>
      </c>
      <c r="H18" s="40">
        <f>AVERAGE(H4:H12)</f>
        <v>42.288213831041489</v>
      </c>
      <c r="I18" s="41">
        <f>AVERAGE(I4:I12)</f>
        <v>0.19837549504732169</v>
      </c>
      <c r="J18" s="42">
        <f>SUM(J4:J15)</f>
        <v>10</v>
      </c>
      <c r="K18" s="43">
        <f>AVERAGE(K4:K15)</f>
        <v>4.8500855582898926E-2</v>
      </c>
    </row>
  </sheetData>
  <customSheetViews>
    <customSheetView guid="{795B7F8E-631D-441D-81DA-DFD22BBC9162}" state="hidden">
      <selection activeCell="H11" sqref="H11"/>
      <pageMargins left="0.7" right="0.7" top="0.75" bottom="0.75" header="0.3" footer="0.3"/>
    </customSheetView>
    <customSheetView guid="{96271A8E-F5E6-42D3-B0B8-EA5EBDC49678}" state="hidden">
      <selection activeCell="H11" sqref="H11"/>
      <pageMargins left="0.7" right="0.7" top="0.75" bottom="0.75" header="0.3" footer="0.3"/>
    </customSheetView>
    <customSheetView guid="{43995410-8F95-4182-9106-5757E41BF1F8}" state="hidden">
      <selection activeCell="H11" sqref="H11"/>
      <pageMargins left="0.7" right="0.7" top="0.75" bottom="0.75" header="0.3" footer="0.3"/>
    </customSheetView>
    <customSheetView guid="{6D318CAE-BC90-4396-A091-4FD9D044C634}" state="hidden">
      <selection activeCell="H11" sqref="H11"/>
      <pageMargins left="0.7" right="0.7" top="0.75" bottom="0.75" header="0.3" footer="0.3"/>
    </customSheetView>
    <customSheetView guid="{D2A4883D-AF4C-42B4-9790-88772E4F4BC6}" state="hidden">
      <selection activeCell="H11" sqref="H11"/>
      <pageMargins left="0.7" right="0.7" top="0.75" bottom="0.75" header="0.3" footer="0.3"/>
    </customSheetView>
    <customSheetView guid="{42DB7913-6F10-495B-9D93-EBC2CF24D878}" state="hidden">
      <selection activeCell="H11" sqref="H11"/>
      <pageMargins left="0.7" right="0.7" top="0.75" bottom="0.75" header="0.3" footer="0.3"/>
    </customSheetView>
    <customSheetView guid="{DD6100A5-48BA-4743-A889-84D0AE09EE66}" state="hidden">
      <selection activeCell="H11" sqref="H11"/>
      <pageMargins left="0.7" right="0.7" top="0.75" bottom="0.75" header="0.3" footer="0.3"/>
    </customSheetView>
    <customSheetView guid="{DB5E48AD-75F7-435F-90BF-EC5549A366A5}" state="hidden">
      <selection activeCell="H11" sqref="H11"/>
      <pageMargins left="0.7" right="0.7" top="0.75" bottom="0.75" header="0.3" footer="0.3"/>
    </customSheetView>
    <customSheetView guid="{7ADC4596-65B8-4530-A4E3-D3A837DAB4D4}" state="hidden">
      <selection activeCell="H11" sqref="H11"/>
      <pageMargins left="0.7" right="0.7" top="0.75" bottom="0.75" header="0.3" footer="0.3"/>
    </customSheetView>
    <customSheetView guid="{2069F2B7-D023-47EF-889A-F6A506BEEECF}" state="hidden">
      <selection activeCell="H11" sqref="H11"/>
      <pageMargins left="0.7" right="0.7" top="0.75" bottom="0.75" header="0.3" footer="0.3"/>
    </customSheetView>
    <customSheetView guid="{7BF0DD6E-C318-44B8-91E1-1D1B7EEB9D56}" state="hidden">
      <selection activeCell="H11" sqref="H11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Defect</vt:lpstr>
      <vt:lpstr>Detail</vt:lpstr>
      <vt:lpstr>Progress</vt:lpstr>
      <vt:lpstr>Sheet1</vt:lpstr>
      <vt:lpstr>Sheet2</vt:lpstr>
    </vt:vector>
  </TitlesOfParts>
  <Company>Advance Info Services Plc.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Nitikorn Supachoonha</dc:creator>
  <cp:lastModifiedBy>Siriporn Lomajam</cp:lastModifiedBy>
  <dcterms:created xsi:type="dcterms:W3CDTF">2016-10-06T02:40:34Z</dcterms:created>
  <dcterms:modified xsi:type="dcterms:W3CDTF">2020-12-08T03:34:47Z</dcterms:modified>
</cp:coreProperties>
</file>