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rima\Desktop\"/>
    </mc:Choice>
  </mc:AlternateContent>
  <bookViews>
    <workbookView xWindow="435" yWindow="9180" windowWidth="17220" windowHeight="28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Sheet1!$A$1:$K$185</definedName>
  </definedNames>
  <calcPr calcId="162913"/>
</workbook>
</file>

<file path=xl/calcChain.xml><?xml version="1.0" encoding="utf-8"?>
<calcChain xmlns="http://schemas.openxmlformats.org/spreadsheetml/2006/main">
  <c r="D4" i="1" l="1"/>
  <c r="C184" i="1" l="1"/>
  <c r="C183" i="1"/>
  <c r="C185" i="1" s="1"/>
  <c r="C177" i="1"/>
  <c r="C176" i="1"/>
  <c r="C178" i="1" s="1"/>
  <c r="C170" i="1"/>
  <c r="C169" i="1"/>
  <c r="C171" i="1" s="1"/>
  <c r="C163" i="1"/>
  <c r="C162" i="1"/>
  <c r="C164" i="1" s="1"/>
  <c r="C156" i="1"/>
  <c r="C155" i="1"/>
  <c r="C157" i="1" s="1"/>
  <c r="C149" i="1"/>
  <c r="C148" i="1"/>
  <c r="C150" i="1" s="1"/>
  <c r="C142" i="1"/>
  <c r="C141" i="1"/>
  <c r="C143" i="1" s="1"/>
  <c r="C135" i="1"/>
  <c r="C134" i="1"/>
  <c r="C136" i="1" s="1"/>
  <c r="C128" i="1"/>
  <c r="C127" i="1"/>
  <c r="C129" i="1" s="1"/>
  <c r="C121" i="1"/>
  <c r="C120" i="1"/>
  <c r="C122" i="1" s="1"/>
  <c r="C114" i="1"/>
  <c r="C113" i="1"/>
  <c r="C115" i="1" s="1"/>
  <c r="C107" i="1"/>
  <c r="C106" i="1"/>
  <c r="C108" i="1" s="1"/>
  <c r="C99" i="1"/>
  <c r="C98" i="1"/>
  <c r="C100" i="1" s="1"/>
  <c r="C92" i="1"/>
  <c r="C91" i="1"/>
  <c r="C93" i="1" s="1"/>
  <c r="C85" i="1"/>
  <c r="C84" i="1"/>
  <c r="C86" i="1" s="1"/>
  <c r="C78" i="1"/>
  <c r="C77" i="1"/>
  <c r="C79" i="1" s="1"/>
  <c r="C71" i="1"/>
  <c r="C70" i="1"/>
  <c r="C72" i="1" s="1"/>
  <c r="C64" i="1"/>
  <c r="C63" i="1"/>
  <c r="C65" i="1" s="1"/>
  <c r="C57" i="1"/>
  <c r="C56" i="1"/>
  <c r="C58" i="1" s="1"/>
  <c r="C50" i="1"/>
  <c r="C49" i="1"/>
  <c r="C51" i="1" s="1"/>
  <c r="C43" i="1"/>
  <c r="C42" i="1"/>
  <c r="C44" i="1" s="1"/>
  <c r="C36" i="1"/>
  <c r="C35" i="1"/>
  <c r="C37" i="1" s="1"/>
  <c r="C29" i="1"/>
  <c r="C28" i="1"/>
  <c r="C30" i="1" s="1"/>
  <c r="C22" i="1"/>
  <c r="C21" i="1"/>
  <c r="C23" i="1" s="1"/>
  <c r="C15" i="1"/>
  <c r="K14" i="1"/>
  <c r="K11" i="1" s="1"/>
  <c r="K16" i="1" s="1"/>
  <c r="J14" i="1"/>
  <c r="J11" i="1" s="1"/>
  <c r="I14" i="1"/>
  <c r="H14" i="1"/>
  <c r="H11" i="1" s="1"/>
  <c r="H15" i="1" s="1"/>
  <c r="G14" i="1"/>
  <c r="G11" i="1" s="1"/>
  <c r="G16" i="1" s="1"/>
  <c r="F14" i="1"/>
  <c r="E14" i="1"/>
  <c r="E11" i="1" s="1"/>
  <c r="D14" i="1"/>
  <c r="D11" i="1" s="1"/>
  <c r="D16" i="1" s="1"/>
  <c r="C14" i="1"/>
  <c r="C16" i="1" s="1"/>
  <c r="C8" i="1"/>
  <c r="C7" i="1"/>
  <c r="E16" i="1" l="1"/>
  <c r="E15" i="1"/>
  <c r="I16" i="1"/>
  <c r="I15" i="1"/>
  <c r="F15" i="1"/>
  <c r="F16" i="1"/>
  <c r="J15" i="1"/>
  <c r="J16" i="1"/>
  <c r="G15" i="1"/>
  <c r="K15" i="1"/>
  <c r="D15" i="1"/>
  <c r="H16" i="1"/>
  <c r="C9" i="1"/>
  <c r="K183" i="1"/>
  <c r="J183" i="1"/>
  <c r="J185" i="1" s="1"/>
  <c r="I183" i="1"/>
  <c r="H183" i="1"/>
  <c r="G183" i="1"/>
  <c r="G185" i="1" s="1"/>
  <c r="F183" i="1"/>
  <c r="F180" i="1" s="1"/>
  <c r="F185" i="1" s="1"/>
  <c r="E183" i="1"/>
  <c r="E180" i="1" s="1"/>
  <c r="E185" i="1" s="1"/>
  <c r="D183" i="1"/>
  <c r="K180" i="1"/>
  <c r="K185" i="1" s="1"/>
  <c r="I180" i="1"/>
  <c r="I185" i="1" s="1"/>
  <c r="H180" i="1"/>
  <c r="H185" i="1" s="1"/>
  <c r="D180" i="1"/>
  <c r="D185" i="1" s="1"/>
  <c r="K176" i="1"/>
  <c r="J176" i="1"/>
  <c r="I176" i="1"/>
  <c r="H176" i="1"/>
  <c r="G176" i="1"/>
  <c r="G173" i="1" s="1"/>
  <c r="G178" i="1" s="1"/>
  <c r="F176" i="1"/>
  <c r="F173" i="1" s="1"/>
  <c r="F178" i="1" s="1"/>
  <c r="E176" i="1"/>
  <c r="D176" i="1"/>
  <c r="K178" i="1"/>
  <c r="J173" i="1"/>
  <c r="J177" i="1" s="1"/>
  <c r="I173" i="1"/>
  <c r="I178" i="1" s="1"/>
  <c r="H173" i="1"/>
  <c r="H178" i="1" s="1"/>
  <c r="E173" i="1"/>
  <c r="E178" i="1" s="1"/>
  <c r="D173" i="1"/>
  <c r="D178" i="1" s="1"/>
  <c r="K169" i="1"/>
  <c r="J169" i="1"/>
  <c r="J166" i="1" s="1"/>
  <c r="J171" i="1" s="1"/>
  <c r="I169" i="1"/>
  <c r="I166" i="1" s="1"/>
  <c r="I171" i="1" s="1"/>
  <c r="H169" i="1"/>
  <c r="H171" i="1" s="1"/>
  <c r="G169" i="1"/>
  <c r="G166" i="1" s="1"/>
  <c r="G171" i="1" s="1"/>
  <c r="F169" i="1"/>
  <c r="F166" i="1" s="1"/>
  <c r="F171" i="1" s="1"/>
  <c r="E169" i="1"/>
  <c r="E166" i="1" s="1"/>
  <c r="E171" i="1" s="1"/>
  <c r="D169" i="1"/>
  <c r="D171" i="1" s="1"/>
  <c r="K162" i="1"/>
  <c r="K159" i="1" s="1"/>
  <c r="K164" i="1" s="1"/>
  <c r="J162" i="1"/>
  <c r="J159" i="1" s="1"/>
  <c r="J164" i="1" s="1"/>
  <c r="I162" i="1"/>
  <c r="I159" i="1" s="1"/>
  <c r="I164" i="1" s="1"/>
  <c r="H162" i="1"/>
  <c r="H159" i="1" s="1"/>
  <c r="H163" i="1" s="1"/>
  <c r="G162" i="1"/>
  <c r="G159" i="1" s="1"/>
  <c r="G164" i="1" s="1"/>
  <c r="F162" i="1"/>
  <c r="E162" i="1"/>
  <c r="E159" i="1" s="1"/>
  <c r="E164" i="1" s="1"/>
  <c r="D162" i="1"/>
  <c r="F159" i="1"/>
  <c r="F164" i="1" s="1"/>
  <c r="D159" i="1"/>
  <c r="D164" i="1" s="1"/>
  <c r="K155" i="1"/>
  <c r="J155" i="1"/>
  <c r="J152" i="1" s="1"/>
  <c r="J157" i="1" s="1"/>
  <c r="I155" i="1"/>
  <c r="H155" i="1"/>
  <c r="G155" i="1"/>
  <c r="F155" i="1"/>
  <c r="F157" i="1" s="1"/>
  <c r="E155" i="1"/>
  <c r="D155" i="1"/>
  <c r="K157" i="1"/>
  <c r="I152" i="1"/>
  <c r="I156" i="1" s="1"/>
  <c r="H152" i="1"/>
  <c r="H157" i="1" s="1"/>
  <c r="G152" i="1"/>
  <c r="G157" i="1" s="1"/>
  <c r="D152" i="1"/>
  <c r="D157" i="1" s="1"/>
  <c r="K148" i="1"/>
  <c r="J148" i="1"/>
  <c r="I148" i="1"/>
  <c r="H148" i="1"/>
  <c r="G148" i="1"/>
  <c r="F148" i="1"/>
  <c r="E148" i="1"/>
  <c r="E150" i="1" s="1"/>
  <c r="D148" i="1"/>
  <c r="K145" i="1"/>
  <c r="K150" i="1" s="1"/>
  <c r="J150" i="1"/>
  <c r="I145" i="1"/>
  <c r="I150" i="1" s="1"/>
  <c r="H150" i="1"/>
  <c r="G145" i="1"/>
  <c r="G150" i="1" s="1"/>
  <c r="F145" i="1"/>
  <c r="F150" i="1" s="1"/>
  <c r="D145" i="1"/>
  <c r="D150" i="1" s="1"/>
  <c r="K141" i="1"/>
  <c r="K138" i="1" s="1"/>
  <c r="K143" i="1" s="1"/>
  <c r="J141" i="1"/>
  <c r="J143" i="1" s="1"/>
  <c r="I141" i="1"/>
  <c r="I138" i="1" s="1"/>
  <c r="I143" i="1" s="1"/>
  <c r="H141" i="1"/>
  <c r="H138" i="1" s="1"/>
  <c r="H143" i="1" s="1"/>
  <c r="G141" i="1"/>
  <c r="G143" i="1" s="1"/>
  <c r="F141" i="1"/>
  <c r="F138" i="1" s="1"/>
  <c r="F143" i="1" s="1"/>
  <c r="E141" i="1"/>
  <c r="E143" i="1" s="1"/>
  <c r="D141" i="1"/>
  <c r="D138" i="1" s="1"/>
  <c r="D143" i="1" s="1"/>
  <c r="K134" i="1"/>
  <c r="J134" i="1"/>
  <c r="J136" i="1" s="1"/>
  <c r="I134" i="1"/>
  <c r="H134" i="1"/>
  <c r="H131" i="1" s="1"/>
  <c r="H136" i="1" s="1"/>
  <c r="G134" i="1"/>
  <c r="G131" i="1" s="1"/>
  <c r="G136" i="1" s="1"/>
  <c r="F134" i="1"/>
  <c r="F131" i="1" s="1"/>
  <c r="F136" i="1" s="1"/>
  <c r="E134" i="1"/>
  <c r="E136" i="1" s="1"/>
  <c r="D134" i="1"/>
  <c r="D131" i="1" s="1"/>
  <c r="D136" i="1" s="1"/>
  <c r="K131" i="1"/>
  <c r="K136" i="1" s="1"/>
  <c r="I136" i="1"/>
  <c r="K127" i="1"/>
  <c r="J127" i="1"/>
  <c r="I127" i="1"/>
  <c r="H127" i="1"/>
  <c r="H124" i="1" s="1"/>
  <c r="H129" i="1" s="1"/>
  <c r="G127" i="1"/>
  <c r="G124" i="1" s="1"/>
  <c r="G129" i="1" s="1"/>
  <c r="F127" i="1"/>
  <c r="F124" i="1" s="1"/>
  <c r="F129" i="1" s="1"/>
  <c r="E127" i="1"/>
  <c r="E124" i="1" s="1"/>
  <c r="E129" i="1" s="1"/>
  <c r="D127" i="1"/>
  <c r="D124" i="1" s="1"/>
  <c r="D129" i="1" s="1"/>
  <c r="K124" i="1"/>
  <c r="K129" i="1" s="1"/>
  <c r="J124" i="1"/>
  <c r="J129" i="1" s="1"/>
  <c r="I124" i="1"/>
  <c r="I129" i="1" s="1"/>
  <c r="K120" i="1"/>
  <c r="K117" i="1" s="1"/>
  <c r="K122" i="1" s="1"/>
  <c r="J120" i="1"/>
  <c r="J117" i="1" s="1"/>
  <c r="J121" i="1" s="1"/>
  <c r="I120" i="1"/>
  <c r="I117" i="1" s="1"/>
  <c r="I122" i="1" s="1"/>
  <c r="H120" i="1"/>
  <c r="H117" i="1" s="1"/>
  <c r="H122" i="1" s="1"/>
  <c r="G120" i="1"/>
  <c r="F120" i="1"/>
  <c r="F122" i="1" s="1"/>
  <c r="E120" i="1"/>
  <c r="E117" i="1" s="1"/>
  <c r="E122" i="1" s="1"/>
  <c r="D120" i="1"/>
  <c r="D117" i="1"/>
  <c r="D122" i="1" s="1"/>
  <c r="K113" i="1"/>
  <c r="K110" i="1" s="1"/>
  <c r="K115" i="1" s="1"/>
  <c r="J113" i="1"/>
  <c r="J110" i="1" s="1"/>
  <c r="J115" i="1" s="1"/>
  <c r="I113" i="1"/>
  <c r="I115" i="1" s="1"/>
  <c r="H113" i="1"/>
  <c r="H110" i="1" s="1"/>
  <c r="H115" i="1" s="1"/>
  <c r="G113" i="1"/>
  <c r="G110" i="1" s="1"/>
  <c r="G115" i="1" s="1"/>
  <c r="F113" i="1"/>
  <c r="F115" i="1" s="1"/>
  <c r="E113" i="1"/>
  <c r="E110" i="1" s="1"/>
  <c r="E115" i="1" s="1"/>
  <c r="D113" i="1"/>
  <c r="D110" i="1" s="1"/>
  <c r="D115" i="1" s="1"/>
  <c r="K106" i="1"/>
  <c r="K103" i="1" s="1"/>
  <c r="K108" i="1" s="1"/>
  <c r="J106" i="1"/>
  <c r="J103" i="1" s="1"/>
  <c r="J107" i="1" s="1"/>
  <c r="I106" i="1"/>
  <c r="I103" i="1" s="1"/>
  <c r="I108" i="1" s="1"/>
  <c r="H106" i="1"/>
  <c r="H103" i="1" s="1"/>
  <c r="H108" i="1" s="1"/>
  <c r="G106" i="1"/>
  <c r="G103" i="1" s="1"/>
  <c r="G108" i="1" s="1"/>
  <c r="F106" i="1"/>
  <c r="F103" i="1" s="1"/>
  <c r="F108" i="1" s="1"/>
  <c r="E106" i="1"/>
  <c r="E103" i="1" s="1"/>
  <c r="E108" i="1" s="1"/>
  <c r="D106" i="1"/>
  <c r="D103" i="1" s="1"/>
  <c r="D108" i="1" s="1"/>
  <c r="K98" i="1"/>
  <c r="J98" i="1"/>
  <c r="J100" i="1" s="1"/>
  <c r="I98" i="1"/>
  <c r="I95" i="1" s="1"/>
  <c r="I100" i="1" s="1"/>
  <c r="H98" i="1"/>
  <c r="H95" i="1" s="1"/>
  <c r="H100" i="1" s="1"/>
  <c r="G98" i="1"/>
  <c r="G95" i="1" s="1"/>
  <c r="G100" i="1" s="1"/>
  <c r="F98" i="1"/>
  <c r="F95" i="1" s="1"/>
  <c r="F100" i="1" s="1"/>
  <c r="E98" i="1"/>
  <c r="D98" i="1"/>
  <c r="D95" i="1" s="1"/>
  <c r="D100" i="1" s="1"/>
  <c r="K95" i="1"/>
  <c r="K100" i="1" s="1"/>
  <c r="E95" i="1"/>
  <c r="E100" i="1" s="1"/>
  <c r="K91" i="1"/>
  <c r="J91" i="1"/>
  <c r="I91" i="1"/>
  <c r="H91" i="1"/>
  <c r="H88" i="1" s="1"/>
  <c r="H93" i="1" s="1"/>
  <c r="G91" i="1"/>
  <c r="G93" i="1" s="1"/>
  <c r="F91" i="1"/>
  <c r="F88" i="1" s="1"/>
  <c r="F93" i="1" s="1"/>
  <c r="E91" i="1"/>
  <c r="E88" i="1" s="1"/>
  <c r="E93" i="1" s="1"/>
  <c r="D91" i="1"/>
  <c r="D88" i="1" s="1"/>
  <c r="D93" i="1" s="1"/>
  <c r="K88" i="1"/>
  <c r="K93" i="1" s="1"/>
  <c r="J88" i="1"/>
  <c r="J93" i="1" s="1"/>
  <c r="I88" i="1"/>
  <c r="I93" i="1" s="1"/>
  <c r="K84" i="1"/>
  <c r="J84" i="1"/>
  <c r="J81" i="1" s="1"/>
  <c r="J86" i="1" s="1"/>
  <c r="I84" i="1"/>
  <c r="I81" i="1" s="1"/>
  <c r="I86" i="1" s="1"/>
  <c r="H84" i="1"/>
  <c r="G84" i="1"/>
  <c r="F84" i="1"/>
  <c r="F81" i="1" s="1"/>
  <c r="F86" i="1" s="1"/>
  <c r="E84" i="1"/>
  <c r="E81" i="1" s="1"/>
  <c r="E86" i="1" s="1"/>
  <c r="D84" i="1"/>
  <c r="D81" i="1" s="1"/>
  <c r="D86" i="1" s="1"/>
  <c r="K77" i="1"/>
  <c r="K74" i="1" s="1"/>
  <c r="K79" i="1" s="1"/>
  <c r="J77" i="1"/>
  <c r="J74" i="1" s="1"/>
  <c r="J79" i="1" s="1"/>
  <c r="I77" i="1"/>
  <c r="I74" i="1" s="1"/>
  <c r="I79" i="1" s="1"/>
  <c r="H77" i="1"/>
  <c r="H74" i="1" s="1"/>
  <c r="H79" i="1" s="1"/>
  <c r="G77" i="1"/>
  <c r="G74" i="1" s="1"/>
  <c r="G79" i="1" s="1"/>
  <c r="F77" i="1"/>
  <c r="F79" i="1" s="1"/>
  <c r="E77" i="1"/>
  <c r="E74" i="1" s="1"/>
  <c r="E79" i="1" s="1"/>
  <c r="D77" i="1"/>
  <c r="D74" i="1" s="1"/>
  <c r="D79" i="1" s="1"/>
  <c r="K70" i="1"/>
  <c r="K67" i="1" s="1"/>
  <c r="K72" i="1" s="1"/>
  <c r="J70" i="1"/>
  <c r="J67" i="1" s="1"/>
  <c r="J72" i="1" s="1"/>
  <c r="I70" i="1"/>
  <c r="I67" i="1" s="1"/>
  <c r="I72" i="1" s="1"/>
  <c r="H70" i="1"/>
  <c r="H67" i="1" s="1"/>
  <c r="H72" i="1" s="1"/>
  <c r="G70" i="1"/>
  <c r="G67" i="1" s="1"/>
  <c r="G72" i="1" s="1"/>
  <c r="F70" i="1"/>
  <c r="F67" i="1" s="1"/>
  <c r="F72" i="1" s="1"/>
  <c r="E70" i="1"/>
  <c r="E67" i="1" s="1"/>
  <c r="E72" i="1" s="1"/>
  <c r="D70" i="1"/>
  <c r="D67" i="1" s="1"/>
  <c r="D72" i="1" s="1"/>
  <c r="K63" i="1"/>
  <c r="K65" i="1" s="1"/>
  <c r="J63" i="1"/>
  <c r="J60" i="1" s="1"/>
  <c r="J65" i="1" s="1"/>
  <c r="I63" i="1"/>
  <c r="I60" i="1" s="1"/>
  <c r="I65" i="1" s="1"/>
  <c r="H63" i="1"/>
  <c r="G63" i="1"/>
  <c r="G60" i="1" s="1"/>
  <c r="G65" i="1" s="1"/>
  <c r="F63" i="1"/>
  <c r="F60" i="1" s="1"/>
  <c r="F65" i="1" s="1"/>
  <c r="E63" i="1"/>
  <c r="E60" i="1" s="1"/>
  <c r="E65" i="1" s="1"/>
  <c r="D63" i="1"/>
  <c r="D60" i="1" s="1"/>
  <c r="D64" i="1" s="1"/>
  <c r="H60" i="1"/>
  <c r="H65" i="1" s="1"/>
  <c r="K56" i="1"/>
  <c r="K53" i="1" s="1"/>
  <c r="K58" i="1" s="1"/>
  <c r="J56" i="1"/>
  <c r="J58" i="1" s="1"/>
  <c r="I56" i="1"/>
  <c r="I53" i="1" s="1"/>
  <c r="I58" i="1" s="1"/>
  <c r="H56" i="1"/>
  <c r="H53" i="1" s="1"/>
  <c r="H58" i="1" s="1"/>
  <c r="G56" i="1"/>
  <c r="G53" i="1" s="1"/>
  <c r="G58" i="1" s="1"/>
  <c r="F56" i="1"/>
  <c r="F53" i="1" s="1"/>
  <c r="F58" i="1" s="1"/>
  <c r="E56" i="1"/>
  <c r="E58" i="1" s="1"/>
  <c r="D56" i="1"/>
  <c r="D53" i="1" s="1"/>
  <c r="D58" i="1" s="1"/>
  <c r="K49" i="1"/>
  <c r="J49" i="1"/>
  <c r="J46" i="1" s="1"/>
  <c r="J51" i="1" s="1"/>
  <c r="I49" i="1"/>
  <c r="I46" i="1" s="1"/>
  <c r="I51" i="1" s="1"/>
  <c r="H49" i="1"/>
  <c r="H46" i="1" s="1"/>
  <c r="H51" i="1" s="1"/>
  <c r="G49" i="1"/>
  <c r="G46" i="1" s="1"/>
  <c r="G51" i="1" s="1"/>
  <c r="F49" i="1"/>
  <c r="F46" i="1" s="1"/>
  <c r="F51" i="1" s="1"/>
  <c r="E49" i="1"/>
  <c r="E46" i="1" s="1"/>
  <c r="E51" i="1" s="1"/>
  <c r="D49" i="1"/>
  <c r="D46" i="1" s="1"/>
  <c r="D51" i="1" s="1"/>
  <c r="K42" i="1"/>
  <c r="K39" i="1" s="1"/>
  <c r="K44" i="1" s="1"/>
  <c r="J42" i="1"/>
  <c r="J39" i="1" s="1"/>
  <c r="J44" i="1" s="1"/>
  <c r="I42" i="1"/>
  <c r="I39" i="1" s="1"/>
  <c r="I44" i="1" s="1"/>
  <c r="H42" i="1"/>
  <c r="G42" i="1"/>
  <c r="F42" i="1"/>
  <c r="F39" i="1" s="1"/>
  <c r="F44" i="1" s="1"/>
  <c r="E42" i="1"/>
  <c r="E39" i="1" s="1"/>
  <c r="E44" i="1" s="1"/>
  <c r="D42" i="1"/>
  <c r="D39" i="1" s="1"/>
  <c r="D44" i="1" s="1"/>
  <c r="H44" i="1"/>
  <c r="K35" i="1"/>
  <c r="K32" i="1" s="1"/>
  <c r="K37" i="1" s="1"/>
  <c r="J35" i="1"/>
  <c r="J32" i="1" s="1"/>
  <c r="J37" i="1" s="1"/>
  <c r="I35" i="1"/>
  <c r="I32" i="1" s="1"/>
  <c r="I37" i="1" s="1"/>
  <c r="H35" i="1"/>
  <c r="H32" i="1" s="1"/>
  <c r="H37" i="1" s="1"/>
  <c r="G35" i="1"/>
  <c r="G32" i="1" s="1"/>
  <c r="G37" i="1" s="1"/>
  <c r="F35" i="1"/>
  <c r="F32" i="1" s="1"/>
  <c r="F37" i="1" s="1"/>
  <c r="E35" i="1"/>
  <c r="E32" i="1" s="1"/>
  <c r="E37" i="1" s="1"/>
  <c r="D35" i="1"/>
  <c r="D32" i="1" s="1"/>
  <c r="D37" i="1" s="1"/>
  <c r="K28" i="1"/>
  <c r="K25" i="1" s="1"/>
  <c r="K30" i="1" s="1"/>
  <c r="J28" i="1"/>
  <c r="J25" i="1" s="1"/>
  <c r="J30" i="1" s="1"/>
  <c r="I28" i="1"/>
  <c r="I30" i="1" s="1"/>
  <c r="H28" i="1"/>
  <c r="G28" i="1"/>
  <c r="G25" i="1" s="1"/>
  <c r="G30" i="1" s="1"/>
  <c r="F28" i="1"/>
  <c r="F25" i="1" s="1"/>
  <c r="F30" i="1" s="1"/>
  <c r="E28" i="1"/>
  <c r="E25" i="1" s="1"/>
  <c r="E30" i="1" s="1"/>
  <c r="D28" i="1"/>
  <c r="D25" i="1" s="1"/>
  <c r="D30" i="1" s="1"/>
  <c r="H25" i="1"/>
  <c r="H30" i="1" s="1"/>
  <c r="K21" i="1"/>
  <c r="K18" i="1" s="1"/>
  <c r="K23" i="1" s="1"/>
  <c r="J21" i="1"/>
  <c r="J18" i="1" s="1"/>
  <c r="J22" i="1" s="1"/>
  <c r="I21" i="1"/>
  <c r="I23" i="1" s="1"/>
  <c r="H21" i="1"/>
  <c r="H18" i="1" s="1"/>
  <c r="H23" i="1" s="1"/>
  <c r="G21" i="1"/>
  <c r="G18" i="1" s="1"/>
  <c r="G23" i="1" s="1"/>
  <c r="F21" i="1"/>
  <c r="F18" i="1" s="1"/>
  <c r="F23" i="1" s="1"/>
  <c r="E21" i="1"/>
  <c r="E18" i="1" s="1"/>
  <c r="E23" i="1" s="1"/>
  <c r="D21" i="1"/>
  <c r="D18" i="1" s="1"/>
  <c r="D23" i="1" s="1"/>
  <c r="K7" i="1"/>
  <c r="K4" i="1" s="1"/>
  <c r="I7" i="1"/>
  <c r="I4" i="1" s="1"/>
  <c r="I8" i="1" s="1"/>
  <c r="G7" i="1"/>
  <c r="J7" i="1"/>
  <c r="H7" i="1"/>
  <c r="F7" i="1"/>
  <c r="F4" i="1" s="1"/>
  <c r="F8" i="1" s="1"/>
  <c r="D7" i="1"/>
  <c r="E7" i="1"/>
  <c r="E152" i="1" l="1"/>
  <c r="E157" i="1" s="1"/>
  <c r="G81" i="1"/>
  <c r="G86" i="1" s="1"/>
  <c r="K81" i="1"/>
  <c r="K86" i="1" s="1"/>
  <c r="K46" i="1"/>
  <c r="K51" i="1" s="1"/>
  <c r="H81" i="1"/>
  <c r="H86" i="1" s="1"/>
  <c r="G39" i="1"/>
  <c r="G44" i="1" s="1"/>
  <c r="G117" i="1"/>
  <c r="G122" i="1" s="1"/>
  <c r="K166" i="1"/>
  <c r="K171" i="1" s="1"/>
  <c r="K9" i="1"/>
  <c r="K8" i="1"/>
  <c r="J4" i="1"/>
  <c r="J8" i="1" s="1"/>
  <c r="H4" i="1"/>
  <c r="H8" i="1" s="1"/>
  <c r="G9" i="1"/>
  <c r="G8" i="1"/>
  <c r="D9" i="1"/>
  <c r="D8" i="1"/>
  <c r="F177" i="1"/>
  <c r="J178" i="1"/>
  <c r="F184" i="1"/>
  <c r="J184" i="1"/>
  <c r="D177" i="1"/>
  <c r="H177" i="1"/>
  <c r="D184" i="1"/>
  <c r="H184" i="1"/>
  <c r="E177" i="1"/>
  <c r="I177" i="1"/>
  <c r="E184" i="1"/>
  <c r="I184" i="1"/>
  <c r="G177" i="1"/>
  <c r="K177" i="1"/>
  <c r="G184" i="1"/>
  <c r="K184" i="1"/>
  <c r="D163" i="1"/>
  <c r="H164" i="1"/>
  <c r="H170" i="1"/>
  <c r="E163" i="1"/>
  <c r="I163" i="1"/>
  <c r="E170" i="1"/>
  <c r="I170" i="1"/>
  <c r="F163" i="1"/>
  <c r="J163" i="1"/>
  <c r="F170" i="1"/>
  <c r="J170" i="1"/>
  <c r="G163" i="1"/>
  <c r="K163" i="1"/>
  <c r="G170" i="1"/>
  <c r="K170" i="1"/>
  <c r="D149" i="1"/>
  <c r="D156" i="1"/>
  <c r="E149" i="1"/>
  <c r="I157" i="1"/>
  <c r="F149" i="1"/>
  <c r="J149" i="1"/>
  <c r="F156" i="1"/>
  <c r="J156" i="1"/>
  <c r="H149" i="1"/>
  <c r="H156" i="1"/>
  <c r="I149" i="1"/>
  <c r="G149" i="1"/>
  <c r="K149" i="1"/>
  <c r="G156" i="1"/>
  <c r="K156" i="1"/>
  <c r="D135" i="1"/>
  <c r="H135" i="1"/>
  <c r="D142" i="1"/>
  <c r="H142" i="1"/>
  <c r="I135" i="1"/>
  <c r="E142" i="1"/>
  <c r="I142" i="1"/>
  <c r="F135" i="1"/>
  <c r="J135" i="1"/>
  <c r="F142" i="1"/>
  <c r="J142" i="1"/>
  <c r="G135" i="1"/>
  <c r="K135" i="1"/>
  <c r="G142" i="1"/>
  <c r="K142" i="1"/>
  <c r="F121" i="1"/>
  <c r="J122" i="1"/>
  <c r="F128" i="1"/>
  <c r="J128" i="1"/>
  <c r="D121" i="1"/>
  <c r="H121" i="1"/>
  <c r="D128" i="1"/>
  <c r="H128" i="1"/>
  <c r="E121" i="1"/>
  <c r="I121" i="1"/>
  <c r="E128" i="1"/>
  <c r="I128" i="1"/>
  <c r="K121" i="1"/>
  <c r="G128" i="1"/>
  <c r="K128" i="1"/>
  <c r="F107" i="1"/>
  <c r="J108" i="1"/>
  <c r="D107" i="1"/>
  <c r="H107" i="1"/>
  <c r="D114" i="1"/>
  <c r="H114" i="1"/>
  <c r="E107" i="1"/>
  <c r="I107" i="1"/>
  <c r="E114" i="1"/>
  <c r="I114" i="1"/>
  <c r="F114" i="1"/>
  <c r="G107" i="1"/>
  <c r="K107" i="1"/>
  <c r="G114" i="1"/>
  <c r="K114" i="1"/>
  <c r="D99" i="1"/>
  <c r="H99" i="1"/>
  <c r="E99" i="1"/>
  <c r="I99" i="1"/>
  <c r="F99" i="1"/>
  <c r="J99" i="1"/>
  <c r="G99" i="1"/>
  <c r="K99" i="1"/>
  <c r="F92" i="1"/>
  <c r="J92" i="1"/>
  <c r="D92" i="1"/>
  <c r="H92" i="1"/>
  <c r="E92" i="1"/>
  <c r="I92" i="1"/>
  <c r="G92" i="1"/>
  <c r="K92" i="1"/>
  <c r="D78" i="1"/>
  <c r="H78" i="1"/>
  <c r="D85" i="1"/>
  <c r="E78" i="1"/>
  <c r="I78" i="1"/>
  <c r="E85" i="1"/>
  <c r="I85" i="1"/>
  <c r="F78" i="1"/>
  <c r="F85" i="1"/>
  <c r="J85" i="1"/>
  <c r="G78" i="1"/>
  <c r="K78" i="1"/>
  <c r="H64" i="1"/>
  <c r="D65" i="1"/>
  <c r="D71" i="1"/>
  <c r="H71" i="1"/>
  <c r="E64" i="1"/>
  <c r="I64" i="1"/>
  <c r="E71" i="1"/>
  <c r="I71" i="1"/>
  <c r="F64" i="1"/>
  <c r="J64" i="1"/>
  <c r="F71" i="1"/>
  <c r="J71" i="1"/>
  <c r="G64" i="1"/>
  <c r="K64" i="1"/>
  <c r="G71" i="1"/>
  <c r="K71" i="1"/>
  <c r="F50" i="1"/>
  <c r="J50" i="1"/>
  <c r="F57" i="1"/>
  <c r="J57" i="1"/>
  <c r="G50" i="1"/>
  <c r="G57" i="1"/>
  <c r="K57" i="1"/>
  <c r="D50" i="1"/>
  <c r="H50" i="1"/>
  <c r="D57" i="1"/>
  <c r="H57" i="1"/>
  <c r="E50" i="1"/>
  <c r="I50" i="1"/>
  <c r="E57" i="1"/>
  <c r="I57" i="1"/>
  <c r="J36" i="1"/>
  <c r="F43" i="1"/>
  <c r="D36" i="1"/>
  <c r="H36" i="1"/>
  <c r="D43" i="1"/>
  <c r="H43" i="1"/>
  <c r="E36" i="1"/>
  <c r="I36" i="1"/>
  <c r="E43" i="1"/>
  <c r="I43" i="1"/>
  <c r="F36" i="1"/>
  <c r="J43" i="1"/>
  <c r="G36" i="1"/>
  <c r="K36" i="1"/>
  <c r="K43" i="1"/>
  <c r="F22" i="1"/>
  <c r="J23" i="1"/>
  <c r="F29" i="1"/>
  <c r="J29" i="1"/>
  <c r="D22" i="1"/>
  <c r="H22" i="1"/>
  <c r="D29" i="1"/>
  <c r="H29" i="1"/>
  <c r="E22" i="1"/>
  <c r="I22" i="1"/>
  <c r="E29" i="1"/>
  <c r="I29" i="1"/>
  <c r="G22" i="1"/>
  <c r="K22" i="1"/>
  <c r="G29" i="1"/>
  <c r="K29" i="1"/>
  <c r="F9" i="1"/>
  <c r="I9" i="1"/>
  <c r="E4" i="1"/>
  <c r="E8" i="1" s="1"/>
  <c r="E156" i="1" l="1"/>
  <c r="H85" i="1"/>
  <c r="K50" i="1"/>
  <c r="K85" i="1"/>
  <c r="G121" i="1"/>
  <c r="G43" i="1"/>
  <c r="G85" i="1"/>
  <c r="J9" i="1"/>
  <c r="H9" i="1"/>
  <c r="E9" i="1"/>
</calcChain>
</file>

<file path=xl/sharedStrings.xml><?xml version="1.0" encoding="utf-8"?>
<sst xmlns="http://schemas.openxmlformats.org/spreadsheetml/2006/main" count="205" uniqueCount="13">
  <si>
    <t>Days</t>
  </si>
  <si>
    <t>Description</t>
  </si>
  <si>
    <t>Loan Amt</t>
  </si>
  <si>
    <t>Amount Financed</t>
  </si>
  <si>
    <t>Interest</t>
  </si>
  <si>
    <t>Credit Inv Fee</t>
  </si>
  <si>
    <t>Origination Fee</t>
  </si>
  <si>
    <t>Principal</t>
  </si>
  <si>
    <t>APR</t>
  </si>
  <si>
    <t>Check Face</t>
  </si>
  <si>
    <r>
      <t>Max. Rate: 25% interest</t>
    </r>
    <r>
      <rPr>
        <sz val="10"/>
        <color rgb="FF000000"/>
        <rFont val="Arial"/>
        <family val="2"/>
      </rPr>
      <t xml:space="preserve">; plus Loan origination fee of $15 if loan principal is $500 or less, $30 if loan principal is more than $500 but less than $1000; </t>
    </r>
  </si>
  <si>
    <t>$100 if loan principal is $1000 but less than $5000; plus $10 credit investigation fee</t>
  </si>
  <si>
    <t xml:space="preserve">    Consumer Loan Fees - OH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</si>
</sst>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5" fillId="0" borderId="0" xfId="0" applyFont="1"/>
    <xf numFmtId="44" fontId="5" fillId="2" borderId="2" xfId="1" applyFont="1" applyFill="1" applyBorder="1"/>
    <xf numFmtId="10" fontId="5" fillId="2" borderId="2" xfId="2" applyNumberFormat="1" applyFont="1" applyFill="1" applyBorder="1"/>
    <xf numFmtId="44" fontId="5" fillId="2" borderId="6" xfId="1" applyFont="1" applyFill="1" applyBorder="1"/>
    <xf numFmtId="44" fontId="5" fillId="2" borderId="7" xfId="1" applyFont="1" applyFill="1" applyBorder="1"/>
    <xf numFmtId="0" fontId="5" fillId="0" borderId="0" xfId="0" applyFont="1" applyBorder="1"/>
    <xf numFmtId="0" fontId="6" fillId="0" borderId="0" xfId="0" applyFont="1"/>
    <xf numFmtId="0" fontId="5" fillId="2" borderId="2" xfId="0" applyFont="1" applyFill="1" applyBorder="1"/>
    <xf numFmtId="14" fontId="0" fillId="0" borderId="0" xfId="0" applyNumberFormat="1"/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44" fontId="5" fillId="0" borderId="0" xfId="0" applyNumberFormat="1" applyFont="1"/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/>
    <xf numFmtId="44" fontId="5" fillId="3" borderId="7" xfId="1" applyFont="1" applyFill="1" applyBorder="1"/>
    <xf numFmtId="0" fontId="5" fillId="3" borderId="2" xfId="0" applyFont="1" applyFill="1" applyBorder="1"/>
    <xf numFmtId="44" fontId="5" fillId="3" borderId="2" xfId="1" applyFont="1" applyFill="1" applyBorder="1"/>
    <xf numFmtId="10" fontId="5" fillId="3" borderId="2" xfId="2" applyNumberFormat="1" applyFont="1" applyFill="1" applyBorder="1"/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/>
    <xf numFmtId="44" fontId="5" fillId="3" borderId="6" xfId="1" applyFont="1" applyFill="1" applyBorder="1"/>
    <xf numFmtId="0" fontId="5" fillId="3" borderId="0" xfId="0" applyFont="1" applyFill="1"/>
    <xf numFmtId="44" fontId="5" fillId="4" borderId="7" xfId="1" applyFont="1" applyFill="1" applyBorder="1"/>
    <xf numFmtId="44" fontId="5" fillId="4" borderId="2" xfId="1" applyFont="1" applyFill="1" applyBorder="1"/>
    <xf numFmtId="10" fontId="5" fillId="4" borderId="2" xfId="2" applyNumberFormat="1" applyFont="1" applyFill="1" applyBorder="1"/>
    <xf numFmtId="44" fontId="5" fillId="4" borderId="6" xfId="1" applyFont="1" applyFill="1" applyBorder="1"/>
    <xf numFmtId="0" fontId="4" fillId="5" borderId="2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89"/>
  <sheetViews>
    <sheetView tabSelected="1" zoomScale="160" zoomScaleNormal="160" workbookViewId="0">
      <selection activeCell="D4" sqref="D4"/>
    </sheetView>
  </sheetViews>
  <sheetFormatPr defaultRowHeight="12" customHeight="1" x14ac:dyDescent="0.25"/>
  <cols>
    <col min="1" max="1" width="5.5" customWidth="1"/>
    <col min="2" max="2" width="16" bestFit="1" customWidth="1"/>
    <col min="3" max="3" width="11.375" customWidth="1"/>
    <col min="4" max="8" width="10.625" bestFit="1" customWidth="1"/>
    <col min="9" max="9" width="11" bestFit="1" customWidth="1"/>
    <col min="10" max="11" width="10.625" bestFit="1" customWidth="1"/>
    <col min="17" max="17" width="18.5" bestFit="1" customWidth="1"/>
    <col min="248" max="248" width="5.5" customWidth="1"/>
    <col min="249" max="249" width="15" customWidth="1"/>
    <col min="250" max="250" width="10.5" bestFit="1" customWidth="1"/>
    <col min="251" max="257" width="9.5" bestFit="1" customWidth="1"/>
    <col min="258" max="258" width="10.5" bestFit="1" customWidth="1"/>
    <col min="504" max="504" width="5.5" customWidth="1"/>
    <col min="505" max="505" width="15" customWidth="1"/>
    <col min="506" max="506" width="10.5" bestFit="1" customWidth="1"/>
    <col min="507" max="513" width="9.5" bestFit="1" customWidth="1"/>
    <col min="514" max="514" width="10.5" bestFit="1" customWidth="1"/>
    <col min="760" max="760" width="5.5" customWidth="1"/>
    <col min="761" max="761" width="15" customWidth="1"/>
    <col min="762" max="762" width="10.5" bestFit="1" customWidth="1"/>
    <col min="763" max="769" width="9.5" bestFit="1" customWidth="1"/>
    <col min="770" max="770" width="10.5" bestFit="1" customWidth="1"/>
    <col min="1016" max="1016" width="5.5" customWidth="1"/>
    <col min="1017" max="1017" width="15" customWidth="1"/>
    <col min="1018" max="1018" width="10.5" bestFit="1" customWidth="1"/>
    <col min="1019" max="1025" width="9.5" bestFit="1" customWidth="1"/>
    <col min="1026" max="1026" width="10.5" bestFit="1" customWidth="1"/>
    <col min="1272" max="1272" width="5.5" customWidth="1"/>
    <col min="1273" max="1273" width="15" customWidth="1"/>
    <col min="1274" max="1274" width="10.5" bestFit="1" customWidth="1"/>
    <col min="1275" max="1281" width="9.5" bestFit="1" customWidth="1"/>
    <col min="1282" max="1282" width="10.5" bestFit="1" customWidth="1"/>
    <col min="1528" max="1528" width="5.5" customWidth="1"/>
    <col min="1529" max="1529" width="15" customWidth="1"/>
    <col min="1530" max="1530" width="10.5" bestFit="1" customWidth="1"/>
    <col min="1531" max="1537" width="9.5" bestFit="1" customWidth="1"/>
    <col min="1538" max="1538" width="10.5" bestFit="1" customWidth="1"/>
    <col min="1784" max="1784" width="5.5" customWidth="1"/>
    <col min="1785" max="1785" width="15" customWidth="1"/>
    <col min="1786" max="1786" width="10.5" bestFit="1" customWidth="1"/>
    <col min="1787" max="1793" width="9.5" bestFit="1" customWidth="1"/>
    <col min="1794" max="1794" width="10.5" bestFit="1" customWidth="1"/>
    <col min="2040" max="2040" width="5.5" customWidth="1"/>
    <col min="2041" max="2041" width="15" customWidth="1"/>
    <col min="2042" max="2042" width="10.5" bestFit="1" customWidth="1"/>
    <col min="2043" max="2049" width="9.5" bestFit="1" customWidth="1"/>
    <col min="2050" max="2050" width="10.5" bestFit="1" customWidth="1"/>
    <col min="2296" max="2296" width="5.5" customWidth="1"/>
    <col min="2297" max="2297" width="15" customWidth="1"/>
    <col min="2298" max="2298" width="10.5" bestFit="1" customWidth="1"/>
    <col min="2299" max="2305" width="9.5" bestFit="1" customWidth="1"/>
    <col min="2306" max="2306" width="10.5" bestFit="1" customWidth="1"/>
    <col min="2552" max="2552" width="5.5" customWidth="1"/>
    <col min="2553" max="2553" width="15" customWidth="1"/>
    <col min="2554" max="2554" width="10.5" bestFit="1" customWidth="1"/>
    <col min="2555" max="2561" width="9.5" bestFit="1" customWidth="1"/>
    <col min="2562" max="2562" width="10.5" bestFit="1" customWidth="1"/>
    <col min="2808" max="2808" width="5.5" customWidth="1"/>
    <col min="2809" max="2809" width="15" customWidth="1"/>
    <col min="2810" max="2810" width="10.5" bestFit="1" customWidth="1"/>
    <col min="2811" max="2817" width="9.5" bestFit="1" customWidth="1"/>
    <col min="2818" max="2818" width="10.5" bestFit="1" customWidth="1"/>
    <col min="3064" max="3064" width="5.5" customWidth="1"/>
    <col min="3065" max="3065" width="15" customWidth="1"/>
    <col min="3066" max="3066" width="10.5" bestFit="1" customWidth="1"/>
    <col min="3067" max="3073" width="9.5" bestFit="1" customWidth="1"/>
    <col min="3074" max="3074" width="10.5" bestFit="1" customWidth="1"/>
    <col min="3320" max="3320" width="5.5" customWidth="1"/>
    <col min="3321" max="3321" width="15" customWidth="1"/>
    <col min="3322" max="3322" width="10.5" bestFit="1" customWidth="1"/>
    <col min="3323" max="3329" width="9.5" bestFit="1" customWidth="1"/>
    <col min="3330" max="3330" width="10.5" bestFit="1" customWidth="1"/>
    <col min="3576" max="3576" width="5.5" customWidth="1"/>
    <col min="3577" max="3577" width="15" customWidth="1"/>
    <col min="3578" max="3578" width="10.5" bestFit="1" customWidth="1"/>
    <col min="3579" max="3585" width="9.5" bestFit="1" customWidth="1"/>
    <col min="3586" max="3586" width="10.5" bestFit="1" customWidth="1"/>
    <col min="3832" max="3832" width="5.5" customWidth="1"/>
    <col min="3833" max="3833" width="15" customWidth="1"/>
    <col min="3834" max="3834" width="10.5" bestFit="1" customWidth="1"/>
    <col min="3835" max="3841" width="9.5" bestFit="1" customWidth="1"/>
    <col min="3842" max="3842" width="10.5" bestFit="1" customWidth="1"/>
    <col min="4088" max="4088" width="5.5" customWidth="1"/>
    <col min="4089" max="4089" width="15" customWidth="1"/>
    <col min="4090" max="4090" width="10.5" bestFit="1" customWidth="1"/>
    <col min="4091" max="4097" width="9.5" bestFit="1" customWidth="1"/>
    <col min="4098" max="4098" width="10.5" bestFit="1" customWidth="1"/>
    <col min="4344" max="4344" width="5.5" customWidth="1"/>
    <col min="4345" max="4345" width="15" customWidth="1"/>
    <col min="4346" max="4346" width="10.5" bestFit="1" customWidth="1"/>
    <col min="4347" max="4353" width="9.5" bestFit="1" customWidth="1"/>
    <col min="4354" max="4354" width="10.5" bestFit="1" customWidth="1"/>
    <col min="4600" max="4600" width="5.5" customWidth="1"/>
    <col min="4601" max="4601" width="15" customWidth="1"/>
    <col min="4602" max="4602" width="10.5" bestFit="1" customWidth="1"/>
    <col min="4603" max="4609" width="9.5" bestFit="1" customWidth="1"/>
    <col min="4610" max="4610" width="10.5" bestFit="1" customWidth="1"/>
    <col min="4856" max="4856" width="5.5" customWidth="1"/>
    <col min="4857" max="4857" width="15" customWidth="1"/>
    <col min="4858" max="4858" width="10.5" bestFit="1" customWidth="1"/>
    <col min="4859" max="4865" width="9.5" bestFit="1" customWidth="1"/>
    <col min="4866" max="4866" width="10.5" bestFit="1" customWidth="1"/>
    <col min="5112" max="5112" width="5.5" customWidth="1"/>
    <col min="5113" max="5113" width="15" customWidth="1"/>
    <col min="5114" max="5114" width="10.5" bestFit="1" customWidth="1"/>
    <col min="5115" max="5121" width="9.5" bestFit="1" customWidth="1"/>
    <col min="5122" max="5122" width="10.5" bestFit="1" customWidth="1"/>
    <col min="5368" max="5368" width="5.5" customWidth="1"/>
    <col min="5369" max="5369" width="15" customWidth="1"/>
    <col min="5370" max="5370" width="10.5" bestFit="1" customWidth="1"/>
    <col min="5371" max="5377" width="9.5" bestFit="1" customWidth="1"/>
    <col min="5378" max="5378" width="10.5" bestFit="1" customWidth="1"/>
    <col min="5624" max="5624" width="5.5" customWidth="1"/>
    <col min="5625" max="5625" width="15" customWidth="1"/>
    <col min="5626" max="5626" width="10.5" bestFit="1" customWidth="1"/>
    <col min="5627" max="5633" width="9.5" bestFit="1" customWidth="1"/>
    <col min="5634" max="5634" width="10.5" bestFit="1" customWidth="1"/>
    <col min="5880" max="5880" width="5.5" customWidth="1"/>
    <col min="5881" max="5881" width="15" customWidth="1"/>
    <col min="5882" max="5882" width="10.5" bestFit="1" customWidth="1"/>
    <col min="5883" max="5889" width="9.5" bestFit="1" customWidth="1"/>
    <col min="5890" max="5890" width="10.5" bestFit="1" customWidth="1"/>
    <col min="6136" max="6136" width="5.5" customWidth="1"/>
    <col min="6137" max="6137" width="15" customWidth="1"/>
    <col min="6138" max="6138" width="10.5" bestFit="1" customWidth="1"/>
    <col min="6139" max="6145" width="9.5" bestFit="1" customWidth="1"/>
    <col min="6146" max="6146" width="10.5" bestFit="1" customWidth="1"/>
    <col min="6392" max="6392" width="5.5" customWidth="1"/>
    <col min="6393" max="6393" width="15" customWidth="1"/>
    <col min="6394" max="6394" width="10.5" bestFit="1" customWidth="1"/>
    <col min="6395" max="6401" width="9.5" bestFit="1" customWidth="1"/>
    <col min="6402" max="6402" width="10.5" bestFit="1" customWidth="1"/>
    <col min="6648" max="6648" width="5.5" customWidth="1"/>
    <col min="6649" max="6649" width="15" customWidth="1"/>
    <col min="6650" max="6650" width="10.5" bestFit="1" customWidth="1"/>
    <col min="6651" max="6657" width="9.5" bestFit="1" customWidth="1"/>
    <col min="6658" max="6658" width="10.5" bestFit="1" customWidth="1"/>
    <col min="6904" max="6904" width="5.5" customWidth="1"/>
    <col min="6905" max="6905" width="15" customWidth="1"/>
    <col min="6906" max="6906" width="10.5" bestFit="1" customWidth="1"/>
    <col min="6907" max="6913" width="9.5" bestFit="1" customWidth="1"/>
    <col min="6914" max="6914" width="10.5" bestFit="1" customWidth="1"/>
    <col min="7160" max="7160" width="5.5" customWidth="1"/>
    <col min="7161" max="7161" width="15" customWidth="1"/>
    <col min="7162" max="7162" width="10.5" bestFit="1" customWidth="1"/>
    <col min="7163" max="7169" width="9.5" bestFit="1" customWidth="1"/>
    <col min="7170" max="7170" width="10.5" bestFit="1" customWidth="1"/>
    <col min="7416" max="7416" width="5.5" customWidth="1"/>
    <col min="7417" max="7417" width="15" customWidth="1"/>
    <col min="7418" max="7418" width="10.5" bestFit="1" customWidth="1"/>
    <col min="7419" max="7425" width="9.5" bestFit="1" customWidth="1"/>
    <col min="7426" max="7426" width="10.5" bestFit="1" customWidth="1"/>
    <col min="7672" max="7672" width="5.5" customWidth="1"/>
    <col min="7673" max="7673" width="15" customWidth="1"/>
    <col min="7674" max="7674" width="10.5" bestFit="1" customWidth="1"/>
    <col min="7675" max="7681" width="9.5" bestFit="1" customWidth="1"/>
    <col min="7682" max="7682" width="10.5" bestFit="1" customWidth="1"/>
    <col min="7928" max="7928" width="5.5" customWidth="1"/>
    <col min="7929" max="7929" width="15" customWidth="1"/>
    <col min="7930" max="7930" width="10.5" bestFit="1" customWidth="1"/>
    <col min="7931" max="7937" width="9.5" bestFit="1" customWidth="1"/>
    <col min="7938" max="7938" width="10.5" bestFit="1" customWidth="1"/>
    <col min="8184" max="8184" width="5.5" customWidth="1"/>
    <col min="8185" max="8185" width="15" customWidth="1"/>
    <col min="8186" max="8186" width="10.5" bestFit="1" customWidth="1"/>
    <col min="8187" max="8193" width="9.5" bestFit="1" customWidth="1"/>
    <col min="8194" max="8194" width="10.5" bestFit="1" customWidth="1"/>
    <col min="8440" max="8440" width="5.5" customWidth="1"/>
    <col min="8441" max="8441" width="15" customWidth="1"/>
    <col min="8442" max="8442" width="10.5" bestFit="1" customWidth="1"/>
    <col min="8443" max="8449" width="9.5" bestFit="1" customWidth="1"/>
    <col min="8450" max="8450" width="10.5" bestFit="1" customWidth="1"/>
    <col min="8696" max="8696" width="5.5" customWidth="1"/>
    <col min="8697" max="8697" width="15" customWidth="1"/>
    <col min="8698" max="8698" width="10.5" bestFit="1" customWidth="1"/>
    <col min="8699" max="8705" width="9.5" bestFit="1" customWidth="1"/>
    <col min="8706" max="8706" width="10.5" bestFit="1" customWidth="1"/>
    <col min="8952" max="8952" width="5.5" customWidth="1"/>
    <col min="8953" max="8953" width="15" customWidth="1"/>
    <col min="8954" max="8954" width="10.5" bestFit="1" customWidth="1"/>
    <col min="8955" max="8961" width="9.5" bestFit="1" customWidth="1"/>
    <col min="8962" max="8962" width="10.5" bestFit="1" customWidth="1"/>
    <col min="9208" max="9208" width="5.5" customWidth="1"/>
    <col min="9209" max="9209" width="15" customWidth="1"/>
    <col min="9210" max="9210" width="10.5" bestFit="1" customWidth="1"/>
    <col min="9211" max="9217" width="9.5" bestFit="1" customWidth="1"/>
    <col min="9218" max="9218" width="10.5" bestFit="1" customWidth="1"/>
    <col min="9464" max="9464" width="5.5" customWidth="1"/>
    <col min="9465" max="9465" width="15" customWidth="1"/>
    <col min="9466" max="9466" width="10.5" bestFit="1" customWidth="1"/>
    <col min="9467" max="9473" width="9.5" bestFit="1" customWidth="1"/>
    <col min="9474" max="9474" width="10.5" bestFit="1" customWidth="1"/>
    <col min="9720" max="9720" width="5.5" customWidth="1"/>
    <col min="9721" max="9721" width="15" customWidth="1"/>
    <col min="9722" max="9722" width="10.5" bestFit="1" customWidth="1"/>
    <col min="9723" max="9729" width="9.5" bestFit="1" customWidth="1"/>
    <col min="9730" max="9730" width="10.5" bestFit="1" customWidth="1"/>
    <col min="9976" max="9976" width="5.5" customWidth="1"/>
    <col min="9977" max="9977" width="15" customWidth="1"/>
    <col min="9978" max="9978" width="10.5" bestFit="1" customWidth="1"/>
    <col min="9979" max="9985" width="9.5" bestFit="1" customWidth="1"/>
    <col min="9986" max="9986" width="10.5" bestFit="1" customWidth="1"/>
    <col min="10232" max="10232" width="5.5" customWidth="1"/>
    <col min="10233" max="10233" width="15" customWidth="1"/>
    <col min="10234" max="10234" width="10.5" bestFit="1" customWidth="1"/>
    <col min="10235" max="10241" width="9.5" bestFit="1" customWidth="1"/>
    <col min="10242" max="10242" width="10.5" bestFit="1" customWidth="1"/>
    <col min="10488" max="10488" width="5.5" customWidth="1"/>
    <col min="10489" max="10489" width="15" customWidth="1"/>
    <col min="10490" max="10490" width="10.5" bestFit="1" customWidth="1"/>
    <col min="10491" max="10497" width="9.5" bestFit="1" customWidth="1"/>
    <col min="10498" max="10498" width="10.5" bestFit="1" customWidth="1"/>
    <col min="10744" max="10744" width="5.5" customWidth="1"/>
    <col min="10745" max="10745" width="15" customWidth="1"/>
    <col min="10746" max="10746" width="10.5" bestFit="1" customWidth="1"/>
    <col min="10747" max="10753" width="9.5" bestFit="1" customWidth="1"/>
    <col min="10754" max="10754" width="10.5" bestFit="1" customWidth="1"/>
    <col min="11000" max="11000" width="5.5" customWidth="1"/>
    <col min="11001" max="11001" width="15" customWidth="1"/>
    <col min="11002" max="11002" width="10.5" bestFit="1" customWidth="1"/>
    <col min="11003" max="11009" width="9.5" bestFit="1" customWidth="1"/>
    <col min="11010" max="11010" width="10.5" bestFit="1" customWidth="1"/>
    <col min="11256" max="11256" width="5.5" customWidth="1"/>
    <col min="11257" max="11257" width="15" customWidth="1"/>
    <col min="11258" max="11258" width="10.5" bestFit="1" customWidth="1"/>
    <col min="11259" max="11265" width="9.5" bestFit="1" customWidth="1"/>
    <col min="11266" max="11266" width="10.5" bestFit="1" customWidth="1"/>
    <col min="11512" max="11512" width="5.5" customWidth="1"/>
    <col min="11513" max="11513" width="15" customWidth="1"/>
    <col min="11514" max="11514" width="10.5" bestFit="1" customWidth="1"/>
    <col min="11515" max="11521" width="9.5" bestFit="1" customWidth="1"/>
    <col min="11522" max="11522" width="10.5" bestFit="1" customWidth="1"/>
    <col min="11768" max="11768" width="5.5" customWidth="1"/>
    <col min="11769" max="11769" width="15" customWidth="1"/>
    <col min="11770" max="11770" width="10.5" bestFit="1" customWidth="1"/>
    <col min="11771" max="11777" width="9.5" bestFit="1" customWidth="1"/>
    <col min="11778" max="11778" width="10.5" bestFit="1" customWidth="1"/>
    <col min="12024" max="12024" width="5.5" customWidth="1"/>
    <col min="12025" max="12025" width="15" customWidth="1"/>
    <col min="12026" max="12026" width="10.5" bestFit="1" customWidth="1"/>
    <col min="12027" max="12033" width="9.5" bestFit="1" customWidth="1"/>
    <col min="12034" max="12034" width="10.5" bestFit="1" customWidth="1"/>
    <col min="12280" max="12280" width="5.5" customWidth="1"/>
    <col min="12281" max="12281" width="15" customWidth="1"/>
    <col min="12282" max="12282" width="10.5" bestFit="1" customWidth="1"/>
    <col min="12283" max="12289" width="9.5" bestFit="1" customWidth="1"/>
    <col min="12290" max="12290" width="10.5" bestFit="1" customWidth="1"/>
    <col min="12536" max="12536" width="5.5" customWidth="1"/>
    <col min="12537" max="12537" width="15" customWidth="1"/>
    <col min="12538" max="12538" width="10.5" bestFit="1" customWidth="1"/>
    <col min="12539" max="12545" width="9.5" bestFit="1" customWidth="1"/>
    <col min="12546" max="12546" width="10.5" bestFit="1" customWidth="1"/>
    <col min="12792" max="12792" width="5.5" customWidth="1"/>
    <col min="12793" max="12793" width="15" customWidth="1"/>
    <col min="12794" max="12794" width="10.5" bestFit="1" customWidth="1"/>
    <col min="12795" max="12801" width="9.5" bestFit="1" customWidth="1"/>
    <col min="12802" max="12802" width="10.5" bestFit="1" customWidth="1"/>
    <col min="13048" max="13048" width="5.5" customWidth="1"/>
    <col min="13049" max="13049" width="15" customWidth="1"/>
    <col min="13050" max="13050" width="10.5" bestFit="1" customWidth="1"/>
    <col min="13051" max="13057" width="9.5" bestFit="1" customWidth="1"/>
    <col min="13058" max="13058" width="10.5" bestFit="1" customWidth="1"/>
    <col min="13304" max="13304" width="5.5" customWidth="1"/>
    <col min="13305" max="13305" width="15" customWidth="1"/>
    <col min="13306" max="13306" width="10.5" bestFit="1" customWidth="1"/>
    <col min="13307" max="13313" width="9.5" bestFit="1" customWidth="1"/>
    <col min="13314" max="13314" width="10.5" bestFit="1" customWidth="1"/>
    <col min="13560" max="13560" width="5.5" customWidth="1"/>
    <col min="13561" max="13561" width="15" customWidth="1"/>
    <col min="13562" max="13562" width="10.5" bestFit="1" customWidth="1"/>
    <col min="13563" max="13569" width="9.5" bestFit="1" customWidth="1"/>
    <col min="13570" max="13570" width="10.5" bestFit="1" customWidth="1"/>
    <col min="13816" max="13816" width="5.5" customWidth="1"/>
    <col min="13817" max="13817" width="15" customWidth="1"/>
    <col min="13818" max="13818" width="10.5" bestFit="1" customWidth="1"/>
    <col min="13819" max="13825" width="9.5" bestFit="1" customWidth="1"/>
    <col min="13826" max="13826" width="10.5" bestFit="1" customWidth="1"/>
    <col min="14072" max="14072" width="5.5" customWidth="1"/>
    <col min="14073" max="14073" width="15" customWidth="1"/>
    <col min="14074" max="14074" width="10.5" bestFit="1" customWidth="1"/>
    <col min="14075" max="14081" width="9.5" bestFit="1" customWidth="1"/>
    <col min="14082" max="14082" width="10.5" bestFit="1" customWidth="1"/>
    <col min="14328" max="14328" width="5.5" customWidth="1"/>
    <col min="14329" max="14329" width="15" customWidth="1"/>
    <col min="14330" max="14330" width="10.5" bestFit="1" customWidth="1"/>
    <col min="14331" max="14337" width="9.5" bestFit="1" customWidth="1"/>
    <col min="14338" max="14338" width="10.5" bestFit="1" customWidth="1"/>
    <col min="14584" max="14584" width="5.5" customWidth="1"/>
    <col min="14585" max="14585" width="15" customWidth="1"/>
    <col min="14586" max="14586" width="10.5" bestFit="1" customWidth="1"/>
    <col min="14587" max="14593" width="9.5" bestFit="1" customWidth="1"/>
    <col min="14594" max="14594" width="10.5" bestFit="1" customWidth="1"/>
    <col min="14840" max="14840" width="5.5" customWidth="1"/>
    <col min="14841" max="14841" width="15" customWidth="1"/>
    <col min="14842" max="14842" width="10.5" bestFit="1" customWidth="1"/>
    <col min="14843" max="14849" width="9.5" bestFit="1" customWidth="1"/>
    <col min="14850" max="14850" width="10.5" bestFit="1" customWidth="1"/>
    <col min="15096" max="15096" width="5.5" customWidth="1"/>
    <col min="15097" max="15097" width="15" customWidth="1"/>
    <col min="15098" max="15098" width="10.5" bestFit="1" customWidth="1"/>
    <col min="15099" max="15105" width="9.5" bestFit="1" customWidth="1"/>
    <col min="15106" max="15106" width="10.5" bestFit="1" customWidth="1"/>
    <col min="15352" max="15352" width="5.5" customWidth="1"/>
    <col min="15353" max="15353" width="15" customWidth="1"/>
    <col min="15354" max="15354" width="10.5" bestFit="1" customWidth="1"/>
    <col min="15355" max="15361" width="9.5" bestFit="1" customWidth="1"/>
    <col min="15362" max="15362" width="10.5" bestFit="1" customWidth="1"/>
    <col min="15608" max="15608" width="5.5" customWidth="1"/>
    <col min="15609" max="15609" width="15" customWidth="1"/>
    <col min="15610" max="15610" width="10.5" bestFit="1" customWidth="1"/>
    <col min="15611" max="15617" width="9.5" bestFit="1" customWidth="1"/>
    <col min="15618" max="15618" width="10.5" bestFit="1" customWidth="1"/>
    <col min="15864" max="15864" width="5.5" customWidth="1"/>
    <col min="15865" max="15865" width="15" customWidth="1"/>
    <col min="15866" max="15866" width="10.5" bestFit="1" customWidth="1"/>
    <col min="15867" max="15873" width="9.5" bestFit="1" customWidth="1"/>
    <col min="15874" max="15874" width="10.5" bestFit="1" customWidth="1"/>
    <col min="16120" max="16120" width="5.5" customWidth="1"/>
    <col min="16121" max="16121" width="15" customWidth="1"/>
    <col min="16122" max="16122" width="10.5" bestFit="1" customWidth="1"/>
    <col min="16123" max="16129" width="9.5" bestFit="1" customWidth="1"/>
    <col min="16130" max="16130" width="10.5" bestFit="1" customWidth="1"/>
  </cols>
  <sheetData>
    <row r="1" spans="1:26" s="1" customFormat="1" ht="18" customHeight="1" x14ac:dyDescent="0.2">
      <c r="A1" s="34" t="s">
        <v>12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26" s="2" customFormat="1" ht="12" customHeight="1" x14ac:dyDescent="0.25">
      <c r="A2" s="32" t="s">
        <v>0</v>
      </c>
      <c r="B2" s="32" t="s">
        <v>1</v>
      </c>
      <c r="C2" s="32"/>
      <c r="D2" s="32" t="s">
        <v>2</v>
      </c>
      <c r="E2" s="32" t="s">
        <v>2</v>
      </c>
      <c r="F2" s="32" t="s">
        <v>2</v>
      </c>
      <c r="G2" s="32" t="s">
        <v>2</v>
      </c>
      <c r="H2" s="32" t="s">
        <v>2</v>
      </c>
      <c r="I2" s="32" t="s">
        <v>2</v>
      </c>
      <c r="J2" s="32" t="s">
        <v>2</v>
      </c>
      <c r="K2" s="32" t="s">
        <v>2</v>
      </c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2" customFormat="1" ht="12" customHeight="1" x14ac:dyDescent="0.2">
      <c r="A3" s="11">
        <v>7</v>
      </c>
      <c r="B3" s="9" t="s">
        <v>3</v>
      </c>
      <c r="C3" s="6">
        <v>150</v>
      </c>
      <c r="D3" s="28">
        <v>203.91</v>
      </c>
      <c r="E3" s="6">
        <v>261.13</v>
      </c>
      <c r="F3" s="28">
        <v>318.36</v>
      </c>
      <c r="G3" s="6">
        <v>375.58</v>
      </c>
      <c r="H3" s="28">
        <v>432.81</v>
      </c>
      <c r="I3" s="6">
        <v>490.04</v>
      </c>
      <c r="J3" s="28">
        <v>532.26</v>
      </c>
      <c r="K3" s="6">
        <v>589.49</v>
      </c>
    </row>
    <row r="4" spans="1:26" s="2" customFormat="1" ht="12" customHeight="1" x14ac:dyDescent="0.2">
      <c r="A4" s="11"/>
      <c r="B4" s="12" t="s">
        <v>4</v>
      </c>
      <c r="C4" s="3">
        <v>0</v>
      </c>
      <c r="D4" s="29">
        <f>ROUNDDOWN((0.2499/365)*A3*D7,2)</f>
        <v>1.0900000000000001</v>
      </c>
      <c r="E4" s="3">
        <f>ROUNDDOWN((0.2499/365)*A3*E7,2)</f>
        <v>1.37</v>
      </c>
      <c r="F4" s="29">
        <f>ROUNDDOWN((0.2499/365)*A3*F7,2)</f>
        <v>1.64</v>
      </c>
      <c r="G4" s="3">
        <v>1.92</v>
      </c>
      <c r="H4" s="29">
        <f>ROUNDDOWN((0.2499/365)*A3*H7,2)</f>
        <v>2.19</v>
      </c>
      <c r="I4" s="3">
        <f>ROUNDDOWN((0.2499/365)*A3*I7,2)</f>
        <v>2.46</v>
      </c>
      <c r="J4" s="29">
        <f>ROUNDDOWN((0.2499/365)*A3*J7,2)</f>
        <v>2.74</v>
      </c>
      <c r="K4" s="3">
        <f>ROUNDDOWN((0.2499/365)*A3*K7,2)</f>
        <v>3.01</v>
      </c>
    </row>
    <row r="5" spans="1:26" s="2" customFormat="1" ht="12" customHeight="1" x14ac:dyDescent="0.2">
      <c r="A5" s="11"/>
      <c r="B5" s="9" t="s">
        <v>5</v>
      </c>
      <c r="C5" s="3">
        <v>10</v>
      </c>
      <c r="D5" s="29">
        <v>10</v>
      </c>
      <c r="E5" s="3">
        <v>10</v>
      </c>
      <c r="F5" s="29">
        <v>10</v>
      </c>
      <c r="G5" s="3">
        <v>10</v>
      </c>
      <c r="H5" s="29">
        <v>10</v>
      </c>
      <c r="I5" s="3">
        <v>10</v>
      </c>
      <c r="J5" s="29">
        <v>10</v>
      </c>
      <c r="K5" s="3">
        <v>10</v>
      </c>
    </row>
    <row r="6" spans="1:26" s="2" customFormat="1" ht="12" customHeight="1" x14ac:dyDescent="0.2">
      <c r="A6" s="11"/>
      <c r="B6" s="9" t="s">
        <v>6</v>
      </c>
      <c r="C6" s="3">
        <v>15</v>
      </c>
      <c r="D6" s="29">
        <v>15</v>
      </c>
      <c r="E6" s="3">
        <v>15</v>
      </c>
      <c r="F6" s="29">
        <v>15</v>
      </c>
      <c r="G6" s="3">
        <v>15</v>
      </c>
      <c r="H6" s="29">
        <v>15</v>
      </c>
      <c r="I6" s="3">
        <v>15</v>
      </c>
      <c r="J6" s="29">
        <v>30</v>
      </c>
      <c r="K6" s="3">
        <v>30</v>
      </c>
    </row>
    <row r="7" spans="1:26" s="2" customFormat="1" ht="12" customHeight="1" x14ac:dyDescent="0.2">
      <c r="A7" s="11"/>
      <c r="B7" s="9" t="s">
        <v>7</v>
      </c>
      <c r="C7" s="3">
        <f t="shared" ref="C7:K7" si="0">C3+C5+C6</f>
        <v>175</v>
      </c>
      <c r="D7" s="29">
        <f t="shared" si="0"/>
        <v>228.91</v>
      </c>
      <c r="E7" s="3">
        <f t="shared" si="0"/>
        <v>286.13</v>
      </c>
      <c r="F7" s="29">
        <f t="shared" si="0"/>
        <v>343.36</v>
      </c>
      <c r="G7" s="3">
        <f t="shared" si="0"/>
        <v>400.58</v>
      </c>
      <c r="H7" s="29">
        <f t="shared" si="0"/>
        <v>457.81</v>
      </c>
      <c r="I7" s="3">
        <f t="shared" si="0"/>
        <v>515.04</v>
      </c>
      <c r="J7" s="29">
        <f t="shared" si="0"/>
        <v>572.26</v>
      </c>
      <c r="K7" s="3">
        <f t="shared" si="0"/>
        <v>629.49</v>
      </c>
    </row>
    <row r="8" spans="1:26" s="2" customFormat="1" ht="12" customHeight="1" x14ac:dyDescent="0.2">
      <c r="A8" s="11"/>
      <c r="B8" s="9" t="s">
        <v>8</v>
      </c>
      <c r="C8" s="4">
        <f>(C6+C5+C4)/C3/A3*365</f>
        <v>8.6904761904761898</v>
      </c>
      <c r="D8" s="30">
        <f>(D6+D5+D4)/D3/A3*365</f>
        <v>6.671605820495035</v>
      </c>
      <c r="E8" s="4">
        <f>(E6+E5+E4)/E3/A3*365</f>
        <v>5.2656038864057857</v>
      </c>
      <c r="F8" s="30">
        <f>(F6+F5+F4)/F3/A3*365</f>
        <v>4.3632545366431534</v>
      </c>
      <c r="G8" s="4">
        <f>(G6+G5+G4)/G3/A3*365</f>
        <v>3.7373814214966572</v>
      </c>
      <c r="H8" s="30">
        <f>(H6+H5+H4)/H3/A3*365</f>
        <v>3.2757197978657739</v>
      </c>
      <c r="I8" s="4">
        <f>(I6+I5+I4)/I3/A3*365</f>
        <v>2.9218897582704622</v>
      </c>
      <c r="J8" s="30">
        <f>(J6+J5+J4)/J3/A3*365</f>
        <v>4.1870246012958221</v>
      </c>
      <c r="K8" s="4">
        <f>(K6+K5+K4)/K3/A3*365</f>
        <v>3.8044144696505207</v>
      </c>
    </row>
    <row r="9" spans="1:26" s="2" customFormat="1" ht="12" customHeight="1" thickBot="1" x14ac:dyDescent="0.25">
      <c r="A9" s="13"/>
      <c r="B9" s="14" t="s">
        <v>9</v>
      </c>
      <c r="C9" s="5">
        <f t="shared" ref="C9:K9" si="1">C4+C7</f>
        <v>175</v>
      </c>
      <c r="D9" s="31">
        <f t="shared" si="1"/>
        <v>230</v>
      </c>
      <c r="E9" s="5">
        <f t="shared" si="1"/>
        <v>287.5</v>
      </c>
      <c r="F9" s="31">
        <f t="shared" si="1"/>
        <v>345</v>
      </c>
      <c r="G9" s="5">
        <f t="shared" si="1"/>
        <v>402.5</v>
      </c>
      <c r="H9" s="31">
        <f t="shared" si="1"/>
        <v>460</v>
      </c>
      <c r="I9" s="5">
        <f t="shared" si="1"/>
        <v>517.5</v>
      </c>
      <c r="J9" s="31">
        <f t="shared" si="1"/>
        <v>575</v>
      </c>
      <c r="K9" s="5">
        <f t="shared" si="1"/>
        <v>632.5</v>
      </c>
    </row>
    <row r="10" spans="1:26" s="2" customFormat="1" ht="12" customHeight="1" x14ac:dyDescent="0.2">
      <c r="A10" s="18">
        <v>8</v>
      </c>
      <c r="B10" s="19" t="s">
        <v>3</v>
      </c>
      <c r="C10" s="20">
        <v>150</v>
      </c>
      <c r="D10" s="28">
        <v>203.75</v>
      </c>
      <c r="E10" s="20">
        <v>260.94</v>
      </c>
      <c r="F10" s="28">
        <v>318.12</v>
      </c>
      <c r="G10" s="20">
        <v>375.31</v>
      </c>
      <c r="H10" s="28">
        <v>432.5</v>
      </c>
      <c r="I10" s="20">
        <v>489.68</v>
      </c>
      <c r="J10" s="28">
        <v>531.87</v>
      </c>
      <c r="K10" s="20">
        <v>589.05999999999995</v>
      </c>
      <c r="L10" s="17"/>
    </row>
    <row r="11" spans="1:26" s="2" customFormat="1" ht="12" customHeight="1" x14ac:dyDescent="0.2">
      <c r="A11" s="18"/>
      <c r="B11" s="21" t="s">
        <v>4</v>
      </c>
      <c r="C11" s="22">
        <v>0</v>
      </c>
      <c r="D11" s="29">
        <f>ROUNDDOWN((0.2499/365)*A10*D14,2)</f>
        <v>1.25</v>
      </c>
      <c r="E11" s="22">
        <f>ROUNDDOWN((0.2499/365)*A10*E14,2)</f>
        <v>1.56</v>
      </c>
      <c r="F11" s="29">
        <v>1.88</v>
      </c>
      <c r="G11" s="22">
        <f>ROUNDDOWN((0.2499/365)*A10*G14,2)</f>
        <v>2.19</v>
      </c>
      <c r="H11" s="29">
        <f>ROUNDDOWN((0.2499/365)*A10*H14,2)</f>
        <v>2.5</v>
      </c>
      <c r="I11" s="22">
        <v>2.82</v>
      </c>
      <c r="J11" s="29">
        <f>ROUNDDOWN((0.2499/365)*A10*J14,2)</f>
        <v>3.13</v>
      </c>
      <c r="K11" s="22">
        <f>ROUNDDOWN((0.2499/365)*A10*K14,2)</f>
        <v>3.44</v>
      </c>
    </row>
    <row r="12" spans="1:26" s="2" customFormat="1" ht="12" customHeight="1" x14ac:dyDescent="0.2">
      <c r="A12" s="18"/>
      <c r="B12" s="21" t="s">
        <v>5</v>
      </c>
      <c r="C12" s="22">
        <v>10</v>
      </c>
      <c r="D12" s="29">
        <v>10</v>
      </c>
      <c r="E12" s="22">
        <v>10</v>
      </c>
      <c r="F12" s="29">
        <v>10</v>
      </c>
      <c r="G12" s="22">
        <v>10</v>
      </c>
      <c r="H12" s="29">
        <v>10</v>
      </c>
      <c r="I12" s="22">
        <v>10</v>
      </c>
      <c r="J12" s="29">
        <v>10</v>
      </c>
      <c r="K12" s="22">
        <v>10</v>
      </c>
    </row>
    <row r="13" spans="1:26" s="2" customFormat="1" ht="12" customHeight="1" x14ac:dyDescent="0.2">
      <c r="A13" s="18"/>
      <c r="B13" s="21" t="s">
        <v>6</v>
      </c>
      <c r="C13" s="22">
        <v>15</v>
      </c>
      <c r="D13" s="29">
        <v>15</v>
      </c>
      <c r="E13" s="22">
        <v>15</v>
      </c>
      <c r="F13" s="29">
        <v>15</v>
      </c>
      <c r="G13" s="22">
        <v>15</v>
      </c>
      <c r="H13" s="29">
        <v>15</v>
      </c>
      <c r="I13" s="22">
        <v>15</v>
      </c>
      <c r="J13" s="29">
        <v>30</v>
      </c>
      <c r="K13" s="22">
        <v>30</v>
      </c>
    </row>
    <row r="14" spans="1:26" s="2" customFormat="1" ht="12" customHeight="1" x14ac:dyDescent="0.2">
      <c r="A14" s="18"/>
      <c r="B14" s="21" t="s">
        <v>7</v>
      </c>
      <c r="C14" s="22">
        <f t="shared" ref="C14" si="2">C10+C12+C13</f>
        <v>175</v>
      </c>
      <c r="D14" s="29">
        <f t="shared" ref="D14" si="3">D10+D12+D13</f>
        <v>228.75</v>
      </c>
      <c r="E14" s="22">
        <f t="shared" ref="E14" si="4">E10+E12+E13</f>
        <v>285.94</v>
      </c>
      <c r="F14" s="29">
        <f t="shared" ref="F14" si="5">F10+F12+F13</f>
        <v>343.12</v>
      </c>
      <c r="G14" s="22">
        <f t="shared" ref="G14" si="6">G10+G12+G13</f>
        <v>400.31</v>
      </c>
      <c r="H14" s="29">
        <f t="shared" ref="H14" si="7">H10+H12+H13</f>
        <v>457.5</v>
      </c>
      <c r="I14" s="22">
        <f t="shared" ref="I14" si="8">I10+I12+I13</f>
        <v>514.68000000000006</v>
      </c>
      <c r="J14" s="29">
        <f t="shared" ref="J14" si="9">J10+J12+J13</f>
        <v>571.87</v>
      </c>
      <c r="K14" s="22">
        <f t="shared" ref="K14" si="10">K10+K12+K13</f>
        <v>629.05999999999995</v>
      </c>
    </row>
    <row r="15" spans="1:26" s="2" customFormat="1" ht="12" customHeight="1" x14ac:dyDescent="0.2">
      <c r="A15" s="18"/>
      <c r="B15" s="21" t="s">
        <v>8</v>
      </c>
      <c r="C15" s="23">
        <f>(C13+C12+C11)/C10/A10*365</f>
        <v>7.6041666666666661</v>
      </c>
      <c r="D15" s="30">
        <f>(D13+D12+D11)/D10/A10*365</f>
        <v>5.8780674846625773</v>
      </c>
      <c r="E15" s="23">
        <f>(E13+E12+E11)/E10/A10*365</f>
        <v>4.6439794588794356</v>
      </c>
      <c r="F15" s="30">
        <f>(F13+F12+F11)/F10/A10*365</f>
        <v>3.855149000377216</v>
      </c>
      <c r="G15" s="23">
        <f>(G13+G12+G11)/G10/A10*365</f>
        <v>3.3053842157150091</v>
      </c>
      <c r="H15" s="30">
        <f>(H13+H12+H11)/H10/A10*365</f>
        <v>2.9010115606936413</v>
      </c>
      <c r="I15" s="23">
        <f>(I13+I12+I11)/I10/A10*365</f>
        <v>2.5920754370200947</v>
      </c>
      <c r="J15" s="30">
        <f>(J13+J12+J11)/J10/A10*365</f>
        <v>3.6997880121082223</v>
      </c>
      <c r="K15" s="23">
        <f>(K13+K12+K11)/K10/A10*365</f>
        <v>3.3645978338369606</v>
      </c>
    </row>
    <row r="16" spans="1:26" s="2" customFormat="1" ht="12" customHeight="1" thickBot="1" x14ac:dyDescent="0.25">
      <c r="A16" s="24"/>
      <c r="B16" s="25" t="s">
        <v>9</v>
      </c>
      <c r="C16" s="26">
        <f t="shared" ref="C16:K16" si="11">C11+C14</f>
        <v>175</v>
      </c>
      <c r="D16" s="31">
        <f t="shared" si="11"/>
        <v>230</v>
      </c>
      <c r="E16" s="26">
        <f t="shared" si="11"/>
        <v>287.5</v>
      </c>
      <c r="F16" s="31">
        <f t="shared" si="11"/>
        <v>345</v>
      </c>
      <c r="G16" s="26">
        <f t="shared" si="11"/>
        <v>402.5</v>
      </c>
      <c r="H16" s="31">
        <f t="shared" si="11"/>
        <v>460</v>
      </c>
      <c r="I16" s="26">
        <f t="shared" si="11"/>
        <v>517.50000000000011</v>
      </c>
      <c r="J16" s="31">
        <f t="shared" si="11"/>
        <v>575</v>
      </c>
      <c r="K16" s="26">
        <f t="shared" si="11"/>
        <v>632.5</v>
      </c>
      <c r="L16" s="17"/>
    </row>
    <row r="17" spans="1:11" s="2" customFormat="1" ht="12" customHeight="1" x14ac:dyDescent="0.2">
      <c r="A17" s="11">
        <v>9</v>
      </c>
      <c r="B17" s="12" t="s">
        <v>3</v>
      </c>
      <c r="C17" s="6">
        <v>150</v>
      </c>
      <c r="D17" s="28">
        <v>203.6</v>
      </c>
      <c r="E17" s="6">
        <v>260.74</v>
      </c>
      <c r="F17" s="28">
        <v>317.89</v>
      </c>
      <c r="G17" s="6">
        <v>375.04</v>
      </c>
      <c r="H17" s="28">
        <v>432.19</v>
      </c>
      <c r="I17" s="6">
        <v>489.33</v>
      </c>
      <c r="J17" s="28">
        <v>531.48</v>
      </c>
      <c r="K17" s="6">
        <v>588.63</v>
      </c>
    </row>
    <row r="18" spans="1:11" s="2" customFormat="1" ht="12" customHeight="1" x14ac:dyDescent="0.2">
      <c r="A18" s="11"/>
      <c r="B18" s="9" t="s">
        <v>4</v>
      </c>
      <c r="C18" s="3">
        <v>0</v>
      </c>
      <c r="D18" s="29">
        <f>ROUNDDOWN((0.2499/365)*A17*D21,2)</f>
        <v>1.4</v>
      </c>
      <c r="E18" s="3">
        <f>ROUNDDOWN((0.2499/365)*A17*E21,2)</f>
        <v>1.76</v>
      </c>
      <c r="F18" s="29">
        <f>ROUNDDOWN((0.2499/365)*A17*F21,2)</f>
        <v>2.11</v>
      </c>
      <c r="G18" s="3">
        <f>ROUNDDOWN((0.2499/365)*A17*G21,2)</f>
        <v>2.46</v>
      </c>
      <c r="H18" s="29">
        <f>ROUNDDOWN((0.2499/365)*A17*H21,2)</f>
        <v>2.81</v>
      </c>
      <c r="I18" s="3">
        <v>3.17</v>
      </c>
      <c r="J18" s="29">
        <f>ROUNDDOWN((0.2499/365)*A17*J21,2)</f>
        <v>3.52</v>
      </c>
      <c r="K18" s="3">
        <f>ROUNDDOWN((0.2499/365)*A17*K21,2)</f>
        <v>3.87</v>
      </c>
    </row>
    <row r="19" spans="1:11" s="2" customFormat="1" ht="12" customHeight="1" x14ac:dyDescent="0.2">
      <c r="A19" s="11"/>
      <c r="B19" s="9" t="s">
        <v>5</v>
      </c>
      <c r="C19" s="3">
        <v>10</v>
      </c>
      <c r="D19" s="29">
        <v>10</v>
      </c>
      <c r="E19" s="3">
        <v>10</v>
      </c>
      <c r="F19" s="29">
        <v>10</v>
      </c>
      <c r="G19" s="3">
        <v>10</v>
      </c>
      <c r="H19" s="29">
        <v>10</v>
      </c>
      <c r="I19" s="3">
        <v>10</v>
      </c>
      <c r="J19" s="29">
        <v>10</v>
      </c>
      <c r="K19" s="3">
        <v>10</v>
      </c>
    </row>
    <row r="20" spans="1:11" s="2" customFormat="1" ht="12" customHeight="1" x14ac:dyDescent="0.2">
      <c r="A20" s="11"/>
      <c r="B20" s="9" t="s">
        <v>6</v>
      </c>
      <c r="C20" s="3">
        <v>15</v>
      </c>
      <c r="D20" s="29">
        <v>15</v>
      </c>
      <c r="E20" s="3">
        <v>15</v>
      </c>
      <c r="F20" s="29">
        <v>15</v>
      </c>
      <c r="G20" s="3">
        <v>15</v>
      </c>
      <c r="H20" s="29">
        <v>15</v>
      </c>
      <c r="I20" s="3">
        <v>15</v>
      </c>
      <c r="J20" s="29">
        <v>30</v>
      </c>
      <c r="K20" s="3">
        <v>30</v>
      </c>
    </row>
    <row r="21" spans="1:11" s="2" customFormat="1" ht="12" customHeight="1" x14ac:dyDescent="0.2">
      <c r="A21" s="11"/>
      <c r="B21" s="9" t="s">
        <v>7</v>
      </c>
      <c r="C21" s="3">
        <f t="shared" ref="C21" si="12">C17+C19+C20</f>
        <v>175</v>
      </c>
      <c r="D21" s="29">
        <f t="shared" ref="D21:K21" si="13">D17+D19+D20</f>
        <v>228.6</v>
      </c>
      <c r="E21" s="3">
        <f t="shared" si="13"/>
        <v>285.74</v>
      </c>
      <c r="F21" s="29">
        <f t="shared" si="13"/>
        <v>342.89</v>
      </c>
      <c r="G21" s="3">
        <f t="shared" si="13"/>
        <v>400.04</v>
      </c>
      <c r="H21" s="29">
        <f t="shared" si="13"/>
        <v>457.19</v>
      </c>
      <c r="I21" s="3">
        <f t="shared" si="13"/>
        <v>514.32999999999993</v>
      </c>
      <c r="J21" s="29">
        <f t="shared" si="13"/>
        <v>571.48</v>
      </c>
      <c r="K21" s="3">
        <f t="shared" si="13"/>
        <v>628.63</v>
      </c>
    </row>
    <row r="22" spans="1:11" s="7" customFormat="1" ht="12" customHeight="1" x14ac:dyDescent="0.2">
      <c r="A22" s="11"/>
      <c r="B22" s="15" t="s">
        <v>8</v>
      </c>
      <c r="C22" s="4">
        <f>(C20+C19+C18)/C17/A17*365</f>
        <v>6.7592592592592586</v>
      </c>
      <c r="D22" s="30">
        <f>(D20+D19+D18)/D17/A17*365</f>
        <v>5.2586771447282254</v>
      </c>
      <c r="E22" s="4">
        <f>(E20+E19+E18)/E17/A17*365</f>
        <v>4.162256142773133</v>
      </c>
      <c r="F22" s="30">
        <f>(F20+F19+F18)/F17/A17*365</f>
        <v>3.4586212561298288</v>
      </c>
      <c r="G22" s="4">
        <f>(G20+G19+G18)/G17/A17*365</f>
        <v>2.9694314087978761</v>
      </c>
      <c r="H22" s="30">
        <f>(H20+H19+H18)/H17/A17*365</f>
        <v>2.6096161410490755</v>
      </c>
      <c r="I22" s="4">
        <f>(I20+I19+I18)/I17/A17*365</f>
        <v>2.3347229885762166</v>
      </c>
      <c r="J22" s="30">
        <f>(J20+J19+J18)/J17/A17*365</f>
        <v>3.3208733682881344</v>
      </c>
      <c r="K22" s="4">
        <f>(K20+K19+K18)/K17/A17*365</f>
        <v>3.0225646369064134</v>
      </c>
    </row>
    <row r="23" spans="1:11" s="2" customFormat="1" ht="12" customHeight="1" thickBot="1" x14ac:dyDescent="0.25">
      <c r="A23" s="13"/>
      <c r="B23" s="14" t="s">
        <v>9</v>
      </c>
      <c r="C23" s="5">
        <f t="shared" ref="C23" si="14">C18+C21</f>
        <v>175</v>
      </c>
      <c r="D23" s="31">
        <f t="shared" ref="D23:K23" si="15">D18+D21</f>
        <v>230</v>
      </c>
      <c r="E23" s="5">
        <f t="shared" si="15"/>
        <v>287.5</v>
      </c>
      <c r="F23" s="31">
        <f t="shared" si="15"/>
        <v>345</v>
      </c>
      <c r="G23" s="5">
        <f t="shared" si="15"/>
        <v>402.5</v>
      </c>
      <c r="H23" s="31">
        <f t="shared" si="15"/>
        <v>460</v>
      </c>
      <c r="I23" s="5">
        <f t="shared" si="15"/>
        <v>517.49999999999989</v>
      </c>
      <c r="J23" s="31">
        <f t="shared" si="15"/>
        <v>575</v>
      </c>
      <c r="K23" s="5">
        <f t="shared" si="15"/>
        <v>632.5</v>
      </c>
    </row>
    <row r="24" spans="1:11" s="2" customFormat="1" ht="12" customHeight="1" x14ac:dyDescent="0.2">
      <c r="A24" s="18">
        <v>10</v>
      </c>
      <c r="B24" s="19" t="s">
        <v>3</v>
      </c>
      <c r="C24" s="20">
        <v>150</v>
      </c>
      <c r="D24" s="28">
        <v>203.44</v>
      </c>
      <c r="E24" s="20">
        <v>260.55</v>
      </c>
      <c r="F24" s="28">
        <v>317.66000000000003</v>
      </c>
      <c r="G24" s="20">
        <v>374.77</v>
      </c>
      <c r="H24" s="28">
        <v>431.88</v>
      </c>
      <c r="I24" s="20">
        <v>488.98</v>
      </c>
      <c r="J24" s="28">
        <v>531.09</v>
      </c>
      <c r="K24" s="20">
        <v>588.20000000000005</v>
      </c>
    </row>
    <row r="25" spans="1:11" s="2" customFormat="1" ht="12" customHeight="1" x14ac:dyDescent="0.2">
      <c r="A25" s="18"/>
      <c r="B25" s="21" t="s">
        <v>4</v>
      </c>
      <c r="C25" s="22">
        <v>0</v>
      </c>
      <c r="D25" s="29">
        <f>ROUNDDOWN((0.2499/365)*A24*D28,2)</f>
        <v>1.56</v>
      </c>
      <c r="E25" s="22">
        <f>ROUNDDOWN((0.2499/365)*A24*E28,2)</f>
        <v>1.95</v>
      </c>
      <c r="F25" s="29">
        <f>ROUNDDOWN((0.2499/365)*A24*F28,2)</f>
        <v>2.34</v>
      </c>
      <c r="G25" s="22">
        <f>ROUNDDOWN((0.2499/365)*A24*G28,2)</f>
        <v>2.73</v>
      </c>
      <c r="H25" s="29">
        <f>ROUNDDOWN((0.2499/365)*A24*H28,2)</f>
        <v>3.12</v>
      </c>
      <c r="I25" s="22">
        <v>3.52</v>
      </c>
      <c r="J25" s="29">
        <f>ROUNDDOWN((0.2499/365)*A24*J28,2)</f>
        <v>3.91</v>
      </c>
      <c r="K25" s="22">
        <f>ROUNDDOWN((0.2499/365)*A24*K28,2)</f>
        <v>4.3</v>
      </c>
    </row>
    <row r="26" spans="1:11" s="2" customFormat="1" ht="12" customHeight="1" x14ac:dyDescent="0.2">
      <c r="A26" s="18"/>
      <c r="B26" s="21" t="s">
        <v>5</v>
      </c>
      <c r="C26" s="22">
        <v>10</v>
      </c>
      <c r="D26" s="29">
        <v>10</v>
      </c>
      <c r="E26" s="22">
        <v>10</v>
      </c>
      <c r="F26" s="29">
        <v>10</v>
      </c>
      <c r="G26" s="22">
        <v>10</v>
      </c>
      <c r="H26" s="29">
        <v>10</v>
      </c>
      <c r="I26" s="22">
        <v>10</v>
      </c>
      <c r="J26" s="29">
        <v>10</v>
      </c>
      <c r="K26" s="22">
        <v>10</v>
      </c>
    </row>
    <row r="27" spans="1:11" s="2" customFormat="1" ht="12" customHeight="1" x14ac:dyDescent="0.2">
      <c r="A27" s="18"/>
      <c r="B27" s="21" t="s">
        <v>6</v>
      </c>
      <c r="C27" s="22">
        <v>15</v>
      </c>
      <c r="D27" s="29">
        <v>15</v>
      </c>
      <c r="E27" s="22">
        <v>15</v>
      </c>
      <c r="F27" s="29">
        <v>15</v>
      </c>
      <c r="G27" s="22">
        <v>15</v>
      </c>
      <c r="H27" s="29">
        <v>15</v>
      </c>
      <c r="I27" s="22">
        <v>15</v>
      </c>
      <c r="J27" s="29">
        <v>30</v>
      </c>
      <c r="K27" s="22">
        <v>30</v>
      </c>
    </row>
    <row r="28" spans="1:11" s="2" customFormat="1" ht="12" customHeight="1" x14ac:dyDescent="0.2">
      <c r="A28" s="18"/>
      <c r="B28" s="21" t="s">
        <v>7</v>
      </c>
      <c r="C28" s="22">
        <f t="shared" ref="C28" si="16">C24+C26+C27</f>
        <v>175</v>
      </c>
      <c r="D28" s="29">
        <f t="shared" ref="D28:K28" si="17">D24+D26+D27</f>
        <v>228.44</v>
      </c>
      <c r="E28" s="22">
        <f t="shared" si="17"/>
        <v>285.55</v>
      </c>
      <c r="F28" s="29">
        <f t="shared" si="17"/>
        <v>342.66</v>
      </c>
      <c r="G28" s="22">
        <f t="shared" si="17"/>
        <v>399.77</v>
      </c>
      <c r="H28" s="29">
        <f t="shared" si="17"/>
        <v>456.88</v>
      </c>
      <c r="I28" s="22">
        <f t="shared" si="17"/>
        <v>513.98</v>
      </c>
      <c r="J28" s="29">
        <f t="shared" si="17"/>
        <v>571.09</v>
      </c>
      <c r="K28" s="22">
        <f t="shared" si="17"/>
        <v>628.20000000000005</v>
      </c>
    </row>
    <row r="29" spans="1:11" s="2" customFormat="1" ht="12" customHeight="1" x14ac:dyDescent="0.2">
      <c r="A29" s="18"/>
      <c r="B29" s="21" t="s">
        <v>8</v>
      </c>
      <c r="C29" s="23">
        <f>(C27+C26+C25)/C24/A24*365</f>
        <v>6.083333333333333</v>
      </c>
      <c r="D29" s="30">
        <f>(D27+D26+D25)/D24/A24*365</f>
        <v>4.765237907982697</v>
      </c>
      <c r="E29" s="23">
        <f>(E27+E26+E25)/E24/A24*365</f>
        <v>3.7753790059489538</v>
      </c>
      <c r="F29" s="30">
        <f>(F27+F26+F25)/F24/A24*365</f>
        <v>3.141440533904174</v>
      </c>
      <c r="G29" s="23">
        <f>(G27+G26+G25)/G24/A24*365</f>
        <v>2.7007097686581103</v>
      </c>
      <c r="H29" s="30">
        <f>(H27+H26+H25)/H24/A24*365</f>
        <v>2.3765397795683985</v>
      </c>
      <c r="I29" s="23">
        <f>(I27+I26+I25)/I24/A24*365</f>
        <v>2.1288805268109128</v>
      </c>
      <c r="J29" s="30">
        <f>(J27+J26+J25)/J24/A24*365</f>
        <v>3.0177841797058873</v>
      </c>
      <c r="K29" s="23">
        <f>(K27+K26+K25)/K24/A24*365</f>
        <v>2.7489799387963276</v>
      </c>
    </row>
    <row r="30" spans="1:11" s="2" customFormat="1" ht="12" customHeight="1" thickBot="1" x14ac:dyDescent="0.25">
      <c r="A30" s="24"/>
      <c r="B30" s="25" t="s">
        <v>9</v>
      </c>
      <c r="C30" s="26">
        <f t="shared" ref="C30" si="18">C25+C28</f>
        <v>175</v>
      </c>
      <c r="D30" s="31">
        <f t="shared" ref="D30:K30" si="19">D25+D28</f>
        <v>230</v>
      </c>
      <c r="E30" s="26">
        <f t="shared" si="19"/>
        <v>287.5</v>
      </c>
      <c r="F30" s="31">
        <f t="shared" si="19"/>
        <v>345</v>
      </c>
      <c r="G30" s="26">
        <f t="shared" si="19"/>
        <v>402.5</v>
      </c>
      <c r="H30" s="31">
        <f t="shared" si="19"/>
        <v>460</v>
      </c>
      <c r="I30" s="26">
        <f t="shared" si="19"/>
        <v>517.5</v>
      </c>
      <c r="J30" s="31">
        <f t="shared" si="19"/>
        <v>575</v>
      </c>
      <c r="K30" s="26">
        <f t="shared" si="19"/>
        <v>632.5</v>
      </c>
    </row>
    <row r="31" spans="1:11" s="2" customFormat="1" ht="12" customHeight="1" x14ac:dyDescent="0.2">
      <c r="A31" s="11">
        <v>11</v>
      </c>
      <c r="B31" s="12" t="s">
        <v>3</v>
      </c>
      <c r="C31" s="6">
        <v>150</v>
      </c>
      <c r="D31" s="28">
        <v>203.29</v>
      </c>
      <c r="E31" s="6">
        <v>260.36</v>
      </c>
      <c r="F31" s="28">
        <v>317.43</v>
      </c>
      <c r="G31" s="6">
        <v>374.5</v>
      </c>
      <c r="H31" s="28">
        <v>431.57</v>
      </c>
      <c r="I31" s="6">
        <v>488.64</v>
      </c>
      <c r="J31" s="28">
        <v>530.71</v>
      </c>
      <c r="K31" s="6">
        <v>587.78</v>
      </c>
    </row>
    <row r="32" spans="1:11" s="2" customFormat="1" ht="12" customHeight="1" x14ac:dyDescent="0.2">
      <c r="A32" s="11"/>
      <c r="B32" s="9" t="s">
        <v>4</v>
      </c>
      <c r="C32" s="3">
        <v>0</v>
      </c>
      <c r="D32" s="29">
        <f>ROUNDDOWN((0.2499/365)*A31*D35,2)</f>
        <v>1.71</v>
      </c>
      <c r="E32" s="3">
        <f>ROUNDDOWN((0.2499/365)*A31*E35,2)</f>
        <v>2.14</v>
      </c>
      <c r="F32" s="29">
        <f>ROUNDDOWN((0.2499/365)*A31*F35,2)</f>
        <v>2.57</v>
      </c>
      <c r="G32" s="3">
        <f>ROUNDDOWN((0.2499/365)*A31*G35,2)</f>
        <v>3</v>
      </c>
      <c r="H32" s="29">
        <f>ROUNDDOWN((0.2499/365)*A31*H35,2)</f>
        <v>3.43</v>
      </c>
      <c r="I32" s="3">
        <f>ROUNDDOWN((0.2499/365)*A31*I35,2)</f>
        <v>3.86</v>
      </c>
      <c r="J32" s="29">
        <f>ROUNDDOWN((0.2499/365)*A31*J35,2)</f>
        <v>4.29</v>
      </c>
      <c r="K32" s="3">
        <f>ROUNDDOWN((0.2499/365)*A31*K35,2)</f>
        <v>4.72</v>
      </c>
    </row>
    <row r="33" spans="1:11" s="2" customFormat="1" ht="12" customHeight="1" x14ac:dyDescent="0.2">
      <c r="A33" s="11"/>
      <c r="B33" s="9" t="s">
        <v>5</v>
      </c>
      <c r="C33" s="3">
        <v>10</v>
      </c>
      <c r="D33" s="29">
        <v>10</v>
      </c>
      <c r="E33" s="3">
        <v>10</v>
      </c>
      <c r="F33" s="29">
        <v>10</v>
      </c>
      <c r="G33" s="3">
        <v>10</v>
      </c>
      <c r="H33" s="29">
        <v>10</v>
      </c>
      <c r="I33" s="3">
        <v>10</v>
      </c>
      <c r="J33" s="29">
        <v>10</v>
      </c>
      <c r="K33" s="3">
        <v>10</v>
      </c>
    </row>
    <row r="34" spans="1:11" s="2" customFormat="1" ht="12" customHeight="1" x14ac:dyDescent="0.2">
      <c r="A34" s="11"/>
      <c r="B34" s="9" t="s">
        <v>6</v>
      </c>
      <c r="C34" s="3">
        <v>15</v>
      </c>
      <c r="D34" s="29">
        <v>15</v>
      </c>
      <c r="E34" s="3">
        <v>15</v>
      </c>
      <c r="F34" s="29">
        <v>15</v>
      </c>
      <c r="G34" s="3">
        <v>15</v>
      </c>
      <c r="H34" s="29">
        <v>15</v>
      </c>
      <c r="I34" s="3">
        <v>15</v>
      </c>
      <c r="J34" s="29">
        <v>30</v>
      </c>
      <c r="K34" s="3">
        <v>30</v>
      </c>
    </row>
    <row r="35" spans="1:11" s="2" customFormat="1" ht="12" customHeight="1" x14ac:dyDescent="0.2">
      <c r="A35" s="11"/>
      <c r="B35" s="9" t="s">
        <v>7</v>
      </c>
      <c r="C35" s="3">
        <f t="shared" ref="C35" si="20">C31+C33+C34</f>
        <v>175</v>
      </c>
      <c r="D35" s="29">
        <f t="shared" ref="D35:K35" si="21">D31+D33+D34</f>
        <v>228.29</v>
      </c>
      <c r="E35" s="3">
        <f t="shared" si="21"/>
        <v>285.36</v>
      </c>
      <c r="F35" s="29">
        <f t="shared" si="21"/>
        <v>342.43</v>
      </c>
      <c r="G35" s="3">
        <f t="shared" si="21"/>
        <v>399.5</v>
      </c>
      <c r="H35" s="29">
        <f t="shared" si="21"/>
        <v>456.57</v>
      </c>
      <c r="I35" s="3">
        <f t="shared" si="21"/>
        <v>513.64</v>
      </c>
      <c r="J35" s="29">
        <f t="shared" si="21"/>
        <v>570.71</v>
      </c>
      <c r="K35" s="3">
        <f t="shared" si="21"/>
        <v>627.78</v>
      </c>
    </row>
    <row r="36" spans="1:11" s="2" customFormat="1" ht="12" customHeight="1" x14ac:dyDescent="0.2">
      <c r="A36" s="11"/>
      <c r="B36" s="9" t="s">
        <v>8</v>
      </c>
      <c r="C36" s="4">
        <f>(C34+C33+C32)/C31/A31*365</f>
        <v>5.5303030303030294</v>
      </c>
      <c r="D36" s="30">
        <f>(D34+D33+D32)/D31/A31*365</f>
        <v>4.3597145144196157</v>
      </c>
      <c r="E36" s="4">
        <f>(E34+E33+E32)/E31/A31*365</f>
        <v>3.4588821072920006</v>
      </c>
      <c r="F36" s="30">
        <f>(F34+F33+F32)/F31/A31*365</f>
        <v>2.8819668187402803</v>
      </c>
      <c r="G36" s="4">
        <f>(G34+G33+G32)/G31/A31*365</f>
        <v>2.4808836023789294</v>
      </c>
      <c r="H36" s="30">
        <f>(H34+H33+H32)/H31/A31*365</f>
        <v>2.1858773568809022</v>
      </c>
      <c r="I36" s="4">
        <f>(I34+I33+I32)/I31/A31*365</f>
        <v>1.9597807644222183</v>
      </c>
      <c r="J36" s="30">
        <f>(J34+J33+J32)/J31/A31*365</f>
        <v>2.7691634362886082</v>
      </c>
      <c r="K36" s="4">
        <f>(K34+K33+K32)/K31/A31*365</f>
        <v>2.5245685615211628</v>
      </c>
    </row>
    <row r="37" spans="1:11" s="2" customFormat="1" ht="12" customHeight="1" thickBot="1" x14ac:dyDescent="0.25">
      <c r="A37" s="13"/>
      <c r="B37" s="14" t="s">
        <v>9</v>
      </c>
      <c r="C37" s="5">
        <f t="shared" ref="C37" si="22">C32+C35</f>
        <v>175</v>
      </c>
      <c r="D37" s="31">
        <f t="shared" ref="D37:K37" si="23">D32+D35</f>
        <v>230</v>
      </c>
      <c r="E37" s="5">
        <f t="shared" si="23"/>
        <v>287.5</v>
      </c>
      <c r="F37" s="31">
        <f t="shared" si="23"/>
        <v>345</v>
      </c>
      <c r="G37" s="5">
        <f t="shared" si="23"/>
        <v>402.5</v>
      </c>
      <c r="H37" s="31">
        <f t="shared" si="23"/>
        <v>460</v>
      </c>
      <c r="I37" s="5">
        <f t="shared" si="23"/>
        <v>517.5</v>
      </c>
      <c r="J37" s="31">
        <f t="shared" si="23"/>
        <v>575</v>
      </c>
      <c r="K37" s="5">
        <f t="shared" si="23"/>
        <v>632.5</v>
      </c>
    </row>
    <row r="38" spans="1:11" s="2" customFormat="1" ht="12" customHeight="1" x14ac:dyDescent="0.2">
      <c r="A38" s="18">
        <v>12</v>
      </c>
      <c r="B38" s="19" t="s">
        <v>3</v>
      </c>
      <c r="C38" s="20">
        <v>150</v>
      </c>
      <c r="D38" s="28">
        <v>203.13</v>
      </c>
      <c r="E38" s="20">
        <v>260.16000000000003</v>
      </c>
      <c r="F38" s="28">
        <v>317.19</v>
      </c>
      <c r="G38" s="20">
        <v>374.22</v>
      </c>
      <c r="H38" s="28">
        <v>431.25</v>
      </c>
      <c r="I38" s="20">
        <v>488.29</v>
      </c>
      <c r="J38" s="28">
        <v>530.32000000000005</v>
      </c>
      <c r="K38" s="20">
        <v>587.35</v>
      </c>
    </row>
    <row r="39" spans="1:11" s="2" customFormat="1" ht="12" customHeight="1" x14ac:dyDescent="0.2">
      <c r="A39" s="18"/>
      <c r="B39" s="21" t="s">
        <v>4</v>
      </c>
      <c r="C39" s="22">
        <v>0</v>
      </c>
      <c r="D39" s="29">
        <f>ROUNDDOWN((0.2499/365)*A38*D42,2)</f>
        <v>1.87</v>
      </c>
      <c r="E39" s="22">
        <f>ROUNDDOWN((0.2499/365)*A38*E42,2)</f>
        <v>2.34</v>
      </c>
      <c r="F39" s="29">
        <f>ROUNDDOWN((0.2499/365)*A38*F42,2)</f>
        <v>2.81</v>
      </c>
      <c r="G39" s="22">
        <f>(0.2499/365)*A38*G42</f>
        <v>3.2799477698630137</v>
      </c>
      <c r="H39" s="29">
        <v>3.75</v>
      </c>
      <c r="I39" s="22">
        <f>ROUNDDOWN((0.2499/365)*A38*I42,2)</f>
        <v>4.21</v>
      </c>
      <c r="J39" s="29">
        <f>ROUNDDOWN((0.2499/365)*A38*J42,2)</f>
        <v>4.68</v>
      </c>
      <c r="K39" s="22">
        <f>ROUNDDOWN((0.2499/365)*A38*K42,2)</f>
        <v>5.15</v>
      </c>
    </row>
    <row r="40" spans="1:11" s="2" customFormat="1" ht="12" customHeight="1" x14ac:dyDescent="0.2">
      <c r="A40" s="18"/>
      <c r="B40" s="21" t="s">
        <v>5</v>
      </c>
      <c r="C40" s="22">
        <v>10</v>
      </c>
      <c r="D40" s="29">
        <v>10</v>
      </c>
      <c r="E40" s="22">
        <v>10</v>
      </c>
      <c r="F40" s="29">
        <v>10</v>
      </c>
      <c r="G40" s="22">
        <v>10</v>
      </c>
      <c r="H40" s="29">
        <v>10</v>
      </c>
      <c r="I40" s="22">
        <v>10</v>
      </c>
      <c r="J40" s="29">
        <v>10</v>
      </c>
      <c r="K40" s="22">
        <v>10</v>
      </c>
    </row>
    <row r="41" spans="1:11" s="2" customFormat="1" ht="12" customHeight="1" x14ac:dyDescent="0.2">
      <c r="A41" s="18"/>
      <c r="B41" s="21" t="s">
        <v>6</v>
      </c>
      <c r="C41" s="22">
        <v>15</v>
      </c>
      <c r="D41" s="29">
        <v>15</v>
      </c>
      <c r="E41" s="22">
        <v>15</v>
      </c>
      <c r="F41" s="29">
        <v>15</v>
      </c>
      <c r="G41" s="22">
        <v>15</v>
      </c>
      <c r="H41" s="29">
        <v>15</v>
      </c>
      <c r="I41" s="22">
        <v>15</v>
      </c>
      <c r="J41" s="29">
        <v>30</v>
      </c>
      <c r="K41" s="22">
        <v>30</v>
      </c>
    </row>
    <row r="42" spans="1:11" s="2" customFormat="1" ht="12" customHeight="1" x14ac:dyDescent="0.2">
      <c r="A42" s="18"/>
      <c r="B42" s="21" t="s">
        <v>7</v>
      </c>
      <c r="C42" s="22">
        <f t="shared" ref="C42" si="24">C38+C40+C41</f>
        <v>175</v>
      </c>
      <c r="D42" s="29">
        <f t="shared" ref="D42:K42" si="25">D38+D40+D41</f>
        <v>228.13</v>
      </c>
      <c r="E42" s="22">
        <f t="shared" si="25"/>
        <v>285.16000000000003</v>
      </c>
      <c r="F42" s="29">
        <f t="shared" si="25"/>
        <v>342.19</v>
      </c>
      <c r="G42" s="22">
        <f t="shared" si="25"/>
        <v>399.22</v>
      </c>
      <c r="H42" s="29">
        <f t="shared" si="25"/>
        <v>456.25</v>
      </c>
      <c r="I42" s="22">
        <f t="shared" si="25"/>
        <v>513.29</v>
      </c>
      <c r="J42" s="29">
        <f t="shared" si="25"/>
        <v>570.32000000000005</v>
      </c>
      <c r="K42" s="22">
        <f t="shared" si="25"/>
        <v>627.35</v>
      </c>
    </row>
    <row r="43" spans="1:11" s="2" customFormat="1" ht="12" customHeight="1" x14ac:dyDescent="0.2">
      <c r="A43" s="18"/>
      <c r="B43" s="21" t="s">
        <v>8</v>
      </c>
      <c r="C43" s="23">
        <f>(C41+C40+C39)/C38/A38*365</f>
        <v>5.0694444444444438</v>
      </c>
      <c r="D43" s="30">
        <f>(D41+D40+D39)/D38/A38*365</f>
        <v>4.0235112161341675</v>
      </c>
      <c r="E43" s="23">
        <f>(E41+E40+E39)/E38/A38*365</f>
        <v>3.1964624333743337</v>
      </c>
      <c r="F43" s="30">
        <f>(F41+F40+F39)/F38/A38*365</f>
        <v>2.6668164191809325</v>
      </c>
      <c r="G43" s="23">
        <f>(G41+G40+G39)/G38/A38*365</f>
        <v>2.29859907184722</v>
      </c>
      <c r="H43" s="30">
        <f>(H41+H40+H39)/H38/A38*365</f>
        <v>2.0277777777777777</v>
      </c>
      <c r="I43" s="23">
        <f>(I41+I40+I39)/I38/A38*365</f>
        <v>1.8195556602292353</v>
      </c>
      <c r="J43" s="30">
        <f>(J41+J40+J39)/J38/A38*365</f>
        <v>2.56263513853271</v>
      </c>
      <c r="K43" s="23">
        <f>(K41+K40+K39)/K38/A38*365</f>
        <v>2.3381501659998292</v>
      </c>
    </row>
    <row r="44" spans="1:11" s="2" customFormat="1" ht="12" customHeight="1" thickBot="1" x14ac:dyDescent="0.25">
      <c r="A44" s="24"/>
      <c r="B44" s="25" t="s">
        <v>9</v>
      </c>
      <c r="C44" s="26">
        <f t="shared" ref="C44" si="26">C39+C42</f>
        <v>175</v>
      </c>
      <c r="D44" s="31">
        <f t="shared" ref="D44:K44" si="27">D39+D42</f>
        <v>230</v>
      </c>
      <c r="E44" s="26">
        <f t="shared" si="27"/>
        <v>287.5</v>
      </c>
      <c r="F44" s="31">
        <f t="shared" si="27"/>
        <v>345</v>
      </c>
      <c r="G44" s="26">
        <f t="shared" si="27"/>
        <v>402.49994776986301</v>
      </c>
      <c r="H44" s="31">
        <f t="shared" si="27"/>
        <v>460</v>
      </c>
      <c r="I44" s="26">
        <f t="shared" si="27"/>
        <v>517.5</v>
      </c>
      <c r="J44" s="31">
        <f t="shared" si="27"/>
        <v>575</v>
      </c>
      <c r="K44" s="26">
        <f t="shared" si="27"/>
        <v>632.5</v>
      </c>
    </row>
    <row r="45" spans="1:11" s="2" customFormat="1" ht="12" customHeight="1" x14ac:dyDescent="0.2">
      <c r="A45" s="11">
        <v>13</v>
      </c>
      <c r="B45" s="12" t="s">
        <v>3</v>
      </c>
      <c r="C45" s="6">
        <v>150</v>
      </c>
      <c r="D45" s="28">
        <v>202.98</v>
      </c>
      <c r="E45" s="6">
        <v>259.97000000000003</v>
      </c>
      <c r="F45" s="28">
        <v>316.95999999999998</v>
      </c>
      <c r="G45" s="6">
        <v>373.95</v>
      </c>
      <c r="H45" s="28">
        <v>430.95</v>
      </c>
      <c r="I45" s="6">
        <v>487.94</v>
      </c>
      <c r="J45" s="28">
        <v>529.92999999999995</v>
      </c>
      <c r="K45" s="6">
        <v>586.91999999999996</v>
      </c>
    </row>
    <row r="46" spans="1:11" s="2" customFormat="1" ht="12" customHeight="1" x14ac:dyDescent="0.2">
      <c r="A46" s="11"/>
      <c r="B46" s="9" t="s">
        <v>4</v>
      </c>
      <c r="C46" s="3">
        <v>0</v>
      </c>
      <c r="D46" s="29">
        <f>ROUNDDOWN((0.2499/365)*A45*D49,2)</f>
        <v>2.02</v>
      </c>
      <c r="E46" s="3">
        <f>ROUNDDOWN((0.2499/365)*A45*E49,2)</f>
        <v>2.5299999999999998</v>
      </c>
      <c r="F46" s="29">
        <f>ROUNDDOWN((0.2499/365)*A45*F49,2)</f>
        <v>3.04</v>
      </c>
      <c r="G46" s="3">
        <f>ROUNDDOWN((0.2499/365)*A45*G49,2)</f>
        <v>3.55</v>
      </c>
      <c r="H46" s="29">
        <f>ROUNDDOWN((0.2499/365)*A45*H49,2)</f>
        <v>4.05</v>
      </c>
      <c r="I46" s="3">
        <f>ROUNDDOWN((0.2499/365)*A45*I49,2)</f>
        <v>4.5599999999999996</v>
      </c>
      <c r="J46" s="29">
        <f>ROUNDDOWN((0.2499/365)*A45*J49,2)</f>
        <v>5.07</v>
      </c>
      <c r="K46" s="3">
        <f>(0.2499/365)*A45*K49</f>
        <v>5.5799315178082187</v>
      </c>
    </row>
    <row r="47" spans="1:11" s="2" customFormat="1" ht="12" customHeight="1" x14ac:dyDescent="0.2">
      <c r="A47" s="11"/>
      <c r="B47" s="9" t="s">
        <v>5</v>
      </c>
      <c r="C47" s="3">
        <v>10</v>
      </c>
      <c r="D47" s="29">
        <v>10</v>
      </c>
      <c r="E47" s="3">
        <v>10</v>
      </c>
      <c r="F47" s="29">
        <v>10</v>
      </c>
      <c r="G47" s="3">
        <v>10</v>
      </c>
      <c r="H47" s="29">
        <v>10</v>
      </c>
      <c r="I47" s="3">
        <v>10</v>
      </c>
      <c r="J47" s="29">
        <v>10</v>
      </c>
      <c r="K47" s="3">
        <v>10</v>
      </c>
    </row>
    <row r="48" spans="1:11" s="2" customFormat="1" ht="12" customHeight="1" x14ac:dyDescent="0.2">
      <c r="A48" s="11"/>
      <c r="B48" s="9" t="s">
        <v>6</v>
      </c>
      <c r="C48" s="3">
        <v>15</v>
      </c>
      <c r="D48" s="29">
        <v>15</v>
      </c>
      <c r="E48" s="3">
        <v>15</v>
      </c>
      <c r="F48" s="29">
        <v>15</v>
      </c>
      <c r="G48" s="3">
        <v>15</v>
      </c>
      <c r="H48" s="29">
        <v>15</v>
      </c>
      <c r="I48" s="3">
        <v>15</v>
      </c>
      <c r="J48" s="29">
        <v>30</v>
      </c>
      <c r="K48" s="3">
        <v>30</v>
      </c>
    </row>
    <row r="49" spans="1:15" s="2" customFormat="1" ht="12" customHeight="1" x14ac:dyDescent="0.2">
      <c r="A49" s="11"/>
      <c r="B49" s="9" t="s">
        <v>7</v>
      </c>
      <c r="C49" s="3">
        <f t="shared" ref="C49" si="28">C45+C47+C48</f>
        <v>175</v>
      </c>
      <c r="D49" s="29">
        <f t="shared" ref="D49:K49" si="29">D45+D47+D48</f>
        <v>227.98</v>
      </c>
      <c r="E49" s="3">
        <f t="shared" si="29"/>
        <v>284.97000000000003</v>
      </c>
      <c r="F49" s="29">
        <f t="shared" si="29"/>
        <v>341.96</v>
      </c>
      <c r="G49" s="3">
        <f t="shared" si="29"/>
        <v>398.95</v>
      </c>
      <c r="H49" s="29">
        <f t="shared" si="29"/>
        <v>455.95</v>
      </c>
      <c r="I49" s="3">
        <f t="shared" si="29"/>
        <v>512.94000000000005</v>
      </c>
      <c r="J49" s="29">
        <f t="shared" si="29"/>
        <v>569.92999999999995</v>
      </c>
      <c r="K49" s="3">
        <f t="shared" si="29"/>
        <v>626.91999999999996</v>
      </c>
    </row>
    <row r="50" spans="1:15" s="2" customFormat="1" ht="12" customHeight="1" x14ac:dyDescent="0.2">
      <c r="A50" s="11"/>
      <c r="B50" s="9" t="s">
        <v>8</v>
      </c>
      <c r="C50" s="4">
        <f>(C48+C47+C46)/C45/A45*365</f>
        <v>4.6794871794871797</v>
      </c>
      <c r="D50" s="30">
        <f>(D48+D47+D46)/D45/A45*365</f>
        <v>3.7375035054609405</v>
      </c>
      <c r="E50" s="4">
        <f>(E48+E47+E46)/E45/A45*365</f>
        <v>2.9732572693298933</v>
      </c>
      <c r="F50" s="30">
        <f>(F48+F47+F46)/F45/A45*365</f>
        <v>2.4838368345435486</v>
      </c>
      <c r="G50" s="4">
        <f>(G48+G47+G46)/G45/A45*365</f>
        <v>2.143591800631512</v>
      </c>
      <c r="H50" s="30">
        <f>(H48+H47+H46)/H45/A45*365</f>
        <v>1.8926432657723995</v>
      </c>
      <c r="I50" s="4">
        <f>(I48+I47+I46)/I45/A45*365</f>
        <v>1.7009342258348286</v>
      </c>
      <c r="J50" s="30">
        <f>(J48+J47+J46)/J45/A45*365</f>
        <v>2.3879133528521188</v>
      </c>
      <c r="K50" s="4">
        <f>(K48+K47+K46)/K45/A45*365</f>
        <v>2.1804406581423756</v>
      </c>
    </row>
    <row r="51" spans="1:15" s="2" customFormat="1" ht="12" customHeight="1" thickBot="1" x14ac:dyDescent="0.25">
      <c r="A51" s="13"/>
      <c r="B51" s="14" t="s">
        <v>9</v>
      </c>
      <c r="C51" s="5">
        <f t="shared" ref="C51" si="30">C46+C49</f>
        <v>175</v>
      </c>
      <c r="D51" s="31">
        <f t="shared" ref="D51:K51" si="31">D46+D49</f>
        <v>230</v>
      </c>
      <c r="E51" s="5">
        <f t="shared" si="31"/>
        <v>287.5</v>
      </c>
      <c r="F51" s="31">
        <f t="shared" si="31"/>
        <v>345</v>
      </c>
      <c r="G51" s="5">
        <f t="shared" si="31"/>
        <v>402.5</v>
      </c>
      <c r="H51" s="31">
        <f t="shared" si="31"/>
        <v>460</v>
      </c>
      <c r="I51" s="5">
        <f t="shared" si="31"/>
        <v>517.5</v>
      </c>
      <c r="J51" s="31">
        <f t="shared" si="31"/>
        <v>575</v>
      </c>
      <c r="K51" s="5">
        <f t="shared" si="31"/>
        <v>632.49993151780814</v>
      </c>
    </row>
    <row r="52" spans="1:15" s="2" customFormat="1" ht="12" customHeight="1" x14ac:dyDescent="0.2">
      <c r="A52" s="18">
        <v>14</v>
      </c>
      <c r="B52" s="19" t="s">
        <v>3</v>
      </c>
      <c r="C52" s="20">
        <v>150</v>
      </c>
      <c r="D52" s="28">
        <v>202.82</v>
      </c>
      <c r="E52" s="20">
        <v>259.77</v>
      </c>
      <c r="F52" s="28">
        <v>316.73</v>
      </c>
      <c r="G52" s="20">
        <v>373.68</v>
      </c>
      <c r="H52" s="28">
        <v>430.64</v>
      </c>
      <c r="I52" s="20">
        <v>487.59</v>
      </c>
      <c r="J52" s="28">
        <v>529.54</v>
      </c>
      <c r="K52" s="20">
        <v>586.5</v>
      </c>
      <c r="O52" s="27"/>
    </row>
    <row r="53" spans="1:15" s="2" customFormat="1" ht="12" customHeight="1" x14ac:dyDescent="0.2">
      <c r="A53" s="18"/>
      <c r="B53" s="21" t="s">
        <v>4</v>
      </c>
      <c r="C53" s="22">
        <v>0</v>
      </c>
      <c r="D53" s="29">
        <f>ROUNDDOWN((0.2499/365)*A52*D56,2)</f>
        <v>2.1800000000000002</v>
      </c>
      <c r="E53" s="22">
        <v>2.73</v>
      </c>
      <c r="F53" s="29">
        <f>ROUNDDOWN((0.2499/365)*A52*F56,2)</f>
        <v>3.27</v>
      </c>
      <c r="G53" s="22">
        <f>ROUNDDOWN((0.2499/365)*A52*G56,2)</f>
        <v>3.82</v>
      </c>
      <c r="H53" s="29">
        <f>ROUNDDOWN((0.2499/365)*A52*H56,2)</f>
        <v>4.3600000000000003</v>
      </c>
      <c r="I53" s="22">
        <f>ROUNDDOWN((0.2499/365)*A52*I56,2)</f>
        <v>4.91</v>
      </c>
      <c r="J53" s="29">
        <v>5.46</v>
      </c>
      <c r="K53" s="22">
        <f>ROUNDDOWN((0.2499/365)*A52*K56,2)</f>
        <v>6</v>
      </c>
    </row>
    <row r="54" spans="1:15" s="2" customFormat="1" ht="12" customHeight="1" x14ac:dyDescent="0.2">
      <c r="A54" s="18"/>
      <c r="B54" s="21" t="s">
        <v>5</v>
      </c>
      <c r="C54" s="22">
        <v>10</v>
      </c>
      <c r="D54" s="29">
        <v>10</v>
      </c>
      <c r="E54" s="22">
        <v>10</v>
      </c>
      <c r="F54" s="29">
        <v>10</v>
      </c>
      <c r="G54" s="22">
        <v>10</v>
      </c>
      <c r="H54" s="29">
        <v>10</v>
      </c>
      <c r="I54" s="22">
        <v>10</v>
      </c>
      <c r="J54" s="29">
        <v>10</v>
      </c>
      <c r="K54" s="22">
        <v>10</v>
      </c>
    </row>
    <row r="55" spans="1:15" s="2" customFormat="1" ht="12" customHeight="1" x14ac:dyDescent="0.2">
      <c r="A55" s="18"/>
      <c r="B55" s="21" t="s">
        <v>6</v>
      </c>
      <c r="C55" s="22">
        <v>15</v>
      </c>
      <c r="D55" s="29">
        <v>15</v>
      </c>
      <c r="E55" s="22">
        <v>15</v>
      </c>
      <c r="F55" s="29">
        <v>15</v>
      </c>
      <c r="G55" s="22">
        <v>15</v>
      </c>
      <c r="H55" s="29">
        <v>15</v>
      </c>
      <c r="I55" s="22">
        <v>15</v>
      </c>
      <c r="J55" s="29">
        <v>30</v>
      </c>
      <c r="K55" s="22">
        <v>30</v>
      </c>
    </row>
    <row r="56" spans="1:15" s="2" customFormat="1" ht="12" customHeight="1" x14ac:dyDescent="0.2">
      <c r="A56" s="18"/>
      <c r="B56" s="21" t="s">
        <v>7</v>
      </c>
      <c r="C56" s="22">
        <f t="shared" ref="C56" si="32">C52+C54+C55</f>
        <v>175</v>
      </c>
      <c r="D56" s="29">
        <f t="shared" ref="D56:K56" si="33">D52+D54+D55</f>
        <v>227.82</v>
      </c>
      <c r="E56" s="22">
        <f t="shared" si="33"/>
        <v>284.77</v>
      </c>
      <c r="F56" s="29">
        <f t="shared" si="33"/>
        <v>341.73</v>
      </c>
      <c r="G56" s="22">
        <f t="shared" si="33"/>
        <v>398.68</v>
      </c>
      <c r="H56" s="29">
        <f t="shared" si="33"/>
        <v>455.64</v>
      </c>
      <c r="I56" s="22">
        <f t="shared" si="33"/>
        <v>512.58999999999992</v>
      </c>
      <c r="J56" s="29">
        <f t="shared" si="33"/>
        <v>569.54</v>
      </c>
      <c r="K56" s="22">
        <f t="shared" si="33"/>
        <v>626.5</v>
      </c>
    </row>
    <row r="57" spans="1:15" s="2" customFormat="1" ht="12" customHeight="1" x14ac:dyDescent="0.2">
      <c r="A57" s="18"/>
      <c r="B57" s="21" t="s">
        <v>8</v>
      </c>
      <c r="C57" s="23">
        <f>(C55+C54+C53)/C52/A52*365</f>
        <v>4.3452380952380949</v>
      </c>
      <c r="D57" s="30">
        <f>(D55+D54+D53)/D52/A52*365</f>
        <v>3.4938439432572159</v>
      </c>
      <c r="E57" s="23">
        <f>(E55+E54+E53)/E52/A52*365</f>
        <v>2.783080087330001</v>
      </c>
      <c r="F57" s="30">
        <f>(F55+F54+F53)/F52/A52*365</f>
        <v>2.32702707578785</v>
      </c>
      <c r="G57" s="23">
        <f>(G55+G54+G53)/G52/A52*365</f>
        <v>2.0107540447135825</v>
      </c>
      <c r="H57" s="30">
        <f>(H55+H54+H53)/H52/A52*365</f>
        <v>1.7774873278310024</v>
      </c>
      <c r="I57" s="23">
        <f>(I55+I54+I53)/I52/A52*365</f>
        <v>1.5992871645674207</v>
      </c>
      <c r="J57" s="30">
        <f>(J55+J54+J53)/J52/A52*365</f>
        <v>2.2381824656440363</v>
      </c>
      <c r="K57" s="23">
        <f>(K55+K54+K53)/K52/A52*365</f>
        <v>2.0448179271708682</v>
      </c>
    </row>
    <row r="58" spans="1:15" s="2" customFormat="1" ht="12" customHeight="1" thickBot="1" x14ac:dyDescent="0.25">
      <c r="A58" s="24"/>
      <c r="B58" s="25" t="s">
        <v>9</v>
      </c>
      <c r="C58" s="26">
        <f t="shared" ref="C58" si="34">C53+C56</f>
        <v>175</v>
      </c>
      <c r="D58" s="31">
        <f t="shared" ref="D58:K58" si="35">D53+D56</f>
        <v>230</v>
      </c>
      <c r="E58" s="26">
        <f t="shared" si="35"/>
        <v>287.5</v>
      </c>
      <c r="F58" s="31">
        <f t="shared" si="35"/>
        <v>345</v>
      </c>
      <c r="G58" s="26">
        <f t="shared" si="35"/>
        <v>402.5</v>
      </c>
      <c r="H58" s="31">
        <f t="shared" si="35"/>
        <v>460</v>
      </c>
      <c r="I58" s="26">
        <f t="shared" si="35"/>
        <v>517.49999999999989</v>
      </c>
      <c r="J58" s="31">
        <f t="shared" si="35"/>
        <v>575</v>
      </c>
      <c r="K58" s="26">
        <f t="shared" si="35"/>
        <v>632.5</v>
      </c>
    </row>
    <row r="59" spans="1:15" s="2" customFormat="1" ht="12" customHeight="1" x14ac:dyDescent="0.2">
      <c r="A59" s="11">
        <v>15</v>
      </c>
      <c r="B59" s="12" t="s">
        <v>3</v>
      </c>
      <c r="C59" s="6">
        <v>150</v>
      </c>
      <c r="D59" s="28">
        <v>202.67</v>
      </c>
      <c r="E59" s="6">
        <v>259.58</v>
      </c>
      <c r="F59" s="28">
        <v>316.5</v>
      </c>
      <c r="G59" s="6">
        <v>373.41</v>
      </c>
      <c r="H59" s="28">
        <v>430.33</v>
      </c>
      <c r="I59" s="6">
        <v>487.24</v>
      </c>
      <c r="J59" s="28">
        <v>529.16</v>
      </c>
      <c r="K59" s="6">
        <v>586.07000000000005</v>
      </c>
    </row>
    <row r="60" spans="1:15" s="2" customFormat="1" ht="12" customHeight="1" x14ac:dyDescent="0.2">
      <c r="A60" s="11"/>
      <c r="B60" s="9" t="s">
        <v>4</v>
      </c>
      <c r="C60" s="3">
        <v>0</v>
      </c>
      <c r="D60" s="29">
        <f>ROUNDDOWN((0.2499/365)*A59*D63,2)</f>
        <v>2.33</v>
      </c>
      <c r="E60" s="3">
        <f>ROUNDDOWN((0.2499/365)*A59*E63,2)</f>
        <v>2.92</v>
      </c>
      <c r="F60" s="29">
        <f>ROUNDDOWN((0.2499/365)*A59*F63,2)</f>
        <v>3.5</v>
      </c>
      <c r="G60" s="3">
        <f>ROUNDDOWN((0.2499/365)*A59*G63,2)</f>
        <v>4.09</v>
      </c>
      <c r="H60" s="29">
        <f>ROUNDDOWN((0.2499/365)*A59*H63,2)</f>
        <v>4.67</v>
      </c>
      <c r="I60" s="3">
        <f>ROUNDDOWN((0.2499/365)*A59*I63,2)</f>
        <v>5.26</v>
      </c>
      <c r="J60" s="29">
        <f>ROUNDDOWN((0.2499/365)*A59*J63,2)</f>
        <v>5.84</v>
      </c>
      <c r="K60" s="3">
        <v>6.43</v>
      </c>
    </row>
    <row r="61" spans="1:15" s="2" customFormat="1" ht="12" customHeight="1" x14ac:dyDescent="0.2">
      <c r="A61" s="11"/>
      <c r="B61" s="9" t="s">
        <v>5</v>
      </c>
      <c r="C61" s="3">
        <v>10</v>
      </c>
      <c r="D61" s="29">
        <v>10</v>
      </c>
      <c r="E61" s="3">
        <v>10</v>
      </c>
      <c r="F61" s="29">
        <v>10</v>
      </c>
      <c r="G61" s="3">
        <v>10</v>
      </c>
      <c r="H61" s="29">
        <v>10</v>
      </c>
      <c r="I61" s="3">
        <v>10</v>
      </c>
      <c r="J61" s="29">
        <v>10</v>
      </c>
      <c r="K61" s="3">
        <v>10</v>
      </c>
    </row>
    <row r="62" spans="1:15" s="2" customFormat="1" ht="12" customHeight="1" x14ac:dyDescent="0.2">
      <c r="A62" s="11"/>
      <c r="B62" s="9" t="s">
        <v>6</v>
      </c>
      <c r="C62" s="3">
        <v>15</v>
      </c>
      <c r="D62" s="29">
        <v>15</v>
      </c>
      <c r="E62" s="3">
        <v>15</v>
      </c>
      <c r="F62" s="29">
        <v>15</v>
      </c>
      <c r="G62" s="3">
        <v>15</v>
      </c>
      <c r="H62" s="29">
        <v>15</v>
      </c>
      <c r="I62" s="3">
        <v>15</v>
      </c>
      <c r="J62" s="29">
        <v>30</v>
      </c>
      <c r="K62" s="3">
        <v>30</v>
      </c>
    </row>
    <row r="63" spans="1:15" s="2" customFormat="1" ht="12" customHeight="1" x14ac:dyDescent="0.2">
      <c r="A63" s="11"/>
      <c r="B63" s="16" t="s">
        <v>7</v>
      </c>
      <c r="C63" s="3">
        <f t="shared" ref="C63" si="36">C59+C61+C62</f>
        <v>175</v>
      </c>
      <c r="D63" s="29">
        <f t="shared" ref="D63:K63" si="37">D59+D61+D62</f>
        <v>227.67</v>
      </c>
      <c r="E63" s="3">
        <f t="shared" si="37"/>
        <v>284.58</v>
      </c>
      <c r="F63" s="29">
        <f t="shared" si="37"/>
        <v>341.5</v>
      </c>
      <c r="G63" s="3">
        <f t="shared" si="37"/>
        <v>398.41</v>
      </c>
      <c r="H63" s="29">
        <f t="shared" si="37"/>
        <v>455.33</v>
      </c>
      <c r="I63" s="3">
        <f t="shared" si="37"/>
        <v>512.24</v>
      </c>
      <c r="J63" s="29">
        <f t="shared" si="37"/>
        <v>569.16</v>
      </c>
      <c r="K63" s="3">
        <f t="shared" si="37"/>
        <v>626.07000000000005</v>
      </c>
    </row>
    <row r="64" spans="1:15" s="2" customFormat="1" ht="12" customHeight="1" x14ac:dyDescent="0.2">
      <c r="A64" s="11"/>
      <c r="B64" s="12" t="s">
        <v>8</v>
      </c>
      <c r="C64" s="4">
        <f>(C62+C61+C60)/C59/A59*365</f>
        <v>4.0555555555555554</v>
      </c>
      <c r="D64" s="30">
        <f>(D62+D61+D60)/D59/A59*365</f>
        <v>3.2813440568411703</v>
      </c>
      <c r="E64" s="4">
        <f>(E62+E61+E60)/E59/A59*365</f>
        <v>2.6172535120836229</v>
      </c>
      <c r="F64" s="30">
        <f>(F62+F61+F60)/F59/A59*365</f>
        <v>2.1911532385466033</v>
      </c>
      <c r="G64" s="4">
        <f>(G62+G61+G60)/G59/A59*365</f>
        <v>1.8956553564892922</v>
      </c>
      <c r="H64" s="30">
        <f>(H62+H61+H60)/H59/A59*365</f>
        <v>1.6777124532335652</v>
      </c>
      <c r="I64" s="4">
        <f>(I62+I61+I60)/I59/A59*365</f>
        <v>1.5112196590318254</v>
      </c>
      <c r="J64" s="30">
        <f>(J62+J61+J60)/J59/A59*365</f>
        <v>2.1079446670194271</v>
      </c>
      <c r="K64" s="4">
        <f>(K62+K61+K60)/K59/A59*365</f>
        <v>1.9277503824912836</v>
      </c>
    </row>
    <row r="65" spans="1:11" s="2" customFormat="1" ht="12" customHeight="1" thickBot="1" x14ac:dyDescent="0.25">
      <c r="A65" s="13"/>
      <c r="B65" s="14" t="s">
        <v>9</v>
      </c>
      <c r="C65" s="5">
        <f t="shared" ref="C65" si="38">C60+C63</f>
        <v>175</v>
      </c>
      <c r="D65" s="31">
        <f t="shared" ref="D65:K65" si="39">D60+D63</f>
        <v>230</v>
      </c>
      <c r="E65" s="5">
        <f t="shared" si="39"/>
        <v>287.5</v>
      </c>
      <c r="F65" s="31">
        <f t="shared" si="39"/>
        <v>345</v>
      </c>
      <c r="G65" s="5">
        <f t="shared" si="39"/>
        <v>402.5</v>
      </c>
      <c r="H65" s="31">
        <f t="shared" si="39"/>
        <v>460</v>
      </c>
      <c r="I65" s="5">
        <f t="shared" si="39"/>
        <v>517.5</v>
      </c>
      <c r="J65" s="31">
        <f t="shared" si="39"/>
        <v>575</v>
      </c>
      <c r="K65" s="5">
        <f t="shared" si="39"/>
        <v>632.5</v>
      </c>
    </row>
    <row r="66" spans="1:11" s="2" customFormat="1" ht="12" customHeight="1" x14ac:dyDescent="0.2">
      <c r="A66" s="18">
        <v>16</v>
      </c>
      <c r="B66" s="19" t="s">
        <v>3</v>
      </c>
      <c r="C66" s="20">
        <v>150</v>
      </c>
      <c r="D66" s="28">
        <v>202.51</v>
      </c>
      <c r="E66" s="20">
        <v>259.39</v>
      </c>
      <c r="F66" s="28">
        <v>316.27</v>
      </c>
      <c r="G66" s="20">
        <v>373.14</v>
      </c>
      <c r="H66" s="28">
        <v>430.02</v>
      </c>
      <c r="I66" s="20">
        <v>486.9</v>
      </c>
      <c r="J66" s="28">
        <v>528.77</v>
      </c>
      <c r="K66" s="20">
        <v>585.65</v>
      </c>
    </row>
    <row r="67" spans="1:11" s="2" customFormat="1" ht="12" customHeight="1" x14ac:dyDescent="0.2">
      <c r="A67" s="18"/>
      <c r="B67" s="21" t="s">
        <v>4</v>
      </c>
      <c r="C67" s="22">
        <v>0</v>
      </c>
      <c r="D67" s="29">
        <f>ROUNDDOWN((0.2499/365)*A66*D70,2)</f>
        <v>2.4900000000000002</v>
      </c>
      <c r="E67" s="22">
        <f>ROUNDDOWN((0.2499/365)*A66*E70,2)</f>
        <v>3.11</v>
      </c>
      <c r="F67" s="29">
        <f>ROUNDDOWN((0.2499/365)*A66*F70,2)</f>
        <v>3.73</v>
      </c>
      <c r="G67" s="22">
        <f>ROUNDDOWN((0.2499/365)*A66*G70,2)</f>
        <v>4.3600000000000003</v>
      </c>
      <c r="H67" s="29">
        <f>ROUNDDOWN((0.2499/365)*A66*H70,2)</f>
        <v>4.9800000000000004</v>
      </c>
      <c r="I67" s="22">
        <f>ROUNDDOWN((0.2499/365)*A66*I70,2)</f>
        <v>5.6</v>
      </c>
      <c r="J67" s="29">
        <f>ROUNDDOWN((0.2499/365)*A66*J70,2)</f>
        <v>6.23</v>
      </c>
      <c r="K67" s="22">
        <f>ROUNDDOWN((0.2499/365)*A66*K70,2)</f>
        <v>6.85</v>
      </c>
    </row>
    <row r="68" spans="1:11" s="2" customFormat="1" ht="12" customHeight="1" x14ac:dyDescent="0.2">
      <c r="A68" s="18"/>
      <c r="B68" s="21" t="s">
        <v>5</v>
      </c>
      <c r="C68" s="22">
        <v>10</v>
      </c>
      <c r="D68" s="29">
        <v>10</v>
      </c>
      <c r="E68" s="22">
        <v>10</v>
      </c>
      <c r="F68" s="29">
        <v>10</v>
      </c>
      <c r="G68" s="22">
        <v>10</v>
      </c>
      <c r="H68" s="29">
        <v>10</v>
      </c>
      <c r="I68" s="22">
        <v>10</v>
      </c>
      <c r="J68" s="29">
        <v>10</v>
      </c>
      <c r="K68" s="22">
        <v>10</v>
      </c>
    </row>
    <row r="69" spans="1:11" s="2" customFormat="1" ht="12" customHeight="1" x14ac:dyDescent="0.2">
      <c r="A69" s="18"/>
      <c r="B69" s="21" t="s">
        <v>6</v>
      </c>
      <c r="C69" s="22">
        <v>15</v>
      </c>
      <c r="D69" s="29">
        <v>15</v>
      </c>
      <c r="E69" s="22">
        <v>15</v>
      </c>
      <c r="F69" s="29">
        <v>15</v>
      </c>
      <c r="G69" s="22">
        <v>15</v>
      </c>
      <c r="H69" s="29">
        <v>15</v>
      </c>
      <c r="I69" s="22">
        <v>15</v>
      </c>
      <c r="J69" s="29">
        <v>30</v>
      </c>
      <c r="K69" s="22">
        <v>30</v>
      </c>
    </row>
    <row r="70" spans="1:11" s="2" customFormat="1" ht="12" customHeight="1" x14ac:dyDescent="0.2">
      <c r="A70" s="18"/>
      <c r="B70" s="21" t="s">
        <v>7</v>
      </c>
      <c r="C70" s="22">
        <f t="shared" ref="C70" si="40">C66+C68+C69</f>
        <v>175</v>
      </c>
      <c r="D70" s="29">
        <f t="shared" ref="D70:K70" si="41">D66+D68+D69</f>
        <v>227.51</v>
      </c>
      <c r="E70" s="22">
        <f t="shared" si="41"/>
        <v>284.39</v>
      </c>
      <c r="F70" s="29">
        <f t="shared" si="41"/>
        <v>341.27</v>
      </c>
      <c r="G70" s="22">
        <f t="shared" si="41"/>
        <v>398.14</v>
      </c>
      <c r="H70" s="29">
        <f t="shared" si="41"/>
        <v>455.02</v>
      </c>
      <c r="I70" s="22">
        <f t="shared" si="41"/>
        <v>511.9</v>
      </c>
      <c r="J70" s="29">
        <f t="shared" si="41"/>
        <v>568.77</v>
      </c>
      <c r="K70" s="22">
        <f t="shared" si="41"/>
        <v>625.65</v>
      </c>
    </row>
    <row r="71" spans="1:11" s="2" customFormat="1" ht="12" customHeight="1" x14ac:dyDescent="0.2">
      <c r="A71" s="18"/>
      <c r="B71" s="21" t="s">
        <v>8</v>
      </c>
      <c r="C71" s="23">
        <f>(C69+C68+C67)/C66/A66*365</f>
        <v>3.802083333333333</v>
      </c>
      <c r="D71" s="30">
        <f>(D69+D68+D67)/D66/A66*365</f>
        <v>3.0967143597847024</v>
      </c>
      <c r="E71" s="23">
        <f>(E69+E68+E67)/E66/A66*365</f>
        <v>2.4721823316241953</v>
      </c>
      <c r="F71" s="30">
        <f>(F69+F68+F67)/F66/A66*365</f>
        <v>2.0722898947102162</v>
      </c>
      <c r="G71" s="23">
        <f>(G69+G68+G67)/G66/A66*365</f>
        <v>1.7949697164603098</v>
      </c>
      <c r="H71" s="30">
        <f>(H69+H68+H67)/H66/A66*365</f>
        <v>1.5904347472210594</v>
      </c>
      <c r="I71" s="23">
        <f>(I69+I68+I67)/I66/A66*365</f>
        <v>1.4336876155268024</v>
      </c>
      <c r="J71" s="30">
        <f>(J69+J68+J67)/J66/A66*365</f>
        <v>1.9944812962157463</v>
      </c>
      <c r="K71" s="23">
        <f>(K69+K68+K67)/K66/A66*365</f>
        <v>1.8249220951079999</v>
      </c>
    </row>
    <row r="72" spans="1:11" s="2" customFormat="1" ht="12" customHeight="1" thickBot="1" x14ac:dyDescent="0.25">
      <c r="A72" s="24"/>
      <c r="B72" s="25" t="s">
        <v>9</v>
      </c>
      <c r="C72" s="26">
        <f t="shared" ref="C72" si="42">C67+C70</f>
        <v>175</v>
      </c>
      <c r="D72" s="31">
        <f t="shared" ref="D72:K72" si="43">D67+D70</f>
        <v>230</v>
      </c>
      <c r="E72" s="26">
        <f t="shared" si="43"/>
        <v>287.5</v>
      </c>
      <c r="F72" s="31">
        <f t="shared" si="43"/>
        <v>345</v>
      </c>
      <c r="G72" s="26">
        <f t="shared" si="43"/>
        <v>402.5</v>
      </c>
      <c r="H72" s="31">
        <f t="shared" si="43"/>
        <v>460</v>
      </c>
      <c r="I72" s="26">
        <f t="shared" si="43"/>
        <v>517.5</v>
      </c>
      <c r="J72" s="31">
        <f t="shared" si="43"/>
        <v>575</v>
      </c>
      <c r="K72" s="26">
        <f t="shared" si="43"/>
        <v>632.5</v>
      </c>
    </row>
    <row r="73" spans="1:11" s="2" customFormat="1" ht="12" customHeight="1" x14ac:dyDescent="0.2">
      <c r="A73" s="11">
        <v>17</v>
      </c>
      <c r="B73" s="12" t="s">
        <v>3</v>
      </c>
      <c r="C73" s="6">
        <v>150</v>
      </c>
      <c r="D73" s="28">
        <v>202.36</v>
      </c>
      <c r="E73" s="6">
        <v>259.2</v>
      </c>
      <c r="F73" s="28">
        <v>316.02999999999997</v>
      </c>
      <c r="G73" s="6">
        <v>372.87</v>
      </c>
      <c r="H73" s="28">
        <v>429.71</v>
      </c>
      <c r="I73" s="6">
        <v>486.55</v>
      </c>
      <c r="J73" s="28">
        <v>528.39</v>
      </c>
      <c r="K73" s="6">
        <v>585.22</v>
      </c>
    </row>
    <row r="74" spans="1:11" s="2" customFormat="1" ht="12" customHeight="1" x14ac:dyDescent="0.2">
      <c r="A74" s="11"/>
      <c r="B74" s="9" t="s">
        <v>4</v>
      </c>
      <c r="C74" s="3">
        <v>0</v>
      </c>
      <c r="D74" s="29">
        <f>ROUNDDOWN((0.2499/365)*A73*D77,2)</f>
        <v>2.64</v>
      </c>
      <c r="E74" s="3">
        <f>ROUNDDOWN((0.2499/365)*A73*E77,2)</f>
        <v>3.3</v>
      </c>
      <c r="F74" s="29">
        <v>3.97</v>
      </c>
      <c r="G74" s="3">
        <f>ROUNDDOWN((0.2499/365)*A73*G77,2)</f>
        <v>4.63</v>
      </c>
      <c r="H74" s="29">
        <f>ROUNDDOWN((0.2499/365)*A73*H77,2)</f>
        <v>5.29</v>
      </c>
      <c r="I74" s="3">
        <f>ROUNDDOWN((0.2499/365)*A73*I77,2)</f>
        <v>5.95</v>
      </c>
      <c r="J74" s="29">
        <f>ROUNDDOWN((0.2499/365)*A73*J77,2)</f>
        <v>6.61</v>
      </c>
      <c r="K74" s="3">
        <f>ROUNDDOWN((0.2499/365)*A73*K77,2)</f>
        <v>7.27</v>
      </c>
    </row>
    <row r="75" spans="1:11" s="2" customFormat="1" ht="12" customHeight="1" x14ac:dyDescent="0.2">
      <c r="A75" s="11"/>
      <c r="B75" s="9" t="s">
        <v>5</v>
      </c>
      <c r="C75" s="3">
        <v>10</v>
      </c>
      <c r="D75" s="29">
        <v>10</v>
      </c>
      <c r="E75" s="3">
        <v>10</v>
      </c>
      <c r="F75" s="29">
        <v>10</v>
      </c>
      <c r="G75" s="3">
        <v>10</v>
      </c>
      <c r="H75" s="29">
        <v>10</v>
      </c>
      <c r="I75" s="3">
        <v>10</v>
      </c>
      <c r="J75" s="29">
        <v>10</v>
      </c>
      <c r="K75" s="3">
        <v>10</v>
      </c>
    </row>
    <row r="76" spans="1:11" s="2" customFormat="1" ht="12" customHeight="1" x14ac:dyDescent="0.2">
      <c r="A76" s="11"/>
      <c r="B76" s="9" t="s">
        <v>6</v>
      </c>
      <c r="C76" s="3">
        <v>15</v>
      </c>
      <c r="D76" s="29">
        <v>15</v>
      </c>
      <c r="E76" s="3">
        <v>15</v>
      </c>
      <c r="F76" s="29">
        <v>15</v>
      </c>
      <c r="G76" s="3">
        <v>15</v>
      </c>
      <c r="H76" s="29">
        <v>15</v>
      </c>
      <c r="I76" s="3">
        <v>15</v>
      </c>
      <c r="J76" s="29">
        <v>30</v>
      </c>
      <c r="K76" s="3">
        <v>30</v>
      </c>
    </row>
    <row r="77" spans="1:11" s="2" customFormat="1" ht="12" customHeight="1" x14ac:dyDescent="0.2">
      <c r="A77" s="11"/>
      <c r="B77" s="9" t="s">
        <v>7</v>
      </c>
      <c r="C77" s="3">
        <f t="shared" ref="C77" si="44">C73+C75+C76</f>
        <v>175</v>
      </c>
      <c r="D77" s="29">
        <f t="shared" ref="D77:K77" si="45">D73+D75+D76</f>
        <v>227.36</v>
      </c>
      <c r="E77" s="3">
        <f t="shared" si="45"/>
        <v>284.2</v>
      </c>
      <c r="F77" s="29">
        <f t="shared" si="45"/>
        <v>341.03</v>
      </c>
      <c r="G77" s="3">
        <f t="shared" si="45"/>
        <v>397.87</v>
      </c>
      <c r="H77" s="29">
        <f t="shared" si="45"/>
        <v>454.71</v>
      </c>
      <c r="I77" s="3">
        <f t="shared" si="45"/>
        <v>511.55</v>
      </c>
      <c r="J77" s="29">
        <f t="shared" si="45"/>
        <v>568.39</v>
      </c>
      <c r="K77" s="3">
        <f t="shared" si="45"/>
        <v>625.22</v>
      </c>
    </row>
    <row r="78" spans="1:11" s="2" customFormat="1" ht="12" customHeight="1" x14ac:dyDescent="0.2">
      <c r="A78" s="11"/>
      <c r="B78" s="9" t="s">
        <v>8</v>
      </c>
      <c r="C78" s="4">
        <f>(C76+C75+C74)/C73/A73*365</f>
        <v>3.5784313725490198</v>
      </c>
      <c r="D78" s="30">
        <f>(D76+D75+D74)/D73/A73*365</f>
        <v>2.9326302570840554</v>
      </c>
      <c r="E78" s="4">
        <f>(E76+E75+E74)/E73/A73*365</f>
        <v>2.3442038852578069</v>
      </c>
      <c r="F78" s="30">
        <f>(F76+F75+F74)/F73/A73*365</f>
        <v>1.9681768856642425</v>
      </c>
      <c r="G78" s="4">
        <f>(G76+G75+G74)/G73/A73*365</f>
        <v>1.7061536981032657</v>
      </c>
      <c r="H78" s="30">
        <f>(H76+H75+H74)/H73/A73*365</f>
        <v>1.5134488786555089</v>
      </c>
      <c r="I78" s="4">
        <f>(I76+I75+I74)/I73/A73*365</f>
        <v>1.3657685867482332</v>
      </c>
      <c r="J78" s="30">
        <v>1.8939999999999999</v>
      </c>
      <c r="K78" s="4">
        <f>(K76+K75+K74)/K73/A73*365</f>
        <v>1.7342447385297028</v>
      </c>
    </row>
    <row r="79" spans="1:11" s="2" customFormat="1" ht="12" customHeight="1" thickBot="1" x14ac:dyDescent="0.25">
      <c r="A79" s="13"/>
      <c r="B79" s="14" t="s">
        <v>9</v>
      </c>
      <c r="C79" s="5">
        <f t="shared" ref="C79" si="46">C74+C77</f>
        <v>175</v>
      </c>
      <c r="D79" s="31">
        <f t="shared" ref="D79:K79" si="47">D74+D77</f>
        <v>230</v>
      </c>
      <c r="E79" s="5">
        <f t="shared" si="47"/>
        <v>287.5</v>
      </c>
      <c r="F79" s="31">
        <f t="shared" si="47"/>
        <v>345</v>
      </c>
      <c r="G79" s="5">
        <f t="shared" si="47"/>
        <v>402.5</v>
      </c>
      <c r="H79" s="31">
        <f t="shared" si="47"/>
        <v>460</v>
      </c>
      <c r="I79" s="5">
        <f t="shared" si="47"/>
        <v>517.5</v>
      </c>
      <c r="J79" s="31">
        <f t="shared" si="47"/>
        <v>575</v>
      </c>
      <c r="K79" s="5">
        <f t="shared" si="47"/>
        <v>632.49</v>
      </c>
    </row>
    <row r="80" spans="1:11" s="2" customFormat="1" ht="12" customHeight="1" x14ac:dyDescent="0.2">
      <c r="A80" s="18">
        <v>18</v>
      </c>
      <c r="B80" s="19" t="s">
        <v>3</v>
      </c>
      <c r="C80" s="20">
        <v>150</v>
      </c>
      <c r="D80" s="28">
        <v>202.2</v>
      </c>
      <c r="E80" s="20">
        <v>259</v>
      </c>
      <c r="F80" s="28">
        <v>315.8</v>
      </c>
      <c r="G80" s="20">
        <v>372.6</v>
      </c>
      <c r="H80" s="28">
        <v>429.4</v>
      </c>
      <c r="I80" s="20">
        <v>486.2</v>
      </c>
      <c r="J80" s="28">
        <v>528</v>
      </c>
      <c r="K80" s="20">
        <v>584.79999999999995</v>
      </c>
    </row>
    <row r="81" spans="1:11" s="2" customFormat="1" ht="12" customHeight="1" x14ac:dyDescent="0.2">
      <c r="A81" s="18"/>
      <c r="B81" s="21" t="s">
        <v>4</v>
      </c>
      <c r="C81" s="22">
        <v>0</v>
      </c>
      <c r="D81" s="29">
        <f>(0.2499/365)*A80*D84</f>
        <v>2.7999754520547944</v>
      </c>
      <c r="E81" s="22">
        <f>(0.2499/365)*A80*E84</f>
        <v>3.4999693150684932</v>
      </c>
      <c r="F81" s="29">
        <f>(0.2499/365)*A80*F84</f>
        <v>4.199963178082192</v>
      </c>
      <c r="G81" s="22">
        <f>(0.2499/365)*A80*G84</f>
        <v>4.8999570410958908</v>
      </c>
      <c r="H81" s="29">
        <f>(0.2499/365)*A80*H84</f>
        <v>5.5999509041095887</v>
      </c>
      <c r="I81" s="22">
        <f>(0.2499/365)*A80*I84</f>
        <v>6.2999447671232875</v>
      </c>
      <c r="J81" s="29">
        <f>(0.2499/365)*A80*J84</f>
        <v>6.9999386301369864</v>
      </c>
      <c r="K81" s="22">
        <f>(0.2499/365)*A80*K84</f>
        <v>7.6999324931506852</v>
      </c>
    </row>
    <row r="82" spans="1:11" s="2" customFormat="1" ht="12" customHeight="1" x14ac:dyDescent="0.2">
      <c r="A82" s="18"/>
      <c r="B82" s="21" t="s">
        <v>5</v>
      </c>
      <c r="C82" s="22">
        <v>10</v>
      </c>
      <c r="D82" s="29">
        <v>10</v>
      </c>
      <c r="E82" s="22">
        <v>10</v>
      </c>
      <c r="F82" s="29">
        <v>10</v>
      </c>
      <c r="G82" s="22">
        <v>10</v>
      </c>
      <c r="H82" s="29">
        <v>10</v>
      </c>
      <c r="I82" s="22">
        <v>10</v>
      </c>
      <c r="J82" s="29">
        <v>10</v>
      </c>
      <c r="K82" s="22">
        <v>10</v>
      </c>
    </row>
    <row r="83" spans="1:11" s="2" customFormat="1" ht="12" customHeight="1" x14ac:dyDescent="0.2">
      <c r="A83" s="18"/>
      <c r="B83" s="21" t="s">
        <v>6</v>
      </c>
      <c r="C83" s="22">
        <v>15</v>
      </c>
      <c r="D83" s="29">
        <v>15</v>
      </c>
      <c r="E83" s="22">
        <v>15</v>
      </c>
      <c r="F83" s="29">
        <v>15</v>
      </c>
      <c r="G83" s="22">
        <v>15</v>
      </c>
      <c r="H83" s="29">
        <v>15</v>
      </c>
      <c r="I83" s="22">
        <v>15</v>
      </c>
      <c r="J83" s="29">
        <v>30</v>
      </c>
      <c r="K83" s="22">
        <v>30</v>
      </c>
    </row>
    <row r="84" spans="1:11" s="2" customFormat="1" ht="12" customHeight="1" x14ac:dyDescent="0.2">
      <c r="A84" s="18"/>
      <c r="B84" s="21" t="s">
        <v>7</v>
      </c>
      <c r="C84" s="22">
        <f t="shared" ref="C84" si="48">C80+C82+C83</f>
        <v>175</v>
      </c>
      <c r="D84" s="29">
        <f t="shared" ref="D84:K84" si="49">D80+D82+D83</f>
        <v>227.2</v>
      </c>
      <c r="E84" s="22">
        <f t="shared" si="49"/>
        <v>284</v>
      </c>
      <c r="F84" s="29">
        <f t="shared" si="49"/>
        <v>340.8</v>
      </c>
      <c r="G84" s="22">
        <f t="shared" si="49"/>
        <v>397.6</v>
      </c>
      <c r="H84" s="29">
        <f t="shared" si="49"/>
        <v>454.4</v>
      </c>
      <c r="I84" s="22">
        <f t="shared" si="49"/>
        <v>511.2</v>
      </c>
      <c r="J84" s="29">
        <f t="shared" si="49"/>
        <v>568</v>
      </c>
      <c r="K84" s="22">
        <f t="shared" si="49"/>
        <v>624.79999999999995</v>
      </c>
    </row>
    <row r="85" spans="1:11" s="2" customFormat="1" ht="12" customHeight="1" x14ac:dyDescent="0.2">
      <c r="A85" s="18"/>
      <c r="B85" s="21" t="s">
        <v>8</v>
      </c>
      <c r="C85" s="23">
        <f>(C83+C82+C81)/C80/A80*365</f>
        <v>3.3796296296296293</v>
      </c>
      <c r="D85" s="30">
        <f>(D83+D82+D81)/D80/A80*365</f>
        <v>2.787941268271239</v>
      </c>
      <c r="E85" s="23">
        <f>(E83+E82+E81)/E80/A80*365</f>
        <v>2.2313360789360792</v>
      </c>
      <c r="F85" s="30">
        <f>(F83+F82+F81)/F80/A80*365</f>
        <v>1.8749536556188866</v>
      </c>
      <c r="G85" s="23">
        <f>(G83+G82+G81)/G80/A80*365</f>
        <v>1.6272267430070972</v>
      </c>
      <c r="H85" s="30">
        <f>(H83+H82+H81)/H80/A80*365</f>
        <v>1.4450372716451898</v>
      </c>
      <c r="I85" s="23">
        <f>(I83+I82+I81)/I80/A80*365</f>
        <v>1.3054161341926047</v>
      </c>
      <c r="J85" s="30">
        <f>(J83+J82+J81)/J80/A80*365</f>
        <v>1.8050271043771045</v>
      </c>
      <c r="K85" s="23">
        <f>(K83+K82+K81)/K80/A80*365</f>
        <v>1.6539819273445815</v>
      </c>
    </row>
    <row r="86" spans="1:11" s="2" customFormat="1" ht="12" customHeight="1" thickBot="1" x14ac:dyDescent="0.25">
      <c r="A86" s="24"/>
      <c r="B86" s="25" t="s">
        <v>9</v>
      </c>
      <c r="C86" s="26">
        <f t="shared" ref="C86" si="50">C81+C84</f>
        <v>175</v>
      </c>
      <c r="D86" s="31">
        <f t="shared" ref="D86:K86" si="51">D81+D84</f>
        <v>229.99997545205477</v>
      </c>
      <c r="E86" s="26">
        <f t="shared" si="51"/>
        <v>287.49996931506848</v>
      </c>
      <c r="F86" s="31">
        <f t="shared" si="51"/>
        <v>344.99996317808223</v>
      </c>
      <c r="G86" s="26">
        <f t="shared" si="51"/>
        <v>402.49995704109591</v>
      </c>
      <c r="H86" s="31">
        <f t="shared" si="51"/>
        <v>459.99995090410954</v>
      </c>
      <c r="I86" s="26">
        <f t="shared" si="51"/>
        <v>517.49994476712322</v>
      </c>
      <c r="J86" s="31">
        <f t="shared" si="51"/>
        <v>574.99993863013697</v>
      </c>
      <c r="K86" s="26">
        <f t="shared" si="51"/>
        <v>632.4999324931506</v>
      </c>
    </row>
    <row r="87" spans="1:11" s="2" customFormat="1" ht="12" customHeight="1" x14ac:dyDescent="0.2">
      <c r="A87" s="11">
        <v>19</v>
      </c>
      <c r="B87" s="12" t="s">
        <v>3</v>
      </c>
      <c r="C87" s="6">
        <v>150</v>
      </c>
      <c r="D87" s="28">
        <v>202.05</v>
      </c>
      <c r="E87" s="6">
        <v>258.81</v>
      </c>
      <c r="F87" s="28">
        <v>315.57</v>
      </c>
      <c r="G87" s="6">
        <v>372.33</v>
      </c>
      <c r="H87" s="28">
        <v>429.1</v>
      </c>
      <c r="I87" s="6">
        <v>485.86</v>
      </c>
      <c r="J87" s="28">
        <v>527.62</v>
      </c>
      <c r="K87" s="6">
        <v>584.38</v>
      </c>
    </row>
    <row r="88" spans="1:11" s="2" customFormat="1" ht="12" customHeight="1" x14ac:dyDescent="0.2">
      <c r="A88" s="11"/>
      <c r="B88" s="9" t="s">
        <v>4</v>
      </c>
      <c r="C88" s="3">
        <v>0</v>
      </c>
      <c r="D88" s="29">
        <f>ROUNDDOWN((0.2499/365)*A87*D91,2)</f>
        <v>2.95</v>
      </c>
      <c r="E88" s="3">
        <f>ROUNDDOWN((0.2499/365)*A87*E91,2)</f>
        <v>3.69</v>
      </c>
      <c r="F88" s="29">
        <f>ROUNDDOWN((0.2499/365)*A87*F91,2)</f>
        <v>4.43</v>
      </c>
      <c r="G88" s="3">
        <v>5.17</v>
      </c>
      <c r="H88" s="29">
        <f>ROUNDDOWN((0.2499/365)*A87*H91,2)</f>
        <v>5.9</v>
      </c>
      <c r="I88" s="3">
        <f>ROUNDDOWN((0.2499/365)*A87*I91,2)</f>
        <v>6.64</v>
      </c>
      <c r="J88" s="29">
        <f>ROUNDDOWN((0.2499/365)*A87*J91,2)</f>
        <v>7.38</v>
      </c>
      <c r="K88" s="3">
        <f>ROUNDDOWN((0.2499/365)*A87*K91,2)</f>
        <v>8.1199999999999992</v>
      </c>
    </row>
    <row r="89" spans="1:11" s="2" customFormat="1" ht="12" customHeight="1" x14ac:dyDescent="0.2">
      <c r="A89" s="11"/>
      <c r="B89" s="9" t="s">
        <v>5</v>
      </c>
      <c r="C89" s="3">
        <v>10</v>
      </c>
      <c r="D89" s="29">
        <v>10</v>
      </c>
      <c r="E89" s="3">
        <v>10</v>
      </c>
      <c r="F89" s="29">
        <v>10</v>
      </c>
      <c r="G89" s="3">
        <v>10</v>
      </c>
      <c r="H89" s="29">
        <v>10</v>
      </c>
      <c r="I89" s="3">
        <v>10</v>
      </c>
      <c r="J89" s="29">
        <v>10</v>
      </c>
      <c r="K89" s="3">
        <v>10</v>
      </c>
    </row>
    <row r="90" spans="1:11" s="2" customFormat="1" ht="12" customHeight="1" x14ac:dyDescent="0.2">
      <c r="A90" s="11"/>
      <c r="B90" s="9" t="s">
        <v>6</v>
      </c>
      <c r="C90" s="3">
        <v>15</v>
      </c>
      <c r="D90" s="29">
        <v>15</v>
      </c>
      <c r="E90" s="3">
        <v>15</v>
      </c>
      <c r="F90" s="29">
        <v>15</v>
      </c>
      <c r="G90" s="3">
        <v>15</v>
      </c>
      <c r="H90" s="29">
        <v>15</v>
      </c>
      <c r="I90" s="3">
        <v>15</v>
      </c>
      <c r="J90" s="29">
        <v>30</v>
      </c>
      <c r="K90" s="3">
        <v>30</v>
      </c>
    </row>
    <row r="91" spans="1:11" s="2" customFormat="1" ht="12" customHeight="1" x14ac:dyDescent="0.2">
      <c r="A91" s="11"/>
      <c r="B91" s="9" t="s">
        <v>7</v>
      </c>
      <c r="C91" s="3">
        <f t="shared" ref="C91" si="52">C87+C89+C90</f>
        <v>175</v>
      </c>
      <c r="D91" s="29">
        <f t="shared" ref="D91:K91" si="53">D87+D89+D90</f>
        <v>227.05</v>
      </c>
      <c r="E91" s="3">
        <f t="shared" si="53"/>
        <v>283.81</v>
      </c>
      <c r="F91" s="29">
        <f t="shared" si="53"/>
        <v>340.57</v>
      </c>
      <c r="G91" s="3">
        <f t="shared" si="53"/>
        <v>397.33</v>
      </c>
      <c r="H91" s="29">
        <f t="shared" si="53"/>
        <v>454.1</v>
      </c>
      <c r="I91" s="3">
        <f t="shared" si="53"/>
        <v>510.86</v>
      </c>
      <c r="J91" s="29">
        <f t="shared" si="53"/>
        <v>567.62</v>
      </c>
      <c r="K91" s="3">
        <f t="shared" si="53"/>
        <v>624.38</v>
      </c>
    </row>
    <row r="92" spans="1:11" s="2" customFormat="1" ht="12" customHeight="1" x14ac:dyDescent="0.2">
      <c r="A92" s="11"/>
      <c r="B92" s="9" t="s">
        <v>8</v>
      </c>
      <c r="C92" s="4">
        <f>(C90+C89+C88)/C87/A87*365</f>
        <v>3.2017543859649122</v>
      </c>
      <c r="D92" s="30">
        <f>(D90+D89+D88)/D87/A87*365</f>
        <v>2.6574323708305654</v>
      </c>
      <c r="E92" s="4">
        <f>(E90+E89+E88)/E87/A87*365</f>
        <v>2.1295544994397435</v>
      </c>
      <c r="F92" s="30">
        <f>(F90+F89+F88)/F87/A87*365</f>
        <v>1.7915701412481675</v>
      </c>
      <c r="G92" s="4">
        <f>(G90+G89+G88)/G87/A87*365</f>
        <v>1.5566341120709277</v>
      </c>
      <c r="H92" s="30">
        <f>(H90+H89+H88)/H87/A87*365</f>
        <v>1.3833727875970512</v>
      </c>
      <c r="I92" s="4">
        <f>(I90+I89+I88)/I87/A87*365</f>
        <v>1.2510209785361606</v>
      </c>
      <c r="J92" s="30">
        <f>(J90+J89+J88)/J87/A87*365</f>
        <v>1.7250952140595603</v>
      </c>
      <c r="K92" s="4">
        <f>(K90+K89+K88)/K87/A87*365</f>
        <v>1.5818654408360817</v>
      </c>
    </row>
    <row r="93" spans="1:11" s="2" customFormat="1" ht="12" customHeight="1" thickBot="1" x14ac:dyDescent="0.25">
      <c r="A93" s="13"/>
      <c r="B93" s="14" t="s">
        <v>9</v>
      </c>
      <c r="C93" s="5">
        <f t="shared" ref="C93" si="54">C88+C91</f>
        <v>175</v>
      </c>
      <c r="D93" s="31">
        <f t="shared" ref="D93:K93" si="55">D88+D91</f>
        <v>230</v>
      </c>
      <c r="E93" s="5">
        <f t="shared" si="55"/>
        <v>287.5</v>
      </c>
      <c r="F93" s="31">
        <f t="shared" si="55"/>
        <v>345</v>
      </c>
      <c r="G93" s="5">
        <f t="shared" si="55"/>
        <v>402.5</v>
      </c>
      <c r="H93" s="31">
        <f t="shared" si="55"/>
        <v>460</v>
      </c>
      <c r="I93" s="5">
        <f t="shared" si="55"/>
        <v>517.5</v>
      </c>
      <c r="J93" s="31">
        <f t="shared" si="55"/>
        <v>575</v>
      </c>
      <c r="K93" s="5">
        <f t="shared" si="55"/>
        <v>632.5</v>
      </c>
    </row>
    <row r="94" spans="1:11" s="2" customFormat="1" ht="12" customHeight="1" x14ac:dyDescent="0.2">
      <c r="A94" s="18">
        <v>20</v>
      </c>
      <c r="B94" s="19" t="s">
        <v>3</v>
      </c>
      <c r="C94" s="20">
        <v>150</v>
      </c>
      <c r="D94" s="28">
        <v>201.9</v>
      </c>
      <c r="E94" s="20">
        <v>258.62</v>
      </c>
      <c r="F94" s="28">
        <v>315.33999999999997</v>
      </c>
      <c r="G94" s="20">
        <v>372.07</v>
      </c>
      <c r="H94" s="28">
        <v>428.79</v>
      </c>
      <c r="I94" s="20">
        <v>485.51</v>
      </c>
      <c r="J94" s="28">
        <v>527.23</v>
      </c>
      <c r="K94" s="20">
        <v>583.96</v>
      </c>
    </row>
    <row r="95" spans="1:11" s="2" customFormat="1" ht="12" customHeight="1" x14ac:dyDescent="0.2">
      <c r="A95" s="18"/>
      <c r="B95" s="21" t="s">
        <v>4</v>
      </c>
      <c r="C95" s="22">
        <v>0</v>
      </c>
      <c r="D95" s="29">
        <f>ROUNDDOWN((0.2499/365)*A94*D98,2)</f>
        <v>3.1</v>
      </c>
      <c r="E95" s="22">
        <f>ROUNDDOWN((0.2499/365)*A94*E98,2)</f>
        <v>3.88</v>
      </c>
      <c r="F95" s="29">
        <f>ROUNDDOWN((0.2499/365)*A94*F98,2)</f>
        <v>4.66</v>
      </c>
      <c r="G95" s="22">
        <f>ROUNDDOWN((0.2499/365)*A94*G98,2)</f>
        <v>5.43</v>
      </c>
      <c r="H95" s="29">
        <f>ROUNDDOWN((0.2499/365)*A94*H98,2)</f>
        <v>6.21</v>
      </c>
      <c r="I95" s="22">
        <f>ROUNDDOWN((0.2499/365)*A94*I98,2)</f>
        <v>6.99</v>
      </c>
      <c r="J95" s="29">
        <v>7.77</v>
      </c>
      <c r="K95" s="22">
        <f>ROUNDDOWN((0.2499/365)*A94*K98,2)</f>
        <v>8.5399999999999991</v>
      </c>
    </row>
    <row r="96" spans="1:11" s="2" customFormat="1" ht="12" customHeight="1" x14ac:dyDescent="0.2">
      <c r="A96" s="18"/>
      <c r="B96" s="21" t="s">
        <v>5</v>
      </c>
      <c r="C96" s="22">
        <v>10</v>
      </c>
      <c r="D96" s="29">
        <v>10</v>
      </c>
      <c r="E96" s="22">
        <v>10</v>
      </c>
      <c r="F96" s="29">
        <v>10</v>
      </c>
      <c r="G96" s="22">
        <v>10</v>
      </c>
      <c r="H96" s="29">
        <v>10</v>
      </c>
      <c r="I96" s="22">
        <v>10</v>
      </c>
      <c r="J96" s="29">
        <v>10</v>
      </c>
      <c r="K96" s="22">
        <v>10</v>
      </c>
    </row>
    <row r="97" spans="1:26" s="2" customFormat="1" ht="12" customHeight="1" x14ac:dyDescent="0.2">
      <c r="A97" s="18"/>
      <c r="B97" s="21" t="s">
        <v>6</v>
      </c>
      <c r="C97" s="22">
        <v>15</v>
      </c>
      <c r="D97" s="29">
        <v>15</v>
      </c>
      <c r="E97" s="22">
        <v>15</v>
      </c>
      <c r="F97" s="29">
        <v>15</v>
      </c>
      <c r="G97" s="22">
        <v>15</v>
      </c>
      <c r="H97" s="29">
        <v>15</v>
      </c>
      <c r="I97" s="22">
        <v>15</v>
      </c>
      <c r="J97" s="29">
        <v>30</v>
      </c>
      <c r="K97" s="22">
        <v>30</v>
      </c>
    </row>
    <row r="98" spans="1:26" s="2" customFormat="1" ht="12" customHeight="1" x14ac:dyDescent="0.2">
      <c r="A98" s="18"/>
      <c r="B98" s="21" t="s">
        <v>7</v>
      </c>
      <c r="C98" s="22">
        <f t="shared" ref="C98" si="56">C94+C96+C97</f>
        <v>175</v>
      </c>
      <c r="D98" s="29">
        <f t="shared" ref="D98:K98" si="57">D94+D96+D97</f>
        <v>226.9</v>
      </c>
      <c r="E98" s="22">
        <f t="shared" si="57"/>
        <v>283.62</v>
      </c>
      <c r="F98" s="29">
        <f t="shared" si="57"/>
        <v>340.34</v>
      </c>
      <c r="G98" s="22">
        <f t="shared" si="57"/>
        <v>397.07</v>
      </c>
      <c r="H98" s="29">
        <f t="shared" si="57"/>
        <v>453.79</v>
      </c>
      <c r="I98" s="22">
        <f t="shared" si="57"/>
        <v>510.51</v>
      </c>
      <c r="J98" s="29">
        <f t="shared" si="57"/>
        <v>567.23</v>
      </c>
      <c r="K98" s="22">
        <f t="shared" si="57"/>
        <v>623.96</v>
      </c>
    </row>
    <row r="99" spans="1:26" s="2" customFormat="1" ht="12" customHeight="1" x14ac:dyDescent="0.2">
      <c r="A99" s="18"/>
      <c r="B99" s="21" t="s">
        <v>8</v>
      </c>
      <c r="C99" s="23">
        <f>(C97+C96+C95)/C94/A94*365</f>
        <v>3.0416666666666665</v>
      </c>
      <c r="D99" s="30">
        <f>(D97+D96+D95)/D94/A94*365</f>
        <v>2.5399950470529968</v>
      </c>
      <c r="E99" s="23">
        <f>(E97+E96+E95)/E94/A94*365</f>
        <v>2.0379707679220478</v>
      </c>
      <c r="F99" s="30">
        <f>(F97+F96+F95)/F94/A94*365</f>
        <v>1.7165440476945524</v>
      </c>
      <c r="G99" s="23">
        <f>(G97+G96+G95)/G94/A94*365</f>
        <v>1.4925887601795362</v>
      </c>
      <c r="H99" s="30">
        <f>(H97+H96+H95)/H94/A94*365</f>
        <v>1.3283483756617458</v>
      </c>
      <c r="I99" s="23">
        <f>(I97+I96+I95)/I94/A94*365</f>
        <v>1.2024829560668164</v>
      </c>
      <c r="J99" s="30">
        <f>(J97+J96+J95)/J94/A94*365</f>
        <v>1.6535525292566811</v>
      </c>
      <c r="K99" s="23">
        <f>(K97+K96+K95)/K94/A94*365</f>
        <v>1.5169789026645659</v>
      </c>
    </row>
    <row r="100" spans="1:26" s="2" customFormat="1" ht="12" customHeight="1" thickBot="1" x14ac:dyDescent="0.25">
      <c r="A100" s="24"/>
      <c r="B100" s="25" t="s">
        <v>9</v>
      </c>
      <c r="C100" s="26">
        <f t="shared" ref="C100" si="58">C95+C98</f>
        <v>175</v>
      </c>
      <c r="D100" s="31">
        <f t="shared" ref="D100:K100" si="59">D95+D98</f>
        <v>230</v>
      </c>
      <c r="E100" s="26">
        <f t="shared" si="59"/>
        <v>287.5</v>
      </c>
      <c r="F100" s="31">
        <f t="shared" si="59"/>
        <v>345</v>
      </c>
      <c r="G100" s="26">
        <f t="shared" si="59"/>
        <v>402.5</v>
      </c>
      <c r="H100" s="31">
        <f t="shared" si="59"/>
        <v>460</v>
      </c>
      <c r="I100" s="26">
        <f t="shared" si="59"/>
        <v>517.5</v>
      </c>
      <c r="J100" s="31">
        <f t="shared" si="59"/>
        <v>575</v>
      </c>
      <c r="K100" s="26">
        <f t="shared" si="59"/>
        <v>632.5</v>
      </c>
    </row>
    <row r="101" spans="1:26" s="2" customFormat="1" ht="12" customHeight="1" x14ac:dyDescent="0.25">
      <c r="A101" s="32" t="s">
        <v>0</v>
      </c>
      <c r="B101" s="32" t="s">
        <v>1</v>
      </c>
      <c r="C101" s="32"/>
      <c r="D101" s="32" t="s">
        <v>2</v>
      </c>
      <c r="E101" s="32" t="s">
        <v>2</v>
      </c>
      <c r="F101" s="32" t="s">
        <v>2</v>
      </c>
      <c r="G101" s="32" t="s">
        <v>2</v>
      </c>
      <c r="H101" s="32" t="s">
        <v>2</v>
      </c>
      <c r="I101" s="32" t="s">
        <v>2</v>
      </c>
      <c r="J101" s="32" t="s">
        <v>2</v>
      </c>
      <c r="K101" s="32" t="s">
        <v>2</v>
      </c>
      <c r="L101"/>
      <c r="M101"/>
      <c r="N101"/>
      <c r="O101"/>
      <c r="Q101"/>
      <c r="R101"/>
      <c r="S101"/>
      <c r="T101"/>
      <c r="U101"/>
      <c r="V101"/>
      <c r="W101"/>
      <c r="X101"/>
      <c r="Y101"/>
      <c r="Z101"/>
    </row>
    <row r="102" spans="1:26" s="2" customFormat="1" ht="12" customHeight="1" x14ac:dyDescent="0.2">
      <c r="A102" s="11">
        <v>21</v>
      </c>
      <c r="B102" s="12" t="s">
        <v>3</v>
      </c>
      <c r="C102" s="6">
        <v>150</v>
      </c>
      <c r="D102" s="28">
        <v>201.74</v>
      </c>
      <c r="E102" s="6">
        <v>258.43</v>
      </c>
      <c r="F102" s="28">
        <v>315.11</v>
      </c>
      <c r="G102" s="6">
        <v>371.8</v>
      </c>
      <c r="H102" s="28">
        <v>428.48</v>
      </c>
      <c r="I102" s="6">
        <v>485.17</v>
      </c>
      <c r="J102" s="28">
        <v>526.85</v>
      </c>
      <c r="K102" s="6">
        <v>583.54</v>
      </c>
    </row>
    <row r="103" spans="1:26" s="2" customFormat="1" ht="12" customHeight="1" x14ac:dyDescent="0.2">
      <c r="A103" s="11"/>
      <c r="B103" s="9" t="s">
        <v>4</v>
      </c>
      <c r="C103" s="3">
        <v>0</v>
      </c>
      <c r="D103" s="29">
        <f>ROUNDDOWN((0.2499/365)*A102*D106,2)</f>
        <v>3.26</v>
      </c>
      <c r="E103" s="3">
        <f>ROUNDDOWN((0.2499/365)*A102*E106,2)</f>
        <v>4.07</v>
      </c>
      <c r="F103" s="29">
        <f>ROUNDDOWN((0.2499/365)*A102*F106,2)</f>
        <v>4.8899999999999997</v>
      </c>
      <c r="G103" s="3">
        <f>ROUNDDOWN((0.2499/365)*A102*G106,2)</f>
        <v>5.7</v>
      </c>
      <c r="H103" s="29">
        <f>ROUNDDOWN((0.2499/365)*A102*H106,2)</f>
        <v>6.52</v>
      </c>
      <c r="I103" s="3">
        <f>ROUNDDOWN((0.2499/365)*A102*I106,2)</f>
        <v>7.33</v>
      </c>
      <c r="J103" s="29">
        <f>ROUNDDOWN((0.2499/365)*A102*J106,2)</f>
        <v>8.15</v>
      </c>
      <c r="K103" s="3">
        <f>ROUNDDOWN((0.2499/365)*A102*K106,2)</f>
        <v>8.9600000000000009</v>
      </c>
    </row>
    <row r="104" spans="1:26" s="2" customFormat="1" ht="12" customHeight="1" x14ac:dyDescent="0.2">
      <c r="A104" s="11"/>
      <c r="B104" s="9" t="s">
        <v>5</v>
      </c>
      <c r="C104" s="3">
        <v>10</v>
      </c>
      <c r="D104" s="29">
        <v>10</v>
      </c>
      <c r="E104" s="3">
        <v>10</v>
      </c>
      <c r="F104" s="29">
        <v>10</v>
      </c>
      <c r="G104" s="3">
        <v>10</v>
      </c>
      <c r="H104" s="29">
        <v>10</v>
      </c>
      <c r="I104" s="3">
        <v>10</v>
      </c>
      <c r="J104" s="29">
        <v>10</v>
      </c>
      <c r="K104" s="3">
        <v>10</v>
      </c>
    </row>
    <row r="105" spans="1:26" s="2" customFormat="1" ht="12" customHeight="1" x14ac:dyDescent="0.2">
      <c r="A105" s="11"/>
      <c r="B105" s="9" t="s">
        <v>6</v>
      </c>
      <c r="C105" s="3">
        <v>15</v>
      </c>
      <c r="D105" s="29">
        <v>15</v>
      </c>
      <c r="E105" s="3">
        <v>15</v>
      </c>
      <c r="F105" s="29">
        <v>15</v>
      </c>
      <c r="G105" s="3">
        <v>15</v>
      </c>
      <c r="H105" s="29">
        <v>15</v>
      </c>
      <c r="I105" s="3">
        <v>15</v>
      </c>
      <c r="J105" s="29">
        <v>30</v>
      </c>
      <c r="K105" s="3">
        <v>30</v>
      </c>
    </row>
    <row r="106" spans="1:26" s="2" customFormat="1" ht="12" customHeight="1" x14ac:dyDescent="0.2">
      <c r="A106" s="11"/>
      <c r="B106" s="9" t="s">
        <v>7</v>
      </c>
      <c r="C106" s="3">
        <f t="shared" ref="C106" si="60">C102+C104+C105</f>
        <v>175</v>
      </c>
      <c r="D106" s="29">
        <f t="shared" ref="D106:K106" si="61">D102+D104+D105</f>
        <v>226.74</v>
      </c>
      <c r="E106" s="3">
        <f t="shared" si="61"/>
        <v>283.43</v>
      </c>
      <c r="F106" s="29">
        <f t="shared" si="61"/>
        <v>340.11</v>
      </c>
      <c r="G106" s="3">
        <f t="shared" si="61"/>
        <v>396.8</v>
      </c>
      <c r="H106" s="29">
        <f t="shared" si="61"/>
        <v>453.48</v>
      </c>
      <c r="I106" s="3">
        <f t="shared" si="61"/>
        <v>510.17</v>
      </c>
      <c r="J106" s="29">
        <f t="shared" si="61"/>
        <v>566.85</v>
      </c>
      <c r="K106" s="3">
        <f t="shared" si="61"/>
        <v>623.54</v>
      </c>
    </row>
    <row r="107" spans="1:26" s="2" customFormat="1" ht="12" customHeight="1" x14ac:dyDescent="0.2">
      <c r="A107" s="11"/>
      <c r="B107" s="9" t="s">
        <v>8</v>
      </c>
      <c r="C107" s="4">
        <f>(C105+C104+C103)/C102/A102*365</f>
        <v>2.8968253968253967</v>
      </c>
      <c r="D107" s="30">
        <f>(D105+D104+D103)/D102/A102*365</f>
        <v>2.4347462788029852</v>
      </c>
      <c r="E107" s="4">
        <f>(E105+E104+E103)/E102/A102*365</f>
        <v>1.9551301540621666</v>
      </c>
      <c r="F107" s="30">
        <f>(F105+F104+F103)/F102/A102*365</f>
        <v>1.6486835285032739</v>
      </c>
      <c r="G107" s="4">
        <f>(G105+G104+G103)/G102/A102*365</f>
        <v>1.435167396705858</v>
      </c>
      <c r="H107" s="30">
        <f>(H105+H104+H103)/H102/A102*365</f>
        <v>1.2785838756712544</v>
      </c>
      <c r="I107" s="4">
        <f>(I105+I104+I103)/I102/A102*365</f>
        <v>1.1582047333433443</v>
      </c>
      <c r="J107" s="30">
        <f>(J105+J104+J103)/J102/A102*365</f>
        <v>1.588484117192478</v>
      </c>
      <c r="K107" s="4">
        <f>(K105+K104+K103)/K102/A102*365</f>
        <v>1.4582915114155477</v>
      </c>
    </row>
    <row r="108" spans="1:26" s="2" customFormat="1" ht="12" customHeight="1" thickBot="1" x14ac:dyDescent="0.25">
      <c r="A108" s="13"/>
      <c r="B108" s="14" t="s">
        <v>9</v>
      </c>
      <c r="C108" s="5">
        <f t="shared" ref="C108" si="62">C103+C106</f>
        <v>175</v>
      </c>
      <c r="D108" s="31">
        <f t="shared" ref="D108:K108" si="63">D103+D106</f>
        <v>230</v>
      </c>
      <c r="E108" s="5">
        <f t="shared" si="63"/>
        <v>287.5</v>
      </c>
      <c r="F108" s="31">
        <f t="shared" si="63"/>
        <v>345</v>
      </c>
      <c r="G108" s="5">
        <f t="shared" si="63"/>
        <v>402.5</v>
      </c>
      <c r="H108" s="31">
        <f t="shared" si="63"/>
        <v>460</v>
      </c>
      <c r="I108" s="5">
        <f t="shared" si="63"/>
        <v>517.5</v>
      </c>
      <c r="J108" s="31">
        <f t="shared" si="63"/>
        <v>575</v>
      </c>
      <c r="K108" s="5">
        <f t="shared" si="63"/>
        <v>632.5</v>
      </c>
    </row>
    <row r="109" spans="1:26" s="2" customFormat="1" ht="12" customHeight="1" x14ac:dyDescent="0.2">
      <c r="A109" s="18">
        <v>22</v>
      </c>
      <c r="B109" s="19" t="s">
        <v>3</v>
      </c>
      <c r="C109" s="20">
        <v>150</v>
      </c>
      <c r="D109" s="28">
        <v>201.59</v>
      </c>
      <c r="E109" s="20">
        <v>258.24</v>
      </c>
      <c r="F109" s="28">
        <v>314.88</v>
      </c>
      <c r="G109" s="20">
        <v>371.53</v>
      </c>
      <c r="H109" s="28">
        <v>428.18</v>
      </c>
      <c r="I109" s="20">
        <v>484.82</v>
      </c>
      <c r="J109" s="28">
        <v>526.47</v>
      </c>
      <c r="K109" s="20">
        <v>583.12</v>
      </c>
    </row>
    <row r="110" spans="1:26" s="2" customFormat="1" ht="12" customHeight="1" x14ac:dyDescent="0.2">
      <c r="A110" s="18"/>
      <c r="B110" s="21" t="s">
        <v>4</v>
      </c>
      <c r="C110" s="22">
        <v>0</v>
      </c>
      <c r="D110" s="29">
        <f>ROUNDDOWN((0.2499/365)*A109*D113,2)</f>
        <v>3.41</v>
      </c>
      <c r="E110" s="22">
        <f>ROUNDDOWN((0.2499/365)*A109*E113,2)</f>
        <v>4.26</v>
      </c>
      <c r="F110" s="29">
        <v>5.12</v>
      </c>
      <c r="G110" s="22">
        <f>ROUNDDOWN((0.2499/365)*A109*G113,2)</f>
        <v>5.97</v>
      </c>
      <c r="H110" s="29">
        <f>ROUNDDOWN((0.2499/365)*A109*H113,2)</f>
        <v>6.82</v>
      </c>
      <c r="I110" s="22">
        <v>7.68</v>
      </c>
      <c r="J110" s="29">
        <f>ROUNDDOWN((0.2499/365)*A109*J113,2)</f>
        <v>8.5299999999999994</v>
      </c>
      <c r="K110" s="22">
        <f>ROUNDDOWN((0.2499/365)*A109*K113,2)</f>
        <v>9.3800000000000008</v>
      </c>
    </row>
    <row r="111" spans="1:26" s="2" customFormat="1" ht="12" customHeight="1" x14ac:dyDescent="0.2">
      <c r="A111" s="18"/>
      <c r="B111" s="21" t="s">
        <v>5</v>
      </c>
      <c r="C111" s="22">
        <v>10</v>
      </c>
      <c r="D111" s="29">
        <v>10</v>
      </c>
      <c r="E111" s="22">
        <v>10</v>
      </c>
      <c r="F111" s="29">
        <v>10</v>
      </c>
      <c r="G111" s="22">
        <v>10</v>
      </c>
      <c r="H111" s="29">
        <v>10</v>
      </c>
      <c r="I111" s="22">
        <v>10</v>
      </c>
      <c r="J111" s="29">
        <v>10</v>
      </c>
      <c r="K111" s="22">
        <v>10</v>
      </c>
    </row>
    <row r="112" spans="1:26" s="2" customFormat="1" ht="12" customHeight="1" x14ac:dyDescent="0.2">
      <c r="A112" s="18"/>
      <c r="B112" s="21" t="s">
        <v>6</v>
      </c>
      <c r="C112" s="22">
        <v>15</v>
      </c>
      <c r="D112" s="29">
        <v>15</v>
      </c>
      <c r="E112" s="22">
        <v>15</v>
      </c>
      <c r="F112" s="29">
        <v>15</v>
      </c>
      <c r="G112" s="22">
        <v>15</v>
      </c>
      <c r="H112" s="29">
        <v>15</v>
      </c>
      <c r="I112" s="22">
        <v>15</v>
      </c>
      <c r="J112" s="29">
        <v>30</v>
      </c>
      <c r="K112" s="22">
        <v>30</v>
      </c>
    </row>
    <row r="113" spans="1:11" s="2" customFormat="1" ht="12" customHeight="1" x14ac:dyDescent="0.2">
      <c r="A113" s="18"/>
      <c r="B113" s="21" t="s">
        <v>7</v>
      </c>
      <c r="C113" s="22">
        <f t="shared" ref="C113" si="64">C109+C111+C112</f>
        <v>175</v>
      </c>
      <c r="D113" s="29">
        <f t="shared" ref="D113:K113" si="65">D109+D111+D112</f>
        <v>226.59</v>
      </c>
      <c r="E113" s="22">
        <f t="shared" si="65"/>
        <v>283.24</v>
      </c>
      <c r="F113" s="29">
        <f t="shared" si="65"/>
        <v>339.88</v>
      </c>
      <c r="G113" s="22">
        <f t="shared" si="65"/>
        <v>396.53</v>
      </c>
      <c r="H113" s="29">
        <f t="shared" si="65"/>
        <v>453.18</v>
      </c>
      <c r="I113" s="22">
        <f t="shared" si="65"/>
        <v>509.82</v>
      </c>
      <c r="J113" s="29">
        <f t="shared" si="65"/>
        <v>566.47</v>
      </c>
      <c r="K113" s="22">
        <f t="shared" si="65"/>
        <v>623.12</v>
      </c>
    </row>
    <row r="114" spans="1:11" s="2" customFormat="1" ht="12" customHeight="1" x14ac:dyDescent="0.2">
      <c r="A114" s="18"/>
      <c r="B114" s="21" t="s">
        <v>8</v>
      </c>
      <c r="C114" s="23">
        <f>(C112+C111+C110)/C109/A109*365</f>
        <v>2.7651515151515147</v>
      </c>
      <c r="D114" s="30">
        <f>(D112+D111+D110)/D109/A109*365</f>
        <v>2.3381503411514819</v>
      </c>
      <c r="E114" s="23">
        <f>(E112+E111+E110)/E109/A109*365</f>
        <v>1.8798404584882278</v>
      </c>
      <c r="F114" s="30">
        <f>(F112+F111+F110)/F109/A109*365</f>
        <v>1.5870115022172948</v>
      </c>
      <c r="G114" s="23">
        <f>(G112+G111+G110)/G109/A109*365</f>
        <v>1.3829851009217413</v>
      </c>
      <c r="H114" s="30">
        <f>(H112+H111+H110)/H109/A109*365</f>
        <v>1.2329457874555732</v>
      </c>
      <c r="I114" s="23">
        <f>(I112+I111+I110)/I109/A109*365</f>
        <v>1.1183344521490637</v>
      </c>
      <c r="J114" s="30">
        <v>1.5294000000000001</v>
      </c>
      <c r="K114" s="23">
        <f>(K112+K111+K110)/K109/A109*365</f>
        <v>1.4049579690442635</v>
      </c>
    </row>
    <row r="115" spans="1:11" s="2" customFormat="1" ht="12" customHeight="1" thickBot="1" x14ac:dyDescent="0.25">
      <c r="A115" s="24"/>
      <c r="B115" s="25" t="s">
        <v>9</v>
      </c>
      <c r="C115" s="26">
        <f t="shared" ref="C115" si="66">C110+C113</f>
        <v>175</v>
      </c>
      <c r="D115" s="31">
        <f t="shared" ref="D115:K115" si="67">D110+D113</f>
        <v>230</v>
      </c>
      <c r="E115" s="26">
        <f t="shared" si="67"/>
        <v>287.5</v>
      </c>
      <c r="F115" s="31">
        <f t="shared" si="67"/>
        <v>345</v>
      </c>
      <c r="G115" s="26">
        <f t="shared" si="67"/>
        <v>402.5</v>
      </c>
      <c r="H115" s="31">
        <f t="shared" si="67"/>
        <v>460</v>
      </c>
      <c r="I115" s="26">
        <f t="shared" si="67"/>
        <v>517.5</v>
      </c>
      <c r="J115" s="31">
        <f t="shared" si="67"/>
        <v>575</v>
      </c>
      <c r="K115" s="26">
        <f t="shared" si="67"/>
        <v>632.5</v>
      </c>
    </row>
    <row r="116" spans="1:11" s="2" customFormat="1" ht="12" customHeight="1" x14ac:dyDescent="0.2">
      <c r="A116" s="11">
        <v>23</v>
      </c>
      <c r="B116" s="12" t="s">
        <v>3</v>
      </c>
      <c r="C116" s="6">
        <v>150</v>
      </c>
      <c r="D116" s="28">
        <v>201.44</v>
      </c>
      <c r="E116" s="6">
        <v>258.05</v>
      </c>
      <c r="F116" s="28">
        <v>314.64999999999998</v>
      </c>
      <c r="G116" s="6">
        <v>371.26</v>
      </c>
      <c r="H116" s="28">
        <v>427.87</v>
      </c>
      <c r="I116" s="6">
        <v>484.48</v>
      </c>
      <c r="J116" s="28">
        <v>526.09</v>
      </c>
      <c r="K116" s="6">
        <v>582.70000000000005</v>
      </c>
    </row>
    <row r="117" spans="1:11" s="2" customFormat="1" ht="12" customHeight="1" x14ac:dyDescent="0.2">
      <c r="A117" s="11"/>
      <c r="B117" s="9" t="s">
        <v>4</v>
      </c>
      <c r="C117" s="3">
        <v>0</v>
      </c>
      <c r="D117" s="29">
        <f>ROUNDDOWN((0.2499/365)*A116*D120,2)</f>
        <v>3.56</v>
      </c>
      <c r="E117" s="3">
        <f>ROUNDDOWN((0.2499/365)*A116*E120,2)</f>
        <v>4.45</v>
      </c>
      <c r="F117" s="29">
        <v>5.35</v>
      </c>
      <c r="G117" s="3">
        <f>(0.2499/365)*A116*G120</f>
        <v>6.2399550739726024</v>
      </c>
      <c r="H117" s="29">
        <f>ROUNDDOWN((0.2499/365)*A116*H120,2)</f>
        <v>7.13</v>
      </c>
      <c r="I117" s="3">
        <f>ROUNDDOWN((0.2499/365)*A116*I120,2)</f>
        <v>8.02</v>
      </c>
      <c r="J117" s="29">
        <f>ROUNDDOWN((0.2499/365)*A116*J120,2)</f>
        <v>8.91</v>
      </c>
      <c r="K117" s="3">
        <f>ROUNDDOWN((0.2499/365)*A116*K120,2)</f>
        <v>9.8000000000000007</v>
      </c>
    </row>
    <row r="118" spans="1:11" s="2" customFormat="1" ht="12" customHeight="1" x14ac:dyDescent="0.2">
      <c r="A118" s="11"/>
      <c r="B118" s="9" t="s">
        <v>5</v>
      </c>
      <c r="C118" s="3">
        <v>10</v>
      </c>
      <c r="D118" s="29">
        <v>10</v>
      </c>
      <c r="E118" s="3">
        <v>10</v>
      </c>
      <c r="F118" s="29">
        <v>10</v>
      </c>
      <c r="G118" s="3">
        <v>10</v>
      </c>
      <c r="H118" s="29">
        <v>10</v>
      </c>
      <c r="I118" s="3">
        <v>10</v>
      </c>
      <c r="J118" s="29">
        <v>10</v>
      </c>
      <c r="K118" s="3">
        <v>10</v>
      </c>
    </row>
    <row r="119" spans="1:11" s="2" customFormat="1" ht="12" customHeight="1" x14ac:dyDescent="0.2">
      <c r="A119" s="11"/>
      <c r="B119" s="9" t="s">
        <v>6</v>
      </c>
      <c r="C119" s="3">
        <v>15</v>
      </c>
      <c r="D119" s="29">
        <v>15</v>
      </c>
      <c r="E119" s="3">
        <v>15</v>
      </c>
      <c r="F119" s="29">
        <v>15</v>
      </c>
      <c r="G119" s="3">
        <v>15</v>
      </c>
      <c r="H119" s="29">
        <v>15</v>
      </c>
      <c r="I119" s="3">
        <v>15</v>
      </c>
      <c r="J119" s="29">
        <v>30</v>
      </c>
      <c r="K119" s="3">
        <v>30</v>
      </c>
    </row>
    <row r="120" spans="1:11" s="2" customFormat="1" ht="12" customHeight="1" x14ac:dyDescent="0.2">
      <c r="A120" s="11"/>
      <c r="B120" s="9" t="s">
        <v>7</v>
      </c>
      <c r="C120" s="3">
        <f t="shared" ref="C120" si="68">C116+C118+C119</f>
        <v>175</v>
      </c>
      <c r="D120" s="29">
        <f t="shared" ref="D120:K120" si="69">D116+D118+D119</f>
        <v>226.44</v>
      </c>
      <c r="E120" s="3">
        <f t="shared" si="69"/>
        <v>283.05</v>
      </c>
      <c r="F120" s="29">
        <f t="shared" si="69"/>
        <v>339.65</v>
      </c>
      <c r="G120" s="3">
        <f t="shared" si="69"/>
        <v>396.26</v>
      </c>
      <c r="H120" s="29">
        <f t="shared" si="69"/>
        <v>452.87</v>
      </c>
      <c r="I120" s="3">
        <f t="shared" si="69"/>
        <v>509.48</v>
      </c>
      <c r="J120" s="29">
        <f t="shared" si="69"/>
        <v>566.09</v>
      </c>
      <c r="K120" s="3">
        <f t="shared" si="69"/>
        <v>622.70000000000005</v>
      </c>
    </row>
    <row r="121" spans="1:11" s="2" customFormat="1" ht="12" customHeight="1" x14ac:dyDescent="0.2">
      <c r="A121" s="11"/>
      <c r="B121" s="9" t="s">
        <v>8</v>
      </c>
      <c r="C121" s="4">
        <f>(C119+C118+C117)/C116/A116*365</f>
        <v>2.6449275362318838</v>
      </c>
      <c r="D121" s="30">
        <f>(D119+D118+D117)/D116/A116*365</f>
        <v>2.2499740995268849</v>
      </c>
      <c r="E121" s="4">
        <f>(E119+E118+E117)/E116/A116*365</f>
        <v>1.8111168209733535</v>
      </c>
      <c r="F121" s="30">
        <f>(F119+F118+F117)/F116/A116*365</f>
        <v>1.5307208147078537</v>
      </c>
      <c r="G121" s="4">
        <f>(G119+G118+G117)/G116/A116*365</f>
        <v>1.3353566353358362</v>
      </c>
      <c r="H121" s="30">
        <f>(H119+H118+H117)/H116/A116*365</f>
        <v>1.1916917064407007</v>
      </c>
      <c r="I121" s="4">
        <f>(I119+I118+I117)/I116/A116*365</f>
        <v>1.0815989173510996</v>
      </c>
      <c r="J121" s="30">
        <f>(J119+J118+J117)/J116/A116*365</f>
        <v>1.4753757622889783</v>
      </c>
      <c r="K121" s="4">
        <f>(K119+K118+K117)/K116/A116*365</f>
        <v>1.3562799859723476</v>
      </c>
    </row>
    <row r="122" spans="1:11" s="2" customFormat="1" ht="12" customHeight="1" thickBot="1" x14ac:dyDescent="0.25">
      <c r="A122" s="13"/>
      <c r="B122" s="14" t="s">
        <v>9</v>
      </c>
      <c r="C122" s="5">
        <f t="shared" ref="C122" si="70">C117+C120</f>
        <v>175</v>
      </c>
      <c r="D122" s="31">
        <f t="shared" ref="D122:K122" si="71">D117+D120</f>
        <v>230</v>
      </c>
      <c r="E122" s="5">
        <f t="shared" si="71"/>
        <v>287.5</v>
      </c>
      <c r="F122" s="31">
        <f t="shared" si="71"/>
        <v>345</v>
      </c>
      <c r="G122" s="5">
        <f t="shared" si="71"/>
        <v>402.49995507397261</v>
      </c>
      <c r="H122" s="31">
        <f t="shared" si="71"/>
        <v>460</v>
      </c>
      <c r="I122" s="5">
        <f t="shared" si="71"/>
        <v>517.5</v>
      </c>
      <c r="J122" s="31">
        <f t="shared" si="71"/>
        <v>575</v>
      </c>
      <c r="K122" s="5">
        <f t="shared" si="71"/>
        <v>632.5</v>
      </c>
    </row>
    <row r="123" spans="1:11" s="2" customFormat="1" ht="12" customHeight="1" x14ac:dyDescent="0.2">
      <c r="A123" s="18">
        <v>24</v>
      </c>
      <c r="B123" s="19" t="s">
        <v>3</v>
      </c>
      <c r="C123" s="20">
        <v>150</v>
      </c>
      <c r="D123" s="28">
        <v>201.29</v>
      </c>
      <c r="E123" s="20">
        <v>257.86</v>
      </c>
      <c r="F123" s="28">
        <v>314.43</v>
      </c>
      <c r="G123" s="20">
        <v>371</v>
      </c>
      <c r="H123" s="28">
        <v>427.57</v>
      </c>
      <c r="I123" s="20">
        <v>484.14</v>
      </c>
      <c r="J123" s="28">
        <v>525.71</v>
      </c>
      <c r="K123" s="20">
        <v>582.28</v>
      </c>
    </row>
    <row r="124" spans="1:11" s="2" customFormat="1" ht="12" customHeight="1" x14ac:dyDescent="0.2">
      <c r="A124" s="18"/>
      <c r="B124" s="21" t="s">
        <v>4</v>
      </c>
      <c r="C124" s="22">
        <v>0</v>
      </c>
      <c r="D124" s="29">
        <f>ROUNDDOWN((0.2499/365)*A123*D127,2)</f>
        <v>3.71</v>
      </c>
      <c r="E124" s="22">
        <f>ROUNDDOWN((0.2499/365)*A123*E127,2)</f>
        <v>4.6399999999999997</v>
      </c>
      <c r="F124" s="29">
        <f>ROUNDDOWN((0.2499/365)*A123*F127,2)</f>
        <v>5.57</v>
      </c>
      <c r="G124" s="22">
        <f>ROUNDDOWN((0.2499/365)*A123*G127,2)</f>
        <v>6.5</v>
      </c>
      <c r="H124" s="29">
        <f>ROUNDDOWN((0.2499/365)*A123*H127,2)</f>
        <v>7.43</v>
      </c>
      <c r="I124" s="22">
        <f>ROUNDDOWN((0.2499/365)*A123*I127,2)</f>
        <v>8.36</v>
      </c>
      <c r="J124" s="29">
        <f>ROUNDDOWN((0.2499/365)*A123*J127,2)</f>
        <v>9.2899999999999991</v>
      </c>
      <c r="K124" s="22">
        <f>ROUNDDOWN((0.2499/365)*A123*K127,2)</f>
        <v>10.220000000000001</v>
      </c>
    </row>
    <row r="125" spans="1:11" s="2" customFormat="1" ht="12" customHeight="1" x14ac:dyDescent="0.2">
      <c r="A125" s="18"/>
      <c r="B125" s="21" t="s">
        <v>5</v>
      </c>
      <c r="C125" s="22">
        <v>10</v>
      </c>
      <c r="D125" s="29">
        <v>10</v>
      </c>
      <c r="E125" s="22">
        <v>10</v>
      </c>
      <c r="F125" s="29">
        <v>10</v>
      </c>
      <c r="G125" s="22">
        <v>10</v>
      </c>
      <c r="H125" s="29">
        <v>10</v>
      </c>
      <c r="I125" s="22">
        <v>10</v>
      </c>
      <c r="J125" s="29">
        <v>10</v>
      </c>
      <c r="K125" s="22">
        <v>10</v>
      </c>
    </row>
    <row r="126" spans="1:11" s="2" customFormat="1" ht="12" customHeight="1" x14ac:dyDescent="0.2">
      <c r="A126" s="18"/>
      <c r="B126" s="21" t="s">
        <v>6</v>
      </c>
      <c r="C126" s="22">
        <v>15</v>
      </c>
      <c r="D126" s="29">
        <v>15</v>
      </c>
      <c r="E126" s="22">
        <v>15</v>
      </c>
      <c r="F126" s="29">
        <v>15</v>
      </c>
      <c r="G126" s="22">
        <v>15</v>
      </c>
      <c r="H126" s="29">
        <v>15</v>
      </c>
      <c r="I126" s="22">
        <v>15</v>
      </c>
      <c r="J126" s="29">
        <v>30</v>
      </c>
      <c r="K126" s="22">
        <v>30</v>
      </c>
    </row>
    <row r="127" spans="1:11" s="2" customFormat="1" ht="12" customHeight="1" x14ac:dyDescent="0.2">
      <c r="A127" s="18"/>
      <c r="B127" s="21" t="s">
        <v>7</v>
      </c>
      <c r="C127" s="22">
        <f t="shared" ref="C127" si="72">C123+C125+C126</f>
        <v>175</v>
      </c>
      <c r="D127" s="29">
        <f t="shared" ref="D127:K127" si="73">D123+D125+D126</f>
        <v>226.29</v>
      </c>
      <c r="E127" s="22">
        <f t="shared" si="73"/>
        <v>282.86</v>
      </c>
      <c r="F127" s="29">
        <f t="shared" si="73"/>
        <v>339.43</v>
      </c>
      <c r="G127" s="22">
        <f t="shared" si="73"/>
        <v>396</v>
      </c>
      <c r="H127" s="29">
        <f t="shared" si="73"/>
        <v>452.57</v>
      </c>
      <c r="I127" s="22">
        <f t="shared" si="73"/>
        <v>509.14</v>
      </c>
      <c r="J127" s="29">
        <f t="shared" si="73"/>
        <v>565.71</v>
      </c>
      <c r="K127" s="22">
        <f t="shared" si="73"/>
        <v>622.28</v>
      </c>
    </row>
    <row r="128" spans="1:11" s="2" customFormat="1" ht="12" customHeight="1" x14ac:dyDescent="0.2">
      <c r="A128" s="18"/>
      <c r="B128" s="21" t="s">
        <v>8</v>
      </c>
      <c r="C128" s="23">
        <f>(C126+C125+C124)/C123/A123*365</f>
        <v>2.5347222222222219</v>
      </c>
      <c r="D128" s="30">
        <f>(D126+D125+D124)/D123/A123*365</f>
        <v>2.169165134880024</v>
      </c>
      <c r="E128" s="23">
        <f>(E126+E125+E124)/E123/A123*365</f>
        <v>1.7481385247808887</v>
      </c>
      <c r="F128" s="30">
        <f>(F126+F125+F124)/F123/A123*365</f>
        <v>1.4786081162738922</v>
      </c>
      <c r="G128" s="23">
        <f>(G126+G125+G124)/G123/A123*365</f>
        <v>1.2912735849056602</v>
      </c>
      <c r="H128" s="30">
        <f>(H126+H125+H124)/H123/A123*365</f>
        <v>1.1535099515868745</v>
      </c>
      <c r="I128" s="23">
        <f>(I126+I125+I124)/I123/A123*365</f>
        <v>1.0479406783161895</v>
      </c>
      <c r="J128" s="30">
        <f>(J126+J125+J124)/J123/A123*365</f>
        <v>1.4259168553004509</v>
      </c>
      <c r="K128" s="23">
        <f>(K126+K125+K124)/K123/A123*365</f>
        <v>1.3116756543243802</v>
      </c>
    </row>
    <row r="129" spans="1:11" s="2" customFormat="1" ht="12" customHeight="1" thickBot="1" x14ac:dyDescent="0.25">
      <c r="A129" s="24"/>
      <c r="B129" s="25" t="s">
        <v>9</v>
      </c>
      <c r="C129" s="26">
        <f t="shared" ref="C129" si="74">C124+C127</f>
        <v>175</v>
      </c>
      <c r="D129" s="31">
        <f t="shared" ref="D129:K129" si="75">D124+D127</f>
        <v>230</v>
      </c>
      <c r="E129" s="26">
        <f t="shared" si="75"/>
        <v>287.5</v>
      </c>
      <c r="F129" s="31">
        <f t="shared" si="75"/>
        <v>345</v>
      </c>
      <c r="G129" s="26">
        <f t="shared" si="75"/>
        <v>402.5</v>
      </c>
      <c r="H129" s="31">
        <f t="shared" si="75"/>
        <v>460</v>
      </c>
      <c r="I129" s="26">
        <f t="shared" si="75"/>
        <v>517.5</v>
      </c>
      <c r="J129" s="31">
        <f t="shared" si="75"/>
        <v>575</v>
      </c>
      <c r="K129" s="26">
        <f t="shared" si="75"/>
        <v>632.5</v>
      </c>
    </row>
    <row r="130" spans="1:11" s="2" customFormat="1" ht="12" customHeight="1" x14ac:dyDescent="0.2">
      <c r="A130" s="11">
        <v>25</v>
      </c>
      <c r="B130" s="12" t="s">
        <v>3</v>
      </c>
      <c r="C130" s="6">
        <v>150</v>
      </c>
      <c r="D130" s="28">
        <v>201.13</v>
      </c>
      <c r="E130" s="6">
        <v>257.66000000000003</v>
      </c>
      <c r="F130" s="28">
        <v>314.2</v>
      </c>
      <c r="G130" s="6">
        <v>370.73</v>
      </c>
      <c r="H130" s="28">
        <v>427.26</v>
      </c>
      <c r="I130" s="6">
        <v>483.79</v>
      </c>
      <c r="J130" s="28">
        <v>525.32000000000005</v>
      </c>
      <c r="K130" s="6">
        <v>581.86</v>
      </c>
    </row>
    <row r="131" spans="1:11" s="2" customFormat="1" ht="12" customHeight="1" x14ac:dyDescent="0.2">
      <c r="A131" s="11"/>
      <c r="B131" s="9" t="s">
        <v>4</v>
      </c>
      <c r="C131" s="3">
        <v>0</v>
      </c>
      <c r="D131" s="29">
        <f>ROUNDDOWN((0.2499/365)*A130*D134,2)</f>
        <v>3.87</v>
      </c>
      <c r="E131" s="3">
        <v>4.84</v>
      </c>
      <c r="F131" s="29">
        <f>ROUNDDOWN((0.2499/365)*A130*F134,2)</f>
        <v>5.8</v>
      </c>
      <c r="G131" s="3">
        <f>ROUNDDOWN((0.2499/365)*A130*G134,2)</f>
        <v>6.77</v>
      </c>
      <c r="H131" s="29">
        <f>ROUNDDOWN((0.2499/365)*A130*H134,2)</f>
        <v>7.74</v>
      </c>
      <c r="I131" s="3">
        <v>8.7100000000000009</v>
      </c>
      <c r="J131" s="29">
        <v>9.68</v>
      </c>
      <c r="K131" s="3">
        <f>ROUNDDOWN((0.2499/365)*A130*K134,2)</f>
        <v>10.64</v>
      </c>
    </row>
    <row r="132" spans="1:11" s="2" customFormat="1" ht="12" customHeight="1" x14ac:dyDescent="0.2">
      <c r="A132" s="11"/>
      <c r="B132" s="9" t="s">
        <v>5</v>
      </c>
      <c r="C132" s="3">
        <v>10</v>
      </c>
      <c r="D132" s="29">
        <v>10</v>
      </c>
      <c r="E132" s="3">
        <v>10</v>
      </c>
      <c r="F132" s="29">
        <v>10</v>
      </c>
      <c r="G132" s="3">
        <v>10</v>
      </c>
      <c r="H132" s="29">
        <v>10</v>
      </c>
      <c r="I132" s="3">
        <v>10</v>
      </c>
      <c r="J132" s="29">
        <v>10</v>
      </c>
      <c r="K132" s="3">
        <v>10</v>
      </c>
    </row>
    <row r="133" spans="1:11" s="2" customFormat="1" ht="12" customHeight="1" x14ac:dyDescent="0.2">
      <c r="A133" s="11"/>
      <c r="B133" s="9" t="s">
        <v>6</v>
      </c>
      <c r="C133" s="3">
        <v>15</v>
      </c>
      <c r="D133" s="29">
        <v>15</v>
      </c>
      <c r="E133" s="3">
        <v>15</v>
      </c>
      <c r="F133" s="29">
        <v>15</v>
      </c>
      <c r="G133" s="3">
        <v>15</v>
      </c>
      <c r="H133" s="29">
        <v>15</v>
      </c>
      <c r="I133" s="3">
        <v>15</v>
      </c>
      <c r="J133" s="29">
        <v>30</v>
      </c>
      <c r="K133" s="3">
        <v>30</v>
      </c>
    </row>
    <row r="134" spans="1:11" s="2" customFormat="1" ht="12" customHeight="1" x14ac:dyDescent="0.2">
      <c r="A134" s="11"/>
      <c r="B134" s="9" t="s">
        <v>7</v>
      </c>
      <c r="C134" s="3">
        <f t="shared" ref="C134" si="76">C130+C132+C133</f>
        <v>175</v>
      </c>
      <c r="D134" s="29">
        <f t="shared" ref="D134:K134" si="77">D130+D132+D133</f>
        <v>226.13</v>
      </c>
      <c r="E134" s="3">
        <f t="shared" si="77"/>
        <v>282.66000000000003</v>
      </c>
      <c r="F134" s="29">
        <f t="shared" si="77"/>
        <v>339.2</v>
      </c>
      <c r="G134" s="3">
        <f t="shared" si="77"/>
        <v>395.73</v>
      </c>
      <c r="H134" s="29">
        <f t="shared" si="77"/>
        <v>452.26</v>
      </c>
      <c r="I134" s="3">
        <f t="shared" si="77"/>
        <v>508.79</v>
      </c>
      <c r="J134" s="29">
        <f t="shared" si="77"/>
        <v>565.32000000000005</v>
      </c>
      <c r="K134" s="3">
        <f t="shared" si="77"/>
        <v>621.86</v>
      </c>
    </row>
    <row r="135" spans="1:11" s="2" customFormat="1" ht="12" customHeight="1" x14ac:dyDescent="0.2">
      <c r="A135" s="11"/>
      <c r="B135" s="9" t="s">
        <v>8</v>
      </c>
      <c r="C135" s="4">
        <f>(C133+C132+C131)/C130/A130*365</f>
        <v>2.4333333333333331</v>
      </c>
      <c r="D135" s="30">
        <f>(D133+D132+D131)/D130/A130*365</f>
        <v>2.0956694675085767</v>
      </c>
      <c r="E135" s="4">
        <v>1.6908000000000001</v>
      </c>
      <c r="F135" s="30">
        <f>(F133+F132+F131)/F130/A130*365</f>
        <v>1.431190324633991</v>
      </c>
      <c r="G135" s="4">
        <f>(G133+G132+G131)/G130/A130*365</f>
        <v>1.2511585250721546</v>
      </c>
      <c r="H135" s="30">
        <f>(H133+H132+H131)/H130/A130*365</f>
        <v>1.1187660909048356</v>
      </c>
      <c r="I135" s="4">
        <f>(I133+I132+I131)/I130/A130*365</f>
        <v>1.0173132970917134</v>
      </c>
      <c r="J135" s="30">
        <f>(J133+J132+J131)/J130/A130*365</f>
        <v>1.3807355516637476</v>
      </c>
      <c r="K135" s="4">
        <f>(K133+K132+K131)/K130/A130*365</f>
        <v>1.2706561715876672</v>
      </c>
    </row>
    <row r="136" spans="1:11" s="2" customFormat="1" ht="12" customHeight="1" thickBot="1" x14ac:dyDescent="0.25">
      <c r="A136" s="13"/>
      <c r="B136" s="14" t="s">
        <v>9</v>
      </c>
      <c r="C136" s="5">
        <f t="shared" ref="C136" si="78">C131+C134</f>
        <v>175</v>
      </c>
      <c r="D136" s="31">
        <f t="shared" ref="D136:K136" si="79">D131+D134</f>
        <v>230</v>
      </c>
      <c r="E136" s="5">
        <f t="shared" si="79"/>
        <v>287.5</v>
      </c>
      <c r="F136" s="31">
        <f t="shared" si="79"/>
        <v>345</v>
      </c>
      <c r="G136" s="5">
        <f t="shared" si="79"/>
        <v>402.5</v>
      </c>
      <c r="H136" s="31">
        <f t="shared" si="79"/>
        <v>460</v>
      </c>
      <c r="I136" s="5">
        <f t="shared" si="79"/>
        <v>517.5</v>
      </c>
      <c r="J136" s="31">
        <f t="shared" si="79"/>
        <v>575</v>
      </c>
      <c r="K136" s="5">
        <f t="shared" si="79"/>
        <v>632.5</v>
      </c>
    </row>
    <row r="137" spans="1:11" s="2" customFormat="1" ht="12" customHeight="1" x14ac:dyDescent="0.2">
      <c r="A137" s="18">
        <v>26</v>
      </c>
      <c r="B137" s="19" t="s">
        <v>3</v>
      </c>
      <c r="C137" s="20">
        <v>150</v>
      </c>
      <c r="D137" s="28">
        <v>200.98</v>
      </c>
      <c r="E137" s="20">
        <v>257.47000000000003</v>
      </c>
      <c r="F137" s="28">
        <v>313.97000000000003</v>
      </c>
      <c r="G137" s="20">
        <v>370.46</v>
      </c>
      <c r="H137" s="28">
        <v>426.96</v>
      </c>
      <c r="I137" s="20">
        <v>483.45</v>
      </c>
      <c r="J137" s="28">
        <v>524.94000000000005</v>
      </c>
      <c r="K137" s="20">
        <v>581.44000000000005</v>
      </c>
    </row>
    <row r="138" spans="1:11" s="2" customFormat="1" ht="12" customHeight="1" x14ac:dyDescent="0.2">
      <c r="A138" s="18"/>
      <c r="B138" s="21" t="s">
        <v>4</v>
      </c>
      <c r="C138" s="22">
        <v>0</v>
      </c>
      <c r="D138" s="29">
        <f>ROUNDDOWN((0.2499/365)*A137*D141,2)</f>
        <v>4.0199999999999996</v>
      </c>
      <c r="E138" s="22">
        <v>5.03</v>
      </c>
      <c r="F138" s="29">
        <f>ROUNDDOWN((0.2499/365)*A137*F141,2)</f>
        <v>6.03</v>
      </c>
      <c r="G138" s="22">
        <v>7.04</v>
      </c>
      <c r="H138" s="29">
        <f>ROUNDDOWN((0.2499/365)*A137*H141,2)</f>
        <v>8.0399999999999991</v>
      </c>
      <c r="I138" s="22">
        <f>ROUNDDOWN((0.2499/365)*A137*I141,2)</f>
        <v>9.0500000000000007</v>
      </c>
      <c r="J138" s="29">
        <v>10.06</v>
      </c>
      <c r="K138" s="22">
        <f>ROUNDDOWN((0.2499/365)*A137*K141,2)</f>
        <v>11.06</v>
      </c>
    </row>
    <row r="139" spans="1:11" s="2" customFormat="1" ht="12" customHeight="1" x14ac:dyDescent="0.2">
      <c r="A139" s="18"/>
      <c r="B139" s="21" t="s">
        <v>5</v>
      </c>
      <c r="C139" s="22">
        <v>10</v>
      </c>
      <c r="D139" s="29">
        <v>10</v>
      </c>
      <c r="E139" s="22">
        <v>10</v>
      </c>
      <c r="F139" s="29">
        <v>10</v>
      </c>
      <c r="G139" s="22">
        <v>10</v>
      </c>
      <c r="H139" s="29">
        <v>10</v>
      </c>
      <c r="I139" s="22">
        <v>10</v>
      </c>
      <c r="J139" s="29">
        <v>10</v>
      </c>
      <c r="K139" s="22">
        <v>10</v>
      </c>
    </row>
    <row r="140" spans="1:11" s="2" customFormat="1" ht="12" customHeight="1" x14ac:dyDescent="0.2">
      <c r="A140" s="18"/>
      <c r="B140" s="21" t="s">
        <v>6</v>
      </c>
      <c r="C140" s="22">
        <v>15</v>
      </c>
      <c r="D140" s="29">
        <v>15</v>
      </c>
      <c r="E140" s="22">
        <v>15</v>
      </c>
      <c r="F140" s="29">
        <v>15</v>
      </c>
      <c r="G140" s="22">
        <v>15</v>
      </c>
      <c r="H140" s="29">
        <v>15</v>
      </c>
      <c r="I140" s="22">
        <v>15</v>
      </c>
      <c r="J140" s="29">
        <v>30</v>
      </c>
      <c r="K140" s="22">
        <v>30</v>
      </c>
    </row>
    <row r="141" spans="1:11" s="2" customFormat="1" ht="12" customHeight="1" x14ac:dyDescent="0.2">
      <c r="A141" s="18"/>
      <c r="B141" s="21" t="s">
        <v>7</v>
      </c>
      <c r="C141" s="22">
        <f t="shared" ref="C141" si="80">C137+C139+C140</f>
        <v>175</v>
      </c>
      <c r="D141" s="29">
        <f t="shared" ref="D141:K141" si="81">D137+D139+D140</f>
        <v>225.98</v>
      </c>
      <c r="E141" s="22">
        <f t="shared" si="81"/>
        <v>282.47000000000003</v>
      </c>
      <c r="F141" s="29">
        <f t="shared" si="81"/>
        <v>338.97</v>
      </c>
      <c r="G141" s="22">
        <f t="shared" si="81"/>
        <v>395.46</v>
      </c>
      <c r="H141" s="29">
        <f t="shared" si="81"/>
        <v>451.96</v>
      </c>
      <c r="I141" s="22">
        <f t="shared" si="81"/>
        <v>508.45</v>
      </c>
      <c r="J141" s="29">
        <f t="shared" si="81"/>
        <v>564.94000000000005</v>
      </c>
      <c r="K141" s="22">
        <f t="shared" si="81"/>
        <v>621.44000000000005</v>
      </c>
    </row>
    <row r="142" spans="1:11" s="2" customFormat="1" ht="12" customHeight="1" x14ac:dyDescent="0.2">
      <c r="A142" s="18"/>
      <c r="B142" s="21" t="s">
        <v>8</v>
      </c>
      <c r="C142" s="23">
        <f>(C140+C139+C138)/C137/A137*365</f>
        <v>2.3397435897435899</v>
      </c>
      <c r="D142" s="30">
        <f>(D140+D139+D138)/D137/A137*365</f>
        <v>2.0270482328896104</v>
      </c>
      <c r="E142" s="23">
        <f>(E140+E139+E138)/E137/A137*365</f>
        <v>1.6373752281819238</v>
      </c>
      <c r="F142" s="30">
        <f>(F140+F139+F138)/F137/A137*365</f>
        <v>1.3874365752729927</v>
      </c>
      <c r="G142" s="23">
        <f>(G140+G139+G138)/G137/A137*365</f>
        <v>1.2141454075805962</v>
      </c>
      <c r="H142" s="30">
        <f>(H140+H139+H138)/H137/A137*365</f>
        <v>1.0863564952941007</v>
      </c>
      <c r="I142" s="23">
        <f>(I140+I139+I138)/I137/A137*365</f>
        <v>0.98874674813241359</v>
      </c>
      <c r="J142" s="30">
        <f>(J140+J139+J138)/J137/A137*365</f>
        <v>1.3387537330273642</v>
      </c>
      <c r="K142" s="23">
        <f>(K140+K139+K138)/K137/A137*365</f>
        <v>1.2328079357351509</v>
      </c>
    </row>
    <row r="143" spans="1:11" s="2" customFormat="1" ht="12" customHeight="1" thickBot="1" x14ac:dyDescent="0.25">
      <c r="A143" s="24"/>
      <c r="B143" s="25" t="s">
        <v>9</v>
      </c>
      <c r="C143" s="26">
        <f t="shared" ref="C143" si="82">C138+C141</f>
        <v>175</v>
      </c>
      <c r="D143" s="31">
        <f t="shared" ref="D143:K143" si="83">D138+D141</f>
        <v>230</v>
      </c>
      <c r="E143" s="26">
        <f t="shared" si="83"/>
        <v>287.5</v>
      </c>
      <c r="F143" s="31">
        <f t="shared" si="83"/>
        <v>345</v>
      </c>
      <c r="G143" s="26">
        <f t="shared" si="83"/>
        <v>402.5</v>
      </c>
      <c r="H143" s="31">
        <f t="shared" si="83"/>
        <v>460</v>
      </c>
      <c r="I143" s="26">
        <f t="shared" si="83"/>
        <v>517.5</v>
      </c>
      <c r="J143" s="31">
        <f t="shared" si="83"/>
        <v>575</v>
      </c>
      <c r="K143" s="26">
        <f t="shared" si="83"/>
        <v>632.5</v>
      </c>
    </row>
    <row r="144" spans="1:11" s="2" customFormat="1" ht="12" customHeight="1" x14ac:dyDescent="0.2">
      <c r="A144" s="11">
        <v>27</v>
      </c>
      <c r="B144" s="12" t="s">
        <v>3</v>
      </c>
      <c r="C144" s="6">
        <v>150</v>
      </c>
      <c r="D144" s="28">
        <v>200.83</v>
      </c>
      <c r="E144" s="6">
        <v>257.27999999999997</v>
      </c>
      <c r="F144" s="28">
        <v>313.74</v>
      </c>
      <c r="G144" s="6">
        <v>370.2</v>
      </c>
      <c r="H144" s="28">
        <v>426.65</v>
      </c>
      <c r="I144" s="6">
        <v>483.11</v>
      </c>
      <c r="J144" s="28">
        <v>524.55999999999995</v>
      </c>
      <c r="K144" s="6">
        <v>581.02</v>
      </c>
    </row>
    <row r="145" spans="1:11" s="2" customFormat="1" ht="12" customHeight="1" x14ac:dyDescent="0.2">
      <c r="A145" s="11"/>
      <c r="B145" s="9" t="s">
        <v>4</v>
      </c>
      <c r="C145" s="3">
        <v>0</v>
      </c>
      <c r="D145" s="29">
        <f>ROUNDDOWN((0.2499/365)*A144*D148,2)</f>
        <v>4.17</v>
      </c>
      <c r="E145" s="3">
        <v>5.22</v>
      </c>
      <c r="F145" s="29">
        <f>ROUNDDOWN((0.2499/365)*A144*F148,2)</f>
        <v>6.26</v>
      </c>
      <c r="G145" s="3">
        <f>ROUNDDOWN((0.2499/365)*A144*G148,2)</f>
        <v>7.3</v>
      </c>
      <c r="H145" s="29">
        <v>8.35</v>
      </c>
      <c r="I145" s="3">
        <f>ROUNDDOWN((0.2499/365)*A144*I148,2)</f>
        <v>9.39</v>
      </c>
      <c r="J145" s="29">
        <v>10.44</v>
      </c>
      <c r="K145" s="3">
        <f>ROUNDDOWN((0.2499/365)*A144*K148,2)</f>
        <v>11.48</v>
      </c>
    </row>
    <row r="146" spans="1:11" s="2" customFormat="1" ht="12" customHeight="1" x14ac:dyDescent="0.2">
      <c r="A146" s="11"/>
      <c r="B146" s="9" t="s">
        <v>5</v>
      </c>
      <c r="C146" s="3">
        <v>10</v>
      </c>
      <c r="D146" s="29">
        <v>10</v>
      </c>
      <c r="E146" s="3">
        <v>10</v>
      </c>
      <c r="F146" s="29">
        <v>10</v>
      </c>
      <c r="G146" s="3">
        <v>10</v>
      </c>
      <c r="H146" s="29">
        <v>10</v>
      </c>
      <c r="I146" s="3">
        <v>10</v>
      </c>
      <c r="J146" s="29">
        <v>10</v>
      </c>
      <c r="K146" s="3">
        <v>10</v>
      </c>
    </row>
    <row r="147" spans="1:11" s="2" customFormat="1" ht="12" customHeight="1" x14ac:dyDescent="0.2">
      <c r="A147" s="11"/>
      <c r="B147" s="9" t="s">
        <v>6</v>
      </c>
      <c r="C147" s="3">
        <v>15</v>
      </c>
      <c r="D147" s="29">
        <v>15</v>
      </c>
      <c r="E147" s="3">
        <v>15</v>
      </c>
      <c r="F147" s="29">
        <v>15</v>
      </c>
      <c r="G147" s="3">
        <v>15</v>
      </c>
      <c r="H147" s="29">
        <v>15</v>
      </c>
      <c r="I147" s="3">
        <v>15</v>
      </c>
      <c r="J147" s="29">
        <v>30</v>
      </c>
      <c r="K147" s="3">
        <v>30</v>
      </c>
    </row>
    <row r="148" spans="1:11" s="2" customFormat="1" ht="12" customHeight="1" x14ac:dyDescent="0.2">
      <c r="A148" s="11"/>
      <c r="B148" s="9" t="s">
        <v>7</v>
      </c>
      <c r="C148" s="3">
        <f t="shared" ref="C148" si="84">C144+C146+C147</f>
        <v>175</v>
      </c>
      <c r="D148" s="29">
        <f t="shared" ref="D148:K148" si="85">D144+D146+D147</f>
        <v>225.83</v>
      </c>
      <c r="E148" s="3">
        <f t="shared" si="85"/>
        <v>282.27999999999997</v>
      </c>
      <c r="F148" s="29">
        <f t="shared" si="85"/>
        <v>338.74</v>
      </c>
      <c r="G148" s="3">
        <f t="shared" si="85"/>
        <v>395.2</v>
      </c>
      <c r="H148" s="29">
        <f t="shared" si="85"/>
        <v>451.65</v>
      </c>
      <c r="I148" s="3">
        <f t="shared" si="85"/>
        <v>508.11</v>
      </c>
      <c r="J148" s="29">
        <f t="shared" si="85"/>
        <v>564.55999999999995</v>
      </c>
      <c r="K148" s="3">
        <f t="shared" si="85"/>
        <v>621.02</v>
      </c>
    </row>
    <row r="149" spans="1:11" s="2" customFormat="1" ht="12" customHeight="1" x14ac:dyDescent="0.2">
      <c r="A149" s="11"/>
      <c r="B149" s="9" t="s">
        <v>8</v>
      </c>
      <c r="C149" s="4">
        <f>(C147+C146+C145)/C144/A144*365</f>
        <v>2.2530864197530862</v>
      </c>
      <c r="D149" s="30">
        <f>(D147+D146+D145)/D144/A144*365</f>
        <v>1.9635272876820455</v>
      </c>
      <c r="E149" s="4">
        <f>(E147+E146+E145)/E144/A144*365</f>
        <v>1.5878794683987472</v>
      </c>
      <c r="F149" s="30">
        <f>(F147+F146+F145)/F144/A144*365</f>
        <v>1.3469397873681674</v>
      </c>
      <c r="G149" s="4">
        <f>(G147+G146+G145)/G144/A144*365</f>
        <v>1.1794925665806271</v>
      </c>
      <c r="H149" s="30">
        <f>(H147+H146+H145)/H144/A144*365</f>
        <v>1.0567036038734152</v>
      </c>
      <c r="I149" s="4">
        <f>(I147+I146+I145)/I144/A144*365</f>
        <v>0.96231055422543899</v>
      </c>
      <c r="J149" s="30">
        <f>(J147+J146+J145)/J144/A144*365</f>
        <v>1.2998971977925768</v>
      </c>
      <c r="K149" s="4">
        <f>(K147+K146+K145)/K144/A144*365</f>
        <v>1.1977786192098954</v>
      </c>
    </row>
    <row r="150" spans="1:11" s="2" customFormat="1" ht="12" customHeight="1" thickBot="1" x14ac:dyDescent="0.25">
      <c r="A150" s="13"/>
      <c r="B150" s="14" t="s">
        <v>9</v>
      </c>
      <c r="C150" s="5">
        <f t="shared" ref="C150" si="86">C145+C148</f>
        <v>175</v>
      </c>
      <c r="D150" s="31">
        <f t="shared" ref="D150:K150" si="87">D145+D148</f>
        <v>230</v>
      </c>
      <c r="E150" s="5">
        <f t="shared" si="87"/>
        <v>287.5</v>
      </c>
      <c r="F150" s="31">
        <f t="shared" si="87"/>
        <v>345</v>
      </c>
      <c r="G150" s="5">
        <f t="shared" si="87"/>
        <v>402.5</v>
      </c>
      <c r="H150" s="31">
        <f t="shared" si="87"/>
        <v>460</v>
      </c>
      <c r="I150" s="5">
        <f t="shared" si="87"/>
        <v>517.5</v>
      </c>
      <c r="J150" s="31">
        <f t="shared" si="87"/>
        <v>575</v>
      </c>
      <c r="K150" s="5">
        <f t="shared" si="87"/>
        <v>632.5</v>
      </c>
    </row>
    <row r="151" spans="1:11" s="2" customFormat="1" ht="12" customHeight="1" x14ac:dyDescent="0.2">
      <c r="A151" s="18">
        <v>28</v>
      </c>
      <c r="B151" s="19" t="s">
        <v>3</v>
      </c>
      <c r="C151" s="20">
        <v>150</v>
      </c>
      <c r="D151" s="28">
        <v>200.68</v>
      </c>
      <c r="E151" s="20">
        <v>257.08999999999997</v>
      </c>
      <c r="F151" s="28">
        <v>313.51</v>
      </c>
      <c r="G151" s="20">
        <v>369.93</v>
      </c>
      <c r="H151" s="28">
        <v>426.35</v>
      </c>
      <c r="I151" s="20">
        <v>482.77</v>
      </c>
      <c r="J151" s="28">
        <v>524.17999999999995</v>
      </c>
      <c r="K151" s="20">
        <v>580.6</v>
      </c>
    </row>
    <row r="152" spans="1:11" s="2" customFormat="1" ht="12" customHeight="1" x14ac:dyDescent="0.2">
      <c r="A152" s="18"/>
      <c r="B152" s="21" t="s">
        <v>4</v>
      </c>
      <c r="C152" s="22">
        <v>0</v>
      </c>
      <c r="D152" s="29">
        <f>ROUNDDOWN((0.2499/365)*A151*D155,2)</f>
        <v>4.32</v>
      </c>
      <c r="E152" s="22">
        <f>ROUNDDOWN((0.2499/365)*A151*E155,2)</f>
        <v>5.4</v>
      </c>
      <c r="F152" s="29">
        <v>6.49</v>
      </c>
      <c r="G152" s="22">
        <f>ROUNDDOWN((0.2499/365)*A151*G155,2)</f>
        <v>7.57</v>
      </c>
      <c r="H152" s="29">
        <f>ROUNDDOWN((0.2499/365)*A151*H155,2)</f>
        <v>8.65</v>
      </c>
      <c r="I152" s="22">
        <f>ROUNDDOWN((0.2499/365)*A151*I155,2)</f>
        <v>9.73</v>
      </c>
      <c r="J152" s="29">
        <f>ROUNDDOWN((0.2499/365)*A151*J155,2)</f>
        <v>10.81</v>
      </c>
      <c r="K152" s="22">
        <v>11.9</v>
      </c>
    </row>
    <row r="153" spans="1:11" s="2" customFormat="1" ht="12" customHeight="1" x14ac:dyDescent="0.2">
      <c r="A153" s="18"/>
      <c r="B153" s="21" t="s">
        <v>5</v>
      </c>
      <c r="C153" s="22">
        <v>10</v>
      </c>
      <c r="D153" s="29">
        <v>10</v>
      </c>
      <c r="E153" s="22">
        <v>10</v>
      </c>
      <c r="F153" s="29">
        <v>10</v>
      </c>
      <c r="G153" s="22">
        <v>10</v>
      </c>
      <c r="H153" s="29">
        <v>10</v>
      </c>
      <c r="I153" s="22">
        <v>10</v>
      </c>
      <c r="J153" s="29">
        <v>10</v>
      </c>
      <c r="K153" s="22">
        <v>10</v>
      </c>
    </row>
    <row r="154" spans="1:11" s="2" customFormat="1" ht="12" customHeight="1" x14ac:dyDescent="0.2">
      <c r="A154" s="18"/>
      <c r="B154" s="21" t="s">
        <v>6</v>
      </c>
      <c r="C154" s="22">
        <v>15</v>
      </c>
      <c r="D154" s="29">
        <v>15</v>
      </c>
      <c r="E154" s="22">
        <v>15</v>
      </c>
      <c r="F154" s="29">
        <v>15</v>
      </c>
      <c r="G154" s="22">
        <v>15</v>
      </c>
      <c r="H154" s="29">
        <v>15</v>
      </c>
      <c r="I154" s="22">
        <v>15</v>
      </c>
      <c r="J154" s="29">
        <v>30</v>
      </c>
      <c r="K154" s="22">
        <v>30</v>
      </c>
    </row>
    <row r="155" spans="1:11" s="2" customFormat="1" ht="12" customHeight="1" x14ac:dyDescent="0.2">
      <c r="A155" s="18"/>
      <c r="B155" s="21" t="s">
        <v>7</v>
      </c>
      <c r="C155" s="22">
        <f t="shared" ref="C155" si="88">C151+C153+C154</f>
        <v>175</v>
      </c>
      <c r="D155" s="29">
        <f t="shared" ref="D155:K155" si="89">D151+D153+D154</f>
        <v>225.68</v>
      </c>
      <c r="E155" s="22">
        <f t="shared" si="89"/>
        <v>282.08999999999997</v>
      </c>
      <c r="F155" s="29">
        <f t="shared" si="89"/>
        <v>338.51</v>
      </c>
      <c r="G155" s="22">
        <f t="shared" si="89"/>
        <v>394.93</v>
      </c>
      <c r="H155" s="29">
        <f t="shared" si="89"/>
        <v>451.35</v>
      </c>
      <c r="I155" s="22">
        <f t="shared" si="89"/>
        <v>507.77</v>
      </c>
      <c r="J155" s="29">
        <f t="shared" si="89"/>
        <v>564.17999999999995</v>
      </c>
      <c r="K155" s="22">
        <f t="shared" si="89"/>
        <v>620.6</v>
      </c>
    </row>
    <row r="156" spans="1:11" s="2" customFormat="1" ht="12" customHeight="1" x14ac:dyDescent="0.2">
      <c r="A156" s="18"/>
      <c r="B156" s="21" t="s">
        <v>8</v>
      </c>
      <c r="C156" s="23">
        <f>(C154+C153+C152)/C151/A151*365</f>
        <v>2.1726190476190474</v>
      </c>
      <c r="D156" s="30">
        <f>(D154+D153+D152)/D151/A151*365</f>
        <v>1.9045602095731655</v>
      </c>
      <c r="E156" s="23">
        <f>(E154+E153+E152)/E151/A151*365</f>
        <v>1.5414279601918175</v>
      </c>
      <c r="F156" s="30">
        <f>(F154+F153+F152)/F151/A151*365</f>
        <v>1.3093510345990331</v>
      </c>
      <c r="G156" s="23">
        <f>(G154+G153+G152)/G151/A151*365</f>
        <v>1.1477123085062424</v>
      </c>
      <c r="H156" s="30">
        <f>(H154+H153+H152)/H151/A151*365</f>
        <v>1.0288537251419858</v>
      </c>
      <c r="I156" s="23">
        <f>(I154+I153+I152)/I151/A151*365</f>
        <v>0.93777649220717363</v>
      </c>
      <c r="J156" s="30">
        <f>(J154+J153+J152)/J151/A151*365</f>
        <v>1.2635824389658952</v>
      </c>
      <c r="K156" s="23">
        <f>(K154+K153+K152)/K151/A151*365</f>
        <v>1.165266227055755</v>
      </c>
    </row>
    <row r="157" spans="1:11" s="2" customFormat="1" ht="12" customHeight="1" thickBot="1" x14ac:dyDescent="0.25">
      <c r="A157" s="24"/>
      <c r="B157" s="25" t="s">
        <v>9</v>
      </c>
      <c r="C157" s="26">
        <f t="shared" ref="C157" si="90">C152+C155</f>
        <v>175</v>
      </c>
      <c r="D157" s="31">
        <f t="shared" ref="D157:K157" si="91">D152+D155</f>
        <v>230</v>
      </c>
      <c r="E157" s="26">
        <f t="shared" si="91"/>
        <v>287.48999999999995</v>
      </c>
      <c r="F157" s="31">
        <f t="shared" si="91"/>
        <v>345</v>
      </c>
      <c r="G157" s="26">
        <f t="shared" si="91"/>
        <v>402.5</v>
      </c>
      <c r="H157" s="31">
        <f t="shared" si="91"/>
        <v>460</v>
      </c>
      <c r="I157" s="26">
        <f t="shared" si="91"/>
        <v>517.5</v>
      </c>
      <c r="J157" s="31">
        <f t="shared" si="91"/>
        <v>574.9899999999999</v>
      </c>
      <c r="K157" s="26">
        <f t="shared" si="91"/>
        <v>632.5</v>
      </c>
    </row>
    <row r="158" spans="1:11" s="2" customFormat="1" ht="12" customHeight="1" x14ac:dyDescent="0.2">
      <c r="A158" s="11">
        <v>29</v>
      </c>
      <c r="B158" s="12" t="s">
        <v>3</v>
      </c>
      <c r="C158" s="6">
        <v>150</v>
      </c>
      <c r="D158" s="28">
        <v>200.53</v>
      </c>
      <c r="E158" s="6">
        <v>256.91000000000003</v>
      </c>
      <c r="F158" s="28">
        <v>313.29000000000002</v>
      </c>
      <c r="G158" s="6">
        <v>369.67</v>
      </c>
      <c r="H158" s="28">
        <v>426.05</v>
      </c>
      <c r="I158" s="6">
        <v>482.43</v>
      </c>
      <c r="J158" s="28">
        <v>523.80999999999995</v>
      </c>
      <c r="K158" s="6">
        <v>580.19000000000005</v>
      </c>
    </row>
    <row r="159" spans="1:11" s="2" customFormat="1" ht="12" customHeight="1" x14ac:dyDescent="0.2">
      <c r="A159" s="11"/>
      <c r="B159" s="9" t="s">
        <v>4</v>
      </c>
      <c r="C159" s="3">
        <v>0</v>
      </c>
      <c r="D159" s="29">
        <f>ROUNDDOWN((0.2499/365)*A158*D162,2)</f>
        <v>4.47</v>
      </c>
      <c r="E159" s="3">
        <f>ROUNDDOWN((0.2499/365)*A158*E162,2)</f>
        <v>5.59</v>
      </c>
      <c r="F159" s="29">
        <f>ROUNDDOWN((0.2499/365)*A158*F162,2)</f>
        <v>6.71</v>
      </c>
      <c r="G159" s="3">
        <f>ROUNDDOWN((0.2499/365)*A158*G162,2)</f>
        <v>7.83</v>
      </c>
      <c r="H159" s="29">
        <f>ROUNDDOWN((0.2499/365)*A158*H162,2)</f>
        <v>8.9499999999999993</v>
      </c>
      <c r="I159" s="3">
        <f>ROUNDDOWN((0.2499/365)*A158*I162,2)</f>
        <v>10.07</v>
      </c>
      <c r="J159" s="29">
        <f>ROUNDDOWN((0.2499/365)*A158*J162,2)</f>
        <v>11.19</v>
      </c>
      <c r="K159" s="3">
        <f>ROUNDDOWN((0.2499/365)*A158*K162,2)</f>
        <v>12.31</v>
      </c>
    </row>
    <row r="160" spans="1:11" s="2" customFormat="1" ht="12" customHeight="1" x14ac:dyDescent="0.2">
      <c r="A160" s="11"/>
      <c r="B160" s="9" t="s">
        <v>5</v>
      </c>
      <c r="C160" s="3">
        <v>10</v>
      </c>
      <c r="D160" s="29">
        <v>10</v>
      </c>
      <c r="E160" s="3">
        <v>10</v>
      </c>
      <c r="F160" s="29">
        <v>10</v>
      </c>
      <c r="G160" s="3">
        <v>10</v>
      </c>
      <c r="H160" s="29">
        <v>10</v>
      </c>
      <c r="I160" s="3">
        <v>10</v>
      </c>
      <c r="J160" s="29">
        <v>10</v>
      </c>
      <c r="K160" s="3">
        <v>10</v>
      </c>
    </row>
    <row r="161" spans="1:11" s="2" customFormat="1" ht="12" customHeight="1" x14ac:dyDescent="0.2">
      <c r="A161" s="11"/>
      <c r="B161" s="9" t="s">
        <v>6</v>
      </c>
      <c r="C161" s="3">
        <v>15</v>
      </c>
      <c r="D161" s="29">
        <v>15</v>
      </c>
      <c r="E161" s="3">
        <v>15</v>
      </c>
      <c r="F161" s="29">
        <v>15</v>
      </c>
      <c r="G161" s="3">
        <v>15</v>
      </c>
      <c r="H161" s="29">
        <v>15</v>
      </c>
      <c r="I161" s="3">
        <v>15</v>
      </c>
      <c r="J161" s="29">
        <v>30</v>
      </c>
      <c r="K161" s="3">
        <v>30</v>
      </c>
    </row>
    <row r="162" spans="1:11" s="2" customFormat="1" ht="12" customHeight="1" x14ac:dyDescent="0.2">
      <c r="A162" s="11"/>
      <c r="B162" s="9" t="s">
        <v>7</v>
      </c>
      <c r="C162" s="3">
        <f t="shared" ref="C162" si="92">C158+C160+C161</f>
        <v>175</v>
      </c>
      <c r="D162" s="29">
        <f t="shared" ref="D162:K162" si="93">D158+D160+D161</f>
        <v>225.53</v>
      </c>
      <c r="E162" s="3">
        <f t="shared" si="93"/>
        <v>281.91000000000003</v>
      </c>
      <c r="F162" s="29">
        <f t="shared" si="93"/>
        <v>338.29</v>
      </c>
      <c r="G162" s="3">
        <f t="shared" si="93"/>
        <v>394.67</v>
      </c>
      <c r="H162" s="29">
        <f t="shared" si="93"/>
        <v>451.05</v>
      </c>
      <c r="I162" s="3">
        <f t="shared" si="93"/>
        <v>507.43</v>
      </c>
      <c r="J162" s="29">
        <f t="shared" si="93"/>
        <v>563.80999999999995</v>
      </c>
      <c r="K162" s="3">
        <f t="shared" si="93"/>
        <v>620.19000000000005</v>
      </c>
    </row>
    <row r="163" spans="1:11" s="2" customFormat="1" ht="12" customHeight="1" x14ac:dyDescent="0.2">
      <c r="A163" s="11"/>
      <c r="B163" s="9" t="s">
        <v>8</v>
      </c>
      <c r="C163" s="4">
        <f>(C161+C160+C159)/C158/A158*365</f>
        <v>2.0977011494252875</v>
      </c>
      <c r="D163" s="30">
        <f>(D161+D160+D159)/D158/A158*365</f>
        <v>1.8496759449527718</v>
      </c>
      <c r="E163" s="4">
        <f>(E161+E160+E159)/E158/A158*365</f>
        <v>1.4986262464112614</v>
      </c>
      <c r="F163" s="30">
        <f>(F161+F160+F159)/F158/A158*365</f>
        <v>1.2739270985018838</v>
      </c>
      <c r="G163" s="4">
        <f>(G161+G160+G159)/G158/A158*365</f>
        <v>1.117767664170187</v>
      </c>
      <c r="H163" s="30">
        <f>(H161+H160+H159)/H158/A158*365</f>
        <v>1.0029379747398921</v>
      </c>
      <c r="I163" s="4">
        <f>(I161+I160+I159)/I158/A158*365</f>
        <v>0.91494781805043002</v>
      </c>
      <c r="J163" s="30">
        <f>(J161+J160+J159)/J158/A158*365</f>
        <v>1.2300031137902727</v>
      </c>
      <c r="K163" s="4">
        <f>(K161+K160+K159)/K158/A158*365</f>
        <v>1.134773923643325</v>
      </c>
    </row>
    <row r="164" spans="1:11" s="2" customFormat="1" ht="12" customHeight="1" thickBot="1" x14ac:dyDescent="0.25">
      <c r="A164" s="13"/>
      <c r="B164" s="14" t="s">
        <v>9</v>
      </c>
      <c r="C164" s="5">
        <f t="shared" ref="C164" si="94">C159+C162</f>
        <v>175</v>
      </c>
      <c r="D164" s="31">
        <f t="shared" ref="D164:K164" si="95">D159+D162</f>
        <v>230</v>
      </c>
      <c r="E164" s="5">
        <f t="shared" si="95"/>
        <v>287.5</v>
      </c>
      <c r="F164" s="31">
        <f t="shared" si="95"/>
        <v>345</v>
      </c>
      <c r="G164" s="5">
        <f t="shared" si="95"/>
        <v>402.5</v>
      </c>
      <c r="H164" s="31">
        <f t="shared" si="95"/>
        <v>460</v>
      </c>
      <c r="I164" s="5">
        <f t="shared" si="95"/>
        <v>517.5</v>
      </c>
      <c r="J164" s="31">
        <f t="shared" si="95"/>
        <v>575</v>
      </c>
      <c r="K164" s="5">
        <f t="shared" si="95"/>
        <v>632.5</v>
      </c>
    </row>
    <row r="165" spans="1:11" s="2" customFormat="1" ht="12" customHeight="1" x14ac:dyDescent="0.2">
      <c r="A165" s="18">
        <v>30</v>
      </c>
      <c r="B165" s="19" t="s">
        <v>3</v>
      </c>
      <c r="C165" s="20">
        <v>150</v>
      </c>
      <c r="D165" s="28">
        <v>200.37</v>
      </c>
      <c r="E165" s="20">
        <v>256.72000000000003</v>
      </c>
      <c r="F165" s="28">
        <v>313.06</v>
      </c>
      <c r="G165" s="20">
        <v>369.4</v>
      </c>
      <c r="H165" s="28">
        <v>425.74</v>
      </c>
      <c r="I165" s="20">
        <v>482.09</v>
      </c>
      <c r="J165" s="28">
        <v>523.42999999999995</v>
      </c>
      <c r="K165" s="20">
        <v>579.77</v>
      </c>
    </row>
    <row r="166" spans="1:11" s="2" customFormat="1" ht="12" customHeight="1" x14ac:dyDescent="0.2">
      <c r="A166" s="18"/>
      <c r="B166" s="21" t="s">
        <v>4</v>
      </c>
      <c r="C166" s="22">
        <v>0</v>
      </c>
      <c r="D166" s="29">
        <v>4.63</v>
      </c>
      <c r="E166" s="22">
        <f>ROUNDDOWN((0.2499/365)*A165*E169,2)</f>
        <v>5.78</v>
      </c>
      <c r="F166" s="29">
        <f>ROUNDDOWN((0.2499/365)*A165*F169,2)</f>
        <v>6.94</v>
      </c>
      <c r="G166" s="22">
        <f>ROUNDDOWN((0.2499/365)*A165*G169,2)</f>
        <v>8.1</v>
      </c>
      <c r="H166" s="29">
        <v>9.26</v>
      </c>
      <c r="I166" s="22">
        <f>ROUNDDOWN((0.2499/365)*A165*I169,2)</f>
        <v>10.41</v>
      </c>
      <c r="J166" s="29">
        <f>ROUNDDOWN((0.2499/365)*A165*J169,2)</f>
        <v>11.57</v>
      </c>
      <c r="K166" s="22">
        <f>(0.2499/365)*A165*K169</f>
        <v>12.729906</v>
      </c>
    </row>
    <row r="167" spans="1:11" s="2" customFormat="1" ht="12" customHeight="1" x14ac:dyDescent="0.2">
      <c r="A167" s="18"/>
      <c r="B167" s="21" t="s">
        <v>5</v>
      </c>
      <c r="C167" s="22">
        <v>10</v>
      </c>
      <c r="D167" s="29">
        <v>10</v>
      </c>
      <c r="E167" s="22">
        <v>10</v>
      </c>
      <c r="F167" s="29">
        <v>10</v>
      </c>
      <c r="G167" s="22">
        <v>10</v>
      </c>
      <c r="H167" s="29">
        <v>10</v>
      </c>
      <c r="I167" s="22">
        <v>10</v>
      </c>
      <c r="J167" s="29">
        <v>10</v>
      </c>
      <c r="K167" s="22">
        <v>10</v>
      </c>
    </row>
    <row r="168" spans="1:11" s="2" customFormat="1" ht="12" customHeight="1" x14ac:dyDescent="0.2">
      <c r="A168" s="18"/>
      <c r="B168" s="21" t="s">
        <v>6</v>
      </c>
      <c r="C168" s="22">
        <v>15</v>
      </c>
      <c r="D168" s="29">
        <v>15</v>
      </c>
      <c r="E168" s="22">
        <v>15</v>
      </c>
      <c r="F168" s="29">
        <v>15</v>
      </c>
      <c r="G168" s="22">
        <v>15</v>
      </c>
      <c r="H168" s="29">
        <v>15</v>
      </c>
      <c r="I168" s="22">
        <v>15</v>
      </c>
      <c r="J168" s="29">
        <v>30</v>
      </c>
      <c r="K168" s="22">
        <v>30</v>
      </c>
    </row>
    <row r="169" spans="1:11" s="2" customFormat="1" ht="12" customHeight="1" x14ac:dyDescent="0.2">
      <c r="A169" s="18"/>
      <c r="B169" s="21" t="s">
        <v>7</v>
      </c>
      <c r="C169" s="22">
        <f t="shared" ref="C169" si="96">C165+C167+C168</f>
        <v>175</v>
      </c>
      <c r="D169" s="29">
        <f t="shared" ref="D169:K169" si="97">D165+D167+D168</f>
        <v>225.37</v>
      </c>
      <c r="E169" s="22">
        <f t="shared" si="97"/>
        <v>281.72000000000003</v>
      </c>
      <c r="F169" s="29">
        <f t="shared" si="97"/>
        <v>338.06</v>
      </c>
      <c r="G169" s="22">
        <f t="shared" si="97"/>
        <v>394.4</v>
      </c>
      <c r="H169" s="29">
        <f t="shared" si="97"/>
        <v>450.74</v>
      </c>
      <c r="I169" s="22">
        <f t="shared" si="97"/>
        <v>507.09</v>
      </c>
      <c r="J169" s="29">
        <f t="shared" si="97"/>
        <v>563.42999999999995</v>
      </c>
      <c r="K169" s="22">
        <f t="shared" si="97"/>
        <v>619.77</v>
      </c>
    </row>
    <row r="170" spans="1:11" s="2" customFormat="1" ht="12" customHeight="1" x14ac:dyDescent="0.2">
      <c r="A170" s="18"/>
      <c r="B170" s="21" t="s">
        <v>8</v>
      </c>
      <c r="C170" s="23">
        <f>(C168+C167+C166)/C165/A165*365</f>
        <v>2.0277777777777777</v>
      </c>
      <c r="D170" s="30">
        <v>1.7991999999999999</v>
      </c>
      <c r="E170" s="23">
        <f>(E168+E167+E166)/E165/A165*365</f>
        <v>1.4587488314116546</v>
      </c>
      <c r="F170" s="30">
        <f>(F168+F167+F166)/F165/A165*365</f>
        <v>1.2413062458740605</v>
      </c>
      <c r="G170" s="23">
        <f>(G168+G167+G166)/G165/A165*365</f>
        <v>1.0901913012091682</v>
      </c>
      <c r="H170" s="30">
        <f>(H168+H167+H166)/H165/A165*365</f>
        <v>0.97907173392211211</v>
      </c>
      <c r="I170" s="23">
        <f>(I168+I167+I166)/I165/A165*365</f>
        <v>0.89365402034198316</v>
      </c>
      <c r="J170" s="30">
        <f>(J168+J167+J166)/J165/A165*365</f>
        <v>1.1986989664329522</v>
      </c>
      <c r="K170" s="23">
        <f>(K168+K167+K166)/K165/A165*365</f>
        <v>1.1065546504073454</v>
      </c>
    </row>
    <row r="171" spans="1:11" s="2" customFormat="1" ht="12" customHeight="1" thickBot="1" x14ac:dyDescent="0.25">
      <c r="A171" s="24"/>
      <c r="B171" s="25" t="s">
        <v>9</v>
      </c>
      <c r="C171" s="26">
        <f t="shared" ref="C171" si="98">C166+C169</f>
        <v>175</v>
      </c>
      <c r="D171" s="31">
        <f t="shared" ref="D171:K171" si="99">D166+D169</f>
        <v>230</v>
      </c>
      <c r="E171" s="26">
        <f t="shared" si="99"/>
        <v>287.5</v>
      </c>
      <c r="F171" s="31">
        <f t="shared" si="99"/>
        <v>345</v>
      </c>
      <c r="G171" s="26">
        <f t="shared" si="99"/>
        <v>402.5</v>
      </c>
      <c r="H171" s="31">
        <f t="shared" si="99"/>
        <v>460</v>
      </c>
      <c r="I171" s="26">
        <f t="shared" si="99"/>
        <v>517.5</v>
      </c>
      <c r="J171" s="31">
        <f t="shared" si="99"/>
        <v>575</v>
      </c>
      <c r="K171" s="26">
        <f t="shared" si="99"/>
        <v>632.49990600000001</v>
      </c>
    </row>
    <row r="172" spans="1:11" s="2" customFormat="1" ht="12" customHeight="1" x14ac:dyDescent="0.2">
      <c r="A172" s="11">
        <v>31</v>
      </c>
      <c r="B172" s="12" t="s">
        <v>3</v>
      </c>
      <c r="C172" s="6">
        <v>150</v>
      </c>
      <c r="D172" s="28">
        <v>200.22</v>
      </c>
      <c r="E172" s="6">
        <v>256.52999999999997</v>
      </c>
      <c r="F172" s="28">
        <v>312.83</v>
      </c>
      <c r="G172" s="6">
        <v>369.14</v>
      </c>
      <c r="H172" s="28">
        <v>425.44</v>
      </c>
      <c r="I172" s="6">
        <v>481.75</v>
      </c>
      <c r="J172" s="28">
        <v>523.04999999999995</v>
      </c>
      <c r="K172" s="6">
        <v>579.35</v>
      </c>
    </row>
    <row r="173" spans="1:11" s="2" customFormat="1" ht="12" customHeight="1" x14ac:dyDescent="0.2">
      <c r="A173" s="11"/>
      <c r="B173" s="9" t="s">
        <v>4</v>
      </c>
      <c r="C173" s="3">
        <v>0</v>
      </c>
      <c r="D173" s="29">
        <f>ROUNDDOWN((0.2499/365)*A172*D176,2)</f>
        <v>4.78</v>
      </c>
      <c r="E173" s="3">
        <f>ROUNDDOWN((0.2499/365)*A172*E176,2)</f>
        <v>5.97</v>
      </c>
      <c r="F173" s="29">
        <f>ROUNDDOWN((0.2499/365)*A172*F176,2)</f>
        <v>7.17</v>
      </c>
      <c r="G173" s="3">
        <f>ROUNDDOWN((0.2499/365)*A172*G176,2)</f>
        <v>8.36</v>
      </c>
      <c r="H173" s="29">
        <f>ROUNDDOWN((0.2499/365)*A172*H176,2)</f>
        <v>9.56</v>
      </c>
      <c r="I173" s="3">
        <f>ROUNDDOWN((0.2499/365)*A172*I176,2)</f>
        <v>10.75</v>
      </c>
      <c r="J173" s="29">
        <f>ROUNDDOWN((0.2499/365)*A172*J176,2)</f>
        <v>11.95</v>
      </c>
      <c r="K173" s="3">
        <v>13.15</v>
      </c>
    </row>
    <row r="174" spans="1:11" s="2" customFormat="1" ht="12" customHeight="1" x14ac:dyDescent="0.2">
      <c r="A174" s="11"/>
      <c r="B174" s="9" t="s">
        <v>5</v>
      </c>
      <c r="C174" s="3">
        <v>10</v>
      </c>
      <c r="D174" s="29">
        <v>10</v>
      </c>
      <c r="E174" s="3">
        <v>10</v>
      </c>
      <c r="F174" s="29">
        <v>10</v>
      </c>
      <c r="G174" s="3">
        <v>10</v>
      </c>
      <c r="H174" s="29">
        <v>10</v>
      </c>
      <c r="I174" s="3">
        <v>10</v>
      </c>
      <c r="J174" s="29">
        <v>10</v>
      </c>
      <c r="K174" s="3">
        <v>10</v>
      </c>
    </row>
    <row r="175" spans="1:11" s="2" customFormat="1" ht="12" customHeight="1" x14ac:dyDescent="0.2">
      <c r="A175" s="11"/>
      <c r="B175" s="9" t="s">
        <v>6</v>
      </c>
      <c r="C175" s="3">
        <v>15</v>
      </c>
      <c r="D175" s="29">
        <v>15</v>
      </c>
      <c r="E175" s="3">
        <v>15</v>
      </c>
      <c r="F175" s="29">
        <v>15</v>
      </c>
      <c r="G175" s="3">
        <v>15</v>
      </c>
      <c r="H175" s="29">
        <v>15</v>
      </c>
      <c r="I175" s="3">
        <v>15</v>
      </c>
      <c r="J175" s="29">
        <v>30</v>
      </c>
      <c r="K175" s="3">
        <v>30</v>
      </c>
    </row>
    <row r="176" spans="1:11" s="2" customFormat="1" ht="12" customHeight="1" x14ac:dyDescent="0.2">
      <c r="A176" s="11"/>
      <c r="B176" s="9" t="s">
        <v>7</v>
      </c>
      <c r="C176" s="3">
        <f t="shared" ref="C176" si="100">C172+C174+C175</f>
        <v>175</v>
      </c>
      <c r="D176" s="29">
        <f t="shared" ref="D176:K176" si="101">D172+D174+D175</f>
        <v>225.22</v>
      </c>
      <c r="E176" s="3">
        <f t="shared" si="101"/>
        <v>281.52999999999997</v>
      </c>
      <c r="F176" s="29">
        <f t="shared" si="101"/>
        <v>337.83</v>
      </c>
      <c r="G176" s="3">
        <f t="shared" si="101"/>
        <v>394.14</v>
      </c>
      <c r="H176" s="29">
        <f t="shared" si="101"/>
        <v>450.44</v>
      </c>
      <c r="I176" s="3">
        <f t="shared" si="101"/>
        <v>506.75</v>
      </c>
      <c r="J176" s="29">
        <f t="shared" si="101"/>
        <v>563.04999999999995</v>
      </c>
      <c r="K176" s="3">
        <f t="shared" si="101"/>
        <v>619.35</v>
      </c>
    </row>
    <row r="177" spans="1:11" s="2" customFormat="1" ht="12" customHeight="1" x14ac:dyDescent="0.2">
      <c r="A177" s="11"/>
      <c r="B177" s="9" t="s">
        <v>8</v>
      </c>
      <c r="C177" s="4">
        <f>(C175+C174+C173)/C172/A172*365</f>
        <v>1.9623655913978493</v>
      </c>
      <c r="D177" s="30">
        <f>(D175+D174+D173)/D172/A172*365</f>
        <v>1.7512510432073105</v>
      </c>
      <c r="E177" s="4">
        <f>(E175+E174+E173)/E172/A172*365</f>
        <v>1.4214585981894843</v>
      </c>
      <c r="F177" s="30">
        <f>(F175+F174+F173)/F172/A172*365</f>
        <v>1.2108039716510979</v>
      </c>
      <c r="G177" s="4">
        <f>(G175+G174+G173)/G172/A172*365</f>
        <v>1.0640599685056984</v>
      </c>
      <c r="H177" s="30">
        <f>(H175+H174+H173)/H172/A172*365</f>
        <v>0.95645949847747769</v>
      </c>
      <c r="I177" s="4">
        <f>(I175+I174+I173)/I172/A172*365</f>
        <v>0.87374658921606374</v>
      </c>
      <c r="J177" s="30">
        <f>(J175+J174+J173)/J172/A172*365</f>
        <v>1.1694280754014144</v>
      </c>
      <c r="K177" s="4">
        <f>(K175+K174+K173)/K172/A172*365</f>
        <v>1.080173275389271</v>
      </c>
    </row>
    <row r="178" spans="1:11" ht="12" customHeight="1" thickBot="1" x14ac:dyDescent="0.3">
      <c r="A178" s="13"/>
      <c r="B178" s="14" t="s">
        <v>9</v>
      </c>
      <c r="C178" s="5">
        <f t="shared" ref="C178" si="102">C173+C176</f>
        <v>175</v>
      </c>
      <c r="D178" s="31">
        <f t="shared" ref="D178:K178" si="103">D173+D176</f>
        <v>230</v>
      </c>
      <c r="E178" s="5">
        <f t="shared" si="103"/>
        <v>287.5</v>
      </c>
      <c r="F178" s="31">
        <f t="shared" si="103"/>
        <v>345</v>
      </c>
      <c r="G178" s="5">
        <f t="shared" si="103"/>
        <v>402.5</v>
      </c>
      <c r="H178" s="31">
        <f t="shared" si="103"/>
        <v>460</v>
      </c>
      <c r="I178" s="5">
        <f t="shared" si="103"/>
        <v>517.5</v>
      </c>
      <c r="J178" s="31">
        <f t="shared" si="103"/>
        <v>575</v>
      </c>
      <c r="K178" s="5">
        <f t="shared" si="103"/>
        <v>632.5</v>
      </c>
    </row>
    <row r="179" spans="1:11" s="2" customFormat="1" ht="12" customHeight="1" x14ac:dyDescent="0.2">
      <c r="A179" s="18">
        <v>32</v>
      </c>
      <c r="B179" s="19" t="s">
        <v>3</v>
      </c>
      <c r="C179" s="20">
        <v>150</v>
      </c>
      <c r="D179" s="28">
        <v>200.07</v>
      </c>
      <c r="E179" s="20">
        <v>256.33999999999997</v>
      </c>
      <c r="F179" s="28">
        <v>312.61</v>
      </c>
      <c r="G179" s="20">
        <v>368.87</v>
      </c>
      <c r="H179" s="28">
        <v>425.14</v>
      </c>
      <c r="I179" s="20">
        <v>481.41</v>
      </c>
      <c r="J179" s="28">
        <v>522.66999999999996</v>
      </c>
      <c r="K179" s="20">
        <v>578.94000000000005</v>
      </c>
    </row>
    <row r="180" spans="1:11" s="2" customFormat="1" ht="12" customHeight="1" x14ac:dyDescent="0.2">
      <c r="A180" s="18"/>
      <c r="B180" s="21" t="s">
        <v>4</v>
      </c>
      <c r="C180" s="22">
        <v>0</v>
      </c>
      <c r="D180" s="29">
        <f>ROUNDDOWN((0.2499/365)*A179*D183,2)</f>
        <v>4.93</v>
      </c>
      <c r="E180" s="22">
        <f>ROUNDDOWN((0.2499/365)*A179*E183,2)</f>
        <v>6.16</v>
      </c>
      <c r="F180" s="29">
        <f>ROUNDDOWN((0.2499/365)*A179*F183,2)</f>
        <v>7.39</v>
      </c>
      <c r="G180" s="22">
        <v>8.6300000000000008</v>
      </c>
      <c r="H180" s="29">
        <f>ROUNDDOWN((0.2499/365)*A179*H183,2)</f>
        <v>9.86</v>
      </c>
      <c r="I180" s="22">
        <f>ROUNDDOWN((0.2499/365)*A179*I183,2)</f>
        <v>11.09</v>
      </c>
      <c r="J180" s="29">
        <v>12.33</v>
      </c>
      <c r="K180" s="22">
        <f>ROUNDDOWN((0.2499/365)*A179*K183,2)</f>
        <v>13.56</v>
      </c>
    </row>
    <row r="181" spans="1:11" s="2" customFormat="1" ht="12" customHeight="1" x14ac:dyDescent="0.2">
      <c r="A181" s="18"/>
      <c r="B181" s="21" t="s">
        <v>5</v>
      </c>
      <c r="C181" s="22">
        <v>10</v>
      </c>
      <c r="D181" s="29">
        <v>10</v>
      </c>
      <c r="E181" s="22">
        <v>10</v>
      </c>
      <c r="F181" s="29">
        <v>10</v>
      </c>
      <c r="G181" s="22">
        <v>10</v>
      </c>
      <c r="H181" s="29">
        <v>10</v>
      </c>
      <c r="I181" s="22">
        <v>10</v>
      </c>
      <c r="J181" s="29">
        <v>10</v>
      </c>
      <c r="K181" s="22">
        <v>10</v>
      </c>
    </row>
    <row r="182" spans="1:11" s="2" customFormat="1" ht="12" customHeight="1" x14ac:dyDescent="0.2">
      <c r="A182" s="18"/>
      <c r="B182" s="21" t="s">
        <v>6</v>
      </c>
      <c r="C182" s="22">
        <v>15</v>
      </c>
      <c r="D182" s="29">
        <v>15</v>
      </c>
      <c r="E182" s="22">
        <v>15</v>
      </c>
      <c r="F182" s="29">
        <v>15</v>
      </c>
      <c r="G182" s="22">
        <v>15</v>
      </c>
      <c r="H182" s="29">
        <v>15</v>
      </c>
      <c r="I182" s="22">
        <v>15</v>
      </c>
      <c r="J182" s="29">
        <v>30</v>
      </c>
      <c r="K182" s="22">
        <v>30</v>
      </c>
    </row>
    <row r="183" spans="1:11" s="2" customFormat="1" ht="12" customHeight="1" x14ac:dyDescent="0.2">
      <c r="A183" s="18"/>
      <c r="B183" s="21" t="s">
        <v>7</v>
      </c>
      <c r="C183" s="22">
        <f t="shared" ref="C183" si="104">C179+C181+C182</f>
        <v>175</v>
      </c>
      <c r="D183" s="29">
        <f t="shared" ref="D183:K183" si="105">D179+D181+D182</f>
        <v>225.07</v>
      </c>
      <c r="E183" s="22">
        <f t="shared" si="105"/>
        <v>281.33999999999997</v>
      </c>
      <c r="F183" s="29">
        <f t="shared" si="105"/>
        <v>337.61</v>
      </c>
      <c r="G183" s="22">
        <f t="shared" si="105"/>
        <v>393.87</v>
      </c>
      <c r="H183" s="29">
        <f t="shared" si="105"/>
        <v>450.14</v>
      </c>
      <c r="I183" s="22">
        <f t="shared" si="105"/>
        <v>506.41</v>
      </c>
      <c r="J183" s="29">
        <f t="shared" si="105"/>
        <v>562.66999999999996</v>
      </c>
      <c r="K183" s="22">
        <f t="shared" si="105"/>
        <v>618.94000000000005</v>
      </c>
    </row>
    <row r="184" spans="1:11" s="2" customFormat="1" ht="12" customHeight="1" x14ac:dyDescent="0.2">
      <c r="A184" s="18"/>
      <c r="B184" s="21" t="s">
        <v>8</v>
      </c>
      <c r="C184" s="23">
        <f>(C182+C181+C180)/C179/A179*365</f>
        <v>1.9010416666666665</v>
      </c>
      <c r="D184" s="30">
        <f>(D182+D181+D180)/D179/A179*365</f>
        <v>1.7063480906682662</v>
      </c>
      <c r="E184" s="23">
        <f>(E182+E181+E180)/E179/A179*365</f>
        <v>1.3865130295701023</v>
      </c>
      <c r="F184" s="30">
        <f>(F182+F181+F180)/F179/A179*365</f>
        <v>1.1818189997121014</v>
      </c>
      <c r="G184" s="23">
        <f>(G182+G181+G180)/G179/A179*365</f>
        <v>1.0399115880933663</v>
      </c>
      <c r="H184" s="30">
        <f>(H182+H181+H180)/H179/A179*365</f>
        <v>0.93527279249188511</v>
      </c>
      <c r="I184" s="23">
        <f>(I182+I181+I180)/I179/A179*365</f>
        <v>0.85509557861282492</v>
      </c>
      <c r="J184" s="30">
        <f>(J182+J181+J180)/J179/A179*365</f>
        <v>1.1419998517228844</v>
      </c>
      <c r="K184" s="23">
        <f>(K182+K181+K180)/K179/A179*365</f>
        <v>1.0552367257401458</v>
      </c>
    </row>
    <row r="185" spans="1:11" ht="12" customHeight="1" x14ac:dyDescent="0.25">
      <c r="A185" s="33"/>
      <c r="B185" s="21" t="s">
        <v>9</v>
      </c>
      <c r="C185" s="22">
        <f t="shared" ref="C185" si="106">C180+C183</f>
        <v>175</v>
      </c>
      <c r="D185" s="29">
        <f t="shared" ref="D185:K185" si="107">D180+D183</f>
        <v>230</v>
      </c>
      <c r="E185" s="22">
        <f t="shared" si="107"/>
        <v>287.5</v>
      </c>
      <c r="F185" s="29">
        <f t="shared" si="107"/>
        <v>345</v>
      </c>
      <c r="G185" s="22">
        <f t="shared" si="107"/>
        <v>402.5</v>
      </c>
      <c r="H185" s="29">
        <f t="shared" si="107"/>
        <v>460</v>
      </c>
      <c r="I185" s="22">
        <f t="shared" si="107"/>
        <v>517.5</v>
      </c>
      <c r="J185" s="29">
        <f t="shared" si="107"/>
        <v>575</v>
      </c>
      <c r="K185" s="22">
        <f t="shared" si="107"/>
        <v>632.5</v>
      </c>
    </row>
    <row r="187" spans="1:11" ht="12" customHeight="1" x14ac:dyDescent="0.25">
      <c r="B187" s="10">
        <v>42788</v>
      </c>
      <c r="C187" s="10"/>
    </row>
    <row r="188" spans="1:11" ht="12" customHeight="1" x14ac:dyDescent="0.25">
      <c r="A188" s="8" t="s">
        <v>10</v>
      </c>
    </row>
    <row r="189" spans="1:11" ht="12" customHeight="1" x14ac:dyDescent="0.25">
      <c r="A189" s="1" t="s">
        <v>11</v>
      </c>
    </row>
  </sheetData>
  <mergeCells count="1">
    <mergeCell ref="A1:K1"/>
  </mergeCells>
  <pageMargins left="0.7" right="0.7" top="0.75" bottom="0.75" header="0.3" footer="0.3"/>
  <pageSetup scale="76" fitToHeight="0" orientation="portrait" r:id="rId1"/>
  <rowBreaks count="1" manualBreakCount="1">
    <brk id="100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Winslow</dc:creator>
  <cp:lastModifiedBy>Garima</cp:lastModifiedBy>
  <cp:lastPrinted>2017-02-23T16:24:48Z</cp:lastPrinted>
  <dcterms:created xsi:type="dcterms:W3CDTF">2015-10-28T13:16:27Z</dcterms:created>
  <dcterms:modified xsi:type="dcterms:W3CDTF">2017-02-28T18:41:58Z</dcterms:modified>
</cp:coreProperties>
</file>