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E:\work1\Billing Software\CCL - Invoicing Software\CCL - Invoicing Software\FILE IN EXCEL\"/>
    </mc:Choice>
  </mc:AlternateContent>
  <bookViews>
    <workbookView xWindow="0" yWindow="0" windowWidth="18855" windowHeight="8865"/>
  </bookViews>
  <sheets>
    <sheet name="Invoice" sheetId="1" r:id="rId1"/>
    <sheet name="Setting" sheetId="3" r:id="rId2"/>
    <sheet name="Sale reports" sheetId="6" r:id="rId3"/>
    <sheet name="Ledger" sheetId="7" r:id="rId4"/>
  </sheets>
  <definedNames>
    <definedName name="_xlnm._FilterDatabase" localSheetId="2" hidden="1">'Sale reports'!$A$1:$K$21</definedName>
    <definedName name="_xlnm.Criteria" localSheetId="3">Ledger!$A$2:$K$3</definedName>
    <definedName name="_xlnm.Extract" localSheetId="3">Ledger!$A$8:$K$8</definedName>
    <definedName name="ITEMNAME">OFFSET(Setting!$H$1,1,0,COUNTA(Setting!$H:$H),1)</definedName>
    <definedName name="ITEMRANGE">OFFSET(Setting!$H$1,1,0,COUNTA(Setting!$H:$H),COUNTA(Setting!$H$1:$J$1))</definedName>
    <definedName name="PARTYNAME">OFFSET(Setting!$A$1,1,0,COUNTA(Setting!$A:$A),1)</definedName>
    <definedName name="PARTYRANGE">OFFSET(Setting!$A$1,1,0,COUNTA(Setting!$A:$A),COUNTA(Setting!$A$1:$F$1))</definedName>
    <definedName name="SALEREPORTSRANGE">OFFSET('Sale reports'!$A$1,0,0,COUNTA('Sale reports'!$A:$A),COUNTA('Sale reports'!$A$1:$K$1))</definedName>
    <definedName name="STATENAME">Setting!$N$2:$N$38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F56" i="3" l="1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E6" i="7" l="1"/>
  <c r="K6" i="7" s="1"/>
  <c r="L4" i="1" l="1"/>
  <c r="L6" i="1"/>
  <c r="V1" i="1" l="1"/>
  <c r="V5" i="1" s="1"/>
  <c r="V3" i="1" l="1"/>
  <c r="V4" i="1"/>
  <c r="V2" i="1" s="1"/>
  <c r="H37" i="1" l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D12" i="1"/>
  <c r="D11" i="1"/>
  <c r="D10" i="1"/>
  <c r="D9" i="1"/>
  <c r="F5" i="3"/>
  <c r="F4" i="3"/>
  <c r="F3" i="3"/>
  <c r="F2" i="3"/>
  <c r="I39" i="1" l="1"/>
  <c r="J16" i="1"/>
  <c r="J37" i="1" s="1"/>
  <c r="D13" i="1"/>
  <c r="A16" i="1"/>
  <c r="A36" i="1"/>
  <c r="A35" i="1"/>
  <c r="A34" i="1"/>
  <c r="A33" i="1"/>
  <c r="A32" i="1"/>
  <c r="A28" i="1"/>
  <c r="A27" i="1"/>
  <c r="A26" i="1"/>
  <c r="A25" i="1"/>
  <c r="A24" i="1"/>
  <c r="A23" i="1"/>
  <c r="A22" i="1"/>
  <c r="A21" i="1"/>
  <c r="A20" i="1"/>
  <c r="A19" i="1"/>
  <c r="I38" i="1" l="1"/>
  <c r="J38" i="1" s="1"/>
  <c r="I40" i="1"/>
  <c r="J40" i="1" s="1"/>
  <c r="J39" i="1"/>
  <c r="K9" i="1"/>
  <c r="J41" i="1" l="1"/>
  <c r="A17" i="1"/>
  <c r="A18" i="1" s="1"/>
  <c r="D38" i="1"/>
  <c r="H13" i="1" l="1"/>
  <c r="J13" i="1" s="1"/>
</calcChain>
</file>

<file path=xl/sharedStrings.xml><?xml version="1.0" encoding="utf-8"?>
<sst xmlns="http://purl.oclc.org/ooxml/spreadsheetml/main" count="248" uniqueCount="145">
  <si>
    <t>TAX INVOICE</t>
  </si>
  <si>
    <t>Invoice No.</t>
  </si>
  <si>
    <t>Date</t>
  </si>
  <si>
    <t>Address</t>
  </si>
  <si>
    <t>Sale Type</t>
  </si>
  <si>
    <t>S.NO.</t>
  </si>
  <si>
    <t>HSN Code</t>
  </si>
  <si>
    <t>Item Details</t>
  </si>
  <si>
    <t>Rate</t>
  </si>
  <si>
    <t>Amount</t>
  </si>
  <si>
    <t>Total Amount</t>
  </si>
  <si>
    <t xml:space="preserve">Amount in Words - </t>
  </si>
  <si>
    <t>Vehicle No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</si>
  <si>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</si>
  <si>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</si>
  <si>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</si>
  <si>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</si>
  <si>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</si>
  <si>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</si>
  <si>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</si>
  <si>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</si>
  <si>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</si>
  <si>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 xml:space="preserve">Terms &amp; Conditions </t>
  </si>
  <si>
    <t>Receiver's Signature</t>
  </si>
  <si>
    <t xml:space="preserve">HS CODE </t>
  </si>
  <si>
    <t>Party Name</t>
  </si>
  <si>
    <t>Party GST NO</t>
  </si>
  <si>
    <t>Total Qty.</t>
  </si>
  <si>
    <t>Original  Copy (      )      Duplicate Copy (      )</t>
  </si>
  <si>
    <t xml:space="preserve">State Code </t>
  </si>
  <si>
    <t>Address Line 1</t>
  </si>
  <si>
    <t>Address Line 2</t>
  </si>
  <si>
    <t xml:space="preserve">State </t>
  </si>
  <si>
    <t xml:space="preserve">GSTIN NO </t>
  </si>
  <si>
    <t>ABC PVT LTD</t>
  </si>
  <si>
    <t>CCL LLP</t>
  </si>
  <si>
    <t>LAXMI ENTERPRISES</t>
  </si>
  <si>
    <t>PLOT NO -157 /25 , PRATAP VIHAR</t>
  </si>
  <si>
    <t>KIRARI EXTN</t>
  </si>
  <si>
    <t>DELHI</t>
  </si>
  <si>
    <t>07ABCDE1234A1ZY</t>
  </si>
  <si>
    <t>23562, KH NO -135 POOTH KHURD</t>
  </si>
  <si>
    <t>KANPUR</t>
  </si>
  <si>
    <t>UTTER PARDESH</t>
  </si>
  <si>
    <t>25/35 RAMESH NAGAR</t>
  </si>
  <si>
    <t>ROHATAK</t>
  </si>
  <si>
    <t>HARYANA</t>
  </si>
  <si>
    <t>06ABCDE1234A1ZY</t>
  </si>
  <si>
    <t>SALE TYPE</t>
  </si>
  <si>
    <t>Invoice Value</t>
  </si>
  <si>
    <t>Receipt Amount</t>
  </si>
  <si>
    <t xml:space="preserve">Invoice No </t>
  </si>
  <si>
    <t xml:space="preserve">Taxable Amount </t>
  </si>
  <si>
    <t>IGST</t>
  </si>
  <si>
    <t>SGST</t>
  </si>
  <si>
    <t>CGST</t>
  </si>
  <si>
    <t>Receipt Entry</t>
  </si>
  <si>
    <t>:</t>
  </si>
  <si>
    <t>Qty</t>
  </si>
  <si>
    <t>Item Name</t>
  </si>
  <si>
    <t>OPEN PDF</t>
  </si>
  <si>
    <t>TYPE</t>
  </si>
  <si>
    <t>Due Balance</t>
  </si>
  <si>
    <t>Sale Price</t>
  </si>
  <si>
    <t>Create Party Details</t>
  </si>
  <si>
    <t>Create item Details</t>
  </si>
  <si>
    <t>CLOSING BALANCE</t>
  </si>
  <si>
    <t>XYZ LTD</t>
  </si>
  <si>
    <t>354/11 , HOLI GROUND</t>
  </si>
  <si>
    <t>MAHIPALPUR</t>
  </si>
  <si>
    <t>STATE NAME</t>
  </si>
  <si>
    <t>JAMMU AND KASHMIR</t>
  </si>
  <si>
    <t>HIMACHAL PRADESH</t>
  </si>
  <si>
    <t>PUNJAB</t>
  </si>
  <si>
    <t>CHANDIGARH</t>
  </si>
  <si>
    <t>UTTARAKHAND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</si>
  <si>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</si>
  <si>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</si>
  <si>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</si>
  <si>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</si>
  <si>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</si>
  <si>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</si>
  <si>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</si>
  <si>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</si>
  <si>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</si>
  <si>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MEGHLAYA</t>
  </si>
  <si>
    <t>ASSAM</t>
  </si>
  <si>
    <t>WEST BENGAL</t>
  </si>
  <si>
    <t>JHARKHAND</t>
  </si>
  <si>
    <t>ODISHA</t>
  </si>
  <si>
    <t>CHATTISGARH</t>
  </si>
  <si>
    <t>MADHYA PRADESH</t>
  </si>
  <si>
    <t>GUJARAT</t>
  </si>
  <si>
    <t>MAHARASHTRA</t>
  </si>
  <si>
    <t>KARNATAKA</t>
  </si>
  <si>
    <t>GOA</t>
  </si>
  <si>
    <t>LAKSHWADEEP</t>
  </si>
  <si>
    <t>KERALA</t>
  </si>
  <si>
    <t>TAMIL NADU</t>
  </si>
  <si>
    <t>PUDUCHERRY</t>
  </si>
  <si>
    <t>ANDAMAN AND NICOBAR ISLANDS</t>
  </si>
  <si>
    <t>TELANGANA</t>
  </si>
  <si>
    <t xml:space="preserve">DADRA AND NAGAR HAVELI AND DAMAN AND DIU </t>
  </si>
  <si>
    <t>ANDHRA PRADESH</t>
  </si>
  <si>
    <t>LADAKH</t>
  </si>
  <si>
    <t>CODE</t>
  </si>
  <si>
    <t>09ABCDE1234A1ZY</t>
  </si>
  <si>
    <t>09ASSDSASDS1SDY</t>
  </si>
  <si>
    <t>SALE</t>
  </si>
  <si>
    <t>abhay traders</t>
  </si>
  <si>
    <t>13-abhay traders</t>
  </si>
  <si>
    <t>15-ABC PVT LTD</t>
  </si>
  <si>
    <t>nandan kabra</t>
  </si>
  <si>
    <t>jawad</t>
  </si>
  <si>
    <t>23LCMPK4455Z1</t>
  </si>
  <si>
    <t>chimu</t>
  </si>
  <si>
    <t>23sfaadsgfa</t>
  </si>
  <si>
    <t>KABRA TRACTOR PARTS</t>
  </si>
  <si>
    <t>KTP-101</t>
  </si>
  <si>
    <t>oicastrol</t>
  </si>
  <si>
    <t xml:space="preserve">Filter Kit Ace  </t>
  </si>
  <si>
    <t>KTP-101-nandan kabra</t>
  </si>
  <si>
    <t xml:space="preserve">Bank Details :- INDAIN BANK   </t>
  </si>
  <si>
    <t>IFSC - IDIB000J586</t>
  </si>
  <si>
    <t>A/c No - 50386374666</t>
  </si>
  <si>
    <t xml:space="preserve">For KABRA TRACTOR PARTS </t>
  </si>
  <si>
    <t>We declare that this invoice shows the</t>
  </si>
  <si>
    <t xml:space="preserve">actual price of the goods described and </t>
  </si>
  <si>
    <t>that all particulars are true and correct.</t>
  </si>
  <si>
    <t xml:space="preserve">       STATION ROAD,JAWAD (M.P)          </t>
  </si>
  <si>
    <t>KTP-102</t>
  </si>
  <si>
    <t>KTP-102-nandan kabra</t>
  </si>
  <si>
    <t/>
  </si>
  <si>
    <t>GSTIN - 23AKZPK3319H1ZX</t>
  </si>
  <si>
    <t>KTP-105</t>
  </si>
  <si>
    <t>KTP-105-nandan kabra</t>
  </si>
  <si>
    <t>KTP-104</t>
  </si>
  <si>
    <t>KTP-104-nandan kabra</t>
  </si>
  <si>
    <t>SALES</t>
  </si>
  <si>
    <t>KTP-103</t>
  </si>
  <si>
    <t>KTP-103-SALES</t>
  </si>
  <si>
    <t>KTP-108</t>
  </si>
  <si>
    <t>KTP-108-SALES</t>
  </si>
  <si>
    <r>
      <rPr>
        <sz val="11"/>
        <color theme="1"/>
        <rFont val="Calibri"/>
        <family val="2"/>
        <scheme val="minor"/>
      </rPr>
      <t xml:space="preserve">COMPOSITION DEALER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Mobile No. 9425975924</t>
    </r>
  </si>
  <si>
    <t>KTP-109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</si>
</sst>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4">
    <numFmt numFmtId="7" formatCode="&quot;₹&quot;#,##0.00_);\(&quot;₹&quot;#,##0.00\)"/>
    <numFmt numFmtId="44" formatCode="_(&quot;₹&quot;* #,##0.00_);_(&quot;₹&quot;* \(#,##0.00\);_(&quot;₹&quot;* &quot;-&quot;??_);_(@_)"/>
    <numFmt numFmtId="164" formatCode="_(* #,##0.00_);_(* \(#,##0.00\);_(* &quot;-&quot;??_);_(@_)"/>
    <numFmt numFmtId="165" formatCode="\C\C\L\-####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b/>
      <sz val="18"/>
      <color theme="1"/>
      <name val="Arial Black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</fills>
  <borders count="17">
    <border>
      <start/>
      <end/>
      <top/>
      <bottom/>
      <diagonal/>
    </border>
    <border>
      <start/>
      <end/>
      <top style="thin">
        <color theme="4"/>
      </top>
      <bottom/>
      <diagonal/>
    </border>
    <border>
      <start style="thin">
        <color theme="4"/>
      </start>
      <end style="thin">
        <color theme="4"/>
      </end>
      <top style="thin">
        <color theme="4"/>
      </top>
      <bottom style="thin">
        <color theme="4"/>
      </bottom>
      <diagonal/>
    </border>
    <border>
      <start style="thin">
        <color theme="4"/>
      </start>
      <end/>
      <top style="thin">
        <color theme="4"/>
      </top>
      <bottom/>
      <diagonal/>
    </border>
    <border>
      <start/>
      <end style="thin">
        <color theme="4"/>
      </end>
      <top style="thin">
        <color theme="4"/>
      </top>
      <bottom/>
      <diagonal/>
    </border>
    <border>
      <start style="thin">
        <color theme="4"/>
      </start>
      <end/>
      <top/>
      <bottom/>
      <diagonal/>
    </border>
    <border>
      <start/>
      <end style="thin">
        <color theme="4"/>
      </end>
      <top/>
      <bottom/>
      <diagonal/>
    </border>
    <border>
      <start style="thin">
        <color theme="4"/>
      </start>
      <end/>
      <top/>
      <bottom style="thin">
        <color theme="4"/>
      </bottom>
      <diagonal/>
    </border>
    <border>
      <start/>
      <end/>
      <top/>
      <bottom style="thin">
        <color theme="4"/>
      </bottom>
      <diagonal/>
    </border>
    <border>
      <start/>
      <end style="thin">
        <color theme="4"/>
      </end>
      <top/>
      <bottom style="thin">
        <color theme="4"/>
      </bottom>
      <diagonal/>
    </border>
    <border>
      <start style="thin">
        <color theme="4"/>
      </start>
      <end/>
      <top style="thin">
        <color theme="4"/>
      </top>
      <bottom style="thin">
        <color theme="4"/>
      </bottom>
      <diagonal/>
    </border>
    <border>
      <start/>
      <end/>
      <top style="thin">
        <color theme="4"/>
      </top>
      <bottom style="thin">
        <color theme="4"/>
      </bottom>
      <diagonal/>
    </border>
    <border>
      <start/>
      <end style="thin">
        <color theme="4"/>
      </end>
      <top style="thin">
        <color theme="4"/>
      </top>
      <bottom style="thin">
        <color theme="4"/>
      </bottom>
      <diagonal/>
    </border>
    <border>
      <start style="thin">
        <color theme="4"/>
      </start>
      <end style="thin">
        <color theme="4"/>
      </end>
      <top style="thin">
        <color theme="4"/>
      </top>
      <bottom/>
      <diagonal/>
    </border>
    <border>
      <start style="thin">
        <color theme="4"/>
      </start>
      <end style="thin">
        <color theme="4"/>
      </end>
      <top/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">
    <xf numFmtId="0" fontId="0" fillId="0" borderId="0"/>
    <xf numFmtId="164" fontId="8" fillId="0" borderId="0" applyFont="0" applyFill="0" applyBorder="0" applyAlignment="0" applyProtection="0"/>
    <xf numFmtId="0" fontId="9" fillId="4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0" fontId="1" fillId="0" borderId="1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3" xfId="0" applyFont="1" applyBorder="1"/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3" fillId="2" borderId="3" xfId="0" applyFont="1" applyFill="1" applyBorder="1"/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left"/>
    </xf>
    <xf numFmtId="14" fontId="2" fillId="3" borderId="6" xfId="0" applyNumberFormat="1" applyFont="1" applyFill="1" applyBorder="1" applyAlignment="1">
      <alignment horizontal="left"/>
    </xf>
    <xf numFmtId="0" fontId="1" fillId="3" borderId="6" xfId="0" applyNumberFormat="1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center" vertical="center"/>
    </xf>
    <xf numFmtId="0" fontId="1" fillId="0" borderId="6" xfId="0" applyFont="1" applyBorder="1"/>
    <xf numFmtId="0" fontId="12" fillId="0" borderId="9" xfId="0" applyFont="1" applyBorder="1" applyAlignment="1">
      <alignment horizontal="right"/>
    </xf>
    <xf numFmtId="0" fontId="2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2" fontId="3" fillId="2" borderId="13" xfId="1" applyNumberFormat="1" applyFont="1" applyFill="1" applyBorder="1" applyAlignment="1">
      <alignment horizontal="center"/>
    </xf>
    <xf numFmtId="1" fontId="1" fillId="0" borderId="14" xfId="1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/>
    <xf numFmtId="0" fontId="9" fillId="4" borderId="16" xfId="2" applyBorder="1"/>
    <xf numFmtId="165" fontId="9" fillId="4" borderId="16" xfId="2" applyNumberFormat="1" applyBorder="1" applyAlignment="1">
      <alignment horizontal="center"/>
    </xf>
    <xf numFmtId="0" fontId="9" fillId="4" borderId="16" xfId="2" applyBorder="1" applyAlignment="1">
      <alignment horizontal="center"/>
    </xf>
    <xf numFmtId="0" fontId="9" fillId="4" borderId="15" xfId="2" applyBorder="1" applyAlignment="1">
      <alignment horizontal="left"/>
    </xf>
    <xf numFmtId="0" fontId="0" fillId="0" borderId="0" xfId="0" applyAlignment="1">
      <alignment horizontal="left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3" fillId="2" borderId="2" xfId="0" applyFont="1" applyFill="1" applyBorder="1" applyAlignment="1"/>
    <xf numFmtId="164" fontId="15" fillId="0" borderId="1" xfId="1" applyFont="1" applyBorder="1" applyAlignment="1">
      <alignment vertical="center"/>
    </xf>
    <xf numFmtId="164" fontId="15" fillId="0" borderId="4" xfId="1" applyFont="1" applyBorder="1" applyAlignment="1">
      <alignment vertical="center"/>
    </xf>
    <xf numFmtId="164" fontId="15" fillId="0" borderId="0" xfId="1" applyFont="1" applyBorder="1" applyAlignment="1">
      <alignment vertical="center"/>
    </xf>
    <xf numFmtId="164" fontId="15" fillId="0" borderId="6" xfId="1" applyFont="1" applyBorder="1" applyAlignment="1">
      <alignment vertical="center"/>
    </xf>
    <xf numFmtId="14" fontId="0" fillId="0" borderId="2" xfId="0" applyNumberFormat="1" applyBorder="1"/>
    <xf numFmtId="165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4" fillId="0" borderId="2" xfId="3" applyBorder="1" applyAlignment="1">
      <alignment horizontal="left"/>
    </xf>
    <xf numFmtId="0" fontId="0" fillId="0" borderId="2" xfId="0" applyBorder="1" applyAlignment="1">
      <alignment horizontal="left"/>
    </xf>
    <xf numFmtId="0" fontId="14" fillId="0" borderId="2" xfId="3" applyBorder="1" applyAlignment="1">
      <alignment horizontal="center"/>
    </xf>
    <xf numFmtId="0" fontId="3" fillId="4" borderId="2" xfId="2" applyFont="1" applyBorder="1"/>
    <xf numFmtId="0" fontId="1" fillId="0" borderId="2" xfId="0" applyFont="1" applyBorder="1"/>
    <xf numFmtId="0" fontId="9" fillId="4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4" borderId="0" xfId="2" applyAlignment="1">
      <alignment vertical="center"/>
    </xf>
    <xf numFmtId="0" fontId="9" fillId="4" borderId="2" xfId="2" applyBorder="1"/>
    <xf numFmtId="165" fontId="9" fillId="4" borderId="2" xfId="2" applyNumberFormat="1" applyBorder="1" applyAlignment="1">
      <alignment horizontal="center"/>
    </xf>
    <xf numFmtId="0" fontId="9" fillId="4" borderId="2" xfId="2" applyBorder="1" applyAlignment="1">
      <alignment horizontal="center"/>
    </xf>
    <xf numFmtId="0" fontId="9" fillId="4" borderId="2" xfId="2" applyBorder="1" applyAlignment="1">
      <alignment horizontal="left"/>
    </xf>
    <xf numFmtId="0" fontId="13" fillId="4" borderId="0" xfId="2" applyFont="1" applyAlignment="1">
      <alignment horizontal="center" vertical="center"/>
    </xf>
    <xf numFmtId="164" fontId="1" fillId="0" borderId="5" xfId="1" applyFont="1" applyFill="1" applyBorder="1" applyAlignment="1">
      <alignment horizontal="center"/>
    </xf>
    <xf numFmtId="164" fontId="1" fillId="0" borderId="6" xfId="1" applyFont="1" applyFill="1" applyBorder="1" applyAlignment="1">
      <alignment horizontal="center"/>
    </xf>
    <xf numFmtId="164" fontId="1" fillId="0" borderId="7" xfId="1" applyFont="1" applyFill="1" applyBorder="1" applyAlignment="1">
      <alignment horizontal="center"/>
    </xf>
    <xf numFmtId="164" fontId="1" fillId="0" borderId="9" xfId="1" applyFont="1" applyFill="1" applyBorder="1" applyAlignment="1">
      <alignment horizontal="center"/>
    </xf>
    <xf numFmtId="164" fontId="1" fillId="3" borderId="3" xfId="1" applyFont="1" applyFill="1" applyBorder="1" applyAlignment="1">
      <alignment horizontal="center" vertical="center"/>
    </xf>
    <xf numFmtId="164" fontId="1" fillId="3" borderId="4" xfId="1" applyFont="1" applyFill="1" applyBorder="1" applyAlignment="1">
      <alignment horizontal="center" vertical="center"/>
    </xf>
    <xf numFmtId="164" fontId="1" fillId="3" borderId="5" xfId="1" applyFont="1" applyFill="1" applyBorder="1" applyAlignment="1">
      <alignment horizontal="center" vertical="center"/>
    </xf>
    <xf numFmtId="164" fontId="1" fillId="3" borderId="6" xfId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/>
    </xf>
    <xf numFmtId="0" fontId="1" fillId="3" borderId="10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3" xfId="1" applyFont="1" applyFill="1" applyBorder="1" applyAlignment="1">
      <alignment horizontal="center"/>
    </xf>
    <xf numFmtId="164" fontId="1" fillId="0" borderId="4" xfId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164" fontId="15" fillId="0" borderId="3" xfId="1" applyFont="1" applyBorder="1" applyAlignment="1">
      <alignment horizontal="center" vertical="center"/>
    </xf>
    <xf numFmtId="164" fontId="15" fillId="0" borderId="1" xfId="1" applyFont="1" applyBorder="1" applyAlignment="1">
      <alignment horizontal="center" vertical="center"/>
    </xf>
    <xf numFmtId="164" fontId="15" fillId="0" borderId="7" xfId="1" applyFont="1" applyBorder="1" applyAlignment="1">
      <alignment horizontal="center" vertical="center"/>
    </xf>
    <xf numFmtId="164" fontId="15" fillId="0" borderId="8" xfId="1" applyFont="1" applyBorder="1" applyAlignment="1">
      <alignment horizontal="center" vertical="center"/>
    </xf>
    <xf numFmtId="164" fontId="15" fillId="0" borderId="5" xfId="1" applyFont="1" applyBorder="1" applyAlignment="1">
      <alignment horizontal="center" vertical="center"/>
    </xf>
    <xf numFmtId="164" fontId="15" fillId="0" borderId="0" xfId="1" applyFont="1" applyBorder="1" applyAlignment="1">
      <alignment horizontal="center" vertical="center"/>
    </xf>
    <xf numFmtId="164" fontId="15" fillId="0" borderId="4" xfId="1" applyFont="1" applyBorder="1" applyAlignment="1">
      <alignment horizontal="center" vertical="center"/>
    </xf>
    <xf numFmtId="164" fontId="15" fillId="0" borderId="9" xfId="1" applyFont="1" applyBorder="1" applyAlignment="1">
      <alignment horizontal="center" vertical="center"/>
    </xf>
    <xf numFmtId="164" fontId="3" fillId="2" borderId="3" xfId="1" applyFont="1" applyFill="1" applyBorder="1" applyAlignment="1">
      <alignment horizontal="center"/>
    </xf>
    <xf numFmtId="164" fontId="3" fillId="2" borderId="4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2" fontId="11" fillId="3" borderId="1" xfId="0" applyNumberFormat="1" applyFont="1" applyFill="1" applyBorder="1" applyAlignment="1">
      <alignment horizontal="left" vertical="center" wrapText="1"/>
    </xf>
    <xf numFmtId="2" fontId="11" fillId="3" borderId="6" xfId="0" applyNumberFormat="1" applyFont="1" applyFill="1" applyBorder="1" applyAlignment="1">
      <alignment horizontal="left" vertical="center" wrapText="1"/>
    </xf>
    <xf numFmtId="2" fontId="11" fillId="3" borderId="0" xfId="0" applyNumberFormat="1" applyFont="1" applyFill="1" applyBorder="1" applyAlignment="1">
      <alignment horizontal="left" vertical="center" wrapText="1"/>
    </xf>
    <xf numFmtId="2" fontId="11" fillId="3" borderId="8" xfId="0" applyNumberFormat="1" applyFont="1" applyFill="1" applyBorder="1" applyAlignment="1">
      <alignment horizontal="left" vertical="center" wrapText="1"/>
    </xf>
    <xf numFmtId="2" fontId="11" fillId="3" borderId="9" xfId="0" applyNumberFormat="1" applyFont="1" applyFill="1" applyBorder="1" applyAlignment="1">
      <alignment horizontal="left" vertical="center" wrapText="1"/>
    </xf>
    <xf numFmtId="164" fontId="1" fillId="3" borderId="7" xfId="1" applyFont="1" applyFill="1" applyBorder="1" applyAlignment="1">
      <alignment horizontal="center" vertical="center"/>
    </xf>
    <xf numFmtId="164" fontId="1" fillId="3" borderId="9" xfId="1" applyFont="1" applyFill="1" applyBorder="1" applyAlignment="1">
      <alignment horizontal="center" vertical="center"/>
    </xf>
    <xf numFmtId="44" fontId="1" fillId="3" borderId="5" xfId="0" applyNumberFormat="1" applyFont="1" applyFill="1" applyBorder="1" applyAlignment="1">
      <alignment horizontal="center" vertical="center"/>
    </xf>
    <xf numFmtId="44" fontId="1" fillId="3" borderId="6" xfId="0" applyNumberFormat="1" applyFont="1" applyFill="1" applyBorder="1" applyAlignment="1">
      <alignment horizontal="center" vertical="center"/>
    </xf>
    <xf numFmtId="44" fontId="1" fillId="3" borderId="7" xfId="0" applyNumberFormat="1" applyFont="1" applyFill="1" applyBorder="1" applyAlignment="1">
      <alignment horizontal="center" vertical="center"/>
    </xf>
    <xf numFmtId="44" fontId="1" fillId="3" borderId="9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center"/>
    </xf>
    <xf numFmtId="0" fontId="12" fillId="0" borderId="2" xfId="2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2" fillId="0" borderId="0" xfId="2" applyFont="1" applyFill="1" applyBorder="1" applyAlignment="1">
      <alignment horizontal="left" vertical="center"/>
    </xf>
    <xf numFmtId="0" fontId="16" fillId="4" borderId="0" xfId="2" applyFont="1" applyAlignment="1">
      <alignment horizontal="center" vertical="center"/>
    </xf>
    <xf numFmtId="164" fontId="4" fillId="4" borderId="0" xfId="1" applyFont="1" applyFill="1" applyAlignment="1">
      <alignment horizontal="center" vertical="center"/>
    </xf>
    <xf numFmtId="7" fontId="0" fillId="0" borderId="2" xfId="0" applyNumberForma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/>
    <xf numFmtId="0" fontId="1" fillId="3" borderId="0" xfId="0" applyFont="1" applyFill="1" applyBorder="1" applyAlignment="1"/>
    <xf numFmtId="0" fontId="1" fillId="3" borderId="6" xfId="0" applyFont="1" applyFill="1" applyBorder="1" applyAlignment="1"/>
    <xf numFmtId="0" fontId="1" fillId="3" borderId="14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</cellXfs>
  <cellStyles count="4">
    <cellStyle name="Accent2" xfId="2" builtinId="33"/>
    <cellStyle name="Comma" xfId="1" builtinId="3"/>
    <cellStyle name="Hyperlink" xfId="3" builtinId="8"/>
    <cellStyle name="Normal" xfId="0" builtinId="0"/>
  </cellStyles>
  <dxfs count="5">
    <dxf>
      <font>
        <b/>
        <i val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hyperlink" Target="#Setting!H1"/><Relationship Id="rId2" Type="http://purl.oclc.org/ooxml/officeDocument/relationships/hyperlink" Target="#'Sale reports'!L1"/><Relationship Id="rId1" Type="http://purl.oclc.org/ooxml/officeDocument/relationships/hyperlink" Target="#Ledger!A1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hyperlink" Target="#Invoice!L1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hyperlink" Target="#Invoice!L1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hyperlink" Target="#Invoice!L1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123826</xdr:colOff>
      <xdr:row>9</xdr:row>
      <xdr:rowOff>119062</xdr:rowOff>
    </xdr:from>
    <xdr:to>
      <xdr:col>14</xdr:col>
      <xdr:colOff>381000</xdr:colOff>
      <xdr:row>12</xdr:row>
      <xdr:rowOff>133351</xdr:rowOff>
    </xdr:to>
    <xdr:sp macro="[0]!_xludf.save" textlink="">
      <xdr:nvSpPr>
        <xdr:cNvPr id="5" name="Rounded Rectangl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91B091B9-EC59-46BD-9305-FC96E2CD153A}"/>
            </a:ext>
          </a:extLst>
        </xdr:cNvPr>
        <xdr:cNvSpPr/>
      </xdr:nvSpPr>
      <xdr:spPr>
        <a:xfrm>
          <a:off x="7048501" y="2176462"/>
          <a:ext cx="2124074" cy="614364"/>
        </a:xfrm>
        <a:prstGeom prst="roundRect">
          <a:avLst/>
        </a:prstGeom>
        <a:solidFill>
          <a:srgbClr val="FF000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r>
            <a:rPr lang="en-US" sz="2000" b="1" baseline="0%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INVOICE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161924</xdr:colOff>
      <xdr:row>9</xdr:row>
      <xdr:rowOff>157162</xdr:rowOff>
    </xdr:from>
    <xdr:to>
      <xdr:col>20</xdr:col>
      <xdr:colOff>1238249</xdr:colOff>
      <xdr:row>12</xdr:row>
      <xdr:rowOff>133351</xdr:rowOff>
    </xdr:to>
    <xdr:sp macro="[0]!receipt" textlink="">
      <xdr:nvSpPr>
        <xdr:cNvPr id="8" name="Rounded Rectangl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0FC0132D-D7A3-4D86-9821-885E18B89DC8}"/>
            </a:ext>
          </a:extLst>
        </xdr:cNvPr>
        <xdr:cNvSpPr/>
      </xdr:nvSpPr>
      <xdr:spPr>
        <a:xfrm>
          <a:off x="11315699" y="2214562"/>
          <a:ext cx="2390775" cy="576264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RECEIPT SUBMIT</a:t>
          </a:r>
          <a:endParaRPr lang="en-US" sz="4400">
            <a:effectLst/>
          </a:endParaRPr>
        </a:p>
      </xdr:txBody>
    </xdr:sp>
    <xdr:clientData/>
  </xdr:twoCellAnchor>
  <xdr:twoCellAnchor>
    <xdr:from>
      <xdr:col>11</xdr:col>
      <xdr:colOff>219075</xdr:colOff>
      <xdr:row>32</xdr:row>
      <xdr:rowOff>80962</xdr:rowOff>
    </xdr:from>
    <xdr:to>
      <xdr:col>15</xdr:col>
      <xdr:colOff>209550</xdr:colOff>
      <xdr:row>34</xdr:row>
      <xdr:rowOff>180976</xdr:rowOff>
    </xdr:to>
    <xdr:sp macro="[0]!Partycreate" textlink="">
      <xdr:nvSpPr>
        <xdr:cNvPr id="6" name="Rounded Rectangl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74933C95-85AC-47C0-99F6-CC760F23DEF4}"/>
            </a:ext>
          </a:extLst>
        </xdr:cNvPr>
        <xdr:cNvSpPr/>
      </xdr:nvSpPr>
      <xdr:spPr>
        <a:xfrm>
          <a:off x="7143750" y="6700837"/>
          <a:ext cx="2514600" cy="481014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CREATE PARTY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466725</xdr:colOff>
      <xdr:row>32</xdr:row>
      <xdr:rowOff>104775</xdr:rowOff>
    </xdr:from>
    <xdr:to>
      <xdr:col>20</xdr:col>
      <xdr:colOff>1009650</xdr:colOff>
      <xdr:row>35</xdr:row>
      <xdr:rowOff>14289</xdr:rowOff>
    </xdr:to>
    <xdr:sp macro="[0]!createitem" textlink="">
      <xdr:nvSpPr>
        <xdr:cNvPr id="9" name="Rounded Rectangl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AB10E9DF-7409-4449-9289-745EC9CFCDE2}"/>
            </a:ext>
          </a:extLst>
        </xdr:cNvPr>
        <xdr:cNvSpPr/>
      </xdr:nvSpPr>
      <xdr:spPr>
        <a:xfrm>
          <a:off x="10963275" y="6724650"/>
          <a:ext cx="2514600" cy="481014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CREATE</a:t>
          </a:r>
          <a:r>
            <a:rPr lang="en-IN" sz="2400" b="1" cap="none" spc="0" baseline="0%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 ITEM</a:t>
          </a:r>
          <a:endParaRPr lang="en-IN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161925</xdr:colOff>
      <xdr:row>14</xdr:row>
      <xdr:rowOff>95250</xdr:rowOff>
    </xdr:from>
    <xdr:to>
      <xdr:col>14</xdr:col>
      <xdr:colOff>381000</xdr:colOff>
      <xdr:row>17</xdr:row>
      <xdr:rowOff>9525</xdr:rowOff>
    </xdr:to>
    <xdr:sp macro="" textlink="">
      <xdr:nvSpPr>
        <xdr:cNvPr id="2" name="Rectangle: Rounded Corners 1">
          <a:hlinkClick xmlns:r="http://purl.oclc.org/ooxml/officeDocument/relationships" r:id="rId1"/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9FC3B8C2-FB5E-4FB2-BCD5-295A23E5915B}"/>
            </a:ext>
          </a:extLst>
        </xdr:cNvPr>
        <xdr:cNvSpPr/>
      </xdr:nvSpPr>
      <xdr:spPr>
        <a:xfrm>
          <a:off x="7086600" y="3143250"/>
          <a:ext cx="2085975" cy="485775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GO TO LEDGER</a:t>
          </a:r>
        </a:p>
      </xdr:txBody>
    </xdr:sp>
    <xdr:clientData/>
  </xdr:twoCellAnchor>
  <xdr:twoCellAnchor>
    <xdr:from>
      <xdr:col>18</xdr:col>
      <xdr:colOff>400050</xdr:colOff>
      <xdr:row>14</xdr:row>
      <xdr:rowOff>114300</xdr:rowOff>
    </xdr:from>
    <xdr:to>
      <xdr:col>20</xdr:col>
      <xdr:colOff>1171575</xdr:colOff>
      <xdr:row>17</xdr:row>
      <xdr:rowOff>28575</xdr:rowOff>
    </xdr:to>
    <xdr:sp macro="" textlink="">
      <xdr:nvSpPr>
        <xdr:cNvPr id="10" name="Rectangle: Rounded Corners 9">
          <a:hlinkClick xmlns:r="http://purl.oclc.org/ooxml/officeDocument/relationships" r:id="rId2"/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EB983061-CD07-4723-92A7-267BDC7B7B89}"/>
            </a:ext>
          </a:extLst>
        </xdr:cNvPr>
        <xdr:cNvSpPr/>
      </xdr:nvSpPr>
      <xdr:spPr>
        <a:xfrm>
          <a:off x="11553825" y="3162300"/>
          <a:ext cx="2085975" cy="485775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GO TO REPORTS</a:t>
          </a:r>
        </a:p>
      </xdr:txBody>
    </xdr:sp>
    <xdr:clientData/>
  </xdr:twoCellAnchor>
  <xdr:twoCellAnchor>
    <xdr:from>
      <xdr:col>14</xdr:col>
      <xdr:colOff>542925</xdr:colOff>
      <xdr:row>14</xdr:row>
      <xdr:rowOff>95250</xdr:rowOff>
    </xdr:from>
    <xdr:to>
      <xdr:col>18</xdr:col>
      <xdr:colOff>266700</xdr:colOff>
      <xdr:row>17</xdr:row>
      <xdr:rowOff>9525</xdr:rowOff>
    </xdr:to>
    <xdr:sp macro="" textlink="">
      <xdr:nvSpPr>
        <xdr:cNvPr id="11" name="Rectangle: Rounded Corners 10">
          <a:hlinkClick xmlns:r="http://purl.oclc.org/ooxml/officeDocument/relationships" r:id="rId3"/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F6CA893C-D8E3-4CD3-92DB-819DFDB6B6DA}"/>
            </a:ext>
          </a:extLst>
        </xdr:cNvPr>
        <xdr:cNvSpPr/>
      </xdr:nvSpPr>
      <xdr:spPr>
        <a:xfrm>
          <a:off x="9334500" y="3143250"/>
          <a:ext cx="2085975" cy="485775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GO TO SETTING</a:t>
          </a: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6</xdr:col>
      <xdr:colOff>123825</xdr:colOff>
      <xdr:row>1</xdr:row>
      <xdr:rowOff>66675</xdr:rowOff>
    </xdr:from>
    <xdr:to>
      <xdr:col>6</xdr:col>
      <xdr:colOff>2000250</xdr:colOff>
      <xdr:row>3</xdr:row>
      <xdr:rowOff>104774</xdr:rowOff>
    </xdr:to>
    <xdr:sp macro="[0]!CHECK" textlink="">
      <xdr:nvSpPr>
        <xdr:cNvPr id="2" name="Rounded Rectangle 1">
          <a:hlinkClick xmlns:r="http://purl.oclc.org/ooxml/officeDocument/relationships" r:id="rId1"/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CF2F12A6-06F3-42E7-BCF7-D1D3E7CFEFF4}"/>
            </a:ext>
          </a:extLst>
        </xdr:cNvPr>
        <xdr:cNvSpPr/>
      </xdr:nvSpPr>
      <xdr:spPr>
        <a:xfrm>
          <a:off x="8915400" y="257175"/>
          <a:ext cx="1876425" cy="419099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GO</a:t>
          </a:r>
          <a:r>
            <a:rPr lang="en-IN" sz="2000" b="1" cap="none" spc="0" baseline="0%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 TO INVOICE</a:t>
          </a:r>
          <a:endParaRPr lang="en-IN" sz="105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12</xdr:col>
      <xdr:colOff>0</xdr:colOff>
      <xdr:row>1</xdr:row>
      <xdr:rowOff>0</xdr:rowOff>
    </xdr:from>
    <xdr:to>
      <xdr:col>15</xdr:col>
      <xdr:colOff>47625</xdr:colOff>
      <xdr:row>3</xdr:row>
      <xdr:rowOff>38099</xdr:rowOff>
    </xdr:to>
    <xdr:sp macro="[0]!CHECK" textlink="">
      <xdr:nvSpPr>
        <xdr:cNvPr id="2" name="Rounded Rectangle 1">
          <a:hlinkClick xmlns:r="http://purl.oclc.org/ooxml/officeDocument/relationships" r:id="rId1"/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F61B3901-2317-4FBA-BAD0-C690D2D8DFB1}"/>
            </a:ext>
          </a:extLst>
        </xdr:cNvPr>
        <xdr:cNvSpPr/>
      </xdr:nvSpPr>
      <xdr:spPr>
        <a:xfrm>
          <a:off x="10648950" y="190500"/>
          <a:ext cx="1876425" cy="419099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GO</a:t>
          </a:r>
          <a:r>
            <a:rPr lang="en-IN" sz="2000" b="1" cap="none" spc="0" baseline="0%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 TO INVOICE</a:t>
          </a:r>
          <a:endParaRPr lang="en-IN" sz="1050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0</xdr:col>
      <xdr:colOff>190500</xdr:colOff>
      <xdr:row>3</xdr:row>
      <xdr:rowOff>114301</xdr:rowOff>
    </xdr:from>
    <xdr:to>
      <xdr:col>3</xdr:col>
      <xdr:colOff>533400</xdr:colOff>
      <xdr:row>4</xdr:row>
      <xdr:rowOff>342900</xdr:rowOff>
    </xdr:to>
    <xdr:sp macro="[0]!CHECK" textlink="">
      <xdr:nvSpPr>
        <xdr:cNvPr id="2" name="Rounded Rectangl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CC2ACA71-CA8F-434D-B433-647C07638D59}"/>
            </a:ext>
          </a:extLst>
        </xdr:cNvPr>
        <xdr:cNvSpPr/>
      </xdr:nvSpPr>
      <xdr:spPr>
        <a:xfrm>
          <a:off x="190500" y="685801"/>
          <a:ext cx="2276475" cy="419099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 cap="none" spc="0">
              <a:ln w="10160">
                <a:noFill/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CHECK LEDGER</a:t>
          </a:r>
          <a:endParaRPr lang="en-IN" sz="1100">
            <a:ln w="10160">
              <a:noFill/>
              <a:prstDash val="solid"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857250</xdr:colOff>
      <xdr:row>3</xdr:row>
      <xdr:rowOff>114301</xdr:rowOff>
    </xdr:from>
    <xdr:to>
      <xdr:col>5</xdr:col>
      <xdr:colOff>723900</xdr:colOff>
      <xdr:row>4</xdr:row>
      <xdr:rowOff>342900</xdr:rowOff>
    </xdr:to>
    <xdr:sp macro="[0]!CHECK" textlink="">
      <xdr:nvSpPr>
        <xdr:cNvPr id="3" name="Rounded Rectangle 1">
          <a:hlinkClick xmlns:r="http://purl.oclc.org/ooxml/officeDocument/relationships" r:id="rId1"/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F2DC5F5F-C78D-433B-B18C-17EA0A09875E}"/>
            </a:ext>
          </a:extLst>
        </xdr:cNvPr>
        <xdr:cNvSpPr/>
      </xdr:nvSpPr>
      <xdr:spPr>
        <a:xfrm>
          <a:off x="2790825" y="685801"/>
          <a:ext cx="2276475" cy="419099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 b="1" cap="none" spc="0">
              <a:ln w="10160">
                <a:noFill/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GO</a:t>
          </a:r>
          <a:r>
            <a:rPr lang="en-IN" sz="2400" b="1" cap="none" spc="0" baseline="0%">
              <a:ln w="10160">
                <a:noFill/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%"/>
                  </a:srgbClr>
                </a:outerShdw>
              </a:effectLst>
            </a:rPr>
            <a:t> TO INVOICE</a:t>
          </a:r>
          <a:endParaRPr lang="en-IN" sz="1100">
            <a:ln w="10160">
              <a:noFill/>
              <a:prstDash val="solid"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200025</xdr:colOff>
      <xdr:row>3</xdr:row>
      <xdr:rowOff>152400</xdr:rowOff>
    </xdr:from>
    <xdr:to>
      <xdr:col>10</xdr:col>
      <xdr:colOff>1409700</xdr:colOff>
      <xdr:row>4</xdr:row>
      <xdr:rowOff>380999</xdr:rowOff>
    </xdr:to>
    <xdr:sp macro="[0]!SAVELEDGER" textlink="">
      <xdr:nvSpPr>
        <xdr:cNvPr id="4" name="Rounded Rectangle 1">
          <a:extLst>
            <a:ext uri="{FF2B5EF4-FFF2-40B4-BE49-F238E27FC236}">
              <a16:creationId xmlns:a16="http://schemas.microsoft.com/office/drawing/2014/main" xmlns:a="http://schemas.openxmlformats.org/drawingml/2006/main" xmlns:xdr="http://schemas.openxmlformats.org/drawingml/2006/spreadsheetDrawing" xmlns="" id="{61084697-E7E2-4AC8-A7CF-8EE161AD26CD}"/>
            </a:ext>
          </a:extLst>
        </xdr:cNvPr>
        <xdr:cNvSpPr/>
      </xdr:nvSpPr>
      <xdr:spPr>
        <a:xfrm>
          <a:off x="5572125" y="723900"/>
          <a:ext cx="1209675" cy="419099"/>
        </a:xfrm>
        <a:prstGeom prst="roundRect">
          <a:avLst/>
        </a:prstGeom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>
              <a:solidFill>
                <a:schemeClr val="bg1"/>
              </a:solidFill>
            </a:rPr>
            <a:t>PDF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purl.oclc.org/ooxml/officeDocument/relationships/hyperlink" Target="../Pdf%20File/KTP-102-nandan%20kabra.pdf" TargetMode="External"/><Relationship Id="rId13" Type="http://purl.oclc.org/ooxml/officeDocument/relationships/hyperlink" Target="../Pdf%20File/KTP-108-SALES.pdf" TargetMode="External"/><Relationship Id="rId3" Type="http://purl.oclc.org/ooxml/officeDocument/relationships/hyperlink" Target="../Pdf%20File/KTP-101-nandan%20kabra.pdf" TargetMode="External"/><Relationship Id="rId7" Type="http://purl.oclc.org/ooxml/officeDocument/relationships/hyperlink" Target="../Pdf%20File/KTP-102-nandan%20kabra.pdf" TargetMode="External"/><Relationship Id="rId12" Type="http://purl.oclc.org/ooxml/officeDocument/relationships/hyperlink" Target="../Pdf%20File/KTP-103-SALES.pdf" TargetMode="External"/><Relationship Id="rId2" Type="http://purl.oclc.org/ooxml/officeDocument/relationships/hyperlink" Target="../Pdf%20File/KTP-101-nandan%20kabra.pdf" TargetMode="External"/><Relationship Id="rId1" Type="http://purl.oclc.org/ooxml/officeDocument/relationships/hyperlink" Target="../Pdf%20File/15-ABC%20PVT%20LTD.pdf" TargetMode="External"/><Relationship Id="rId6" Type="http://purl.oclc.org/ooxml/officeDocument/relationships/hyperlink" Target="../Pdf%20File/KTP-102-nandan%20kabra.pdf" TargetMode="External"/><Relationship Id="rId11" Type="http://purl.oclc.org/ooxml/officeDocument/relationships/hyperlink" Target="../Pdf%20File/KTP-104-nandan%20kabra.pdf" TargetMode="External"/><Relationship Id="rId5" Type="http://purl.oclc.org/ooxml/officeDocument/relationships/hyperlink" Target="../Pdf%20File/KTP-101-nandan%20kabra.pdf" TargetMode="External"/><Relationship Id="rId15" Type="http://purl.oclc.org/ooxml/officeDocument/relationships/drawing" Target="../drawings/drawing3.xml"/><Relationship Id="rId10" Type="http://purl.oclc.org/ooxml/officeDocument/relationships/hyperlink" Target="../Pdf%20File/KTP-105-nandan%20kabra.pdf" TargetMode="External"/><Relationship Id="rId4" Type="http://purl.oclc.org/ooxml/officeDocument/relationships/hyperlink" Target="../Pdf%20File/KTP-101-nandan%20kabra.pdf" TargetMode="External"/><Relationship Id="rId9" Type="http://purl.oclc.org/ooxml/officeDocument/relationships/hyperlink" Target="../Pdf%20File/KTP-105-nandan%20kabra.pdf" TargetMode="External"/><Relationship Id="rId14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>
    <tabColor rgb="FFFF0000"/>
  </sheetPr>
  <dimension ref="A1:V53"/>
  <sheetViews>
    <sheetView showGridLines="0" showRowColHeaders="0" tabSelected="1" showRuler="0" view="pageLayout" zoomScale="85" zoomScaleNormal="100" zoomScalePageLayoutView="85" workbookViewId="0">
      <selection activeCell="K8" sqref="K8"/>
    </sheetView>
  </sheetViews>
  <sheetFormatPr defaultColWidth="9.140625" defaultRowHeight="15" x14ac:dyDescent="0.25"/>
  <cols>
    <col min="1" max="1" width="6.28515625" style="1" customWidth="1"/>
    <col min="2" max="2" width="12.5703125" style="1" customWidth="1"/>
    <col min="3" max="3" width="1.85546875" style="1" customWidth="1"/>
    <col min="4" max="4" width="6.7109375" style="1" customWidth="1"/>
    <col min="5" max="5" width="8.85546875" style="1" customWidth="1"/>
    <col min="6" max="6" width="8.7109375" style="2" customWidth="1"/>
    <col min="7" max="7" width="12.5703125" style="2" customWidth="1"/>
    <col min="8" max="8" width="8.7109375" style="2" customWidth="1"/>
    <col min="9" max="9" width="12.140625" style="2" customWidth="1"/>
    <col min="10" max="10" width="1.42578125" style="2" customWidth="1"/>
    <col min="11" max="11" width="16.5703125" style="2" customWidth="1"/>
    <col min="12" max="12" width="9.140625" style="1"/>
    <col min="13" max="13" width="7.7109375" style="1" customWidth="1"/>
    <col min="14" max="15" width="9.140625" style="1"/>
    <col min="16" max="16" width="5.42578125" style="1" customWidth="1"/>
    <col min="17" max="20" width="9.140625" style="1"/>
    <col min="21" max="21" width="17.28515625" style="1" customWidth="1"/>
    <col min="22" max="22" width="24.140625" style="1" hidden="1" customWidth="1"/>
    <col min="23" max="23" width="4.85546875" style="1" customWidth="1"/>
    <col min="24" max="16384" width="9.140625" style="1"/>
  </cols>
  <sheetData>
    <row r="1" spans="1:22" x14ac:dyDescent="0.25">
      <c r="B1" s="3" t="s">
        <v>132</v>
      </c>
      <c r="C1" s="3"/>
      <c r="G1" s="98" t="s">
        <v>28</v>
      </c>
      <c r="H1" s="98"/>
      <c r="I1" s="98"/>
      <c r="J1" s="98"/>
      <c r="K1" s="98"/>
      <c r="V1" t="str">
        <f ca="1">LEFT(CELL("filename",Invoice!AB1),FIND("[",CELL("filename",Invoice!AB1))-1)</f>
        <v>E:\work1\Billing Software\CCL - Invoicing Software\CCL - Invoicing Software\FILE IN EXCEL\</v>
      </c>
    </row>
    <row r="2" spans="1:22" ht="27" x14ac:dyDescent="0.5">
      <c r="A2" s="153" t="s">
        <v>0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V2" t="str">
        <f ca="1">V4&amp;"Pdf File\"</f>
        <v>E:\work1\Billing Software\CCL - Invoicing Software\CCL - Invoicing Software\FILE IN EXCEL\Pdf File\</v>
      </c>
    </row>
    <row r="3" spans="1:22" ht="28.5" x14ac:dyDescent="0.45">
      <c r="A3" s="158" t="s">
        <v>117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17" t="s">
        <v>62</v>
      </c>
      <c r="M3" s="118"/>
      <c r="N3" s="119"/>
      <c r="O3" s="67"/>
      <c r="P3" s="67"/>
      <c r="Q3" s="113" t="s">
        <v>56</v>
      </c>
      <c r="R3" s="113"/>
      <c r="S3" s="113"/>
      <c r="T3" s="113"/>
      <c r="U3" s="113"/>
      <c r="V3" t="str">
        <f ca="1">V1&amp;"FILE IN EXCEL\"</f>
        <v>E:\work1\Billing Software\CCL - Invoicing Software\CCL - Invoicing Software\FILE IN EXCEL\FILE IN EXCEL\</v>
      </c>
    </row>
    <row r="4" spans="1:22" ht="15" customHeight="1" x14ac:dyDescent="0.25">
      <c r="A4" s="172" t="s">
        <v>129</v>
      </c>
      <c r="B4" s="173"/>
      <c r="C4" s="173"/>
      <c r="D4" s="173"/>
      <c r="E4" s="173"/>
      <c r="F4" s="173"/>
      <c r="G4" s="173"/>
      <c r="H4" s="173"/>
      <c r="I4" s="173"/>
      <c r="J4" s="173"/>
      <c r="K4" s="174"/>
      <c r="L4" s="120">
        <f>IFERROR(SUMIFS('Sale reports'!E:E,'Sale reports'!D:D,Invoice!D8)-SUMIFS('Sale reports'!F:F,'Sale reports'!D:D,Invoice!D8)," ")</f>
        <v>206080</v>
      </c>
      <c r="M4" s="121"/>
      <c r="N4" s="121"/>
      <c r="O4" s="121"/>
      <c r="P4" s="126"/>
      <c r="Q4" s="115" t="s">
        <v>2</v>
      </c>
      <c r="R4" s="115"/>
      <c r="S4" s="114" t="d">
        <v>2021-04-27</v>
      </c>
      <c r="T4" s="115"/>
      <c r="U4" s="115"/>
      <c r="V4" t="str">
        <f ca="1">LEFT(V1,LEN(V1)-0)</f>
        <v>E:\work1\Billing Software\CCL - Invoicing Software\CCL - Invoicing Software\FILE IN EXCEL\</v>
      </c>
    </row>
    <row r="5" spans="1:22" ht="15" customHeight="1" x14ac:dyDescent="0.25">
      <c r="A5" s="175" t="s">
        <v>133</v>
      </c>
      <c r="B5" s="176"/>
      <c r="C5" s="176"/>
      <c r="D5" s="176"/>
      <c r="E5" s="176"/>
      <c r="F5" s="176"/>
      <c r="G5" s="176"/>
      <c r="H5" s="176"/>
      <c r="I5" s="176"/>
      <c r="J5" s="176"/>
      <c r="K5" s="177"/>
      <c r="L5" s="122"/>
      <c r="M5" s="123"/>
      <c r="N5" s="123"/>
      <c r="O5" s="123"/>
      <c r="P5" s="127"/>
      <c r="Q5" s="115"/>
      <c r="R5" s="115"/>
      <c r="S5" s="115"/>
      <c r="T5" s="115"/>
      <c r="U5" s="115"/>
      <c r="V5" s="1" t="str">
        <f ca="1">V1&amp;"LEDGER FILES\"</f>
        <v>E:\work1\Billing Software\CCL - Invoicing Software\CCL - Invoicing Software\FILE IN EXCEL\LEDGER FILES\</v>
      </c>
    </row>
    <row r="6" spans="1:22" ht="15" customHeight="1" x14ac:dyDescent="0.25">
      <c r="A6" s="179" t="s">
        <v>143</v>
      </c>
      <c r="B6" s="180"/>
      <c r="C6" s="180"/>
      <c r="D6" s="180"/>
      <c r="E6" s="180"/>
      <c r="F6" s="180"/>
      <c r="G6" s="180"/>
      <c r="H6" s="180"/>
      <c r="I6" s="180"/>
      <c r="J6" s="180"/>
      <c r="K6" s="181"/>
      <c r="L6" s="120">
        <f>IFERROR(SUMIFS('Sale reports'!E:E,'Sale reports'!D:D,Invoice!S6)-SUMIFS('Sale reports'!F:F,'Sale reports'!D:D,Invoice!S6),"")</f>
        <v>0</v>
      </c>
      <c r="M6" s="121"/>
      <c r="N6" s="121"/>
      <c r="O6" s="68"/>
      <c r="P6" s="69"/>
      <c r="Q6" s="115" t="s">
        <v>25</v>
      </c>
      <c r="R6" s="115"/>
      <c r="S6" s="115"/>
      <c r="T6" s="115"/>
      <c r="U6" s="115"/>
    </row>
    <row r="7" spans="1:22" ht="15" customHeight="1" x14ac:dyDescent="0.25">
      <c r="A7" s="178">
        <v>7898707024</v>
      </c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24"/>
      <c r="M7" s="125"/>
      <c r="N7" s="125"/>
      <c r="O7" s="70"/>
      <c r="P7" s="71"/>
      <c r="Q7" s="115"/>
      <c r="R7" s="115"/>
      <c r="S7" s="115"/>
      <c r="T7" s="115"/>
      <c r="U7" s="115"/>
    </row>
    <row r="8" spans="1:22" ht="15.75" x14ac:dyDescent="0.25">
      <c r="A8" s="156" t="s">
        <v>25</v>
      </c>
      <c r="B8" s="157"/>
      <c r="C8" s="49" t="s">
        <v>57</v>
      </c>
      <c r="D8" s="154" t="s">
        <v>138</v>
      </c>
      <c r="E8" s="154"/>
      <c r="F8" s="154"/>
      <c r="G8" s="154"/>
      <c r="H8" s="156" t="s">
        <v>1</v>
      </c>
      <c r="I8" s="157"/>
      <c r="J8" s="49" t="s">
        <v>57</v>
      </c>
      <c r="K8" s="31" t="s">
        <v>144</v>
      </c>
      <c r="L8" s="61"/>
      <c r="M8" s="62"/>
      <c r="N8" s="62"/>
      <c r="O8" s="62"/>
      <c r="P8" s="63"/>
      <c r="Q8" s="115" t="s">
        <v>9</v>
      </c>
      <c r="R8" s="115"/>
      <c r="S8" s="115"/>
      <c r="T8" s="115"/>
      <c r="U8" s="115"/>
      <c r="V8" s="55"/>
    </row>
    <row r="9" spans="1:22" ht="15.75" x14ac:dyDescent="0.25">
      <c r="A9" s="109" t="s">
        <v>3</v>
      </c>
      <c r="B9" s="110"/>
      <c r="C9" s="47" t="s">
        <v>57</v>
      </c>
      <c r="D9" s="116">
        <f ca="1">IFERROR(VLOOKUP($D$8,PARTYRANGE,2,0),"")</f>
        <v>0</v>
      </c>
      <c r="E9" s="116"/>
      <c r="F9" s="116"/>
      <c r="G9" s="116"/>
      <c r="H9" s="109" t="s">
        <v>2</v>
      </c>
      <c r="I9" s="110" t="s">
        <v>2</v>
      </c>
      <c r="J9" s="47" t="s">
        <v>57</v>
      </c>
      <c r="K9" s="32" t="d">
        <f ca="1">TODAY()</f>
        <v>2022-02-03</v>
      </c>
      <c r="L9" s="64"/>
      <c r="M9" s="65"/>
      <c r="N9" s="65"/>
      <c r="O9" s="65"/>
      <c r="P9" s="66"/>
      <c r="Q9" s="115"/>
      <c r="R9" s="115"/>
      <c r="S9" s="115"/>
      <c r="T9" s="115"/>
      <c r="U9" s="115"/>
    </row>
    <row r="10" spans="1:22" ht="15.75" x14ac:dyDescent="0.25">
      <c r="A10" s="109"/>
      <c r="B10" s="110"/>
      <c r="C10" s="47"/>
      <c r="D10" s="116">
        <f ca="1">IFERROR(VLOOKUP($D$8,PARTYRANGE,3,0),"")</f>
        <v>0</v>
      </c>
      <c r="E10" s="116"/>
      <c r="F10" s="116"/>
      <c r="G10" s="116"/>
      <c r="H10" s="109" t="s">
        <v>4</v>
      </c>
      <c r="I10" s="110" t="s">
        <v>4</v>
      </c>
      <c r="J10" s="47" t="s">
        <v>57</v>
      </c>
      <c r="K10" s="33"/>
    </row>
    <row r="11" spans="1:22" ht="15.75" x14ac:dyDescent="0.25">
      <c r="A11" s="109"/>
      <c r="B11" s="110"/>
      <c r="C11" s="47"/>
      <c r="D11" s="116">
        <f ca="1">IFERROR(VLOOKUP($D$8,PARTYRANGE,4,0),"")</f>
        <v>0</v>
      </c>
      <c r="E11" s="116"/>
      <c r="F11" s="116"/>
      <c r="G11" s="116"/>
      <c r="H11" s="109" t="s">
        <v>12</v>
      </c>
      <c r="I11" s="110"/>
      <c r="J11" s="47" t="s">
        <v>57</v>
      </c>
      <c r="K11" s="34"/>
    </row>
    <row r="12" spans="1:22" ht="15.75" x14ac:dyDescent="0.25">
      <c r="A12" s="39" t="s">
        <v>26</v>
      </c>
      <c r="B12" s="40"/>
      <c r="C12" s="47" t="s">
        <v>57</v>
      </c>
      <c r="D12" s="116">
        <f ca="1">IFERROR(VLOOKUP($D$8,PARTYRANGE,5,0),"")</f>
        <v>0</v>
      </c>
      <c r="E12" s="116"/>
      <c r="F12" s="116"/>
      <c r="G12" s="116"/>
      <c r="H12" s="109"/>
      <c r="I12" s="110"/>
      <c r="J12" s="47"/>
      <c r="K12" s="34"/>
    </row>
    <row r="13" spans="1:22" ht="15.75" x14ac:dyDescent="0.25">
      <c r="A13" s="111" t="s">
        <v>29</v>
      </c>
      <c r="B13" s="112"/>
      <c r="C13" s="48" t="s">
        <v>57</v>
      </c>
      <c r="D13" s="155" t="str">
        <f ca="1">IF(D12="","",CONCATENATE(D11&amp;"-"&amp;"("&amp;LEFT(D12,2)&amp;")"))</f>
        <v>0-(0)</v>
      </c>
      <c r="E13" s="155"/>
      <c r="F13" s="155"/>
      <c r="G13" s="155"/>
      <c r="H13" s="111" t="str">
        <f ca="1">IF(J41&gt;50000,"E-Way Bill","")</f>
        <v>E-Way Bill</v>
      </c>
      <c r="I13" s="112"/>
      <c r="J13" s="48" t="str">
        <f ca="1">IF(H13="","",":")</f>
        <v>:</v>
      </c>
      <c r="K13" s="35"/>
    </row>
    <row r="14" spans="1:22" x14ac:dyDescent="0.25">
      <c r="A14" s="106"/>
      <c r="B14" s="107"/>
      <c r="C14" s="107"/>
      <c r="D14" s="107"/>
      <c r="E14" s="107"/>
      <c r="F14" s="107"/>
      <c r="G14" s="107"/>
      <c r="H14" s="107"/>
      <c r="I14" s="107"/>
      <c r="J14" s="107"/>
      <c r="K14" s="108"/>
    </row>
    <row r="15" spans="1:22" x14ac:dyDescent="0.25">
      <c r="A15" s="26" t="s">
        <v>5</v>
      </c>
      <c r="B15" s="28" t="s">
        <v>59</v>
      </c>
      <c r="C15" s="23"/>
      <c r="D15" s="23"/>
      <c r="E15" s="23"/>
      <c r="F15" s="25"/>
      <c r="G15" s="24" t="s">
        <v>24</v>
      </c>
      <c r="H15" s="26" t="s">
        <v>58</v>
      </c>
      <c r="I15" s="51" t="s">
        <v>8</v>
      </c>
      <c r="J15" s="128" t="s">
        <v>10</v>
      </c>
      <c r="K15" s="129"/>
    </row>
    <row r="16" spans="1:22" x14ac:dyDescent="0.25">
      <c r="A16" s="27">
        <f>IF(B16="","",1)</f>
        <v>1</v>
      </c>
      <c r="B16" s="101" t="s">
        <v>119</v>
      </c>
      <c r="C16" s="102"/>
      <c r="D16" s="102"/>
      <c r="E16" s="102"/>
      <c r="F16" s="103"/>
      <c r="G16" s="30">
        <f t="shared" ref="G16:G36" ca="1" si="0">IFERROR(VLOOKUP(B16,ITEMRANGE,2,0),"")</f>
        <v>271019</v>
      </c>
      <c r="H16" s="27">
        <v>50</v>
      </c>
      <c r="I16" s="52">
        <f t="shared" ref="I16:I36" ca="1" si="1">IFERROR(VLOOKUP(B16,ITEMRANGE,3,0),"")</f>
        <v>920</v>
      </c>
      <c r="J16" s="104">
        <f t="shared" ref="J16:J36" ca="1" si="2">IFERROR(PRODUCT(H16*I16),"")</f>
        <v>46000</v>
      </c>
      <c r="K16" s="105"/>
    </row>
    <row r="17" spans="1:22" x14ac:dyDescent="0.25">
      <c r="A17" s="27">
        <f>IF(B17="","",A16+1)</f>
        <v>2</v>
      </c>
      <c r="B17" s="101" t="s">
        <v>120</v>
      </c>
      <c r="C17" s="102"/>
      <c r="D17" s="102"/>
      <c r="E17" s="102"/>
      <c r="F17" s="103"/>
      <c r="G17" s="29">
        <f t="shared" ca="1" si="0"/>
        <v>454525</v>
      </c>
      <c r="H17" s="27">
        <v>12</v>
      </c>
      <c r="I17" s="52">
        <f t="shared" ca="1" si="1"/>
        <v>460</v>
      </c>
      <c r="J17" s="90">
        <f t="shared" ca="1" si="2"/>
        <v>5520</v>
      </c>
      <c r="K17" s="91"/>
    </row>
    <row r="18" spans="1:22" x14ac:dyDescent="0.25">
      <c r="A18" s="27" t="str">
        <f t="shared" ref="A18:A36" si="3">IF(B18="","",A17+1)</f>
        <v/>
      </c>
      <c r="B18" s="101"/>
      <c r="C18" s="102"/>
      <c r="D18" s="102"/>
      <c r="E18" s="102"/>
      <c r="F18" s="103"/>
      <c r="G18" s="29" t="str">
        <f t="shared" ca="1" si="0"/>
        <v/>
      </c>
      <c r="H18" s="27"/>
      <c r="I18" s="52" t="str">
        <f t="shared" ca="1" si="1"/>
        <v/>
      </c>
      <c r="J18" s="90" t="str">
        <f t="shared" ca="1" si="2"/>
        <v/>
      </c>
      <c r="K18" s="91"/>
    </row>
    <row r="19" spans="1:22" x14ac:dyDescent="0.25">
      <c r="A19" s="27" t="str">
        <f t="shared" si="3"/>
        <v/>
      </c>
      <c r="B19" s="101"/>
      <c r="C19" s="102"/>
      <c r="D19" s="102"/>
      <c r="E19" s="102"/>
      <c r="F19" s="103"/>
      <c r="G19" s="29" t="str">
        <f t="shared" ca="1" si="0"/>
        <v/>
      </c>
      <c r="H19" s="27"/>
      <c r="I19" s="52" t="str">
        <f t="shared" ca="1" si="1"/>
        <v/>
      </c>
      <c r="J19" s="90" t="str">
        <f t="shared" ca="1" si="2"/>
        <v/>
      </c>
      <c r="K19" s="91"/>
    </row>
    <row r="20" spans="1:22" x14ac:dyDescent="0.25">
      <c r="A20" s="27" t="str">
        <f t="shared" si="3"/>
        <v/>
      </c>
      <c r="B20" s="101"/>
      <c r="C20" s="102"/>
      <c r="D20" s="102"/>
      <c r="E20" s="102"/>
      <c r="F20" s="103"/>
      <c r="G20" s="29" t="str">
        <f t="shared" ca="1" si="0"/>
        <v/>
      </c>
      <c r="H20" s="27"/>
      <c r="I20" s="52" t="str">
        <f t="shared" ca="1" si="1"/>
        <v/>
      </c>
      <c r="J20" s="90" t="str">
        <f t="shared" ca="1" si="2"/>
        <v/>
      </c>
      <c r="K20" s="91"/>
    </row>
    <row r="21" spans="1:22" x14ac:dyDescent="0.25">
      <c r="A21" s="27" t="str">
        <f t="shared" si="3"/>
        <v/>
      </c>
      <c r="B21" s="101"/>
      <c r="C21" s="102"/>
      <c r="D21" s="102"/>
      <c r="E21" s="102"/>
      <c r="F21" s="103"/>
      <c r="G21" s="29" t="str">
        <f t="shared" ca="1" si="0"/>
        <v/>
      </c>
      <c r="H21" s="27"/>
      <c r="I21" s="52" t="str">
        <f t="shared" ca="1" si="1"/>
        <v/>
      </c>
      <c r="J21" s="90" t="str">
        <f t="shared" ca="1" si="2"/>
        <v/>
      </c>
      <c r="K21" s="91"/>
    </row>
    <row r="22" spans="1:22" ht="26.25" x14ac:dyDescent="0.4">
      <c r="A22" s="27" t="str">
        <f t="shared" si="3"/>
        <v/>
      </c>
      <c r="B22" s="101"/>
      <c r="C22" s="102"/>
      <c r="D22" s="102"/>
      <c r="E22" s="102"/>
      <c r="F22" s="103"/>
      <c r="G22" s="29" t="str">
        <f t="shared" ca="1" si="0"/>
        <v/>
      </c>
      <c r="H22" s="27"/>
      <c r="I22" s="52" t="str">
        <f t="shared" ca="1" si="1"/>
        <v/>
      </c>
      <c r="J22" s="90" t="str">
        <f t="shared" ca="1" si="2"/>
        <v/>
      </c>
      <c r="K22" s="91"/>
      <c r="L22" s="113" t="s">
        <v>64</v>
      </c>
      <c r="M22" s="113"/>
      <c r="N22" s="113"/>
      <c r="O22" s="113"/>
      <c r="P22" s="113"/>
      <c r="R22" s="113" t="s">
        <v>65</v>
      </c>
      <c r="S22" s="113"/>
      <c r="T22" s="113"/>
      <c r="U22" s="113"/>
      <c r="V22" s="113"/>
    </row>
    <row r="23" spans="1:22" x14ac:dyDescent="0.25">
      <c r="A23" s="27" t="str">
        <f t="shared" si="3"/>
        <v/>
      </c>
      <c r="B23" s="101"/>
      <c r="C23" s="102"/>
      <c r="D23" s="102"/>
      <c r="E23" s="102"/>
      <c r="F23" s="103"/>
      <c r="G23" s="29" t="str">
        <f t="shared" ca="1" si="0"/>
        <v/>
      </c>
      <c r="H23" s="27"/>
      <c r="I23" s="52" t="str">
        <f t="shared" ca="1" si="1"/>
        <v/>
      </c>
      <c r="J23" s="90" t="str">
        <f t="shared" ca="1" si="2"/>
        <v/>
      </c>
      <c r="K23" s="91"/>
      <c r="L23" s="159" t="s">
        <v>25</v>
      </c>
      <c r="M23" s="159"/>
      <c r="N23" s="160"/>
      <c r="O23" s="160"/>
      <c r="P23" s="160"/>
      <c r="R23" s="159" t="s">
        <v>59</v>
      </c>
      <c r="S23" s="159"/>
      <c r="T23" s="161"/>
      <c r="U23" s="161"/>
      <c r="V23" s="80"/>
    </row>
    <row r="24" spans="1:22" x14ac:dyDescent="0.25">
      <c r="A24" s="27" t="str">
        <f t="shared" si="3"/>
        <v/>
      </c>
      <c r="B24" s="101"/>
      <c r="C24" s="102"/>
      <c r="D24" s="102"/>
      <c r="E24" s="102"/>
      <c r="F24" s="103"/>
      <c r="G24" s="29" t="str">
        <f t="shared" ca="1" si="0"/>
        <v/>
      </c>
      <c r="H24" s="27"/>
      <c r="I24" s="52" t="str">
        <f t="shared" ca="1" si="1"/>
        <v/>
      </c>
      <c r="J24" s="90" t="str">
        <f t="shared" ca="1" si="2"/>
        <v/>
      </c>
      <c r="K24" s="91"/>
      <c r="L24" s="159"/>
      <c r="M24" s="159"/>
      <c r="N24" s="160"/>
      <c r="O24" s="160"/>
      <c r="P24" s="160"/>
      <c r="R24" s="159"/>
      <c r="S24" s="159"/>
      <c r="T24" s="161"/>
      <c r="U24" s="161"/>
      <c r="V24" s="80"/>
    </row>
    <row r="25" spans="1:22" x14ac:dyDescent="0.25">
      <c r="A25" s="27" t="str">
        <f t="shared" si="3"/>
        <v/>
      </c>
      <c r="B25" s="101"/>
      <c r="C25" s="102"/>
      <c r="D25" s="102"/>
      <c r="E25" s="102"/>
      <c r="F25" s="103"/>
      <c r="G25" s="29" t="str">
        <f t="shared" ca="1" si="0"/>
        <v/>
      </c>
      <c r="H25" s="27"/>
      <c r="I25" s="52" t="str">
        <f t="shared" ca="1" si="1"/>
        <v/>
      </c>
      <c r="J25" s="90" t="str">
        <f t="shared" ca="1" si="2"/>
        <v/>
      </c>
      <c r="K25" s="91"/>
      <c r="L25" s="159" t="s">
        <v>30</v>
      </c>
      <c r="M25" s="159"/>
      <c r="N25" s="160"/>
      <c r="O25" s="160"/>
      <c r="P25" s="160"/>
      <c r="R25" s="159" t="s">
        <v>6</v>
      </c>
      <c r="S25" s="159"/>
      <c r="T25" s="161"/>
      <c r="U25" s="161"/>
      <c r="V25" s="80"/>
    </row>
    <row r="26" spans="1:22" x14ac:dyDescent="0.25">
      <c r="A26" s="27" t="str">
        <f t="shared" si="3"/>
        <v/>
      </c>
      <c r="B26" s="101"/>
      <c r="C26" s="102"/>
      <c r="D26" s="102"/>
      <c r="E26" s="102"/>
      <c r="F26" s="103"/>
      <c r="G26" s="29" t="str">
        <f t="shared" ca="1" si="0"/>
        <v/>
      </c>
      <c r="H26" s="27"/>
      <c r="I26" s="52" t="str">
        <f t="shared" ca="1" si="1"/>
        <v/>
      </c>
      <c r="J26" s="90" t="str">
        <f t="shared" ca="1" si="2"/>
        <v/>
      </c>
      <c r="K26" s="91"/>
      <c r="L26" s="159"/>
      <c r="M26" s="159"/>
      <c r="N26" s="160"/>
      <c r="O26" s="160"/>
      <c r="P26" s="160"/>
      <c r="R26" s="159"/>
      <c r="S26" s="159"/>
      <c r="T26" s="161"/>
      <c r="U26" s="161"/>
      <c r="V26" s="80"/>
    </row>
    <row r="27" spans="1:22" x14ac:dyDescent="0.25">
      <c r="A27" s="27" t="str">
        <f t="shared" si="3"/>
        <v/>
      </c>
      <c r="B27" s="101"/>
      <c r="C27" s="102"/>
      <c r="D27" s="102"/>
      <c r="E27" s="102"/>
      <c r="F27" s="103"/>
      <c r="G27" s="29" t="str">
        <f t="shared" ca="1" si="0"/>
        <v/>
      </c>
      <c r="H27" s="27"/>
      <c r="I27" s="52" t="str">
        <f t="shared" ca="1" si="1"/>
        <v/>
      </c>
      <c r="J27" s="90" t="str">
        <f t="shared" ca="1" si="2"/>
        <v/>
      </c>
      <c r="K27" s="91"/>
      <c r="L27" s="159" t="s">
        <v>31</v>
      </c>
      <c r="M27" s="159"/>
      <c r="N27" s="160"/>
      <c r="O27" s="160"/>
      <c r="P27" s="160"/>
      <c r="R27" s="159" t="s">
        <v>63</v>
      </c>
      <c r="S27" s="159"/>
      <c r="T27" s="161"/>
      <c r="U27" s="161"/>
      <c r="V27" s="80"/>
    </row>
    <row r="28" spans="1:22" x14ac:dyDescent="0.25">
      <c r="A28" s="27" t="str">
        <f t="shared" si="3"/>
        <v/>
      </c>
      <c r="B28" s="101"/>
      <c r="C28" s="102"/>
      <c r="D28" s="102"/>
      <c r="E28" s="102"/>
      <c r="F28" s="103"/>
      <c r="G28" s="29" t="str">
        <f t="shared" ca="1" si="0"/>
        <v/>
      </c>
      <c r="H28" s="27"/>
      <c r="I28" s="52" t="str">
        <f t="shared" ca="1" si="1"/>
        <v/>
      </c>
      <c r="J28" s="90" t="str">
        <f t="shared" ca="1" si="2"/>
        <v/>
      </c>
      <c r="K28" s="91"/>
      <c r="L28" s="159"/>
      <c r="M28" s="159"/>
      <c r="N28" s="160"/>
      <c r="O28" s="160"/>
      <c r="P28" s="160"/>
      <c r="R28" s="159"/>
      <c r="S28" s="159"/>
      <c r="T28" s="161"/>
      <c r="U28" s="161"/>
      <c r="V28" s="80"/>
    </row>
    <row r="29" spans="1:22" x14ac:dyDescent="0.25">
      <c r="A29" s="27"/>
      <c r="B29" s="101"/>
      <c r="C29" s="102"/>
      <c r="D29" s="102"/>
      <c r="E29" s="102"/>
      <c r="F29" s="103"/>
      <c r="G29" s="29" t="str">
        <f t="shared" ca="1" si="0"/>
        <v/>
      </c>
      <c r="H29" s="27"/>
      <c r="I29" s="52" t="str">
        <f t="shared" ca="1" si="1"/>
        <v/>
      </c>
      <c r="J29" s="90" t="str">
        <f t="shared" ca="1" si="2"/>
        <v/>
      </c>
      <c r="K29" s="91"/>
      <c r="L29" s="159" t="s">
        <v>32</v>
      </c>
      <c r="M29" s="159"/>
      <c r="N29" s="160"/>
      <c r="O29" s="160"/>
      <c r="P29" s="160"/>
      <c r="R29" s="162"/>
      <c r="S29" s="162"/>
      <c r="T29" s="133"/>
      <c r="U29" s="133"/>
      <c r="V29" s="6"/>
    </row>
    <row r="30" spans="1:22" x14ac:dyDescent="0.25">
      <c r="A30" s="27"/>
      <c r="B30" s="101"/>
      <c r="C30" s="102"/>
      <c r="D30" s="102"/>
      <c r="E30" s="102"/>
      <c r="F30" s="103"/>
      <c r="G30" s="29" t="str">
        <f t="shared" ca="1" si="0"/>
        <v/>
      </c>
      <c r="H30" s="27"/>
      <c r="I30" s="52" t="str">
        <f t="shared" ca="1" si="1"/>
        <v/>
      </c>
      <c r="J30" s="90" t="str">
        <f t="shared" ca="1" si="2"/>
        <v/>
      </c>
      <c r="K30" s="91"/>
      <c r="L30" s="159"/>
      <c r="M30" s="159"/>
      <c r="N30" s="160"/>
      <c r="O30" s="160"/>
      <c r="P30" s="160"/>
      <c r="R30" s="162"/>
      <c r="S30" s="162"/>
      <c r="T30" s="133"/>
      <c r="U30" s="133"/>
      <c r="V30" s="6"/>
    </row>
    <row r="31" spans="1:22" x14ac:dyDescent="0.25">
      <c r="A31" s="27"/>
      <c r="B31" s="101"/>
      <c r="C31" s="102"/>
      <c r="D31" s="102"/>
      <c r="E31" s="102"/>
      <c r="F31" s="103"/>
      <c r="G31" s="29" t="str">
        <f t="shared" ca="1" si="0"/>
        <v/>
      </c>
      <c r="H31" s="27"/>
      <c r="I31" s="52" t="str">
        <f t="shared" ca="1" si="1"/>
        <v/>
      </c>
      <c r="J31" s="90" t="str">
        <f t="shared" ca="1" si="2"/>
        <v/>
      </c>
      <c r="K31" s="91"/>
      <c r="L31" s="159" t="s">
        <v>33</v>
      </c>
      <c r="M31" s="159"/>
      <c r="N31" s="160"/>
      <c r="O31" s="160"/>
      <c r="P31" s="160"/>
    </row>
    <row r="32" spans="1:22" x14ac:dyDescent="0.25">
      <c r="A32" s="27" t="str">
        <f>IF(B32="","",A28+1)</f>
        <v/>
      </c>
      <c r="B32" s="101"/>
      <c r="C32" s="102"/>
      <c r="D32" s="102"/>
      <c r="E32" s="102"/>
      <c r="F32" s="103"/>
      <c r="G32" s="29" t="str">
        <f t="shared" ca="1" si="0"/>
        <v/>
      </c>
      <c r="H32" s="27"/>
      <c r="I32" s="52" t="str">
        <f t="shared" ca="1" si="1"/>
        <v/>
      </c>
      <c r="J32" s="90" t="str">
        <f t="shared" ca="1" si="2"/>
        <v/>
      </c>
      <c r="K32" s="91"/>
      <c r="L32" s="159"/>
      <c r="M32" s="159"/>
      <c r="N32" s="160"/>
      <c r="O32" s="160"/>
      <c r="P32" s="160"/>
    </row>
    <row r="33" spans="1:16" x14ac:dyDescent="0.25">
      <c r="A33" s="27" t="str">
        <f t="shared" si="3"/>
        <v/>
      </c>
      <c r="B33" s="101"/>
      <c r="C33" s="102"/>
      <c r="D33" s="102"/>
      <c r="E33" s="102"/>
      <c r="F33" s="103"/>
      <c r="G33" s="29" t="str">
        <f t="shared" ca="1" si="0"/>
        <v/>
      </c>
      <c r="H33" s="27"/>
      <c r="I33" s="52" t="str">
        <f t="shared" ca="1" si="1"/>
        <v/>
      </c>
      <c r="J33" s="90" t="str">
        <f t="shared" ca="1" si="2"/>
        <v/>
      </c>
      <c r="K33" s="91"/>
      <c r="M33" s="22"/>
      <c r="N33" s="22"/>
      <c r="O33" s="22"/>
      <c r="P33" s="22"/>
    </row>
    <row r="34" spans="1:16" x14ac:dyDescent="0.25">
      <c r="A34" s="27" t="str">
        <f t="shared" si="3"/>
        <v/>
      </c>
      <c r="B34" s="101"/>
      <c r="C34" s="102"/>
      <c r="D34" s="102"/>
      <c r="E34" s="102"/>
      <c r="F34" s="103"/>
      <c r="G34" s="29" t="str">
        <f t="shared" ca="1" si="0"/>
        <v/>
      </c>
      <c r="H34" s="27"/>
      <c r="I34" s="52" t="str">
        <f t="shared" ca="1" si="1"/>
        <v/>
      </c>
      <c r="J34" s="90" t="str">
        <f t="shared" ca="1" si="2"/>
        <v/>
      </c>
      <c r="K34" s="91"/>
      <c r="M34" s="22"/>
      <c r="N34" s="22"/>
      <c r="O34" s="22"/>
      <c r="P34" s="22"/>
    </row>
    <row r="35" spans="1:16" x14ac:dyDescent="0.25">
      <c r="A35" s="27" t="str">
        <f t="shared" si="3"/>
        <v/>
      </c>
      <c r="B35" s="101"/>
      <c r="C35" s="102"/>
      <c r="D35" s="102"/>
      <c r="E35" s="102"/>
      <c r="F35" s="103"/>
      <c r="G35" s="29" t="str">
        <f t="shared" ca="1" si="0"/>
        <v/>
      </c>
      <c r="H35" s="27"/>
      <c r="I35" s="52" t="str">
        <f t="shared" ca="1" si="1"/>
        <v/>
      </c>
      <c r="J35" s="90" t="str">
        <f t="shared" ca="1" si="2"/>
        <v/>
      </c>
      <c r="K35" s="91"/>
      <c r="M35" s="22"/>
      <c r="N35" s="22"/>
      <c r="O35" s="22"/>
      <c r="P35" s="22"/>
    </row>
    <row r="36" spans="1:16" x14ac:dyDescent="0.25">
      <c r="A36" s="27" t="str">
        <f t="shared" si="3"/>
        <v/>
      </c>
      <c r="B36" s="101"/>
      <c r="C36" s="102"/>
      <c r="D36" s="102"/>
      <c r="E36" s="102"/>
      <c r="F36" s="103"/>
      <c r="G36" s="29" t="str">
        <f t="shared" ca="1" si="0"/>
        <v/>
      </c>
      <c r="H36" s="27"/>
      <c r="I36" s="52" t="str">
        <f t="shared" ca="1" si="1"/>
        <v/>
      </c>
      <c r="J36" s="92" t="str">
        <f t="shared" ca="1" si="2"/>
        <v/>
      </c>
      <c r="K36" s="93"/>
      <c r="M36" s="22"/>
      <c r="N36" s="22"/>
      <c r="O36" s="22"/>
      <c r="P36" s="22"/>
    </row>
    <row r="37" spans="1:16" ht="19.5" customHeight="1" x14ac:dyDescent="0.25">
      <c r="A37" s="99" t="s">
        <v>27</v>
      </c>
      <c r="B37" s="100"/>
      <c r="C37" s="100"/>
      <c r="D37" s="100"/>
      <c r="E37" s="100"/>
      <c r="F37" s="100"/>
      <c r="G37" s="100"/>
      <c r="H37" s="53">
        <f>SUM(H16:H36)</f>
        <v>62</v>
      </c>
      <c r="I37" s="36" t="s">
        <v>9</v>
      </c>
      <c r="J37" s="94">
        <f ca="1">SUM(J16:K36)</f>
        <v>51520</v>
      </c>
      <c r="K37" s="95"/>
      <c r="M37" s="22"/>
      <c r="N37" s="22"/>
      <c r="O37" s="22"/>
      <c r="P37" s="22"/>
    </row>
    <row r="38" spans="1:16" ht="21" x14ac:dyDescent="0.25">
      <c r="A38" s="136" t="s">
        <v>11</v>
      </c>
      <c r="B38" s="137"/>
      <c r="C38" s="44"/>
      <c r="D38" s="142" t="str">
        <f ca="1">IFERROR(IF(J37="","",CONCATENATE(SpellNumber_Indian(J41)," only")),"")</f>
        <v>Fifty One Thousand Five Hundred Twenty  Rupees and No Paise only</v>
      </c>
      <c r="E38" s="142"/>
      <c r="F38" s="142"/>
      <c r="G38" s="142"/>
      <c r="H38" s="143"/>
      <c r="I38" s="20" t="str">
        <f>IF(K10="InterState Sale","IGST 18%","")</f>
        <v/>
      </c>
      <c r="J38" s="94" t="str">
        <f>IF(I38="","",$J$37*18%)</f>
        <v/>
      </c>
      <c r="K38" s="95"/>
      <c r="M38" s="22"/>
      <c r="N38" s="22"/>
      <c r="O38" s="22"/>
      <c r="P38" s="22"/>
    </row>
    <row r="39" spans="1:16" ht="21" x14ac:dyDescent="0.25">
      <c r="A39" s="138"/>
      <c r="B39" s="139"/>
      <c r="C39" s="45"/>
      <c r="D39" s="144"/>
      <c r="E39" s="144"/>
      <c r="F39" s="144"/>
      <c r="G39" s="144"/>
      <c r="H39" s="143"/>
      <c r="I39" s="20" t="str">
        <f>IF(K10="State Sale","CGST 9%","")</f>
        <v/>
      </c>
      <c r="J39" s="96" t="str">
        <f>IF(I39="","",$J$37*9%)</f>
        <v/>
      </c>
      <c r="K39" s="97"/>
    </row>
    <row r="40" spans="1:16" ht="21" x14ac:dyDescent="0.25">
      <c r="A40" s="138"/>
      <c r="B40" s="139"/>
      <c r="C40" s="45"/>
      <c r="D40" s="144"/>
      <c r="E40" s="144"/>
      <c r="F40" s="144"/>
      <c r="G40" s="144"/>
      <c r="H40" s="143"/>
      <c r="I40" s="21" t="str">
        <f>IF(K10="State Sale","SGST 9%","")</f>
        <v/>
      </c>
      <c r="J40" s="147" t="str">
        <f>IF(I40="","",$J$37*9%)</f>
        <v/>
      </c>
      <c r="K40" s="148"/>
    </row>
    <row r="41" spans="1:16" ht="15" customHeight="1" x14ac:dyDescent="0.25">
      <c r="A41" s="138"/>
      <c r="B41" s="139"/>
      <c r="C41" s="45"/>
      <c r="D41" s="144"/>
      <c r="E41" s="144"/>
      <c r="F41" s="144"/>
      <c r="G41" s="144"/>
      <c r="H41" s="143"/>
      <c r="I41" s="134" t="s">
        <v>10</v>
      </c>
      <c r="J41" s="149">
        <f ca="1">SUM(J37:K40)</f>
        <v>51520</v>
      </c>
      <c r="K41" s="150"/>
    </row>
    <row r="42" spans="1:16" ht="15" customHeight="1" x14ac:dyDescent="0.25">
      <c r="A42" s="140"/>
      <c r="B42" s="141"/>
      <c r="C42" s="46"/>
      <c r="D42" s="145"/>
      <c r="E42" s="145"/>
      <c r="F42" s="145"/>
      <c r="G42" s="145"/>
      <c r="H42" s="146"/>
      <c r="I42" s="135"/>
      <c r="J42" s="151"/>
      <c r="K42" s="152"/>
    </row>
    <row r="43" spans="1:16" x14ac:dyDescent="0.25">
      <c r="A43" s="130"/>
      <c r="B43" s="131"/>
      <c r="C43" s="131"/>
      <c r="D43" s="131"/>
      <c r="E43" s="131"/>
      <c r="F43" s="131"/>
      <c r="G43" s="131"/>
      <c r="H43" s="131"/>
      <c r="I43" s="131"/>
      <c r="J43" s="131"/>
      <c r="K43" s="132"/>
    </row>
    <row r="44" spans="1:16" x14ac:dyDescent="0.25">
      <c r="A44" s="166" t="s">
        <v>122</v>
      </c>
      <c r="B44" s="167"/>
      <c r="C44" s="167"/>
      <c r="D44" s="167"/>
      <c r="E44" s="167"/>
      <c r="F44" s="167"/>
      <c r="G44" s="167"/>
      <c r="H44" s="167"/>
      <c r="I44" s="167"/>
      <c r="J44" s="167"/>
      <c r="K44" s="168"/>
    </row>
    <row r="45" spans="1:16" x14ac:dyDescent="0.25">
      <c r="A45" s="166" t="s">
        <v>124</v>
      </c>
      <c r="B45" s="167"/>
      <c r="C45" s="167"/>
      <c r="D45" s="167"/>
      <c r="E45" s="167"/>
      <c r="F45" s="167"/>
      <c r="G45" s="167"/>
      <c r="H45" s="167"/>
      <c r="I45" s="167"/>
      <c r="J45" s="167"/>
      <c r="K45" s="168"/>
    </row>
    <row r="46" spans="1:16" x14ac:dyDescent="0.25">
      <c r="A46" s="169" t="s">
        <v>123</v>
      </c>
      <c r="B46" s="170"/>
      <c r="C46" s="170"/>
      <c r="D46" s="170"/>
      <c r="E46" s="170"/>
      <c r="F46" s="170"/>
      <c r="G46" s="170"/>
      <c r="H46" s="170"/>
      <c r="I46" s="170"/>
      <c r="J46" s="170"/>
      <c r="K46" s="171"/>
    </row>
    <row r="47" spans="1:16" x14ac:dyDescent="0.25">
      <c r="A47" s="9" t="s">
        <v>22</v>
      </c>
      <c r="B47" s="4"/>
      <c r="C47" s="4"/>
      <c r="D47" s="4"/>
      <c r="E47" s="4"/>
      <c r="F47" s="16"/>
      <c r="G47" s="14"/>
      <c r="H47" s="15"/>
      <c r="I47" s="15"/>
      <c r="J47" s="42"/>
      <c r="K47" s="16"/>
    </row>
    <row r="48" spans="1:16" x14ac:dyDescent="0.25">
      <c r="A48" s="5" t="s">
        <v>126</v>
      </c>
      <c r="B48" s="6"/>
      <c r="C48" s="6"/>
      <c r="D48" s="6"/>
      <c r="E48" s="6"/>
      <c r="F48" s="19"/>
      <c r="G48" s="10" t="s">
        <v>23</v>
      </c>
      <c r="H48" s="18"/>
      <c r="I48" s="18"/>
      <c r="J48" s="43"/>
      <c r="K48" s="19"/>
    </row>
    <row r="49" spans="1:11" x14ac:dyDescent="0.25">
      <c r="A49" s="5" t="s">
        <v>127</v>
      </c>
      <c r="B49" s="6"/>
      <c r="C49" s="6"/>
      <c r="D49" s="6"/>
      <c r="E49" s="6"/>
      <c r="F49" s="19"/>
      <c r="G49" s="11"/>
      <c r="H49" s="12"/>
      <c r="I49" s="12"/>
      <c r="J49" s="41"/>
      <c r="K49" s="13"/>
    </row>
    <row r="50" spans="1:11" x14ac:dyDescent="0.25">
      <c r="A50" s="5" t="s">
        <v>128</v>
      </c>
      <c r="B50" s="6"/>
      <c r="C50" s="6"/>
      <c r="D50" s="6"/>
      <c r="E50" s="6"/>
      <c r="F50" s="19"/>
      <c r="G50" s="14"/>
      <c r="H50" s="15"/>
      <c r="I50" s="15"/>
      <c r="J50" s="42"/>
      <c r="K50" s="16"/>
    </row>
    <row r="51" spans="1:11" x14ac:dyDescent="0.25">
      <c r="A51" s="5"/>
      <c r="B51" s="6"/>
      <c r="C51" s="6"/>
      <c r="D51" s="6"/>
      <c r="E51" s="6"/>
      <c r="F51" s="19"/>
      <c r="G51" s="17"/>
      <c r="H51" s="18"/>
      <c r="I51" s="18"/>
      <c r="J51" s="43"/>
      <c r="K51" s="19"/>
    </row>
    <row r="52" spans="1:11" x14ac:dyDescent="0.25">
      <c r="A52" s="5"/>
      <c r="B52" s="6"/>
      <c r="C52" s="6"/>
      <c r="D52" s="6"/>
      <c r="E52" s="6"/>
      <c r="F52" s="19"/>
      <c r="G52" s="17"/>
      <c r="H52" s="18"/>
      <c r="I52" s="18"/>
      <c r="J52" s="43"/>
      <c r="K52" s="37"/>
    </row>
    <row r="53" spans="1:11" ht="18.75" x14ac:dyDescent="0.3">
      <c r="A53" s="7"/>
      <c r="B53" s="8"/>
      <c r="C53" s="8"/>
      <c r="D53" s="8"/>
      <c r="E53" s="8"/>
      <c r="F53" s="13"/>
      <c r="G53" s="11"/>
      <c r="H53" s="12"/>
      <c r="I53" s="12"/>
      <c r="J53" s="41"/>
      <c r="K53" s="38" t="s">
        <v>125</v>
      </c>
    </row>
  </sheetData>
  <mergeCells count="112">
    <mergeCell ref="L31:M32"/>
    <mergeCell ref="N23:P24"/>
    <mergeCell ref="N25:P26"/>
    <mergeCell ref="N27:P28"/>
    <mergeCell ref="N29:P30"/>
    <mergeCell ref="N31:P32"/>
    <mergeCell ref="R22:V22"/>
    <mergeCell ref="L23:M24"/>
    <mergeCell ref="L25:M26"/>
    <mergeCell ref="L27:M28"/>
    <mergeCell ref="L29:M30"/>
    <mergeCell ref="R23:S24"/>
    <mergeCell ref="T23:U24"/>
    <mergeCell ref="R25:S26"/>
    <mergeCell ref="T25:U26"/>
    <mergeCell ref="R27:S28"/>
    <mergeCell ref="T27:U28"/>
    <mergeCell ref="R29:S30"/>
    <mergeCell ref="T29:U30"/>
    <mergeCell ref="L22:P22"/>
    <mergeCell ref="A2:K2"/>
    <mergeCell ref="A11:B11"/>
    <mergeCell ref="A13:B13"/>
    <mergeCell ref="D8:G8"/>
    <mergeCell ref="D9:G9"/>
    <mergeCell ref="D10:G10"/>
    <mergeCell ref="D11:G11"/>
    <mergeCell ref="D13:G13"/>
    <mergeCell ref="H8:I8"/>
    <mergeCell ref="H9:I9"/>
    <mergeCell ref="H10:I10"/>
    <mergeCell ref="A6:K6"/>
    <mergeCell ref="A3:K3"/>
    <mergeCell ref="A4:K4"/>
    <mergeCell ref="A5:K5"/>
    <mergeCell ref="A8:B8"/>
    <mergeCell ref="H12:I12"/>
    <mergeCell ref="A46:K46"/>
    <mergeCell ref="A43:K43"/>
    <mergeCell ref="A45:K45"/>
    <mergeCell ref="I41:I42"/>
    <mergeCell ref="A38:B42"/>
    <mergeCell ref="D38:H42"/>
    <mergeCell ref="A44:K44"/>
    <mergeCell ref="J40:K40"/>
    <mergeCell ref="J41:K42"/>
    <mergeCell ref="B21:F21"/>
    <mergeCell ref="B22:F22"/>
    <mergeCell ref="B23:F23"/>
    <mergeCell ref="B24:F24"/>
    <mergeCell ref="B16:F16"/>
    <mergeCell ref="B17:F17"/>
    <mergeCell ref="B18:F18"/>
    <mergeCell ref="B19:F19"/>
    <mergeCell ref="Q3:U3"/>
    <mergeCell ref="S4:U5"/>
    <mergeCell ref="Q6:R7"/>
    <mergeCell ref="Q4:R5"/>
    <mergeCell ref="Q8:R9"/>
    <mergeCell ref="S8:U9"/>
    <mergeCell ref="S6:U7"/>
    <mergeCell ref="A7:K7"/>
    <mergeCell ref="D12:G12"/>
    <mergeCell ref="L3:N3"/>
    <mergeCell ref="L4:N5"/>
    <mergeCell ref="L6:N7"/>
    <mergeCell ref="O4:P5"/>
    <mergeCell ref="J15:K15"/>
    <mergeCell ref="G1:K1"/>
    <mergeCell ref="A37:G37"/>
    <mergeCell ref="B33:F33"/>
    <mergeCell ref="B34:F34"/>
    <mergeCell ref="B35:F35"/>
    <mergeCell ref="B36:F36"/>
    <mergeCell ref="B25:F25"/>
    <mergeCell ref="B26:F26"/>
    <mergeCell ref="B27:F27"/>
    <mergeCell ref="B28:F28"/>
    <mergeCell ref="B32:F32"/>
    <mergeCell ref="B29:F29"/>
    <mergeCell ref="B30:F30"/>
    <mergeCell ref="B31:F31"/>
    <mergeCell ref="B20:F20"/>
    <mergeCell ref="J16:K16"/>
    <mergeCell ref="J17:K17"/>
    <mergeCell ref="J18:K18"/>
    <mergeCell ref="J19:K19"/>
    <mergeCell ref="A14:K14"/>
    <mergeCell ref="A9:B9"/>
    <mergeCell ref="A10:B10"/>
    <mergeCell ref="H11:I11"/>
    <mergeCell ref="H13:I13"/>
    <mergeCell ref="J36:K36"/>
    <mergeCell ref="J37:K37"/>
    <mergeCell ref="J38:K38"/>
    <mergeCell ref="J39:K39"/>
    <mergeCell ref="J30:K30"/>
    <mergeCell ref="J31:K31"/>
    <mergeCell ref="J32:K32"/>
    <mergeCell ref="J33:K33"/>
    <mergeCell ref="J34:K34"/>
    <mergeCell ref="J35:K35"/>
    <mergeCell ref="J25:K25"/>
    <mergeCell ref="J26:K26"/>
    <mergeCell ref="J27:K27"/>
    <mergeCell ref="J28:K28"/>
    <mergeCell ref="J29:K29"/>
    <mergeCell ref="J20:K20"/>
    <mergeCell ref="J21:K21"/>
    <mergeCell ref="J22:K22"/>
    <mergeCell ref="J23:K23"/>
    <mergeCell ref="J24:K24"/>
  </mergeCells>
  <conditionalFormatting sqref="L4:N5">
    <cfRule type="cellIs" dxfId="4" priority="8" operator="greaterThan">
      <formula>1</formula>
    </cfRule>
  </conditionalFormatting>
  <conditionalFormatting sqref="O4:P5">
    <cfRule type="expression" dxfId="3" priority="5">
      <formula>$L$4&gt;1</formula>
    </cfRule>
  </conditionalFormatting>
  <conditionalFormatting sqref="L6:N7">
    <cfRule type="expression" dxfId="2" priority="4">
      <formula>$L$6&lt;-1</formula>
    </cfRule>
  </conditionalFormatting>
  <conditionalFormatting sqref="O6:P7">
    <cfRule type="expression" dxfId="1" priority="3">
      <formula>$L$6&lt;-1</formula>
    </cfRule>
  </conditionalFormatting>
  <conditionalFormatting sqref="L6:P7">
    <cfRule type="expression" dxfId="0" priority="2">
      <formula>$L$6&gt;1</formula>
    </cfRule>
  </conditionalFormatting>
  <dataValidations count="3">
    <dataValidation type="list" allowBlank="1" showInputMessage="1" showErrorMessage="1" sqref="D8:G8 S6:U7">
      <formula1>PARTYNAME</formula1>
    </dataValidation>
    <dataValidation type="list" allowBlank="1" showInputMessage="1" showErrorMessage="1" sqref="B16:F36">
      <formula1>ITEMNAME</formula1>
    </dataValidation>
    <dataValidation type="list" allowBlank="1" showInputMessage="1" showErrorMessage="1" sqref="N29:P30">
      <formula1>STATENAME</formula1>
    </dataValidation>
  </dataValidations>
  <pageMargins left="0.25" right="0.25" top="0.28125" bottom="0.27" header="0.13541666666666666" footer="0.06"/>
  <pageSetup paperSize="9" scale="96" orientation="portrait" r:id="rId1"/>
  <ignoredErrors>
    <ignoredError sqref="D10" formula="1"/>
  </ignoredErrors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>
    <tabColor rgb="FF00B050"/>
  </sheetPr>
  <dimension ref="A1:N275"/>
  <sheetViews>
    <sheetView showGridLines="0" workbookViewId="0">
      <selection activeCell="A6" sqref="A6:F15"/>
    </sheetView>
  </sheetViews>
  <sheetFormatPr defaultRowHeight="15" x14ac:dyDescent="0.25"/>
  <cols>
    <col min="1" max="1" width="23" bestFit="1" customWidth="1"/>
    <col min="2" max="2" width="32.5703125" bestFit="1" customWidth="1"/>
    <col min="3" max="3" width="27.5703125" bestFit="1" customWidth="1"/>
    <col min="4" max="4" width="15.140625" bestFit="1" customWidth="1"/>
    <col min="5" max="5" width="17.42578125" bestFit="1" customWidth="1"/>
    <col min="6" max="6" width="16.140625" bestFit="1" customWidth="1"/>
    <col min="7" max="7" width="30.7109375" customWidth="1"/>
    <col min="8" max="8" width="19" style="83" bestFit="1" customWidth="1"/>
    <col min="9" max="9" width="9.7109375" style="83" bestFit="1" customWidth="1"/>
    <col min="10" max="10" width="6" style="83" customWidth="1"/>
    <col min="13" max="13" width="5.85546875" style="50" bestFit="1" customWidth="1"/>
    <col min="14" max="14" width="46.85546875" bestFit="1" customWidth="1"/>
  </cols>
  <sheetData>
    <row r="1" spans="1:14" x14ac:dyDescent="0.25">
      <c r="A1" s="79" t="s">
        <v>25</v>
      </c>
      <c r="B1" s="79" t="s">
        <v>30</v>
      </c>
      <c r="C1" s="79" t="s">
        <v>31</v>
      </c>
      <c r="D1" s="79" t="s">
        <v>32</v>
      </c>
      <c r="E1" s="79" t="s">
        <v>33</v>
      </c>
      <c r="F1" s="79" t="s">
        <v>48</v>
      </c>
      <c r="H1" s="81" t="s">
        <v>7</v>
      </c>
      <c r="I1" s="81" t="s">
        <v>6</v>
      </c>
      <c r="J1" s="81" t="s">
        <v>8</v>
      </c>
      <c r="M1" s="87" t="s">
        <v>105</v>
      </c>
      <c r="N1" s="85" t="s">
        <v>70</v>
      </c>
    </row>
    <row r="2" spans="1:14" x14ac:dyDescent="0.25">
      <c r="A2" s="74" t="s">
        <v>34</v>
      </c>
      <c r="B2" s="74" t="s">
        <v>37</v>
      </c>
      <c r="C2" s="74" t="s">
        <v>38</v>
      </c>
      <c r="D2" s="74" t="s">
        <v>39</v>
      </c>
      <c r="E2" s="74" t="s">
        <v>40</v>
      </c>
      <c r="F2" s="74" t="str">
        <f>IF(E2="","",IF(LEFT(E2,2)="07","STATE SALE","INTERSTATE SALE"))</f>
        <v>STATE SALE</v>
      </c>
      <c r="H2" s="82" t="s">
        <v>13</v>
      </c>
      <c r="I2" s="82">
        <v>8421</v>
      </c>
      <c r="J2" s="82">
        <v>80</v>
      </c>
      <c r="M2" s="75">
        <v>1</v>
      </c>
      <c r="N2" s="74" t="s">
        <v>71</v>
      </c>
    </row>
    <row r="3" spans="1:14" x14ac:dyDescent="0.25">
      <c r="A3" s="74" t="s">
        <v>35</v>
      </c>
      <c r="B3" s="74" t="s">
        <v>41</v>
      </c>
      <c r="C3" s="74" t="s">
        <v>42</v>
      </c>
      <c r="D3" s="74" t="s">
        <v>43</v>
      </c>
      <c r="E3" s="74" t="s">
        <v>106</v>
      </c>
      <c r="F3" s="74" t="str">
        <f t="shared" ref="F3:F56" si="0">IF(E3="","",IF(LEFT(E3,2)="07","STATE SALE","INTERSTATE SALE"))</f>
        <v>INTERSTATE SALE</v>
      </c>
      <c r="H3" s="82" t="s">
        <v>14</v>
      </c>
      <c r="I3" s="82">
        <v>8421</v>
      </c>
      <c r="J3" s="82">
        <v>85</v>
      </c>
      <c r="M3" s="75">
        <v>2</v>
      </c>
      <c r="N3" s="74" t="s">
        <v>72</v>
      </c>
    </row>
    <row r="4" spans="1:14" x14ac:dyDescent="0.25">
      <c r="A4" s="74" t="s">
        <v>36</v>
      </c>
      <c r="B4" s="74" t="s">
        <v>44</v>
      </c>
      <c r="C4" s="74" t="s">
        <v>45</v>
      </c>
      <c r="D4" s="74" t="s">
        <v>46</v>
      </c>
      <c r="E4" s="74" t="s">
        <v>47</v>
      </c>
      <c r="F4" s="74" t="str">
        <f t="shared" si="0"/>
        <v>INTERSTATE SALE</v>
      </c>
      <c r="H4" s="82" t="s">
        <v>15</v>
      </c>
      <c r="I4" s="82">
        <v>8421</v>
      </c>
      <c r="J4" s="82">
        <v>90</v>
      </c>
      <c r="M4" s="75">
        <v>3</v>
      </c>
      <c r="N4" s="74" t="s">
        <v>73</v>
      </c>
    </row>
    <row r="5" spans="1:14" x14ac:dyDescent="0.25">
      <c r="A5" s="74" t="s">
        <v>67</v>
      </c>
      <c r="B5" s="74" t="s">
        <v>68</v>
      </c>
      <c r="C5" s="74" t="s">
        <v>69</v>
      </c>
      <c r="D5" s="74" t="s">
        <v>43</v>
      </c>
      <c r="E5" s="74" t="s">
        <v>107</v>
      </c>
      <c r="F5" s="74" t="str">
        <f t="shared" si="0"/>
        <v>INTERSTATE SALE</v>
      </c>
      <c r="H5" s="82" t="s">
        <v>16</v>
      </c>
      <c r="I5" s="82">
        <v>8421</v>
      </c>
      <c r="J5" s="82">
        <v>95</v>
      </c>
      <c r="M5" s="75">
        <v>4</v>
      </c>
      <c r="N5" s="74" t="s">
        <v>74</v>
      </c>
    </row>
    <row r="6" spans="1:14" x14ac:dyDescent="0.25">
      <c r="A6" s="74" t="s">
        <v>112</v>
      </c>
      <c r="B6" s="74" t="s">
        <v>113</v>
      </c>
      <c r="C6" s="74" t="s">
        <v>113</v>
      </c>
      <c r="D6" s="74" t="s">
        <v>91</v>
      </c>
      <c r="E6" s="74" t="s">
        <v>114</v>
      </c>
      <c r="F6" s="74"/>
      <c r="H6" s="82" t="s">
        <v>17</v>
      </c>
      <c r="I6" s="82">
        <v>8421</v>
      </c>
      <c r="J6" s="82">
        <v>25</v>
      </c>
      <c r="M6" s="75">
        <v>5</v>
      </c>
      <c r="N6" s="74" t="s">
        <v>75</v>
      </c>
    </row>
    <row r="7" spans="1:14" x14ac:dyDescent="0.25">
      <c r="A7" s="74" t="s">
        <v>115</v>
      </c>
      <c r="B7" s="74" t="s">
        <v>113</v>
      </c>
      <c r="C7" s="74" t="s">
        <v>113</v>
      </c>
      <c r="D7" s="74" t="s">
        <v>91</v>
      </c>
      <c r="E7" s="74" t="s">
        <v>116</v>
      </c>
      <c r="F7" s="74"/>
      <c r="H7" s="82" t="s">
        <v>18</v>
      </c>
      <c r="I7" s="82">
        <v>8421</v>
      </c>
      <c r="J7" s="82">
        <v>26</v>
      </c>
      <c r="M7" s="75">
        <v>6</v>
      </c>
      <c r="N7" s="74" t="s">
        <v>46</v>
      </c>
    </row>
    <row r="8" spans="1:14" x14ac:dyDescent="0.25">
      <c r="A8" s="74" t="s">
        <v>138</v>
      </c>
      <c r="B8" s="74"/>
      <c r="C8" s="74"/>
      <c r="D8" s="74"/>
      <c r="E8" s="74"/>
      <c r="F8" s="74"/>
      <c r="H8" s="82" t="s">
        <v>19</v>
      </c>
      <c r="I8" s="82">
        <v>8421</v>
      </c>
      <c r="J8" s="82">
        <v>87</v>
      </c>
      <c r="M8" s="75">
        <v>7</v>
      </c>
      <c r="N8" s="74" t="s">
        <v>39</v>
      </c>
    </row>
    <row r="9" spans="1:14" x14ac:dyDescent="0.25">
      <c r="A9" s="74"/>
      <c r="B9" s="74"/>
      <c r="C9" s="74"/>
      <c r="D9" s="74"/>
      <c r="E9" s="74"/>
      <c r="F9" s="74"/>
      <c r="H9" s="82" t="s">
        <v>20</v>
      </c>
      <c r="I9" s="82">
        <v>8421</v>
      </c>
      <c r="J9" s="82">
        <v>450</v>
      </c>
      <c r="M9" s="75">
        <v>8</v>
      </c>
      <c r="N9" s="74" t="s">
        <v>76</v>
      </c>
    </row>
    <row r="10" spans="1:14" x14ac:dyDescent="0.25">
      <c r="A10" s="74"/>
      <c r="B10" s="74"/>
      <c r="C10" s="74"/>
      <c r="D10" s="74"/>
      <c r="E10" s="74"/>
      <c r="F10" s="74"/>
      <c r="H10" s="82" t="s">
        <v>21</v>
      </c>
      <c r="I10" s="82">
        <v>8421</v>
      </c>
      <c r="J10" s="82">
        <v>250</v>
      </c>
      <c r="M10" s="75">
        <v>9</v>
      </c>
      <c r="N10" s="74" t="s">
        <v>77</v>
      </c>
    </row>
    <row r="11" spans="1:14" x14ac:dyDescent="0.25">
      <c r="A11" s="74"/>
      <c r="B11" s="74"/>
      <c r="C11" s="74"/>
      <c r="D11" s="74"/>
      <c r="E11" s="74"/>
      <c r="F11" s="74"/>
      <c r="H11" s="82" t="s">
        <v>119</v>
      </c>
      <c r="I11" s="82">
        <v>271019</v>
      </c>
      <c r="J11" s="82">
        <v>920</v>
      </c>
      <c r="M11" s="75">
        <v>10</v>
      </c>
      <c r="N11" s="74" t="s">
        <v>78</v>
      </c>
    </row>
    <row r="12" spans="1:14" x14ac:dyDescent="0.25">
      <c r="A12" s="74"/>
      <c r="B12" s="74"/>
      <c r="C12" s="74"/>
      <c r="D12" s="74"/>
      <c r="E12" s="74"/>
      <c r="F12" s="74"/>
      <c r="H12" s="82" t="s">
        <v>120</v>
      </c>
      <c r="I12" s="82">
        <v>454525</v>
      </c>
      <c r="J12" s="82">
        <v>460</v>
      </c>
      <c r="M12" s="75">
        <v>11</v>
      </c>
      <c r="N12" s="74" t="s">
        <v>79</v>
      </c>
    </row>
    <row r="13" spans="1:14" x14ac:dyDescent="0.25">
      <c r="A13" s="74"/>
      <c r="B13" s="74"/>
      <c r="C13" s="74"/>
      <c r="D13" s="74"/>
      <c r="E13" s="74"/>
      <c r="F13" s="74"/>
      <c r="H13" s="82"/>
      <c r="I13" s="82"/>
      <c r="J13" s="82"/>
      <c r="M13" s="75">
        <v>12</v>
      </c>
      <c r="N13" s="74" t="s">
        <v>80</v>
      </c>
    </row>
    <row r="14" spans="1:14" x14ac:dyDescent="0.25">
      <c r="A14" s="74"/>
      <c r="B14" s="74"/>
      <c r="C14" s="74"/>
      <c r="D14" s="74"/>
      <c r="E14" s="74"/>
      <c r="F14" s="74"/>
      <c r="H14" s="82"/>
      <c r="I14" s="82"/>
      <c r="J14" s="82"/>
      <c r="M14" s="75">
        <v>13</v>
      </c>
      <c r="N14" s="74" t="s">
        <v>81</v>
      </c>
    </row>
    <row r="15" spans="1:14" x14ac:dyDescent="0.25">
      <c r="A15" s="74"/>
      <c r="B15" s="74"/>
      <c r="C15" s="74"/>
      <c r="D15" s="74"/>
      <c r="E15" s="74"/>
      <c r="F15" s="74"/>
      <c r="H15" s="82"/>
      <c r="I15" s="82"/>
      <c r="J15" s="82"/>
      <c r="M15" s="75">
        <v>14</v>
      </c>
      <c r="N15" s="74" t="s">
        <v>82</v>
      </c>
    </row>
    <row r="16" spans="1:14" x14ac:dyDescent="0.25">
      <c r="A16" s="74"/>
      <c r="B16" s="74"/>
      <c r="C16" s="74"/>
      <c r="D16" s="74"/>
      <c r="E16" s="74"/>
      <c r="F16" s="74" t="str">
        <f t="shared" si="0"/>
        <v/>
      </c>
      <c r="H16" s="82"/>
      <c r="I16" s="82"/>
      <c r="J16" s="82"/>
      <c r="M16" s="75">
        <v>15</v>
      </c>
      <c r="N16" s="74" t="s">
        <v>83</v>
      </c>
    </row>
    <row r="17" spans="1:14" x14ac:dyDescent="0.25">
      <c r="A17" s="74"/>
      <c r="B17" s="74"/>
      <c r="C17" s="74"/>
      <c r="D17" s="74"/>
      <c r="E17" s="74"/>
      <c r="F17" s="74" t="str">
        <f t="shared" si="0"/>
        <v/>
      </c>
      <c r="H17" s="82"/>
      <c r="I17" s="82"/>
      <c r="J17" s="82"/>
      <c r="M17" s="75">
        <v>16</v>
      </c>
      <c r="N17" s="74" t="s">
        <v>84</v>
      </c>
    </row>
    <row r="18" spans="1:14" x14ac:dyDescent="0.25">
      <c r="A18" s="74"/>
      <c r="B18" s="74"/>
      <c r="C18" s="74"/>
      <c r="D18" s="74"/>
      <c r="E18" s="74"/>
      <c r="F18" s="74" t="str">
        <f t="shared" si="0"/>
        <v/>
      </c>
      <c r="H18" s="82"/>
      <c r="I18" s="82"/>
      <c r="J18" s="82"/>
      <c r="M18" s="75">
        <v>17</v>
      </c>
      <c r="N18" s="74" t="s">
        <v>85</v>
      </c>
    </row>
    <row r="19" spans="1:14" x14ac:dyDescent="0.25">
      <c r="A19" s="74"/>
      <c r="B19" s="74"/>
      <c r="C19" s="74"/>
      <c r="D19" s="74"/>
      <c r="E19" s="74"/>
      <c r="F19" s="74" t="str">
        <f t="shared" si="0"/>
        <v/>
      </c>
      <c r="H19" s="82"/>
      <c r="I19" s="82"/>
      <c r="J19" s="82"/>
      <c r="M19" s="75">
        <v>18</v>
      </c>
      <c r="N19" s="74" t="s">
        <v>86</v>
      </c>
    </row>
    <row r="20" spans="1:14" x14ac:dyDescent="0.25">
      <c r="A20" s="74"/>
      <c r="B20" s="74"/>
      <c r="C20" s="74"/>
      <c r="D20" s="74"/>
      <c r="E20" s="74"/>
      <c r="F20" s="74" t="str">
        <f t="shared" si="0"/>
        <v/>
      </c>
      <c r="H20" s="82"/>
      <c r="I20" s="82"/>
      <c r="J20" s="82"/>
      <c r="M20" s="75">
        <v>19</v>
      </c>
      <c r="N20" s="74" t="s">
        <v>87</v>
      </c>
    </row>
    <row r="21" spans="1:14" x14ac:dyDescent="0.25">
      <c r="A21" s="74"/>
      <c r="B21" s="74"/>
      <c r="C21" s="74"/>
      <c r="D21" s="74"/>
      <c r="E21" s="74"/>
      <c r="F21" s="74" t="str">
        <f t="shared" si="0"/>
        <v/>
      </c>
      <c r="H21" s="82"/>
      <c r="I21" s="82"/>
      <c r="J21" s="82"/>
      <c r="M21" s="75">
        <v>20</v>
      </c>
      <c r="N21" s="74" t="s">
        <v>88</v>
      </c>
    </row>
    <row r="22" spans="1:14" x14ac:dyDescent="0.25">
      <c r="A22" s="74"/>
      <c r="B22" s="74"/>
      <c r="C22" s="74"/>
      <c r="D22" s="74"/>
      <c r="E22" s="74"/>
      <c r="F22" s="74" t="str">
        <f t="shared" si="0"/>
        <v/>
      </c>
      <c r="H22" s="82"/>
      <c r="I22" s="82"/>
      <c r="J22" s="82"/>
      <c r="M22" s="75">
        <v>21</v>
      </c>
      <c r="N22" s="74" t="s">
        <v>89</v>
      </c>
    </row>
    <row r="23" spans="1:14" x14ac:dyDescent="0.25">
      <c r="A23" s="74"/>
      <c r="B23" s="74"/>
      <c r="C23" s="74"/>
      <c r="D23" s="74"/>
      <c r="E23" s="74"/>
      <c r="F23" s="74" t="str">
        <f t="shared" si="0"/>
        <v/>
      </c>
      <c r="H23" s="82"/>
      <c r="I23" s="82"/>
      <c r="J23" s="82"/>
      <c r="M23" s="75">
        <v>22</v>
      </c>
      <c r="N23" s="74" t="s">
        <v>90</v>
      </c>
    </row>
    <row r="24" spans="1:14" x14ac:dyDescent="0.25">
      <c r="A24" s="74"/>
      <c r="B24" s="74"/>
      <c r="C24" s="74"/>
      <c r="D24" s="74"/>
      <c r="E24" s="74"/>
      <c r="F24" s="74" t="str">
        <f t="shared" si="0"/>
        <v/>
      </c>
      <c r="H24" s="82"/>
      <c r="I24" s="82"/>
      <c r="J24" s="82"/>
      <c r="M24" s="75">
        <v>23</v>
      </c>
      <c r="N24" s="74" t="s">
        <v>91</v>
      </c>
    </row>
    <row r="25" spans="1:14" x14ac:dyDescent="0.25">
      <c r="A25" s="74"/>
      <c r="B25" s="74"/>
      <c r="C25" s="74"/>
      <c r="D25" s="74"/>
      <c r="E25" s="74"/>
      <c r="F25" s="74" t="str">
        <f t="shared" si="0"/>
        <v/>
      </c>
      <c r="H25" s="82"/>
      <c r="I25" s="82"/>
      <c r="J25" s="82"/>
      <c r="M25" s="75">
        <v>24</v>
      </c>
      <c r="N25" s="74" t="s">
        <v>92</v>
      </c>
    </row>
    <row r="26" spans="1:14" x14ac:dyDescent="0.25">
      <c r="A26" s="74"/>
      <c r="B26" s="74"/>
      <c r="C26" s="74"/>
      <c r="D26" s="74"/>
      <c r="E26" s="74"/>
      <c r="F26" s="74" t="str">
        <f t="shared" si="0"/>
        <v/>
      </c>
      <c r="H26" s="82"/>
      <c r="I26" s="82"/>
      <c r="J26" s="82"/>
      <c r="M26" s="75">
        <v>26</v>
      </c>
      <c r="N26" s="74" t="s">
        <v>102</v>
      </c>
    </row>
    <row r="27" spans="1:14" x14ac:dyDescent="0.25">
      <c r="A27" s="74"/>
      <c r="B27" s="74"/>
      <c r="C27" s="74"/>
      <c r="D27" s="74"/>
      <c r="E27" s="74"/>
      <c r="F27" s="74" t="str">
        <f t="shared" si="0"/>
        <v/>
      </c>
      <c r="H27" s="82"/>
      <c r="I27" s="82"/>
      <c r="J27" s="82"/>
      <c r="M27" s="75">
        <v>27</v>
      </c>
      <c r="N27" s="74" t="s">
        <v>93</v>
      </c>
    </row>
    <row r="28" spans="1:14" x14ac:dyDescent="0.25">
      <c r="A28" s="74"/>
      <c r="B28" s="74"/>
      <c r="C28" s="74"/>
      <c r="D28" s="74"/>
      <c r="E28" s="74"/>
      <c r="F28" s="74" t="str">
        <f t="shared" si="0"/>
        <v/>
      </c>
      <c r="H28" s="82"/>
      <c r="I28" s="82"/>
      <c r="J28" s="82"/>
      <c r="M28" s="75">
        <v>28</v>
      </c>
      <c r="N28" s="74" t="s">
        <v>103</v>
      </c>
    </row>
    <row r="29" spans="1:14" x14ac:dyDescent="0.25">
      <c r="A29" s="74"/>
      <c r="B29" s="74"/>
      <c r="C29" s="74"/>
      <c r="D29" s="74"/>
      <c r="E29" s="74"/>
      <c r="F29" s="74" t="str">
        <f t="shared" si="0"/>
        <v/>
      </c>
      <c r="H29" s="82"/>
      <c r="I29" s="82"/>
      <c r="J29" s="82"/>
      <c r="M29" s="75">
        <v>29</v>
      </c>
      <c r="N29" s="74" t="s">
        <v>94</v>
      </c>
    </row>
    <row r="30" spans="1:14" x14ac:dyDescent="0.25">
      <c r="A30" s="74"/>
      <c r="B30" s="74"/>
      <c r="C30" s="74"/>
      <c r="D30" s="74"/>
      <c r="E30" s="74"/>
      <c r="F30" s="74" t="str">
        <f t="shared" si="0"/>
        <v/>
      </c>
      <c r="H30" s="82"/>
      <c r="I30" s="82"/>
      <c r="J30" s="82"/>
      <c r="M30" s="75">
        <v>30</v>
      </c>
      <c r="N30" s="74" t="s">
        <v>95</v>
      </c>
    </row>
    <row r="31" spans="1:14" x14ac:dyDescent="0.25">
      <c r="A31" s="74"/>
      <c r="B31" s="74"/>
      <c r="C31" s="74"/>
      <c r="D31" s="74"/>
      <c r="E31" s="74"/>
      <c r="F31" s="74" t="str">
        <f t="shared" si="0"/>
        <v/>
      </c>
      <c r="H31" s="82"/>
      <c r="I31" s="82"/>
      <c r="J31" s="82"/>
      <c r="M31" s="75">
        <v>31</v>
      </c>
      <c r="N31" s="74" t="s">
        <v>96</v>
      </c>
    </row>
    <row r="32" spans="1:14" x14ac:dyDescent="0.25">
      <c r="A32" s="74"/>
      <c r="B32" s="74"/>
      <c r="C32" s="74"/>
      <c r="D32" s="74"/>
      <c r="E32" s="74"/>
      <c r="F32" s="74" t="str">
        <f t="shared" si="0"/>
        <v/>
      </c>
      <c r="H32" s="82"/>
      <c r="I32" s="82"/>
      <c r="J32" s="82"/>
      <c r="M32" s="75">
        <v>32</v>
      </c>
      <c r="N32" s="74" t="s">
        <v>97</v>
      </c>
    </row>
    <row r="33" spans="1:14" x14ac:dyDescent="0.25">
      <c r="A33" s="74"/>
      <c r="B33" s="74"/>
      <c r="C33" s="74"/>
      <c r="D33" s="74"/>
      <c r="E33" s="74"/>
      <c r="F33" s="74" t="str">
        <f t="shared" si="0"/>
        <v/>
      </c>
      <c r="H33" s="82"/>
      <c r="I33" s="82"/>
      <c r="J33" s="82"/>
      <c r="M33" s="75">
        <v>33</v>
      </c>
      <c r="N33" s="74" t="s">
        <v>98</v>
      </c>
    </row>
    <row r="34" spans="1:14" x14ac:dyDescent="0.25">
      <c r="A34" s="74"/>
      <c r="B34" s="74"/>
      <c r="C34" s="74"/>
      <c r="D34" s="74"/>
      <c r="E34" s="74"/>
      <c r="F34" s="74" t="str">
        <f t="shared" si="0"/>
        <v/>
      </c>
      <c r="H34" s="82"/>
      <c r="I34" s="82"/>
      <c r="J34" s="82"/>
      <c r="M34" s="75">
        <v>34</v>
      </c>
      <c r="N34" s="74" t="s">
        <v>99</v>
      </c>
    </row>
    <row r="35" spans="1:14" x14ac:dyDescent="0.25">
      <c r="A35" s="74"/>
      <c r="B35" s="74"/>
      <c r="C35" s="74"/>
      <c r="D35" s="74"/>
      <c r="E35" s="74"/>
      <c r="F35" s="74" t="str">
        <f t="shared" si="0"/>
        <v/>
      </c>
      <c r="H35" s="82"/>
      <c r="I35" s="82"/>
      <c r="J35" s="82"/>
      <c r="M35" s="75">
        <v>35</v>
      </c>
      <c r="N35" s="74" t="s">
        <v>100</v>
      </c>
    </row>
    <row r="36" spans="1:14" x14ac:dyDescent="0.25">
      <c r="A36" s="74"/>
      <c r="B36" s="74"/>
      <c r="C36" s="74"/>
      <c r="D36" s="74"/>
      <c r="E36" s="74"/>
      <c r="F36" s="74" t="str">
        <f t="shared" si="0"/>
        <v/>
      </c>
      <c r="H36" s="82"/>
      <c r="I36" s="82"/>
      <c r="J36" s="82"/>
      <c r="M36" s="75">
        <v>36</v>
      </c>
      <c r="N36" s="74" t="s">
        <v>101</v>
      </c>
    </row>
    <row r="37" spans="1:14" x14ac:dyDescent="0.25">
      <c r="A37" s="74"/>
      <c r="B37" s="74"/>
      <c r="C37" s="74"/>
      <c r="D37" s="74"/>
      <c r="E37" s="74"/>
      <c r="F37" s="74" t="str">
        <f t="shared" si="0"/>
        <v/>
      </c>
      <c r="H37" s="82"/>
      <c r="I37" s="82"/>
      <c r="J37" s="82"/>
      <c r="M37" s="75">
        <v>37</v>
      </c>
      <c r="N37" s="74" t="s">
        <v>103</v>
      </c>
    </row>
    <row r="38" spans="1:14" x14ac:dyDescent="0.25">
      <c r="A38" s="74"/>
      <c r="B38" s="74"/>
      <c r="C38" s="74"/>
      <c r="D38" s="74"/>
      <c r="E38" s="74"/>
      <c r="F38" s="74" t="str">
        <f t="shared" si="0"/>
        <v/>
      </c>
      <c r="H38" s="82"/>
      <c r="I38" s="82"/>
      <c r="J38" s="82"/>
      <c r="M38" s="75">
        <v>38</v>
      </c>
      <c r="N38" s="74" t="s">
        <v>104</v>
      </c>
    </row>
    <row r="39" spans="1:14" x14ac:dyDescent="0.25">
      <c r="A39" s="74"/>
      <c r="B39" s="74"/>
      <c r="C39" s="74"/>
      <c r="D39" s="74"/>
      <c r="E39" s="74"/>
      <c r="F39" s="74" t="str">
        <f t="shared" si="0"/>
        <v/>
      </c>
      <c r="H39" s="82"/>
      <c r="I39" s="82"/>
      <c r="J39" s="82"/>
    </row>
    <row r="40" spans="1:14" x14ac:dyDescent="0.25">
      <c r="A40" s="74"/>
      <c r="B40" s="74"/>
      <c r="C40" s="74"/>
      <c r="D40" s="74"/>
      <c r="E40" s="74"/>
      <c r="F40" s="74" t="str">
        <f t="shared" si="0"/>
        <v/>
      </c>
      <c r="H40" s="82"/>
      <c r="I40" s="82"/>
      <c r="J40" s="82"/>
    </row>
    <row r="41" spans="1:14" x14ac:dyDescent="0.25">
      <c r="A41" s="74"/>
      <c r="B41" s="74"/>
      <c r="C41" s="74"/>
      <c r="D41" s="74"/>
      <c r="E41" s="74"/>
      <c r="F41" s="74" t="str">
        <f t="shared" si="0"/>
        <v/>
      </c>
      <c r="H41" s="82"/>
      <c r="I41" s="82"/>
      <c r="J41" s="82"/>
    </row>
    <row r="42" spans="1:14" x14ac:dyDescent="0.25">
      <c r="A42" s="74"/>
      <c r="B42" s="74"/>
      <c r="C42" s="74"/>
      <c r="D42" s="74"/>
      <c r="E42" s="74"/>
      <c r="F42" s="74" t="str">
        <f t="shared" si="0"/>
        <v/>
      </c>
      <c r="H42" s="82"/>
      <c r="I42" s="82"/>
      <c r="J42" s="82"/>
    </row>
    <row r="43" spans="1:14" x14ac:dyDescent="0.25">
      <c r="A43" s="74"/>
      <c r="B43" s="74"/>
      <c r="C43" s="74"/>
      <c r="D43" s="74"/>
      <c r="E43" s="74"/>
      <c r="F43" s="74" t="str">
        <f t="shared" si="0"/>
        <v/>
      </c>
      <c r="H43" s="82"/>
      <c r="I43" s="82"/>
      <c r="J43" s="82"/>
    </row>
    <row r="44" spans="1:14" x14ac:dyDescent="0.25">
      <c r="A44" s="74"/>
      <c r="B44" s="74"/>
      <c r="C44" s="74"/>
      <c r="D44" s="74"/>
      <c r="E44" s="74"/>
      <c r="F44" s="74" t="str">
        <f t="shared" si="0"/>
        <v/>
      </c>
      <c r="H44" s="82"/>
      <c r="I44" s="82"/>
      <c r="J44" s="82"/>
    </row>
    <row r="45" spans="1:14" x14ac:dyDescent="0.25">
      <c r="A45" s="74"/>
      <c r="B45" s="74"/>
      <c r="C45" s="74"/>
      <c r="D45" s="74"/>
      <c r="E45" s="74"/>
      <c r="F45" s="74" t="str">
        <f t="shared" si="0"/>
        <v/>
      </c>
      <c r="H45" s="82"/>
      <c r="I45" s="82"/>
      <c r="J45" s="82"/>
    </row>
    <row r="46" spans="1:14" x14ac:dyDescent="0.25">
      <c r="A46" s="74"/>
      <c r="B46" s="74"/>
      <c r="C46" s="74"/>
      <c r="D46" s="74"/>
      <c r="E46" s="74"/>
      <c r="F46" s="74" t="str">
        <f t="shared" si="0"/>
        <v/>
      </c>
      <c r="H46" s="82"/>
      <c r="I46" s="82"/>
      <c r="J46" s="82"/>
    </row>
    <row r="47" spans="1:14" x14ac:dyDescent="0.25">
      <c r="A47" s="74"/>
      <c r="B47" s="74"/>
      <c r="C47" s="74"/>
      <c r="D47" s="74"/>
      <c r="E47" s="74"/>
      <c r="F47" s="74" t="str">
        <f t="shared" si="0"/>
        <v/>
      </c>
      <c r="H47" s="82"/>
      <c r="I47" s="82"/>
      <c r="J47" s="82"/>
    </row>
    <row r="48" spans="1:14" x14ac:dyDescent="0.25">
      <c r="A48" s="74"/>
      <c r="B48" s="74"/>
      <c r="C48" s="74"/>
      <c r="D48" s="74"/>
      <c r="E48" s="74"/>
      <c r="F48" s="74" t="str">
        <f t="shared" si="0"/>
        <v/>
      </c>
      <c r="H48" s="82"/>
      <c r="I48" s="82"/>
      <c r="J48" s="82"/>
    </row>
    <row r="49" spans="1:10" x14ac:dyDescent="0.25">
      <c r="A49" s="74"/>
      <c r="B49" s="74"/>
      <c r="C49" s="74"/>
      <c r="D49" s="74"/>
      <c r="E49" s="74"/>
      <c r="F49" s="74" t="str">
        <f t="shared" si="0"/>
        <v/>
      </c>
      <c r="H49" s="82"/>
      <c r="I49" s="82"/>
      <c r="J49" s="82"/>
    </row>
    <row r="50" spans="1:10" x14ac:dyDescent="0.25">
      <c r="A50" s="74"/>
      <c r="B50" s="74"/>
      <c r="C50" s="74"/>
      <c r="D50" s="74"/>
      <c r="E50" s="74"/>
      <c r="F50" s="74" t="str">
        <f t="shared" si="0"/>
        <v/>
      </c>
      <c r="H50" s="82"/>
      <c r="I50" s="82"/>
      <c r="J50" s="82"/>
    </row>
    <row r="51" spans="1:10" x14ac:dyDescent="0.25">
      <c r="A51" s="74"/>
      <c r="B51" s="74"/>
      <c r="C51" s="74"/>
      <c r="D51" s="74"/>
      <c r="E51" s="74"/>
      <c r="F51" s="74" t="str">
        <f t="shared" si="0"/>
        <v/>
      </c>
      <c r="H51" s="82"/>
      <c r="I51" s="82"/>
      <c r="J51" s="82"/>
    </row>
    <row r="52" spans="1:10" x14ac:dyDescent="0.25">
      <c r="A52" s="74"/>
      <c r="B52" s="74"/>
      <c r="C52" s="74"/>
      <c r="D52" s="74"/>
      <c r="E52" s="74"/>
      <c r="F52" s="74" t="str">
        <f t="shared" si="0"/>
        <v/>
      </c>
      <c r="H52" s="82"/>
      <c r="I52" s="82"/>
      <c r="J52" s="82"/>
    </row>
    <row r="53" spans="1:10" x14ac:dyDescent="0.25">
      <c r="A53" s="74"/>
      <c r="B53" s="74"/>
      <c r="C53" s="74"/>
      <c r="D53" s="74"/>
      <c r="E53" s="74"/>
      <c r="F53" s="74" t="str">
        <f t="shared" si="0"/>
        <v/>
      </c>
      <c r="H53" s="82"/>
      <c r="I53" s="82"/>
      <c r="J53" s="82"/>
    </row>
    <row r="54" spans="1:10" x14ac:dyDescent="0.25">
      <c r="A54" s="74"/>
      <c r="B54" s="74"/>
      <c r="C54" s="74"/>
      <c r="D54" s="74"/>
      <c r="E54" s="74"/>
      <c r="F54" s="74" t="str">
        <f t="shared" si="0"/>
        <v/>
      </c>
      <c r="H54" s="82"/>
      <c r="I54" s="82"/>
      <c r="J54" s="82"/>
    </row>
    <row r="55" spans="1:10" x14ac:dyDescent="0.25">
      <c r="A55" s="74"/>
      <c r="B55" s="74"/>
      <c r="C55" s="74"/>
      <c r="D55" s="74"/>
      <c r="E55" s="74"/>
      <c r="F55" s="74" t="str">
        <f t="shared" si="0"/>
        <v/>
      </c>
      <c r="H55" s="82"/>
      <c r="I55" s="82"/>
      <c r="J55" s="82"/>
    </row>
    <row r="56" spans="1:10" x14ac:dyDescent="0.25">
      <c r="A56" s="74"/>
      <c r="B56" s="74"/>
      <c r="C56" s="74"/>
      <c r="D56" s="74"/>
      <c r="E56" s="74"/>
      <c r="F56" s="74" t="str">
        <f t="shared" si="0"/>
        <v/>
      </c>
      <c r="H56" s="82"/>
      <c r="I56" s="82"/>
      <c r="J56" s="82"/>
    </row>
    <row r="57" spans="1:10" x14ac:dyDescent="0.25">
      <c r="A57" s="74"/>
      <c r="B57" s="74"/>
      <c r="C57" s="74"/>
      <c r="D57" s="74"/>
      <c r="E57" s="74"/>
      <c r="F57" s="74"/>
      <c r="H57" s="82"/>
      <c r="I57" s="82"/>
      <c r="J57" s="82"/>
    </row>
    <row r="58" spans="1:10" x14ac:dyDescent="0.25">
      <c r="A58" s="74"/>
      <c r="B58" s="74"/>
      <c r="C58" s="74"/>
      <c r="D58" s="74"/>
      <c r="E58" s="74"/>
      <c r="F58" s="74"/>
      <c r="H58" s="82"/>
      <c r="I58" s="82"/>
      <c r="J58" s="82"/>
    </row>
    <row r="59" spans="1:10" x14ac:dyDescent="0.25">
      <c r="A59" s="74"/>
      <c r="B59" s="74"/>
      <c r="C59" s="74"/>
      <c r="D59" s="74"/>
      <c r="E59" s="74"/>
      <c r="F59" s="74"/>
      <c r="H59" s="82"/>
      <c r="I59" s="82"/>
      <c r="J59" s="82"/>
    </row>
    <row r="60" spans="1:10" x14ac:dyDescent="0.25">
      <c r="A60" s="74"/>
      <c r="B60" s="74"/>
      <c r="C60" s="74"/>
      <c r="D60" s="74"/>
      <c r="E60" s="74"/>
      <c r="F60" s="74"/>
      <c r="H60" s="82"/>
      <c r="I60" s="82"/>
      <c r="J60" s="82"/>
    </row>
    <row r="61" spans="1:10" x14ac:dyDescent="0.25">
      <c r="A61" s="74"/>
      <c r="B61" s="74"/>
      <c r="C61" s="74"/>
      <c r="D61" s="74"/>
      <c r="E61" s="74"/>
      <c r="F61" s="74"/>
      <c r="H61" s="82"/>
      <c r="I61" s="82"/>
      <c r="J61" s="82"/>
    </row>
    <row r="62" spans="1:10" x14ac:dyDescent="0.25">
      <c r="A62" s="74"/>
      <c r="B62" s="74"/>
      <c r="C62" s="74"/>
      <c r="D62" s="74"/>
      <c r="E62" s="74"/>
      <c r="F62" s="74"/>
      <c r="H62" s="82"/>
      <c r="I62" s="82"/>
      <c r="J62" s="82"/>
    </row>
    <row r="63" spans="1:10" x14ac:dyDescent="0.25">
      <c r="A63" s="74"/>
      <c r="B63" s="74"/>
      <c r="C63" s="74"/>
      <c r="D63" s="74"/>
      <c r="E63" s="74"/>
      <c r="F63" s="74"/>
      <c r="H63" s="82"/>
      <c r="I63" s="82"/>
      <c r="J63" s="82"/>
    </row>
    <row r="64" spans="1:10" x14ac:dyDescent="0.25">
      <c r="A64" s="74"/>
      <c r="B64" s="74"/>
      <c r="C64" s="74"/>
      <c r="D64" s="74"/>
      <c r="E64" s="74"/>
      <c r="F64" s="74"/>
      <c r="H64" s="82"/>
      <c r="I64" s="82"/>
      <c r="J64" s="82"/>
    </row>
    <row r="65" spans="1:10" x14ac:dyDescent="0.25">
      <c r="A65" s="74"/>
      <c r="B65" s="74"/>
      <c r="C65" s="74"/>
      <c r="D65" s="74"/>
      <c r="E65" s="74"/>
      <c r="F65" s="74"/>
      <c r="H65" s="82"/>
      <c r="I65" s="82"/>
      <c r="J65" s="82"/>
    </row>
    <row r="66" spans="1:10" x14ac:dyDescent="0.25">
      <c r="A66" s="74"/>
      <c r="B66" s="74"/>
      <c r="C66" s="74"/>
      <c r="D66" s="74"/>
      <c r="E66" s="74"/>
      <c r="F66" s="74"/>
      <c r="H66" s="82"/>
      <c r="I66" s="82"/>
      <c r="J66" s="82"/>
    </row>
    <row r="67" spans="1:10" x14ac:dyDescent="0.25">
      <c r="A67" s="74"/>
      <c r="B67" s="74"/>
      <c r="C67" s="74"/>
      <c r="D67" s="74"/>
      <c r="E67" s="74"/>
      <c r="F67" s="74"/>
      <c r="H67" s="82"/>
      <c r="I67" s="82"/>
      <c r="J67" s="82"/>
    </row>
    <row r="68" spans="1:10" x14ac:dyDescent="0.25">
      <c r="A68" s="74"/>
      <c r="B68" s="74"/>
      <c r="C68" s="74"/>
      <c r="D68" s="74"/>
      <c r="E68" s="74"/>
      <c r="F68" s="74"/>
      <c r="H68" s="82"/>
      <c r="I68" s="82"/>
      <c r="J68" s="82"/>
    </row>
    <row r="69" spans="1:10" x14ac:dyDescent="0.25">
      <c r="A69" s="74"/>
      <c r="B69" s="74"/>
      <c r="C69" s="74"/>
      <c r="D69" s="74"/>
      <c r="E69" s="74"/>
      <c r="F69" s="74"/>
      <c r="H69" s="82"/>
      <c r="I69" s="82"/>
      <c r="J69" s="82"/>
    </row>
    <row r="70" spans="1:10" x14ac:dyDescent="0.25">
      <c r="A70" s="74"/>
      <c r="B70" s="74"/>
      <c r="C70" s="74"/>
      <c r="D70" s="74"/>
      <c r="E70" s="74"/>
      <c r="F70" s="74"/>
      <c r="H70" s="82"/>
      <c r="I70" s="82"/>
      <c r="J70" s="82"/>
    </row>
    <row r="71" spans="1:10" x14ac:dyDescent="0.25">
      <c r="A71" s="74"/>
      <c r="B71" s="74"/>
      <c r="C71" s="74"/>
      <c r="D71" s="74"/>
      <c r="E71" s="74"/>
      <c r="F71" s="74"/>
      <c r="H71" s="82"/>
      <c r="I71" s="82"/>
      <c r="J71" s="82"/>
    </row>
    <row r="72" spans="1:10" x14ac:dyDescent="0.25">
      <c r="A72" s="74"/>
      <c r="B72" s="74"/>
      <c r="C72" s="74"/>
      <c r="D72" s="74"/>
      <c r="E72" s="74"/>
      <c r="F72" s="74"/>
      <c r="H72" s="82"/>
      <c r="I72" s="82"/>
      <c r="J72" s="82"/>
    </row>
    <row r="73" spans="1:10" x14ac:dyDescent="0.25">
      <c r="A73" s="74"/>
      <c r="B73" s="74"/>
      <c r="C73" s="74"/>
      <c r="D73" s="74"/>
      <c r="E73" s="74"/>
      <c r="F73" s="74"/>
      <c r="H73" s="82"/>
      <c r="I73" s="82"/>
      <c r="J73" s="82"/>
    </row>
    <row r="74" spans="1:10" x14ac:dyDescent="0.25">
      <c r="A74" s="74"/>
      <c r="B74" s="74"/>
      <c r="C74" s="74"/>
      <c r="D74" s="74"/>
      <c r="E74" s="74"/>
      <c r="F74" s="74"/>
      <c r="H74" s="82"/>
      <c r="I74" s="82"/>
      <c r="J74" s="82"/>
    </row>
    <row r="75" spans="1:10" x14ac:dyDescent="0.25">
      <c r="A75" s="74"/>
      <c r="B75" s="74"/>
      <c r="C75" s="74"/>
      <c r="D75" s="74"/>
      <c r="E75" s="74"/>
      <c r="F75" s="74"/>
      <c r="H75" s="82"/>
      <c r="I75" s="82"/>
      <c r="J75" s="82"/>
    </row>
    <row r="76" spans="1:10" x14ac:dyDescent="0.25">
      <c r="A76" s="74"/>
      <c r="B76" s="74"/>
      <c r="C76" s="74"/>
      <c r="D76" s="74"/>
      <c r="E76" s="74"/>
      <c r="F76" s="74"/>
      <c r="H76" s="82"/>
      <c r="I76" s="82"/>
      <c r="J76" s="82"/>
    </row>
    <row r="77" spans="1:10" x14ac:dyDescent="0.25">
      <c r="A77" s="74"/>
      <c r="B77" s="74"/>
      <c r="C77" s="74"/>
      <c r="D77" s="74"/>
      <c r="E77" s="74"/>
      <c r="F77" s="74"/>
      <c r="H77" s="82"/>
      <c r="I77" s="82"/>
      <c r="J77" s="82"/>
    </row>
    <row r="78" spans="1:10" x14ac:dyDescent="0.25">
      <c r="A78" s="74"/>
      <c r="B78" s="74"/>
      <c r="C78" s="74"/>
      <c r="D78" s="74"/>
      <c r="E78" s="74"/>
      <c r="F78" s="74"/>
      <c r="H78" s="82"/>
      <c r="I78" s="82"/>
      <c r="J78" s="82"/>
    </row>
    <row r="79" spans="1:10" x14ac:dyDescent="0.25">
      <c r="A79" s="74"/>
      <c r="B79" s="74"/>
      <c r="C79" s="74"/>
      <c r="D79" s="74"/>
      <c r="E79" s="74"/>
      <c r="F79" s="74"/>
      <c r="H79" s="82"/>
      <c r="I79" s="82"/>
      <c r="J79" s="82"/>
    </row>
    <row r="80" spans="1:10" x14ac:dyDescent="0.25">
      <c r="A80" s="74"/>
      <c r="B80" s="74"/>
      <c r="C80" s="74"/>
      <c r="D80" s="74"/>
      <c r="E80" s="74"/>
      <c r="F80" s="74"/>
      <c r="H80" s="82"/>
      <c r="I80" s="82"/>
      <c r="J80" s="82"/>
    </row>
    <row r="81" spans="1:10" x14ac:dyDescent="0.25">
      <c r="A81" s="74"/>
      <c r="B81" s="74"/>
      <c r="C81" s="74"/>
      <c r="D81" s="74"/>
      <c r="E81" s="74"/>
      <c r="F81" s="74"/>
      <c r="H81" s="82"/>
      <c r="I81" s="82"/>
      <c r="J81" s="82"/>
    </row>
    <row r="82" spans="1:10" x14ac:dyDescent="0.25">
      <c r="A82" s="74"/>
      <c r="B82" s="74"/>
      <c r="C82" s="74"/>
      <c r="D82" s="74"/>
      <c r="E82" s="74"/>
      <c r="F82" s="74"/>
      <c r="H82" s="82"/>
      <c r="I82" s="82"/>
      <c r="J82" s="82"/>
    </row>
    <row r="83" spans="1:10" x14ac:dyDescent="0.25">
      <c r="A83" s="74"/>
      <c r="B83" s="74"/>
      <c r="C83" s="74"/>
      <c r="D83" s="74"/>
      <c r="E83" s="74"/>
      <c r="F83" s="74"/>
      <c r="H83" s="82"/>
      <c r="I83" s="82"/>
      <c r="J83" s="82"/>
    </row>
    <row r="84" spans="1:10" x14ac:dyDescent="0.25">
      <c r="A84" s="74"/>
      <c r="B84" s="74"/>
      <c r="C84" s="74"/>
      <c r="D84" s="74"/>
      <c r="E84" s="74"/>
      <c r="F84" s="74"/>
      <c r="H84" s="82"/>
      <c r="I84" s="82"/>
      <c r="J84" s="82"/>
    </row>
    <row r="85" spans="1:10" x14ac:dyDescent="0.25">
      <c r="A85" s="74"/>
      <c r="B85" s="74"/>
      <c r="C85" s="74"/>
      <c r="D85" s="74"/>
      <c r="E85" s="74"/>
      <c r="F85" s="74"/>
      <c r="H85" s="82"/>
      <c r="I85" s="82"/>
      <c r="J85" s="82"/>
    </row>
    <row r="86" spans="1:10" x14ac:dyDescent="0.25">
      <c r="A86" s="74"/>
      <c r="B86" s="74"/>
      <c r="C86" s="74"/>
      <c r="D86" s="74"/>
      <c r="E86" s="74"/>
      <c r="F86" s="74"/>
      <c r="H86" s="82"/>
      <c r="I86" s="82"/>
      <c r="J86" s="82"/>
    </row>
    <row r="87" spans="1:10" x14ac:dyDescent="0.25">
      <c r="A87" s="74"/>
      <c r="B87" s="74"/>
      <c r="C87" s="74"/>
      <c r="D87" s="74"/>
      <c r="E87" s="74"/>
      <c r="F87" s="74"/>
      <c r="H87" s="82"/>
      <c r="I87" s="82"/>
      <c r="J87" s="82"/>
    </row>
    <row r="88" spans="1:10" x14ac:dyDescent="0.25">
      <c r="A88" s="74"/>
      <c r="B88" s="74"/>
      <c r="C88" s="74"/>
      <c r="D88" s="74"/>
      <c r="E88" s="74"/>
      <c r="F88" s="74"/>
      <c r="H88" s="82"/>
      <c r="I88" s="82"/>
      <c r="J88" s="82"/>
    </row>
    <row r="89" spans="1:10" x14ac:dyDescent="0.25">
      <c r="A89" s="74"/>
      <c r="B89" s="74"/>
      <c r="C89" s="74"/>
      <c r="D89" s="74"/>
      <c r="E89" s="74"/>
      <c r="F89" s="74"/>
      <c r="H89" s="82"/>
      <c r="I89" s="82"/>
      <c r="J89" s="82"/>
    </row>
    <row r="90" spans="1:10" x14ac:dyDescent="0.25">
      <c r="A90" s="74"/>
      <c r="B90" s="74"/>
      <c r="C90" s="74"/>
      <c r="D90" s="74"/>
      <c r="E90" s="74"/>
      <c r="F90" s="74"/>
      <c r="H90" s="82"/>
      <c r="I90" s="82"/>
      <c r="J90" s="82"/>
    </row>
    <row r="91" spans="1:10" x14ac:dyDescent="0.25">
      <c r="A91" s="74"/>
      <c r="B91" s="74"/>
      <c r="C91" s="74"/>
      <c r="D91" s="74"/>
      <c r="E91" s="74"/>
      <c r="F91" s="74"/>
      <c r="H91" s="82"/>
      <c r="I91" s="82"/>
      <c r="J91" s="82"/>
    </row>
    <row r="92" spans="1:10" x14ac:dyDescent="0.25">
      <c r="A92" s="74"/>
      <c r="B92" s="74"/>
      <c r="C92" s="74"/>
      <c r="D92" s="74"/>
      <c r="E92" s="74"/>
      <c r="F92" s="74"/>
      <c r="H92" s="82"/>
      <c r="I92" s="82"/>
      <c r="J92" s="82"/>
    </row>
    <row r="93" spans="1:10" x14ac:dyDescent="0.25">
      <c r="A93" s="74"/>
      <c r="B93" s="74"/>
      <c r="C93" s="74"/>
      <c r="D93" s="74"/>
      <c r="E93" s="74"/>
      <c r="F93" s="74"/>
      <c r="H93" s="82"/>
      <c r="I93" s="82"/>
      <c r="J93" s="82"/>
    </row>
    <row r="94" spans="1:10" x14ac:dyDescent="0.25">
      <c r="A94" s="74"/>
      <c r="B94" s="74"/>
      <c r="C94" s="74"/>
      <c r="D94" s="74"/>
      <c r="E94" s="74"/>
      <c r="F94" s="74"/>
      <c r="H94" s="82"/>
      <c r="I94" s="82"/>
      <c r="J94" s="82"/>
    </row>
    <row r="95" spans="1:10" x14ac:dyDescent="0.25">
      <c r="A95" s="74"/>
      <c r="B95" s="74"/>
      <c r="C95" s="74"/>
      <c r="D95" s="74"/>
      <c r="E95" s="74"/>
      <c r="F95" s="74"/>
      <c r="H95" s="82"/>
      <c r="I95" s="82"/>
      <c r="J95" s="82"/>
    </row>
    <row r="96" spans="1:10" x14ac:dyDescent="0.25">
      <c r="A96" s="74"/>
      <c r="B96" s="74"/>
      <c r="C96" s="74"/>
      <c r="D96" s="74"/>
      <c r="E96" s="74"/>
      <c r="F96" s="74"/>
      <c r="H96" s="82"/>
      <c r="I96" s="82"/>
      <c r="J96" s="82"/>
    </row>
    <row r="97" spans="1:10" x14ac:dyDescent="0.25">
      <c r="A97" s="74"/>
      <c r="B97" s="74"/>
      <c r="C97" s="74"/>
      <c r="D97" s="74"/>
      <c r="E97" s="74"/>
      <c r="F97" s="74"/>
      <c r="H97" s="82"/>
      <c r="I97" s="82"/>
      <c r="J97" s="82"/>
    </row>
    <row r="98" spans="1:10" x14ac:dyDescent="0.25">
      <c r="A98" s="74"/>
      <c r="B98" s="74"/>
      <c r="C98" s="74"/>
      <c r="D98" s="74"/>
      <c r="E98" s="74"/>
      <c r="F98" s="74"/>
      <c r="H98" s="82"/>
      <c r="I98" s="82"/>
      <c r="J98" s="82"/>
    </row>
    <row r="99" spans="1:10" x14ac:dyDescent="0.25">
      <c r="A99" s="74"/>
      <c r="B99" s="74"/>
      <c r="C99" s="74"/>
      <c r="D99" s="74"/>
      <c r="E99" s="74"/>
      <c r="F99" s="74"/>
      <c r="H99" s="82"/>
      <c r="I99" s="82"/>
      <c r="J99" s="82"/>
    </row>
    <row r="100" spans="1:10" x14ac:dyDescent="0.25">
      <c r="A100" s="74"/>
      <c r="B100" s="74"/>
      <c r="C100" s="74"/>
      <c r="D100" s="74"/>
      <c r="E100" s="74"/>
      <c r="F100" s="74"/>
      <c r="H100" s="82"/>
      <c r="I100" s="82"/>
      <c r="J100" s="82"/>
    </row>
    <row r="101" spans="1:10" x14ac:dyDescent="0.25">
      <c r="A101" s="74"/>
      <c r="B101" s="74"/>
      <c r="C101" s="74"/>
      <c r="D101" s="74"/>
      <c r="E101" s="74"/>
      <c r="F101" s="74"/>
      <c r="H101" s="82"/>
      <c r="I101" s="82"/>
      <c r="J101" s="82"/>
    </row>
    <row r="102" spans="1:10" x14ac:dyDescent="0.25">
      <c r="A102" s="74"/>
      <c r="B102" s="74"/>
      <c r="C102" s="74"/>
      <c r="D102" s="74"/>
      <c r="E102" s="74"/>
      <c r="F102" s="74"/>
      <c r="H102" s="82"/>
      <c r="I102" s="82"/>
      <c r="J102" s="82"/>
    </row>
    <row r="103" spans="1:10" x14ac:dyDescent="0.25">
      <c r="A103" s="74"/>
      <c r="B103" s="74"/>
      <c r="C103" s="74"/>
      <c r="D103" s="74"/>
      <c r="E103" s="74"/>
      <c r="F103" s="74"/>
      <c r="H103" s="82"/>
      <c r="I103" s="82"/>
      <c r="J103" s="82"/>
    </row>
    <row r="104" spans="1:10" x14ac:dyDescent="0.25">
      <c r="A104" s="74"/>
      <c r="B104" s="74"/>
      <c r="C104" s="74"/>
      <c r="D104" s="74"/>
      <c r="E104" s="74"/>
      <c r="F104" s="74"/>
      <c r="H104" s="82"/>
      <c r="I104" s="82"/>
      <c r="J104" s="82"/>
    </row>
    <row r="105" spans="1:10" x14ac:dyDescent="0.25">
      <c r="A105" s="74"/>
      <c r="B105" s="74"/>
      <c r="C105" s="74"/>
      <c r="D105" s="74"/>
      <c r="E105" s="74"/>
      <c r="F105" s="74"/>
      <c r="H105" s="82"/>
      <c r="I105" s="82"/>
      <c r="J105" s="82"/>
    </row>
    <row r="106" spans="1:10" x14ac:dyDescent="0.25">
      <c r="A106" s="74"/>
      <c r="B106" s="74"/>
      <c r="C106" s="74"/>
      <c r="D106" s="74"/>
      <c r="E106" s="74"/>
      <c r="F106" s="74"/>
      <c r="H106" s="82"/>
      <c r="I106" s="82"/>
      <c r="J106" s="82"/>
    </row>
    <row r="107" spans="1:10" x14ac:dyDescent="0.25">
      <c r="A107" s="74"/>
      <c r="B107" s="74"/>
      <c r="C107" s="74"/>
      <c r="D107" s="74"/>
      <c r="E107" s="74"/>
      <c r="F107" s="74"/>
      <c r="H107" s="82"/>
      <c r="I107" s="82"/>
      <c r="J107" s="82"/>
    </row>
    <row r="108" spans="1:10" x14ac:dyDescent="0.25">
      <c r="A108" s="74"/>
      <c r="B108" s="74"/>
      <c r="C108" s="74"/>
      <c r="D108" s="74"/>
      <c r="E108" s="74"/>
      <c r="F108" s="74"/>
      <c r="H108" s="82"/>
      <c r="I108" s="82"/>
      <c r="J108" s="82"/>
    </row>
    <row r="109" spans="1:10" x14ac:dyDescent="0.25">
      <c r="A109" s="74"/>
      <c r="B109" s="74"/>
      <c r="C109" s="74"/>
      <c r="D109" s="74"/>
      <c r="E109" s="74"/>
      <c r="F109" s="74"/>
      <c r="H109" s="82"/>
      <c r="I109" s="82"/>
      <c r="J109" s="82"/>
    </row>
    <row r="110" spans="1:10" x14ac:dyDescent="0.25">
      <c r="A110" s="74"/>
      <c r="B110" s="74"/>
      <c r="C110" s="74"/>
      <c r="D110" s="74"/>
      <c r="E110" s="74"/>
      <c r="F110" s="74"/>
      <c r="H110" s="82"/>
      <c r="I110" s="82"/>
      <c r="J110" s="82"/>
    </row>
    <row r="111" spans="1:10" x14ac:dyDescent="0.25">
      <c r="A111" s="74"/>
      <c r="B111" s="74"/>
      <c r="C111" s="74"/>
      <c r="D111" s="74"/>
      <c r="E111" s="74"/>
      <c r="F111" s="74"/>
      <c r="H111" s="82"/>
      <c r="I111" s="82"/>
      <c r="J111" s="82"/>
    </row>
    <row r="112" spans="1:10" x14ac:dyDescent="0.25">
      <c r="A112" s="74"/>
      <c r="B112" s="74"/>
      <c r="C112" s="74"/>
      <c r="D112" s="74"/>
      <c r="E112" s="74"/>
      <c r="F112" s="74"/>
      <c r="H112" s="82"/>
      <c r="I112" s="82"/>
      <c r="J112" s="82"/>
    </row>
    <row r="113" spans="1:10" x14ac:dyDescent="0.25">
      <c r="A113" s="74"/>
      <c r="B113" s="74"/>
      <c r="C113" s="74"/>
      <c r="D113" s="74"/>
      <c r="E113" s="74"/>
      <c r="F113" s="74"/>
      <c r="H113" s="82"/>
      <c r="I113" s="82"/>
      <c r="J113" s="82"/>
    </row>
    <row r="114" spans="1:10" x14ac:dyDescent="0.25">
      <c r="A114" s="74"/>
      <c r="B114" s="74"/>
      <c r="C114" s="74"/>
      <c r="D114" s="74"/>
      <c r="E114" s="74"/>
      <c r="F114" s="74"/>
      <c r="H114" s="82"/>
      <c r="I114" s="82"/>
      <c r="J114" s="82"/>
    </row>
    <row r="115" spans="1:10" x14ac:dyDescent="0.25">
      <c r="A115" s="74"/>
      <c r="B115" s="74"/>
      <c r="C115" s="74"/>
      <c r="D115" s="74"/>
      <c r="E115" s="74"/>
      <c r="F115" s="74"/>
      <c r="H115" s="82"/>
      <c r="I115" s="82"/>
      <c r="J115" s="82"/>
    </row>
    <row r="116" spans="1:10" x14ac:dyDescent="0.25">
      <c r="A116" s="74"/>
      <c r="B116" s="74"/>
      <c r="C116" s="74"/>
      <c r="D116" s="74"/>
      <c r="E116" s="74"/>
      <c r="F116" s="74"/>
      <c r="H116" s="82"/>
      <c r="I116" s="82"/>
      <c r="J116" s="82"/>
    </row>
    <row r="117" spans="1:10" x14ac:dyDescent="0.25">
      <c r="A117" s="74"/>
      <c r="B117" s="74"/>
      <c r="C117" s="74"/>
      <c r="D117" s="74"/>
      <c r="E117" s="74"/>
      <c r="F117" s="74"/>
      <c r="H117" s="82"/>
      <c r="I117" s="82"/>
      <c r="J117" s="82"/>
    </row>
    <row r="118" spans="1:10" x14ac:dyDescent="0.25">
      <c r="A118" s="74"/>
      <c r="B118" s="74"/>
      <c r="C118" s="74"/>
      <c r="D118" s="74"/>
      <c r="E118" s="74"/>
      <c r="F118" s="74"/>
      <c r="H118" s="82"/>
      <c r="I118" s="82"/>
      <c r="J118" s="82"/>
    </row>
    <row r="119" spans="1:10" x14ac:dyDescent="0.25">
      <c r="A119" s="74"/>
      <c r="B119" s="74"/>
      <c r="C119" s="74"/>
      <c r="D119" s="74"/>
      <c r="E119" s="74"/>
      <c r="F119" s="74"/>
      <c r="H119" s="82"/>
      <c r="I119" s="82"/>
      <c r="J119" s="82"/>
    </row>
    <row r="120" spans="1:10" x14ac:dyDescent="0.25">
      <c r="A120" s="74"/>
      <c r="B120" s="74"/>
      <c r="C120" s="74"/>
      <c r="D120" s="74"/>
      <c r="E120" s="74"/>
      <c r="F120" s="74"/>
      <c r="H120" s="82"/>
      <c r="I120" s="82"/>
      <c r="J120" s="82"/>
    </row>
    <row r="121" spans="1:10" x14ac:dyDescent="0.25">
      <c r="A121" s="74"/>
      <c r="B121" s="74"/>
      <c r="C121" s="74"/>
      <c r="D121" s="74"/>
      <c r="E121" s="74"/>
      <c r="F121" s="74"/>
      <c r="H121" s="82"/>
      <c r="I121" s="82"/>
      <c r="J121" s="82"/>
    </row>
    <row r="122" spans="1:10" x14ac:dyDescent="0.25">
      <c r="A122" s="74"/>
      <c r="B122" s="74"/>
      <c r="C122" s="74"/>
      <c r="D122" s="74"/>
      <c r="E122" s="74"/>
      <c r="F122" s="74"/>
      <c r="H122" s="82"/>
      <c r="I122" s="82"/>
      <c r="J122" s="82"/>
    </row>
    <row r="123" spans="1:10" x14ac:dyDescent="0.25">
      <c r="A123" s="74"/>
      <c r="B123" s="74"/>
      <c r="C123" s="74"/>
      <c r="D123" s="74"/>
      <c r="E123" s="74"/>
      <c r="F123" s="74"/>
      <c r="H123" s="82"/>
      <c r="I123" s="82"/>
      <c r="J123" s="82"/>
    </row>
    <row r="124" spans="1:10" x14ac:dyDescent="0.25">
      <c r="A124" s="74"/>
      <c r="B124" s="74"/>
      <c r="C124" s="74"/>
      <c r="D124" s="74"/>
      <c r="E124" s="74"/>
      <c r="F124" s="74"/>
      <c r="H124" s="82"/>
      <c r="I124" s="82"/>
      <c r="J124" s="82"/>
    </row>
    <row r="125" spans="1:10" x14ac:dyDescent="0.25">
      <c r="A125" s="74"/>
      <c r="B125" s="74"/>
      <c r="C125" s="74"/>
      <c r="D125" s="74"/>
      <c r="E125" s="74"/>
      <c r="F125" s="74"/>
      <c r="H125" s="82"/>
      <c r="I125" s="82"/>
      <c r="J125" s="82"/>
    </row>
    <row r="126" spans="1:10" x14ac:dyDescent="0.25">
      <c r="A126" s="74"/>
      <c r="B126" s="74"/>
      <c r="C126" s="74"/>
      <c r="D126" s="74"/>
      <c r="E126" s="74"/>
      <c r="F126" s="74"/>
      <c r="H126" s="82"/>
      <c r="I126" s="82"/>
      <c r="J126" s="82"/>
    </row>
    <row r="127" spans="1:10" x14ac:dyDescent="0.25">
      <c r="A127" s="74"/>
      <c r="B127" s="74"/>
      <c r="C127" s="74"/>
      <c r="D127" s="74"/>
      <c r="E127" s="74"/>
      <c r="F127" s="74"/>
      <c r="H127" s="82"/>
      <c r="I127" s="82"/>
      <c r="J127" s="82"/>
    </row>
    <row r="128" spans="1:10" x14ac:dyDescent="0.25">
      <c r="A128" s="74"/>
      <c r="B128" s="74"/>
      <c r="C128" s="74"/>
      <c r="D128" s="74"/>
      <c r="E128" s="74"/>
      <c r="F128" s="74"/>
      <c r="H128" s="82"/>
      <c r="I128" s="82"/>
      <c r="J128" s="82"/>
    </row>
    <row r="129" spans="1:10" x14ac:dyDescent="0.25">
      <c r="A129" s="74"/>
      <c r="B129" s="74"/>
      <c r="C129" s="74"/>
      <c r="D129" s="74"/>
      <c r="E129" s="74"/>
      <c r="F129" s="74"/>
      <c r="H129" s="82"/>
      <c r="I129" s="82"/>
      <c r="J129" s="82"/>
    </row>
    <row r="130" spans="1:10" x14ac:dyDescent="0.25">
      <c r="A130" s="74"/>
      <c r="B130" s="74"/>
      <c r="C130" s="74"/>
      <c r="D130" s="74"/>
      <c r="E130" s="74"/>
      <c r="F130" s="74"/>
      <c r="H130" s="82"/>
      <c r="I130" s="82"/>
      <c r="J130" s="82"/>
    </row>
    <row r="131" spans="1:10" x14ac:dyDescent="0.25">
      <c r="A131" s="74"/>
      <c r="B131" s="74"/>
      <c r="C131" s="74"/>
      <c r="D131" s="74"/>
      <c r="E131" s="74"/>
      <c r="F131" s="74"/>
      <c r="H131" s="82"/>
      <c r="I131" s="82"/>
      <c r="J131" s="82"/>
    </row>
    <row r="132" spans="1:10" x14ac:dyDescent="0.25">
      <c r="A132" s="74"/>
      <c r="B132" s="74"/>
      <c r="C132" s="74"/>
      <c r="D132" s="74"/>
      <c r="E132" s="74"/>
      <c r="F132" s="74"/>
      <c r="H132" s="82"/>
      <c r="I132" s="82"/>
      <c r="J132" s="82"/>
    </row>
    <row r="133" spans="1:10" x14ac:dyDescent="0.25">
      <c r="A133" s="74"/>
      <c r="B133" s="74"/>
      <c r="C133" s="74"/>
      <c r="D133" s="74"/>
      <c r="E133" s="74"/>
      <c r="F133" s="74"/>
      <c r="H133" s="82"/>
      <c r="I133" s="82"/>
      <c r="J133" s="82"/>
    </row>
    <row r="134" spans="1:10" x14ac:dyDescent="0.25">
      <c r="A134" s="74"/>
      <c r="B134" s="74"/>
      <c r="C134" s="74"/>
      <c r="D134" s="74"/>
      <c r="E134" s="74"/>
      <c r="F134" s="74"/>
      <c r="H134" s="82"/>
      <c r="I134" s="82"/>
      <c r="J134" s="82"/>
    </row>
    <row r="135" spans="1:10" x14ac:dyDescent="0.25">
      <c r="A135" s="74"/>
      <c r="B135" s="74"/>
      <c r="C135" s="74"/>
      <c r="D135" s="74"/>
      <c r="E135" s="74"/>
      <c r="F135" s="74"/>
      <c r="H135" s="82"/>
      <c r="I135" s="82"/>
      <c r="J135" s="82"/>
    </row>
    <row r="136" spans="1:10" x14ac:dyDescent="0.25">
      <c r="A136" s="74"/>
      <c r="B136" s="74"/>
      <c r="C136" s="74"/>
      <c r="D136" s="74"/>
      <c r="E136" s="74"/>
      <c r="F136" s="74"/>
      <c r="H136" s="82"/>
      <c r="I136" s="82"/>
      <c r="J136" s="82"/>
    </row>
    <row r="137" spans="1:10" x14ac:dyDescent="0.25">
      <c r="A137" s="74"/>
      <c r="B137" s="74"/>
      <c r="C137" s="74"/>
      <c r="D137" s="74"/>
      <c r="E137" s="74"/>
      <c r="F137" s="74"/>
      <c r="H137" s="82"/>
      <c r="I137" s="82"/>
      <c r="J137" s="82"/>
    </row>
    <row r="138" spans="1:10" x14ac:dyDescent="0.25">
      <c r="A138" s="74"/>
      <c r="B138" s="74"/>
      <c r="C138" s="74"/>
      <c r="D138" s="74"/>
      <c r="E138" s="74"/>
      <c r="F138" s="74"/>
      <c r="H138" s="82"/>
      <c r="I138" s="82"/>
      <c r="J138" s="82"/>
    </row>
    <row r="139" spans="1:10" x14ac:dyDescent="0.25">
      <c r="A139" s="74"/>
      <c r="B139" s="74"/>
      <c r="C139" s="74"/>
      <c r="D139" s="74"/>
      <c r="E139" s="74"/>
      <c r="F139" s="74"/>
      <c r="H139" s="82"/>
      <c r="I139" s="82"/>
      <c r="J139" s="82"/>
    </row>
    <row r="140" spans="1:10" x14ac:dyDescent="0.25">
      <c r="A140" s="74"/>
      <c r="B140" s="74"/>
      <c r="C140" s="74"/>
      <c r="D140" s="74"/>
      <c r="E140" s="74"/>
      <c r="F140" s="74"/>
      <c r="H140" s="82"/>
      <c r="I140" s="82"/>
      <c r="J140" s="82"/>
    </row>
    <row r="141" spans="1:10" x14ac:dyDescent="0.25">
      <c r="A141" s="74"/>
      <c r="B141" s="74"/>
      <c r="C141" s="74"/>
      <c r="D141" s="74"/>
      <c r="E141" s="74"/>
      <c r="F141" s="74"/>
      <c r="H141" s="82"/>
      <c r="I141" s="82"/>
      <c r="J141" s="82"/>
    </row>
    <row r="142" spans="1:10" x14ac:dyDescent="0.25">
      <c r="A142" s="74"/>
      <c r="B142" s="74"/>
      <c r="C142" s="74"/>
      <c r="D142" s="74"/>
      <c r="E142" s="74"/>
      <c r="F142" s="74"/>
      <c r="H142" s="82"/>
      <c r="I142" s="82"/>
      <c r="J142" s="82"/>
    </row>
    <row r="143" spans="1:10" x14ac:dyDescent="0.25">
      <c r="A143" s="74"/>
      <c r="B143" s="74"/>
      <c r="C143" s="74"/>
      <c r="D143" s="74"/>
      <c r="E143" s="74"/>
      <c r="F143" s="74"/>
      <c r="H143" s="82"/>
      <c r="I143" s="82"/>
      <c r="J143" s="82"/>
    </row>
    <row r="144" spans="1:10" x14ac:dyDescent="0.25">
      <c r="A144" s="74"/>
      <c r="B144" s="74"/>
      <c r="C144" s="74"/>
      <c r="D144" s="74"/>
      <c r="E144" s="74"/>
      <c r="F144" s="74"/>
      <c r="H144" s="82"/>
      <c r="I144" s="82"/>
      <c r="J144" s="82"/>
    </row>
    <row r="145" spans="1:10" x14ac:dyDescent="0.25">
      <c r="A145" s="74"/>
      <c r="B145" s="74"/>
      <c r="C145" s="74"/>
      <c r="D145" s="74"/>
      <c r="E145" s="74"/>
      <c r="F145" s="74"/>
      <c r="H145" s="82"/>
      <c r="I145" s="82"/>
      <c r="J145" s="82"/>
    </row>
    <row r="146" spans="1:10" x14ac:dyDescent="0.25">
      <c r="A146" s="74"/>
      <c r="B146" s="74"/>
      <c r="C146" s="74"/>
      <c r="D146" s="74"/>
      <c r="E146" s="74"/>
      <c r="F146" s="74"/>
      <c r="H146" s="82"/>
      <c r="I146" s="82"/>
      <c r="J146" s="82"/>
    </row>
    <row r="147" spans="1:10" x14ac:dyDescent="0.25">
      <c r="A147" s="74"/>
      <c r="B147" s="74"/>
      <c r="C147" s="74"/>
      <c r="D147" s="74"/>
      <c r="E147" s="74"/>
      <c r="F147" s="74"/>
      <c r="H147" s="82"/>
      <c r="I147" s="82"/>
      <c r="J147" s="82"/>
    </row>
    <row r="148" spans="1:10" x14ac:dyDescent="0.25">
      <c r="A148" s="74"/>
      <c r="B148" s="74"/>
      <c r="C148" s="74"/>
      <c r="D148" s="74"/>
      <c r="E148" s="74"/>
      <c r="F148" s="74"/>
      <c r="H148" s="82"/>
      <c r="I148" s="82"/>
      <c r="J148" s="82"/>
    </row>
    <row r="149" spans="1:10" x14ac:dyDescent="0.25">
      <c r="A149" s="74"/>
      <c r="B149" s="74"/>
      <c r="C149" s="74"/>
      <c r="D149" s="74"/>
      <c r="E149" s="74"/>
      <c r="F149" s="74"/>
      <c r="H149" s="82"/>
      <c r="I149" s="82"/>
      <c r="J149" s="82"/>
    </row>
    <row r="150" spans="1:10" x14ac:dyDescent="0.25">
      <c r="A150" s="74"/>
      <c r="B150" s="74"/>
      <c r="C150" s="74"/>
      <c r="D150" s="74"/>
      <c r="E150" s="74"/>
      <c r="F150" s="74"/>
      <c r="H150" s="82"/>
      <c r="I150" s="82"/>
      <c r="J150" s="82"/>
    </row>
    <row r="151" spans="1:10" x14ac:dyDescent="0.25">
      <c r="A151" s="74"/>
      <c r="B151" s="74"/>
      <c r="C151" s="74"/>
      <c r="D151" s="74"/>
      <c r="E151" s="74"/>
      <c r="F151" s="74"/>
      <c r="H151" s="82"/>
      <c r="I151" s="82"/>
      <c r="J151" s="82"/>
    </row>
    <row r="152" spans="1:10" x14ac:dyDescent="0.25">
      <c r="A152" s="74"/>
      <c r="B152" s="74"/>
      <c r="C152" s="74"/>
      <c r="D152" s="74"/>
      <c r="E152" s="74"/>
      <c r="F152" s="74"/>
      <c r="H152" s="82"/>
      <c r="I152" s="82"/>
      <c r="J152" s="82"/>
    </row>
    <row r="153" spans="1:10" x14ac:dyDescent="0.25">
      <c r="A153" s="74"/>
      <c r="B153" s="74"/>
      <c r="C153" s="74"/>
      <c r="D153" s="74"/>
      <c r="E153" s="74"/>
      <c r="F153" s="74"/>
      <c r="H153" s="82"/>
      <c r="I153" s="82"/>
      <c r="J153" s="82"/>
    </row>
    <row r="154" spans="1:10" x14ac:dyDescent="0.25">
      <c r="A154" s="74"/>
      <c r="B154" s="74"/>
      <c r="C154" s="74"/>
      <c r="D154" s="74"/>
      <c r="E154" s="74"/>
      <c r="F154" s="74"/>
      <c r="H154" s="82"/>
      <c r="I154" s="82"/>
      <c r="J154" s="82"/>
    </row>
    <row r="155" spans="1:10" x14ac:dyDescent="0.25">
      <c r="A155" s="74"/>
      <c r="B155" s="74"/>
      <c r="C155" s="74"/>
      <c r="D155" s="74"/>
      <c r="E155" s="74"/>
      <c r="F155" s="74"/>
      <c r="H155" s="82"/>
      <c r="I155" s="82"/>
      <c r="J155" s="82"/>
    </row>
    <row r="156" spans="1:10" x14ac:dyDescent="0.25">
      <c r="A156" s="74"/>
      <c r="B156" s="74"/>
      <c r="C156" s="74"/>
      <c r="D156" s="74"/>
      <c r="E156" s="74"/>
      <c r="F156" s="74"/>
      <c r="H156" s="82"/>
      <c r="I156" s="82"/>
      <c r="J156" s="82"/>
    </row>
    <row r="157" spans="1:10" x14ac:dyDescent="0.25">
      <c r="A157" s="74"/>
      <c r="B157" s="74"/>
      <c r="C157" s="74"/>
      <c r="D157" s="74"/>
      <c r="E157" s="74"/>
      <c r="F157" s="74"/>
      <c r="H157" s="82"/>
      <c r="I157" s="82"/>
      <c r="J157" s="82"/>
    </row>
    <row r="158" spans="1:10" x14ac:dyDescent="0.25">
      <c r="A158" s="74"/>
      <c r="B158" s="74"/>
      <c r="C158" s="74"/>
      <c r="D158" s="74"/>
      <c r="E158" s="74"/>
      <c r="F158" s="74"/>
      <c r="H158" s="82"/>
      <c r="I158" s="82"/>
      <c r="J158" s="82"/>
    </row>
    <row r="159" spans="1:10" x14ac:dyDescent="0.25">
      <c r="A159" s="74"/>
      <c r="B159" s="74"/>
      <c r="C159" s="74"/>
      <c r="D159" s="74"/>
      <c r="E159" s="74"/>
      <c r="F159" s="74"/>
      <c r="H159" s="82"/>
      <c r="I159" s="82"/>
      <c r="J159" s="82"/>
    </row>
    <row r="160" spans="1:10" x14ac:dyDescent="0.25">
      <c r="A160" s="74"/>
      <c r="B160" s="74"/>
      <c r="C160" s="74"/>
      <c r="D160" s="74"/>
      <c r="E160" s="74"/>
      <c r="F160" s="74"/>
      <c r="H160" s="82"/>
      <c r="I160" s="82"/>
      <c r="J160" s="82"/>
    </row>
    <row r="161" spans="1:10" x14ac:dyDescent="0.25">
      <c r="A161" s="74"/>
      <c r="B161" s="74"/>
      <c r="C161" s="74"/>
      <c r="D161" s="74"/>
      <c r="E161" s="74"/>
      <c r="F161" s="74"/>
      <c r="H161" s="82"/>
      <c r="I161" s="82"/>
      <c r="J161" s="82"/>
    </row>
    <row r="162" spans="1:10" x14ac:dyDescent="0.25">
      <c r="A162" s="74"/>
      <c r="B162" s="74"/>
      <c r="C162" s="74"/>
      <c r="D162" s="74"/>
      <c r="E162" s="74"/>
      <c r="F162" s="74"/>
      <c r="H162" s="82"/>
      <c r="I162" s="82"/>
      <c r="J162" s="82"/>
    </row>
    <row r="163" spans="1:10" x14ac:dyDescent="0.25">
      <c r="A163" s="74"/>
      <c r="B163" s="74"/>
      <c r="C163" s="74"/>
      <c r="D163" s="74"/>
      <c r="E163" s="74"/>
      <c r="F163" s="74"/>
      <c r="H163" s="82"/>
      <c r="I163" s="82"/>
      <c r="J163" s="82"/>
    </row>
    <row r="164" spans="1:10" x14ac:dyDescent="0.25">
      <c r="A164" s="74"/>
      <c r="B164" s="74"/>
      <c r="C164" s="74"/>
      <c r="D164" s="74"/>
      <c r="E164" s="74"/>
      <c r="F164" s="74"/>
      <c r="H164" s="82"/>
      <c r="I164" s="82"/>
      <c r="J164" s="82"/>
    </row>
    <row r="165" spans="1:10" x14ac:dyDescent="0.25">
      <c r="A165" s="74"/>
      <c r="B165" s="74"/>
      <c r="C165" s="74"/>
      <c r="D165" s="74"/>
      <c r="E165" s="74"/>
      <c r="F165" s="74"/>
      <c r="H165" s="82"/>
      <c r="I165" s="82"/>
      <c r="J165" s="82"/>
    </row>
    <row r="166" spans="1:10" x14ac:dyDescent="0.25">
      <c r="A166" s="74"/>
      <c r="B166" s="74"/>
      <c r="C166" s="74"/>
      <c r="D166" s="74"/>
      <c r="E166" s="74"/>
      <c r="F166" s="74"/>
      <c r="H166" s="82"/>
      <c r="I166" s="82"/>
      <c r="J166" s="82"/>
    </row>
    <row r="167" spans="1:10" x14ac:dyDescent="0.25">
      <c r="A167" s="74"/>
      <c r="B167" s="74"/>
      <c r="C167" s="74"/>
      <c r="D167" s="74"/>
      <c r="E167" s="74"/>
      <c r="F167" s="74"/>
      <c r="H167" s="82"/>
      <c r="I167" s="82"/>
      <c r="J167" s="82"/>
    </row>
    <row r="168" spans="1:10" x14ac:dyDescent="0.25">
      <c r="A168" s="74"/>
      <c r="B168" s="74"/>
      <c r="C168" s="74"/>
      <c r="D168" s="74"/>
      <c r="E168" s="74"/>
      <c r="F168" s="74"/>
      <c r="H168" s="82"/>
      <c r="I168" s="82"/>
      <c r="J168" s="82"/>
    </row>
    <row r="169" spans="1:10" x14ac:dyDescent="0.25">
      <c r="A169" s="74"/>
      <c r="B169" s="74"/>
      <c r="C169" s="74"/>
      <c r="D169" s="74"/>
      <c r="E169" s="74"/>
      <c r="F169" s="74"/>
      <c r="H169" s="82"/>
      <c r="I169" s="82"/>
      <c r="J169" s="82"/>
    </row>
    <row r="170" spans="1:10" x14ac:dyDescent="0.25">
      <c r="A170" s="74"/>
      <c r="B170" s="74"/>
      <c r="C170" s="74"/>
      <c r="D170" s="74"/>
      <c r="E170" s="74"/>
      <c r="F170" s="74"/>
      <c r="H170" s="82"/>
      <c r="I170" s="82"/>
      <c r="J170" s="82"/>
    </row>
    <row r="171" spans="1:10" x14ac:dyDescent="0.25">
      <c r="A171" s="74"/>
      <c r="B171" s="74"/>
      <c r="C171" s="74"/>
      <c r="D171" s="74"/>
      <c r="E171" s="74"/>
      <c r="F171" s="74"/>
      <c r="H171" s="82"/>
      <c r="I171" s="82"/>
      <c r="J171" s="82"/>
    </row>
    <row r="172" spans="1:10" x14ac:dyDescent="0.25">
      <c r="A172" s="74"/>
      <c r="B172" s="74"/>
      <c r="C172" s="74"/>
      <c r="D172" s="74"/>
      <c r="E172" s="74"/>
      <c r="F172" s="74"/>
      <c r="H172" s="82"/>
      <c r="I172" s="82"/>
      <c r="J172" s="82"/>
    </row>
    <row r="173" spans="1:10" x14ac:dyDescent="0.25">
      <c r="A173" s="74"/>
      <c r="B173" s="74"/>
      <c r="C173" s="74"/>
      <c r="D173" s="74"/>
      <c r="E173" s="74"/>
      <c r="F173" s="74"/>
      <c r="H173" s="82"/>
      <c r="I173" s="82"/>
      <c r="J173" s="82"/>
    </row>
    <row r="174" spans="1:10" x14ac:dyDescent="0.25">
      <c r="A174" s="74"/>
      <c r="B174" s="74"/>
      <c r="C174" s="74"/>
      <c r="D174" s="74"/>
      <c r="E174" s="74"/>
      <c r="F174" s="74"/>
      <c r="H174" s="82"/>
      <c r="I174" s="82"/>
      <c r="J174" s="82"/>
    </row>
    <row r="175" spans="1:10" x14ac:dyDescent="0.25">
      <c r="A175" s="74"/>
      <c r="B175" s="74"/>
      <c r="C175" s="74"/>
      <c r="D175" s="74"/>
      <c r="E175" s="74"/>
      <c r="F175" s="74"/>
      <c r="H175" s="82"/>
      <c r="I175" s="82"/>
      <c r="J175" s="82"/>
    </row>
    <row r="176" spans="1:10" x14ac:dyDescent="0.25">
      <c r="A176" s="74"/>
      <c r="B176" s="74"/>
      <c r="C176" s="74"/>
      <c r="D176" s="74"/>
      <c r="E176" s="74"/>
      <c r="F176" s="74"/>
      <c r="H176" s="82"/>
      <c r="I176" s="82"/>
      <c r="J176" s="82"/>
    </row>
    <row r="177" spans="1:10" x14ac:dyDescent="0.25">
      <c r="A177" s="74"/>
      <c r="B177" s="74"/>
      <c r="C177" s="74"/>
      <c r="D177" s="74"/>
      <c r="E177" s="74"/>
      <c r="F177" s="74"/>
      <c r="H177" s="82"/>
      <c r="I177" s="82"/>
      <c r="J177" s="82"/>
    </row>
    <row r="178" spans="1:10" x14ac:dyDescent="0.25">
      <c r="A178" s="74"/>
      <c r="B178" s="74"/>
      <c r="C178" s="74"/>
      <c r="D178" s="74"/>
      <c r="E178" s="74"/>
      <c r="F178" s="74"/>
      <c r="H178" s="82"/>
      <c r="I178" s="82"/>
      <c r="J178" s="82"/>
    </row>
    <row r="179" spans="1:10" x14ac:dyDescent="0.25">
      <c r="A179" s="74"/>
      <c r="B179" s="74"/>
      <c r="C179" s="74"/>
      <c r="D179" s="74"/>
      <c r="E179" s="74"/>
      <c r="F179" s="74"/>
      <c r="H179" s="82"/>
      <c r="I179" s="82"/>
      <c r="J179" s="82"/>
    </row>
    <row r="180" spans="1:10" x14ac:dyDescent="0.25">
      <c r="A180" s="74"/>
      <c r="B180" s="74"/>
      <c r="C180" s="74"/>
      <c r="D180" s="74"/>
      <c r="E180" s="74"/>
      <c r="F180" s="74"/>
      <c r="H180" s="82"/>
      <c r="I180" s="82"/>
      <c r="J180" s="82"/>
    </row>
    <row r="181" spans="1:10" x14ac:dyDescent="0.25">
      <c r="A181" s="74"/>
      <c r="B181" s="74"/>
      <c r="C181" s="74"/>
      <c r="D181" s="74"/>
      <c r="E181" s="74"/>
      <c r="F181" s="74"/>
      <c r="H181" s="82"/>
      <c r="I181" s="82"/>
      <c r="J181" s="82"/>
    </row>
    <row r="182" spans="1:10" x14ac:dyDescent="0.25">
      <c r="A182" s="74"/>
      <c r="B182" s="74"/>
      <c r="C182" s="74"/>
      <c r="D182" s="74"/>
      <c r="E182" s="74"/>
      <c r="F182" s="74"/>
      <c r="H182" s="82"/>
      <c r="I182" s="82"/>
      <c r="J182" s="82"/>
    </row>
    <row r="183" spans="1:10" x14ac:dyDescent="0.25">
      <c r="A183" s="74"/>
      <c r="B183" s="74"/>
      <c r="C183" s="74"/>
      <c r="D183" s="74"/>
      <c r="E183" s="74"/>
      <c r="F183" s="74"/>
      <c r="H183" s="82"/>
      <c r="I183" s="82"/>
      <c r="J183" s="82"/>
    </row>
    <row r="184" spans="1:10" x14ac:dyDescent="0.25">
      <c r="A184" s="74"/>
      <c r="B184" s="74"/>
      <c r="C184" s="74"/>
      <c r="D184" s="74"/>
      <c r="E184" s="74"/>
      <c r="F184" s="74"/>
      <c r="H184" s="82"/>
      <c r="I184" s="82"/>
      <c r="J184" s="82"/>
    </row>
    <row r="185" spans="1:10" x14ac:dyDescent="0.25">
      <c r="A185" s="74"/>
      <c r="B185" s="74"/>
      <c r="C185" s="74"/>
      <c r="D185" s="74"/>
      <c r="E185" s="74"/>
      <c r="F185" s="74"/>
      <c r="H185" s="82"/>
      <c r="I185" s="82"/>
      <c r="J185" s="82"/>
    </row>
    <row r="186" spans="1:10" x14ac:dyDescent="0.25">
      <c r="A186" s="74"/>
      <c r="B186" s="74"/>
      <c r="C186" s="74"/>
      <c r="D186" s="74"/>
      <c r="E186" s="74"/>
      <c r="F186" s="74"/>
      <c r="H186" s="82"/>
      <c r="I186" s="82"/>
      <c r="J186" s="82"/>
    </row>
    <row r="187" spans="1:10" x14ac:dyDescent="0.25">
      <c r="A187" s="74"/>
      <c r="B187" s="74"/>
      <c r="C187" s="74"/>
      <c r="D187" s="74"/>
      <c r="E187" s="74"/>
      <c r="F187" s="74"/>
      <c r="H187" s="82"/>
      <c r="I187" s="82"/>
      <c r="J187" s="82"/>
    </row>
    <row r="188" spans="1:10" x14ac:dyDescent="0.25">
      <c r="A188" s="74"/>
      <c r="B188" s="74"/>
      <c r="C188" s="74"/>
      <c r="D188" s="74"/>
      <c r="E188" s="74"/>
      <c r="F188" s="74"/>
      <c r="H188" s="82"/>
      <c r="I188" s="82"/>
      <c r="J188" s="82"/>
    </row>
    <row r="189" spans="1:10" x14ac:dyDescent="0.25">
      <c r="A189" s="74"/>
      <c r="B189" s="74"/>
      <c r="C189" s="74"/>
      <c r="D189" s="74"/>
      <c r="E189" s="74"/>
      <c r="F189" s="74"/>
      <c r="H189" s="82"/>
      <c r="I189" s="82"/>
      <c r="J189" s="82"/>
    </row>
    <row r="190" spans="1:10" x14ac:dyDescent="0.25">
      <c r="A190" s="74"/>
      <c r="B190" s="74"/>
      <c r="C190" s="74"/>
      <c r="D190" s="74"/>
      <c r="E190" s="74"/>
      <c r="F190" s="74"/>
      <c r="H190" s="82"/>
      <c r="I190" s="82"/>
      <c r="J190" s="82"/>
    </row>
    <row r="191" spans="1:10" x14ac:dyDescent="0.25">
      <c r="A191" s="74"/>
      <c r="B191" s="74"/>
      <c r="C191" s="74"/>
      <c r="D191" s="74"/>
      <c r="E191" s="74"/>
      <c r="F191" s="74"/>
      <c r="H191" s="82"/>
      <c r="I191" s="82"/>
      <c r="J191" s="82"/>
    </row>
    <row r="192" spans="1:10" x14ac:dyDescent="0.25">
      <c r="A192" s="74"/>
      <c r="B192" s="74"/>
      <c r="C192" s="74"/>
      <c r="D192" s="74"/>
      <c r="E192" s="74"/>
      <c r="F192" s="74"/>
      <c r="H192" s="82"/>
      <c r="I192" s="82"/>
      <c r="J192" s="82"/>
    </row>
    <row r="193" spans="1:10" x14ac:dyDescent="0.25">
      <c r="A193" s="74"/>
      <c r="B193" s="74"/>
      <c r="C193" s="74"/>
      <c r="D193" s="74"/>
      <c r="E193" s="74"/>
      <c r="F193" s="74"/>
      <c r="H193" s="82"/>
      <c r="I193" s="82"/>
      <c r="J193" s="82"/>
    </row>
    <row r="194" spans="1:10" x14ac:dyDescent="0.25">
      <c r="A194" s="74"/>
      <c r="B194" s="74"/>
      <c r="C194" s="74"/>
      <c r="D194" s="74"/>
      <c r="E194" s="74"/>
      <c r="F194" s="74"/>
      <c r="H194" s="82"/>
      <c r="I194" s="82"/>
      <c r="J194" s="82"/>
    </row>
    <row r="195" spans="1:10" x14ac:dyDescent="0.25">
      <c r="A195" s="74"/>
      <c r="B195" s="74"/>
      <c r="C195" s="74"/>
      <c r="D195" s="74"/>
      <c r="E195" s="74"/>
      <c r="F195" s="74"/>
      <c r="H195" s="82"/>
      <c r="I195" s="82"/>
      <c r="J195" s="82"/>
    </row>
    <row r="196" spans="1:10" x14ac:dyDescent="0.25">
      <c r="A196" s="74"/>
      <c r="B196" s="74"/>
      <c r="C196" s="74"/>
      <c r="D196" s="74"/>
      <c r="E196" s="74"/>
      <c r="F196" s="74"/>
      <c r="H196" s="82"/>
      <c r="I196" s="82"/>
      <c r="J196" s="82"/>
    </row>
    <row r="197" spans="1:10" x14ac:dyDescent="0.25">
      <c r="A197" s="74"/>
      <c r="B197" s="74"/>
      <c r="C197" s="74"/>
      <c r="D197" s="74"/>
      <c r="E197" s="74"/>
      <c r="F197" s="74"/>
      <c r="H197" s="82"/>
      <c r="I197" s="82"/>
      <c r="J197" s="82"/>
    </row>
    <row r="198" spans="1:10" x14ac:dyDescent="0.25">
      <c r="A198" s="74"/>
      <c r="B198" s="74"/>
      <c r="C198" s="74"/>
      <c r="D198" s="74"/>
      <c r="E198" s="74"/>
      <c r="F198" s="74"/>
      <c r="H198" s="82"/>
      <c r="I198" s="82"/>
      <c r="J198" s="82"/>
    </row>
    <row r="199" spans="1:10" x14ac:dyDescent="0.25">
      <c r="A199" s="74"/>
      <c r="B199" s="74"/>
      <c r="C199" s="74"/>
      <c r="D199" s="74"/>
      <c r="E199" s="74"/>
      <c r="F199" s="74"/>
      <c r="H199" s="82"/>
      <c r="I199" s="82"/>
      <c r="J199" s="82"/>
    </row>
    <row r="200" spans="1:10" x14ac:dyDescent="0.25">
      <c r="A200" s="74"/>
      <c r="B200" s="74"/>
      <c r="C200" s="74"/>
      <c r="D200" s="74"/>
      <c r="E200" s="74"/>
      <c r="F200" s="74"/>
      <c r="H200" s="82"/>
      <c r="I200" s="82"/>
      <c r="J200" s="82"/>
    </row>
    <row r="201" spans="1:10" x14ac:dyDescent="0.25">
      <c r="A201" s="74"/>
      <c r="B201" s="74"/>
      <c r="C201" s="74"/>
      <c r="D201" s="74"/>
      <c r="E201" s="74"/>
      <c r="F201" s="74"/>
      <c r="H201" s="82"/>
      <c r="I201" s="82"/>
      <c r="J201" s="82"/>
    </row>
    <row r="202" spans="1:10" x14ac:dyDescent="0.25">
      <c r="A202" s="74"/>
      <c r="B202" s="74"/>
      <c r="C202" s="74"/>
      <c r="D202" s="74"/>
      <c r="E202" s="74"/>
      <c r="F202" s="74"/>
      <c r="H202" s="82"/>
      <c r="I202" s="82"/>
      <c r="J202" s="82"/>
    </row>
    <row r="203" spans="1:10" x14ac:dyDescent="0.25">
      <c r="A203" s="74"/>
      <c r="B203" s="74"/>
      <c r="C203" s="74"/>
      <c r="D203" s="74"/>
      <c r="E203" s="74"/>
      <c r="F203" s="74"/>
      <c r="H203" s="82"/>
      <c r="I203" s="82"/>
      <c r="J203" s="82"/>
    </row>
    <row r="204" spans="1:10" x14ac:dyDescent="0.25">
      <c r="A204" s="74"/>
      <c r="B204" s="74"/>
      <c r="C204" s="74"/>
      <c r="D204" s="74"/>
      <c r="E204" s="74"/>
      <c r="F204" s="74"/>
      <c r="H204" s="82"/>
      <c r="I204" s="82"/>
      <c r="J204" s="82"/>
    </row>
    <row r="205" spans="1:10" x14ac:dyDescent="0.25">
      <c r="A205" s="74"/>
      <c r="B205" s="74"/>
      <c r="C205" s="74"/>
      <c r="D205" s="74"/>
      <c r="E205" s="74"/>
      <c r="F205" s="74"/>
      <c r="H205" s="82"/>
      <c r="I205" s="82"/>
      <c r="J205" s="82"/>
    </row>
    <row r="206" spans="1:10" x14ac:dyDescent="0.25">
      <c r="A206" s="74"/>
      <c r="B206" s="74"/>
      <c r="C206" s="74"/>
      <c r="D206" s="74"/>
      <c r="E206" s="74"/>
      <c r="F206" s="74"/>
      <c r="H206" s="82"/>
      <c r="I206" s="82"/>
      <c r="J206" s="82"/>
    </row>
    <row r="207" spans="1:10" x14ac:dyDescent="0.25">
      <c r="A207" s="74"/>
      <c r="B207" s="74"/>
      <c r="C207" s="74"/>
      <c r="D207" s="74"/>
      <c r="E207" s="74"/>
      <c r="F207" s="74"/>
      <c r="H207" s="82"/>
      <c r="I207" s="82"/>
      <c r="J207" s="82"/>
    </row>
    <row r="208" spans="1:10" x14ac:dyDescent="0.25">
      <c r="A208" s="74"/>
      <c r="B208" s="74"/>
      <c r="C208" s="74"/>
      <c r="D208" s="74"/>
      <c r="E208" s="74"/>
      <c r="F208" s="74"/>
      <c r="H208" s="82"/>
      <c r="I208" s="82"/>
      <c r="J208" s="82"/>
    </row>
    <row r="209" spans="1:10" x14ac:dyDescent="0.25">
      <c r="A209" s="74"/>
      <c r="B209" s="74"/>
      <c r="C209" s="74"/>
      <c r="D209" s="74"/>
      <c r="E209" s="74"/>
      <c r="F209" s="74"/>
      <c r="H209" s="82"/>
      <c r="I209" s="82"/>
      <c r="J209" s="82"/>
    </row>
    <row r="210" spans="1:10" x14ac:dyDescent="0.25">
      <c r="A210" s="74"/>
      <c r="B210" s="74"/>
      <c r="C210" s="74"/>
      <c r="D210" s="74"/>
      <c r="E210" s="74"/>
      <c r="F210" s="74"/>
      <c r="H210" s="82"/>
      <c r="I210" s="82"/>
      <c r="J210" s="82"/>
    </row>
    <row r="211" spans="1:10" x14ac:dyDescent="0.25">
      <c r="A211" s="74"/>
      <c r="B211" s="74"/>
      <c r="C211" s="74"/>
      <c r="D211" s="74"/>
      <c r="E211" s="74"/>
      <c r="F211" s="74"/>
      <c r="H211" s="82"/>
      <c r="I211" s="82"/>
      <c r="J211" s="82"/>
    </row>
    <row r="212" spans="1:10" x14ac:dyDescent="0.25">
      <c r="A212" s="74"/>
      <c r="B212" s="74"/>
      <c r="C212" s="74"/>
      <c r="D212" s="74"/>
      <c r="E212" s="74"/>
      <c r="F212" s="74"/>
      <c r="H212" s="82"/>
      <c r="I212" s="82"/>
      <c r="J212" s="82"/>
    </row>
    <row r="213" spans="1:10" x14ac:dyDescent="0.25">
      <c r="A213" s="74"/>
      <c r="B213" s="74"/>
      <c r="C213" s="74"/>
      <c r="D213" s="74"/>
      <c r="E213" s="74"/>
      <c r="F213" s="74"/>
      <c r="H213" s="82"/>
      <c r="I213" s="82"/>
      <c r="J213" s="82"/>
    </row>
    <row r="214" spans="1:10" x14ac:dyDescent="0.25">
      <c r="A214" s="74"/>
      <c r="B214" s="74"/>
      <c r="C214" s="74"/>
      <c r="D214" s="74"/>
      <c r="E214" s="74"/>
      <c r="F214" s="74"/>
      <c r="H214" s="82"/>
      <c r="I214" s="82"/>
      <c r="J214" s="82"/>
    </row>
    <row r="215" spans="1:10" x14ac:dyDescent="0.25">
      <c r="A215" s="74"/>
      <c r="B215" s="74"/>
      <c r="C215" s="74"/>
      <c r="D215" s="74"/>
      <c r="E215" s="74"/>
      <c r="F215" s="74"/>
      <c r="H215" s="82"/>
      <c r="I215" s="82"/>
      <c r="J215" s="82"/>
    </row>
    <row r="216" spans="1:10" x14ac:dyDescent="0.25">
      <c r="A216" s="74"/>
      <c r="B216" s="74"/>
      <c r="C216" s="74"/>
      <c r="D216" s="74"/>
      <c r="E216" s="74"/>
      <c r="F216" s="74"/>
      <c r="H216" s="82"/>
      <c r="I216" s="82"/>
      <c r="J216" s="82"/>
    </row>
    <row r="217" spans="1:10" x14ac:dyDescent="0.25">
      <c r="A217" s="74"/>
      <c r="B217" s="74"/>
      <c r="C217" s="74"/>
      <c r="D217" s="74"/>
      <c r="E217" s="74"/>
      <c r="F217" s="74"/>
      <c r="H217" s="82"/>
      <c r="I217" s="82"/>
      <c r="J217" s="82"/>
    </row>
    <row r="218" spans="1:10" x14ac:dyDescent="0.25">
      <c r="A218" s="74"/>
      <c r="B218" s="74"/>
      <c r="C218" s="74"/>
      <c r="D218" s="74"/>
      <c r="E218" s="74"/>
      <c r="F218" s="74"/>
      <c r="H218" s="82"/>
      <c r="I218" s="82"/>
      <c r="J218" s="82"/>
    </row>
    <row r="219" spans="1:10" x14ac:dyDescent="0.25">
      <c r="A219" s="74"/>
      <c r="B219" s="74"/>
      <c r="C219" s="74"/>
      <c r="D219" s="74"/>
      <c r="E219" s="74"/>
      <c r="F219" s="74"/>
      <c r="H219" s="82"/>
      <c r="I219" s="82"/>
      <c r="J219" s="82"/>
    </row>
    <row r="220" spans="1:10" x14ac:dyDescent="0.25">
      <c r="A220" s="74"/>
      <c r="B220" s="74"/>
      <c r="C220" s="74"/>
      <c r="D220" s="74"/>
      <c r="E220" s="74"/>
      <c r="F220" s="74"/>
      <c r="H220" s="82"/>
      <c r="I220" s="82"/>
      <c r="J220" s="82"/>
    </row>
    <row r="221" spans="1:10" x14ac:dyDescent="0.25">
      <c r="A221" s="74"/>
      <c r="B221" s="74"/>
      <c r="C221" s="74"/>
      <c r="D221" s="74"/>
      <c r="E221" s="74"/>
      <c r="F221" s="74"/>
      <c r="H221" s="82"/>
      <c r="I221" s="82"/>
      <c r="J221" s="82"/>
    </row>
    <row r="222" spans="1:10" x14ac:dyDescent="0.25">
      <c r="A222" s="74"/>
      <c r="B222" s="74"/>
      <c r="C222" s="74"/>
      <c r="D222" s="74"/>
      <c r="E222" s="74"/>
      <c r="F222" s="74"/>
      <c r="H222" s="82"/>
      <c r="I222" s="82"/>
      <c r="J222" s="82"/>
    </row>
    <row r="223" spans="1:10" x14ac:dyDescent="0.25">
      <c r="A223" s="74"/>
      <c r="B223" s="74"/>
      <c r="C223" s="74"/>
      <c r="D223" s="74"/>
      <c r="E223" s="74"/>
      <c r="F223" s="74"/>
      <c r="H223" s="82"/>
      <c r="I223" s="82"/>
      <c r="J223" s="82"/>
    </row>
    <row r="224" spans="1:10" x14ac:dyDescent="0.25">
      <c r="A224" s="74"/>
      <c r="B224" s="74"/>
      <c r="C224" s="74"/>
      <c r="D224" s="74"/>
      <c r="E224" s="74"/>
      <c r="F224" s="74"/>
      <c r="H224" s="82"/>
      <c r="I224" s="82"/>
      <c r="J224" s="82"/>
    </row>
    <row r="225" spans="1:10" x14ac:dyDescent="0.25">
      <c r="A225" s="74"/>
      <c r="B225" s="74"/>
      <c r="C225" s="74"/>
      <c r="D225" s="74"/>
      <c r="E225" s="74"/>
      <c r="F225" s="74"/>
      <c r="H225" s="82"/>
      <c r="I225" s="82"/>
      <c r="J225" s="82"/>
    </row>
    <row r="226" spans="1:10" x14ac:dyDescent="0.25">
      <c r="A226" s="74"/>
      <c r="B226" s="74"/>
      <c r="C226" s="74"/>
      <c r="D226" s="74"/>
      <c r="E226" s="74"/>
      <c r="F226" s="74"/>
      <c r="H226" s="82"/>
      <c r="I226" s="82"/>
      <c r="J226" s="82"/>
    </row>
    <row r="227" spans="1:10" x14ac:dyDescent="0.25">
      <c r="A227" s="74"/>
      <c r="B227" s="74"/>
      <c r="C227" s="74"/>
      <c r="D227" s="74"/>
      <c r="E227" s="74"/>
      <c r="F227" s="74"/>
      <c r="H227" s="82"/>
      <c r="I227" s="82"/>
      <c r="J227" s="82"/>
    </row>
    <row r="228" spans="1:10" x14ac:dyDescent="0.25">
      <c r="A228" s="74"/>
      <c r="B228" s="74"/>
      <c r="C228" s="74"/>
      <c r="D228" s="74"/>
      <c r="E228" s="74"/>
      <c r="F228" s="74"/>
      <c r="H228" s="82"/>
      <c r="I228" s="82"/>
      <c r="J228" s="82"/>
    </row>
    <row r="229" spans="1:10" x14ac:dyDescent="0.25">
      <c r="A229" s="74"/>
      <c r="B229" s="74"/>
      <c r="C229" s="74"/>
      <c r="D229" s="74"/>
      <c r="E229" s="74"/>
      <c r="F229" s="74"/>
      <c r="H229" s="82"/>
      <c r="I229" s="82"/>
      <c r="J229" s="82"/>
    </row>
    <row r="230" spans="1:10" x14ac:dyDescent="0.25">
      <c r="A230" s="74"/>
      <c r="B230" s="74"/>
      <c r="C230" s="74"/>
      <c r="D230" s="74"/>
      <c r="E230" s="74"/>
      <c r="F230" s="74"/>
      <c r="H230" s="82"/>
      <c r="I230" s="82"/>
      <c r="J230" s="82"/>
    </row>
    <row r="231" spans="1:10" x14ac:dyDescent="0.25">
      <c r="A231" s="74"/>
      <c r="B231" s="74"/>
      <c r="C231" s="74"/>
      <c r="D231" s="74"/>
      <c r="E231" s="74"/>
      <c r="F231" s="74"/>
      <c r="H231" s="82"/>
      <c r="I231" s="82"/>
      <c r="J231" s="82"/>
    </row>
    <row r="232" spans="1:10" x14ac:dyDescent="0.25">
      <c r="A232" s="74"/>
      <c r="B232" s="74"/>
      <c r="C232" s="74"/>
      <c r="D232" s="74"/>
      <c r="E232" s="74"/>
      <c r="F232" s="74"/>
      <c r="H232" s="82"/>
      <c r="I232" s="82"/>
      <c r="J232" s="82"/>
    </row>
    <row r="233" spans="1:10" x14ac:dyDescent="0.25">
      <c r="A233" s="74"/>
      <c r="B233" s="74"/>
      <c r="C233" s="74"/>
      <c r="D233" s="74"/>
      <c r="E233" s="74"/>
      <c r="F233" s="74"/>
      <c r="H233" s="82"/>
      <c r="I233" s="82"/>
      <c r="J233" s="82"/>
    </row>
    <row r="234" spans="1:10" x14ac:dyDescent="0.25">
      <c r="A234" s="74"/>
      <c r="B234" s="74"/>
      <c r="C234" s="74"/>
      <c r="D234" s="74"/>
      <c r="E234" s="74"/>
      <c r="F234" s="74"/>
      <c r="H234" s="82"/>
      <c r="I234" s="82"/>
      <c r="J234" s="82"/>
    </row>
    <row r="235" spans="1:10" x14ac:dyDescent="0.25">
      <c r="A235" s="74"/>
      <c r="B235" s="74"/>
      <c r="C235" s="74"/>
      <c r="D235" s="74"/>
      <c r="E235" s="74"/>
      <c r="F235" s="74"/>
      <c r="H235" s="82"/>
      <c r="I235" s="82"/>
      <c r="J235" s="82"/>
    </row>
    <row r="236" spans="1:10" x14ac:dyDescent="0.25">
      <c r="A236" s="74"/>
      <c r="B236" s="74"/>
      <c r="C236" s="74"/>
      <c r="D236" s="74"/>
      <c r="E236" s="74"/>
      <c r="F236" s="74"/>
      <c r="H236" s="82"/>
      <c r="I236" s="82"/>
      <c r="J236" s="82"/>
    </row>
    <row r="237" spans="1:10" x14ac:dyDescent="0.25">
      <c r="A237" s="74"/>
      <c r="B237" s="74"/>
      <c r="C237" s="74"/>
      <c r="D237" s="74"/>
      <c r="E237" s="74"/>
      <c r="F237" s="74"/>
      <c r="H237" s="82"/>
      <c r="I237" s="82"/>
      <c r="J237" s="82"/>
    </row>
    <row r="238" spans="1:10" x14ac:dyDescent="0.25">
      <c r="A238" s="74"/>
      <c r="B238" s="74"/>
      <c r="C238" s="74"/>
      <c r="D238" s="74"/>
      <c r="E238" s="74"/>
      <c r="F238" s="74"/>
      <c r="H238" s="82"/>
      <c r="I238" s="82"/>
      <c r="J238" s="82"/>
    </row>
    <row r="239" spans="1:10" x14ac:dyDescent="0.25">
      <c r="A239" s="74"/>
      <c r="B239" s="74"/>
      <c r="C239" s="74"/>
      <c r="D239" s="74"/>
      <c r="E239" s="74"/>
      <c r="F239" s="74"/>
      <c r="H239" s="82"/>
      <c r="I239" s="82"/>
      <c r="J239" s="82"/>
    </row>
    <row r="240" spans="1:10" x14ac:dyDescent="0.25">
      <c r="A240" s="74"/>
      <c r="B240" s="74"/>
      <c r="C240" s="74"/>
      <c r="D240" s="74"/>
      <c r="E240" s="74"/>
      <c r="F240" s="74"/>
      <c r="H240" s="82"/>
      <c r="I240" s="82"/>
      <c r="J240" s="82"/>
    </row>
    <row r="241" spans="1:10" x14ac:dyDescent="0.25">
      <c r="A241" s="74"/>
      <c r="B241" s="74"/>
      <c r="C241" s="74"/>
      <c r="D241" s="74"/>
      <c r="E241" s="74"/>
      <c r="F241" s="74"/>
      <c r="H241" s="82"/>
      <c r="I241" s="82"/>
      <c r="J241" s="82"/>
    </row>
    <row r="242" spans="1:10" x14ac:dyDescent="0.25">
      <c r="A242" s="74"/>
      <c r="B242" s="74"/>
      <c r="C242" s="74"/>
      <c r="D242" s="74"/>
      <c r="E242" s="74"/>
      <c r="F242" s="74"/>
      <c r="H242" s="82"/>
      <c r="I242" s="82"/>
      <c r="J242" s="82"/>
    </row>
    <row r="243" spans="1:10" x14ac:dyDescent="0.25">
      <c r="A243" s="74"/>
      <c r="B243" s="74"/>
      <c r="C243" s="74"/>
      <c r="D243" s="74"/>
      <c r="E243" s="74"/>
      <c r="F243" s="74"/>
      <c r="H243" s="82"/>
      <c r="I243" s="82"/>
      <c r="J243" s="82"/>
    </row>
    <row r="244" spans="1:10" x14ac:dyDescent="0.25">
      <c r="A244" s="74"/>
      <c r="B244" s="74"/>
      <c r="C244" s="74"/>
      <c r="D244" s="74"/>
      <c r="E244" s="74"/>
      <c r="F244" s="74"/>
      <c r="H244" s="82"/>
      <c r="I244" s="82"/>
      <c r="J244" s="82"/>
    </row>
    <row r="245" spans="1:10" x14ac:dyDescent="0.25">
      <c r="A245" s="74"/>
      <c r="B245" s="74"/>
      <c r="C245" s="74"/>
      <c r="D245" s="74"/>
      <c r="E245" s="74"/>
      <c r="F245" s="74"/>
      <c r="H245" s="82"/>
      <c r="I245" s="82"/>
      <c r="J245" s="82"/>
    </row>
    <row r="246" spans="1:10" x14ac:dyDescent="0.25">
      <c r="A246" s="74"/>
      <c r="B246" s="74"/>
      <c r="C246" s="74"/>
      <c r="D246" s="74"/>
      <c r="E246" s="74"/>
      <c r="F246" s="74"/>
      <c r="H246" s="82"/>
      <c r="I246" s="82"/>
      <c r="J246" s="82"/>
    </row>
    <row r="247" spans="1:10" x14ac:dyDescent="0.25">
      <c r="A247" s="74"/>
      <c r="B247" s="74"/>
      <c r="C247" s="74"/>
      <c r="D247" s="74"/>
      <c r="E247" s="74"/>
      <c r="F247" s="74"/>
      <c r="H247" s="82"/>
      <c r="I247" s="82"/>
      <c r="J247" s="82"/>
    </row>
    <row r="248" spans="1:10" x14ac:dyDescent="0.25">
      <c r="A248" s="74"/>
      <c r="B248" s="74"/>
      <c r="C248" s="74"/>
      <c r="D248" s="74"/>
      <c r="E248" s="74"/>
      <c r="F248" s="74"/>
      <c r="H248" s="82"/>
      <c r="I248" s="82"/>
      <c r="J248" s="82"/>
    </row>
    <row r="249" spans="1:10" x14ac:dyDescent="0.25">
      <c r="A249" s="74"/>
      <c r="B249" s="74"/>
      <c r="C249" s="74"/>
      <c r="D249" s="74"/>
      <c r="E249" s="74"/>
      <c r="F249" s="74"/>
      <c r="H249" s="82"/>
      <c r="I249" s="82"/>
      <c r="J249" s="82"/>
    </row>
    <row r="250" spans="1:10" x14ac:dyDescent="0.25">
      <c r="A250" s="74"/>
      <c r="B250" s="74"/>
      <c r="C250" s="74"/>
      <c r="D250" s="74"/>
      <c r="E250" s="74"/>
      <c r="F250" s="74"/>
      <c r="H250" s="82"/>
      <c r="I250" s="82"/>
      <c r="J250" s="82"/>
    </row>
    <row r="251" spans="1:10" x14ac:dyDescent="0.25">
      <c r="A251" s="74"/>
      <c r="B251" s="74"/>
      <c r="C251" s="74"/>
      <c r="D251" s="74"/>
      <c r="E251" s="74"/>
      <c r="F251" s="74"/>
      <c r="H251" s="82"/>
      <c r="I251" s="82"/>
      <c r="J251" s="82"/>
    </row>
    <row r="252" spans="1:10" x14ac:dyDescent="0.25">
      <c r="A252" s="74"/>
      <c r="B252" s="74"/>
      <c r="C252" s="74"/>
      <c r="D252" s="74"/>
      <c r="E252" s="74"/>
      <c r="F252" s="74"/>
      <c r="H252" s="82"/>
      <c r="I252" s="82"/>
      <c r="J252" s="82"/>
    </row>
    <row r="253" spans="1:10" x14ac:dyDescent="0.25">
      <c r="A253" s="74"/>
      <c r="B253" s="74"/>
      <c r="C253" s="74"/>
      <c r="D253" s="74"/>
      <c r="E253" s="74"/>
      <c r="F253" s="74"/>
      <c r="H253" s="82"/>
      <c r="I253" s="82"/>
      <c r="J253" s="82"/>
    </row>
    <row r="254" spans="1:10" x14ac:dyDescent="0.25">
      <c r="A254" s="74"/>
      <c r="B254" s="74"/>
      <c r="C254" s="74"/>
      <c r="D254" s="74"/>
      <c r="E254" s="74"/>
      <c r="F254" s="74"/>
      <c r="H254" s="82"/>
      <c r="I254" s="82"/>
      <c r="J254" s="82"/>
    </row>
    <row r="255" spans="1:10" x14ac:dyDescent="0.25">
      <c r="A255" s="74"/>
      <c r="B255" s="74"/>
      <c r="C255" s="74"/>
      <c r="D255" s="74"/>
      <c r="E255" s="74"/>
      <c r="F255" s="74"/>
      <c r="H255" s="82"/>
      <c r="I255" s="82"/>
      <c r="J255" s="82"/>
    </row>
    <row r="256" spans="1:10" x14ac:dyDescent="0.25">
      <c r="A256" s="74"/>
      <c r="B256" s="74"/>
      <c r="C256" s="74"/>
      <c r="D256" s="74"/>
      <c r="E256" s="74"/>
      <c r="F256" s="74"/>
      <c r="H256" s="82"/>
      <c r="I256" s="82"/>
      <c r="J256" s="82"/>
    </row>
    <row r="257" spans="1:10" x14ac:dyDescent="0.25">
      <c r="A257" s="74"/>
      <c r="B257" s="74"/>
      <c r="C257" s="74"/>
      <c r="D257" s="74"/>
      <c r="E257" s="74"/>
      <c r="F257" s="74"/>
      <c r="H257" s="82"/>
      <c r="I257" s="82"/>
      <c r="J257" s="82"/>
    </row>
    <row r="258" spans="1:10" x14ac:dyDescent="0.25">
      <c r="A258" s="74"/>
      <c r="B258" s="74"/>
      <c r="C258" s="74"/>
      <c r="D258" s="74"/>
      <c r="E258" s="74"/>
      <c r="F258" s="74"/>
      <c r="H258" s="82"/>
      <c r="I258" s="82"/>
      <c r="J258" s="82"/>
    </row>
    <row r="259" spans="1:10" x14ac:dyDescent="0.25">
      <c r="A259" s="74"/>
      <c r="B259" s="74"/>
      <c r="C259" s="74"/>
      <c r="D259" s="74"/>
      <c r="E259" s="74"/>
      <c r="F259" s="74"/>
      <c r="H259" s="82"/>
      <c r="I259" s="82"/>
      <c r="J259" s="82"/>
    </row>
    <row r="260" spans="1:10" x14ac:dyDescent="0.25">
      <c r="A260" s="74"/>
      <c r="B260" s="74"/>
      <c r="C260" s="74"/>
      <c r="D260" s="74"/>
      <c r="E260" s="74"/>
      <c r="F260" s="74"/>
      <c r="H260" s="82"/>
      <c r="I260" s="82"/>
      <c r="J260" s="82"/>
    </row>
    <row r="261" spans="1:10" x14ac:dyDescent="0.25">
      <c r="A261" s="74"/>
      <c r="B261" s="74"/>
      <c r="C261" s="74"/>
      <c r="D261" s="74"/>
      <c r="E261" s="74"/>
      <c r="F261" s="74"/>
      <c r="H261" s="82"/>
      <c r="I261" s="82"/>
      <c r="J261" s="82"/>
    </row>
    <row r="262" spans="1:10" x14ac:dyDescent="0.25">
      <c r="A262" s="74"/>
      <c r="B262" s="74"/>
      <c r="C262" s="74"/>
      <c r="D262" s="74"/>
      <c r="E262" s="74"/>
      <c r="F262" s="74"/>
      <c r="H262" s="82"/>
      <c r="I262" s="82"/>
      <c r="J262" s="82"/>
    </row>
    <row r="263" spans="1:10" x14ac:dyDescent="0.25">
      <c r="A263" s="74"/>
      <c r="B263" s="74"/>
      <c r="C263" s="74"/>
      <c r="D263" s="74"/>
      <c r="E263" s="74"/>
      <c r="F263" s="74"/>
      <c r="H263" s="82"/>
      <c r="I263" s="82"/>
      <c r="J263" s="82"/>
    </row>
    <row r="264" spans="1:10" x14ac:dyDescent="0.25">
      <c r="A264" s="74"/>
      <c r="B264" s="74"/>
      <c r="C264" s="74"/>
      <c r="D264" s="74"/>
      <c r="E264" s="74"/>
      <c r="F264" s="74"/>
      <c r="H264" s="82"/>
      <c r="I264" s="82"/>
      <c r="J264" s="82"/>
    </row>
    <row r="265" spans="1:10" x14ac:dyDescent="0.25">
      <c r="A265" s="74"/>
      <c r="B265" s="74"/>
      <c r="C265" s="74"/>
      <c r="D265" s="74"/>
      <c r="E265" s="74"/>
      <c r="F265" s="74"/>
      <c r="H265" s="82"/>
      <c r="I265" s="82"/>
      <c r="J265" s="82"/>
    </row>
    <row r="266" spans="1:10" x14ac:dyDescent="0.25">
      <c r="A266" s="74"/>
      <c r="B266" s="74"/>
      <c r="C266" s="74"/>
      <c r="D266" s="74"/>
      <c r="E266" s="74"/>
      <c r="F266" s="74"/>
      <c r="H266" s="82"/>
      <c r="I266" s="82"/>
      <c r="J266" s="82"/>
    </row>
    <row r="267" spans="1:10" x14ac:dyDescent="0.25">
      <c r="A267" s="74"/>
      <c r="B267" s="74"/>
      <c r="C267" s="74"/>
      <c r="D267" s="74"/>
      <c r="E267" s="74"/>
      <c r="F267" s="74"/>
      <c r="H267" s="82"/>
      <c r="I267" s="82"/>
      <c r="J267" s="82"/>
    </row>
    <row r="268" spans="1:10" x14ac:dyDescent="0.25">
      <c r="A268" s="74"/>
      <c r="B268" s="74"/>
      <c r="C268" s="74"/>
      <c r="D268" s="74"/>
      <c r="E268" s="74"/>
      <c r="F268" s="74"/>
      <c r="H268" s="82"/>
      <c r="I268" s="82"/>
      <c r="J268" s="82"/>
    </row>
    <row r="269" spans="1:10" x14ac:dyDescent="0.25">
      <c r="A269" s="74"/>
      <c r="B269" s="74"/>
      <c r="C269" s="74"/>
      <c r="D269" s="74"/>
      <c r="E269" s="74"/>
      <c r="F269" s="74"/>
      <c r="H269" s="82"/>
      <c r="I269" s="82"/>
      <c r="J269" s="82"/>
    </row>
    <row r="270" spans="1:10" x14ac:dyDescent="0.25">
      <c r="A270" s="74"/>
      <c r="B270" s="74"/>
      <c r="C270" s="74"/>
      <c r="D270" s="74"/>
      <c r="E270" s="74"/>
      <c r="F270" s="74"/>
      <c r="H270" s="82"/>
      <c r="I270" s="82"/>
      <c r="J270" s="82"/>
    </row>
    <row r="271" spans="1:10" x14ac:dyDescent="0.25">
      <c r="A271" s="74"/>
      <c r="B271" s="74"/>
      <c r="C271" s="74"/>
      <c r="D271" s="74"/>
      <c r="E271" s="74"/>
      <c r="F271" s="74"/>
      <c r="H271" s="82"/>
      <c r="I271" s="82"/>
      <c r="J271" s="82"/>
    </row>
    <row r="272" spans="1:10" x14ac:dyDescent="0.25">
      <c r="A272" s="74"/>
      <c r="B272" s="74"/>
      <c r="C272" s="74"/>
      <c r="D272" s="74"/>
      <c r="E272" s="74"/>
      <c r="F272" s="74"/>
      <c r="H272" s="82"/>
      <c r="I272" s="82"/>
      <c r="J272" s="82"/>
    </row>
    <row r="273" spans="1:10" x14ac:dyDescent="0.25">
      <c r="A273" s="74"/>
      <c r="B273" s="74"/>
      <c r="C273" s="74"/>
      <c r="D273" s="74"/>
      <c r="E273" s="74"/>
      <c r="F273" s="74"/>
      <c r="H273" s="82"/>
      <c r="I273" s="82"/>
      <c r="J273" s="82"/>
    </row>
    <row r="274" spans="1:10" x14ac:dyDescent="0.25">
      <c r="A274" s="74"/>
      <c r="B274" s="74"/>
      <c r="C274" s="74"/>
      <c r="D274" s="74"/>
      <c r="E274" s="74"/>
      <c r="F274" s="74"/>
      <c r="H274" s="82"/>
      <c r="I274" s="82"/>
      <c r="J274" s="82"/>
    </row>
    <row r="275" spans="1:10" x14ac:dyDescent="0.25">
      <c r="A275" s="74"/>
      <c r="B275" s="74"/>
      <c r="C275" s="74"/>
      <c r="D275" s="74"/>
      <c r="E275" s="74"/>
      <c r="F275" s="74"/>
      <c r="H275" s="82"/>
      <c r="I275" s="82"/>
      <c r="J275" s="82"/>
    </row>
  </sheetData>
  <dataConsolidate/>
  <dataValidations count="2">
    <dataValidation type="custom" errorStyle="information" allowBlank="1" showInputMessage="1" showErrorMessage="1" errorTitle="Duplicate" error="Party Name Duplicate" sqref="A1:A1048576">
      <formula1>COUNTIF($A:$A,A1)=1</formula1>
    </dataValidation>
    <dataValidation type="custom" allowBlank="1" showInputMessage="1" showErrorMessage="1" errorTitle="Warning" error="GSTIN No Already exits !" sqref="E1:E1048576">
      <formula1>COUNTIF($E:$E,E1)=1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>
    <tabColor theme="7"/>
  </sheetPr>
  <dimension ref="A1:K92"/>
  <sheetViews>
    <sheetView workbookViewId="0">
      <selection activeCell="K14" sqref="K14"/>
    </sheetView>
  </sheetViews>
  <sheetFormatPr defaultRowHeight="15" x14ac:dyDescent="0.25"/>
  <cols>
    <col min="1" max="1" width="8.42578125" bestFit="1" customWidth="1"/>
    <col min="2" max="2" width="10.85546875" style="54" bestFit="1" customWidth="1"/>
    <col min="3" max="3" width="12" style="54" bestFit="1" customWidth="1"/>
    <col min="4" max="4" width="23" bestFit="1" customWidth="1"/>
    <col min="5" max="5" width="13.140625" style="50" bestFit="1" customWidth="1"/>
    <col min="6" max="6" width="15" style="50" bestFit="1" customWidth="1"/>
    <col min="7" max="7" width="16" style="50" bestFit="1" customWidth="1"/>
    <col min="8" max="10" width="9.140625" style="50"/>
    <col min="11" max="11" width="24.7109375" style="60" bestFit="1" customWidth="1"/>
  </cols>
  <sheetData>
    <row r="1" spans="1:11" x14ac:dyDescent="0.25">
      <c r="A1" s="56" t="s">
        <v>2</v>
      </c>
      <c r="B1" s="57" t="s">
        <v>51</v>
      </c>
      <c r="C1" s="57" t="s">
        <v>61</v>
      </c>
      <c r="D1" s="56" t="s">
        <v>25</v>
      </c>
      <c r="E1" s="58" t="s">
        <v>49</v>
      </c>
      <c r="F1" s="58" t="s">
        <v>50</v>
      </c>
      <c r="G1" s="58" t="s">
        <v>52</v>
      </c>
      <c r="H1" s="58" t="s">
        <v>53</v>
      </c>
      <c r="I1" s="58" t="s">
        <v>54</v>
      </c>
      <c r="J1" s="58" t="s">
        <v>55</v>
      </c>
      <c r="K1" s="59" t="s">
        <v>60</v>
      </c>
    </row>
    <row r="2" spans="1:11" x14ac:dyDescent="0.25">
      <c r="A2" s="72" t="d">
        <v>2021-04-26</v>
      </c>
      <c r="B2" s="73">
        <v>15</v>
      </c>
      <c r="C2" s="73" t="s">
        <v>108</v>
      </c>
      <c r="D2" s="74" t="s">
        <v>34</v>
      </c>
      <c r="E2" s="75">
        <v>10089</v>
      </c>
      <c r="F2" s="75"/>
      <c r="G2" s="75">
        <v>8550</v>
      </c>
      <c r="H2" s="75"/>
      <c r="I2" s="75">
        <v>769.5</v>
      </c>
      <c r="J2" s="75">
        <v>769.5</v>
      </c>
      <c r="K2" s="76" t="s">
        <v>111</v>
      </c>
    </row>
    <row r="3" spans="1:11" x14ac:dyDescent="0.25">
      <c r="A3" s="72" t="d">
        <v>2022-02-03</v>
      </c>
      <c r="B3" s="73" t="s">
        <v>118</v>
      </c>
      <c r="C3" s="73" t="s">
        <v>108</v>
      </c>
      <c r="D3" s="74" t="s">
        <v>112</v>
      </c>
      <c r="E3" s="165">
        <v>2760</v>
      </c>
      <c r="F3" s="75"/>
      <c r="G3" s="75">
        <v>2760</v>
      </c>
      <c r="H3" s="75"/>
      <c r="I3" s="75"/>
      <c r="J3" s="75"/>
      <c r="K3" s="76" t="s">
        <v>121</v>
      </c>
    </row>
    <row r="4" spans="1:11" x14ac:dyDescent="0.25">
      <c r="A4" s="72" t="d">
        <v>2022-02-03</v>
      </c>
      <c r="B4" s="73" t="s">
        <v>118</v>
      </c>
      <c r="C4" s="73" t="s">
        <v>108</v>
      </c>
      <c r="D4" s="74" t="s">
        <v>112</v>
      </c>
      <c r="E4" s="165">
        <v>2760</v>
      </c>
      <c r="F4" s="75"/>
      <c r="G4" s="75">
        <v>2760</v>
      </c>
      <c r="H4" s="75"/>
      <c r="I4" s="75"/>
      <c r="J4" s="75"/>
      <c r="K4" s="76" t="s">
        <v>121</v>
      </c>
    </row>
    <row r="5" spans="1:11" x14ac:dyDescent="0.25">
      <c r="A5" s="72" t="d">
        <v>2022-02-03</v>
      </c>
      <c r="B5" s="73" t="s">
        <v>118</v>
      </c>
      <c r="C5" s="73" t="s">
        <v>108</v>
      </c>
      <c r="D5" s="74" t="s">
        <v>112</v>
      </c>
      <c r="E5" s="165">
        <v>2760</v>
      </c>
      <c r="F5" s="75"/>
      <c r="G5" s="75">
        <v>2760</v>
      </c>
      <c r="H5" s="75"/>
      <c r="I5" s="75"/>
      <c r="J5" s="75"/>
      <c r="K5" s="76" t="s">
        <v>121</v>
      </c>
    </row>
    <row r="6" spans="1:11" x14ac:dyDescent="0.25">
      <c r="A6" s="72" t="d">
        <v>2022-02-03</v>
      </c>
      <c r="B6" s="73" t="s">
        <v>118</v>
      </c>
      <c r="C6" s="73" t="s">
        <v>108</v>
      </c>
      <c r="D6" s="74" t="s">
        <v>112</v>
      </c>
      <c r="E6" s="165">
        <v>1380</v>
      </c>
      <c r="F6" s="75"/>
      <c r="G6" s="75">
        <v>1380</v>
      </c>
      <c r="H6" s="75"/>
      <c r="I6" s="75"/>
      <c r="J6" s="75"/>
      <c r="K6" s="76" t="s">
        <v>121</v>
      </c>
    </row>
    <row r="7" spans="1:11" x14ac:dyDescent="0.25">
      <c r="A7" s="72" t="d">
        <v>2022-02-03</v>
      </c>
      <c r="B7" s="73" t="s">
        <v>130</v>
      </c>
      <c r="C7" s="73" t="s">
        <v>108</v>
      </c>
      <c r="D7" s="74" t="s">
        <v>112</v>
      </c>
      <c r="E7" s="165">
        <v>1380</v>
      </c>
      <c r="F7" s="75"/>
      <c r="G7" s="75">
        <v>1380</v>
      </c>
      <c r="H7" s="75"/>
      <c r="I7" s="75"/>
      <c r="J7" s="75"/>
      <c r="K7" s="76" t="s">
        <v>131</v>
      </c>
    </row>
    <row r="8" spans="1:11" x14ac:dyDescent="0.25">
      <c r="A8" s="72" t="d">
        <v>2022-02-03</v>
      </c>
      <c r="B8" s="73" t="s">
        <v>130</v>
      </c>
      <c r="C8" s="73" t="s">
        <v>108</v>
      </c>
      <c r="D8" s="74" t="s">
        <v>112</v>
      </c>
      <c r="E8" s="165">
        <v>6900</v>
      </c>
      <c r="F8" s="75"/>
      <c r="G8" s="75">
        <v>6900</v>
      </c>
      <c r="H8" s="75"/>
      <c r="I8" s="75"/>
      <c r="J8" s="75"/>
      <c r="K8" s="76" t="s">
        <v>131</v>
      </c>
    </row>
    <row r="9" spans="1:11" x14ac:dyDescent="0.25">
      <c r="A9" s="72" t="d">
        <v>2022-02-03</v>
      </c>
      <c r="B9" s="73" t="s">
        <v>130</v>
      </c>
      <c r="C9" s="73" t="s">
        <v>108</v>
      </c>
      <c r="D9" s="74" t="s">
        <v>112</v>
      </c>
      <c r="E9" s="165">
        <v>16560</v>
      </c>
      <c r="F9" s="75"/>
      <c r="G9" s="75">
        <v>16560</v>
      </c>
      <c r="H9" s="75"/>
      <c r="I9" s="75"/>
      <c r="J9" s="75"/>
      <c r="K9" s="76" t="s">
        <v>131</v>
      </c>
    </row>
    <row r="10" spans="1:11" x14ac:dyDescent="0.25">
      <c r="A10" s="72" t="d">
        <v>2022-02-03</v>
      </c>
      <c r="B10" s="73" t="s">
        <v>134</v>
      </c>
      <c r="C10" s="73" t="s">
        <v>108</v>
      </c>
      <c r="D10" s="74" t="s">
        <v>112</v>
      </c>
      <c r="E10" s="165">
        <v>16560</v>
      </c>
      <c r="F10" s="75"/>
      <c r="G10" s="75">
        <v>16560</v>
      </c>
      <c r="H10" s="75"/>
      <c r="I10" s="75"/>
      <c r="J10" s="78"/>
      <c r="K10" s="76" t="s">
        <v>135</v>
      </c>
    </row>
    <row r="11" spans="1:11" x14ac:dyDescent="0.25">
      <c r="A11" s="72" t="d">
        <v>2022-02-03</v>
      </c>
      <c r="B11" s="73" t="s">
        <v>134</v>
      </c>
      <c r="C11" s="73" t="s">
        <v>108</v>
      </c>
      <c r="D11" s="74" t="s">
        <v>112</v>
      </c>
      <c r="E11" s="165">
        <v>51520</v>
      </c>
      <c r="F11" s="75"/>
      <c r="G11" s="75">
        <v>51520</v>
      </c>
      <c r="H11" s="75"/>
      <c r="I11" s="75"/>
      <c r="J11" s="78"/>
      <c r="K11" s="76" t="s">
        <v>135</v>
      </c>
    </row>
    <row r="12" spans="1:11" x14ac:dyDescent="0.25">
      <c r="A12" s="72" t="d">
        <v>2022-02-03</v>
      </c>
      <c r="B12" s="73" t="s">
        <v>136</v>
      </c>
      <c r="C12" s="73" t="s">
        <v>108</v>
      </c>
      <c r="D12" s="74" t="s">
        <v>112</v>
      </c>
      <c r="E12" s="165">
        <v>51520</v>
      </c>
      <c r="F12" s="75"/>
      <c r="G12" s="75">
        <v>51520</v>
      </c>
      <c r="H12" s="75"/>
      <c r="I12" s="75"/>
      <c r="J12" s="75"/>
      <c r="K12" s="76" t="s">
        <v>137</v>
      </c>
    </row>
    <row r="13" spans="1:11" x14ac:dyDescent="0.25">
      <c r="A13" s="72" t="d">
        <v>2022-02-03</v>
      </c>
      <c r="B13" s="73" t="s">
        <v>139</v>
      </c>
      <c r="C13" s="73" t="s">
        <v>108</v>
      </c>
      <c r="D13" s="74" t="s">
        <v>138</v>
      </c>
      <c r="E13" s="165">
        <v>51520</v>
      </c>
      <c r="F13" s="75"/>
      <c r="G13" s="75">
        <v>51520</v>
      </c>
      <c r="H13" s="75"/>
      <c r="I13" s="75"/>
      <c r="J13" s="75"/>
      <c r="K13" s="76" t="s">
        <v>140</v>
      </c>
    </row>
    <row r="14" spans="1:11" x14ac:dyDescent="0.25">
      <c r="A14" s="72" t="d">
        <v>2022-02-03</v>
      </c>
      <c r="B14" s="73" t="s">
        <v>141</v>
      </c>
      <c r="C14" s="73" t="s">
        <v>108</v>
      </c>
      <c r="D14" s="74" t="s">
        <v>138</v>
      </c>
      <c r="E14" s="165">
        <v>51520</v>
      </c>
      <c r="F14" s="75"/>
      <c r="G14" s="75">
        <v>51520</v>
      </c>
      <c r="H14" s="75"/>
      <c r="I14" s="75"/>
      <c r="J14" s="75"/>
      <c r="K14" s="76" t="s">
        <v>142</v>
      </c>
    </row>
    <row r="15" spans="1:11" x14ac:dyDescent="0.25">
      <c r="A15" s="72" t="d">
        <v>2022-02-03</v>
      </c>
      <c r="B15" s="73" t="s">
        <v>141</v>
      </c>
      <c r="C15" s="73" t="s">
        <v>108</v>
      </c>
      <c r="D15" s="74" t="s">
        <v>138</v>
      </c>
      <c r="E15" s="165">
        <v>51520</v>
      </c>
      <c r="F15" s="75"/>
      <c r="G15" s="75">
        <v>51520</v>
      </c>
      <c r="H15" s="75"/>
      <c r="I15" s="75"/>
      <c r="J15" s="75"/>
      <c r="K15" s="77"/>
    </row>
    <row r="16" spans="1:11" x14ac:dyDescent="0.25">
      <c r="A16" s="72" t="d">
        <v>2022-02-03</v>
      </c>
      <c r="B16" s="73" t="s">
        <v>144</v>
      </c>
      <c r="C16" s="73" t="s">
        <v>108</v>
      </c>
      <c r="D16" s="74" t="s">
        <v>138</v>
      </c>
      <c r="E16" s="165">
        <v>51520</v>
      </c>
      <c r="F16" s="75"/>
      <c r="G16" s="75">
        <v>51520</v>
      </c>
      <c r="H16" s="75"/>
      <c r="I16" s="75"/>
      <c r="J16" s="75"/>
      <c r="K16" s="76"/>
    </row>
    <row r="17" spans="1:11" x14ac:dyDescent="0.25">
      <c r="A17" s="72"/>
      <c r="B17" s="73"/>
      <c r="C17" s="73"/>
      <c r="D17" s="74"/>
      <c r="E17" s="75"/>
      <c r="F17" s="75"/>
      <c r="G17" s="75"/>
      <c r="H17" s="75"/>
      <c r="I17" s="75"/>
      <c r="J17" s="75"/>
      <c r="K17" s="76"/>
    </row>
    <row r="18" spans="1:11" x14ac:dyDescent="0.25">
      <c r="A18" s="72"/>
      <c r="B18" s="73"/>
      <c r="C18" s="73"/>
      <c r="D18" s="74"/>
      <c r="E18" s="75"/>
      <c r="F18" s="75"/>
      <c r="G18" s="75"/>
      <c r="H18" s="75"/>
      <c r="I18" s="75"/>
      <c r="J18" s="75"/>
      <c r="K18" s="77"/>
    </row>
    <row r="19" spans="1:11" x14ac:dyDescent="0.25">
      <c r="A19" s="72"/>
      <c r="B19" s="73"/>
      <c r="C19" s="73"/>
      <c r="D19" s="74"/>
      <c r="E19" s="75"/>
      <c r="F19" s="75"/>
      <c r="G19" s="75"/>
      <c r="H19" s="75"/>
      <c r="I19" s="75"/>
      <c r="J19" s="75"/>
      <c r="K19" s="76"/>
    </row>
    <row r="20" spans="1:11" x14ac:dyDescent="0.25">
      <c r="A20" s="72"/>
      <c r="B20" s="73"/>
      <c r="C20" s="73"/>
      <c r="D20" s="74"/>
      <c r="E20" s="75"/>
      <c r="F20" s="75"/>
      <c r="G20" s="75"/>
      <c r="H20" s="75"/>
      <c r="I20" s="75"/>
      <c r="J20" s="75"/>
      <c r="K20" s="77"/>
    </row>
    <row r="21" spans="1:11" x14ac:dyDescent="0.25">
      <c r="A21" s="72"/>
      <c r="B21" s="73"/>
      <c r="C21" s="73"/>
      <c r="D21" s="74"/>
      <c r="E21" s="75"/>
      <c r="F21" s="75"/>
      <c r="G21" s="75"/>
      <c r="H21" s="75"/>
      <c r="I21" s="75"/>
      <c r="J21" s="75"/>
      <c r="K21" s="76"/>
    </row>
    <row r="22" spans="1:11" x14ac:dyDescent="0.25">
      <c r="A22" s="72"/>
      <c r="B22" s="73"/>
      <c r="C22" s="73"/>
      <c r="D22" s="74"/>
      <c r="E22" s="75"/>
      <c r="F22" s="75"/>
      <c r="G22" s="75"/>
      <c r="H22" s="75"/>
      <c r="I22" s="75"/>
      <c r="J22" s="75"/>
      <c r="K22" s="76"/>
    </row>
    <row r="23" spans="1:11" x14ac:dyDescent="0.25">
      <c r="A23" s="74"/>
      <c r="B23" s="73"/>
      <c r="C23" s="73"/>
      <c r="D23" s="74"/>
      <c r="E23" s="75"/>
      <c r="F23" s="75"/>
      <c r="G23" s="75"/>
      <c r="H23" s="75"/>
      <c r="I23" s="75"/>
      <c r="J23" s="75"/>
      <c r="K23" s="77"/>
    </row>
    <row r="24" spans="1:11" x14ac:dyDescent="0.25">
      <c r="A24" s="74"/>
      <c r="B24" s="73"/>
      <c r="C24" s="73"/>
      <c r="D24" s="74"/>
      <c r="E24" s="75"/>
      <c r="F24" s="75"/>
      <c r="G24" s="75"/>
      <c r="H24" s="75"/>
      <c r="I24" s="75"/>
      <c r="J24" s="75"/>
      <c r="K24" s="77"/>
    </row>
    <row r="25" spans="1:11" x14ac:dyDescent="0.25">
      <c r="A25" s="74"/>
      <c r="B25" s="73"/>
      <c r="C25" s="73"/>
      <c r="D25" s="74"/>
      <c r="E25" s="75"/>
      <c r="F25" s="75"/>
      <c r="G25" s="75"/>
      <c r="H25" s="75"/>
      <c r="I25" s="75"/>
      <c r="J25" s="75"/>
      <c r="K25" s="77"/>
    </row>
    <row r="26" spans="1:11" x14ac:dyDescent="0.25">
      <c r="A26" s="74"/>
      <c r="B26" s="73"/>
      <c r="C26" s="73"/>
      <c r="D26" s="74"/>
      <c r="E26" s="75"/>
      <c r="F26" s="75"/>
      <c r="G26" s="75"/>
      <c r="H26" s="75"/>
      <c r="I26" s="75"/>
      <c r="J26" s="75"/>
      <c r="K26" s="77"/>
    </row>
    <row r="27" spans="1:11" x14ac:dyDescent="0.25">
      <c r="A27" s="74"/>
      <c r="B27" s="73"/>
      <c r="C27" s="73"/>
      <c r="D27" s="74"/>
      <c r="E27" s="75"/>
      <c r="F27" s="75"/>
      <c r="G27" s="75"/>
      <c r="H27" s="75"/>
      <c r="I27" s="75"/>
      <c r="J27" s="75"/>
      <c r="K27" s="77"/>
    </row>
    <row r="28" spans="1:11" x14ac:dyDescent="0.25">
      <c r="A28" s="74"/>
      <c r="B28" s="73"/>
      <c r="C28" s="73"/>
      <c r="D28" s="74"/>
      <c r="E28" s="75"/>
      <c r="F28" s="75"/>
      <c r="G28" s="75"/>
      <c r="H28" s="75"/>
      <c r="I28" s="75"/>
      <c r="J28" s="75"/>
      <c r="K28" s="77"/>
    </row>
    <row r="29" spans="1:11" x14ac:dyDescent="0.25">
      <c r="A29" s="74"/>
      <c r="B29" s="73"/>
      <c r="C29" s="73"/>
      <c r="D29" s="74"/>
      <c r="E29" s="75"/>
      <c r="F29" s="75"/>
      <c r="G29" s="75"/>
      <c r="H29" s="75"/>
      <c r="I29" s="75"/>
      <c r="J29" s="75"/>
      <c r="K29" s="77"/>
    </row>
    <row r="30" spans="1:11" x14ac:dyDescent="0.25">
      <c r="A30" s="74"/>
      <c r="B30" s="73"/>
      <c r="C30" s="73"/>
      <c r="D30" s="74"/>
      <c r="E30" s="75"/>
      <c r="F30" s="75"/>
      <c r="G30" s="75"/>
      <c r="H30" s="75"/>
      <c r="I30" s="75"/>
      <c r="J30" s="75"/>
      <c r="K30" s="77"/>
    </row>
    <row r="31" spans="1:11" x14ac:dyDescent="0.25">
      <c r="A31" s="74"/>
      <c r="B31" s="73"/>
      <c r="C31" s="73"/>
      <c r="D31" s="74"/>
      <c r="E31" s="75"/>
      <c r="F31" s="75"/>
      <c r="G31" s="75"/>
      <c r="H31" s="75"/>
      <c r="I31" s="75"/>
      <c r="J31" s="75"/>
      <c r="K31" s="77"/>
    </row>
    <row r="32" spans="1:11" x14ac:dyDescent="0.25">
      <c r="A32" s="74"/>
      <c r="B32" s="73"/>
      <c r="C32" s="73"/>
      <c r="D32" s="74"/>
      <c r="E32" s="75"/>
      <c r="F32" s="75"/>
      <c r="G32" s="75"/>
      <c r="H32" s="75"/>
      <c r="I32" s="75"/>
      <c r="J32" s="75"/>
      <c r="K32" s="77"/>
    </row>
    <row r="33" spans="1:11" x14ac:dyDescent="0.25">
      <c r="A33" s="74"/>
      <c r="B33" s="73"/>
      <c r="C33" s="73"/>
      <c r="D33" s="74"/>
      <c r="E33" s="75"/>
      <c r="F33" s="75"/>
      <c r="G33" s="75"/>
      <c r="H33" s="75"/>
      <c r="I33" s="75"/>
      <c r="J33" s="75"/>
      <c r="K33" s="77"/>
    </row>
    <row r="34" spans="1:11" x14ac:dyDescent="0.25">
      <c r="A34" s="74"/>
      <c r="B34" s="73"/>
      <c r="C34" s="73"/>
      <c r="D34" s="74"/>
      <c r="E34" s="75"/>
      <c r="F34" s="75"/>
      <c r="G34" s="75"/>
      <c r="H34" s="75"/>
      <c r="I34" s="75"/>
      <c r="J34" s="75"/>
      <c r="K34" s="77"/>
    </row>
    <row r="35" spans="1:11" x14ac:dyDescent="0.25">
      <c r="A35" s="74"/>
      <c r="B35" s="73"/>
      <c r="C35" s="73"/>
      <c r="D35" s="74"/>
      <c r="E35" s="75"/>
      <c r="F35" s="75"/>
      <c r="G35" s="75"/>
      <c r="H35" s="75"/>
      <c r="I35" s="75"/>
      <c r="J35" s="75"/>
      <c r="K35" s="77"/>
    </row>
    <row r="36" spans="1:11" x14ac:dyDescent="0.25">
      <c r="A36" s="74"/>
      <c r="B36" s="73"/>
      <c r="C36" s="73"/>
      <c r="D36" s="74"/>
      <c r="E36" s="75"/>
      <c r="F36" s="75"/>
      <c r="G36" s="75"/>
      <c r="H36" s="75"/>
      <c r="I36" s="75"/>
      <c r="J36" s="75"/>
      <c r="K36" s="77"/>
    </row>
    <row r="37" spans="1:11" x14ac:dyDescent="0.25">
      <c r="A37" s="74"/>
      <c r="B37" s="73"/>
      <c r="C37" s="73"/>
      <c r="D37" s="74"/>
      <c r="E37" s="75"/>
      <c r="F37" s="75"/>
      <c r="G37" s="75"/>
      <c r="H37" s="75"/>
      <c r="I37" s="75"/>
      <c r="J37" s="75"/>
      <c r="K37" s="77"/>
    </row>
    <row r="38" spans="1:11" x14ac:dyDescent="0.25">
      <c r="A38" s="74"/>
      <c r="B38" s="73"/>
      <c r="C38" s="73"/>
      <c r="D38" s="74"/>
      <c r="E38" s="75"/>
      <c r="F38" s="75"/>
      <c r="G38" s="75"/>
      <c r="H38" s="75"/>
      <c r="I38" s="75"/>
      <c r="J38" s="75"/>
      <c r="K38" s="77"/>
    </row>
    <row r="39" spans="1:11" x14ac:dyDescent="0.25">
      <c r="A39" s="74"/>
      <c r="B39" s="73"/>
      <c r="C39" s="73"/>
      <c r="D39" s="74"/>
      <c r="E39" s="75"/>
      <c r="F39" s="75"/>
      <c r="G39" s="75"/>
      <c r="H39" s="75"/>
      <c r="I39" s="75"/>
      <c r="J39" s="75"/>
      <c r="K39" s="77"/>
    </row>
    <row r="40" spans="1:11" x14ac:dyDescent="0.25">
      <c r="A40" s="74"/>
      <c r="B40" s="73"/>
      <c r="C40" s="73"/>
      <c r="D40" s="74"/>
      <c r="E40" s="75"/>
      <c r="F40" s="75"/>
      <c r="G40" s="75"/>
      <c r="H40" s="75"/>
      <c r="I40" s="75"/>
      <c r="J40" s="75"/>
      <c r="K40" s="77"/>
    </row>
    <row r="41" spans="1:11" x14ac:dyDescent="0.25">
      <c r="A41" s="74"/>
      <c r="B41" s="73"/>
      <c r="C41" s="73"/>
      <c r="D41" s="74"/>
      <c r="E41" s="75"/>
      <c r="F41" s="75"/>
      <c r="G41" s="75"/>
      <c r="H41" s="75"/>
      <c r="I41" s="75"/>
      <c r="J41" s="75"/>
      <c r="K41" s="77"/>
    </row>
    <row r="42" spans="1:11" x14ac:dyDescent="0.25">
      <c r="A42" s="74"/>
      <c r="B42" s="73"/>
      <c r="C42" s="73"/>
      <c r="D42" s="74"/>
      <c r="E42" s="75"/>
      <c r="F42" s="75"/>
      <c r="G42" s="75"/>
      <c r="H42" s="75"/>
      <c r="I42" s="75"/>
      <c r="J42" s="75"/>
      <c r="K42" s="77"/>
    </row>
    <row r="43" spans="1:11" x14ac:dyDescent="0.25">
      <c r="A43" s="74"/>
      <c r="B43" s="73"/>
      <c r="C43" s="73"/>
      <c r="D43" s="74"/>
      <c r="E43" s="75"/>
      <c r="F43" s="75"/>
      <c r="G43" s="75"/>
      <c r="H43" s="75"/>
      <c r="I43" s="75"/>
      <c r="J43" s="75"/>
      <c r="K43" s="77"/>
    </row>
    <row r="44" spans="1:11" x14ac:dyDescent="0.25">
      <c r="A44" s="74"/>
      <c r="B44" s="73"/>
      <c r="C44" s="73"/>
      <c r="D44" s="74"/>
      <c r="E44" s="75"/>
      <c r="F44" s="75"/>
      <c r="G44" s="75"/>
      <c r="H44" s="75"/>
      <c r="I44" s="75"/>
      <c r="J44" s="75"/>
      <c r="K44" s="77"/>
    </row>
    <row r="45" spans="1:11" x14ac:dyDescent="0.25">
      <c r="A45" s="74"/>
      <c r="B45" s="73"/>
      <c r="C45" s="73"/>
      <c r="D45" s="74"/>
      <c r="E45" s="75"/>
      <c r="F45" s="75"/>
      <c r="G45" s="75"/>
      <c r="H45" s="75"/>
      <c r="I45" s="75"/>
      <c r="J45" s="75"/>
      <c r="K45" s="77"/>
    </row>
    <row r="46" spans="1:11" x14ac:dyDescent="0.25">
      <c r="A46" s="74"/>
      <c r="B46" s="73"/>
      <c r="C46" s="73"/>
      <c r="D46" s="74"/>
      <c r="E46" s="75"/>
      <c r="F46" s="75"/>
      <c r="G46" s="75"/>
      <c r="H46" s="75"/>
      <c r="I46" s="75"/>
      <c r="J46" s="75"/>
      <c r="K46" s="77"/>
    </row>
    <row r="47" spans="1:11" x14ac:dyDescent="0.25">
      <c r="A47" s="74"/>
      <c r="B47" s="73"/>
      <c r="C47" s="73"/>
      <c r="D47" s="74"/>
      <c r="E47" s="75"/>
      <c r="F47" s="75"/>
      <c r="G47" s="75"/>
      <c r="H47" s="75"/>
      <c r="I47" s="75"/>
      <c r="J47" s="75"/>
      <c r="K47" s="77"/>
    </row>
    <row r="48" spans="1:11" x14ac:dyDescent="0.25">
      <c r="A48" s="74"/>
      <c r="B48" s="73"/>
      <c r="C48" s="73"/>
      <c r="D48" s="74"/>
      <c r="E48" s="75"/>
      <c r="F48" s="75"/>
      <c r="G48" s="75"/>
      <c r="H48" s="75"/>
      <c r="I48" s="75"/>
      <c r="J48" s="75"/>
      <c r="K48" s="77"/>
    </row>
    <row r="49" spans="1:11" x14ac:dyDescent="0.25">
      <c r="A49" s="74"/>
      <c r="B49" s="73"/>
      <c r="C49" s="73"/>
      <c r="D49" s="74"/>
      <c r="E49" s="75"/>
      <c r="F49" s="75"/>
      <c r="G49" s="75"/>
      <c r="H49" s="75"/>
      <c r="I49" s="75"/>
      <c r="J49" s="75"/>
      <c r="K49" s="77"/>
    </row>
    <row r="50" spans="1:11" x14ac:dyDescent="0.25">
      <c r="A50" s="74"/>
      <c r="B50" s="73"/>
      <c r="C50" s="73"/>
      <c r="D50" s="74"/>
      <c r="E50" s="75"/>
      <c r="F50" s="75"/>
      <c r="G50" s="75"/>
      <c r="H50" s="75"/>
      <c r="I50" s="75"/>
      <c r="J50" s="75"/>
      <c r="K50" s="77"/>
    </row>
    <row r="51" spans="1:11" x14ac:dyDescent="0.25">
      <c r="A51" s="74"/>
      <c r="B51" s="73"/>
      <c r="C51" s="73"/>
      <c r="D51" s="74"/>
      <c r="E51" s="75"/>
      <c r="F51" s="75"/>
      <c r="G51" s="75"/>
      <c r="H51" s="75"/>
      <c r="I51" s="75"/>
      <c r="J51" s="75"/>
      <c r="K51" s="77"/>
    </row>
    <row r="52" spans="1:11" x14ac:dyDescent="0.25">
      <c r="A52" s="74"/>
      <c r="B52" s="73"/>
      <c r="C52" s="73"/>
      <c r="D52" s="74"/>
      <c r="E52" s="75"/>
      <c r="F52" s="75"/>
      <c r="G52" s="75"/>
      <c r="H52" s="75"/>
      <c r="I52" s="75"/>
      <c r="J52" s="75"/>
      <c r="K52" s="77"/>
    </row>
    <row r="53" spans="1:11" x14ac:dyDescent="0.25">
      <c r="A53" s="74"/>
      <c r="B53" s="73"/>
      <c r="C53" s="73"/>
      <c r="D53" s="74"/>
      <c r="E53" s="75"/>
      <c r="F53" s="75"/>
      <c r="G53" s="75"/>
      <c r="H53" s="75"/>
      <c r="I53" s="75"/>
      <c r="J53" s="75"/>
      <c r="K53" s="77"/>
    </row>
    <row r="54" spans="1:11" x14ac:dyDescent="0.25">
      <c r="A54" s="74"/>
      <c r="B54" s="73"/>
      <c r="C54" s="73"/>
      <c r="D54" s="74"/>
      <c r="E54" s="75"/>
      <c r="F54" s="75"/>
      <c r="G54" s="75"/>
      <c r="H54" s="75"/>
      <c r="I54" s="75"/>
      <c r="J54" s="75"/>
      <c r="K54" s="77"/>
    </row>
    <row r="55" spans="1:11" x14ac:dyDescent="0.25">
      <c r="A55" s="74"/>
      <c r="B55" s="73"/>
      <c r="C55" s="73"/>
      <c r="D55" s="74"/>
      <c r="E55" s="75"/>
      <c r="F55" s="75"/>
      <c r="G55" s="75"/>
      <c r="H55" s="75"/>
      <c r="I55" s="75"/>
      <c r="J55" s="75"/>
      <c r="K55" s="77"/>
    </row>
    <row r="56" spans="1:11" x14ac:dyDescent="0.25">
      <c r="A56" s="74"/>
      <c r="B56" s="73"/>
      <c r="C56" s="73"/>
      <c r="D56" s="74"/>
      <c r="E56" s="75"/>
      <c r="F56" s="75"/>
      <c r="G56" s="75"/>
      <c r="H56" s="75"/>
      <c r="I56" s="75"/>
      <c r="J56" s="75"/>
      <c r="K56" s="77"/>
    </row>
    <row r="57" spans="1:11" x14ac:dyDescent="0.25">
      <c r="A57" s="74"/>
      <c r="B57" s="73"/>
      <c r="C57" s="73"/>
      <c r="D57" s="74"/>
      <c r="E57" s="75"/>
      <c r="F57" s="75"/>
      <c r="G57" s="75"/>
      <c r="H57" s="75"/>
      <c r="I57" s="75"/>
      <c r="J57" s="75"/>
      <c r="K57" s="77"/>
    </row>
    <row r="58" spans="1:11" x14ac:dyDescent="0.25">
      <c r="A58" s="74"/>
      <c r="B58" s="73"/>
      <c r="C58" s="73"/>
      <c r="D58" s="74"/>
      <c r="E58" s="75"/>
      <c r="F58" s="75"/>
      <c r="G58" s="75"/>
      <c r="H58" s="75"/>
      <c r="I58" s="75"/>
      <c r="J58" s="75"/>
      <c r="K58" s="77"/>
    </row>
    <row r="59" spans="1:11" x14ac:dyDescent="0.25">
      <c r="A59" s="74"/>
      <c r="B59" s="73"/>
      <c r="C59" s="73"/>
      <c r="D59" s="74"/>
      <c r="E59" s="75"/>
      <c r="F59" s="75"/>
      <c r="G59" s="75"/>
      <c r="H59" s="75"/>
      <c r="I59" s="75"/>
      <c r="J59" s="75"/>
      <c r="K59" s="77"/>
    </row>
    <row r="60" spans="1:11" x14ac:dyDescent="0.25">
      <c r="A60" s="74"/>
      <c r="B60" s="73"/>
      <c r="C60" s="73"/>
      <c r="D60" s="74"/>
      <c r="E60" s="75"/>
      <c r="F60" s="75"/>
      <c r="G60" s="75"/>
      <c r="H60" s="75"/>
      <c r="I60" s="75"/>
      <c r="J60" s="75"/>
      <c r="K60" s="77"/>
    </row>
    <row r="61" spans="1:11" x14ac:dyDescent="0.25">
      <c r="A61" s="74"/>
      <c r="B61" s="73"/>
      <c r="C61" s="73"/>
      <c r="D61" s="74"/>
      <c r="E61" s="75"/>
      <c r="F61" s="75"/>
      <c r="G61" s="75"/>
      <c r="H61" s="75"/>
      <c r="I61" s="75"/>
      <c r="J61" s="75"/>
      <c r="K61" s="77"/>
    </row>
    <row r="62" spans="1:11" x14ac:dyDescent="0.25">
      <c r="A62" s="74"/>
      <c r="B62" s="73"/>
      <c r="C62" s="73"/>
      <c r="D62" s="74"/>
      <c r="E62" s="75"/>
      <c r="F62" s="75"/>
      <c r="G62" s="75"/>
      <c r="H62" s="75"/>
      <c r="I62" s="75"/>
      <c r="J62" s="75"/>
      <c r="K62" s="77"/>
    </row>
    <row r="63" spans="1:11" x14ac:dyDescent="0.25">
      <c r="A63" s="74"/>
      <c r="B63" s="73"/>
      <c r="C63" s="73"/>
      <c r="D63" s="74"/>
      <c r="E63" s="75"/>
      <c r="F63" s="75"/>
      <c r="G63" s="75"/>
      <c r="H63" s="75"/>
      <c r="I63" s="75"/>
      <c r="J63" s="75"/>
      <c r="K63" s="77"/>
    </row>
    <row r="64" spans="1:11" x14ac:dyDescent="0.25">
      <c r="A64" s="74"/>
      <c r="B64" s="73"/>
      <c r="C64" s="73"/>
      <c r="D64" s="74"/>
      <c r="E64" s="75"/>
      <c r="F64" s="75"/>
      <c r="G64" s="75"/>
      <c r="H64" s="75"/>
      <c r="I64" s="75"/>
      <c r="J64" s="75"/>
      <c r="K64" s="77"/>
    </row>
    <row r="65" spans="1:11" x14ac:dyDescent="0.25">
      <c r="A65" s="74"/>
      <c r="B65" s="73"/>
      <c r="C65" s="73"/>
      <c r="D65" s="74"/>
      <c r="E65" s="75"/>
      <c r="F65" s="75"/>
      <c r="G65" s="75"/>
      <c r="H65" s="75"/>
      <c r="I65" s="75"/>
      <c r="J65" s="75"/>
      <c r="K65" s="77"/>
    </row>
    <row r="66" spans="1:11" x14ac:dyDescent="0.25">
      <c r="A66" s="74"/>
      <c r="B66" s="73"/>
      <c r="C66" s="73"/>
      <c r="D66" s="74"/>
      <c r="E66" s="75"/>
      <c r="F66" s="75"/>
      <c r="G66" s="75"/>
      <c r="H66" s="75"/>
      <c r="I66" s="75"/>
      <c r="J66" s="75"/>
      <c r="K66" s="77"/>
    </row>
    <row r="67" spans="1:11" x14ac:dyDescent="0.25">
      <c r="A67" s="74"/>
      <c r="B67" s="73"/>
      <c r="C67" s="73"/>
      <c r="D67" s="74"/>
      <c r="E67" s="75"/>
      <c r="F67" s="75"/>
      <c r="G67" s="75"/>
      <c r="H67" s="75"/>
      <c r="I67" s="75"/>
      <c r="J67" s="75"/>
      <c r="K67" s="77"/>
    </row>
    <row r="68" spans="1:11" x14ac:dyDescent="0.25">
      <c r="A68" s="74"/>
      <c r="B68" s="73"/>
      <c r="C68" s="73"/>
      <c r="D68" s="74"/>
      <c r="E68" s="75"/>
      <c r="F68" s="75"/>
      <c r="G68" s="75"/>
      <c r="H68" s="75"/>
      <c r="I68" s="75"/>
      <c r="J68" s="75"/>
      <c r="K68" s="77"/>
    </row>
    <row r="69" spans="1:11" x14ac:dyDescent="0.25">
      <c r="A69" s="74"/>
      <c r="B69" s="73"/>
      <c r="C69" s="73"/>
      <c r="D69" s="74"/>
      <c r="E69" s="75"/>
      <c r="F69" s="75"/>
      <c r="G69" s="75"/>
      <c r="H69" s="75"/>
      <c r="I69" s="75"/>
      <c r="J69" s="75"/>
      <c r="K69" s="77"/>
    </row>
    <row r="70" spans="1:11" x14ac:dyDescent="0.25">
      <c r="A70" s="74"/>
      <c r="B70" s="73"/>
      <c r="C70" s="73"/>
      <c r="D70" s="74"/>
      <c r="E70" s="75"/>
      <c r="F70" s="75"/>
      <c r="G70" s="75"/>
      <c r="H70" s="75"/>
      <c r="I70" s="75"/>
      <c r="J70" s="75"/>
      <c r="K70" s="77"/>
    </row>
    <row r="71" spans="1:11" x14ac:dyDescent="0.25">
      <c r="A71" s="74"/>
      <c r="B71" s="73"/>
      <c r="C71" s="73"/>
      <c r="D71" s="74"/>
      <c r="E71" s="75"/>
      <c r="F71" s="75"/>
      <c r="G71" s="75"/>
      <c r="H71" s="75"/>
      <c r="I71" s="75"/>
      <c r="J71" s="75"/>
      <c r="K71" s="77"/>
    </row>
    <row r="72" spans="1:11" x14ac:dyDescent="0.25">
      <c r="A72" s="74"/>
      <c r="B72" s="73"/>
      <c r="C72" s="73"/>
      <c r="D72" s="74"/>
      <c r="E72" s="75"/>
      <c r="F72" s="75"/>
      <c r="G72" s="75"/>
      <c r="H72" s="75"/>
      <c r="I72" s="75"/>
      <c r="J72" s="75"/>
      <c r="K72" s="77"/>
    </row>
    <row r="73" spans="1:11" x14ac:dyDescent="0.25">
      <c r="A73" s="74"/>
      <c r="B73" s="73"/>
      <c r="C73" s="73"/>
      <c r="D73" s="74"/>
      <c r="E73" s="75"/>
      <c r="F73" s="75"/>
      <c r="G73" s="75"/>
      <c r="H73" s="75"/>
      <c r="I73" s="75"/>
      <c r="J73" s="75"/>
      <c r="K73" s="77"/>
    </row>
    <row r="74" spans="1:11" x14ac:dyDescent="0.25">
      <c r="A74" s="74"/>
      <c r="B74" s="73"/>
      <c r="C74" s="73"/>
      <c r="D74" s="74"/>
      <c r="E74" s="75"/>
      <c r="F74" s="75"/>
      <c r="G74" s="75"/>
      <c r="H74" s="75"/>
      <c r="I74" s="75"/>
      <c r="J74" s="75"/>
      <c r="K74" s="77"/>
    </row>
    <row r="75" spans="1:11" x14ac:dyDescent="0.25">
      <c r="A75" s="74"/>
      <c r="B75" s="73"/>
      <c r="C75" s="73"/>
      <c r="D75" s="74"/>
      <c r="E75" s="75"/>
      <c r="F75" s="75"/>
      <c r="G75" s="75"/>
      <c r="H75" s="75"/>
      <c r="I75" s="75"/>
      <c r="J75" s="75"/>
      <c r="K75" s="77"/>
    </row>
    <row r="76" spans="1:11" x14ac:dyDescent="0.25">
      <c r="A76" s="74"/>
      <c r="B76" s="73"/>
      <c r="C76" s="73"/>
      <c r="D76" s="74"/>
      <c r="E76" s="75"/>
      <c r="F76" s="75"/>
      <c r="G76" s="75"/>
      <c r="H76" s="75"/>
      <c r="I76" s="75"/>
      <c r="J76" s="75"/>
      <c r="K76" s="77"/>
    </row>
    <row r="77" spans="1:11" x14ac:dyDescent="0.25">
      <c r="A77" s="74"/>
      <c r="B77" s="73"/>
      <c r="C77" s="73"/>
      <c r="D77" s="74"/>
      <c r="E77" s="75"/>
      <c r="F77" s="75"/>
      <c r="G77" s="75"/>
      <c r="H77" s="75"/>
      <c r="I77" s="75"/>
      <c r="J77" s="75"/>
      <c r="K77" s="77"/>
    </row>
    <row r="78" spans="1:11" x14ac:dyDescent="0.25">
      <c r="A78" s="74"/>
      <c r="B78" s="73"/>
      <c r="C78" s="73"/>
      <c r="D78" s="74"/>
      <c r="E78" s="75"/>
      <c r="F78" s="75"/>
      <c r="G78" s="75"/>
      <c r="H78" s="75"/>
      <c r="I78" s="75"/>
      <c r="J78" s="75"/>
      <c r="K78" s="77"/>
    </row>
    <row r="79" spans="1:11" x14ac:dyDescent="0.25">
      <c r="A79" s="74"/>
      <c r="B79" s="73"/>
      <c r="C79" s="73"/>
      <c r="D79" s="74"/>
      <c r="E79" s="75"/>
      <c r="F79" s="75"/>
      <c r="G79" s="75"/>
      <c r="H79" s="75"/>
      <c r="I79" s="75"/>
      <c r="J79" s="75"/>
      <c r="K79" s="77"/>
    </row>
    <row r="80" spans="1:11" x14ac:dyDescent="0.25">
      <c r="A80" s="74"/>
      <c r="B80" s="73"/>
      <c r="C80" s="73"/>
      <c r="D80" s="74"/>
      <c r="E80" s="75"/>
      <c r="F80" s="75"/>
      <c r="G80" s="75"/>
      <c r="H80" s="75"/>
      <c r="I80" s="75"/>
      <c r="J80" s="75"/>
      <c r="K80" s="77"/>
    </row>
    <row r="81" spans="1:11" x14ac:dyDescent="0.25">
      <c r="A81" s="74"/>
      <c r="B81" s="73"/>
      <c r="C81" s="73"/>
      <c r="D81" s="74"/>
      <c r="E81" s="75"/>
      <c r="F81" s="75"/>
      <c r="G81" s="75"/>
      <c r="H81" s="75"/>
      <c r="I81" s="75"/>
      <c r="J81" s="75"/>
      <c r="K81" s="77"/>
    </row>
    <row r="82" spans="1:11" x14ac:dyDescent="0.25">
      <c r="A82" s="74"/>
      <c r="B82" s="73"/>
      <c r="C82" s="73"/>
      <c r="D82" s="74"/>
      <c r="E82" s="75"/>
      <c r="F82" s="75"/>
      <c r="G82" s="75"/>
      <c r="H82" s="75"/>
      <c r="I82" s="75"/>
      <c r="J82" s="75"/>
      <c r="K82" s="77"/>
    </row>
    <row r="83" spans="1:11" x14ac:dyDescent="0.25">
      <c r="A83" s="74"/>
      <c r="B83" s="73"/>
      <c r="C83" s="73"/>
      <c r="D83" s="74"/>
      <c r="E83" s="75"/>
      <c r="F83" s="75"/>
      <c r="G83" s="75"/>
      <c r="H83" s="75"/>
      <c r="I83" s="75"/>
      <c r="J83" s="75"/>
      <c r="K83" s="77"/>
    </row>
    <row r="84" spans="1:11" x14ac:dyDescent="0.25">
      <c r="A84" s="74"/>
      <c r="B84" s="73"/>
      <c r="C84" s="73"/>
      <c r="D84" s="74"/>
      <c r="E84" s="75"/>
      <c r="F84" s="75"/>
      <c r="G84" s="75"/>
      <c r="H84" s="75"/>
      <c r="I84" s="75"/>
      <c r="J84" s="75"/>
      <c r="K84" s="77"/>
    </row>
    <row r="85" spans="1:11" x14ac:dyDescent="0.25">
      <c r="A85" s="74"/>
      <c r="B85" s="73"/>
      <c r="C85" s="73"/>
      <c r="D85" s="74"/>
      <c r="E85" s="75"/>
      <c r="F85" s="75"/>
      <c r="G85" s="75"/>
      <c r="H85" s="75"/>
      <c r="I85" s="75"/>
      <c r="J85" s="75"/>
      <c r="K85" s="77"/>
    </row>
    <row r="86" spans="1:11" x14ac:dyDescent="0.25">
      <c r="A86" s="74"/>
      <c r="B86" s="73"/>
      <c r="C86" s="73"/>
      <c r="D86" s="74"/>
      <c r="E86" s="75"/>
      <c r="F86" s="75"/>
      <c r="G86" s="75"/>
      <c r="H86" s="75"/>
      <c r="I86" s="75"/>
      <c r="J86" s="75"/>
      <c r="K86" s="77"/>
    </row>
    <row r="87" spans="1:11" x14ac:dyDescent="0.25">
      <c r="A87" s="74"/>
      <c r="B87" s="73"/>
      <c r="C87" s="73"/>
      <c r="D87" s="74"/>
      <c r="E87" s="75"/>
      <c r="F87" s="75"/>
      <c r="G87" s="75"/>
      <c r="H87" s="75"/>
      <c r="I87" s="75"/>
      <c r="J87" s="75"/>
      <c r="K87" s="77"/>
    </row>
    <row r="88" spans="1:11" x14ac:dyDescent="0.25">
      <c r="A88" s="74"/>
      <c r="B88" s="73"/>
      <c r="C88" s="73"/>
      <c r="D88" s="74"/>
      <c r="E88" s="75"/>
      <c r="F88" s="75"/>
      <c r="G88" s="75"/>
      <c r="H88" s="75"/>
      <c r="I88" s="75"/>
      <c r="J88" s="75"/>
      <c r="K88" s="77"/>
    </row>
    <row r="89" spans="1:11" x14ac:dyDescent="0.25">
      <c r="A89" s="74"/>
      <c r="B89" s="73"/>
      <c r="C89" s="73"/>
      <c r="D89" s="74"/>
      <c r="E89" s="75"/>
      <c r="F89" s="75"/>
      <c r="G89" s="75"/>
      <c r="H89" s="75"/>
      <c r="I89" s="75"/>
      <c r="J89" s="75"/>
      <c r="K89" s="77"/>
    </row>
    <row r="90" spans="1:11" x14ac:dyDescent="0.25">
      <c r="A90" s="74"/>
      <c r="B90" s="73"/>
      <c r="C90" s="73"/>
      <c r="D90" s="74"/>
      <c r="E90" s="75"/>
      <c r="F90" s="75"/>
      <c r="G90" s="75"/>
      <c r="H90" s="75"/>
      <c r="I90" s="75"/>
      <c r="J90" s="75"/>
      <c r="K90" s="77"/>
    </row>
    <row r="91" spans="1:11" x14ac:dyDescent="0.25">
      <c r="A91" s="74"/>
      <c r="B91" s="73"/>
      <c r="C91" s="73"/>
      <c r="D91" s="74"/>
      <c r="E91" s="75"/>
      <c r="F91" s="75"/>
      <c r="G91" s="75"/>
      <c r="H91" s="75"/>
      <c r="I91" s="75"/>
      <c r="J91" s="75"/>
      <c r="K91" s="77"/>
    </row>
    <row r="92" spans="1:11" x14ac:dyDescent="0.25">
      <c r="A92" s="74"/>
      <c r="B92" s="73"/>
      <c r="C92" s="73"/>
      <c r="D92" s="74"/>
      <c r="E92" s="75"/>
      <c r="F92" s="75"/>
      <c r="G92" s="75"/>
      <c r="H92" s="75"/>
      <c r="I92" s="75"/>
      <c r="J92" s="75"/>
      <c r="K92" s="77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  <pageSetup orientation="portrait" r:id="rId14"/>
  <drawing r:id="rId1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5">
    <tabColor theme="5"/>
  </sheetPr>
  <dimension ref="A2:K291"/>
  <sheetViews>
    <sheetView showGridLines="0" workbookViewId="0">
      <selection activeCell="M6" sqref="M6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9.7109375" customWidth="1"/>
    <col min="4" max="4" width="23" bestFit="1" customWidth="1"/>
    <col min="5" max="5" width="13.140625" bestFit="1" customWidth="1"/>
    <col min="6" max="6" width="15.42578125" bestFit="1" customWidth="1"/>
    <col min="7" max="7" width="16" hidden="1" customWidth="1"/>
    <col min="8" max="8" width="8" hidden="1" customWidth="1"/>
    <col min="9" max="10" width="7" hidden="1" customWidth="1"/>
    <col min="11" max="11" width="24.7109375" bestFit="1" customWidth="1"/>
  </cols>
  <sheetData>
    <row r="2" spans="1:11" x14ac:dyDescent="0.25">
      <c r="A2" s="85" t="s">
        <v>2</v>
      </c>
      <c r="B2" s="86" t="s">
        <v>51</v>
      </c>
      <c r="C2" s="86" t="s">
        <v>61</v>
      </c>
      <c r="D2" s="85" t="s">
        <v>25</v>
      </c>
      <c r="E2" s="87" t="s">
        <v>49</v>
      </c>
      <c r="F2" s="87" t="s">
        <v>50</v>
      </c>
      <c r="G2" s="87" t="s">
        <v>52</v>
      </c>
      <c r="H2" s="87" t="s">
        <v>53</v>
      </c>
      <c r="I2" s="87" t="s">
        <v>54</v>
      </c>
      <c r="J2" s="87" t="s">
        <v>55</v>
      </c>
      <c r="K2" s="88" t="s">
        <v>60</v>
      </c>
    </row>
    <row r="3" spans="1:11" x14ac:dyDescent="0.25">
      <c r="A3" s="74"/>
      <c r="B3" s="74"/>
      <c r="C3" s="74"/>
      <c r="D3" s="74" t="s">
        <v>109</v>
      </c>
      <c r="E3" s="74"/>
      <c r="F3" s="74"/>
      <c r="G3" s="74"/>
      <c r="H3" s="74"/>
      <c r="I3" s="74"/>
      <c r="J3" s="74"/>
      <c r="K3" s="74"/>
    </row>
    <row r="5" spans="1:11" ht="54" customHeight="1" x14ac:dyDescent="0.25"/>
    <row r="6" spans="1:11" ht="41.25" customHeight="1" x14ac:dyDescent="0.25">
      <c r="A6" s="163" t="s">
        <v>66</v>
      </c>
      <c r="B6" s="163"/>
      <c r="C6" s="163"/>
      <c r="D6" s="84"/>
      <c r="E6" s="164">
        <f>IFERROR(SUMIFS('Sale reports'!E:E,'Sale reports'!D:D,D3)-SUMIFS('Sale reports'!F:F,'Sale reports'!D:D,D3)," ")</f>
        <v>0</v>
      </c>
      <c r="F6" s="164"/>
      <c r="K6" s="89" t="str">
        <f>IF(E6&gt;-1,"","ADVANCE")</f>
        <v/>
      </c>
    </row>
    <row r="7" spans="1:11" ht="15.75" customHeight="1" x14ac:dyDescent="0.25"/>
    <row r="8" spans="1:11" x14ac:dyDescent="0.25">
      <c r="A8" s="56" t="s">
        <v>2</v>
      </c>
      <c r="B8" s="57" t="s">
        <v>51</v>
      </c>
      <c r="C8" s="57" t="s">
        <v>61</v>
      </c>
      <c r="D8" s="56" t="s">
        <v>25</v>
      </c>
      <c r="E8" s="58" t="s">
        <v>49</v>
      </c>
      <c r="F8" s="58" t="s">
        <v>50</v>
      </c>
      <c r="G8" s="58" t="s">
        <v>52</v>
      </c>
      <c r="H8" s="58" t="s">
        <v>53</v>
      </c>
      <c r="I8" s="58" t="s">
        <v>54</v>
      </c>
      <c r="J8" s="58" t="s">
        <v>55</v>
      </c>
      <c r="K8" s="59" t="s">
        <v>60</v>
      </c>
    </row>
    <row r="9" spans="1:11" x14ac:dyDescent="0.25">
      <c r="A9" s="72" t="d">
        <v>2021-04-26</v>
      </c>
      <c r="B9" s="73">
        <v>13</v>
      </c>
      <c r="C9" s="73" t="s">
        <v>108</v>
      </c>
      <c r="D9" s="74" t="s">
        <v>109</v>
      </c>
      <c r="E9" s="75">
        <v>7375</v>
      </c>
      <c r="F9" s="75"/>
      <c r="G9" s="75">
        <v>6250</v>
      </c>
      <c r="H9" s="75"/>
      <c r="I9" s="75">
        <v>562.5</v>
      </c>
      <c r="J9" s="75">
        <v>562.5</v>
      </c>
      <c r="K9" s="76" t="s">
        <v>110</v>
      </c>
    </row>
    <row r="10" spans="1:11" x14ac:dyDescent="0.25">
      <c r="A10" s="72"/>
      <c r="B10" s="73"/>
      <c r="C10" s="73"/>
      <c r="D10" s="74"/>
      <c r="E10" s="75"/>
      <c r="F10" s="75"/>
      <c r="G10" s="75"/>
      <c r="H10" s="75"/>
      <c r="I10" s="75"/>
      <c r="J10" s="75"/>
      <c r="K10" s="76"/>
    </row>
    <row r="11" spans="1:11" x14ac:dyDescent="0.25">
      <c r="A11" s="72"/>
      <c r="B11" s="73"/>
      <c r="C11" s="73"/>
      <c r="D11" s="74"/>
      <c r="E11" s="75"/>
      <c r="F11" s="75"/>
      <c r="G11" s="75"/>
      <c r="H11" s="75"/>
      <c r="I11" s="75"/>
      <c r="J11" s="75"/>
      <c r="K11" s="77"/>
    </row>
    <row r="12" spans="1:11" x14ac:dyDescent="0.25">
      <c r="A12" s="72"/>
      <c r="B12" s="73"/>
      <c r="C12" s="73"/>
      <c r="D12" s="74"/>
      <c r="E12" s="75"/>
      <c r="F12" s="75"/>
      <c r="G12" s="75"/>
      <c r="H12" s="75"/>
      <c r="I12" s="75"/>
      <c r="J12" s="75"/>
      <c r="K12" s="77"/>
    </row>
    <row r="13" spans="1:11" x14ac:dyDescent="0.25">
      <c r="A13" s="72"/>
      <c r="B13" s="73"/>
      <c r="C13" s="73"/>
      <c r="D13" s="74"/>
      <c r="E13" s="75"/>
      <c r="F13" s="75"/>
      <c r="G13" s="75"/>
      <c r="H13" s="75"/>
      <c r="I13" s="75"/>
      <c r="J13" s="75"/>
      <c r="K13" s="76"/>
    </row>
    <row r="14" spans="1:11" x14ac:dyDescent="0.25">
      <c r="A14" s="72"/>
      <c r="B14" s="73"/>
      <c r="C14" s="73"/>
      <c r="D14" s="74"/>
      <c r="E14" s="75"/>
      <c r="F14" s="75"/>
      <c r="G14" s="75"/>
      <c r="H14" s="75"/>
      <c r="I14" s="75"/>
      <c r="J14" s="75"/>
      <c r="K14" s="77"/>
    </row>
    <row r="15" spans="1:11" x14ac:dyDescent="0.25">
      <c r="A15" s="72"/>
      <c r="B15" s="73"/>
      <c r="C15" s="73"/>
      <c r="D15" s="74"/>
      <c r="E15" s="75"/>
      <c r="F15" s="75"/>
      <c r="G15" s="75"/>
      <c r="H15" s="75"/>
      <c r="I15" s="75"/>
      <c r="J15" s="75"/>
      <c r="K15" s="76"/>
    </row>
    <row r="16" spans="1:11" x14ac:dyDescent="0.25">
      <c r="A16" s="72"/>
      <c r="B16" s="73"/>
      <c r="C16" s="73"/>
      <c r="D16" s="74"/>
      <c r="E16" s="75"/>
      <c r="F16" s="75"/>
      <c r="G16" s="75"/>
      <c r="H16" s="75"/>
      <c r="I16" s="75"/>
      <c r="J16" s="75"/>
      <c r="K16" s="77"/>
    </row>
    <row r="17" spans="1:11" x14ac:dyDescent="0.25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</row>
    <row r="18" spans="1:11" x14ac:dyDescent="0.25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</row>
    <row r="19" spans="1:11" x14ac:dyDescent="0.2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</row>
    <row r="20" spans="1:11" x14ac:dyDescent="0.25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</row>
    <row r="21" spans="1:11" x14ac:dyDescent="0.25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</row>
    <row r="22" spans="1:11" x14ac:dyDescent="0.25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</row>
    <row r="23" spans="1:11" x14ac:dyDescent="0.25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</row>
    <row r="24" spans="1:11" x14ac:dyDescent="0.25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</row>
    <row r="25" spans="1:11" x14ac:dyDescent="0.25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</row>
    <row r="26" spans="1:11" x14ac:dyDescent="0.25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</row>
    <row r="27" spans="1:11" x14ac:dyDescent="0.25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</row>
    <row r="28" spans="1:11" x14ac:dyDescent="0.25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</row>
    <row r="29" spans="1:11" x14ac:dyDescent="0.25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</row>
    <row r="30" spans="1:11" x14ac:dyDescent="0.25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1:11" x14ac:dyDescent="0.25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</row>
    <row r="32" spans="1:11" x14ac:dyDescent="0.25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</row>
    <row r="33" spans="1:11" x14ac:dyDescent="0.25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</row>
    <row r="34" spans="1:11" x14ac:dyDescent="0.25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</row>
    <row r="35" spans="1:11" x14ac:dyDescent="0.25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</row>
    <row r="36" spans="1:11" x14ac:dyDescent="0.2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</row>
    <row r="37" spans="1:11" x14ac:dyDescent="0.25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</row>
    <row r="38" spans="1:11" x14ac:dyDescent="0.25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</row>
    <row r="39" spans="1:11" x14ac:dyDescent="0.25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</row>
    <row r="40" spans="1:11" x14ac:dyDescent="0.25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</row>
    <row r="41" spans="1:11" x14ac:dyDescent="0.25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</row>
    <row r="42" spans="1:11" x14ac:dyDescent="0.25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</row>
    <row r="43" spans="1:11" x14ac:dyDescent="0.25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</row>
    <row r="44" spans="1:11" x14ac:dyDescent="0.25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</row>
    <row r="45" spans="1:11" x14ac:dyDescent="0.25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</row>
    <row r="46" spans="1:11" x14ac:dyDescent="0.25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</row>
    <row r="47" spans="1:11" x14ac:dyDescent="0.25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</row>
    <row r="48" spans="1:11" x14ac:dyDescent="0.25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</row>
    <row r="49" spans="1:11" x14ac:dyDescent="0.25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</row>
    <row r="50" spans="1:11" x14ac:dyDescent="0.25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</row>
    <row r="51" spans="1:11" x14ac:dyDescent="0.25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spans="1:11" x14ac:dyDescent="0.2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spans="1:11" x14ac:dyDescent="0.25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</row>
    <row r="54" spans="1:11" x14ac:dyDescent="0.25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</row>
    <row r="55" spans="1:11" x14ac:dyDescent="0.25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</row>
    <row r="56" spans="1:11" x14ac:dyDescent="0.25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</row>
    <row r="57" spans="1:11" x14ac:dyDescent="0.25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</row>
    <row r="58" spans="1:11" x14ac:dyDescent="0.25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</row>
    <row r="59" spans="1:11" x14ac:dyDescent="0.25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</row>
    <row r="60" spans="1:11" x14ac:dyDescent="0.25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1" x14ac:dyDescent="0.25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1" x14ac:dyDescent="0.25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1" x14ac:dyDescent="0.25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1" x14ac:dyDescent="0.25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</row>
    <row r="65" spans="1:11" x14ac:dyDescent="0.25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</row>
    <row r="66" spans="1:11" x14ac:dyDescent="0.25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</row>
    <row r="67" spans="1:11" x14ac:dyDescent="0.2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</row>
    <row r="68" spans="1:11" x14ac:dyDescent="0.25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</row>
    <row r="69" spans="1:11" x14ac:dyDescent="0.25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</row>
    <row r="70" spans="1:11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</row>
    <row r="71" spans="1:11" x14ac:dyDescent="0.25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</row>
    <row r="72" spans="1:11" x14ac:dyDescent="0.25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</row>
    <row r="73" spans="1:11" x14ac:dyDescent="0.25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</row>
    <row r="74" spans="1:11" x14ac:dyDescent="0.25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</row>
    <row r="75" spans="1:11" x14ac:dyDescent="0.25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</row>
    <row r="76" spans="1:11" x14ac:dyDescent="0.25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</row>
    <row r="77" spans="1:11" x14ac:dyDescent="0.25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</row>
    <row r="78" spans="1:11" x14ac:dyDescent="0.25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</row>
    <row r="79" spans="1:11" x14ac:dyDescent="0.25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</row>
    <row r="80" spans="1:11" x14ac:dyDescent="0.25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</row>
    <row r="81" spans="1:11" x14ac:dyDescent="0.25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</row>
    <row r="82" spans="1:11" x14ac:dyDescent="0.25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</row>
    <row r="83" spans="1:11" x14ac:dyDescent="0.25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</row>
    <row r="84" spans="1:11" x14ac:dyDescent="0.25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</row>
    <row r="85" spans="1:11" x14ac:dyDescent="0.25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</row>
    <row r="86" spans="1:11" x14ac:dyDescent="0.25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</row>
    <row r="87" spans="1:11" x14ac:dyDescent="0.25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</row>
    <row r="88" spans="1:11" x14ac:dyDescent="0.25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</row>
    <row r="89" spans="1:11" x14ac:dyDescent="0.25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</row>
    <row r="90" spans="1:11" x14ac:dyDescent="0.25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</row>
    <row r="91" spans="1:11" x14ac:dyDescent="0.25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1:11" x14ac:dyDescent="0.25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1:11" x14ac:dyDescent="0.25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1:11" x14ac:dyDescent="0.25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</row>
    <row r="95" spans="1:11" x14ac:dyDescent="0.2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</row>
    <row r="96" spans="1:11" x14ac:dyDescent="0.25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</row>
    <row r="97" spans="1:11" x14ac:dyDescent="0.25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</row>
    <row r="98" spans="1:11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spans="1:11" x14ac:dyDescent="0.25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</row>
    <row r="100" spans="1:11" x14ac:dyDescent="0.25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1:11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2" spans="1:11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</row>
    <row r="103" spans="1:11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</row>
    <row r="104" spans="1:11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</row>
    <row r="105" spans="1:11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</row>
    <row r="106" spans="1:11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</row>
    <row r="107" spans="1:1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</row>
    <row r="108" spans="1:11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</row>
    <row r="109" spans="1:11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</row>
    <row r="110" spans="1:11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</row>
    <row r="111" spans="1:11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</row>
    <row r="112" spans="1:11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</row>
    <row r="113" spans="1:11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</row>
    <row r="114" spans="1:11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</row>
    <row r="115" spans="1:1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</row>
    <row r="116" spans="1:1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</row>
    <row r="117" spans="1:1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</row>
    <row r="118" spans="1:1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</row>
    <row r="119" spans="1:1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</row>
    <row r="120" spans="1:1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</row>
    <row r="121" spans="1:1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</row>
    <row r="122" spans="1:1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</row>
    <row r="123" spans="1:1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</row>
    <row r="124" spans="1:1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</row>
    <row r="125" spans="1:1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</row>
    <row r="126" spans="1:1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</row>
    <row r="127" spans="1:1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</row>
    <row r="128" spans="1:1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</row>
    <row r="129" spans="1:1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</row>
    <row r="130" spans="1:1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</row>
    <row r="131" spans="1:1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</row>
    <row r="132" spans="1:1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</row>
    <row r="133" spans="1:1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</row>
    <row r="134" spans="1:1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</row>
    <row r="135" spans="1:1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</row>
    <row r="136" spans="1:1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</row>
    <row r="137" spans="1:1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</row>
    <row r="138" spans="1:1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</row>
    <row r="139" spans="1:1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</row>
    <row r="140" spans="1:1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</row>
    <row r="141" spans="1:1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</row>
    <row r="142" spans="1:1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</row>
    <row r="143" spans="1:1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</row>
    <row r="144" spans="1:1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</row>
    <row r="145" spans="1:1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</row>
    <row r="146" spans="1:1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</row>
    <row r="147" spans="1:1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</row>
    <row r="148" spans="1:1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</row>
    <row r="149" spans="1:1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</row>
    <row r="150" spans="1:1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</row>
    <row r="151" spans="1:1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</row>
    <row r="152" spans="1:1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</row>
    <row r="153" spans="1:1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</row>
    <row r="154" spans="1:1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</row>
    <row r="155" spans="1:1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</row>
    <row r="156" spans="1:1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</row>
    <row r="157" spans="1:1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</row>
    <row r="158" spans="1:1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</row>
    <row r="159" spans="1:1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</row>
    <row r="160" spans="1:1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</row>
    <row r="161" spans="1:1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</row>
    <row r="162" spans="1:1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</row>
    <row r="163" spans="1:1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</row>
    <row r="164" spans="1:1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</row>
    <row r="165" spans="1:1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</row>
    <row r="166" spans="1:1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</row>
    <row r="167" spans="1:1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</row>
    <row r="168" spans="1:1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</row>
    <row r="169" spans="1:1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</row>
    <row r="170" spans="1:1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</row>
    <row r="171" spans="1:1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</row>
    <row r="172" spans="1:11" x14ac:dyDescent="0.25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</row>
    <row r="173" spans="1:11" x14ac:dyDescent="0.25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</row>
    <row r="174" spans="1:11" x14ac:dyDescent="0.25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</row>
    <row r="175" spans="1:11" x14ac:dyDescent="0.2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</row>
    <row r="176" spans="1:11" x14ac:dyDescent="0.25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</row>
    <row r="177" spans="1:11" x14ac:dyDescent="0.25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</row>
    <row r="178" spans="1:11" x14ac:dyDescent="0.25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</row>
    <row r="179" spans="1:11" x14ac:dyDescent="0.25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</row>
    <row r="180" spans="1:11" x14ac:dyDescent="0.2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</row>
    <row r="181" spans="1:11" x14ac:dyDescent="0.25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</row>
    <row r="182" spans="1:11" x14ac:dyDescent="0.25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</row>
    <row r="183" spans="1:11" x14ac:dyDescent="0.25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</row>
    <row r="184" spans="1:11" x14ac:dyDescent="0.25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</row>
    <row r="185" spans="1:11" x14ac:dyDescent="0.2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</row>
    <row r="186" spans="1:11" x14ac:dyDescent="0.25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</row>
    <row r="187" spans="1:11" x14ac:dyDescent="0.25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</row>
    <row r="188" spans="1:11" x14ac:dyDescent="0.25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</row>
    <row r="189" spans="1:11" x14ac:dyDescent="0.25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</row>
    <row r="190" spans="1:11" x14ac:dyDescent="0.25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</row>
    <row r="191" spans="1:11" x14ac:dyDescent="0.25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</row>
    <row r="192" spans="1:11" x14ac:dyDescent="0.25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</row>
    <row r="193" spans="1:11" x14ac:dyDescent="0.25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</row>
    <row r="194" spans="1:11" x14ac:dyDescent="0.25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</row>
    <row r="195" spans="1:11" x14ac:dyDescent="0.2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</row>
    <row r="196" spans="1:11" x14ac:dyDescent="0.25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</row>
    <row r="197" spans="1:11" x14ac:dyDescent="0.25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</row>
    <row r="198" spans="1:11" x14ac:dyDescent="0.25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</row>
    <row r="199" spans="1:11" x14ac:dyDescent="0.25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</row>
    <row r="200" spans="1:11" x14ac:dyDescent="0.25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</row>
    <row r="201" spans="1:11" x14ac:dyDescent="0.25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</row>
    <row r="202" spans="1:11" x14ac:dyDescent="0.25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</row>
    <row r="203" spans="1:11" x14ac:dyDescent="0.25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</row>
    <row r="204" spans="1:11" x14ac:dyDescent="0.25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</row>
    <row r="205" spans="1:11" x14ac:dyDescent="0.2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</row>
    <row r="206" spans="1:11" x14ac:dyDescent="0.25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</row>
    <row r="207" spans="1:11" x14ac:dyDescent="0.25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</row>
    <row r="208" spans="1:11" x14ac:dyDescent="0.25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</row>
    <row r="209" spans="1:11" x14ac:dyDescent="0.25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</row>
    <row r="210" spans="1:11" x14ac:dyDescent="0.25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</row>
    <row r="211" spans="1:11" x14ac:dyDescent="0.25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</row>
    <row r="212" spans="1:11" x14ac:dyDescent="0.25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</row>
    <row r="213" spans="1:11" x14ac:dyDescent="0.25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</row>
    <row r="214" spans="1:11" x14ac:dyDescent="0.25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</row>
    <row r="215" spans="1:11" x14ac:dyDescent="0.2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</row>
    <row r="216" spans="1:11" x14ac:dyDescent="0.25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</row>
    <row r="217" spans="1:11" x14ac:dyDescent="0.25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</row>
    <row r="218" spans="1:11" x14ac:dyDescent="0.25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</row>
    <row r="219" spans="1:11" x14ac:dyDescent="0.25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</row>
    <row r="220" spans="1:11" x14ac:dyDescent="0.25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</row>
    <row r="221" spans="1:11" x14ac:dyDescent="0.25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</row>
    <row r="222" spans="1:11" x14ac:dyDescent="0.25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</row>
    <row r="223" spans="1:11" x14ac:dyDescent="0.25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</row>
    <row r="224" spans="1:11" x14ac:dyDescent="0.25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</row>
    <row r="225" spans="1:11" x14ac:dyDescent="0.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</row>
    <row r="226" spans="1:11" x14ac:dyDescent="0.25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</row>
    <row r="227" spans="1:11" x14ac:dyDescent="0.25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</row>
    <row r="228" spans="1:11" x14ac:dyDescent="0.25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</row>
    <row r="229" spans="1:11" x14ac:dyDescent="0.25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</row>
    <row r="230" spans="1:11" x14ac:dyDescent="0.25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</row>
    <row r="231" spans="1:11" x14ac:dyDescent="0.25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</row>
    <row r="232" spans="1:11" x14ac:dyDescent="0.25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</row>
    <row r="233" spans="1:11" x14ac:dyDescent="0.25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</row>
    <row r="234" spans="1:11" x14ac:dyDescent="0.25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</row>
    <row r="235" spans="1:11" x14ac:dyDescent="0.2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</row>
    <row r="236" spans="1:11" x14ac:dyDescent="0.25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</row>
    <row r="237" spans="1:11" x14ac:dyDescent="0.25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</row>
    <row r="238" spans="1:11" x14ac:dyDescent="0.25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</row>
    <row r="239" spans="1:11" x14ac:dyDescent="0.25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</row>
    <row r="240" spans="1:11" x14ac:dyDescent="0.25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</row>
    <row r="241" spans="1:11" x14ac:dyDescent="0.25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</row>
    <row r="242" spans="1:11" x14ac:dyDescent="0.25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</row>
    <row r="243" spans="1:11" x14ac:dyDescent="0.25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</row>
    <row r="244" spans="1:11" x14ac:dyDescent="0.25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</row>
    <row r="245" spans="1:11" x14ac:dyDescent="0.2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</row>
    <row r="246" spans="1:11" x14ac:dyDescent="0.25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</row>
    <row r="247" spans="1:11" x14ac:dyDescent="0.25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</row>
    <row r="248" spans="1:11" x14ac:dyDescent="0.25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</row>
    <row r="249" spans="1:11" x14ac:dyDescent="0.25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</row>
    <row r="250" spans="1:11" x14ac:dyDescent="0.25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</row>
    <row r="251" spans="1:11" x14ac:dyDescent="0.25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</row>
    <row r="252" spans="1:11" x14ac:dyDescent="0.25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</row>
    <row r="253" spans="1:11" x14ac:dyDescent="0.25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</row>
    <row r="254" spans="1:11" x14ac:dyDescent="0.25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</row>
    <row r="255" spans="1:11" x14ac:dyDescent="0.2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</row>
    <row r="256" spans="1:11" x14ac:dyDescent="0.25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</row>
    <row r="257" spans="1:11" x14ac:dyDescent="0.25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</row>
    <row r="258" spans="1:11" x14ac:dyDescent="0.25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</row>
    <row r="259" spans="1:11" x14ac:dyDescent="0.25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</row>
    <row r="260" spans="1:11" x14ac:dyDescent="0.25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</row>
    <row r="261" spans="1:11" x14ac:dyDescent="0.25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</row>
    <row r="262" spans="1:11" x14ac:dyDescent="0.25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</row>
    <row r="263" spans="1:11" x14ac:dyDescent="0.25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</row>
    <row r="264" spans="1:11" x14ac:dyDescent="0.25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</row>
    <row r="265" spans="1:11" x14ac:dyDescent="0.2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</row>
    <row r="266" spans="1:11" x14ac:dyDescent="0.25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</row>
    <row r="267" spans="1:11" x14ac:dyDescent="0.25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</row>
    <row r="268" spans="1:11" x14ac:dyDescent="0.25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</row>
    <row r="269" spans="1:11" x14ac:dyDescent="0.25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x14ac:dyDescent="0.25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x14ac:dyDescent="0.25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</row>
    <row r="272" spans="1:11" x14ac:dyDescent="0.25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</row>
    <row r="273" spans="1:11" x14ac:dyDescent="0.25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</row>
    <row r="274" spans="1:11" x14ac:dyDescent="0.25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</row>
    <row r="275" spans="1:11" x14ac:dyDescent="0.2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</row>
    <row r="276" spans="1:11" x14ac:dyDescent="0.25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</row>
    <row r="277" spans="1:11" x14ac:dyDescent="0.25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spans="1:11" x14ac:dyDescent="0.25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spans="1:11" x14ac:dyDescent="0.25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spans="1:11" x14ac:dyDescent="0.25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</row>
    <row r="281" spans="1:11" x14ac:dyDescent="0.25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</row>
    <row r="282" spans="1:11" x14ac:dyDescent="0.25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</row>
    <row r="283" spans="1:11" x14ac:dyDescent="0.25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</row>
    <row r="284" spans="1:11" x14ac:dyDescent="0.25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</row>
    <row r="285" spans="1:11" x14ac:dyDescent="0.2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</row>
    <row r="286" spans="1:11" x14ac:dyDescent="0.25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</row>
    <row r="287" spans="1:11" x14ac:dyDescent="0.25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</row>
    <row r="288" spans="1:11" x14ac:dyDescent="0.25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</row>
    <row r="289" spans="1:11" x14ac:dyDescent="0.25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</row>
    <row r="290" spans="1:11" x14ac:dyDescent="0.25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</row>
    <row r="291" spans="1:11" x14ac:dyDescent="0.25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</row>
  </sheetData>
  <mergeCells count="2">
    <mergeCell ref="A6:C6"/>
    <mergeCell ref="E6:F6"/>
  </mergeCells>
  <dataValidations count="2">
    <dataValidation type="list" allowBlank="1" showInputMessage="1" showErrorMessage="1" sqref="D3">
      <formula1>PARTYNAME</formula1>
    </dataValidation>
    <dataValidation type="list" allowBlank="1" showInputMessage="1" showErrorMessage="1" sqref="C3">
      <formula1>"SALE,RECEIPT"</formula1>
    </dataValidation>
  </dataValidations>
  <pageMargins left="0.25" right="0.25" top="0.75" bottom="0.75" header="0.3" footer="0.3"/>
  <pageSetup scale="90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Invoice</vt:lpstr>
      <vt:lpstr>Setting</vt:lpstr>
      <vt:lpstr>Sale reports</vt:lpstr>
      <vt:lpstr>Ledger</vt:lpstr>
      <vt:lpstr>Ledger!Criteria</vt:lpstr>
      <vt:lpstr>Ledger!Extract</vt:lpstr>
      <vt:lpstr>STATENAME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Computer Learne;abhay singh</dc:creator>
  <cp:keywords>abhay singh </cp:keywords>
  <cp:lastModifiedBy>lenovo</cp:lastModifiedBy>
  <cp:lastPrinted>2022-02-03T13:00:37Z</cp:lastPrinted>
  <dcterms:created xsi:type="dcterms:W3CDTF">2019-09-15T12:44:14Z</dcterms:created>
  <dcterms:modified xsi:type="dcterms:W3CDTF">2022-02-03T13:00:41Z</dcterms:modified>
</cp:coreProperties>
</file>