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D:\0-Real Life\Youtube Channel\"/>
    </mc:Choice>
  </mc:AlternateContent>
  <xr:revisionPtr revIDLastSave="0" documentId="13_ncr:1_{C3235948-E24C-411B-93FC-9F09D5C0B496}" xr6:coauthVersionLast="47" xr6:coauthVersionMax="47" xr10:uidLastSave="{00000000-0000-0000-0000-000000000000}"/>
  <bookViews>
    <workbookView xWindow="-110" yWindow="-110" windowWidth="19420" windowHeight="10300" xr2:uid="{107CA1C6-4A3A-49E0-B981-54C072340781}"/>
  </bookViews>
  <sheets>
    <sheet name="Dashboard" sheetId="7" r:id="rId1"/>
    <sheet name="Dataset" sheetId="1" r:id="rId2"/>
    <sheet name="Sheet4" sheetId="8" r:id="rId3"/>
    <sheet name="Sheet1" sheetId="9" r:id="rId4"/>
    <sheet name="Customer" sheetId="4" r:id="rId5"/>
    <sheet name="Tipe" sheetId="3" r:id="rId6"/>
    <sheet name="Sales" sheetId="6" r:id="rId7"/>
    <sheet name="Pictures" sheetId="2" r:id="rId8"/>
  </sheets>
  <definedNames>
    <definedName name="Logo">INDEX(Pictures!$G$2:$G$4,MATCH(Sheet4!$B$2,Pictures!$F$2:$F$4,0))</definedName>
    <definedName name="Sales1">INDEX(Pictures!$C$2:$C$11,MATCH(Sheet1!$D$15,Pictures!$B$2:$B$11,0))</definedName>
    <definedName name="Sales2">INDEX(Pictures!$C$2:$C$11,MATCH(Sheet1!$D$16,Pictures!$B$2:$B$11,0))</definedName>
    <definedName name="Sales3">INDEX(Pictures!$C$2:$C$11,MATCH(Sheet1!$D$17,Pictures!$B$2:$B$11,0))</definedName>
    <definedName name="Slicer_Month">#N/A</definedName>
    <definedName name="Slicer_Nama">#N/A</definedName>
    <definedName name="Slicer_Tipe">#N/A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5" i="7" l="1" a="1"/>
  <c r="J25" i="7" s="1"/>
  <c r="J26" i="7" a="1"/>
  <c r="J26" i="7" s="1"/>
  <c r="J27" i="7" a="1"/>
  <c r="J27" i="7" s="1"/>
  <c r="J28" i="7" a="1"/>
  <c r="J28" i="7"/>
  <c r="J24" i="7" a="1"/>
  <c r="J24" i="7" s="1"/>
  <c r="I25" i="7" a="1"/>
  <c r="I25" i="7" s="1"/>
  <c r="I26" i="7" a="1"/>
  <c r="I26" i="7" s="1"/>
  <c r="I27" i="7" a="1"/>
  <c r="I27" i="7" s="1"/>
  <c r="I28" i="7" a="1"/>
  <c r="I28" i="7"/>
  <c r="H25" i="7" a="1"/>
  <c r="H25" i="7" s="1"/>
  <c r="H26" i="7" a="1"/>
  <c r="H26" i="7" s="1"/>
  <c r="H27" i="7" a="1"/>
  <c r="H27" i="7" s="1"/>
  <c r="H28" i="7" a="1"/>
  <c r="H28" i="7" s="1"/>
  <c r="G25" i="7" a="1"/>
  <c r="G25" i="7" s="1"/>
  <c r="G26" i="7" a="1"/>
  <c r="G26" i="7" s="1"/>
  <c r="G27" i="7" a="1"/>
  <c r="G27" i="7" s="1"/>
  <c r="G28" i="7" a="1"/>
  <c r="G28" i="7" s="1"/>
  <c r="I24" i="7" a="1"/>
  <c r="I24" i="7" s="1"/>
  <c r="H24" i="7" a="1"/>
  <c r="H24" i="7" s="1"/>
  <c r="G24" i="7" a="1"/>
  <c r="G24" i="7" s="1"/>
  <c r="J32" i="8"/>
  <c r="J31" i="8"/>
  <c r="D1" i="9"/>
  <c r="A18" i="8"/>
  <c r="E15" i="9"/>
  <c r="E16" i="9"/>
  <c r="E17" i="9"/>
  <c r="D16" i="9"/>
  <c r="G16" i="9" s="1"/>
  <c r="D17" i="9"/>
  <c r="G17" i="9" s="1"/>
  <c r="D15" i="9"/>
  <c r="G15" i="9" s="1"/>
  <c r="H207" i="1"/>
  <c r="H209" i="1"/>
  <c r="H239" i="1"/>
  <c r="H241" i="1"/>
  <c r="H271" i="1"/>
  <c r="H273" i="1"/>
  <c r="I289" i="1"/>
  <c r="H296" i="1"/>
  <c r="I303" i="1"/>
  <c r="I305" i="1"/>
  <c r="I319" i="1"/>
  <c r="H321" i="1"/>
  <c r="I328" i="1"/>
  <c r="I335" i="1"/>
  <c r="H337" i="1"/>
  <c r="H351" i="1"/>
  <c r="H353" i="1"/>
  <c r="H360" i="1"/>
  <c r="H367" i="1"/>
  <c r="H369" i="1"/>
  <c r="H383" i="1"/>
  <c r="H385" i="1"/>
  <c r="H392" i="1"/>
  <c r="H399" i="1"/>
  <c r="H401" i="1"/>
  <c r="H415" i="1"/>
  <c r="H417" i="1"/>
  <c r="I433" i="1"/>
  <c r="H440" i="1"/>
  <c r="I447" i="1"/>
  <c r="H449" i="1"/>
  <c r="I472" i="1"/>
  <c r="H479" i="1"/>
  <c r="H481" i="1"/>
  <c r="H495" i="1"/>
  <c r="H497" i="1"/>
  <c r="H504" i="1"/>
  <c r="I511" i="1"/>
  <c r="I513" i="1"/>
  <c r="H527" i="1"/>
  <c r="H529" i="1"/>
  <c r="I536" i="1"/>
  <c r="H543" i="1"/>
  <c r="I545" i="1"/>
  <c r="I559" i="1"/>
  <c r="I561" i="1"/>
  <c r="I568" i="1"/>
  <c r="I575" i="1"/>
  <c r="H577" i="1"/>
  <c r="I591" i="1"/>
  <c r="H593" i="1"/>
  <c r="H607" i="1"/>
  <c r="H609" i="1"/>
  <c r="I623" i="1"/>
  <c r="I625" i="1"/>
  <c r="H641" i="1"/>
  <c r="H655" i="1"/>
  <c r="H657" i="1"/>
  <c r="H673" i="1"/>
  <c r="H680" i="1"/>
  <c r="I687" i="1"/>
  <c r="I689" i="1"/>
  <c r="I703" i="1"/>
  <c r="I705" i="1"/>
  <c r="I712" i="1"/>
  <c r="H719" i="1"/>
  <c r="H721" i="1"/>
  <c r="H735" i="1"/>
  <c r="H737" i="1"/>
  <c r="H751" i="1"/>
  <c r="H753" i="1"/>
  <c r="H765" i="1"/>
  <c r="H766" i="1"/>
  <c r="I767" i="1"/>
  <c r="H768" i="1"/>
  <c r="I769" i="1"/>
  <c r="H781" i="1"/>
  <c r="H782" i="1"/>
  <c r="I783" i="1"/>
  <c r="H784" i="1"/>
  <c r="H785" i="1"/>
  <c r="H797" i="1"/>
  <c r="H798" i="1"/>
  <c r="I799" i="1"/>
  <c r="H800" i="1"/>
  <c r="I801" i="1"/>
  <c r="H813" i="1"/>
  <c r="H814" i="1"/>
  <c r="I815" i="1"/>
  <c r="H816" i="1"/>
  <c r="I817" i="1"/>
  <c r="H830" i="1"/>
  <c r="I831" i="1"/>
  <c r="H832" i="1"/>
  <c r="H833" i="1"/>
  <c r="I847" i="1"/>
  <c r="H848" i="1"/>
  <c r="I849" i="1"/>
  <c r="H856" i="1"/>
  <c r="H864" i="1"/>
  <c r="H865" i="1"/>
  <c r="H873" i="1"/>
  <c r="I881" i="1"/>
  <c r="H890" i="1"/>
  <c r="H909" i="1"/>
  <c r="H910" i="1"/>
  <c r="I911" i="1"/>
  <c r="H912" i="1"/>
  <c r="I913" i="1"/>
  <c r="H920" i="1"/>
  <c r="H921" i="1"/>
  <c r="H922" i="1"/>
  <c r="H925" i="1"/>
  <c r="H926" i="1"/>
  <c r="I927" i="1"/>
  <c r="H928" i="1"/>
  <c r="I929" i="1"/>
  <c r="I936" i="1"/>
  <c r="H937" i="1"/>
  <c r="H938" i="1"/>
  <c r="H941" i="1"/>
  <c r="H942" i="1"/>
  <c r="I943" i="1"/>
  <c r="H944" i="1"/>
  <c r="I945" i="1"/>
  <c r="H952" i="1"/>
  <c r="H953" i="1"/>
  <c r="H954" i="1"/>
  <c r="H957" i="1"/>
  <c r="H958" i="1"/>
  <c r="I959" i="1"/>
  <c r="H960" i="1"/>
  <c r="I961" i="1"/>
  <c r="H968" i="1"/>
  <c r="H969" i="1"/>
  <c r="H970" i="1"/>
  <c r="H973" i="1"/>
  <c r="H974" i="1"/>
  <c r="H975" i="1"/>
  <c r="H976" i="1"/>
  <c r="H977" i="1"/>
  <c r="H984" i="1"/>
  <c r="H985" i="1"/>
  <c r="H986" i="1"/>
  <c r="H989" i="1"/>
  <c r="H990" i="1"/>
  <c r="I991" i="1"/>
  <c r="H992" i="1"/>
  <c r="I993" i="1"/>
  <c r="H1000" i="1"/>
  <c r="H210" i="1"/>
  <c r="H213" i="1"/>
  <c r="H214" i="1"/>
  <c r="I215" i="1"/>
  <c r="I216" i="1"/>
  <c r="H223" i="1"/>
  <c r="H225" i="1"/>
  <c r="H226" i="1"/>
  <c r="H227" i="1"/>
  <c r="H228" i="1"/>
  <c r="I229" i="1"/>
  <c r="I230" i="1"/>
  <c r="I242" i="1"/>
  <c r="H243" i="1"/>
  <c r="H244" i="1"/>
  <c r="I245" i="1"/>
  <c r="I246" i="1"/>
  <c r="H247" i="1"/>
  <c r="H248" i="1"/>
  <c r="I255" i="1"/>
  <c r="H257" i="1"/>
  <c r="H258" i="1"/>
  <c r="I259" i="1"/>
  <c r="I260" i="1"/>
  <c r="H261" i="1"/>
  <c r="H274" i="1"/>
  <c r="I275" i="1"/>
  <c r="I276" i="1"/>
  <c r="H277" i="1"/>
  <c r="H278" i="1"/>
  <c r="I279" i="1"/>
  <c r="H280" i="1"/>
  <c r="I287" i="1"/>
  <c r="I290" i="1"/>
  <c r="H293" i="1"/>
  <c r="H306" i="1"/>
  <c r="H307" i="1"/>
  <c r="H308" i="1"/>
  <c r="H309" i="1"/>
  <c r="I310" i="1"/>
  <c r="H311" i="1"/>
  <c r="I312" i="1"/>
  <c r="H322" i="1"/>
  <c r="H325" i="1"/>
  <c r="H326" i="1"/>
  <c r="H327" i="1"/>
  <c r="H338" i="1"/>
  <c r="H339" i="1"/>
  <c r="H340" i="1"/>
  <c r="H341" i="1"/>
  <c r="I342" i="1"/>
  <c r="I343" i="1"/>
  <c r="H354" i="1"/>
  <c r="H356" i="1"/>
  <c r="H357" i="1"/>
  <c r="I358" i="1"/>
  <c r="I359" i="1"/>
  <c r="H370" i="1"/>
  <c r="I371" i="1"/>
  <c r="I372" i="1"/>
  <c r="I373" i="1"/>
  <c r="H386" i="1"/>
  <c r="H387" i="1"/>
  <c r="I388" i="1"/>
  <c r="I389" i="1"/>
  <c r="H390" i="1"/>
  <c r="H391" i="1"/>
  <c r="I402" i="1"/>
  <c r="I403" i="1"/>
  <c r="H405" i="1"/>
  <c r="I418" i="1"/>
  <c r="I419" i="1"/>
  <c r="H420" i="1"/>
  <c r="I421" i="1"/>
  <c r="H422" i="1"/>
  <c r="I423" i="1"/>
  <c r="H424" i="1"/>
  <c r="I431" i="1"/>
  <c r="H434" i="1"/>
  <c r="H437" i="1"/>
  <c r="H439" i="1"/>
  <c r="H450" i="1"/>
  <c r="H451" i="1"/>
  <c r="H452" i="1"/>
  <c r="H453" i="1"/>
  <c r="H454" i="1"/>
  <c r="I455" i="1"/>
  <c r="I456" i="1"/>
  <c r="H463" i="1"/>
  <c r="H465" i="1"/>
  <c r="H466" i="1"/>
  <c r="H469" i="1"/>
  <c r="H470" i="1"/>
  <c r="I471" i="1"/>
  <c r="H482" i="1"/>
  <c r="I483" i="1"/>
  <c r="H484" i="1"/>
  <c r="I485" i="1"/>
  <c r="I486" i="1"/>
  <c r="I498" i="1"/>
  <c r="H499" i="1"/>
  <c r="H500" i="1"/>
  <c r="I501" i="1"/>
  <c r="I502" i="1"/>
  <c r="H503" i="1"/>
  <c r="H514" i="1"/>
  <c r="I515" i="1"/>
  <c r="I516" i="1"/>
  <c r="H517" i="1"/>
  <c r="H530" i="1"/>
  <c r="I531" i="1"/>
  <c r="I532" i="1"/>
  <c r="H533" i="1"/>
  <c r="H534" i="1"/>
  <c r="I535" i="1"/>
  <c r="I546" i="1"/>
  <c r="H549" i="1"/>
  <c r="H552" i="1"/>
  <c r="H562" i="1"/>
  <c r="H563" i="1"/>
  <c r="H564" i="1"/>
  <c r="H565" i="1"/>
  <c r="H566" i="1"/>
  <c r="H567" i="1"/>
  <c r="H578" i="1"/>
  <c r="H581" i="1"/>
  <c r="H582" i="1"/>
  <c r="H583" i="1"/>
  <c r="I584" i="1"/>
  <c r="H594" i="1"/>
  <c r="H595" i="1"/>
  <c r="I596" i="1"/>
  <c r="I597" i="1"/>
  <c r="I598" i="1"/>
  <c r="I599" i="1"/>
  <c r="H610" i="1"/>
  <c r="H612" i="1"/>
  <c r="I613" i="1"/>
  <c r="I614" i="1"/>
  <c r="H615" i="1"/>
  <c r="H616" i="1"/>
  <c r="I626" i="1"/>
  <c r="H627" i="1"/>
  <c r="I628" i="1"/>
  <c r="I629" i="1"/>
  <c r="H639" i="1"/>
  <c r="H642" i="1"/>
  <c r="H643" i="1"/>
  <c r="I644" i="1"/>
  <c r="H645" i="1"/>
  <c r="H646" i="1"/>
  <c r="H647" i="1"/>
  <c r="H648" i="1"/>
  <c r="I658" i="1"/>
  <c r="I659" i="1"/>
  <c r="H661" i="1"/>
  <c r="H671" i="1"/>
  <c r="I674" i="1"/>
  <c r="I675" i="1"/>
  <c r="H676" i="1"/>
  <c r="H677" i="1"/>
  <c r="H678" i="1"/>
  <c r="I679" i="1"/>
  <c r="H690" i="1"/>
  <c r="H693" i="1"/>
  <c r="H695" i="1"/>
  <c r="H696" i="1"/>
  <c r="H706" i="1"/>
  <c r="H707" i="1"/>
  <c r="I708" i="1"/>
  <c r="I709" i="1"/>
  <c r="I710" i="1"/>
  <c r="I711" i="1"/>
  <c r="H722" i="1"/>
  <c r="H725" i="1"/>
  <c r="H726" i="1"/>
  <c r="I727" i="1"/>
  <c r="I728" i="1"/>
  <c r="H738" i="1"/>
  <c r="I739" i="1"/>
  <c r="I740" i="1"/>
  <c r="I741" i="1"/>
  <c r="I742" i="1"/>
  <c r="I754" i="1"/>
  <c r="H755" i="1"/>
  <c r="H756" i="1"/>
  <c r="I757" i="1"/>
  <c r="H758" i="1"/>
  <c r="H759" i="1"/>
  <c r="H760" i="1"/>
  <c r="H761" i="1"/>
  <c r="H762" i="1"/>
  <c r="H763" i="1"/>
  <c r="H764" i="1"/>
  <c r="I770" i="1"/>
  <c r="H771" i="1"/>
  <c r="H772" i="1"/>
  <c r="H773" i="1"/>
  <c r="H774" i="1"/>
  <c r="H775" i="1"/>
  <c r="H776" i="1"/>
  <c r="H777" i="1"/>
  <c r="H778" i="1"/>
  <c r="H779" i="1"/>
  <c r="H780" i="1"/>
  <c r="H786" i="1"/>
  <c r="I787" i="1"/>
  <c r="H788" i="1"/>
  <c r="H789" i="1"/>
  <c r="H790" i="1"/>
  <c r="H791" i="1"/>
  <c r="H792" i="1"/>
  <c r="H793" i="1"/>
  <c r="H794" i="1"/>
  <c r="H795" i="1"/>
  <c r="H796" i="1"/>
  <c r="I802" i="1"/>
  <c r="H803" i="1"/>
  <c r="H804" i="1"/>
  <c r="H805" i="1"/>
  <c r="H806" i="1"/>
  <c r="H807" i="1"/>
  <c r="H808" i="1"/>
  <c r="H809" i="1"/>
  <c r="H810" i="1"/>
  <c r="H811" i="1"/>
  <c r="H812" i="1"/>
  <c r="I818" i="1"/>
  <c r="H819" i="1"/>
  <c r="H820" i="1"/>
  <c r="I821" i="1"/>
  <c r="H822" i="1"/>
  <c r="H823" i="1"/>
  <c r="H824" i="1"/>
  <c r="H825" i="1"/>
  <c r="H826" i="1"/>
  <c r="H827" i="1"/>
  <c r="H829" i="1"/>
  <c r="H834" i="1"/>
  <c r="H835" i="1"/>
  <c r="H836" i="1"/>
  <c r="H837" i="1"/>
  <c r="H838" i="1"/>
  <c r="H839" i="1"/>
  <c r="I840" i="1"/>
  <c r="H841" i="1"/>
  <c r="H842" i="1"/>
  <c r="H843" i="1"/>
  <c r="H845" i="1"/>
  <c r="H846" i="1"/>
  <c r="I850" i="1"/>
  <c r="I851" i="1"/>
  <c r="I852" i="1"/>
  <c r="I853" i="1"/>
  <c r="I854" i="1"/>
  <c r="I855" i="1"/>
  <c r="H857" i="1"/>
  <c r="H858" i="1"/>
  <c r="H859" i="1"/>
  <c r="H861" i="1"/>
  <c r="H862" i="1"/>
  <c r="H863" i="1"/>
  <c r="H866" i="1"/>
  <c r="H867" i="1"/>
  <c r="H868" i="1"/>
  <c r="I869" i="1"/>
  <c r="H870" i="1"/>
  <c r="H871" i="1"/>
  <c r="H872" i="1"/>
  <c r="H874" i="1"/>
  <c r="H875" i="1"/>
  <c r="H877" i="1"/>
  <c r="H878" i="1"/>
  <c r="I879" i="1"/>
  <c r="H880" i="1"/>
  <c r="I882" i="1"/>
  <c r="I883" i="1"/>
  <c r="I884" i="1"/>
  <c r="I885" i="1"/>
  <c r="H886" i="1"/>
  <c r="H887" i="1"/>
  <c r="H888" i="1"/>
  <c r="H889" i="1"/>
  <c r="H891" i="1"/>
  <c r="H893" i="1"/>
  <c r="H894" i="1"/>
  <c r="H895" i="1"/>
  <c r="H896" i="1"/>
  <c r="H897" i="1"/>
  <c r="I898" i="1"/>
  <c r="H899" i="1"/>
  <c r="H900" i="1"/>
  <c r="I901" i="1"/>
  <c r="H902" i="1"/>
  <c r="H903" i="1"/>
  <c r="I904" i="1"/>
  <c r="H905" i="1"/>
  <c r="H906" i="1"/>
  <c r="H907" i="1"/>
  <c r="I914" i="1"/>
  <c r="I915" i="1"/>
  <c r="H916" i="1"/>
  <c r="H917" i="1"/>
  <c r="H918" i="1"/>
  <c r="H919" i="1"/>
  <c r="H923" i="1"/>
  <c r="I930" i="1"/>
  <c r="H931" i="1"/>
  <c r="H932" i="1"/>
  <c r="I933" i="1"/>
  <c r="H934" i="1"/>
  <c r="I935" i="1"/>
  <c r="H939" i="1"/>
  <c r="H946" i="1"/>
  <c r="H947" i="1"/>
  <c r="H948" i="1"/>
  <c r="H949" i="1"/>
  <c r="H950" i="1"/>
  <c r="H951" i="1"/>
  <c r="H955" i="1"/>
  <c r="I962" i="1"/>
  <c r="H963" i="1"/>
  <c r="H964" i="1"/>
  <c r="I965" i="1"/>
  <c r="H966" i="1"/>
  <c r="I967" i="1"/>
  <c r="H971" i="1"/>
  <c r="H978" i="1"/>
  <c r="H979" i="1"/>
  <c r="H980" i="1"/>
  <c r="H981" i="1"/>
  <c r="H982" i="1"/>
  <c r="I983" i="1"/>
  <c r="H987" i="1"/>
  <c r="I994" i="1"/>
  <c r="H995" i="1"/>
  <c r="H996" i="1"/>
  <c r="I997" i="1"/>
  <c r="I998" i="1"/>
  <c r="H999"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I45" i="1"/>
  <c r="I46" i="1"/>
  <c r="I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I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I111" i="1"/>
  <c r="H112" i="1"/>
  <c r="H113" i="1"/>
  <c r="H114" i="1"/>
  <c r="H115" i="1"/>
  <c r="H116" i="1"/>
  <c r="H117" i="1"/>
  <c r="H118" i="1"/>
  <c r="H119" i="1"/>
  <c r="H120" i="1"/>
  <c r="H121" i="1"/>
  <c r="H122" i="1"/>
  <c r="H123" i="1"/>
  <c r="H124" i="1"/>
  <c r="I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I157" i="1"/>
  <c r="H158" i="1"/>
  <c r="H159" i="1"/>
  <c r="H160" i="1"/>
  <c r="H161" i="1"/>
  <c r="H162" i="1"/>
  <c r="H163" i="1"/>
  <c r="H164" i="1"/>
  <c r="H165" i="1"/>
  <c r="H166" i="1"/>
  <c r="H167" i="1"/>
  <c r="H168" i="1"/>
  <c r="H169" i="1"/>
  <c r="H170" i="1"/>
  <c r="H171" i="1"/>
  <c r="H172" i="1"/>
  <c r="H173" i="1"/>
  <c r="H174" i="1"/>
  <c r="I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 i="1"/>
  <c r="D2" i="3" a="1"/>
  <c r="D2" i="3" s="1"/>
  <c r="L29" i="8"/>
  <c r="K29" i="8"/>
  <c r="J29" i="8"/>
  <c r="I277" i="1" l="1"/>
  <c r="H821" i="1"/>
  <c r="H757" i="1"/>
  <c r="H709" i="1"/>
  <c r="I795" i="1"/>
  <c r="I274" i="1"/>
  <c r="I213" i="1"/>
  <c r="H501" i="1"/>
  <c r="I258" i="1"/>
  <c r="I676" i="1"/>
  <c r="H818" i="1"/>
  <c r="I565" i="1"/>
  <c r="H802" i="1"/>
  <c r="I771" i="1"/>
  <c r="I738" i="1"/>
  <c r="I563" i="1"/>
  <c r="I482" i="1"/>
  <c r="H485" i="1"/>
  <c r="I514" i="1"/>
  <c r="I452" i="1"/>
  <c r="I772" i="1"/>
  <c r="I562" i="1"/>
  <c r="I996" i="1"/>
  <c r="I399" i="1"/>
  <c r="I995" i="1"/>
  <c r="I325" i="1"/>
  <c r="H389" i="1"/>
  <c r="I932" i="1"/>
  <c r="I309" i="1"/>
  <c r="H388" i="1"/>
  <c r="I900" i="1"/>
  <c r="I923" i="1"/>
  <c r="I306" i="1"/>
  <c r="H372" i="1"/>
  <c r="I469" i="1"/>
  <c r="H679" i="1"/>
  <c r="I931" i="1"/>
  <c r="I678" i="1"/>
  <c r="I453" i="1"/>
  <c r="I226" i="1"/>
  <c r="H373" i="1"/>
  <c r="H675" i="1"/>
  <c r="H371" i="1"/>
  <c r="I890" i="1"/>
  <c r="I645" i="1"/>
  <c r="H901" i="1"/>
  <c r="H613" i="1"/>
  <c r="H303" i="1"/>
  <c r="I922" i="1"/>
  <c r="H626" i="1"/>
  <c r="I868" i="1"/>
  <c r="I642" i="1"/>
  <c r="I386" i="1"/>
  <c r="H885" i="1"/>
  <c r="H597" i="1"/>
  <c r="H290" i="1"/>
  <c r="I954" i="1"/>
  <c r="I867" i="1"/>
  <c r="I594" i="1"/>
  <c r="I370" i="1"/>
  <c r="H882" i="1"/>
  <c r="H275" i="1"/>
  <c r="H674" i="1"/>
  <c r="H914" i="1"/>
  <c r="I826" i="1"/>
  <c r="I581" i="1"/>
  <c r="I357" i="1"/>
  <c r="H869" i="1"/>
  <c r="H260" i="1"/>
  <c r="I794" i="1"/>
  <c r="I762" i="1"/>
  <c r="I451" i="1"/>
  <c r="I804" i="1"/>
  <c r="I567" i="1"/>
  <c r="I356" i="1"/>
  <c r="H855" i="1"/>
  <c r="H511" i="1"/>
  <c r="I677" i="1"/>
  <c r="H997" i="1"/>
  <c r="I803" i="1"/>
  <c r="I566" i="1"/>
  <c r="I341" i="1"/>
  <c r="H854" i="1"/>
  <c r="H502" i="1"/>
  <c r="I401" i="1"/>
  <c r="H513" i="1"/>
  <c r="I593" i="1"/>
  <c r="H689" i="1"/>
  <c r="I673" i="1"/>
  <c r="I481" i="1"/>
  <c r="H287" i="1"/>
  <c r="H993" i="1"/>
  <c r="I899" i="1"/>
  <c r="I657" i="1"/>
  <c r="I369" i="1"/>
  <c r="H983" i="1"/>
  <c r="H881" i="1"/>
  <c r="H799" i="1"/>
  <c r="H575" i="1"/>
  <c r="H305" i="1"/>
  <c r="I225" i="1"/>
  <c r="H911" i="1"/>
  <c r="H703" i="1"/>
  <c r="H289" i="1"/>
  <c r="I385" i="1"/>
  <c r="H687" i="1"/>
  <c r="I671" i="1"/>
  <c r="I479" i="1"/>
  <c r="H801" i="1"/>
  <c r="H591" i="1"/>
  <c r="I891" i="1"/>
  <c r="I763" i="1"/>
  <c r="I655" i="1"/>
  <c r="I564" i="1"/>
  <c r="I454" i="1"/>
  <c r="I367" i="1"/>
  <c r="I273" i="1"/>
  <c r="H965" i="1"/>
  <c r="H879" i="1"/>
  <c r="H770" i="1"/>
  <c r="H259" i="1"/>
  <c r="H625" i="1"/>
  <c r="H945" i="1"/>
  <c r="H255" i="1"/>
  <c r="I987" i="1"/>
  <c r="I859" i="1"/>
  <c r="I735" i="1"/>
  <c r="I543" i="1"/>
  <c r="I450" i="1"/>
  <c r="I340" i="1"/>
  <c r="H943" i="1"/>
  <c r="H853" i="1"/>
  <c r="H741" i="1"/>
  <c r="H658" i="1"/>
  <c r="H559" i="1"/>
  <c r="H431" i="1"/>
  <c r="H245" i="1"/>
  <c r="H817" i="1"/>
  <c r="H623" i="1"/>
  <c r="H815" i="1"/>
  <c r="I737" i="1"/>
  <c r="I257" i="1"/>
  <c r="I986" i="1"/>
  <c r="I858" i="1"/>
  <c r="I725" i="1"/>
  <c r="I533" i="1"/>
  <c r="I449" i="1"/>
  <c r="I339" i="1"/>
  <c r="I244" i="1"/>
  <c r="H933" i="1"/>
  <c r="H852" i="1"/>
  <c r="H740" i="1"/>
  <c r="H546" i="1"/>
  <c r="H421" i="1"/>
  <c r="H335" i="1"/>
  <c r="H229" i="1"/>
  <c r="H913" i="1"/>
  <c r="H705" i="1"/>
  <c r="I223" i="1"/>
  <c r="I271" i="1"/>
  <c r="H769" i="1"/>
  <c r="H447" i="1"/>
  <c r="I641" i="1"/>
  <c r="H561" i="1"/>
  <c r="H433" i="1"/>
  <c r="I964" i="1"/>
  <c r="I836" i="1"/>
  <c r="I530" i="1"/>
  <c r="I338" i="1"/>
  <c r="I243" i="1"/>
  <c r="H930" i="1"/>
  <c r="H851" i="1"/>
  <c r="H739" i="1"/>
  <c r="H545" i="1"/>
  <c r="H418" i="1"/>
  <c r="H319" i="1"/>
  <c r="H961" i="1"/>
  <c r="H959" i="1"/>
  <c r="H767" i="1"/>
  <c r="I963" i="1"/>
  <c r="I835" i="1"/>
  <c r="I706" i="1"/>
  <c r="I529" i="1"/>
  <c r="I417" i="1"/>
  <c r="I337" i="1"/>
  <c r="I228" i="1"/>
  <c r="H929" i="1"/>
  <c r="H847" i="1"/>
  <c r="I955" i="1"/>
  <c r="I827" i="1"/>
  <c r="I527" i="1"/>
  <c r="I415" i="1"/>
  <c r="I227" i="1"/>
  <c r="H915" i="1"/>
  <c r="H831" i="1"/>
  <c r="H629" i="1"/>
  <c r="H402" i="1"/>
  <c r="H745" i="1"/>
  <c r="I745" i="1"/>
  <c r="H633" i="1"/>
  <c r="I633" i="1"/>
  <c r="H521" i="1"/>
  <c r="I521" i="1"/>
  <c r="H425" i="1"/>
  <c r="I425" i="1"/>
  <c r="H345" i="1"/>
  <c r="I345" i="1"/>
  <c r="H249" i="1"/>
  <c r="I249" i="1"/>
  <c r="I937" i="1"/>
  <c r="I841" i="1"/>
  <c r="I664" i="1"/>
  <c r="H664" i="1"/>
  <c r="H232" i="1"/>
  <c r="I232" i="1"/>
  <c r="H407" i="1"/>
  <c r="I407" i="1"/>
  <c r="I839" i="1"/>
  <c r="H967" i="1"/>
  <c r="I966" i="1"/>
  <c r="H486" i="1"/>
  <c r="I391" i="1"/>
  <c r="H614" i="1"/>
  <c r="H580" i="1"/>
  <c r="I580" i="1"/>
  <c r="H435" i="1"/>
  <c r="I435" i="1"/>
  <c r="I278" i="1"/>
  <c r="I440" i="1"/>
  <c r="I985" i="1"/>
  <c r="I825" i="1"/>
  <c r="I648" i="1"/>
  <c r="H710" i="1"/>
  <c r="H536" i="1"/>
  <c r="H230" i="1"/>
  <c r="I984" i="1"/>
  <c r="I952" i="1"/>
  <c r="I920" i="1"/>
  <c r="I888" i="1"/>
  <c r="I856" i="1"/>
  <c r="I824" i="1"/>
  <c r="I792" i="1"/>
  <c r="I760" i="1"/>
  <c r="I707" i="1"/>
  <c r="I647" i="1"/>
  <c r="I595" i="1"/>
  <c r="I484" i="1"/>
  <c r="I424" i="1"/>
  <c r="I326" i="1"/>
  <c r="H998" i="1"/>
  <c r="H884" i="1"/>
  <c r="H596" i="1"/>
  <c r="H535" i="1"/>
  <c r="H472" i="1"/>
  <c r="H358" i="1"/>
  <c r="H713" i="1"/>
  <c r="I713" i="1"/>
  <c r="H601" i="1"/>
  <c r="I601" i="1"/>
  <c r="H489" i="1"/>
  <c r="I489" i="1"/>
  <c r="H377" i="1"/>
  <c r="I377" i="1"/>
  <c r="H297" i="1"/>
  <c r="I297" i="1"/>
  <c r="I969" i="1"/>
  <c r="H600" i="1"/>
  <c r="I600" i="1"/>
  <c r="I968" i="1"/>
  <c r="I551" i="1"/>
  <c r="H551" i="1"/>
  <c r="H487" i="1"/>
  <c r="I487" i="1"/>
  <c r="H231" i="1"/>
  <c r="I231" i="1"/>
  <c r="I807" i="1"/>
  <c r="H518" i="1"/>
  <c r="I518" i="1"/>
  <c r="H692" i="1"/>
  <c r="I692" i="1"/>
  <c r="H436" i="1"/>
  <c r="I436" i="1"/>
  <c r="H423" i="1"/>
  <c r="I611" i="1"/>
  <c r="H611" i="1"/>
  <c r="H659" i="1"/>
  <c r="H483" i="1"/>
  <c r="I387" i="1"/>
  <c r="I921" i="1"/>
  <c r="I793" i="1"/>
  <c r="H419" i="1"/>
  <c r="I951" i="1"/>
  <c r="I919" i="1"/>
  <c r="I887" i="1"/>
  <c r="I823" i="1"/>
  <c r="I791" i="1"/>
  <c r="I759" i="1"/>
  <c r="I646" i="1"/>
  <c r="H936" i="1"/>
  <c r="H883" i="1"/>
  <c r="H708" i="1"/>
  <c r="H532" i="1"/>
  <c r="H471" i="1"/>
  <c r="H649" i="1"/>
  <c r="I649" i="1"/>
  <c r="H553" i="1"/>
  <c r="I553" i="1"/>
  <c r="H441" i="1"/>
  <c r="I441" i="1"/>
  <c r="H313" i="1"/>
  <c r="I313" i="1"/>
  <c r="H201" i="1"/>
  <c r="I201" i="1"/>
  <c r="I777" i="1"/>
  <c r="H632" i="1"/>
  <c r="I632" i="1"/>
  <c r="H375" i="1"/>
  <c r="I375" i="1"/>
  <c r="I903" i="1"/>
  <c r="H550" i="1"/>
  <c r="I550" i="1"/>
  <c r="I438" i="1"/>
  <c r="H438" i="1"/>
  <c r="H374" i="1"/>
  <c r="I374" i="1"/>
  <c r="H262" i="1"/>
  <c r="I262" i="1"/>
  <c r="I774" i="1"/>
  <c r="I615" i="1"/>
  <c r="H728" i="1"/>
  <c r="H292" i="1"/>
  <c r="I292" i="1"/>
  <c r="H310" i="1"/>
  <c r="H691" i="1"/>
  <c r="I691" i="1"/>
  <c r="H579" i="1"/>
  <c r="I579" i="1"/>
  <c r="H787" i="1"/>
  <c r="I552" i="1"/>
  <c r="I214" i="1"/>
  <c r="H840" i="1"/>
  <c r="H711" i="1"/>
  <c r="H598" i="1"/>
  <c r="I953" i="1"/>
  <c r="I857" i="1"/>
  <c r="I439" i="1"/>
  <c r="I327" i="1"/>
  <c r="H359" i="1"/>
  <c r="I982" i="1"/>
  <c r="I950" i="1"/>
  <c r="I918" i="1"/>
  <c r="I886" i="1"/>
  <c r="I822" i="1"/>
  <c r="I790" i="1"/>
  <c r="I758" i="1"/>
  <c r="I534" i="1"/>
  <c r="I422" i="1"/>
  <c r="I311" i="1"/>
  <c r="H935" i="1"/>
  <c r="H531" i="1"/>
  <c r="H456" i="1"/>
  <c r="H403" i="1"/>
  <c r="H343" i="1"/>
  <c r="H665" i="1"/>
  <c r="I665" i="1"/>
  <c r="H537" i="1"/>
  <c r="I537" i="1"/>
  <c r="H409" i="1"/>
  <c r="I409" i="1"/>
  <c r="H265" i="1"/>
  <c r="I265" i="1"/>
  <c r="I873" i="1"/>
  <c r="H744" i="1"/>
  <c r="I744" i="1"/>
  <c r="H520" i="1"/>
  <c r="I520" i="1"/>
  <c r="I408" i="1"/>
  <c r="H408" i="1"/>
  <c r="I808" i="1"/>
  <c r="H743" i="1"/>
  <c r="I743" i="1"/>
  <c r="H263" i="1"/>
  <c r="I263" i="1"/>
  <c r="I296" i="1"/>
  <c r="I934" i="1"/>
  <c r="I806" i="1"/>
  <c r="I616" i="1"/>
  <c r="I392" i="1"/>
  <c r="I726" i="1"/>
  <c r="I504" i="1"/>
  <c r="I280" i="1"/>
  <c r="H660" i="1"/>
  <c r="I660" i="1"/>
  <c r="H723" i="1"/>
  <c r="I723" i="1"/>
  <c r="H211" i="1"/>
  <c r="I211" i="1"/>
  <c r="I612" i="1"/>
  <c r="I500" i="1"/>
  <c r="I889" i="1"/>
  <c r="I761" i="1"/>
  <c r="I499" i="1"/>
  <c r="I980" i="1"/>
  <c r="I948" i="1"/>
  <c r="I916" i="1"/>
  <c r="I820" i="1"/>
  <c r="I788" i="1"/>
  <c r="I756" i="1"/>
  <c r="I696" i="1"/>
  <c r="I643" i="1"/>
  <c r="H644" i="1"/>
  <c r="H584" i="1"/>
  <c r="H516" i="1"/>
  <c r="H455" i="1"/>
  <c r="H342" i="1"/>
  <c r="H729" i="1"/>
  <c r="I729" i="1"/>
  <c r="H617" i="1"/>
  <c r="I617" i="1"/>
  <c r="H505" i="1"/>
  <c r="I505" i="1"/>
  <c r="H393" i="1"/>
  <c r="I393" i="1"/>
  <c r="H281" i="1"/>
  <c r="I281" i="1"/>
  <c r="I905" i="1"/>
  <c r="H488" i="1"/>
  <c r="I488" i="1"/>
  <c r="H376" i="1"/>
  <c r="I376" i="1"/>
  <c r="H264" i="1"/>
  <c r="I264" i="1"/>
  <c r="I872" i="1"/>
  <c r="H631" i="1"/>
  <c r="I631" i="1"/>
  <c r="I871" i="1"/>
  <c r="H662" i="1"/>
  <c r="I662" i="1"/>
  <c r="H406" i="1"/>
  <c r="I406" i="1"/>
  <c r="H294" i="1"/>
  <c r="I294" i="1"/>
  <c r="I870" i="1"/>
  <c r="H291" i="1"/>
  <c r="I291" i="1"/>
  <c r="H712" i="1"/>
  <c r="H599" i="1"/>
  <c r="H988" i="1"/>
  <c r="I988" i="1"/>
  <c r="H972" i="1"/>
  <c r="I972" i="1"/>
  <c r="H956" i="1"/>
  <c r="I956" i="1"/>
  <c r="H940" i="1"/>
  <c r="I940" i="1"/>
  <c r="H924" i="1"/>
  <c r="I924" i="1"/>
  <c r="H908" i="1"/>
  <c r="I908" i="1"/>
  <c r="H892" i="1"/>
  <c r="I892" i="1"/>
  <c r="H876" i="1"/>
  <c r="I876" i="1"/>
  <c r="H860" i="1"/>
  <c r="I860" i="1"/>
  <c r="H844" i="1"/>
  <c r="I844" i="1"/>
  <c r="H828" i="1"/>
  <c r="I828" i="1"/>
  <c r="I979" i="1"/>
  <c r="I947" i="1"/>
  <c r="I819" i="1"/>
  <c r="I755" i="1"/>
  <c r="I695" i="1"/>
  <c r="I583" i="1"/>
  <c r="I420" i="1"/>
  <c r="H994" i="1"/>
  <c r="H515" i="1"/>
  <c r="H697" i="1"/>
  <c r="I697" i="1"/>
  <c r="H585" i="1"/>
  <c r="I585" i="1"/>
  <c r="H473" i="1"/>
  <c r="I473" i="1"/>
  <c r="H361" i="1"/>
  <c r="I361" i="1"/>
  <c r="H233" i="1"/>
  <c r="I233" i="1"/>
  <c r="H344" i="1"/>
  <c r="I344" i="1"/>
  <c r="I1000" i="1"/>
  <c r="I775" i="1"/>
  <c r="I694" i="1"/>
  <c r="H694" i="1"/>
  <c r="H630" i="1"/>
  <c r="I630" i="1"/>
  <c r="I902" i="1"/>
  <c r="H312" i="1"/>
  <c r="H324" i="1"/>
  <c r="I324" i="1"/>
  <c r="I390" i="1"/>
  <c r="H904" i="1"/>
  <c r="H727" i="1"/>
  <c r="H547" i="1"/>
  <c r="I547" i="1"/>
  <c r="H467" i="1"/>
  <c r="I467" i="1"/>
  <c r="I355" i="1"/>
  <c r="H355" i="1"/>
  <c r="H323" i="1"/>
  <c r="I323" i="1"/>
  <c r="H246" i="1"/>
  <c r="H747" i="1"/>
  <c r="I747" i="1"/>
  <c r="H731" i="1"/>
  <c r="I731" i="1"/>
  <c r="H715" i="1"/>
  <c r="I715" i="1"/>
  <c r="H699" i="1"/>
  <c r="I699" i="1"/>
  <c r="H683" i="1"/>
  <c r="I683" i="1"/>
  <c r="H667" i="1"/>
  <c r="I667" i="1"/>
  <c r="H651" i="1"/>
  <c r="I651" i="1"/>
  <c r="H635" i="1"/>
  <c r="I635" i="1"/>
  <c r="H619" i="1"/>
  <c r="I619" i="1"/>
  <c r="H603" i="1"/>
  <c r="I603" i="1"/>
  <c r="H587" i="1"/>
  <c r="I587" i="1"/>
  <c r="H571" i="1"/>
  <c r="I571" i="1"/>
  <c r="H555" i="1"/>
  <c r="I555" i="1"/>
  <c r="H539" i="1"/>
  <c r="I539" i="1"/>
  <c r="H523" i="1"/>
  <c r="I523" i="1"/>
  <c r="H507" i="1"/>
  <c r="I507" i="1"/>
  <c r="H491" i="1"/>
  <c r="I491" i="1"/>
  <c r="H475" i="1"/>
  <c r="I475" i="1"/>
  <c r="H459" i="1"/>
  <c r="I459" i="1"/>
  <c r="H443" i="1"/>
  <c r="I443" i="1"/>
  <c r="H427" i="1"/>
  <c r="I427" i="1"/>
  <c r="H411" i="1"/>
  <c r="I411" i="1"/>
  <c r="H395" i="1"/>
  <c r="I395" i="1"/>
  <c r="H379" i="1"/>
  <c r="I379" i="1"/>
  <c r="H363" i="1"/>
  <c r="I363" i="1"/>
  <c r="H347" i="1"/>
  <c r="I347" i="1"/>
  <c r="H331" i="1"/>
  <c r="I331" i="1"/>
  <c r="H315" i="1"/>
  <c r="I315" i="1"/>
  <c r="H299" i="1"/>
  <c r="I299" i="1"/>
  <c r="H283" i="1"/>
  <c r="I283" i="1"/>
  <c r="H267" i="1"/>
  <c r="I267" i="1"/>
  <c r="H251" i="1"/>
  <c r="I251" i="1"/>
  <c r="H235" i="1"/>
  <c r="I235" i="1"/>
  <c r="H219" i="1"/>
  <c r="I219" i="1"/>
  <c r="H203" i="1"/>
  <c r="I203" i="1"/>
  <c r="I971" i="1"/>
  <c r="I939" i="1"/>
  <c r="I907" i="1"/>
  <c r="I875" i="1"/>
  <c r="I843" i="1"/>
  <c r="I811" i="1"/>
  <c r="I779" i="1"/>
  <c r="I680" i="1"/>
  <c r="I582" i="1"/>
  <c r="I360" i="1"/>
  <c r="I308" i="1"/>
  <c r="I248" i="1"/>
  <c r="H742" i="1"/>
  <c r="H628" i="1"/>
  <c r="H568" i="1"/>
  <c r="H279" i="1"/>
  <c r="H216" i="1"/>
  <c r="H681" i="1"/>
  <c r="I681" i="1"/>
  <c r="H569" i="1"/>
  <c r="I569" i="1"/>
  <c r="H457" i="1"/>
  <c r="I457" i="1"/>
  <c r="H329" i="1"/>
  <c r="I329" i="1"/>
  <c r="H217" i="1"/>
  <c r="I217" i="1"/>
  <c r="I809" i="1"/>
  <c r="I776" i="1"/>
  <c r="H328" i="1"/>
  <c r="H663" i="1"/>
  <c r="I663" i="1"/>
  <c r="H519" i="1"/>
  <c r="I519" i="1"/>
  <c r="H295" i="1"/>
  <c r="I295" i="1"/>
  <c r="I999" i="1"/>
  <c r="I838" i="1"/>
  <c r="H724" i="1"/>
  <c r="I724" i="1"/>
  <c r="H548" i="1"/>
  <c r="I548" i="1"/>
  <c r="I468" i="1"/>
  <c r="H468" i="1"/>
  <c r="H404" i="1"/>
  <c r="I404" i="1"/>
  <c r="H212" i="1"/>
  <c r="I212" i="1"/>
  <c r="I503" i="1"/>
  <c r="H746" i="1"/>
  <c r="I746" i="1"/>
  <c r="H730" i="1"/>
  <c r="I730" i="1"/>
  <c r="H714" i="1"/>
  <c r="I714" i="1"/>
  <c r="H698" i="1"/>
  <c r="I698" i="1"/>
  <c r="H682" i="1"/>
  <c r="I682" i="1"/>
  <c r="H666" i="1"/>
  <c r="I666" i="1"/>
  <c r="H650" i="1"/>
  <c r="I650" i="1"/>
  <c r="H634" i="1"/>
  <c r="I634" i="1"/>
  <c r="H618" i="1"/>
  <c r="I618" i="1"/>
  <c r="H602" i="1"/>
  <c r="I602" i="1"/>
  <c r="H586" i="1"/>
  <c r="I586" i="1"/>
  <c r="H570" i="1"/>
  <c r="I570" i="1"/>
  <c r="H554" i="1"/>
  <c r="I554" i="1"/>
  <c r="H538" i="1"/>
  <c r="I538" i="1"/>
  <c r="H522" i="1"/>
  <c r="I522" i="1"/>
  <c r="H506" i="1"/>
  <c r="I506" i="1"/>
  <c r="H490" i="1"/>
  <c r="I490" i="1"/>
  <c r="H474" i="1"/>
  <c r="I474" i="1"/>
  <c r="H458" i="1"/>
  <c r="I458" i="1"/>
  <c r="H442" i="1"/>
  <c r="I442" i="1"/>
  <c r="H426" i="1"/>
  <c r="I426" i="1"/>
  <c r="H410" i="1"/>
  <c r="I410" i="1"/>
  <c r="H394" i="1"/>
  <c r="I394" i="1"/>
  <c r="H378" i="1"/>
  <c r="I378" i="1"/>
  <c r="H362" i="1"/>
  <c r="I362" i="1"/>
  <c r="H346" i="1"/>
  <c r="I346" i="1"/>
  <c r="H330" i="1"/>
  <c r="I330" i="1"/>
  <c r="H314" i="1"/>
  <c r="I314" i="1"/>
  <c r="H298" i="1"/>
  <c r="I298" i="1"/>
  <c r="H282" i="1"/>
  <c r="I282" i="1"/>
  <c r="H266" i="1"/>
  <c r="I266" i="1"/>
  <c r="H250" i="1"/>
  <c r="I250" i="1"/>
  <c r="H234" i="1"/>
  <c r="I234" i="1"/>
  <c r="H218" i="1"/>
  <c r="I218" i="1"/>
  <c r="H202" i="1"/>
  <c r="I202" i="1"/>
  <c r="I970" i="1"/>
  <c r="I938" i="1"/>
  <c r="I906" i="1"/>
  <c r="I874" i="1"/>
  <c r="I842" i="1"/>
  <c r="I810" i="1"/>
  <c r="I778" i="1"/>
  <c r="I627" i="1"/>
  <c r="I470" i="1"/>
  <c r="I307" i="1"/>
  <c r="I247" i="1"/>
  <c r="H276" i="1"/>
  <c r="H215" i="1"/>
  <c r="H850" i="1"/>
  <c r="I981" i="1"/>
  <c r="I949" i="1"/>
  <c r="I917" i="1"/>
  <c r="I837" i="1"/>
  <c r="I805" i="1"/>
  <c r="I789" i="1"/>
  <c r="I773" i="1"/>
  <c r="H991" i="1"/>
  <c r="H962" i="1"/>
  <c r="H849" i="1"/>
  <c r="I977" i="1"/>
  <c r="I897" i="1"/>
  <c r="I865" i="1"/>
  <c r="I833" i="1"/>
  <c r="I785" i="1"/>
  <c r="I753" i="1"/>
  <c r="I693" i="1"/>
  <c r="I639" i="1"/>
  <c r="I610" i="1"/>
  <c r="I497" i="1"/>
  <c r="I437" i="1"/>
  <c r="I383" i="1"/>
  <c r="I354" i="1"/>
  <c r="I241" i="1"/>
  <c r="H927" i="1"/>
  <c r="H898" i="1"/>
  <c r="I978" i="1"/>
  <c r="H752" i="1"/>
  <c r="I752" i="1"/>
  <c r="H736" i="1"/>
  <c r="I736" i="1"/>
  <c r="H720" i="1"/>
  <c r="I720" i="1"/>
  <c r="H704" i="1"/>
  <c r="I704" i="1"/>
  <c r="H688" i="1"/>
  <c r="I688" i="1"/>
  <c r="H672" i="1"/>
  <c r="I672" i="1"/>
  <c r="H656" i="1"/>
  <c r="I656" i="1"/>
  <c r="H640" i="1"/>
  <c r="I640" i="1"/>
  <c r="H624" i="1"/>
  <c r="I624" i="1"/>
  <c r="H608" i="1"/>
  <c r="I608" i="1"/>
  <c r="H592" i="1"/>
  <c r="I592" i="1"/>
  <c r="H576" i="1"/>
  <c r="I576" i="1"/>
  <c r="H560" i="1"/>
  <c r="I560" i="1"/>
  <c r="H544" i="1"/>
  <c r="I544" i="1"/>
  <c r="H528" i="1"/>
  <c r="I528" i="1"/>
  <c r="H512" i="1"/>
  <c r="I512" i="1"/>
  <c r="H496" i="1"/>
  <c r="I496" i="1"/>
  <c r="H480" i="1"/>
  <c r="I480" i="1"/>
  <c r="H464" i="1"/>
  <c r="I464" i="1"/>
  <c r="H448" i="1"/>
  <c r="I448" i="1"/>
  <c r="H432" i="1"/>
  <c r="I432" i="1"/>
  <c r="H416" i="1"/>
  <c r="I416" i="1"/>
  <c r="H400" i="1"/>
  <c r="I400" i="1"/>
  <c r="H384" i="1"/>
  <c r="I384" i="1"/>
  <c r="H368" i="1"/>
  <c r="I368" i="1"/>
  <c r="H352" i="1"/>
  <c r="I352" i="1"/>
  <c r="H336" i="1"/>
  <c r="I336" i="1"/>
  <c r="H320" i="1"/>
  <c r="I320" i="1"/>
  <c r="H304" i="1"/>
  <c r="I304" i="1"/>
  <c r="H288" i="1"/>
  <c r="I288" i="1"/>
  <c r="H272" i="1"/>
  <c r="I272" i="1"/>
  <c r="H256" i="1"/>
  <c r="I256" i="1"/>
  <c r="H240" i="1"/>
  <c r="I240" i="1"/>
  <c r="H224" i="1"/>
  <c r="I224" i="1"/>
  <c r="H208" i="1"/>
  <c r="I208" i="1"/>
  <c r="I992" i="1"/>
  <c r="I976" i="1"/>
  <c r="I960" i="1"/>
  <c r="I944" i="1"/>
  <c r="I928" i="1"/>
  <c r="I912" i="1"/>
  <c r="I896" i="1"/>
  <c r="I880" i="1"/>
  <c r="I864" i="1"/>
  <c r="I848" i="1"/>
  <c r="I832" i="1"/>
  <c r="I816" i="1"/>
  <c r="I800" i="1"/>
  <c r="I784" i="1"/>
  <c r="I768" i="1"/>
  <c r="I751" i="1"/>
  <c r="I722" i="1"/>
  <c r="I609" i="1"/>
  <c r="I549" i="1"/>
  <c r="I495" i="1"/>
  <c r="I466" i="1"/>
  <c r="I353" i="1"/>
  <c r="I293" i="1"/>
  <c r="I239" i="1"/>
  <c r="I210" i="1"/>
  <c r="H783" i="1"/>
  <c r="H754" i="1"/>
  <c r="H498" i="1"/>
  <c r="H242" i="1"/>
  <c r="I946" i="1"/>
  <c r="I866" i="1"/>
  <c r="I834" i="1"/>
  <c r="I975" i="1"/>
  <c r="I895" i="1"/>
  <c r="I863" i="1"/>
  <c r="I721" i="1"/>
  <c r="I661" i="1"/>
  <c r="I607" i="1"/>
  <c r="I578" i="1"/>
  <c r="I465" i="1"/>
  <c r="I405" i="1"/>
  <c r="I351" i="1"/>
  <c r="I322" i="1"/>
  <c r="I209" i="1"/>
  <c r="I786" i="1"/>
  <c r="H750" i="1"/>
  <c r="I750" i="1"/>
  <c r="H734" i="1"/>
  <c r="I734" i="1"/>
  <c r="H718" i="1"/>
  <c r="I718" i="1"/>
  <c r="H702" i="1"/>
  <c r="I702" i="1"/>
  <c r="H686" i="1"/>
  <c r="I686" i="1"/>
  <c r="H670" i="1"/>
  <c r="I670" i="1"/>
  <c r="H654" i="1"/>
  <c r="I654" i="1"/>
  <c r="H638" i="1"/>
  <c r="I638" i="1"/>
  <c r="H622" i="1"/>
  <c r="I622" i="1"/>
  <c r="H606" i="1"/>
  <c r="I606" i="1"/>
  <c r="H590" i="1"/>
  <c r="I590" i="1"/>
  <c r="H574" i="1"/>
  <c r="I574" i="1"/>
  <c r="H558" i="1"/>
  <c r="I558" i="1"/>
  <c r="H542" i="1"/>
  <c r="I542" i="1"/>
  <c r="H526" i="1"/>
  <c r="I526" i="1"/>
  <c r="H510" i="1"/>
  <c r="I510" i="1"/>
  <c r="H494" i="1"/>
  <c r="I494" i="1"/>
  <c r="H478" i="1"/>
  <c r="I478" i="1"/>
  <c r="H462" i="1"/>
  <c r="I462" i="1"/>
  <c r="H446" i="1"/>
  <c r="I446" i="1"/>
  <c r="H430" i="1"/>
  <c r="I430" i="1"/>
  <c r="H414" i="1"/>
  <c r="I414" i="1"/>
  <c r="H398" i="1"/>
  <c r="I398" i="1"/>
  <c r="H382" i="1"/>
  <c r="I382" i="1"/>
  <c r="H366" i="1"/>
  <c r="I366" i="1"/>
  <c r="H350" i="1"/>
  <c r="I350" i="1"/>
  <c r="H334" i="1"/>
  <c r="I334" i="1"/>
  <c r="H318" i="1"/>
  <c r="I318" i="1"/>
  <c r="H302" i="1"/>
  <c r="I302" i="1"/>
  <c r="H286" i="1"/>
  <c r="I286" i="1"/>
  <c r="H270" i="1"/>
  <c r="I270" i="1"/>
  <c r="H254" i="1"/>
  <c r="I254" i="1"/>
  <c r="H238" i="1"/>
  <c r="I238" i="1"/>
  <c r="H222" i="1"/>
  <c r="I222" i="1"/>
  <c r="H206" i="1"/>
  <c r="I206" i="1"/>
  <c r="I990" i="1"/>
  <c r="I974" i="1"/>
  <c r="I958" i="1"/>
  <c r="I942" i="1"/>
  <c r="I926" i="1"/>
  <c r="I910" i="1"/>
  <c r="I894" i="1"/>
  <c r="I878" i="1"/>
  <c r="I862" i="1"/>
  <c r="I846" i="1"/>
  <c r="I830" i="1"/>
  <c r="I814" i="1"/>
  <c r="I798" i="1"/>
  <c r="I782" i="1"/>
  <c r="I766" i="1"/>
  <c r="I719" i="1"/>
  <c r="I690" i="1"/>
  <c r="I577" i="1"/>
  <c r="I517" i="1"/>
  <c r="I463" i="1"/>
  <c r="I434" i="1"/>
  <c r="I321" i="1"/>
  <c r="I261" i="1"/>
  <c r="I207" i="1"/>
  <c r="H749" i="1"/>
  <c r="I749" i="1"/>
  <c r="H733" i="1"/>
  <c r="I733" i="1"/>
  <c r="H717" i="1"/>
  <c r="I717" i="1"/>
  <c r="H701" i="1"/>
  <c r="I701" i="1"/>
  <c r="H685" i="1"/>
  <c r="I685" i="1"/>
  <c r="H669" i="1"/>
  <c r="I669" i="1"/>
  <c r="H653" i="1"/>
  <c r="I653" i="1"/>
  <c r="H637" i="1"/>
  <c r="I637" i="1"/>
  <c r="H621" i="1"/>
  <c r="I621" i="1"/>
  <c r="H605" i="1"/>
  <c r="I605" i="1"/>
  <c r="H589" i="1"/>
  <c r="I589" i="1"/>
  <c r="H573" i="1"/>
  <c r="I573" i="1"/>
  <c r="H557" i="1"/>
  <c r="I557" i="1"/>
  <c r="H541" i="1"/>
  <c r="I541" i="1"/>
  <c r="H525" i="1"/>
  <c r="I525" i="1"/>
  <c r="H509" i="1"/>
  <c r="I509" i="1"/>
  <c r="H493" i="1"/>
  <c r="I493" i="1"/>
  <c r="H477" i="1"/>
  <c r="I477" i="1"/>
  <c r="H461" i="1"/>
  <c r="I461" i="1"/>
  <c r="H445" i="1"/>
  <c r="I445" i="1"/>
  <c r="H429" i="1"/>
  <c r="I429" i="1"/>
  <c r="H413" i="1"/>
  <c r="I413" i="1"/>
  <c r="H397" i="1"/>
  <c r="I397" i="1"/>
  <c r="H381" i="1"/>
  <c r="I381" i="1"/>
  <c r="H365" i="1"/>
  <c r="I365" i="1"/>
  <c r="H349" i="1"/>
  <c r="I349" i="1"/>
  <c r="H333" i="1"/>
  <c r="I333" i="1"/>
  <c r="H317" i="1"/>
  <c r="I317" i="1"/>
  <c r="H301" i="1"/>
  <c r="I301" i="1"/>
  <c r="H285" i="1"/>
  <c r="I285" i="1"/>
  <c r="H269" i="1"/>
  <c r="I269" i="1"/>
  <c r="H253" i="1"/>
  <c r="I253" i="1"/>
  <c r="H237" i="1"/>
  <c r="I237" i="1"/>
  <c r="H221" i="1"/>
  <c r="I221" i="1"/>
  <c r="H205" i="1"/>
  <c r="I205" i="1"/>
  <c r="I989" i="1"/>
  <c r="I973" i="1"/>
  <c r="I957" i="1"/>
  <c r="I941" i="1"/>
  <c r="I925" i="1"/>
  <c r="I909" i="1"/>
  <c r="I893" i="1"/>
  <c r="I877" i="1"/>
  <c r="I861" i="1"/>
  <c r="I845" i="1"/>
  <c r="I829" i="1"/>
  <c r="I813" i="1"/>
  <c r="I797" i="1"/>
  <c r="I781" i="1"/>
  <c r="I765" i="1"/>
  <c r="H748" i="1"/>
  <c r="I748" i="1"/>
  <c r="H732" i="1"/>
  <c r="I732" i="1"/>
  <c r="H716" i="1"/>
  <c r="I716" i="1"/>
  <c r="H700" i="1"/>
  <c r="I700" i="1"/>
  <c r="H684" i="1"/>
  <c r="I684" i="1"/>
  <c r="H668" i="1"/>
  <c r="I668" i="1"/>
  <c r="H652" i="1"/>
  <c r="I652" i="1"/>
  <c r="H636" i="1"/>
  <c r="I636" i="1"/>
  <c r="H620" i="1"/>
  <c r="I620" i="1"/>
  <c r="H604" i="1"/>
  <c r="I604" i="1"/>
  <c r="H588" i="1"/>
  <c r="I588" i="1"/>
  <c r="H572" i="1"/>
  <c r="I572" i="1"/>
  <c r="H556" i="1"/>
  <c r="I556" i="1"/>
  <c r="H540" i="1"/>
  <c r="I540" i="1"/>
  <c r="H524" i="1"/>
  <c r="I524" i="1"/>
  <c r="H508" i="1"/>
  <c r="I508" i="1"/>
  <c r="H492" i="1"/>
  <c r="I492" i="1"/>
  <c r="H476" i="1"/>
  <c r="I476" i="1"/>
  <c r="H460" i="1"/>
  <c r="I460" i="1"/>
  <c r="H444" i="1"/>
  <c r="I444" i="1"/>
  <c r="H428" i="1"/>
  <c r="I428" i="1"/>
  <c r="H412" i="1"/>
  <c r="I412" i="1"/>
  <c r="H396" i="1"/>
  <c r="I396" i="1"/>
  <c r="H380" i="1"/>
  <c r="I380" i="1"/>
  <c r="H364" i="1"/>
  <c r="I364" i="1"/>
  <c r="H348" i="1"/>
  <c r="I348" i="1"/>
  <c r="H332" i="1"/>
  <c r="I332" i="1"/>
  <c r="H316" i="1"/>
  <c r="I316" i="1"/>
  <c r="H300" i="1"/>
  <c r="I300" i="1"/>
  <c r="H284" i="1"/>
  <c r="I284" i="1"/>
  <c r="H268" i="1"/>
  <c r="I268" i="1"/>
  <c r="H252" i="1"/>
  <c r="I252" i="1"/>
  <c r="H236" i="1"/>
  <c r="I236" i="1"/>
  <c r="H220" i="1"/>
  <c r="I220" i="1"/>
  <c r="H204" i="1"/>
  <c r="I204" i="1"/>
  <c r="I812" i="1"/>
  <c r="I796" i="1"/>
  <c r="I780" i="1"/>
  <c r="I764" i="1"/>
  <c r="I192" i="1"/>
  <c r="I176" i="1"/>
  <c r="I130" i="1"/>
  <c r="I129" i="1"/>
  <c r="I128" i="1"/>
  <c r="I112" i="1"/>
  <c r="I191" i="1"/>
  <c r="I126" i="1"/>
  <c r="I66" i="1"/>
  <c r="I65" i="1"/>
  <c r="I64" i="1"/>
  <c r="I63" i="1"/>
  <c r="I194" i="1"/>
  <c r="I62" i="1"/>
  <c r="I190" i="1"/>
  <c r="I127" i="1"/>
  <c r="I193" i="1"/>
  <c r="I48" i="1"/>
  <c r="I178" i="1"/>
  <c r="I114" i="1"/>
  <c r="I50" i="1"/>
  <c r="I177" i="1"/>
  <c r="I113" i="1"/>
  <c r="I49" i="1"/>
  <c r="I161" i="1"/>
  <c r="I97" i="1"/>
  <c r="I33" i="1"/>
  <c r="I160" i="1"/>
  <c r="I96" i="1"/>
  <c r="I32" i="1"/>
  <c r="I159" i="1"/>
  <c r="I95" i="1"/>
  <c r="I31" i="1"/>
  <c r="I98" i="1"/>
  <c r="H111" i="1"/>
  <c r="I158" i="1"/>
  <c r="I94" i="1"/>
  <c r="I30" i="1"/>
  <c r="H47" i="1"/>
  <c r="I146" i="1"/>
  <c r="I82" i="1"/>
  <c r="I18" i="1"/>
  <c r="I162" i="1"/>
  <c r="H46" i="1"/>
  <c r="I145" i="1"/>
  <c r="I81" i="1"/>
  <c r="I17" i="1"/>
  <c r="I34" i="1"/>
  <c r="I144" i="1"/>
  <c r="I80" i="1"/>
  <c r="I16" i="1"/>
  <c r="I93" i="1"/>
  <c r="I188" i="1"/>
  <c r="I187" i="1"/>
  <c r="H125" i="1"/>
  <c r="I92" i="1"/>
  <c r="I155" i="1"/>
  <c r="H45" i="1"/>
  <c r="H175" i="1"/>
  <c r="I143" i="1"/>
  <c r="I79" i="1"/>
  <c r="I15" i="1"/>
  <c r="I29" i="1"/>
  <c r="H77" i="1"/>
  <c r="I60" i="1"/>
  <c r="I91" i="1"/>
  <c r="H157" i="1"/>
  <c r="I174" i="1"/>
  <c r="I142" i="1"/>
  <c r="I110" i="1"/>
  <c r="I78" i="1"/>
  <c r="I14" i="1"/>
  <c r="I61" i="1"/>
  <c r="I28" i="1"/>
  <c r="I59" i="1"/>
  <c r="I173" i="1"/>
  <c r="I141" i="1"/>
  <c r="I109" i="1"/>
  <c r="I13" i="1"/>
  <c r="I124" i="1"/>
  <c r="I123" i="1"/>
  <c r="I172" i="1"/>
  <c r="I140" i="1"/>
  <c r="I108" i="1"/>
  <c r="I76" i="1"/>
  <c r="I44" i="1"/>
  <c r="I12" i="1"/>
  <c r="I189" i="1"/>
  <c r="I156" i="1"/>
  <c r="I27" i="1"/>
  <c r="I171" i="1"/>
  <c r="I139" i="1"/>
  <c r="I107" i="1"/>
  <c r="I75" i="1"/>
  <c r="I43" i="1"/>
  <c r="I11" i="1"/>
  <c r="I154" i="1"/>
  <c r="I42" i="1"/>
  <c r="I185" i="1"/>
  <c r="I169" i="1"/>
  <c r="I153" i="1"/>
  <c r="I137" i="1"/>
  <c r="I121" i="1"/>
  <c r="I105" i="1"/>
  <c r="I89" i="1"/>
  <c r="I73" i="1"/>
  <c r="I57" i="1"/>
  <c r="I41" i="1"/>
  <c r="I25" i="1"/>
  <c r="I9" i="1"/>
  <c r="I138" i="1"/>
  <c r="I58" i="1"/>
  <c r="I200" i="1"/>
  <c r="I184" i="1"/>
  <c r="I168" i="1"/>
  <c r="I152" i="1"/>
  <c r="I136" i="1"/>
  <c r="I120" i="1"/>
  <c r="I104" i="1"/>
  <c r="I88" i="1"/>
  <c r="I72" i="1"/>
  <c r="I56" i="1"/>
  <c r="I40" i="1"/>
  <c r="I24" i="1"/>
  <c r="I8" i="1"/>
  <c r="I122" i="1"/>
  <c r="I10" i="1"/>
  <c r="I199" i="1"/>
  <c r="I183" i="1"/>
  <c r="I167" i="1"/>
  <c r="I151" i="1"/>
  <c r="I135" i="1"/>
  <c r="I119" i="1"/>
  <c r="I103" i="1"/>
  <c r="I87" i="1"/>
  <c r="I71" i="1"/>
  <c r="I55" i="1"/>
  <c r="I39" i="1"/>
  <c r="I23" i="1"/>
  <c r="I7" i="1"/>
  <c r="I170" i="1"/>
  <c r="I74" i="1"/>
  <c r="I198" i="1"/>
  <c r="I182" i="1"/>
  <c r="I166" i="1"/>
  <c r="I150" i="1"/>
  <c r="I134" i="1"/>
  <c r="I118" i="1"/>
  <c r="I102" i="1"/>
  <c r="I86" i="1"/>
  <c r="I70" i="1"/>
  <c r="I54" i="1"/>
  <c r="I38" i="1"/>
  <c r="I22" i="1"/>
  <c r="I6" i="1"/>
  <c r="I26" i="1"/>
  <c r="I197" i="1"/>
  <c r="I181" i="1"/>
  <c r="I165" i="1"/>
  <c r="I149" i="1"/>
  <c r="I133" i="1"/>
  <c r="I117" i="1"/>
  <c r="I101" i="1"/>
  <c r="I85" i="1"/>
  <c r="I69" i="1"/>
  <c r="I53" i="1"/>
  <c r="I37" i="1"/>
  <c r="I21" i="1"/>
  <c r="I5" i="1"/>
  <c r="I186" i="1"/>
  <c r="I90" i="1"/>
  <c r="I196" i="1"/>
  <c r="I180" i="1"/>
  <c r="I164" i="1"/>
  <c r="I148" i="1"/>
  <c r="I132" i="1"/>
  <c r="I116" i="1"/>
  <c r="I100" i="1"/>
  <c r="I84" i="1"/>
  <c r="I68" i="1"/>
  <c r="I52" i="1"/>
  <c r="I36" i="1"/>
  <c r="I20" i="1"/>
  <c r="I4" i="1"/>
  <c r="I106" i="1"/>
  <c r="I195" i="1"/>
  <c r="I179" i="1"/>
  <c r="I163" i="1"/>
  <c r="I147" i="1"/>
  <c r="I131" i="1"/>
  <c r="I115" i="1"/>
  <c r="I99" i="1"/>
  <c r="I83" i="1"/>
  <c r="I67" i="1"/>
  <c r="I51" i="1"/>
  <c r="I35" i="1"/>
  <c r="I19" i="1"/>
  <c r="I3" i="1"/>
  <c r="I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<sst xmlns="http://schemas.openxmlformats.org/spreadsheetml/2006/main" count="5322" uniqueCount="160">
  <si>
    <t>Jacob</t>
  </si>
  <si>
    <t>Tom</t>
  </si>
  <si>
    <t>Elmer</t>
  </si>
  <si>
    <t>Carl</t>
  </si>
  <si>
    <t>Lee</t>
  </si>
  <si>
    <t>Howard</t>
  </si>
  <si>
    <t>Martin</t>
  </si>
  <si>
    <t>Michael</t>
  </si>
  <si>
    <t>Bert</t>
  </si>
  <si>
    <t>Herman</t>
  </si>
  <si>
    <t>Jim</t>
  </si>
  <si>
    <t>Francis</t>
  </si>
  <si>
    <t>Harvey</t>
  </si>
  <si>
    <t>Earl</t>
  </si>
  <si>
    <t>Eugene</t>
  </si>
  <si>
    <t>Ralph</t>
  </si>
  <si>
    <t>Ed</t>
  </si>
  <si>
    <t>Claude</t>
  </si>
  <si>
    <t>Edwin</t>
  </si>
  <si>
    <t>Ben</t>
  </si>
  <si>
    <t>Nama</t>
  </si>
  <si>
    <t>ID</t>
  </si>
  <si>
    <t>Tanggal</t>
  </si>
  <si>
    <t>Customer</t>
  </si>
  <si>
    <t>Produk Subtipe</t>
  </si>
  <si>
    <t>Harga</t>
  </si>
  <si>
    <t>Acer</t>
  </si>
  <si>
    <t>TravelMate</t>
  </si>
  <si>
    <t>Aspire</t>
  </si>
  <si>
    <t>Ferrari</t>
  </si>
  <si>
    <t>Extensa</t>
  </si>
  <si>
    <t>Enduro</t>
  </si>
  <si>
    <t>Nitro</t>
  </si>
  <si>
    <t>Predator</t>
  </si>
  <si>
    <t>Swift</t>
  </si>
  <si>
    <t>Spin</t>
  </si>
  <si>
    <t>Switch</t>
  </si>
  <si>
    <t>Tipe</t>
  </si>
  <si>
    <t>Subtipe</t>
  </si>
  <si>
    <t>Dell</t>
  </si>
  <si>
    <t>Inspiron</t>
  </si>
  <si>
    <t>Latitude</t>
  </si>
  <si>
    <t>Precision</t>
  </si>
  <si>
    <t>Vostro</t>
  </si>
  <si>
    <t>XPS</t>
  </si>
  <si>
    <t>G Series</t>
  </si>
  <si>
    <t>HP Pavilion</t>
  </si>
  <si>
    <t>HP Omnibook</t>
  </si>
  <si>
    <t>HP Elitebook</t>
  </si>
  <si>
    <t>HP Omen</t>
  </si>
  <si>
    <t>HP Envy</t>
  </si>
  <si>
    <t>HP ZBook</t>
  </si>
  <si>
    <t>HP Spectre</t>
  </si>
  <si>
    <t>HP Victus</t>
  </si>
  <si>
    <t>HP Probook</t>
  </si>
  <si>
    <t>HP</t>
  </si>
  <si>
    <t>Online</t>
  </si>
  <si>
    <t>Offline</t>
  </si>
  <si>
    <t>Joko</t>
  </si>
  <si>
    <t>Anwar</t>
  </si>
  <si>
    <t>Riko</t>
  </si>
  <si>
    <t>Tiara</t>
  </si>
  <si>
    <t>Ninda</t>
  </si>
  <si>
    <t>Mawar</t>
  </si>
  <si>
    <t>Melati</t>
  </si>
  <si>
    <t>James</t>
  </si>
  <si>
    <t>Rizal</t>
  </si>
  <si>
    <t>Fikri</t>
  </si>
  <si>
    <t>Rifqi</t>
  </si>
  <si>
    <t>Ali</t>
  </si>
  <si>
    <t>Dodo</t>
  </si>
  <si>
    <t>Budi</t>
  </si>
  <si>
    <t>Roy</t>
  </si>
  <si>
    <t>Arsa</t>
  </si>
  <si>
    <t>Azka</t>
  </si>
  <si>
    <t>Dewi</t>
  </si>
  <si>
    <t>Lili</t>
  </si>
  <si>
    <t>Ayu</t>
  </si>
  <si>
    <t>Agus</t>
  </si>
  <si>
    <t>Bagus</t>
  </si>
  <si>
    <t>Talia</t>
  </si>
  <si>
    <t>Chelsea</t>
  </si>
  <si>
    <t>Loji</t>
  </si>
  <si>
    <t>Dimas</t>
  </si>
  <si>
    <t>Omit</t>
  </si>
  <si>
    <t>Sofi</t>
  </si>
  <si>
    <t>Sifa</t>
  </si>
  <si>
    <t>Natasya</t>
  </si>
  <si>
    <t>Nada</t>
  </si>
  <si>
    <t>Frans</t>
  </si>
  <si>
    <t>Hafis</t>
  </si>
  <si>
    <t>Dwi</t>
  </si>
  <si>
    <t>Trina</t>
  </si>
  <si>
    <t>Dafa</t>
  </si>
  <si>
    <t>David</t>
  </si>
  <si>
    <t>Jelita</t>
  </si>
  <si>
    <t>Kim</t>
  </si>
  <si>
    <t>Joy</t>
  </si>
  <si>
    <t>Roni</t>
  </si>
  <si>
    <t>Salma</t>
  </si>
  <si>
    <t>Nabila</t>
  </si>
  <si>
    <t>Paul</t>
  </si>
  <si>
    <t>Anggis</t>
  </si>
  <si>
    <t>Delu</t>
  </si>
  <si>
    <t>Albi</t>
  </si>
  <si>
    <t>Rois</t>
  </si>
  <si>
    <t>Elsa</t>
  </si>
  <si>
    <t>Endang</t>
  </si>
  <si>
    <t>Dono</t>
  </si>
  <si>
    <t>Salsa</t>
  </si>
  <si>
    <t>Sahda</t>
  </si>
  <si>
    <t>Adi</t>
  </si>
  <si>
    <t>Ana</t>
  </si>
  <si>
    <t>Ani</t>
  </si>
  <si>
    <t>Una</t>
  </si>
  <si>
    <t>Reka</t>
  </si>
  <si>
    <t>Reta</t>
  </si>
  <si>
    <t>Yuna</t>
  </si>
  <si>
    <t>Yuni</t>
  </si>
  <si>
    <t>Kaka</t>
  </si>
  <si>
    <t>Akis</t>
  </si>
  <si>
    <t>Azhar</t>
  </si>
  <si>
    <t>Zayyan</t>
  </si>
  <si>
    <t>Winda</t>
  </si>
  <si>
    <t>Sela</t>
  </si>
  <si>
    <t>Mokis</t>
  </si>
  <si>
    <t>Puji</t>
  </si>
  <si>
    <t>Astuti</t>
  </si>
  <si>
    <t>Tutik</t>
  </si>
  <si>
    <t>Danang</t>
  </si>
  <si>
    <t>Anang</t>
  </si>
  <si>
    <t>Ashanti</t>
  </si>
  <si>
    <t>Titi</t>
  </si>
  <si>
    <t>Lesti</t>
  </si>
  <si>
    <t>Luna</t>
  </si>
  <si>
    <t>Nuna</t>
  </si>
  <si>
    <t>Saron</t>
  </si>
  <si>
    <t>Ajeng</t>
  </si>
  <si>
    <t>Sari</t>
  </si>
  <si>
    <t>Sinta</t>
  </si>
  <si>
    <t>Lopita</t>
  </si>
  <si>
    <t>Pita</t>
  </si>
  <si>
    <t>Vita</t>
  </si>
  <si>
    <t>Media Pemasaran</t>
  </si>
  <si>
    <t>Foto</t>
  </si>
  <si>
    <t>Logo</t>
  </si>
  <si>
    <t>Row Labels</t>
  </si>
  <si>
    <t>Grand Total</t>
  </si>
  <si>
    <t>Count of Customer</t>
  </si>
  <si>
    <t>Month</t>
  </si>
  <si>
    <t>Year</t>
  </si>
  <si>
    <t>Count of Media Pemasaran</t>
  </si>
  <si>
    <t>Salesman/woman terbaik</t>
  </si>
  <si>
    <t>Sum of Harga</t>
  </si>
  <si>
    <t>Values</t>
  </si>
  <si>
    <t>Produk Dibeli</t>
  </si>
  <si>
    <t>Total Pengeluaran</t>
  </si>
  <si>
    <t>Top 10 Customer</t>
  </si>
  <si>
    <t>Nomor</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</si>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</sst>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quot;Rp&quot;#,##0"/>
  </numFmts>
  <fonts count="13" x14ac:knownFonts="1">
    <font>
      <sz val="14"/>
      <color theme="1"/>
      <name val="Calibri"/>
      <family val="2"/>
      <charset val="1"/>
      <scheme val="minor"/>
    </font>
    <font>
      <sz val="12"/>
      <color theme="1"/>
      <name val="Calibri"/>
      <family val="2"/>
      <charset val="1"/>
      <scheme val="minor"/>
    </font>
    <font>
      <sz val="12"/>
      <color theme="1"/>
      <name val="Calibri"/>
      <family val="2"/>
      <charset val="1"/>
      <scheme val="minor"/>
    </font>
    <font>
      <sz val="12"/>
      <color theme="1"/>
      <name val="Calibri"/>
      <family val="2"/>
      <charset val="1"/>
      <scheme val="minor"/>
    </font>
    <font>
      <sz val="14"/>
      <color theme="1"/>
      <name val="Calibri"/>
      <family val="2"/>
      <scheme val="minor"/>
    </font>
    <font>
      <b/>
      <sz val="14"/>
      <color theme="1"/>
      <name val="Calibri"/>
      <family val="2"/>
      <scheme val="minor"/>
    </font>
    <font>
      <sz val="14"/>
      <color theme="1"/>
      <name val="Calibri"/>
      <family val="2"/>
      <charset val="1"/>
      <scheme val="minor"/>
    </font>
    <font>
      <sz val="14"/>
      <color theme="3" tint="-0.249977111117893"/>
      <name val="Calibri"/>
      <family val="2"/>
      <charset val="1"/>
      <scheme val="minor"/>
    </font>
    <font>
      <sz val="14"/>
      <color theme="0"/>
      <name val="Calibri"/>
      <family val="2"/>
      <charset val="1"/>
      <scheme val="minor"/>
    </font>
    <font>
      <b/>
      <sz val="14"/>
      <color theme="0"/>
      <name val="Calibri"/>
      <family val="2"/>
      <scheme val="minor"/>
    </font>
    <font>
      <b/>
      <sz val="13"/>
      <color theme="0"/>
      <name val="Calibri"/>
      <family val="2"/>
      <scheme val="minor"/>
    </font>
    <font>
      <sz val="13"/>
      <color theme="0"/>
      <name val="Calibri"/>
      <family val="2"/>
      <scheme val="minor"/>
    </font>
    <font>
      <b/>
      <sz val="14"/>
      <color theme="3" tint="-0.249977111117893"/>
      <name val="Calibri"/>
      <family val="2"/>
      <scheme val="minor"/>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tint="-0.249977111117893"/>
        <bgColor indexed="64"/>
      </patternFill>
    </fill>
    <fill>
      <patternFill patternType="solid">
        <fgColor theme="3" tint="-0.499984740745262"/>
        <bgColor indexed="64"/>
      </patternFill>
    </fill>
  </fills>
  <borders count="2">
    <border>
      <left/>
      <right/>
      <top/>
      <bottom/>
      <diagonal/>
    </border>
    <border>
      <left style="thin">
        <color theme="0"/>
      </left>
      <right style="thin">
        <color theme="0"/>
      </right>
      <top style="thin">
        <color theme="0"/>
      </top>
      <bottom style="thin">
        <color theme="0"/>
      </bottom>
      <diagonal/>
    </border>
  </borders>
  <cellStyleXfs count="2">
    <xf numFmtId="0" fontId="0" fillId="0" borderId="0"/>
    <xf numFmtId="43" fontId="6" fillId="0" borderId="0" applyFont="0" applyFill="0" applyBorder="0" applyAlignment="0" applyProtection="0"/>
  </cellStyleXfs>
  <cellXfs count="29">
    <xf numFmtId="0" fontId="0" fillId="0" borderId="0" xfId="0"/>
    <xf numFmtId="0" fontId="4" fillId="0" borderId="0" xfId="0" applyFont="1"/>
    <xf numFmtId="14" fontId="0" fillId="0" borderId="0" xfId="0" applyNumberFormat="1"/>
    <xf numFmtId="0" fontId="5" fillId="0" borderId="0" xfId="0" applyFont="1"/>
    <xf numFmtId="0" fontId="0" fillId="2" borderId="0" xfId="0" applyFill="1"/>
    <xf numFmtId="0" fontId="3" fillId="2" borderId="0" xfId="0" applyFont="1" applyFill="1"/>
    <xf numFmtId="0" fontId="0" fillId="0" borderId="0" xfId="0" pivotButton="1"/>
    <xf numFmtId="0" fontId="0" fillId="0" borderId="0" xfId="0" applyAlignment="1">
      <alignment horizontal="left"/>
    </xf>
    <xf numFmtId="0" fontId="2" fillId="0" borderId="0" xfId="0" applyFont="1"/>
    <xf numFmtId="0" fontId="5" fillId="0" borderId="0" xfId="0" applyFont="1" applyAlignment="1">
      <alignment horizontal="center"/>
    </xf>
    <xf numFmtId="0" fontId="5" fillId="2" borderId="0" xfId="0" applyFont="1" applyFill="1"/>
    <xf numFmtId="0" fontId="5" fillId="2" borderId="0" xfId="0" applyFont="1" applyFill="1" applyAlignment="1">
      <alignment horizontal="center"/>
    </xf>
    <xf numFmtId="0" fontId="0" fillId="3" borderId="0" xfId="0" applyFill="1"/>
    <xf numFmtId="0" fontId="0" fillId="3" borderId="0" xfId="0" applyFill="1" applyAlignment="1">
      <alignment horizontal="center"/>
    </xf>
    <xf numFmtId="164" fontId="0" fillId="0" borderId="0" xfId="1" applyNumberFormat="1" applyFont="1"/>
    <xf numFmtId="0" fontId="1" fillId="0" borderId="0" xfId="0" pivotButton="1" applyFont="1"/>
    <xf numFmtId="0" fontId="1" fillId="0" borderId="0" xfId="0" applyFont="1"/>
    <xf numFmtId="0" fontId="1" fillId="0" borderId="0" xfId="0" applyFont="1" applyAlignment="1">
      <alignment horizontal="left"/>
    </xf>
    <xf numFmtId="10" fontId="1" fillId="0" borderId="0" xfId="0" applyNumberFormat="1" applyFont="1"/>
    <xf numFmtId="164" fontId="1" fillId="0" borderId="0" xfId="0" applyNumberFormat="1" applyFont="1"/>
    <xf numFmtId="0" fontId="0" fillId="4" borderId="0" xfId="0" applyFill="1"/>
    <xf numFmtId="0" fontId="7" fillId="4" borderId="0" xfId="0" applyFont="1" applyFill="1"/>
    <xf numFmtId="0" fontId="8" fillId="4" borderId="1" xfId="0" applyFont="1" applyFill="1" applyBorder="1" applyAlignment="1">
      <alignment horizontal="center"/>
    </xf>
    <xf numFmtId="0" fontId="10" fillId="4" borderId="1" xfId="0" applyFont="1" applyFill="1" applyBorder="1" applyAlignment="1">
      <alignment horizontal="center"/>
    </xf>
    <xf numFmtId="0" fontId="11" fillId="4" borderId="1" xfId="0" applyFont="1" applyFill="1" applyBorder="1" applyAlignment="1">
      <alignment horizontal="center"/>
    </xf>
    <xf numFmtId="0" fontId="9" fillId="4" borderId="1" xfId="0" applyFont="1" applyFill="1" applyBorder="1" applyAlignment="1">
      <alignment horizontal="center"/>
    </xf>
    <xf numFmtId="164" fontId="11" fillId="4" borderId="1" xfId="0" applyNumberFormat="1" applyFont="1" applyFill="1" applyBorder="1" applyAlignment="1">
      <alignment horizontal="center"/>
    </xf>
    <xf numFmtId="0" fontId="9" fillId="5" borderId="1" xfId="0" applyFont="1" applyFill="1" applyBorder="1" applyAlignment="1">
      <alignment horizontal="center"/>
    </xf>
    <xf numFmtId="0" fontId="12" fillId="5" borderId="1" xfId="0" applyFont="1" applyFill="1" applyBorder="1" applyAlignment="1">
      <alignment horizontal="center"/>
    </xf>
  </cellXfs>
  <cellStyles count="2">
    <cellStyle name="Comma" xfId="1" builtinId="3"/>
    <cellStyle name="Normal" xfId="0" builtinId="0"/>
  </cellStyles>
  <dxfs count="38">
    <dxf>
      <font>
        <sz val="12"/>
      </font>
    </dxf>
    <dxf>
      <font>
        <sz val="12"/>
      </font>
    </dxf>
    <dxf>
      <font>
        <sz val="12"/>
      </font>
    </dxf>
    <dxf>
      <font>
        <sz val="12"/>
      </font>
    </dxf>
    <dxf>
      <font>
        <sz val="12"/>
      </font>
    </dxf>
    <dxf>
      <numFmt numFmtId="164" formatCode="&quot;Rp&quot;#,##0"/>
    </dxf>
    <dxf>
      <font>
        <sz val="12"/>
      </font>
    </dxf>
    <dxf>
      <font>
        <sz val="12"/>
      </font>
    </dxf>
    <dxf>
      <font>
        <sz val="12"/>
      </font>
    </dxf>
    <dxf>
      <font>
        <sz val="12"/>
      </font>
    </dxf>
    <dxf>
      <font>
        <sz val="12"/>
      </font>
    </dxf>
    <dxf>
      <numFmt numFmtId="14" formatCode="0.0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4" formatCode="&quot;Rp&quot;#,##0"/>
    </dxf>
    <dxf>
      <font>
        <sz val="12"/>
      </font>
    </dxf>
    <dxf>
      <font>
        <sz val="12"/>
      </font>
    </dxf>
    <dxf>
      <font>
        <sz val="12"/>
      </font>
    </dxf>
    <dxf>
      <font>
        <sz val="12"/>
      </font>
    </dxf>
    <dxf>
      <font>
        <sz val="12"/>
      </font>
    </dxf>
    <dxf>
      <numFmt numFmtId="0" formatCode="General"/>
    </dxf>
    <dxf>
      <numFmt numFmtId="0" formatCode="General"/>
    </dxf>
    <dxf>
      <numFmt numFmtId="0" formatCode="General"/>
    </dxf>
    <dxf>
      <numFmt numFmtId="19" formatCode="dd/mm/yyyy"/>
    </dxf>
    <dxf>
      <font>
        <b/>
        <i val="0"/>
        <color theme="0"/>
      </font>
    </dxf>
    <dxf>
      <fill>
        <patternFill>
          <bgColor theme="4" tint="-0.499984740745262"/>
        </patternFill>
      </fill>
    </dxf>
    <dxf>
      <fill>
        <patternFill>
          <bgColor theme="4" tint="0.59996337778862885"/>
        </patternFill>
      </fill>
    </dxf>
    <dxf>
      <font>
        <sz val="12"/>
      </font>
    </dxf>
    <dxf>
      <font>
        <sz val="12"/>
      </font>
    </dxf>
  </dxfs>
  <tableStyles count="4" defaultTableStyle="TableStyleMedium2" defaultPivotStyle="PivotStyleLight16">
    <tableStyle name="Slicer Style 1" pivot="0" table="0" count="1" xr9:uid="{33194276-0CDE-4CA7-A288-58788FD8725B}">
      <tableStyleElement type="wholeTable" dxfId="37"/>
    </tableStyle>
    <tableStyle name="Slicer Style 2" pivot="0" table="0" count="1" xr9:uid="{23AD05BA-F490-449B-8066-3E47BDC50BFE}">
      <tableStyleElement type="wholeTable" dxfId="36"/>
    </tableStyle>
    <tableStyle name="Slicer Style 3" pivot="0" table="0" count="1" xr9:uid="{61DA81C4-EB99-473E-A932-C062E82089A1}">
      <tableStyleElement type="wholeTable" dxfId="35"/>
    </tableStyle>
    <tableStyle name="Slicer Style 4" pivot="0" table="0" count="10" xr9:uid="{CCFBAC35-2AE7-4889-9B9E-7C3CE8FB0126}">
      <tableStyleElement type="wholeTable" dxfId="34"/>
      <tableStyleElement type="headerRow" dxfId="33"/>
    </tableStyle>
  </tableStyles>
  <colors>
    <mruColors>
      <color rgb="FF3C80BE"/>
      <color rgb="FF2D608F"/>
      <color rgb="FFC45A12"/>
      <color rgb="FFEF904F"/>
      <color rgb="FFEC7524"/>
      <color rgb="FFA94D0F"/>
      <color rgb="FF648ACE"/>
      <color rgb="FFFDEB03"/>
    </mruColors>
  </colors>
  <extLst>
    <ext xmlns:x14="http://schemas.microsoft.com/office/spreadsheetml/2009/9/main" uri="{46F421CA-312F-682f-3DD2-61675219B42D}">
      <x14:dxfs count="8">
        <dxf>
          <font>
            <color theme="2" tint="-0.24994659260841701"/>
          </font>
          <fill>
            <patternFill patternType="solid">
              <bgColor theme="7" tint="0.79998168889431442"/>
            </patternFill>
          </fill>
        </dxf>
        <dxf>
          <font>
            <color theme="2" tint="-0.24994659260841701"/>
          </font>
          <fill>
            <patternFill>
              <bgColor theme="7" tint="0.79998168889431442"/>
            </patternFill>
          </fill>
        </dxf>
        <dxf>
          <fill>
            <patternFill patternType="solid">
              <bgColor theme="7" tint="0.79998168889431442"/>
            </patternFill>
          </fill>
        </dxf>
        <dxf>
          <fill>
            <patternFill>
              <bgColor theme="7" tint="0.79998168889431442"/>
            </patternFill>
          </fill>
        </dxf>
        <dxf>
          <font>
            <color theme="2" tint="-0.24994659260841701"/>
          </font>
          <fill>
            <patternFill>
              <bgColor theme="8" tint="0.59996337778862885"/>
            </patternFill>
          </fill>
        </dxf>
        <dxf>
          <font>
            <b/>
            <i val="0"/>
          </font>
          <fill>
            <patternFill>
              <bgColor theme="8" tint="0.79998168889431442"/>
            </patternFill>
          </fill>
        </dxf>
        <dxf>
          <font>
            <color theme="2" tint="-0.24994659260841701"/>
          </font>
          <fill>
            <patternFill>
              <bgColor theme="4" tint="-0.24994659260841701"/>
            </patternFill>
          </fill>
        </dxf>
        <dxf>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[Sales.xlsx]Sheet4!PivotTable1</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F904F"/>
          </a:solidFill>
          <a:ln w="9525" cap="flat" cmpd="sng" algn="ctr">
            <a:solidFill>
              <a:schemeClr val="accent1">
                <a:lumMod val="60000"/>
                <a:lumOff val="40000"/>
              </a:schemeClr>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84735224795183"/>
          <c:y val="0.18342083761529135"/>
          <c:w val="0.52839166747753519"/>
          <c:h val="0.76016296752987"/>
        </c:manualLayout>
      </c:layout>
      <c:barChart>
        <c:barDir val="bar"/>
        <c:grouping val="clustered"/>
        <c:varyColors val="0"/>
        <c:ser>
          <c:idx val="0"/>
          <c:order val="0"/>
          <c:tx>
            <c:strRef>
              <c:f>Sheet4!$B$6</c:f>
              <c:strCache>
                <c:ptCount val="1"/>
                <c:pt idx="0">
                  <c:v>Total</c:v>
                </c:pt>
              </c:strCache>
            </c:strRef>
          </c:tx>
          <c:spPr>
            <a:solidFill>
              <a:srgbClr val="EF904F"/>
            </a:solidFill>
            <a:ln w="9525" cap="flat" cmpd="sng" algn="ctr">
              <a:solidFill>
                <a:schemeClr val="accent1">
                  <a:lumMod val="60000"/>
                  <a:lumOff val="40000"/>
                </a:schemeClr>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Sheet4!$A$7:$A$13</c:f>
              <c:strCache>
                <c:ptCount val="6"/>
                <c:pt idx="0">
                  <c:v>Vostro</c:v>
                </c:pt>
                <c:pt idx="1">
                  <c:v>Inspiron</c:v>
                </c:pt>
                <c:pt idx="2">
                  <c:v>Latitude</c:v>
                </c:pt>
                <c:pt idx="3">
                  <c:v>G Series</c:v>
                </c:pt>
                <c:pt idx="4">
                  <c:v>Precision</c:v>
                </c:pt>
                <c:pt idx="5">
                  <c:v>XPS</c:v>
                </c:pt>
              </c:strCache>
            </c:strRef>
          </c:cat>
          <c:val>
            <c:numRef>
              <c:f>Sheet4!$B$7:$B$13</c:f>
              <c:numCache>
                <c:formatCode>General</c:formatCode>
                <c:ptCount val="6"/>
                <c:pt idx="0">
                  <c:v>1</c:v>
                </c:pt>
                <c:pt idx="1">
                  <c:v>1</c:v>
                </c:pt>
                <c:pt idx="2">
                  <c:v>2</c:v>
                </c:pt>
                <c:pt idx="3">
                  <c:v>2</c:v>
                </c:pt>
                <c:pt idx="4">
                  <c:v>2</c:v>
                </c:pt>
                <c:pt idx="5">
                  <c:v>2</c:v>
                </c:pt>
              </c:numCache>
            </c:numRef>
          </c:val>
          <c:extLst>
            <c:ext xmlns:c16="http://schemas.microsoft.com/office/drawing/2014/chart" uri="{C3380CC4-5D6E-409C-BE32-E72D297353CC}">
              <c16:uniqueId val="{00000000-9035-4D19-83DD-E8B4FA5EC76D}"/>
            </c:ext>
          </c:extLst>
        </c:ser>
        <c:dLbls>
          <c:dLblPos val="outEnd"/>
          <c:showLegendKey val="0"/>
          <c:showVal val="1"/>
          <c:showCatName val="0"/>
          <c:showSerName val="0"/>
          <c:showPercent val="0"/>
          <c:showBubbleSize val="0"/>
        </c:dLbls>
        <c:gapWidth val="182"/>
        <c:overlap val="-50"/>
        <c:axId val="1578257104"/>
        <c:axId val="1412745456"/>
      </c:barChart>
      <c:catAx>
        <c:axId val="1578257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2745456"/>
        <c:crosses val="autoZero"/>
        <c:auto val="1"/>
        <c:lblAlgn val="ctr"/>
        <c:lblOffset val="100"/>
        <c:noMultiLvlLbl val="0"/>
      </c:catAx>
      <c:valAx>
        <c:axId val="1412745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825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[Sales.xlsx]Sheet4!PivotTable2</c:name>
    <c:fmtId val="28"/>
  </c:pivotSource>
  <c:chart>
    <c:autoTitleDeleted val="1"/>
    <c:pivotFmts>
      <c:pivotFmt>
        <c:idx val="0"/>
        <c:spPr>
          <a:ln w="22225" cap="rnd">
            <a:solidFill>
              <a:srgbClr val="EF904F"/>
            </a:solidFill>
          </a:ln>
          <a:effectLst>
            <a:glow rad="139700">
              <a:schemeClr val="accent2">
                <a:lumMod val="60000"/>
                <a:lumOff val="40000"/>
                <a:alpha val="14000"/>
              </a:schemeClr>
            </a:glow>
          </a:effectLst>
        </c:spPr>
        <c:marker>
          <c:symbol val="circle"/>
          <c:size val="4"/>
          <c:spPr>
            <a:solidFill>
              <a:srgbClr val="EC7524"/>
            </a:solidFill>
            <a:ln>
              <a:noFill/>
            </a:ln>
            <a:effectLst>
              <a:glow rad="139700">
                <a:schemeClr val="accent2">
                  <a:lumMod val="60000"/>
                  <a:lumOff val="40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4605338966774"/>
          <c:y val="0.30862764138396909"/>
          <c:w val="0.80632580402121401"/>
          <c:h val="0.38476198518080684"/>
        </c:manualLayout>
      </c:layout>
      <c:lineChart>
        <c:grouping val="standard"/>
        <c:varyColors val="0"/>
        <c:ser>
          <c:idx val="0"/>
          <c:order val="0"/>
          <c:tx>
            <c:strRef>
              <c:f>Sheet4!$K$6</c:f>
              <c:strCache>
                <c:ptCount val="1"/>
                <c:pt idx="0">
                  <c:v>Total</c:v>
                </c:pt>
              </c:strCache>
            </c:strRef>
          </c:tx>
          <c:spPr>
            <a:ln w="22225" cap="rnd">
              <a:solidFill>
                <a:srgbClr val="EF904F"/>
              </a:solidFill>
            </a:ln>
            <a:effectLst>
              <a:glow rad="139700">
                <a:schemeClr val="accent2">
                  <a:lumMod val="60000"/>
                  <a:lumOff val="40000"/>
                  <a:alpha val="14000"/>
                </a:schemeClr>
              </a:glow>
            </a:effectLst>
          </c:spPr>
          <c:marker>
            <c:symbol val="circle"/>
            <c:size val="4"/>
            <c:spPr>
              <a:solidFill>
                <a:srgbClr val="EC7524"/>
              </a:solidFill>
              <a:ln>
                <a:noFill/>
              </a:ln>
              <a:effectLst>
                <a:glow rad="139700">
                  <a:schemeClr val="accent2">
                    <a:lumMod val="60000"/>
                    <a:lumOff val="40000"/>
                    <a:alpha val="14000"/>
                  </a:schemeClr>
                </a:glow>
              </a:effectLst>
            </c:spPr>
          </c:marker>
          <c:cat>
            <c:strRef>
              <c:f>Sheet4!$J$7:$J$19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Sheet4!$K$7:$K$19</c:f>
              <c:numCache>
                <c:formatCode>General</c:formatCode>
                <c:ptCount val="12"/>
                <c:pt idx="0">
                  <c:v>1</c:v>
                </c:pt>
                <c:pt idx="1">
                  <c:v>0</c:v>
                </c:pt>
                <c:pt idx="2">
                  <c:v>3</c:v>
                </c:pt>
                <c:pt idx="3">
                  <c:v>1</c:v>
                </c:pt>
                <c:pt idx="4">
                  <c:v>0</c:v>
                </c:pt>
                <c:pt idx="5">
                  <c:v>2</c:v>
                </c:pt>
                <c:pt idx="6">
                  <c:v>1</c:v>
                </c:pt>
                <c:pt idx="7">
                  <c:v>1</c:v>
                </c:pt>
                <c:pt idx="8">
                  <c:v>1</c:v>
                </c:pt>
                <c:pt idx="9">
                  <c:v>0</c:v>
                </c:pt>
                <c:pt idx="10">
                  <c:v>0</c:v>
                </c:pt>
                <c:pt idx="11">
                  <c:v>0</c:v>
                </c:pt>
              </c:numCache>
            </c:numRef>
          </c:val>
          <c:smooth val="0"/>
          <c:extLst>
            <c:ext xmlns:c16="http://schemas.microsoft.com/office/drawing/2014/chart" uri="{C3380CC4-5D6E-409C-BE32-E72D297353CC}">
              <c16:uniqueId val="{00000000-8132-467D-96D0-281FCCC32046}"/>
            </c:ext>
          </c:extLst>
        </c:ser>
        <c:dLbls>
          <c:showLegendKey val="0"/>
          <c:showVal val="0"/>
          <c:showCatName val="0"/>
          <c:showSerName val="0"/>
          <c:showPercent val="0"/>
          <c:showBubbleSize val="0"/>
        </c:dLbls>
        <c:marker val="1"/>
        <c:smooth val="0"/>
        <c:axId val="1609137008"/>
        <c:axId val="1301839904"/>
      </c:lineChart>
      <c:catAx>
        <c:axId val="160913700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D">
                    <a:solidFill>
                      <a:schemeClr val="bg1"/>
                    </a:solidFill>
                  </a:rPr>
                  <a:t>Bulan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1839904"/>
        <c:crosses val="autoZero"/>
        <c:auto val="1"/>
        <c:lblAlgn val="ctr"/>
        <c:lblOffset val="100"/>
        <c:noMultiLvlLbl val="0"/>
      </c:catAx>
      <c:valAx>
        <c:axId val="130183990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ID">
                    <a:solidFill>
                      <a:schemeClr val="bg1"/>
                    </a:solidFill>
                  </a:rPr>
                  <a:t>Produk Terjual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913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[Sales.xlsx]Sheet4!PivotTable5</c:name>
    <c:fmtId val="31"/>
  </c:pivotSource>
  <c:chart>
    <c:autoTitleDeleted val="1"/>
    <c:pivotFmts>
      <c:pivotFmt>
        <c:idx val="0"/>
        <c:spPr>
          <a:solidFill>
            <a:schemeClr val="accent1"/>
          </a:solidFill>
          <a:ln>
            <a:noFill/>
          </a:ln>
          <a:effectLst>
            <a:glow rad="139700">
              <a:schemeClr val="tx2">
                <a:lumMod val="60000"/>
                <a:lumOff val="40000"/>
                <a:alpha val="17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3C80BE"/>
          </a:solidFill>
          <a:ln>
            <a:noFill/>
          </a:ln>
          <a:effectLst>
            <a:glow rad="139700">
              <a:schemeClr val="tx2">
                <a:lumMod val="60000"/>
                <a:lumOff val="40000"/>
                <a:alpha val="17000"/>
              </a:schemeClr>
            </a:glow>
          </a:effectLst>
        </c:spPr>
      </c:pivotFmt>
      <c:pivotFmt>
        <c:idx val="2"/>
        <c:spPr>
          <a:solidFill>
            <a:srgbClr val="C45A12"/>
          </a:solidFill>
          <a:ln>
            <a:noFill/>
          </a:ln>
          <a:effectLst>
            <a:glow rad="139700">
              <a:schemeClr val="tx2">
                <a:lumMod val="60000"/>
                <a:lumOff val="40000"/>
                <a:alpha val="17000"/>
              </a:schemeClr>
            </a:glow>
          </a:effectLst>
        </c:spPr>
      </c:pivotFmt>
    </c:pivotFmts>
    <c:plotArea>
      <c:layout/>
      <c:pieChart>
        <c:varyColors val="1"/>
        <c:ser>
          <c:idx val="0"/>
          <c:order val="0"/>
          <c:tx>
            <c:strRef>
              <c:f>Sheet4!$B$24</c:f>
              <c:strCache>
                <c:ptCount val="1"/>
                <c:pt idx="0">
                  <c:v>Total</c:v>
                </c:pt>
              </c:strCache>
            </c:strRef>
          </c:tx>
          <c:spPr>
            <a:effectLst>
              <a:glow rad="139700">
                <a:schemeClr val="tx2">
                  <a:lumMod val="60000"/>
                  <a:lumOff val="40000"/>
                  <a:alpha val="17000"/>
                </a:schemeClr>
              </a:glow>
            </a:effectLst>
          </c:spPr>
          <c:dPt>
            <c:idx val="0"/>
            <c:bubble3D val="0"/>
            <c:spPr>
              <a:solidFill>
                <a:srgbClr val="C45A12"/>
              </a:solidFill>
              <a:ln>
                <a:noFill/>
              </a:ln>
              <a:effectLst>
                <a:glow rad="139700">
                  <a:schemeClr val="tx2">
                    <a:lumMod val="60000"/>
                    <a:lumOff val="40000"/>
                    <a:alpha val="17000"/>
                  </a:schemeClr>
                </a:glow>
              </a:effectLst>
            </c:spPr>
            <c:extLst>
              <c:ext xmlns:c16="http://schemas.microsoft.com/office/drawing/2014/chart" uri="{C3380CC4-5D6E-409C-BE32-E72D297353CC}">
                <c16:uniqueId val="{00000003-AAC8-4D93-9C98-3F77B95C011A}"/>
              </c:ext>
            </c:extLst>
          </c:dPt>
          <c:dPt>
            <c:idx val="1"/>
            <c:bubble3D val="0"/>
            <c:spPr>
              <a:solidFill>
                <a:srgbClr val="3C80BE"/>
              </a:solidFill>
              <a:ln>
                <a:noFill/>
              </a:ln>
              <a:effectLst>
                <a:glow rad="139700">
                  <a:schemeClr val="tx2">
                    <a:lumMod val="60000"/>
                    <a:lumOff val="40000"/>
                    <a:alpha val="17000"/>
                  </a:schemeClr>
                </a:glow>
              </a:effectLst>
            </c:spPr>
            <c:extLst>
              <c:ext xmlns:c16="http://schemas.microsoft.com/office/drawing/2014/chart" uri="{C3380CC4-5D6E-409C-BE32-E72D297353CC}">
                <c16:uniqueId val="{00000002-AAC8-4D93-9C98-3F77B95C011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Sheet4!$A$25:$A$27</c:f>
              <c:strCache>
                <c:ptCount val="2"/>
                <c:pt idx="0">
                  <c:v>Offline</c:v>
                </c:pt>
                <c:pt idx="1">
                  <c:v>Online</c:v>
                </c:pt>
              </c:strCache>
            </c:strRef>
          </c:cat>
          <c:val>
            <c:numRef>
              <c:f>Sheet4!$B$25:$B$27</c:f>
              <c:numCache>
                <c:formatCode>0.00%</c:formatCode>
                <c:ptCount val="2"/>
                <c:pt idx="0">
                  <c:v>0.4</c:v>
                </c:pt>
                <c:pt idx="1">
                  <c:v>0.6</c:v>
                </c:pt>
              </c:numCache>
            </c:numRef>
          </c:val>
          <c:extLst>
            <c:ext xmlns:c16="http://schemas.microsoft.com/office/drawing/2014/chart" uri="{C3380CC4-5D6E-409C-BE32-E72D297353CC}">
              <c16:uniqueId val="{00000000-AAC8-4D93-9C98-3F77B95C011A}"/>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[Sales.xlsx]Sheet1!PivotTable1</c:name>
    <c:fmtId val="1"/>
  </c:pivotSource>
  <c:chart>
    <c:autoTitleDeleted val="1"/>
    <c:pivotFmts>
      <c:pivotFmt>
        <c:idx val="0"/>
        <c:spPr>
          <a:solidFill>
            <a:schemeClr val="accent2">
              <a:lumMod val="60000"/>
              <a:lumOff val="40000"/>
            </a:schemeClr>
          </a:solidFill>
          <a:ln>
            <a:noFill/>
          </a:ln>
          <a:effectLst>
            <a:glow rad="63500">
              <a:schemeClr val="accent2">
                <a:lumMod val="40000"/>
                <a:lumOff val="60000"/>
                <a:alpha val="19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7318133740743"/>
          <c:y val="0.30393069181860288"/>
          <c:w val="0.75930015277940988"/>
          <c:h val="0.41408648785212004"/>
        </c:manualLayout>
      </c:layout>
      <c:barChart>
        <c:barDir val="col"/>
        <c:grouping val="clustered"/>
        <c:varyColors val="0"/>
        <c:ser>
          <c:idx val="0"/>
          <c:order val="0"/>
          <c:tx>
            <c:strRef>
              <c:f>Sheet1!$B$4</c:f>
              <c:strCache>
                <c:ptCount val="1"/>
                <c:pt idx="0">
                  <c:v>Total</c:v>
                </c:pt>
              </c:strCache>
            </c:strRef>
          </c:tx>
          <c:spPr>
            <a:solidFill>
              <a:schemeClr val="accent2">
                <a:lumMod val="60000"/>
                <a:lumOff val="40000"/>
              </a:schemeClr>
            </a:solidFill>
            <a:ln>
              <a:noFill/>
            </a:ln>
            <a:effectLst>
              <a:glow rad="63500">
                <a:schemeClr val="accent2">
                  <a:lumMod val="40000"/>
                  <a:lumOff val="60000"/>
                  <a:alpha val="19000"/>
                </a:schemeClr>
              </a:glow>
            </a:effectLst>
          </c:spPr>
          <c:invertIfNegative val="0"/>
          <c:cat>
            <c:strRef>
              <c:f>Sheet1!$A$5:$A$8</c:f>
              <c:strCache>
                <c:ptCount val="3"/>
                <c:pt idx="0">
                  <c:v>Acer</c:v>
                </c:pt>
                <c:pt idx="1">
                  <c:v>Dell</c:v>
                </c:pt>
                <c:pt idx="2">
                  <c:v>HP</c:v>
                </c:pt>
              </c:strCache>
            </c:strRef>
          </c:cat>
          <c:val>
            <c:numRef>
              <c:f>Sheet1!$B$5:$B$8</c:f>
              <c:numCache>
                <c:formatCode>General</c:formatCode>
                <c:ptCount val="3"/>
                <c:pt idx="0">
                  <c:v>19</c:v>
                </c:pt>
                <c:pt idx="1">
                  <c:v>9</c:v>
                </c:pt>
                <c:pt idx="2">
                  <c:v>15</c:v>
                </c:pt>
              </c:numCache>
            </c:numRef>
          </c:val>
          <c:extLst>
            <c:ext xmlns:c16="http://schemas.microsoft.com/office/drawing/2014/chart" uri="{C3380CC4-5D6E-409C-BE32-E72D297353CC}">
              <c16:uniqueId val="{00000000-39AC-43B9-9B44-D8C24A66BE05}"/>
            </c:ext>
          </c:extLst>
        </c:ser>
        <c:dLbls>
          <c:showLegendKey val="0"/>
          <c:showVal val="0"/>
          <c:showCatName val="0"/>
          <c:showSerName val="0"/>
          <c:showPercent val="0"/>
          <c:showBubbleSize val="0"/>
        </c:dLbls>
        <c:gapWidth val="100"/>
        <c:overlap val="-24"/>
        <c:axId val="1145930479"/>
        <c:axId val="1392225199"/>
      </c:barChart>
      <c:catAx>
        <c:axId val="1145930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2225199"/>
        <c:crosses val="autoZero"/>
        <c:auto val="1"/>
        <c:lblAlgn val="ctr"/>
        <c:lblOffset val="100"/>
        <c:noMultiLvlLbl val="0"/>
      </c:catAx>
      <c:valAx>
        <c:axId val="139222519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D">
                    <a:solidFill>
                      <a:schemeClr val="bg1"/>
                    </a:solidFill>
                  </a:rPr>
                  <a:t>Produk Terjual</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4593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trlProps/ctrlProp1.xml><?xml version="1.0" encoding="utf-8"?>
<formControlPr xmlns="http://schemas.microsoft.com/office/spreadsheetml/2009/9/main" objectType="Scroll" dx="31" fmlaLink="$F$22" max="6" min="1" page="10" val="2"/>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svg"/><Relationship Id="rId4" Type="http://schemas.openxmlformats.org/officeDocument/2006/relationships/image" Target="../media/image4.emf"/><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30.jpg"/><Relationship Id="rId13" Type="http://schemas.openxmlformats.org/officeDocument/2006/relationships/image" Target="../media/image35.png"/><Relationship Id="rId3" Type="http://schemas.openxmlformats.org/officeDocument/2006/relationships/image" Target="../media/image25.jpg"/><Relationship Id="rId7" Type="http://schemas.openxmlformats.org/officeDocument/2006/relationships/image" Target="../media/image29.jpg"/><Relationship Id="rId12" Type="http://schemas.openxmlformats.org/officeDocument/2006/relationships/image" Target="../media/image34.jpg"/><Relationship Id="rId2" Type="http://schemas.openxmlformats.org/officeDocument/2006/relationships/image" Target="../media/image24.jpg"/><Relationship Id="rId1" Type="http://schemas.openxmlformats.org/officeDocument/2006/relationships/image" Target="../media/image23.jpg"/><Relationship Id="rId6" Type="http://schemas.openxmlformats.org/officeDocument/2006/relationships/image" Target="../media/image28.jpg"/><Relationship Id="rId11" Type="http://schemas.openxmlformats.org/officeDocument/2006/relationships/image" Target="../media/image33.jpg"/><Relationship Id="rId5" Type="http://schemas.openxmlformats.org/officeDocument/2006/relationships/image" Target="../media/image27.jpg"/><Relationship Id="rId10" Type="http://schemas.openxmlformats.org/officeDocument/2006/relationships/image" Target="../media/image32.jpg"/><Relationship Id="rId4" Type="http://schemas.openxmlformats.org/officeDocument/2006/relationships/image" Target="../media/image26.jpg"/><Relationship Id="rId9" Type="http://schemas.openxmlformats.org/officeDocument/2006/relationships/image" Target="../media/image31.jpg"/></Relationships>
</file>

<file path=xl/drawings/_rels/vmlDrawing1.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10" Type="http://schemas.openxmlformats.org/officeDocument/2006/relationships/image" Target="../media/image22.emf"/><Relationship Id="rId4" Type="http://schemas.openxmlformats.org/officeDocument/2006/relationships/image" Target="../media/image16.emf"/><Relationship Id="rId9"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29</xdr:row>
      <xdr:rowOff>7938</xdr:rowOff>
    </xdr:to>
    <xdr:grpSp>
      <xdr:nvGrpSpPr>
        <xdr:cNvPr id="62" name="Group 61">
          <a:extLst>
            <a:ext uri="{FF2B5EF4-FFF2-40B4-BE49-F238E27FC236}">
              <a16:creationId xmlns:a16="http://schemas.microsoft.com/office/drawing/2014/main" id="{00000000-0008-0000-0000-00003E000000}"/>
            </a:ext>
          </a:extLst>
        </xdr:cNvPr>
        <xdr:cNvGrpSpPr/>
      </xdr:nvGrpSpPr>
      <xdr:grpSpPr>
        <a:xfrm>
          <a:off x="0" y="0"/>
          <a:ext cx="14525625" cy="6913563"/>
          <a:chOff x="0" y="0"/>
          <a:chExt cx="14525625" cy="6913563"/>
        </a:xfrm>
      </xdr:grpSpPr>
      <xdr:sp macro="" textlink="">
        <xdr:nvSpPr>
          <xdr:cNvPr id="36" name="Rectangle 35">
            <a:extLst>
              <a:ext uri="{FF2B5EF4-FFF2-40B4-BE49-F238E27FC236}">
                <a16:creationId xmlns:a16="http://schemas.microsoft.com/office/drawing/2014/main" id="{00000000-0008-0000-0000-000024000000}"/>
              </a:ext>
            </a:extLst>
          </xdr:cNvPr>
          <xdr:cNvSpPr/>
        </xdr:nvSpPr>
        <xdr:spPr>
          <a:xfrm>
            <a:off x="0" y="1170875"/>
            <a:ext cx="2024063" cy="5742688"/>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22" name="Rectangle 21">
            <a:extLst>
              <a:ext uri="{FF2B5EF4-FFF2-40B4-BE49-F238E27FC236}">
                <a16:creationId xmlns:a16="http://schemas.microsoft.com/office/drawing/2014/main" id="{00000000-0008-0000-0000-000016000000}"/>
              </a:ext>
            </a:extLst>
          </xdr:cNvPr>
          <xdr:cNvSpPr/>
        </xdr:nvSpPr>
        <xdr:spPr>
          <a:xfrm>
            <a:off x="2015094" y="814"/>
            <a:ext cx="12510531" cy="1194694"/>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mc:AlternateContent xmlns:mc="http://schemas.openxmlformats.org/markup-compatibility/2006" xmlns:a14="http://schemas.microsoft.com/office/drawing/2010/main">
        <mc:Choice Requires="a14">
          <xdr:pic>
            <xdr:nvPicPr>
              <xdr:cNvPr id="7" name="Picture 6">
                <a:extLst>
                  <a:ext uri="{FF2B5EF4-FFF2-40B4-BE49-F238E27FC236}">
                    <a16:creationId xmlns:a16="http://schemas.microsoft.com/office/drawing/2014/main" id="{00000000-0008-0000-0000-000007000000}"/>
                  </a:ext>
                </a:extLst>
              </xdr:cNvPr>
              <xdr:cNvPicPr>
                <a:picLocks noChangeAspect="1" noChangeArrowheads="1"/>
                <a:extLst>
                  <a:ext uri="{84589F7E-364E-4C9E-8A38-B11213B215E9}">
                    <a14:cameraTool cellRange="Sheet1!$D$5:$G$10" spid="_x0000_s7432"/>
                  </a:ext>
                </a:extLst>
              </xdr:cNvPicPr>
            </xdr:nvPicPr>
            <xdr:blipFill rotWithShape="1">
              <a:blip xmlns:r="http://schemas.openxmlformats.org/officeDocument/2006/relationships" r:embed="rId1"/>
              <a:srcRect l="1976" t="2915" r="2382" b="2411"/>
              <a:stretch>
                <a:fillRect/>
              </a:stretch>
            </xdr:blipFill>
            <xdr:spPr bwMode="auto">
              <a:xfrm>
                <a:off x="11091333" y="1974673"/>
                <a:ext cx="3291417" cy="1437571"/>
              </a:xfrm>
              <a:prstGeom prst="rect">
                <a:avLst/>
              </a:prstGeom>
              <a:solidFill>
                <a:srgbClr val="FFFFFF" mc:Ignorable="a14" a14:legacySpreadsheetColorIndex="9"/>
              </a:solidFill>
              <a:ln w="9525">
                <a:noFill/>
                <a:miter lim="800000"/>
                <a:headEnd/>
                <a:tailEnd/>
              </a:ln>
            </xdr:spPr>
          </xdr:pic>
        </mc:Choice>
        <mc:Fallback xmlns=""/>
      </mc:AlternateContent>
      <mc:AlternateContent xmlns:mc="http://schemas.openxmlformats.org/markup-compatibility/2006" xmlns:a14="http://schemas.microsoft.com/office/drawing/2010/main">
        <mc:Choice Requires="a14">
          <xdr:graphicFrame macro="">
            <xdr:nvGraphicFramePr>
              <xdr:cNvPr id="2" name="Nama">
                <a:extLst>
                  <a:ext uri="{FF2B5EF4-FFF2-40B4-BE49-F238E27FC236}">
                    <a16:creationId xmlns:a16="http://schemas.microsoft.com/office/drawing/2014/main" id="{00000000-0008-0000-0000-000002000000}"/>
                  </a:ext>
                </a:extLst>
              </xdr:cNvPr>
              <xdr:cNvGraphicFramePr/>
            </xdr:nvGraphicFramePr>
            <xdr:xfrm>
              <a:off x="10409" y="2945267"/>
              <a:ext cx="2012932" cy="2474912"/>
            </xdr:xfrm>
            <a:graphic>
              <a:graphicData uri="http://schemas.microsoft.com/office/drawing/2010/slicer">
                <sle:slicer xmlns:sle="http://schemas.microsoft.com/office/drawing/2010/slicer" name="Nama"/>
              </a:graphicData>
            </a:graphic>
          </xdr:graphicFrame>
        </mc:Choice>
        <mc:Fallback xmlns="">
          <xdr:sp macro="" textlink="">
            <xdr:nvSpPr>
              <xdr:cNvPr id="0" name=""/>
              <xdr:cNvSpPr>
                <a:spLocks noTextEdit="1"/>
              </xdr:cNvSpPr>
            </xdr:nvSpPr>
            <xdr:spPr>
              <a:xfrm>
                <a:off x="10409" y="2945267"/>
                <a:ext cx="2012932" cy="247491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Tipe">
                <a:extLst>
                  <a:ext uri="{FF2B5EF4-FFF2-40B4-BE49-F238E27FC236}">
                    <a16:creationId xmlns:a16="http://schemas.microsoft.com/office/drawing/2014/main" id="{00000000-0008-0000-0000-000003000000}"/>
                  </a:ext>
                </a:extLst>
              </xdr:cNvPr>
              <xdr:cNvGraphicFramePr/>
            </xdr:nvGraphicFramePr>
            <xdr:xfrm>
              <a:off x="10409" y="1339147"/>
              <a:ext cx="1963452" cy="1483402"/>
            </xdr:xfrm>
            <a:graphic>
              <a:graphicData uri="http://schemas.microsoft.com/office/drawing/2010/slicer">
                <sle:slicer xmlns:sle="http://schemas.microsoft.com/office/drawing/2010/slicer" name="Tipe"/>
              </a:graphicData>
            </a:graphic>
          </xdr:graphicFrame>
        </mc:Choice>
        <mc:Fallback xmlns="">
          <xdr:sp macro="" textlink="">
            <xdr:nvSpPr>
              <xdr:cNvPr id="0" name=""/>
              <xdr:cNvSpPr>
                <a:spLocks noTextEdit="1"/>
              </xdr:cNvSpPr>
            </xdr:nvSpPr>
            <xdr:spPr>
              <a:xfrm>
                <a:off x="10409" y="1339147"/>
                <a:ext cx="1963452" cy="148340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Tahun">
                <a:extLst>
                  <a:ext uri="{FF2B5EF4-FFF2-40B4-BE49-F238E27FC236}">
                    <a16:creationId xmlns:a16="http://schemas.microsoft.com/office/drawing/2014/main" id="{00000000-0008-0000-0000-000005000000}"/>
                  </a:ext>
                </a:extLst>
              </xdr:cNvPr>
              <xdr:cNvGraphicFramePr/>
            </xdr:nvGraphicFramePr>
            <xdr:xfrm>
              <a:off x="12391635" y="0"/>
              <a:ext cx="1754578" cy="1147684"/>
            </xdr:xfrm>
            <a:graphic>
              <a:graphicData uri="http://schemas.microsoft.com/office/drawing/2010/slicer">
                <sle:slicer xmlns:sle="http://schemas.microsoft.com/office/drawing/2010/slicer" name="Tahun"/>
              </a:graphicData>
            </a:graphic>
          </xdr:graphicFrame>
        </mc:Choice>
        <mc:Fallback xmlns="">
          <xdr:sp macro="" textlink="">
            <xdr:nvSpPr>
              <xdr:cNvPr id="0" name=""/>
              <xdr:cNvSpPr>
                <a:spLocks noTextEdit="1"/>
              </xdr:cNvSpPr>
            </xdr:nvSpPr>
            <xdr:spPr>
              <a:xfrm>
                <a:off x="12391635" y="0"/>
                <a:ext cx="1754578" cy="114768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00000000-0008-0000-0000-000009000000}"/>
                  </a:ext>
                </a:extLst>
              </xdr:cNvPr>
              <xdr:cNvPicPr>
                <a:picLocks noChangeAspect="1" noChangeArrowheads="1"/>
                <a:extLst>
                  <a:ext uri="{84589F7E-364E-4C9E-8A38-B11213B215E9}">
                    <a14:cameraTool cellRange="Sheet4!$E$3:$H$12" spid="_x0000_s7433"/>
                  </a:ext>
                </a:extLst>
              </xdr:cNvPicPr>
            </xdr:nvPicPr>
            <xdr:blipFill rotWithShape="1">
              <a:blip xmlns:r="http://schemas.openxmlformats.org/officeDocument/2006/relationships" r:embed="rId2"/>
              <a:srcRect l="2102" t="2189" r="1681" b="1903"/>
              <a:stretch>
                <a:fillRect/>
              </a:stretch>
            </xdr:blipFill>
            <xdr:spPr bwMode="auto">
              <a:xfrm>
                <a:off x="5767566" y="2709333"/>
                <a:ext cx="3705048" cy="2188105"/>
              </a:xfrm>
              <a:prstGeom prst="rect">
                <a:avLst/>
              </a:prstGeom>
              <a:solidFill>
                <a:srgbClr val="FFFFFF" mc:Ignorable="a14" a14:legacySpreadsheetColorIndex="9"/>
              </a:solidFill>
              <a:ln w="9525">
                <a:noFill/>
                <a:miter lim="800000"/>
                <a:headEnd/>
                <a:tailEnd/>
              </a:ln>
            </xdr:spPr>
          </xdr:pic>
        </mc:Choice>
        <mc:Fallback xmlns=""/>
      </mc:AlternateContent>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00000000-0008-0000-0000-00000A000000}"/>
                  </a:ext>
                </a:extLst>
              </xdr:cNvPr>
              <xdr:cNvPicPr>
                <a:picLocks noChangeAspect="1" noChangeArrowheads="1"/>
                <a:extLst>
                  <a:ext uri="{84589F7E-364E-4C9E-8A38-B11213B215E9}">
                    <a14:cameraTool cellRange="Sheet4!$D$16:$G$21" spid="_x0000_s7434"/>
                  </a:ext>
                </a:extLst>
              </xdr:cNvPicPr>
            </xdr:nvPicPr>
            <xdr:blipFill rotWithShape="1">
              <a:blip xmlns:r="http://schemas.openxmlformats.org/officeDocument/2006/relationships" r:embed="rId3"/>
              <a:srcRect t="2986" r="634" b="813"/>
              <a:stretch>
                <a:fillRect/>
              </a:stretch>
            </xdr:blipFill>
            <xdr:spPr bwMode="auto">
              <a:xfrm>
                <a:off x="1990418" y="2780910"/>
                <a:ext cx="3740457" cy="1497402"/>
              </a:xfrm>
              <a:prstGeom prst="rect">
                <a:avLst/>
              </a:prstGeom>
              <a:solidFill>
                <a:srgbClr val="FFFFFF" mc:Ignorable="a14" a14:legacySpreadsheetColorIndex="9"/>
              </a:solidFill>
              <a:ln w="9525">
                <a:noFill/>
                <a:miter lim="800000"/>
                <a:headEnd/>
                <a:tailEnd/>
              </a:ln>
            </xdr:spPr>
          </xdr:pic>
        </mc:Choice>
        <mc:Fallback xmlns=""/>
      </mc:AlternateContent>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00000000-0008-0000-0000-00000B000000}"/>
                  </a:ext>
                </a:extLst>
              </xdr:cNvPr>
              <xdr:cNvPicPr>
                <a:picLocks noChangeAspect="1" noChangeArrowheads="1"/>
                <a:extLst>
                  <a:ext uri="{84589F7E-364E-4C9E-8A38-B11213B215E9}">
                    <a14:cameraTool cellRange="Logo" spid="_x0000_s7435"/>
                  </a:ext>
                </a:extLst>
              </xdr:cNvPicPr>
            </xdr:nvPicPr>
            <xdr:blipFill>
              <a:blip xmlns:r="http://schemas.openxmlformats.org/officeDocument/2006/relationships" r:embed="rId4"/>
              <a:srcRect/>
              <a:stretch>
                <a:fillRect/>
              </a:stretch>
            </xdr:blipFill>
            <xdr:spPr bwMode="auto">
              <a:xfrm>
                <a:off x="356926" y="47625"/>
                <a:ext cx="1353074" cy="1125664"/>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00000000-0008-0000-0000-000006000000}"/>
                  </a:ext>
                </a:extLst>
              </xdr:cNvPr>
              <xdr:cNvGraphicFramePr/>
            </xdr:nvGraphicFramePr>
            <xdr:xfrm>
              <a:off x="9809465" y="1208264"/>
              <a:ext cx="1183973" cy="5689424"/>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809465" y="1208264"/>
                <a:ext cx="1183973" cy="568942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39" name="Group 38">
            <a:extLst>
              <a:ext uri="{FF2B5EF4-FFF2-40B4-BE49-F238E27FC236}">
                <a16:creationId xmlns:a16="http://schemas.microsoft.com/office/drawing/2014/main" id="{00000000-0008-0000-0000-000027000000}"/>
              </a:ext>
            </a:extLst>
          </xdr:cNvPr>
          <xdr:cNvGrpSpPr/>
        </xdr:nvGrpSpPr>
        <xdr:grpSpPr>
          <a:xfrm>
            <a:off x="11131959" y="3822324"/>
            <a:ext cx="3243401" cy="2724334"/>
            <a:chOff x="11070817" y="3037987"/>
            <a:chExt cx="3253925" cy="2694903"/>
          </a:xfrm>
        </xdr:grpSpPr>
        <xdr:grpSp>
          <xdr:nvGrpSpPr>
            <xdr:cNvPr id="37" name="Group 36">
              <a:extLst>
                <a:ext uri="{FF2B5EF4-FFF2-40B4-BE49-F238E27FC236}">
                  <a16:creationId xmlns:a16="http://schemas.microsoft.com/office/drawing/2014/main" id="{00000000-0008-0000-0000-000025000000}"/>
                </a:ext>
              </a:extLst>
            </xdr:cNvPr>
            <xdr:cNvGrpSpPr/>
          </xdr:nvGrpSpPr>
          <xdr:grpSpPr>
            <a:xfrm>
              <a:off x="11070817" y="3037987"/>
              <a:ext cx="3253925" cy="2694903"/>
              <a:chOff x="11182244" y="3230804"/>
              <a:chExt cx="3261236" cy="2691731"/>
            </a:xfrm>
          </xdr:grpSpPr>
          <xdr:sp macro="" textlink="">
            <xdr:nvSpPr>
              <xdr:cNvPr id="8" name="Rectangle 7" descr="scs&#10;">
                <a:extLst>
                  <a:ext uri="{FF2B5EF4-FFF2-40B4-BE49-F238E27FC236}">
                    <a16:creationId xmlns:a16="http://schemas.microsoft.com/office/drawing/2014/main" id="{00000000-0008-0000-0000-000008000000}"/>
                  </a:ext>
                </a:extLst>
              </xdr:cNvPr>
              <xdr:cNvSpPr/>
            </xdr:nvSpPr>
            <xdr:spPr>
              <a:xfrm>
                <a:off x="11182244" y="3581251"/>
                <a:ext cx="3261236" cy="2341284"/>
              </a:xfrm>
              <a:prstGeom prst="rect">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2" name="Rectangle: Top Corners Rounded 11">
                <a:extLst>
                  <a:ext uri="{FF2B5EF4-FFF2-40B4-BE49-F238E27FC236}">
                    <a16:creationId xmlns:a16="http://schemas.microsoft.com/office/drawing/2014/main" id="{00000000-0008-0000-0000-00000C000000}"/>
                  </a:ext>
                </a:extLst>
              </xdr:cNvPr>
              <xdr:cNvSpPr/>
            </xdr:nvSpPr>
            <xdr:spPr>
              <a:xfrm>
                <a:off x="11182635" y="3230804"/>
                <a:ext cx="3260845" cy="669456"/>
              </a:xfrm>
              <a:prstGeom prst="round2SameRect">
                <a:avLst/>
              </a:prstGeom>
              <a:solidFill>
                <a:schemeClr val="bg1">
                  <a:lumMod val="95000"/>
                </a:schemeClr>
              </a:soli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b="1">
                    <a:solidFill>
                      <a:sysClr val="windowText" lastClr="000000"/>
                    </a:solidFill>
                    <a:latin typeface="+mn-lt"/>
                  </a:rPr>
                  <a:t>BEST SALES</a:t>
                </a:r>
                <a:r>
                  <a:rPr lang="en-ID" sz="1400" b="1" baseline="0">
                    <a:solidFill>
                      <a:sysClr val="windowText" lastClr="000000"/>
                    </a:solidFill>
                    <a:latin typeface="+mn-lt"/>
                  </a:rPr>
                  <a:t> OF THE MONTH</a:t>
                </a:r>
              </a:p>
              <a:p>
                <a:pPr algn="ctr"/>
                <a:endParaRPr lang="en-ID" sz="1600" b="1">
                  <a:solidFill>
                    <a:sysClr val="windowText" lastClr="000000"/>
                  </a:solidFill>
                  <a:latin typeface="+mn-lt"/>
                </a:endParaRP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00000000-0008-0000-0000-00000D000000}"/>
                      </a:ext>
                    </a:extLst>
                  </xdr:cNvPr>
                  <xdr:cNvPicPr>
                    <a:picLocks noChangeAspect="1" noChangeArrowheads="1"/>
                    <a:extLst>
                      <a:ext uri="{84589F7E-364E-4C9E-8A38-B11213B215E9}">
                        <a14:cameraTool cellRange="Sheet1!$D$1" spid="_x0000_s7436"/>
                      </a:ext>
                    </a:extLst>
                  </xdr:cNvPicPr>
                </xdr:nvPicPr>
                <xdr:blipFill>
                  <a:blip xmlns:r="http://schemas.openxmlformats.org/officeDocument/2006/relationships" r:embed="rId5"/>
                  <a:srcRect/>
                  <a:stretch>
                    <a:fillRect/>
                  </a:stretch>
                </xdr:blipFill>
                <xdr:spPr bwMode="auto">
                  <a:xfrm>
                    <a:off x="12384075" y="3605220"/>
                    <a:ext cx="821659" cy="241535"/>
                  </a:xfrm>
                  <a:prstGeom prst="rect">
                    <a:avLst/>
                  </a:prstGeom>
                  <a:solidFill>
                    <a:srgbClr val="FFFFFF" mc:Ignorable="a14" a14:legacySpreadsheetColorIndex="9"/>
                  </a:solidFill>
                  <a:ln w="9525">
                    <a:noFill/>
                    <a:miter lim="800000"/>
                    <a:headEnd/>
                    <a:tailEnd/>
                  </a:ln>
                </xdr:spPr>
              </xdr:pic>
            </mc:Choice>
            <mc:Fallback xmlns=""/>
          </mc:AlternateContent>
          <mc:AlternateContent xmlns:mc="http://schemas.openxmlformats.org/markup-compatibility/2006" xmlns:a14="http://schemas.microsoft.com/office/drawing/2010/main">
            <mc:Choice Requires="a14">
              <xdr:pic>
                <xdr:nvPicPr>
                  <xdr:cNvPr id="16" name="Picture 15">
                    <a:extLst>
                      <a:ext uri="{FF2B5EF4-FFF2-40B4-BE49-F238E27FC236}">
                        <a16:creationId xmlns:a16="http://schemas.microsoft.com/office/drawing/2014/main" id="{00000000-0008-0000-0000-000010000000}"/>
                      </a:ext>
                    </a:extLst>
                  </xdr:cNvPr>
                  <xdr:cNvPicPr>
                    <a:picLocks noChangeAspect="1" noChangeArrowheads="1"/>
                    <a:extLst>
                      <a:ext uri="{84589F7E-364E-4C9E-8A38-B11213B215E9}">
                        <a14:cameraTool cellRange="Sales2" spid="_x0000_s7437"/>
                      </a:ext>
                    </a:extLst>
                  </xdr:cNvPicPr>
                </xdr:nvPicPr>
                <xdr:blipFill rotWithShape="1">
                  <a:blip xmlns:r="http://schemas.openxmlformats.org/officeDocument/2006/relationships" r:embed="rId6"/>
                  <a:srcRect l="2436" t="2421" r="3712" b="1860"/>
                  <a:stretch>
                    <a:fillRect/>
                  </a:stretch>
                </xdr:blipFill>
                <xdr:spPr bwMode="auto">
                  <a:xfrm>
                    <a:off x="12370207" y="4067262"/>
                    <a:ext cx="920084" cy="791281"/>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7" name="Picture 16">
                    <a:extLst>
                      <a:ext uri="{FF2B5EF4-FFF2-40B4-BE49-F238E27FC236}">
                        <a16:creationId xmlns:a16="http://schemas.microsoft.com/office/drawing/2014/main" id="{00000000-0008-0000-0000-000011000000}"/>
                      </a:ext>
                    </a:extLst>
                  </xdr:cNvPr>
                  <xdr:cNvPicPr>
                    <a:picLocks noChangeAspect="1" noChangeArrowheads="1"/>
                    <a:extLst>
                      <a:ext uri="{84589F7E-364E-4C9E-8A38-B11213B215E9}">
                        <a14:cameraTool cellRange="Sales3" spid="_x0000_s7438"/>
                      </a:ext>
                    </a:extLst>
                  </xdr:cNvPicPr>
                </xdr:nvPicPr>
                <xdr:blipFill rotWithShape="1">
                  <a:blip xmlns:r="http://schemas.openxmlformats.org/officeDocument/2006/relationships" r:embed="rId7"/>
                  <a:srcRect l="2436" t="2421" r="3712" b="1860"/>
                  <a:stretch>
                    <a:fillRect/>
                  </a:stretch>
                </xdr:blipFill>
                <xdr:spPr bwMode="auto">
                  <a:xfrm>
                    <a:off x="13469664" y="4050619"/>
                    <a:ext cx="920083" cy="791281"/>
                  </a:xfrm>
                  <a:prstGeom prst="rect">
                    <a:avLst/>
                  </a:prstGeom>
                  <a:noFill/>
                  <a:ln>
                    <a:noFill/>
                  </a:ln>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8" name="Picture 17">
                    <a:extLst>
                      <a:ext uri="{FF2B5EF4-FFF2-40B4-BE49-F238E27FC236}">
                        <a16:creationId xmlns:a16="http://schemas.microsoft.com/office/drawing/2014/main" id="{00000000-0008-0000-0000-000012000000}"/>
                      </a:ext>
                    </a:extLst>
                  </xdr:cNvPr>
                  <xdr:cNvPicPr>
                    <a:picLocks noChangeAspect="1" noChangeArrowheads="1"/>
                    <a:extLst>
                      <a:ext uri="{84589F7E-364E-4C9E-8A38-B11213B215E9}">
                        <a14:cameraTool cellRange="Sales1" spid="_x0000_s7439"/>
                      </a:ext>
                    </a:extLst>
                  </xdr:cNvPicPr>
                </xdr:nvPicPr>
                <xdr:blipFill rotWithShape="1">
                  <a:blip xmlns:r="http://schemas.openxmlformats.org/officeDocument/2006/relationships" r:embed="rId8"/>
                  <a:srcRect l="2436" t="2421" r="3712" b="1860"/>
                  <a:stretch>
                    <a:fillRect/>
                  </a:stretch>
                </xdr:blipFill>
                <xdr:spPr bwMode="auto">
                  <a:xfrm>
                    <a:off x="11286682" y="4055236"/>
                    <a:ext cx="920085" cy="791281"/>
                  </a:xfrm>
                  <a:prstGeom prst="rect">
                    <a:avLst/>
                  </a:prstGeom>
                  <a:noFill/>
                  <a:ln>
                    <a:noFill/>
                  </a:ln>
                  <a:extLst>
                    <a:ext uri="{909E8E84-426E-40DD-AFC4-6F175D3DCCD1}">
                      <a14:hiddenFill>
                        <a:solidFill>
                          <a:srgbClr val="FFFFFF"/>
                        </a:solidFill>
                      </a14:hiddenFill>
                    </a:ext>
                  </a:extLst>
                </xdr:spPr>
              </xdr:pic>
            </mc:Choice>
            <mc:Fallback xmlns=""/>
          </mc:AlternateContent>
          <xdr:cxnSp macro="">
            <xdr:nvCxnSpPr>
              <xdr:cNvPr id="20" name="Straight Connector 19">
                <a:extLst>
                  <a:ext uri="{FF2B5EF4-FFF2-40B4-BE49-F238E27FC236}">
                    <a16:creationId xmlns:a16="http://schemas.microsoft.com/office/drawing/2014/main" id="{00000000-0008-0000-0000-000014000000}"/>
                  </a:ext>
                </a:extLst>
              </xdr:cNvPr>
              <xdr:cNvCxnSpPr/>
            </xdr:nvCxnSpPr>
            <xdr:spPr>
              <a:xfrm>
                <a:off x="12267819" y="3908106"/>
                <a:ext cx="18143" cy="199873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21" name="Straight Connector 20">
                <a:extLst>
                  <a:ext uri="{FF2B5EF4-FFF2-40B4-BE49-F238E27FC236}">
                    <a16:creationId xmlns:a16="http://schemas.microsoft.com/office/drawing/2014/main" id="{00000000-0008-0000-0000-000015000000}"/>
                  </a:ext>
                </a:extLst>
              </xdr:cNvPr>
              <xdr:cNvCxnSpPr/>
            </xdr:nvCxnSpPr>
            <xdr:spPr>
              <a:xfrm>
                <a:off x="13346346" y="3906292"/>
                <a:ext cx="18143" cy="1998738"/>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23" name="Graphic 22" descr="Ribbon with solid fill">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859771" y="4584061"/>
                <a:ext cx="307307" cy="307755"/>
              </a:xfrm>
              <a:prstGeom prst="rect">
                <a:avLst/>
              </a:prstGeom>
            </xdr:spPr>
          </xdr:pic>
          <xdr:sp macro="" textlink="Sheet1!D15">
            <xdr:nvSpPr>
              <xdr:cNvPr id="24" name="TextBox 23">
                <a:extLst>
                  <a:ext uri="{FF2B5EF4-FFF2-40B4-BE49-F238E27FC236}">
                    <a16:creationId xmlns:a16="http://schemas.microsoft.com/office/drawing/2014/main" id="{00000000-0008-0000-0000-000018000000}"/>
                  </a:ext>
                </a:extLst>
              </xdr:cNvPr>
              <xdr:cNvSpPr txBox="1"/>
            </xdr:nvSpPr>
            <xdr:spPr>
              <a:xfrm>
                <a:off x="11282382" y="4999046"/>
                <a:ext cx="882316" cy="287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E72CC6E-3EAD-47B8-86B5-BDE9858E09BC}" type="TxLink">
                  <a:rPr lang="en-US" sz="1300" b="0" i="0" u="none" strike="noStrike">
                    <a:ln>
                      <a:noFill/>
                    </a:ln>
                    <a:solidFill>
                      <a:schemeClr val="bg1"/>
                    </a:solidFill>
                    <a:latin typeface="Consolas" panose="020B0609020204030204" pitchFamily="49" charset="0"/>
                    <a:ea typeface="Calibri"/>
                    <a:cs typeface="Calibri"/>
                  </a:rPr>
                  <a:pPr algn="ctr"/>
                  <a:t>Claude</a:t>
                </a:fld>
                <a:endParaRPr lang="en-ID" sz="1300">
                  <a:ln>
                    <a:noFill/>
                  </a:ln>
                  <a:solidFill>
                    <a:schemeClr val="bg1"/>
                  </a:solidFill>
                  <a:latin typeface="Consolas" panose="020B0609020204030204" pitchFamily="49" charset="0"/>
                </a:endParaRPr>
              </a:p>
            </xdr:txBody>
          </xdr:sp>
          <xdr:sp macro="" textlink="Sheet1!D16">
            <xdr:nvSpPr>
              <xdr:cNvPr id="25" name="TextBox 24">
                <a:extLst>
                  <a:ext uri="{FF2B5EF4-FFF2-40B4-BE49-F238E27FC236}">
                    <a16:creationId xmlns:a16="http://schemas.microsoft.com/office/drawing/2014/main" id="{00000000-0008-0000-0000-000019000000}"/>
                  </a:ext>
                </a:extLst>
              </xdr:cNvPr>
              <xdr:cNvSpPr txBox="1"/>
            </xdr:nvSpPr>
            <xdr:spPr>
              <a:xfrm>
                <a:off x="12386320" y="5004394"/>
                <a:ext cx="882316" cy="287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6CD2A656-491F-4027-A5C8-159B69C8AD02}" type="TxLink">
                  <a:rPr lang="en-US" sz="1300" b="0" i="0" u="none" strike="noStrike">
                    <a:ln>
                      <a:noFill/>
                    </a:ln>
                    <a:solidFill>
                      <a:schemeClr val="bg1"/>
                    </a:solidFill>
                    <a:latin typeface="Consolas" panose="020B0609020204030204" pitchFamily="49" charset="0"/>
                    <a:ea typeface="Calibri"/>
                    <a:cs typeface="Calibri"/>
                  </a:rPr>
                  <a:pPr marL="0" indent="0" algn="ctr"/>
                  <a:t>Jacob</a:t>
                </a:fld>
                <a:endParaRPr lang="en-ID" sz="1300" b="0" i="0" u="none" strike="noStrike">
                  <a:ln>
                    <a:noFill/>
                  </a:ln>
                  <a:solidFill>
                    <a:schemeClr val="bg1"/>
                  </a:solidFill>
                  <a:latin typeface="Consolas" panose="020B0609020204030204" pitchFamily="49" charset="0"/>
                  <a:ea typeface="Calibri"/>
                  <a:cs typeface="Calibri"/>
                </a:endParaRPr>
              </a:p>
            </xdr:txBody>
          </xdr:sp>
          <xdr:sp macro="" textlink="Sheet1!D17">
            <xdr:nvSpPr>
              <xdr:cNvPr id="26" name="TextBox 25">
                <a:extLst>
                  <a:ext uri="{FF2B5EF4-FFF2-40B4-BE49-F238E27FC236}">
                    <a16:creationId xmlns:a16="http://schemas.microsoft.com/office/drawing/2014/main" id="{00000000-0008-0000-0000-00001A000000}"/>
                  </a:ext>
                </a:extLst>
              </xdr:cNvPr>
              <xdr:cNvSpPr txBox="1"/>
            </xdr:nvSpPr>
            <xdr:spPr>
              <a:xfrm>
                <a:off x="13467661" y="5016426"/>
                <a:ext cx="882316" cy="287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305CE6C4-82DF-4730-8C4C-7E5415B5B7A8}" type="TxLink">
                  <a:rPr lang="en-US" sz="1300" b="0" i="0" u="none" strike="noStrike">
                    <a:ln>
                      <a:noFill/>
                    </a:ln>
                    <a:solidFill>
                      <a:schemeClr val="bg1"/>
                    </a:solidFill>
                    <a:latin typeface="Consolas" panose="020B0609020204030204" pitchFamily="49" charset="0"/>
                    <a:ea typeface="Calibri"/>
                    <a:cs typeface="Calibri"/>
                  </a:rPr>
                  <a:pPr marL="0" indent="0" algn="ctr"/>
                  <a:t>Howard</a:t>
                </a:fld>
                <a:endParaRPr lang="en-ID" sz="1300" b="0" i="0" u="none" strike="noStrike">
                  <a:ln>
                    <a:noFill/>
                  </a:ln>
                  <a:solidFill>
                    <a:schemeClr val="bg1"/>
                  </a:solidFill>
                  <a:latin typeface="Consolas" panose="020B0609020204030204" pitchFamily="49" charset="0"/>
                  <a:ea typeface="Calibri"/>
                  <a:cs typeface="Calibri"/>
                </a:endParaRPr>
              </a:p>
            </xdr:txBody>
          </xdr:sp>
          <xdr:sp macro="" textlink="">
            <xdr:nvSpPr>
              <xdr:cNvPr id="27" name="Star: 8 Points 26">
                <a:extLst>
                  <a:ext uri="{FF2B5EF4-FFF2-40B4-BE49-F238E27FC236}">
                    <a16:creationId xmlns:a16="http://schemas.microsoft.com/office/drawing/2014/main" id="{00000000-0008-0000-0000-00001B000000}"/>
                  </a:ext>
                </a:extLst>
              </xdr:cNvPr>
              <xdr:cNvSpPr/>
            </xdr:nvSpPr>
            <xdr:spPr>
              <a:xfrm>
                <a:off x="11211655" y="3947723"/>
                <a:ext cx="379105" cy="366116"/>
              </a:xfrm>
              <a:prstGeom prst="star8">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b="1">
                    <a:solidFill>
                      <a:schemeClr val="accent1">
                        <a:lumMod val="50000"/>
                      </a:schemeClr>
                    </a:solidFill>
                  </a:rPr>
                  <a:t>1</a:t>
                </a:r>
              </a:p>
            </xdr:txBody>
          </xdr:sp>
          <xdr:sp macro="" textlink="">
            <xdr:nvSpPr>
              <xdr:cNvPr id="28" name="Star: 8 Points 27">
                <a:extLst>
                  <a:ext uri="{FF2B5EF4-FFF2-40B4-BE49-F238E27FC236}">
                    <a16:creationId xmlns:a16="http://schemas.microsoft.com/office/drawing/2014/main" id="{00000000-0008-0000-0000-00001C000000}"/>
                  </a:ext>
                </a:extLst>
              </xdr:cNvPr>
              <xdr:cNvSpPr/>
            </xdr:nvSpPr>
            <xdr:spPr>
              <a:xfrm>
                <a:off x="12330884" y="3957806"/>
                <a:ext cx="379105" cy="366116"/>
              </a:xfrm>
              <a:prstGeom prst="star8">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b="1">
                    <a:solidFill>
                      <a:schemeClr val="accent1">
                        <a:lumMod val="50000"/>
                      </a:schemeClr>
                    </a:solidFill>
                  </a:rPr>
                  <a:t>2</a:t>
                </a:r>
              </a:p>
            </xdr:txBody>
          </xdr:sp>
          <xdr:sp macro="" textlink="">
            <xdr:nvSpPr>
              <xdr:cNvPr id="29" name="Star: 8 Points 28">
                <a:extLst>
                  <a:ext uri="{FF2B5EF4-FFF2-40B4-BE49-F238E27FC236}">
                    <a16:creationId xmlns:a16="http://schemas.microsoft.com/office/drawing/2014/main" id="{00000000-0008-0000-0000-00001D000000}"/>
                  </a:ext>
                </a:extLst>
              </xdr:cNvPr>
              <xdr:cNvSpPr/>
            </xdr:nvSpPr>
            <xdr:spPr>
              <a:xfrm>
                <a:off x="13386949" y="3961286"/>
                <a:ext cx="382204" cy="366116"/>
              </a:xfrm>
              <a:prstGeom prst="star8">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b="1">
                    <a:solidFill>
                      <a:schemeClr val="accent1">
                        <a:lumMod val="50000"/>
                      </a:schemeClr>
                    </a:solidFill>
                  </a:rPr>
                  <a:t>3</a:t>
                </a:r>
              </a:p>
            </xdr:txBody>
          </xdr:sp>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11500006" y="5344329"/>
                <a:ext cx="7428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100">
                    <a:solidFill>
                      <a:schemeClr val="bg1"/>
                    </a:solidFill>
                  </a:rPr>
                  <a:t>Customer</a:t>
                </a:r>
              </a:p>
            </xdr:txBody>
          </xdr:sp>
          <xdr:sp macro="" textlink="">
            <xdr:nvSpPr>
              <xdr:cNvPr id="34" name="TextBox 33">
                <a:extLst>
                  <a:ext uri="{FF2B5EF4-FFF2-40B4-BE49-F238E27FC236}">
                    <a16:creationId xmlns:a16="http://schemas.microsoft.com/office/drawing/2014/main" id="{00000000-0008-0000-0000-000022000000}"/>
                  </a:ext>
                </a:extLst>
              </xdr:cNvPr>
              <xdr:cNvSpPr txBox="1"/>
            </xdr:nvSpPr>
            <xdr:spPr>
              <a:xfrm>
                <a:off x="12520084" y="5352410"/>
                <a:ext cx="7428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100">
                    <a:solidFill>
                      <a:schemeClr val="bg1"/>
                    </a:solidFill>
                  </a:rPr>
                  <a:t>Customer</a:t>
                </a:r>
              </a:p>
            </xdr:txBody>
          </xdr:sp>
          <xdr:sp macro="" textlink="">
            <xdr:nvSpPr>
              <xdr:cNvPr id="35" name="TextBox 34">
                <a:extLst>
                  <a:ext uri="{FF2B5EF4-FFF2-40B4-BE49-F238E27FC236}">
                    <a16:creationId xmlns:a16="http://schemas.microsoft.com/office/drawing/2014/main" id="{00000000-0008-0000-0000-000023000000}"/>
                  </a:ext>
                </a:extLst>
              </xdr:cNvPr>
              <xdr:cNvSpPr txBox="1"/>
            </xdr:nvSpPr>
            <xdr:spPr>
              <a:xfrm>
                <a:off x="13588448" y="5354472"/>
                <a:ext cx="7428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100">
                    <a:solidFill>
                      <a:schemeClr val="bg1"/>
                    </a:solidFill>
                  </a:rPr>
                  <a:t>Customer</a:t>
                </a:r>
              </a:p>
            </xdr:txBody>
          </xdr:sp>
        </xdr:grpSp>
        <xdr:sp macro="" textlink="Sheet1!E15">
          <xdr:nvSpPr>
            <xdr:cNvPr id="30" name="TextBox 29">
              <a:extLst>
                <a:ext uri="{FF2B5EF4-FFF2-40B4-BE49-F238E27FC236}">
                  <a16:creationId xmlns:a16="http://schemas.microsoft.com/office/drawing/2014/main" id="{00000000-0008-0000-0000-00001E000000}"/>
                </a:ext>
              </a:extLst>
            </xdr:cNvPr>
            <xdr:cNvSpPr txBox="1"/>
          </xdr:nvSpPr>
          <xdr:spPr>
            <a:xfrm>
              <a:off x="11174105" y="5140990"/>
              <a:ext cx="394730" cy="287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E683F7D2-C55A-4AC5-98F9-AAF5370B46F2}" type="TxLink">
                <a:rPr lang="en-US" sz="1300" b="0" i="0" u="none" strike="noStrike">
                  <a:ln>
                    <a:noFill/>
                  </a:ln>
                  <a:solidFill>
                    <a:schemeClr val="bg1"/>
                  </a:solidFill>
                  <a:latin typeface="Consolas" panose="020B0609020204030204" pitchFamily="49" charset="0"/>
                  <a:ea typeface="Calibri"/>
                  <a:cs typeface="Calibri"/>
                </a:rPr>
                <a:pPr marL="0" indent="0" algn="l"/>
                <a:t>7</a:t>
              </a:fld>
              <a:endParaRPr lang="en-ID" sz="1300" b="0" i="0" u="none" strike="noStrike">
                <a:ln>
                  <a:noFill/>
                </a:ln>
                <a:solidFill>
                  <a:schemeClr val="bg1"/>
                </a:solidFill>
                <a:latin typeface="Consolas" panose="020B0609020204030204" pitchFamily="49" charset="0"/>
                <a:ea typeface="Calibri"/>
                <a:cs typeface="Calibri"/>
              </a:endParaRPr>
            </a:p>
          </xdr:txBody>
        </xdr:sp>
        <xdr:sp macro="" textlink="Sheet1!E16">
          <xdr:nvSpPr>
            <xdr:cNvPr id="31" name="TextBox 30">
              <a:extLst>
                <a:ext uri="{FF2B5EF4-FFF2-40B4-BE49-F238E27FC236}">
                  <a16:creationId xmlns:a16="http://schemas.microsoft.com/office/drawing/2014/main" id="{00000000-0008-0000-0000-00001F000000}"/>
                </a:ext>
              </a:extLst>
            </xdr:cNvPr>
            <xdr:cNvSpPr txBox="1"/>
          </xdr:nvSpPr>
          <xdr:spPr>
            <a:xfrm>
              <a:off x="12261002" y="5137675"/>
              <a:ext cx="88231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AD414A69-AC21-4B21-9435-C56B8DA0D683}" type="TxLink">
                <a:rPr lang="en-US" sz="1400" b="0" i="0" u="none" strike="noStrike">
                  <a:ln>
                    <a:noFill/>
                  </a:ln>
                  <a:solidFill>
                    <a:schemeClr val="bg1"/>
                  </a:solidFill>
                  <a:latin typeface="Calibri"/>
                  <a:ea typeface="Calibri"/>
                  <a:cs typeface="Calibri"/>
                </a:rPr>
                <a:pPr marL="0" indent="0" algn="l"/>
                <a:t>6</a:t>
              </a:fld>
              <a:endParaRPr lang="en-ID" sz="1300" b="0" i="0" u="none" strike="noStrike">
                <a:ln>
                  <a:noFill/>
                </a:ln>
                <a:solidFill>
                  <a:schemeClr val="bg1"/>
                </a:solidFill>
                <a:latin typeface="Consolas" panose="020B0609020204030204" pitchFamily="49" charset="0"/>
                <a:ea typeface="Calibri"/>
                <a:cs typeface="Calibri"/>
              </a:endParaRPr>
            </a:p>
          </xdr:txBody>
        </xdr:sp>
        <xdr:sp macro="" textlink="Sheet1!E17">
          <xdr:nvSpPr>
            <xdr:cNvPr id="32" name="TextBox 31">
              <a:extLst>
                <a:ext uri="{FF2B5EF4-FFF2-40B4-BE49-F238E27FC236}">
                  <a16:creationId xmlns:a16="http://schemas.microsoft.com/office/drawing/2014/main" id="{00000000-0008-0000-0000-000020000000}"/>
                </a:ext>
              </a:extLst>
            </xdr:cNvPr>
            <xdr:cNvSpPr txBox="1"/>
          </xdr:nvSpPr>
          <xdr:spPr>
            <a:xfrm>
              <a:off x="13029470" y="5136493"/>
              <a:ext cx="88231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1CF17602-4B3B-47A8-B19A-0BD0268E4803}" type="TxLink">
                <a:rPr lang="en-US" sz="1400" b="0" i="0" u="none" strike="noStrike">
                  <a:ln>
                    <a:noFill/>
                  </a:ln>
                  <a:solidFill>
                    <a:schemeClr val="bg1"/>
                  </a:solidFill>
                  <a:latin typeface="Calibri"/>
                  <a:ea typeface="Calibri"/>
                  <a:cs typeface="Calibri"/>
                </a:rPr>
                <a:pPr marL="0" indent="0" algn="ctr"/>
                <a:t>6</a:t>
              </a:fld>
              <a:endParaRPr lang="en-ID" sz="1300" b="0" i="0" u="none" strike="noStrike">
                <a:ln>
                  <a:noFill/>
                </a:ln>
                <a:solidFill>
                  <a:schemeClr val="bg1"/>
                </a:solidFill>
                <a:latin typeface="Consolas" panose="020B0609020204030204" pitchFamily="49" charset="0"/>
                <a:ea typeface="Calibri"/>
                <a:cs typeface="Calibri"/>
              </a:endParaRPr>
            </a:p>
          </xdr:txBody>
        </xdr:sp>
      </xdr:grpSp>
      <xdr:sp macro="" textlink="">
        <xdr:nvSpPr>
          <xdr:cNvPr id="14" name="Rectangle: Top Corners Rounded 13">
            <a:extLst>
              <a:ext uri="{FF2B5EF4-FFF2-40B4-BE49-F238E27FC236}">
                <a16:creationId xmlns:a16="http://schemas.microsoft.com/office/drawing/2014/main" id="{00000000-0008-0000-0000-00000E000000}"/>
              </a:ext>
            </a:extLst>
          </xdr:cNvPr>
          <xdr:cNvSpPr/>
        </xdr:nvSpPr>
        <xdr:spPr>
          <a:xfrm>
            <a:off x="1191415" y="2187589"/>
            <a:ext cx="3748560" cy="439303"/>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b="1" cap="none" spc="0">
                <a:ln w="0"/>
                <a:solidFill>
                  <a:schemeClr val="bg1"/>
                </a:solidFill>
                <a:effectLst>
                  <a:outerShdw blurRad="38100" dist="19050" dir="2700000" algn="tl" rotWithShape="0">
                    <a:schemeClr val="dk1">
                      <a:alpha val="40000"/>
                    </a:schemeClr>
                  </a:outerShdw>
                </a:effectLst>
              </a:rPr>
              <a:t>Penjualan Setiap Bulan</a:t>
            </a:r>
            <a:endParaRPr lang="en-ID" sz="1400" b="1" cap="none" spc="0" baseline="0">
              <a:ln w="0"/>
              <a:solidFill>
                <a:schemeClr val="bg1"/>
              </a:solidFill>
              <a:effectLst>
                <a:outerShdw blurRad="38100" dist="19050" dir="2700000" algn="tl" rotWithShape="0">
                  <a:schemeClr val="dk1">
                    <a:alpha val="40000"/>
                  </a:schemeClr>
                </a:outerShdw>
              </a:effectLst>
            </a:endParaRPr>
          </a:p>
        </xdr:txBody>
      </xdr:sp>
      <xdr:sp macro="" textlink="">
        <xdr:nvSpPr>
          <xdr:cNvPr id="15" name="Rectangle: Top Corners Rounded 14">
            <a:extLst>
              <a:ext uri="{FF2B5EF4-FFF2-40B4-BE49-F238E27FC236}">
                <a16:creationId xmlns:a16="http://schemas.microsoft.com/office/drawing/2014/main" id="{00000000-0008-0000-0000-00000F000000}"/>
              </a:ext>
            </a:extLst>
          </xdr:cNvPr>
          <xdr:cNvSpPr/>
        </xdr:nvSpPr>
        <xdr:spPr>
          <a:xfrm>
            <a:off x="5215739" y="2174873"/>
            <a:ext cx="3325423" cy="439303"/>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D" sz="1400" b="1" cap="none" spc="0">
                <a:ln w="0"/>
                <a:solidFill>
                  <a:schemeClr val="bg1"/>
                </a:solidFill>
                <a:effectLst>
                  <a:outerShdw blurRad="38100" dist="19050" dir="2700000" algn="tl" rotWithShape="0">
                    <a:schemeClr val="dk1">
                      <a:alpha val="40000"/>
                    </a:schemeClr>
                  </a:outerShdw>
                </a:effectLst>
                <a:latin typeface="+mn-lt"/>
                <a:ea typeface="+mn-ea"/>
                <a:cs typeface="+mn-cs"/>
              </a:rPr>
              <a:t>Penjualan Setiap Subtipe</a:t>
            </a:r>
          </a:p>
        </xdr:txBody>
      </xdr:sp>
      <xdr:sp macro="" textlink="">
        <xdr:nvSpPr>
          <xdr:cNvPr id="19" name="Rectangle: Top Corners Rounded 18">
            <a:extLst>
              <a:ext uri="{FF2B5EF4-FFF2-40B4-BE49-F238E27FC236}">
                <a16:creationId xmlns:a16="http://schemas.microsoft.com/office/drawing/2014/main" id="{00000000-0008-0000-0000-000013000000}"/>
              </a:ext>
            </a:extLst>
          </xdr:cNvPr>
          <xdr:cNvSpPr/>
        </xdr:nvSpPr>
        <xdr:spPr>
          <a:xfrm>
            <a:off x="1226943" y="4431898"/>
            <a:ext cx="3471474" cy="434013"/>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400" b="1">
                <a:solidFill>
                  <a:schemeClr val="bg1"/>
                </a:solidFill>
              </a:rPr>
              <a:t>Media Pemasaran</a:t>
            </a:r>
            <a:endParaRPr lang="en-ID" sz="1400" b="1" baseline="0">
              <a:solidFill>
                <a:schemeClr val="bg1"/>
              </a:solidFill>
            </a:endParaRPr>
          </a:p>
        </xdr:txBody>
      </xdr:sp>
      <xdr:sp macro="" textlink="">
        <xdr:nvSpPr>
          <xdr:cNvPr id="42" name="Rectangle: Top Corners Rounded 41">
            <a:extLst>
              <a:ext uri="{FF2B5EF4-FFF2-40B4-BE49-F238E27FC236}">
                <a16:creationId xmlns:a16="http://schemas.microsoft.com/office/drawing/2014/main" id="{00000000-0008-0000-0000-00002A000000}"/>
              </a:ext>
            </a:extLst>
          </xdr:cNvPr>
          <xdr:cNvSpPr/>
        </xdr:nvSpPr>
        <xdr:spPr>
          <a:xfrm>
            <a:off x="2952453" y="393037"/>
            <a:ext cx="8716553" cy="434012"/>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2000" b="1" cap="none" spc="0">
                <a:ln w="0"/>
                <a:solidFill>
                  <a:schemeClr val="bg1"/>
                </a:solidFill>
                <a:effectLst>
                  <a:outerShdw blurRad="38100" dist="19050" dir="2700000" algn="tl" rotWithShape="0">
                    <a:schemeClr val="dk1">
                      <a:alpha val="40000"/>
                    </a:schemeClr>
                  </a:outerShdw>
                </a:effectLst>
                <a:latin typeface="Amasis MT Pro" panose="02040504050005020304" pitchFamily="18" charset="0"/>
              </a:rPr>
              <a:t>DASHBOAR</a:t>
            </a:r>
            <a:r>
              <a:rPr lang="en-ID" sz="2000" b="1" cap="none" spc="0" baseline="0">
                <a:ln w="0"/>
                <a:solidFill>
                  <a:schemeClr val="bg1"/>
                </a:solidFill>
                <a:effectLst>
                  <a:outerShdw blurRad="38100" dist="19050" dir="2700000" algn="tl" rotWithShape="0">
                    <a:schemeClr val="dk1">
                      <a:alpha val="40000"/>
                    </a:schemeClr>
                  </a:outerShdw>
                </a:effectLst>
                <a:latin typeface="Amasis MT Pro" panose="02040504050005020304" pitchFamily="18" charset="0"/>
              </a:rPr>
              <a:t>D SALES TOKO LAPTOP AXON</a:t>
            </a:r>
          </a:p>
        </xdr:txBody>
      </xdr:sp>
      <xdr:sp macro="" textlink="">
        <xdr:nvSpPr>
          <xdr:cNvPr id="53" name="Rectangle 52">
            <a:extLst>
              <a:ext uri="{FF2B5EF4-FFF2-40B4-BE49-F238E27FC236}">
                <a16:creationId xmlns:a16="http://schemas.microsoft.com/office/drawing/2014/main" id="{00000000-0008-0000-0000-000035000000}"/>
              </a:ext>
            </a:extLst>
          </xdr:cNvPr>
          <xdr:cNvSpPr/>
        </xdr:nvSpPr>
        <xdr:spPr>
          <a:xfrm>
            <a:off x="2465403" y="1439360"/>
            <a:ext cx="905389" cy="60675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D" sz="1300" b="1">
              <a:solidFill>
                <a:sysClr val="windowText" lastClr="000000"/>
              </a:solidFill>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2174875" y="1344565"/>
            <a:ext cx="7580313" cy="703310"/>
          </a:xfrm>
          <a:prstGeom prst="rect">
            <a:avLst/>
          </a:prstGeom>
          <a:solidFill>
            <a:schemeClr val="tx2">
              <a:lumMod val="75000"/>
            </a:schemeClr>
          </a:solidFill>
          <a:ln w="3810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D" sz="1300" b="1">
              <a:solidFill>
                <a:sysClr val="windowText" lastClr="000000"/>
              </a:solidFill>
            </a:endParaRPr>
          </a:p>
        </xdr:txBody>
      </xdr:sp>
      <xdr:grpSp>
        <xdr:nvGrpSpPr>
          <xdr:cNvPr id="47" name="Group 46">
            <a:extLst>
              <a:ext uri="{FF2B5EF4-FFF2-40B4-BE49-F238E27FC236}">
                <a16:creationId xmlns:a16="http://schemas.microsoft.com/office/drawing/2014/main" id="{00000000-0008-0000-0000-00002F000000}"/>
              </a:ext>
            </a:extLst>
          </xdr:cNvPr>
          <xdr:cNvGrpSpPr/>
        </xdr:nvGrpSpPr>
        <xdr:grpSpPr>
          <a:xfrm>
            <a:off x="3744400" y="1366338"/>
            <a:ext cx="1739534" cy="649787"/>
            <a:chOff x="2018432" y="1172307"/>
            <a:chExt cx="1306499" cy="741511"/>
          </a:xfrm>
          <a:solidFill>
            <a:schemeClr val="tx2">
              <a:lumMod val="50000"/>
            </a:schemeClr>
          </a:solidFill>
        </xdr:grpSpPr>
        <xdr:sp macro="" textlink="">
          <xdr:nvSpPr>
            <xdr:cNvPr id="44" name="Rectangle 43">
              <a:extLst>
                <a:ext uri="{FF2B5EF4-FFF2-40B4-BE49-F238E27FC236}">
                  <a16:creationId xmlns:a16="http://schemas.microsoft.com/office/drawing/2014/main" id="{00000000-0008-0000-0000-00002C000000}"/>
                </a:ext>
              </a:extLst>
            </xdr:cNvPr>
            <xdr:cNvSpPr/>
          </xdr:nvSpPr>
          <xdr:spPr>
            <a:xfrm>
              <a:off x="2018432" y="1172307"/>
              <a:ext cx="1306499" cy="741511"/>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300" b="1">
                  <a:solidFill>
                    <a:schemeClr val="bg1"/>
                  </a:solidFill>
                </a:rPr>
                <a:t>Total Customer</a:t>
              </a:r>
            </a:p>
          </xdr:txBody>
        </xdr:sp>
        <xdr:sp macro="" textlink="Sheet4!J29">
          <xdr:nvSpPr>
            <xdr:cNvPr id="43" name="TextBox 42">
              <a:extLst>
                <a:ext uri="{FF2B5EF4-FFF2-40B4-BE49-F238E27FC236}">
                  <a16:creationId xmlns:a16="http://schemas.microsoft.com/office/drawing/2014/main" id="{00000000-0008-0000-0000-00002B000000}"/>
                </a:ext>
              </a:extLst>
            </xdr:cNvPr>
            <xdr:cNvSpPr txBox="1"/>
          </xdr:nvSpPr>
          <xdr:spPr>
            <a:xfrm>
              <a:off x="2130176" y="1482976"/>
              <a:ext cx="1086383" cy="355467"/>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B3FC1E7-AB89-45CE-9BB1-B9BA837C3C0A}" type="TxLink">
                <a:rPr lang="en-US" sz="1400" b="0" i="0" u="none" strike="noStrike">
                  <a:solidFill>
                    <a:schemeClr val="bg1"/>
                  </a:solidFill>
                  <a:latin typeface="Calibri"/>
                  <a:ea typeface="Calibri"/>
                  <a:cs typeface="Calibri"/>
                </a:rPr>
                <a:pPr algn="ctr"/>
                <a:t>10</a:t>
              </a:fld>
              <a:endParaRPr lang="en-ID" sz="1100">
                <a:solidFill>
                  <a:schemeClr val="bg1"/>
                </a:solidFill>
              </a:endParaRPr>
            </a:p>
          </xdr:txBody>
        </xdr:sp>
      </xdr:grpSp>
      <xdr:grpSp>
        <xdr:nvGrpSpPr>
          <xdr:cNvPr id="48" name="Group 47">
            <a:extLst>
              <a:ext uri="{FF2B5EF4-FFF2-40B4-BE49-F238E27FC236}">
                <a16:creationId xmlns:a16="http://schemas.microsoft.com/office/drawing/2014/main" id="{00000000-0008-0000-0000-000030000000}"/>
              </a:ext>
            </a:extLst>
          </xdr:cNvPr>
          <xdr:cNvGrpSpPr/>
        </xdr:nvGrpSpPr>
        <xdr:grpSpPr>
          <a:xfrm>
            <a:off x="6566442" y="1382036"/>
            <a:ext cx="1755422" cy="653018"/>
            <a:chOff x="6933332" y="1218875"/>
            <a:chExt cx="1441450" cy="652283"/>
          </a:xfrm>
          <a:solidFill>
            <a:schemeClr val="tx2">
              <a:lumMod val="50000"/>
            </a:schemeClr>
          </a:solidFill>
        </xdr:grpSpPr>
        <xdr:sp macro="" textlink="">
          <xdr:nvSpPr>
            <xdr:cNvPr id="45" name="Rectangle 44">
              <a:extLst>
                <a:ext uri="{FF2B5EF4-FFF2-40B4-BE49-F238E27FC236}">
                  <a16:creationId xmlns:a16="http://schemas.microsoft.com/office/drawing/2014/main" id="{00000000-0008-0000-0000-00002D000000}"/>
                </a:ext>
              </a:extLst>
            </xdr:cNvPr>
            <xdr:cNvSpPr/>
          </xdr:nvSpPr>
          <xdr:spPr>
            <a:xfrm>
              <a:off x="6933332" y="1218875"/>
              <a:ext cx="1441450" cy="652283"/>
            </a:xfrm>
            <a:prstGeom prst="rect">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300" b="1">
                  <a:solidFill>
                    <a:schemeClr val="bg1"/>
                  </a:solidFill>
                </a:rPr>
                <a:t>Pendapatan</a:t>
              </a:r>
              <a:r>
                <a:rPr lang="en-ID" sz="1300" b="1" baseline="0">
                  <a:solidFill>
                    <a:schemeClr val="bg1"/>
                  </a:solidFill>
                </a:rPr>
                <a:t> Kotor</a:t>
              </a:r>
              <a:endParaRPr lang="en-ID" sz="1300" b="1">
                <a:solidFill>
                  <a:schemeClr val="bg1"/>
                </a:solidFill>
              </a:endParaRPr>
            </a:p>
          </xdr:txBody>
        </xdr:sp>
        <xdr:sp macro="" textlink="Sheet4!$K$29">
          <xdr:nvSpPr>
            <xdr:cNvPr id="46" name="TextBox 45">
              <a:extLst>
                <a:ext uri="{FF2B5EF4-FFF2-40B4-BE49-F238E27FC236}">
                  <a16:creationId xmlns:a16="http://schemas.microsoft.com/office/drawing/2014/main" id="{00000000-0008-0000-0000-00002E000000}"/>
                </a:ext>
              </a:extLst>
            </xdr:cNvPr>
            <xdr:cNvSpPr txBox="1"/>
          </xdr:nvSpPr>
          <xdr:spPr>
            <a:xfrm>
              <a:off x="7128785" y="1500115"/>
              <a:ext cx="1055140" cy="311145"/>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999B690-1D76-4B06-BD20-6800F17B778B}" type="TxLink">
                <a:rPr lang="en-US" sz="1400" b="0" i="0" u="none" strike="noStrike">
                  <a:solidFill>
                    <a:schemeClr val="bg1"/>
                  </a:solidFill>
                  <a:latin typeface="Calibri"/>
                  <a:ea typeface="Calibri"/>
                  <a:cs typeface="Calibri"/>
                </a:rPr>
                <a:pPr/>
                <a:t>Rp143,710,000</a:t>
              </a:fld>
              <a:endParaRPr lang="en-ID" sz="1100">
                <a:solidFill>
                  <a:schemeClr val="bg1"/>
                </a:solidFill>
              </a:endParaRPr>
            </a:p>
          </xdr:txBody>
        </xdr:sp>
      </xdr:grpSp>
      <xdr:sp macro="" textlink="">
        <xdr:nvSpPr>
          <xdr:cNvPr id="58" name="Rectangle: Top Corners Rounded 57">
            <a:extLst>
              <a:ext uri="{FF2B5EF4-FFF2-40B4-BE49-F238E27FC236}">
                <a16:creationId xmlns:a16="http://schemas.microsoft.com/office/drawing/2014/main" id="{00000000-0008-0000-0000-00003A000000}"/>
              </a:ext>
            </a:extLst>
          </xdr:cNvPr>
          <xdr:cNvSpPr/>
        </xdr:nvSpPr>
        <xdr:spPr>
          <a:xfrm>
            <a:off x="10355711" y="1500185"/>
            <a:ext cx="3238111" cy="439303"/>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D" sz="1400" b="1" cap="none" spc="0">
                <a:ln w="0"/>
                <a:solidFill>
                  <a:schemeClr val="bg1"/>
                </a:solidFill>
                <a:effectLst>
                  <a:outerShdw blurRad="38100" dist="19050" dir="2700000" algn="tl" rotWithShape="0">
                    <a:schemeClr val="dk1">
                      <a:alpha val="40000"/>
                    </a:schemeClr>
                  </a:outerShdw>
                </a:effectLst>
                <a:latin typeface="+mn-lt"/>
                <a:ea typeface="+mn-ea"/>
                <a:cs typeface="+mn-cs"/>
              </a:rPr>
              <a:t>Penjualan Setiap Tipe</a:t>
            </a:r>
          </a:p>
        </xdr:txBody>
      </xdr:sp>
      <mc:AlternateContent xmlns:mc="http://schemas.openxmlformats.org/markup-compatibility/2006">
        <mc:Choice xmlns:a14="http://schemas.microsoft.com/office/drawing/2010/main" Requires="a14">
          <xdr:sp macro="" textlink="">
            <xdr:nvSpPr>
              <xdr:cNvPr id="7380" name="Scroll Bar 212" hidden="1">
                <a:extLst>
                  <a:ext uri="{63B3BB69-23CF-44E3-9099-C40C66FF867C}">
                    <a14:compatExt spid="_x0000_s7380"/>
                  </a:ext>
                  <a:ext uri="{FF2B5EF4-FFF2-40B4-BE49-F238E27FC236}">
                    <a16:creationId xmlns:a16="http://schemas.microsoft.com/office/drawing/2014/main" id="{00000000-0008-0000-0000-0000D41C0000}"/>
                  </a:ext>
                </a:extLst>
              </xdr:cNvPr>
              <xdr:cNvSpPr/>
            </xdr:nvSpPr>
            <xdr:spPr bwMode="auto">
              <a:xfrm>
                <a:off x="9174164" y="5516562"/>
                <a:ext cx="176213" cy="1143000"/>
              </a:xfrm>
              <a:prstGeom prst="rect">
                <a:avLst/>
              </a:prstGeom>
              <a:noFill/>
              <a:ln w="9525">
                <a:miter lim="800000"/>
                <a:headEnd/>
                <a:tailEnd/>
              </a:ln>
            </xdr:spPr>
          </xdr:sp>
        </mc:Choice>
        <mc:Fallback/>
      </mc:AlternateContent>
      <mc:AlternateContent xmlns:mc="http://schemas.openxmlformats.org/markup-compatibility/2006" xmlns:a14="http://schemas.microsoft.com/office/drawing/2010/main">
        <mc:Choice Requires="a14">
          <xdr:pic>
            <xdr:nvPicPr>
              <xdr:cNvPr id="59" name="Picture 58">
                <a:extLst>
                  <a:ext uri="{FF2B5EF4-FFF2-40B4-BE49-F238E27FC236}">
                    <a16:creationId xmlns:a16="http://schemas.microsoft.com/office/drawing/2014/main" id="{00000000-0008-0000-0000-00003B000000}"/>
                  </a:ext>
                </a:extLst>
              </xdr:cNvPr>
              <xdr:cNvPicPr>
                <a:picLocks noChangeAspect="1" noChangeArrowheads="1"/>
                <a:extLst>
                  <a:ext uri="{84589F7E-364E-4C9E-8A38-B11213B215E9}">
                    <a14:cameraTool cellRange="Sheet4!$E$3:$H$12" spid="_x0000_s7440"/>
                  </a:ext>
                </a:extLst>
              </xdr:cNvPicPr>
            </xdr:nvPicPr>
            <xdr:blipFill rotWithShape="1">
              <a:blip xmlns:r="http://schemas.openxmlformats.org/officeDocument/2006/relationships" r:embed="rId11"/>
              <a:srcRect l="2102" t="2189" r="1681" b="1903"/>
              <a:stretch>
                <a:fillRect/>
              </a:stretch>
            </xdr:blipFill>
            <xdr:spPr bwMode="auto">
              <a:xfrm>
                <a:off x="5843765" y="2606146"/>
                <a:ext cx="3705048" cy="2188105"/>
              </a:xfrm>
              <a:prstGeom prst="rect">
                <a:avLst/>
              </a:prstGeom>
              <a:solidFill>
                <a:srgbClr val="FFFFFF" mc:Ignorable="a14" a14:legacySpreadsheetColorIndex="9"/>
              </a:solidFill>
              <a:ln w="9525">
                <a:noFill/>
                <a:miter lim="800000"/>
                <a:headEnd/>
                <a:tailEnd/>
              </a:ln>
            </xdr:spPr>
          </xdr:pic>
        </mc:Choice>
        <mc:Fallback xmlns=""/>
      </mc:AlternateContent>
      <mc:AlternateContent xmlns:mc="http://schemas.openxmlformats.org/markup-compatibility/2006" xmlns:a14="http://schemas.microsoft.com/office/drawing/2010/main">
        <mc:Choice Requires="a14">
          <xdr:pic>
            <xdr:nvPicPr>
              <xdr:cNvPr id="60" name="Picture 59">
                <a:extLst>
                  <a:ext uri="{FF2B5EF4-FFF2-40B4-BE49-F238E27FC236}">
                    <a16:creationId xmlns:a16="http://schemas.microsoft.com/office/drawing/2014/main" id="{00000000-0008-0000-0000-00003C000000}"/>
                  </a:ext>
                </a:extLst>
              </xdr:cNvPr>
              <xdr:cNvPicPr>
                <a:picLocks noChangeAspect="1" noChangeArrowheads="1"/>
                <a:extLst>
                  <a:ext uri="{84589F7E-364E-4C9E-8A38-B11213B215E9}">
                    <a14:cameraTool cellRange="Sheet4!$D$28:$F$35" spid="_x0000_s7441"/>
                  </a:ext>
                </a:extLst>
              </xdr:cNvPicPr>
            </xdr:nvPicPr>
            <xdr:blipFill rotWithShape="1">
              <a:blip xmlns:r="http://schemas.openxmlformats.org/officeDocument/2006/relationships" r:embed="rId12"/>
              <a:srcRect l="6556" t="2076" r="9785" b="1993"/>
              <a:stretch>
                <a:fillRect/>
              </a:stretch>
            </xdr:blipFill>
            <xdr:spPr bwMode="auto">
              <a:xfrm>
                <a:off x="2135188" y="4873625"/>
                <a:ext cx="2714626" cy="1833564"/>
              </a:xfrm>
              <a:prstGeom prst="rect">
                <a:avLst/>
              </a:prstGeom>
              <a:solidFill>
                <a:srgbClr val="FFFFFF" mc:Ignorable="a14" a14:legacySpreadsheetColorIndex="9"/>
              </a:solidFill>
              <a:ln w="9525">
                <a:noFill/>
                <a:miter lim="800000"/>
                <a:headEnd/>
                <a:tailEnd/>
              </a:ln>
            </xdr:spPr>
          </xdr:pic>
        </mc:Choice>
        <mc:Fallback xmlns=""/>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711200</xdr:colOff>
      <xdr:row>0</xdr:row>
      <xdr:rowOff>63500</xdr:rowOff>
    </xdr:from>
    <xdr:to>
      <xdr:col>8</xdr:col>
      <xdr:colOff>333323</xdr:colOff>
      <xdr:row>12</xdr:row>
      <xdr:rowOff>121483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914400</xdr:colOff>
      <xdr:row>12</xdr:row>
      <xdr:rowOff>88900</xdr:rowOff>
    </xdr:from>
    <xdr:to>
      <xdr:col>7</xdr:col>
      <xdr:colOff>82550</xdr:colOff>
      <xdr:row>22</xdr:row>
      <xdr:rowOff>107950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927100</xdr:colOff>
      <xdr:row>24</xdr:row>
      <xdr:rowOff>146050</xdr:rowOff>
    </xdr:from>
    <xdr:to>
      <xdr:col>6</xdr:col>
      <xdr:colOff>127000</xdr:colOff>
      <xdr:row>35</xdr:row>
      <xdr:rowOff>76200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793750</xdr:colOff>
      <xdr:row>1</xdr:row>
      <xdr:rowOff>152400</xdr:rowOff>
    </xdr:from>
    <xdr:to>
      <xdr:col>7</xdr:col>
      <xdr:colOff>133350</xdr:colOff>
      <xdr:row>11</xdr:row>
      <xdr:rowOff>177800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103186</xdr:colOff>
      <xdr:row>1</xdr:row>
      <xdr:rowOff>44449</xdr:rowOff>
    </xdr:from>
    <xdr:to>
      <xdr:col>2</xdr:col>
      <xdr:colOff>863600</xdr:colOff>
      <xdr:row>1</xdr:row>
      <xdr:rowOff>804863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054" r="4054" b="37500"/>
        <a:stretch/>
      </xdr:blipFill>
      <xdr:spPr>
        <a:xfrm>
          <a:off x="1728786" y="279399"/>
          <a:ext cx="760414" cy="760414"/>
        </a:xfrm>
        <a:prstGeom prst="ellipse">
          <a:avLst/>
        </a:prstGeom>
      </xdr:spPr>
    </xdr:pic>
    <xdr:clientData/>
  </xdr:twoCellAnchor>
  <xdr:twoCellAnchor editAs="oneCell">
    <xdr:from>
      <xdr:col>2</xdr:col>
      <xdr:colOff>76200</xdr:colOff>
      <xdr:row>2</xdr:row>
      <xdr:rowOff>63500</xdr:rowOff>
    </xdr:from>
    <xdr:to>
      <xdr:col>2</xdr:col>
      <xdr:colOff>876299</xdr:colOff>
      <xdr:row>2</xdr:row>
      <xdr:rowOff>863599</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01800" y="1117600"/>
          <a:ext cx="800099" cy="800099"/>
        </a:xfrm>
        <a:prstGeom prst="flowChartConnector">
          <a:avLst/>
        </a:prstGeom>
      </xdr:spPr>
    </xdr:pic>
    <xdr:clientData/>
  </xdr:twoCellAnchor>
  <xdr:twoCellAnchor editAs="oneCell">
    <xdr:from>
      <xdr:col>2</xdr:col>
      <xdr:colOff>63501</xdr:colOff>
      <xdr:row>3</xdr:row>
      <xdr:rowOff>38101</xdr:rowOff>
    </xdr:from>
    <xdr:to>
      <xdr:col>2</xdr:col>
      <xdr:colOff>882650</xdr:colOff>
      <xdr:row>3</xdr:row>
      <xdr:rowOff>857250</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6727" r="16727"/>
        <a:stretch/>
      </xdr:blipFill>
      <xdr:spPr>
        <a:xfrm>
          <a:off x="1689101" y="1968501"/>
          <a:ext cx="819149" cy="819149"/>
        </a:xfrm>
        <a:prstGeom prst="flowChartConnector">
          <a:avLst/>
        </a:prstGeom>
      </xdr:spPr>
    </xdr:pic>
    <xdr:clientData/>
  </xdr:twoCellAnchor>
  <xdr:twoCellAnchor editAs="oneCell">
    <xdr:from>
      <xdr:col>2</xdr:col>
      <xdr:colOff>69851</xdr:colOff>
      <xdr:row>4</xdr:row>
      <xdr:rowOff>31751</xdr:rowOff>
    </xdr:from>
    <xdr:to>
      <xdr:col>2</xdr:col>
      <xdr:colOff>889000</xdr:colOff>
      <xdr:row>4</xdr:row>
      <xdr:rowOff>850900</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6727" r="16727"/>
        <a:stretch/>
      </xdr:blipFill>
      <xdr:spPr>
        <a:xfrm>
          <a:off x="1130301" y="2851151"/>
          <a:ext cx="819149" cy="819149"/>
        </a:xfrm>
        <a:prstGeom prst="flowChartConnector">
          <a:avLst/>
        </a:prstGeom>
      </xdr:spPr>
    </xdr:pic>
    <xdr:clientData/>
  </xdr:twoCellAnchor>
  <xdr:twoCellAnchor editAs="oneCell">
    <xdr:from>
      <xdr:col>2</xdr:col>
      <xdr:colOff>69851</xdr:colOff>
      <xdr:row>5</xdr:row>
      <xdr:rowOff>38101</xdr:rowOff>
    </xdr:from>
    <xdr:to>
      <xdr:col>2</xdr:col>
      <xdr:colOff>857251</xdr:colOff>
      <xdr:row>5</xdr:row>
      <xdr:rowOff>825501</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1695451" y="3740151"/>
          <a:ext cx="787400" cy="787400"/>
        </a:xfrm>
        <a:prstGeom prst="flowChartConnector">
          <a:avLst/>
        </a:prstGeom>
      </xdr:spPr>
    </xdr:pic>
    <xdr:clientData/>
  </xdr:twoCellAnchor>
  <xdr:twoCellAnchor editAs="oneCell">
    <xdr:from>
      <xdr:col>2</xdr:col>
      <xdr:colOff>50801</xdr:colOff>
      <xdr:row>6</xdr:row>
      <xdr:rowOff>57151</xdr:rowOff>
    </xdr:from>
    <xdr:to>
      <xdr:col>2</xdr:col>
      <xdr:colOff>850900</xdr:colOff>
      <xdr:row>6</xdr:row>
      <xdr:rowOff>857250</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6727" r="16727"/>
        <a:stretch/>
      </xdr:blipFill>
      <xdr:spPr>
        <a:xfrm>
          <a:off x="1676401" y="4597401"/>
          <a:ext cx="800099" cy="800099"/>
        </a:xfrm>
        <a:prstGeom prst="flowChartConnector">
          <a:avLst/>
        </a:prstGeom>
      </xdr:spPr>
    </xdr:pic>
    <xdr:clientData/>
  </xdr:twoCellAnchor>
  <xdr:twoCellAnchor editAs="oneCell">
    <xdr:from>
      <xdr:col>2</xdr:col>
      <xdr:colOff>101600</xdr:colOff>
      <xdr:row>10</xdr:row>
      <xdr:rowOff>41275</xdr:rowOff>
    </xdr:from>
    <xdr:to>
      <xdr:col>2</xdr:col>
      <xdr:colOff>888999</xdr:colOff>
      <xdr:row>10</xdr:row>
      <xdr:rowOff>828674</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4001" t="912" r="25090" b="22586"/>
        <a:stretch/>
      </xdr:blipFill>
      <xdr:spPr>
        <a:xfrm>
          <a:off x="1727200" y="8042275"/>
          <a:ext cx="787399" cy="787399"/>
        </a:xfrm>
        <a:prstGeom prst="flowChartConnector">
          <a:avLst/>
        </a:prstGeom>
      </xdr:spPr>
    </xdr:pic>
    <xdr:clientData/>
  </xdr:twoCellAnchor>
  <xdr:twoCellAnchor editAs="oneCell">
    <xdr:from>
      <xdr:col>2</xdr:col>
      <xdr:colOff>76201</xdr:colOff>
      <xdr:row>7</xdr:row>
      <xdr:rowOff>31751</xdr:rowOff>
    </xdr:from>
    <xdr:to>
      <xdr:col>2</xdr:col>
      <xdr:colOff>882650</xdr:colOff>
      <xdr:row>7</xdr:row>
      <xdr:rowOff>838200</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6651" y="5467351"/>
          <a:ext cx="806449" cy="806449"/>
        </a:xfrm>
        <a:prstGeom prst="flowChartConnector">
          <a:avLst/>
        </a:prstGeom>
      </xdr:spPr>
    </xdr:pic>
    <xdr:clientData/>
  </xdr:twoCellAnchor>
  <xdr:twoCellAnchor editAs="oneCell">
    <xdr:from>
      <xdr:col>2</xdr:col>
      <xdr:colOff>101600</xdr:colOff>
      <xdr:row>8</xdr:row>
      <xdr:rowOff>60325</xdr:rowOff>
    </xdr:from>
    <xdr:to>
      <xdr:col>2</xdr:col>
      <xdr:colOff>835025</xdr:colOff>
      <xdr:row>8</xdr:row>
      <xdr:rowOff>793750</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31613" t="3910" r="23011" b="9259"/>
        <a:stretch/>
      </xdr:blipFill>
      <xdr:spPr>
        <a:xfrm>
          <a:off x="1727200" y="14087475"/>
          <a:ext cx="733425" cy="733425"/>
        </a:xfrm>
        <a:prstGeom prst="flowChartConnector">
          <a:avLst/>
        </a:prstGeom>
      </xdr:spPr>
    </xdr:pic>
    <xdr:clientData/>
  </xdr:twoCellAnchor>
  <xdr:twoCellAnchor editAs="oneCell">
    <xdr:from>
      <xdr:col>2</xdr:col>
      <xdr:colOff>114300</xdr:colOff>
      <xdr:row>9</xdr:row>
      <xdr:rowOff>31750</xdr:rowOff>
    </xdr:from>
    <xdr:to>
      <xdr:col>2</xdr:col>
      <xdr:colOff>889000</xdr:colOff>
      <xdr:row>9</xdr:row>
      <xdr:rowOff>806450</xdr:rowOff>
    </xdr:to>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9556" t="1190" r="20889" b="28175"/>
        <a:stretch/>
      </xdr:blipFill>
      <xdr:spPr>
        <a:xfrm>
          <a:off x="1739900" y="14884400"/>
          <a:ext cx="774700" cy="774700"/>
        </a:xfrm>
        <a:prstGeom prst="flowChartConnector">
          <a:avLst/>
        </a:prstGeom>
      </xdr:spPr>
    </xdr:pic>
    <xdr:clientData/>
  </xdr:twoCellAnchor>
  <xdr:twoCellAnchor editAs="oneCell">
    <xdr:from>
      <xdr:col>6</xdr:col>
      <xdr:colOff>152401</xdr:colOff>
      <xdr:row>1</xdr:row>
      <xdr:rowOff>50801</xdr:rowOff>
    </xdr:from>
    <xdr:to>
      <xdr:col>6</xdr:col>
      <xdr:colOff>844550</xdr:colOff>
      <xdr:row>1</xdr:row>
      <xdr:rowOff>742950</xdr:rowOff>
    </xdr:to>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a:stretch/>
      </xdr:blipFill>
      <xdr:spPr>
        <a:xfrm>
          <a:off x="5187951" y="285751"/>
          <a:ext cx="692149" cy="692149"/>
        </a:xfrm>
        <a:prstGeom prst="rect">
          <a:avLst/>
        </a:prstGeom>
      </xdr:spPr>
    </xdr:pic>
    <xdr:clientData/>
  </xdr:twoCellAnchor>
  <xdr:twoCellAnchor editAs="oneCell">
    <xdr:from>
      <xdr:col>6</xdr:col>
      <xdr:colOff>144462</xdr:colOff>
      <xdr:row>2</xdr:row>
      <xdr:rowOff>63500</xdr:rowOff>
    </xdr:from>
    <xdr:to>
      <xdr:col>6</xdr:col>
      <xdr:colOff>912812</xdr:colOff>
      <xdr:row>2</xdr:row>
      <xdr:rowOff>831850</xdr:rowOff>
    </xdr:to>
    <xdr:pic>
      <xdr:nvPicPr>
        <xdr:cNvPr id="51" name="Picture 50">
          <a:extLst>
            <a:ext uri="{FF2B5EF4-FFF2-40B4-BE49-F238E27FC236}">
              <a16:creationId xmlns:a16="http://schemas.microsoft.com/office/drawing/2014/main" id="{00000000-0008-0000-0700-000033000000}"/>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2548" r="12548"/>
        <a:stretch/>
      </xdr:blipFill>
      <xdr:spPr>
        <a:xfrm>
          <a:off x="4614862" y="1117600"/>
          <a:ext cx="768350" cy="768350"/>
        </a:xfrm>
        <a:prstGeom prst="rect">
          <a:avLst/>
        </a:prstGeom>
      </xdr:spPr>
    </xdr:pic>
    <xdr:clientData/>
  </xdr:twoCellAnchor>
  <xdr:twoCellAnchor editAs="oneCell">
    <xdr:from>
      <xdr:col>6</xdr:col>
      <xdr:colOff>130176</xdr:colOff>
      <xdr:row>3</xdr:row>
      <xdr:rowOff>57151</xdr:rowOff>
    </xdr:from>
    <xdr:to>
      <xdr:col>6</xdr:col>
      <xdr:colOff>860426</xdr:colOff>
      <xdr:row>3</xdr:row>
      <xdr:rowOff>787401</xdr:rowOff>
    </xdr:to>
    <xdr:pic>
      <xdr:nvPicPr>
        <xdr:cNvPr id="53" name="Picture 52">
          <a:extLst>
            <a:ext uri="{FF2B5EF4-FFF2-40B4-BE49-F238E27FC236}">
              <a16:creationId xmlns:a16="http://schemas.microsoft.com/office/drawing/2014/main" id="{00000000-0008-0000-0700-000035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519" t="8592" r="9184" b="11111"/>
        <a:stretch/>
      </xdr:blipFill>
      <xdr:spPr>
        <a:xfrm>
          <a:off x="5165726" y="3759201"/>
          <a:ext cx="730250" cy="7302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 Novenia" refreshedDate="45270.806893518522" createdVersion="8" refreshedVersion="8" minRefreshableVersion="3" recordCount="999" xr:uid="{CC80C90F-22B2-4469-9F42-D70A0AAD4516}">
  <cacheSource type="worksheet">
    <worksheetSource name="Table1"/>
  </cacheSource>
  <cacheFields count="12">
    <cacheField name="Tanggal" numFmtId="14">
      <sharedItems containsSemiMixedTypes="0" containsNonDate="0" containsDate="1" containsString="0" minDate="2019-01-06T00:00:00" maxDate="2023-12-01T00:00:00" count="831">
        <d v="2022-06-27T00:00:00"/>
        <d v="2022-05-25T00:00:00"/>
        <d v="2023-05-02T00:00:00"/>
        <d v="2023-05-27T00:00:00"/>
        <d v="2023-11-08T00:00:00"/>
        <d v="2023-02-25T00:00:00"/>
        <d v="2022-02-08T00:00:00"/>
        <d v="2023-09-28T00:00:00"/>
        <d v="2022-10-25T00:00:00"/>
        <d v="2023-03-26T00:00:00"/>
        <d v="2022-05-15T00:00:00"/>
        <d v="2022-10-21T00:00:00"/>
        <d v="2022-10-04T00:00:00"/>
        <d v="2022-12-20T00:00:00"/>
        <d v="2022-05-10T00:00:00"/>
        <d v="2023-04-26T00:00:00"/>
        <d v="2023-07-03T00:00:00"/>
        <d v="2023-04-24T00:00:00"/>
        <d v="2022-06-24T00:00:00"/>
        <d v="2022-07-06T00:00:00"/>
        <d v="2022-12-27T00:00:00"/>
        <d v="2023-03-14T00:00:00"/>
        <d v="2023-08-09T00:00:00"/>
        <d v="2023-03-07T00:00:00"/>
        <d v="2022-12-10T00:00:00"/>
        <d v="2023-07-26T00:00:00"/>
        <d v="2022-12-06T00:00:00"/>
        <d v="2023-07-17T00:00:00"/>
        <d v="2023-11-01T00:00:00"/>
        <d v="2022-11-24T00:00:00"/>
        <d v="2023-08-20T00:00:00"/>
        <d v="2023-03-09T00:00:00"/>
        <d v="2023-01-29T00:00:00"/>
        <d v="2023-02-04T00:00:00"/>
        <d v="2022-04-19T00:00:00"/>
        <d v="2022-03-28T00:00:00"/>
        <d v="2022-01-10T00:00:00"/>
        <d v="2022-11-08T00:00:00"/>
        <d v="2022-09-22T00:00:00"/>
        <d v="2023-03-21T00:00:00"/>
        <d v="2022-07-14T00:00:00"/>
        <d v="2022-12-03T00:00:00"/>
        <d v="2022-03-12T00:00:00"/>
        <d v="2023-11-29T00:00:00"/>
        <d v="2022-02-07T00:00:00"/>
        <d v="2023-03-18T00:00:00"/>
        <d v="2023-02-09T00:00:00"/>
        <d v="2023-10-04T00:00:00"/>
        <d v="2022-10-27T00:00:00"/>
        <d v="2023-04-10T00:00:00"/>
        <d v="2023-07-15T00:00:00"/>
        <d v="2023-06-10T00:00:00"/>
        <d v="2022-05-09T00:00:00"/>
        <d v="2023-06-24T00:00:00"/>
        <d v="2023-03-06T00:00:00"/>
        <d v="2023-03-23T00:00:00"/>
        <d v="2022-03-05T00:00:00"/>
        <d v="2022-09-27T00:00:00"/>
        <d v="2023-02-21T00:00:00"/>
        <d v="2023-09-01T00:00:00"/>
        <d v="2023-01-14T00:00:00"/>
        <d v="2022-06-22T00:00:00"/>
        <d v="2023-10-27T00:00:00"/>
        <d v="2022-12-09T00:00:00"/>
        <d v="2023-09-27T00:00:00"/>
        <d v="2023-03-03T00:00:00"/>
        <d v="2022-11-11T00:00:00"/>
        <d v="2023-06-12T00:00:00"/>
        <d v="2023-07-31T00:00:00"/>
        <d v="2023-06-19T00:00:00"/>
        <d v="2023-06-02T00:00:00"/>
        <d v="2023-05-06T00:00:00"/>
        <d v="2022-08-29T00:00:00"/>
        <d v="2022-01-28T00:00:00"/>
        <d v="2022-08-08T00:00:00"/>
        <d v="2023-07-18T00:00:00"/>
        <d v="2022-10-28T00:00:00"/>
        <d v="2022-02-13T00:00:00"/>
        <d v="2022-04-16T00:00:00"/>
        <d v="2022-08-03T00:00:00"/>
        <d v="2023-01-31T00:00:00"/>
        <d v="2022-10-16T00:00:00"/>
        <d v="2023-05-29T00:00:00"/>
        <d v="2023-11-02T00:00:00"/>
        <d v="2023-11-23T00:00:00"/>
        <d v="2023-05-13T00:00:00"/>
        <d v="2022-10-29T00:00:00"/>
        <d v="2023-08-04T00:00:00"/>
        <d v="2023-09-05T00:00:00"/>
        <d v="2023-07-28T00:00:00"/>
        <d v="2022-01-31T00:00:00"/>
        <d v="2022-07-18T00:00:00"/>
        <d v="2022-06-11T00:00:00"/>
        <d v="2022-12-19T00:00:00"/>
        <d v="2022-06-30T00:00:00"/>
        <d v="2023-01-24T00:00:00"/>
        <d v="2022-04-29T00:00:00"/>
        <d v="2023-03-16T00:00:00"/>
        <d v="2022-04-18T00:00:00"/>
        <d v="2023-05-08T00:00:00"/>
        <d v="2022-08-11T00:00:00"/>
        <d v="2022-05-04T00:00:00"/>
        <d v="2023-06-21T00:00:00"/>
        <d v="2022-05-27T00:00:00"/>
        <d v="2023-03-12T00:00:00"/>
        <d v="2023-10-17T00:00:00"/>
        <d v="2023-11-03T00:00:00"/>
        <d v="2022-07-07T00:00:00"/>
        <d v="2023-05-05T00:00:00"/>
        <d v="2022-09-30T00:00:00"/>
        <d v="2022-05-22T00:00:00"/>
        <d v="2022-09-08T00:00:00"/>
        <d v="2022-08-18T00:00:00"/>
        <d v="2022-10-06T00:00:00"/>
        <d v="2023-09-17T00:00:00"/>
        <d v="2022-10-23T00:00:00"/>
        <d v="2023-09-11T00:00:00"/>
        <d v="2022-12-24T00:00:00"/>
        <d v="2023-11-25T00:00:00"/>
        <d v="2022-07-21T00:00:00"/>
        <d v="2022-03-11T00:00:00"/>
        <d v="2022-05-31T00:00:00"/>
        <d v="2022-07-26T00:00:00"/>
        <d v="2022-03-24T00:00:00"/>
        <d v="2022-09-25T00:00:00"/>
        <d v="2022-04-12T00:00:00"/>
        <d v="2023-11-12T00:00:00"/>
        <d v="2023-01-08T00:00:00"/>
        <d v="2022-02-05T00:00:00"/>
        <d v="2023-09-18T00:00:00"/>
        <d v="2022-06-25T00:00:00"/>
        <d v="2023-08-21T00:00:00"/>
        <d v="2023-10-20T00:00:00"/>
        <d v="2023-06-15T00:00:00"/>
        <d v="2022-12-17T00:00:00"/>
        <d v="2022-12-31T00:00:00"/>
        <d v="2023-02-13T00:00:00"/>
        <d v="2022-01-17T00:00:00"/>
        <d v="2023-03-25T00:00:00"/>
        <d v="2022-03-30T00:00:00"/>
        <d v="2023-10-01T00:00:00"/>
        <d v="2023-06-11T00:00:00"/>
        <d v="2022-06-19T00:00:00"/>
        <d v="2023-01-13T00:00:00"/>
        <d v="2023-10-08T00:00:00"/>
        <d v="2023-10-28T00:00:00"/>
        <d v="2023-11-15T00:00:00"/>
        <d v="2022-01-18T00:00:00"/>
        <d v="2023-04-27T00:00:00"/>
        <d v="2023-05-20T00:00:00"/>
        <d v="2023-02-15T00:00:00"/>
        <d v="2023-08-22T00:00:00"/>
        <d v="2023-06-05T00:00:00"/>
        <d v="2022-01-02T00:00:00"/>
        <d v="2023-07-06T00:00:00"/>
        <d v="2022-09-18T00:00:00"/>
        <d v="2022-07-15T00:00:00"/>
        <d v="2023-04-30T00:00:00"/>
        <d v="2023-10-30T00:00:00"/>
        <d v="2023-08-10T00:00:00"/>
        <d v="2022-12-13T00:00:00"/>
        <d v="2023-05-09T00:00:00"/>
        <d v="2022-07-20T00:00:00"/>
        <d v="2022-11-29T00:00:00"/>
        <d v="2022-09-13T00:00:00"/>
        <d v="2022-11-20T00:00:00"/>
        <d v="2023-08-16T00:00:00"/>
        <d v="2022-04-03T00:00:00"/>
        <d v="2023-08-29T00:00:00"/>
        <d v="2023-08-12T00:00:00"/>
        <d v="2023-10-14T00:00:00"/>
        <d v="2023-01-05T00:00:00"/>
        <d v="2023-04-23T00:00:00"/>
        <d v="2022-08-05T00:00:00"/>
        <d v="2022-02-06T00:00:00"/>
        <d v="2022-12-21T00:00:00"/>
        <d v="2022-10-01T00:00:00"/>
        <d v="2022-08-10T00:00:00"/>
        <d v="2023-10-12T00:00:00"/>
        <d v="2022-03-18T00:00:00"/>
        <d v="2022-04-06T00:00:00"/>
        <d v="2022-12-15T00:00:00"/>
        <d v="2023-10-24T00:00:00"/>
        <d v="2023-08-11T00:00:00"/>
        <d v="2023-08-15T00:00:00"/>
        <d v="2023-05-21T00:00:00"/>
        <d v="2022-03-31T00:00:00"/>
        <d v="2022-02-01T00:00:00"/>
        <d v="2022-10-07T00:00:00"/>
        <d v="2022-11-18T00:00:00"/>
        <d v="2023-11-20T00:00:00"/>
        <d v="2023-10-13T00:00:00"/>
        <d v="2022-06-26T00:00:00"/>
        <d v="2022-06-02T00:00:00"/>
        <d v="2023-02-12T00:00:00"/>
        <d v="2022-10-18T00:00:00"/>
        <d v="2023-04-12T00:00:00"/>
        <d v="2023-06-14T00:00:00"/>
        <d v="2023-08-18T00:00:00"/>
        <d v="2022-02-24T00:00:00"/>
        <d v="2023-08-24T00:00:00"/>
        <d v="2023-07-11T00:00:00"/>
        <d v="2023-04-17T00:00:00"/>
        <d v="2022-02-21T00:00:00"/>
        <d v="2022-04-24T00:00:00"/>
        <d v="2023-01-12T00:00:00"/>
        <d v="2022-11-03T00:00:00"/>
        <d v="2023-04-22T00:00:00"/>
        <d v="2023-02-05T00:00:00"/>
        <d v="2023-01-04T00:00:00"/>
        <d v="2022-11-06T00:00:00"/>
        <d v="2022-10-14T00:00:00"/>
        <d v="2022-07-19T00:00:00"/>
        <d v="2022-09-17T00:00:00"/>
        <d v="2022-01-21T00:00:00"/>
        <d v="2022-05-24T00:00:00"/>
        <d v="2023-08-28T00:00:00"/>
        <d v="2022-01-07T00:00:00"/>
        <d v="2022-04-17T00:00:00"/>
        <d v="2022-10-12T00:00:00"/>
        <d v="2022-07-28T00:00:00"/>
        <d v="2022-06-17T00:00:00"/>
        <d v="2022-01-30T00:00:00"/>
        <d v="2022-08-20T00:00:00"/>
        <d v="2022-12-30T00:00:00"/>
        <d v="2022-12-23T00:00:00"/>
        <d v="2022-11-12T00:00:00"/>
        <d v="2022-10-03T00:00:00"/>
        <d v="2022-05-29T00:00:00"/>
        <d v="2022-01-23T00:00:00"/>
        <d v="2022-09-02T00:00:00"/>
        <d v="2022-03-26T00:00:00"/>
        <d v="2022-02-27T00:00:00"/>
        <d v="2023-03-13T00:00:00"/>
        <d v="2023-01-09T00:00:00"/>
        <d v="2022-11-30T00:00:00"/>
        <d v="2022-06-12T00:00:00"/>
        <d v="2022-07-24T00:00:00"/>
        <d v="2022-04-02T00:00:00"/>
        <d v="2022-04-10T00:00:00"/>
        <d v="2023-10-11T00:00:00"/>
        <d v="2023-11-24T00:00:00"/>
        <d v="2022-07-02T00:00:00"/>
        <d v="2022-08-01T00:00:00"/>
        <d v="2022-04-22T00:00:00"/>
        <d v="2022-08-26T00:00:00"/>
        <d v="2023-08-27T00:00:00"/>
        <d v="2023-10-25T00:00:00"/>
        <d v="2023-07-21T00:00:00"/>
        <d v="2023-11-05T00:00:00"/>
        <d v="2023-07-09T00:00:00"/>
        <d v="2023-07-27T00:00:00"/>
        <d v="2022-09-09T00:00:00"/>
        <d v="2023-02-24T00:00:00"/>
        <d v="2022-04-25T00:00:00"/>
        <d v="2023-07-23T00:00:00"/>
        <d v="2022-07-16T00:00:00"/>
        <d v="2022-02-26T00:00:00"/>
        <d v="2022-01-29T00:00:00"/>
        <d v="2023-11-18T00:00:00"/>
        <d v="2022-03-10T00:00:00"/>
        <d v="2023-05-10T00:00:00"/>
        <d v="2023-11-14T00:00:00"/>
        <d v="2023-05-25T00:00:00"/>
        <d v="2023-06-27T00:00:00"/>
        <d v="2022-09-04T00:00:00"/>
        <d v="2022-01-09T00:00:00"/>
        <d v="2022-08-12T00:00:00"/>
        <d v="2022-12-05T00:00:00"/>
        <d v="2023-10-21T00:00:00"/>
        <d v="2023-06-17T00:00:00"/>
        <d v="2023-09-02T00:00:00"/>
        <d v="2022-03-08T00:00:00"/>
        <d v="2022-11-10T00:00:00"/>
        <d v="2022-10-30T00:00:00"/>
        <d v="2023-04-15T00:00:00"/>
        <d v="2022-10-08T00:00:00"/>
        <d v="2022-01-11T00:00:00"/>
        <d v="2022-02-25T00:00:00"/>
        <d v="2022-12-07T00:00:00"/>
        <d v="2022-02-16T00:00:00"/>
        <d v="2023-02-28T00:00:00"/>
        <d v="2022-08-04T00:00:00"/>
        <d v="2022-05-19T00:00:00"/>
        <d v="2022-06-15T00:00:00"/>
        <d v="2022-06-16T00:00:00"/>
        <d v="2022-03-27T00:00:00"/>
        <d v="2022-05-03T00:00:00"/>
        <d v="2023-01-23T00:00:00"/>
        <d v="2022-01-12T00:00:00"/>
        <d v="2023-04-04T00:00:00"/>
        <d v="2022-09-20T00:00:00"/>
        <d v="2023-11-09T00:00:00"/>
        <d v="2023-02-07T00:00:00"/>
        <d v="2023-07-04T00:00:00"/>
        <d v="2022-01-25T00:00:00"/>
        <d v="2022-01-22T00:00:00"/>
        <d v="2023-06-23T00:00:00"/>
        <d v="2022-07-10T00:00:00"/>
        <d v="2022-09-29T00:00:00"/>
        <d v="2023-08-14T00:00:00"/>
        <d v="2023-06-01T00:00:00"/>
        <d v="2022-11-26T00:00:00"/>
        <d v="2022-05-20T00:00:00"/>
        <d v="2022-02-04T00:00:00"/>
        <d v="2023-07-07T00:00:00"/>
        <d v="2023-11-21T00:00:00"/>
        <d v="2022-06-04T00:00:00"/>
        <d v="2022-01-06T00:00:00"/>
        <d v="2022-01-26T00:00:00"/>
        <d v="2023-04-01T00:00:00"/>
        <d v="2022-07-22T00:00:00"/>
        <d v="2023-06-22T00:00:00"/>
        <d v="2023-01-06T00:00:00"/>
        <d v="2023-07-10T00:00:00"/>
        <d v="2022-06-09T00:00:00"/>
        <d v="2022-02-03T00:00:00"/>
        <d v="2023-10-16T00:00:00"/>
        <d v="2023-04-13T00:00:00"/>
        <d v="2023-07-29T00:00:00"/>
        <d v="2023-10-05T00:00:00"/>
        <d v="2023-06-03T00:00:00"/>
        <d v="2023-02-08T00:00:00"/>
        <d v="2022-11-21T00:00:00"/>
        <d v="2022-09-24T00:00:00"/>
        <d v="2022-07-09T00:00:00"/>
        <d v="2023-09-25T00:00:00"/>
        <d v="2023-10-03T00:00:00"/>
        <d v="2023-05-07T00:00:00"/>
        <d v="2023-03-10T00:00:00"/>
        <d v="2023-03-17T00:00:00"/>
        <d v="2022-07-12T00:00:00"/>
        <d v="2023-01-26T00:00:00"/>
        <d v="2022-11-05T00:00:00"/>
        <d v="2023-02-27T00:00:00"/>
        <d v="2023-07-24T00:00:00"/>
        <d v="2023-06-28T00:00:00"/>
        <d v="2023-06-30T00:00:00"/>
        <d v="2022-12-22T00:00:00"/>
        <d v="2022-07-31T00:00:00"/>
        <d v="2022-04-26T00:00:00"/>
        <d v="2022-10-19T00:00:00"/>
        <d v="2023-07-01T00:00:00"/>
        <d v="2023-02-19T00:00:00"/>
        <d v="2023-06-29T00:00:00"/>
        <d v="2023-03-08T00:00:00"/>
        <d v="2022-03-20T00:00:00"/>
        <d v="2023-06-13T00:00:00"/>
        <d v="2022-04-15T00:00:00"/>
        <d v="2022-04-20T00:00:00"/>
        <d v="2023-07-20T00:00:00"/>
        <d v="2022-10-17T00:00:00"/>
        <d v="2023-07-12T00:00:00"/>
        <d v="2022-03-29T00:00:00"/>
        <d v="2023-03-31T00:00:00"/>
        <d v="2022-10-10T00:00:00"/>
        <d v="2023-05-28T00:00:00"/>
        <d v="2022-09-12T00:00:00"/>
        <d v="2022-11-22T00:00:00"/>
        <d v="2022-04-23T00:00:00"/>
        <d v="2022-07-29T00:00:00"/>
        <d v="2022-07-11T00:00:00"/>
        <d v="2023-02-14T00:00:00"/>
        <d v="2022-06-06T00:00:00"/>
        <d v="2022-08-28T00:00:00"/>
        <d v="2022-08-07T00:00:00"/>
        <d v="2023-05-16T00:00:00"/>
        <d v="2023-09-21T00:00:00"/>
        <d v="2023-05-14T00:00:00"/>
        <d v="2023-02-26T00:00:00"/>
        <d v="2023-08-08T00:00:00"/>
        <d v="2023-02-01T00:00:00"/>
        <d v="2023-10-23T00:00:00"/>
        <d v="2022-02-12T00:00:00"/>
        <d v="2023-11-28T00:00:00"/>
        <d v="2022-01-20T00:00:00"/>
        <d v="2022-03-16T00:00:00"/>
        <d v="2023-05-15T00:00:00"/>
        <d v="2023-09-29T00:00:00"/>
        <d v="2022-10-05T00:00:00"/>
        <d v="2023-08-26T00:00:00"/>
        <d v="2023-04-28T00:00:00"/>
        <d v="2022-02-09T00:00:00"/>
        <d v="2023-05-12T00:00:00"/>
        <d v="2022-08-09T00:00:00"/>
        <d v="2022-01-03T00:00:00"/>
        <d v="2022-04-28T00:00:00"/>
        <d v="2023-09-06T00:00:00"/>
        <d v="2023-03-27T00:00:00"/>
        <d v="2023-09-30T00:00:00"/>
        <d v="2022-09-14T00:00:00"/>
        <d v="2022-08-24T00:00:00"/>
        <d v="2022-08-27T00:00:00"/>
        <d v="2022-06-14T00:00:00"/>
        <d v="2023-05-30T00:00:00"/>
        <d v="2023-09-09T00:00:00"/>
        <d v="2023-07-19T00:00:00"/>
        <d v="2023-04-07T00:00:00"/>
        <d v="2022-10-24T00:00:00"/>
        <d v="2023-11-17T00:00:00"/>
        <d v="2023-01-01T00:00:00"/>
        <d v="2022-10-22T00:00:00"/>
        <d v="2022-07-17T00:00:00"/>
        <d v="2023-01-15T00:00:00"/>
        <d v="2023-05-24T00:00:00"/>
        <d v="2023-02-10T00:00:00"/>
        <d v="2023-04-29T00:00:00"/>
        <d v="2023-06-06T00:00:00"/>
        <d v="2022-12-02T00:00:00"/>
        <d v="2022-12-12T00:00:00"/>
        <d v="2023-05-11T00:00:00"/>
        <d v="2022-07-05T00:00:00"/>
        <d v="2022-04-01T00:00:00"/>
        <d v="2022-05-18T00:00:00"/>
        <d v="2022-02-17T00:00:00"/>
        <d v="2023-01-27T00:00:00"/>
        <d v="2023-11-22T00:00:00"/>
        <d v="2023-03-24T00:00:00"/>
        <d v="2023-09-14T00:00:00"/>
        <d v="2022-02-28T00:00:00"/>
        <d v="2022-02-11T00:00:00"/>
        <d v="2022-06-13T00:00:00"/>
        <d v="2023-03-04T00:00:00"/>
        <d v="2023-03-05T00:00:00"/>
        <d v="2022-12-04T00:00:00"/>
        <d v="2022-11-07T00:00:00"/>
        <d v="2023-05-03T00:00:00"/>
        <d v="2022-08-02T00:00:00"/>
        <d v="2023-10-15T00:00:00"/>
        <d v="2022-02-10T00:00:00"/>
        <d v="2023-06-09T00:00:00"/>
        <d v="2023-07-05T00:00:00"/>
        <d v="2023-07-22T00:00:00"/>
        <d v="2022-04-27T00:00:00"/>
        <d v="2022-02-23T00:00:00"/>
        <d v="2022-09-28T00:00:00"/>
        <d v="2023-05-19T00:00:00"/>
        <d v="2022-01-19T00:00:00"/>
        <d v="2023-11-06T00:00:00"/>
        <d v="2023-07-14T00:00:00"/>
        <d v="2023-10-26T00:00:00"/>
        <d v="2023-02-16T00:00:00"/>
        <d v="2022-06-07T00:00:00"/>
        <d v="2022-04-07T00:00:00"/>
        <d v="2022-07-04T00:00:00"/>
        <d v="2022-02-15T00:00:00"/>
        <d v="2023-06-26T00:00:00"/>
        <d v="2022-12-08T00:00:00"/>
        <d v="2022-10-20T00:00:00"/>
        <d v="2022-08-30T00:00:00"/>
        <d v="2022-05-28T00:00:00"/>
        <d v="2023-09-03T00:00:00"/>
        <d v="2022-04-13T00:00:00"/>
        <d v="2023-08-01T00:00:00"/>
        <d v="2022-06-29T00:00:00"/>
        <d v="2023-10-09T00:00:00"/>
        <d v="2022-08-19T00:00:00"/>
        <d v="2022-05-30T00:00:00"/>
        <d v="2023-06-16T00:00:00"/>
        <d v="2023-01-03T00:00:00"/>
        <d v="2023-01-16T00:00:00"/>
        <d v="2023-07-25T00:00:00"/>
        <d v="2023-05-18T00:00:00"/>
        <d v="2023-10-19T00:00:00"/>
        <d v="2022-10-13T00:00:00"/>
        <d v="2022-06-20T00:00:00"/>
        <d v="2023-06-08T00:00:00"/>
        <d v="2022-01-15T00:00:00"/>
        <d v="2023-11-13T00:00:00"/>
        <d v="2022-03-04T00:00:00"/>
        <d v="2023-10-06T00:00:00"/>
        <d v="2023-09-20T00:00:00"/>
        <d v="2022-03-23T00:00:00"/>
        <d v="2022-04-30T00:00:00"/>
        <d v="2023-05-31T00:00:00"/>
        <d v="2022-12-11T00:00:00"/>
        <d v="2022-03-06T00:00:00"/>
        <d v="2022-03-19T00:00:00"/>
        <d v="2022-12-29T00:00:00"/>
        <d v="2023-10-31T00:00:00"/>
        <d v="2023-04-02T00:00:00"/>
        <d v="2022-01-01T00:00:00"/>
        <d v="2023-04-16T00:00:00"/>
        <d v="2022-05-07T00:00:00"/>
        <d v="2023-03-28T00:00:00"/>
        <d v="2022-03-07T00:00:00"/>
        <d v="2023-11-30T00:00:00"/>
        <d v="2023-01-28T00:00:00"/>
        <d v="2022-03-21T00:00:00"/>
        <d v="2023-10-18T00:00:00"/>
        <d v="2022-04-05T00:00:00"/>
        <d v="2023-11-16T00:00:00"/>
        <d v="2023-08-17T00:00:00"/>
        <d v="2023-03-30T00:00:00"/>
        <d v="2022-02-14T00:00:00"/>
        <d v="2023-01-10T00:00:00"/>
        <d v="2023-09-16T00:00:00"/>
        <d v="2023-04-19T00:00:00"/>
        <d v="2022-04-04T00:00:00"/>
        <d v="2022-10-11T00:00:00"/>
        <d v="2022-11-19T00:00:00"/>
        <d v="2022-08-06T00:00:00"/>
        <d v="2023-05-04T00:00:00"/>
        <d v="2022-02-18T00:00:00"/>
        <d v="2022-07-27T00:00:00"/>
        <d v="2022-08-21T00:00:00"/>
        <d v="2023-08-23T00:00:00"/>
        <d v="2022-11-14T00:00:00"/>
        <d v="2022-06-28T00:00:00"/>
        <d v="2023-08-19T00:00:00"/>
        <d v="2022-10-15T00:00:00"/>
        <d v="2022-08-22T00:00:00"/>
        <d v="2023-09-08T00:00:00"/>
        <d v="2023-04-06T00:00:00"/>
        <d v="2022-12-18T00:00:00"/>
        <d v="2023-08-02T00:00:00"/>
        <d v="2022-08-23T00:00:00"/>
        <d v="2023-10-22T00:00:00"/>
        <d v="2022-07-03T00:00:00"/>
        <d v="2022-05-12T00:00:00"/>
        <d v="2023-02-03T00:00:00"/>
        <d v="2022-12-25T00:00:00"/>
        <d v="2023-08-03T00:00:00"/>
        <d v="2023-03-01T00:00:00"/>
        <d v="2022-03-25T00:00:00"/>
        <d v="2023-03-20T00:00:00"/>
        <d v="2022-06-03T00:00:00"/>
        <d v="2022-06-21T00:00:00"/>
        <d v="2023-04-09T00:00:00"/>
        <d v="2022-06-23T00:00:00"/>
        <d v="2022-05-05T00:00:00"/>
        <d v="2022-03-14T00:00:00"/>
        <d v="2023-11-26T00:00:00"/>
        <d v="2022-07-25T00:00:00"/>
        <d v="2022-02-20T00:00:00"/>
        <d v="2023-04-08T00:00:00"/>
        <d v="2022-05-11T00:00:00" u="1"/>
        <d v="2023-05-22T00:00:00" u="1"/>
        <d v="2022-05-01T00:00:00" u="1"/>
        <d v="2023-08-06T00:00:00" u="1"/>
        <d v="2023-03-11T00:00:00" u="1"/>
        <d v="2023-11-11T00:00:00" u="1"/>
        <d v="2022-07-23T00:00:00" u="1"/>
        <d v="2023-01-30T00:00:00" u="1"/>
        <d v="2022-04-14T00:00:00" u="1"/>
        <d v="2023-01-21T00:00:00" u="1"/>
        <d v="2022-09-06T00:00:00" u="1"/>
        <d v="2022-11-04T00:00:00" u="1"/>
        <d v="2022-03-01T00:00:00" u="1"/>
        <d v="2023-08-05T00:00:00" u="1"/>
        <d v="2022-07-01T00:00:00" u="1"/>
        <d v="2022-03-03T00:00:00" u="1"/>
        <d v="2023-05-17T00:00:00" u="1"/>
        <d v="2023-05-01T00:00:00" u="1"/>
        <d v="2023-03-29T00:00:00" u="1"/>
        <d v="2023-07-16T00:00:00" u="1"/>
        <d v="2023-05-26T00:00:00" u="1"/>
        <d v="2022-09-23T00:00:00" u="1"/>
        <d v="2022-08-13T00:00:00" u="1"/>
        <d v="2022-11-27T00:00:00" u="1"/>
        <d v="2023-10-29T00:00:00" u="1"/>
        <d v="2023-02-20T00:00:00" u="1"/>
        <d v="2023-04-18T00:00:00" u="1"/>
        <d v="2022-12-16T00:00:00" u="1"/>
        <d v="2022-06-18T00:00:00" u="1"/>
        <d v="2023-03-15T00:00:00" u="1"/>
        <d v="2022-11-25T00:00:00" u="1"/>
        <d v="2022-02-19T00:00:00" u="1"/>
        <d v="2022-11-28T00:00:00" u="1"/>
        <d v="2022-02-02T00:00:00" u="1"/>
        <d v="2022-10-26T00:00:00" u="1"/>
        <d v="2022-07-08T00:00:00" u="1"/>
        <d v="2022-10-31T00:00:00" u="1"/>
        <d v="2022-03-22T00:00:00" u="1"/>
        <d v="2022-06-01T00:00:00" u="1"/>
        <d v="2023-02-06T00:00:00" u="1"/>
        <d v="2021-10-13T00:00:00" u="1"/>
        <d v="2023-03-02T00:00:00" u="1"/>
        <d v="2023-09-12T00:00:00" u="1"/>
        <d v="2022-05-13T00:00:00" u="1"/>
        <d v="2021-05-30T00:00:00" u="1"/>
        <d v="2021-07-25T00:00:00" u="1"/>
        <d v="2021-11-24T00:00:00" u="1"/>
        <d v="2021-03-09T00:00:00" u="1"/>
        <d v="2021-03-01T00:00:00" u="1"/>
        <d v="2021-07-26T00:00:00" u="1"/>
        <d v="2023-09-26T00:00:00" u="1"/>
        <d v="2021-10-18T00:00:00" u="1"/>
        <d v="2021-04-29T00:00:00" u="1"/>
        <d v="2021-02-25T00:00:00" u="1"/>
        <d v="2021-02-23T00:00:00" u="1"/>
        <d v="2023-11-27T00:00:00" u="1"/>
        <d v="2021-02-16T00:00:00" u="1"/>
        <d v="2023-01-18T00:00:00" u="1"/>
        <d v="2021-09-14T00:00:00" u="1"/>
        <d v="2021-07-03T00:00:00" u="1"/>
        <d v="2023-10-10T00:00:00" u="1"/>
        <d v="2021-01-02T00:00:00" u="1"/>
        <d v="2021-07-11T00:00:00" u="1"/>
        <d v="2023-03-19T00:00:00" u="1"/>
        <d v="2021-01-27T00:00:00" u="1"/>
        <d v="2021-10-26T00:00:00" u="1"/>
        <d v="2022-11-15T00:00:00" u="1"/>
        <d v="2021-12-29T00:00:00" u="1"/>
        <d v="2021-08-12T00:00:00" u="1"/>
        <d v="2021-10-22T00:00:00" u="1"/>
        <d v="2021-02-22T00:00:00" u="1"/>
        <d v="2021-01-13T00:00:00" u="1"/>
        <d v="2021-10-19T00:00:00" u="1"/>
        <d v="2021-08-31T00:00:00" u="1"/>
        <d v="2021-06-30T00:00:00" u="1"/>
        <d v="2021-02-17T00:00:00" u="1"/>
        <d v="2021-09-11T00:00:00" u="1"/>
        <d v="2021-09-18T00:00:00" u="1"/>
        <d v="2021-03-12T00:00:00" u="1"/>
        <d v="2021-05-21T00:00:00" u="1"/>
        <d v="2021-07-08T00:00:00" u="1"/>
        <d v="2021-03-16T00:00:00" u="1"/>
        <d v="2021-03-19T00:00:00" u="1"/>
        <d v="2021-02-20T00:00:00" u="1"/>
        <d v="2023-08-31T00:00:00" u="1"/>
        <d v="2021-07-28T00:00:00" u="1"/>
        <d v="2021-01-09T00:00:00" u="1"/>
        <d v="2021-11-30T00:00:00" u="1"/>
        <d v="2021-06-24T00:00:00" u="1"/>
        <d v="2021-05-26T00:00:00" u="1"/>
        <d v="2021-07-24T00:00:00" u="1"/>
        <d v="2021-09-09T00:00:00" u="1"/>
        <d v="2021-10-25T00:00:00" u="1"/>
        <d v="2022-01-24T00:00:00" u="1"/>
        <d v="2021-06-04T00:00:00" u="1"/>
        <d v="2021-06-12T00:00:00" u="1"/>
        <d v="2021-02-14T00:00:00" u="1"/>
        <d v="2021-06-03T00:00:00" u="1"/>
        <d v="2021-06-20T00:00:00" u="1"/>
        <d v="2021-10-31T00:00:00" u="1"/>
        <d v="2021-11-06T00:00:00" u="1"/>
        <d v="2021-03-28T00:00:00" u="1"/>
        <d v="2021-03-31T00:00:00" u="1"/>
        <d v="2022-11-02T00:00:00" u="1"/>
        <d v="2021-08-23T00:00:00" u="1"/>
        <d v="2023-01-02T00:00:00" u="1"/>
        <d v="2021-03-06T00:00:00" u="1"/>
        <d v="2021-06-01T00:00:00" u="1"/>
        <d v="2022-06-10T00:00:00" u="1"/>
        <d v="2021-02-21T00:00:00" u="1"/>
        <d v="2021-10-17T00:00:00" u="1"/>
        <d v="2022-04-21T00:00:00" u="1"/>
        <d v="2023-11-19T00:00:00" u="1"/>
        <d v="2022-03-15T00:00:00" u="1"/>
        <d v="2021-11-25T00:00:00" u="1"/>
        <d v="2022-11-16T00:00:00" u="1"/>
        <d v="2021-06-10T00:00:00" u="1"/>
        <d v="2021-08-05T00:00:00" u="1"/>
        <d v="2023-04-05T00:00:00" u="1"/>
        <d v="2021-05-07T00:00:00" u="1"/>
        <d v="2022-06-05T00:00:00" u="1"/>
        <d v="2021-01-23T00:00:00" u="1"/>
        <d v="2021-04-06T00:00:00" u="1"/>
        <d v="2021-04-28T00:00:00" u="1"/>
        <d v="2022-09-19T00:00:00" u="1"/>
        <d v="2021-02-10T00:00:00" u="1"/>
        <d v="2021-05-04T00:00:00" u="1"/>
        <d v="2023-07-08T00:00:00" u="1"/>
        <d v="2021-04-16T00:00:00" u="1"/>
        <d v="2023-06-18T00:00:00" u="1"/>
        <d v="2021-10-05T00:00:00" u="1"/>
        <d v="2021-06-02T00:00:00" u="1"/>
        <d v="2021-07-07T00:00:00" u="1"/>
        <d v="2021-11-11T00:00:00" u="1"/>
        <d v="2021-09-23T00:00:00" u="1"/>
        <d v="2021-10-04T00:00:00" u="1"/>
        <d v="2021-06-25T00:00:00" u="1"/>
        <d v="2022-01-16T00:00:00" u="1"/>
        <d v="2021-09-12T00:00:00" u="1"/>
        <d v="2021-08-20T00:00:00" u="1"/>
        <d v="2021-07-09T00:00:00" u="1"/>
        <d v="2021-06-05T00:00:00" u="1"/>
        <d v="2022-05-02T00:00:00" u="1"/>
        <d v="2021-08-29T00:00:00" u="1"/>
        <d v="2021-08-24T00:00:00" u="1"/>
        <d v="2021-08-10T00:00:00" u="1"/>
        <d v="2021-04-13T00:00:00" u="1"/>
        <d v="2021-02-13T00:00:00" u="1"/>
        <d v="2021-07-21T00:00:00" u="1"/>
        <d v="2022-08-25T00:00:00" u="1"/>
        <d v="2021-06-09T00:00:00" u="1"/>
        <d v="2022-06-08T00:00:00" u="1"/>
        <d v="2021-11-02T00:00:00" u="1"/>
        <d v="2021-12-03T00:00:00" u="1"/>
        <d v="2021-07-22T00:00:00" u="1"/>
        <d v="2021-04-02T00:00:00" u="1"/>
        <d v="2021-07-16T00:00:00" u="1"/>
        <d v="2021-05-08T00:00:00" u="1"/>
        <d v="2021-06-23T00:00:00" u="1"/>
        <d v="2021-06-11T00:00:00" u="1"/>
        <d v="2021-03-29T00:00:00" u="1"/>
        <d v="2021-04-10T00:00:00" u="1"/>
        <d v="2023-01-07T00:00:00" u="1"/>
        <d v="2021-08-14T00:00:00" u="1"/>
        <d v="2021-10-09T00:00:00" u="1"/>
        <d v="2022-05-16T00:00:00" u="1"/>
        <d v="2021-01-20T00:00:00" u="1"/>
        <d v="2021-06-16T00:00:00" u="1"/>
        <d v="2021-11-09T00:00:00" u="1"/>
        <d v="2021-03-20T00:00:00" u="1"/>
        <d v="2021-11-04T00:00:00" u="1"/>
        <d v="2023-09-22T00:00:00" u="1"/>
        <d v="2021-07-27T00:00:00" u="1"/>
        <d v="2021-10-29T00:00:00" u="1"/>
        <d v="2021-12-12T00:00:00" u="1"/>
        <d v="2021-04-17T00:00:00" u="1"/>
        <d v="2022-05-23T00:00:00" u="1"/>
        <d v="2021-04-12T00:00:00" u="1"/>
        <d v="2021-09-02T00:00:00" u="1"/>
        <d v="2022-03-09T00:00:00" u="1"/>
        <d v="2021-07-14T00:00:00" u="1"/>
        <d v="2021-08-01T00:00:00" u="1"/>
        <d v="2021-01-25T00:00:00" u="1"/>
        <d v="2021-02-18T00:00:00" u="1"/>
        <d v="2021-01-21T00:00:00" u="1"/>
        <d v="2021-05-01T00:00:00" u="1"/>
        <d v="2021-06-19T00:00:00" u="1"/>
        <d v="2021-03-04T00:00:00" u="1"/>
        <d v="2021-05-09T00:00:00" u="1"/>
        <d v="2019-04-01T00:00:00" u="1"/>
        <d v="2020-12-16T00:00:00" u="1"/>
        <d v="2019-03-07T00:00:00" u="1"/>
        <d v="2020-09-24T00:00:00" u="1"/>
        <d v="2019-06-15T00:00:00" u="1"/>
        <d v="2019-12-13T00:00:00" u="1"/>
        <d v="2019-04-21T00:00:00" u="1"/>
        <d v="2019-02-21T00:00:00" u="1"/>
        <d v="2019-05-24T00:00:00" u="1"/>
        <d v="2020-03-14T00:00:00" u="1"/>
        <d v="2021-12-20T00:00:00" u="1"/>
        <d v="2019-05-26T00:00:00" u="1"/>
        <d v="2019-12-03T00:00:00" u="1"/>
        <d v="2019-11-21T00:00:00" u="1"/>
        <d v="2020-03-15T00:00:00" u="1"/>
        <d v="2021-05-29T00:00:00" u="1"/>
        <d v="2021-03-18T00:00:00" u="1"/>
        <d v="2019-06-27T00:00:00" u="1"/>
        <d v="2019-05-22T00:00:00" u="1"/>
        <d v="2021-06-08T00:00:00" u="1"/>
        <d v="2019-06-06T00:00:00" u="1"/>
        <d v="2019-12-05T00:00:00" u="1"/>
        <d v="2020-07-09T00:00:00" u="1"/>
        <d v="2019-08-11T00:00:00" u="1"/>
        <d v="2022-04-09T00:00:00" u="1"/>
        <d v="2022-07-13T00:00:00" u="1"/>
        <d v="2020-02-15T00:00:00" u="1"/>
        <d v="2021-01-04T00:00:00" u="1"/>
        <d v="2021-02-04T00:00:00" u="1"/>
        <d v="2019-08-18T00:00:00" u="1"/>
        <d v="2020-05-31T00:00:00" u="1"/>
        <d v="2020-12-03T00:00:00" u="1"/>
        <d v="2019-03-04T00:00:00" u="1"/>
        <d v="2019-05-06T00:00:00" u="1"/>
        <d v="2020-10-05T00:00:00" u="1"/>
        <d v="2020-09-16T00:00:00" u="1"/>
        <d v="2019-03-16T00:00:00" u="1"/>
        <d v="2019-09-14T00:00:00" u="1"/>
        <d v="2021-10-01T00:00:00" u="1"/>
        <d v="2020-11-30T00:00:00" u="1"/>
        <d v="2021-05-13T00:00:00" u="1"/>
        <d v="2019-01-08T00:00:00" u="1"/>
        <d v="2019-08-20T00:00:00" u="1"/>
        <d v="2021-06-17T00:00:00" u="1"/>
        <d v="2020-06-13T00:00:00" u="1"/>
        <d v="2019-07-06T00:00:00" u="1"/>
        <d v="2023-02-02T00:00:00" u="1"/>
        <d v="2019-09-24T00:00:00" u="1"/>
        <d v="2019-09-29T00:00:00" u="1"/>
        <d v="2020-06-19T00:00:00" u="1"/>
        <d v="2019-12-21T00:00:00" u="1"/>
        <d v="2019-11-18T00:00:00" u="1"/>
        <d v="2020-06-12T00:00:00" u="1"/>
        <d v="2022-08-17T00:00:00" u="1"/>
        <d v="2019-06-14T00:00:00" u="1"/>
        <d v="2020-06-14T00:00:00" u="1"/>
        <d v="2021-11-05T00:00:00" u="1"/>
        <d v="2021-10-12T00:00:00" u="1"/>
        <d v="2020-07-19T00:00:00" u="1"/>
        <d v="2019-10-09T00:00:00" u="1"/>
        <d v="2019-07-17T00:00:00" u="1"/>
        <d v="2021-01-08T00:00:00" u="1"/>
        <d v="2020-03-08T00:00:00" u="1"/>
        <d v="2021-02-09T00:00:00" u="1"/>
        <d v="2020-05-26T00:00:00" u="1"/>
        <d v="2019-05-15T00:00:00" u="1"/>
        <d v="2020-04-06T00:00:00" u="1"/>
        <d v="2019-05-31T00:00:00" u="1"/>
        <d v="2021-07-20T00:00:00" u="1"/>
        <d v="2019-02-14T00:00:00" u="1"/>
        <d v="2020-07-22T00:00:00" u="1"/>
        <d v="2020-11-28T00:00:00" u="1"/>
        <d v="2021-04-23T00:00:00" u="1"/>
        <d v="2021-02-07T00:00:00" u="1"/>
        <d v="2019-12-24T00:00:00" u="1"/>
        <d v="2019-12-08T00:00:00" u="1"/>
        <d v="2023-01-20T00:00:00" u="1"/>
        <d v="2023-04-20T00:00:00" u="1"/>
        <d v="2021-07-05T00:00:00" u="1"/>
        <d v="2019-06-02T00:00:00" u="1"/>
        <d v="2020-09-13T00:00:00" u="1"/>
        <d v="2019-09-09T00:00:00" u="1"/>
        <d v="2021-11-16T00:00:00" u="1"/>
        <d v="2021-09-04T00:00:00" u="1"/>
        <d v="2020-05-27T00:00:00" u="1"/>
        <d v="2020-08-05T00:00:00" u="1"/>
        <d v="2019-04-02T00:00:00" u="1"/>
        <d v="2021-06-28T00:00:00" u="1"/>
        <d v="2020-10-26T00:00:00" u="1"/>
        <d v="2023-08-13T00:00:00" u="1"/>
        <d v="2021-05-15T00:00:00" u="1"/>
        <d v="2020-12-15T00:00:00" u="1"/>
        <d v="2019-01-15T00:00:00" u="1"/>
        <d v="2019-10-16T00:00:00" u="1"/>
        <d v="2019-09-01T00:00:00" u="1"/>
        <d v="2019-10-19T00:00:00" u="1"/>
        <d v="2019-04-07T00:00:00" u="1"/>
        <d v="2020-03-28T00:00:00" u="1"/>
        <d v="2019-08-29T00:00:00" u="1"/>
        <d v="2021-10-20T00:00:00" u="1"/>
        <d v="2019-04-16T00:00:00" u="1"/>
        <d v="2019-04-29T00:00:00" u="1"/>
        <d v="2019-10-01T00:00:00" u="1"/>
        <d v="2019-01-06T00:00:00" u="1"/>
        <d v="2022-12-26T00:00:00" u="1"/>
        <d v="2021-12-08T00:00:00" u="1"/>
      </sharedItems>
      <fieldGroup par="11"/>
    </cacheField>
    <cacheField name="Nama" numFmtId="0">
      <sharedItems count="20">
        <s v="Claude"/>
        <s v="Lee"/>
        <s v="Ralph"/>
        <s v="Tom"/>
        <s v="Jacob"/>
        <s v="Elmer"/>
        <s v="Herman"/>
        <s v="Ed"/>
        <s v="Howard"/>
        <s v="Carl"/>
        <s v="Eugene" u="1"/>
        <s v="Earl" u="1"/>
        <s v="Michael" u="1"/>
        <s v="Jim" u="1"/>
        <s v="Harvey" u="1"/>
        <s v="Ben" u="1"/>
        <s v="Bert" u="1"/>
        <s v="Francis" u="1"/>
        <s v="Martin" u="1"/>
        <s v="Edwin" u="1"/>
      </sharedItems>
    </cacheField>
    <cacheField name="Customer" numFmtId="0">
      <sharedItems count="80">
        <s v="Lili"/>
        <s v="Dwi"/>
        <s v="Lesti"/>
        <s v="Sinta"/>
        <s v="James"/>
        <s v="Tutik"/>
        <s v="Frans"/>
        <s v="Ajeng"/>
        <s v="Ayu"/>
        <s v="Luna"/>
        <s v="Natasya"/>
        <s v="Roni"/>
        <s v="Danang"/>
        <s v="Ani"/>
        <s v="Anggis"/>
        <s v="Astuti"/>
        <s v="Yuna"/>
        <s v="Anwar"/>
        <s v="Melati"/>
        <s v="Mokis"/>
        <s v="Adi"/>
        <s v="Dimas"/>
        <s v="Vita"/>
        <s v="Sela"/>
        <s v="Salsa"/>
        <s v="Hafis"/>
        <s v="Tom"/>
        <s v="Nuna"/>
        <s v="Budi"/>
        <s v="Kaka"/>
        <s v="Joko"/>
        <s v="Azhar"/>
        <s v="Paul"/>
        <s v="Roy"/>
        <s v="Dafa"/>
        <s v="Riko"/>
        <s v="Salma"/>
        <s v="Puji"/>
        <s v="Anang"/>
        <s v="Sofi"/>
        <s v="Omit"/>
        <s v="Sahda"/>
        <s v="Delu"/>
        <s v="Azka"/>
        <s v="Rifqi"/>
        <s v="Dodo"/>
        <s v="Joy"/>
        <s v="Ninda"/>
        <s v="Rois"/>
        <s v="Tiara"/>
        <s v="Fikri"/>
        <s v="Dewi"/>
        <s v="Una"/>
        <s v="Nada"/>
        <s v="Ashanti"/>
        <s v="Winda"/>
        <s v="Trina"/>
        <s v="Sari"/>
        <s v="David"/>
        <s v="Dono"/>
        <s v="Zayyan"/>
        <s v="Titi"/>
        <s v="Albi"/>
        <s v="Agus"/>
        <s v="Sifa"/>
        <s v="Nabila"/>
        <s v="Akis"/>
        <s v="Elsa"/>
        <s v="Chelsea"/>
        <s v="Ali"/>
        <s v="Reta"/>
        <s v="Rizal"/>
        <s v="Ana"/>
        <s v="Mawar"/>
        <s v="Kim"/>
        <s v="Jelita"/>
        <s v="Bagus"/>
        <s v="Loji"/>
        <s v="Arsa"/>
        <s v="Endang"/>
      </sharedItems>
    </cacheField>
    <cacheField name="Tipe" numFmtId="0">
      <sharedItems count="6">
        <s v="HP"/>
        <s v="Acer"/>
        <s v="Dell"/>
        <s v="Lenovo" u="1"/>
        <s v="Apple" u="1"/>
        <s v="Asus" u="1"/>
      </sharedItems>
    </cacheField>
    <cacheField name="Produk Subtipe" numFmtId="0">
      <sharedItems count="37">
        <s v="HP Spectre"/>
        <s v="HP Omnibook"/>
        <s v="TravelMate"/>
        <s v="HP Probook"/>
        <s v="XPS"/>
        <s v="Switch"/>
        <s v="Nitro"/>
        <s v="HP Victus"/>
        <s v="HP Elitebook"/>
        <s v="Predator"/>
        <s v="HP Envy"/>
        <s v="Swift"/>
        <s v="G Series"/>
        <s v="Ferrari"/>
        <s v="Aspire"/>
        <s v="HP Omen"/>
        <s v="Spin"/>
        <s v="Extensa"/>
        <s v="HP ZBook"/>
        <s v="HP Pavilion"/>
        <s v="Inspiron"/>
        <s v="Vostro"/>
        <s v="Latitude"/>
        <s v="Precision"/>
        <s v="Enduro"/>
        <s v="ThinkPad" u="1"/>
        <s v="Yoga" u="1"/>
        <s v="Macbook Air" u="1"/>
        <s v="TUF" u="1"/>
        <s v="Ideapad" u="1"/>
        <s v="MacBook Pro" u="1"/>
        <s v="ThinkBook" u="1"/>
        <s v="Zenbook" u="1"/>
        <s v="MacBook" u="1"/>
        <s v="ROG" u="1"/>
        <s v="Legion" u="1"/>
        <s v="Vivobook" u="1"/>
      </sharedItems>
    </cacheField>
    <cacheField name="Harga" numFmtId="0">
      <sharedItems containsSemiMixedTypes="0" containsString="0" containsNumber="1" minValue="5010000" maxValue="25000000"/>
    </cacheField>
    <cacheField name="Media Pemasaran" numFmtId="0">
      <sharedItems count="2">
        <s v="Online"/>
        <s v="Offline"/>
      </sharedItems>
    </cacheField>
    <cacheField name="Month" numFmtId="0">
      <sharedItems containsSemiMixedTypes="0" containsString="0" containsNumber="1" containsInteger="1" minValue="1" maxValue="12" count="12">
        <n v="6"/>
        <n v="5"/>
        <n v="11"/>
        <n v="2"/>
        <n v="9"/>
        <n v="10"/>
        <n v="3"/>
        <n v="12"/>
        <n v="4"/>
        <n v="7"/>
        <n v="8"/>
        <n v="1"/>
      </sharedItems>
    </cacheField>
    <cacheField name="Year" numFmtId="0">
      <sharedItems containsSemiMixedTypes="0" containsString="0" containsNumber="1" containsInteger="1" minValue="2019" maxValue="2023" count="5">
        <n v="2022"/>
        <n v="2023"/>
        <n v="2021" u="1"/>
        <n v="2019" u="1"/>
        <n v="2020" u="1"/>
      </sharedItems>
    </cacheField>
    <cacheField name="Months (Tanggal)" numFmtId="0" databaseField="0">
      <fieldGroup base="0">
        <rangePr groupBy="months" startDate="2022-01-01T00:00:00" endDate="2023-12-01T00:00:00"/>
        <groupItems count="14">
          <s v="&lt;01/01/2022"/>
          <s v="Jan"/>
          <s v="Feb"/>
          <s v="Mar"/>
          <s v="Apr"/>
          <s v="Mei"/>
          <s v="Jun"/>
          <s v="Jul"/>
          <s v="Agu"/>
          <s v="Sep"/>
          <s v="Okt"/>
          <s v="Nov"/>
          <s v="Des"/>
          <s v="&gt;01/12/2023"/>
        </groupItems>
      </fieldGroup>
    </cacheField>
    <cacheField name="Quarters (Tanggal)" numFmtId="0" databaseField="0">
      <fieldGroup base="0">
        <rangePr groupBy="quarters" startDate="2022-01-01T00:00:00" endDate="2023-12-01T00:00:00"/>
        <groupItems count="6">
          <s v="&lt;01/01/2022"/>
          <s v="Qtr1"/>
          <s v="Qtr2"/>
          <s v="Qtr3"/>
          <s v="Qtr4"/>
          <s v="&gt;01/12/2023"/>
        </groupItems>
      </fieldGroup>
    </cacheField>
    <cacheField name="Years (Tanggal)" numFmtId="0" databaseField="0">
      <fieldGroup base="0">
        <rangePr groupBy="years" startDate="2022-01-01T00:00:00" endDate="2023-12-01T00:00:00"/>
        <groupItems count="4">
          <s v="&lt;01/01/2022"/>
          <s v="2022"/>
          <s v="2023"/>
          <s v="&gt;01/12/2023"/>
        </groupItems>
      </fieldGroup>
    </cacheField>
  </cacheFields>
  <extLst>
    <ext xmlns:x14="http://schemas.microsoft.com/office/spreadsheetml/2009/9/main" uri="{725AE2AE-9491-48be-B2B4-4EB974FC3084}">
      <x14:pivotCacheDefinition pivotCacheId="3134967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x v="0"/>
    <x v="0"/>
    <x v="0"/>
    <x v="0"/>
    <n v="7500000"/>
    <x v="0"/>
    <x v="0"/>
    <x v="0"/>
  </r>
  <r>
    <x v="1"/>
    <x v="1"/>
    <x v="1"/>
    <x v="0"/>
    <x v="1"/>
    <n v="8900000"/>
    <x v="0"/>
    <x v="1"/>
    <x v="0"/>
  </r>
  <r>
    <x v="2"/>
    <x v="2"/>
    <x v="0"/>
    <x v="1"/>
    <x v="2"/>
    <n v="7600000"/>
    <x v="0"/>
    <x v="1"/>
    <x v="1"/>
  </r>
  <r>
    <x v="3"/>
    <x v="1"/>
    <x v="2"/>
    <x v="0"/>
    <x v="3"/>
    <n v="10300000"/>
    <x v="1"/>
    <x v="1"/>
    <x v="1"/>
  </r>
  <r>
    <x v="4"/>
    <x v="1"/>
    <x v="3"/>
    <x v="2"/>
    <x v="4"/>
    <n v="7900000"/>
    <x v="1"/>
    <x v="2"/>
    <x v="1"/>
  </r>
  <r>
    <x v="5"/>
    <x v="3"/>
    <x v="4"/>
    <x v="1"/>
    <x v="5"/>
    <n v="18600000"/>
    <x v="1"/>
    <x v="3"/>
    <x v="1"/>
  </r>
  <r>
    <x v="6"/>
    <x v="4"/>
    <x v="5"/>
    <x v="1"/>
    <x v="6"/>
    <n v="10000000"/>
    <x v="0"/>
    <x v="3"/>
    <x v="0"/>
  </r>
  <r>
    <x v="7"/>
    <x v="0"/>
    <x v="6"/>
    <x v="0"/>
    <x v="7"/>
    <n v="12600000"/>
    <x v="1"/>
    <x v="4"/>
    <x v="1"/>
  </r>
  <r>
    <x v="8"/>
    <x v="0"/>
    <x v="7"/>
    <x v="0"/>
    <x v="8"/>
    <n v="14600000"/>
    <x v="1"/>
    <x v="5"/>
    <x v="0"/>
  </r>
  <r>
    <x v="9"/>
    <x v="5"/>
    <x v="8"/>
    <x v="1"/>
    <x v="9"/>
    <n v="13400000"/>
    <x v="0"/>
    <x v="6"/>
    <x v="1"/>
  </r>
  <r>
    <x v="10"/>
    <x v="3"/>
    <x v="9"/>
    <x v="0"/>
    <x v="8"/>
    <n v="8700000"/>
    <x v="0"/>
    <x v="1"/>
    <x v="0"/>
  </r>
  <r>
    <x v="11"/>
    <x v="2"/>
    <x v="10"/>
    <x v="0"/>
    <x v="10"/>
    <n v="9600000"/>
    <x v="0"/>
    <x v="5"/>
    <x v="0"/>
  </r>
  <r>
    <x v="12"/>
    <x v="3"/>
    <x v="11"/>
    <x v="0"/>
    <x v="0"/>
    <n v="7600000"/>
    <x v="1"/>
    <x v="5"/>
    <x v="0"/>
  </r>
  <r>
    <x v="13"/>
    <x v="1"/>
    <x v="12"/>
    <x v="1"/>
    <x v="11"/>
    <n v="12500000"/>
    <x v="0"/>
    <x v="7"/>
    <x v="0"/>
  </r>
  <r>
    <x v="14"/>
    <x v="6"/>
    <x v="13"/>
    <x v="1"/>
    <x v="6"/>
    <n v="7500000"/>
    <x v="0"/>
    <x v="1"/>
    <x v="0"/>
  </r>
  <r>
    <x v="15"/>
    <x v="7"/>
    <x v="14"/>
    <x v="0"/>
    <x v="3"/>
    <n v="6500000"/>
    <x v="0"/>
    <x v="8"/>
    <x v="1"/>
  </r>
  <r>
    <x v="16"/>
    <x v="7"/>
    <x v="2"/>
    <x v="2"/>
    <x v="12"/>
    <n v="11000000"/>
    <x v="1"/>
    <x v="9"/>
    <x v="1"/>
  </r>
  <r>
    <x v="17"/>
    <x v="5"/>
    <x v="15"/>
    <x v="0"/>
    <x v="8"/>
    <n v="18400000"/>
    <x v="0"/>
    <x v="8"/>
    <x v="1"/>
  </r>
  <r>
    <x v="18"/>
    <x v="4"/>
    <x v="16"/>
    <x v="1"/>
    <x v="13"/>
    <n v="13600000"/>
    <x v="0"/>
    <x v="0"/>
    <x v="0"/>
  </r>
  <r>
    <x v="19"/>
    <x v="7"/>
    <x v="3"/>
    <x v="1"/>
    <x v="9"/>
    <n v="10900000"/>
    <x v="1"/>
    <x v="9"/>
    <x v="0"/>
  </r>
  <r>
    <x v="20"/>
    <x v="4"/>
    <x v="9"/>
    <x v="1"/>
    <x v="14"/>
    <n v="9700000"/>
    <x v="0"/>
    <x v="7"/>
    <x v="0"/>
  </r>
  <r>
    <x v="21"/>
    <x v="7"/>
    <x v="17"/>
    <x v="0"/>
    <x v="8"/>
    <n v="11900000"/>
    <x v="0"/>
    <x v="6"/>
    <x v="1"/>
  </r>
  <r>
    <x v="22"/>
    <x v="2"/>
    <x v="18"/>
    <x v="0"/>
    <x v="1"/>
    <n v="12100000"/>
    <x v="0"/>
    <x v="10"/>
    <x v="1"/>
  </r>
  <r>
    <x v="23"/>
    <x v="0"/>
    <x v="4"/>
    <x v="0"/>
    <x v="3"/>
    <n v="6700000"/>
    <x v="1"/>
    <x v="6"/>
    <x v="1"/>
  </r>
  <r>
    <x v="24"/>
    <x v="7"/>
    <x v="19"/>
    <x v="1"/>
    <x v="9"/>
    <n v="14500000"/>
    <x v="0"/>
    <x v="7"/>
    <x v="0"/>
  </r>
  <r>
    <x v="1"/>
    <x v="0"/>
    <x v="16"/>
    <x v="1"/>
    <x v="5"/>
    <n v="12500000"/>
    <x v="0"/>
    <x v="1"/>
    <x v="0"/>
  </r>
  <r>
    <x v="25"/>
    <x v="7"/>
    <x v="20"/>
    <x v="0"/>
    <x v="15"/>
    <n v="20300000"/>
    <x v="1"/>
    <x v="9"/>
    <x v="1"/>
  </r>
  <r>
    <x v="26"/>
    <x v="4"/>
    <x v="4"/>
    <x v="1"/>
    <x v="11"/>
    <n v="14200000"/>
    <x v="1"/>
    <x v="7"/>
    <x v="0"/>
  </r>
  <r>
    <x v="14"/>
    <x v="8"/>
    <x v="21"/>
    <x v="2"/>
    <x v="12"/>
    <n v="9400000"/>
    <x v="1"/>
    <x v="1"/>
    <x v="0"/>
  </r>
  <r>
    <x v="27"/>
    <x v="0"/>
    <x v="22"/>
    <x v="0"/>
    <x v="0"/>
    <n v="11100000"/>
    <x v="1"/>
    <x v="9"/>
    <x v="1"/>
  </r>
  <r>
    <x v="28"/>
    <x v="1"/>
    <x v="18"/>
    <x v="1"/>
    <x v="14"/>
    <n v="12500000"/>
    <x v="0"/>
    <x v="2"/>
    <x v="1"/>
  </r>
  <r>
    <x v="29"/>
    <x v="3"/>
    <x v="4"/>
    <x v="0"/>
    <x v="0"/>
    <n v="8800000"/>
    <x v="0"/>
    <x v="2"/>
    <x v="0"/>
  </r>
  <r>
    <x v="30"/>
    <x v="5"/>
    <x v="23"/>
    <x v="0"/>
    <x v="0"/>
    <n v="9300000"/>
    <x v="0"/>
    <x v="10"/>
    <x v="1"/>
  </r>
  <r>
    <x v="31"/>
    <x v="0"/>
    <x v="24"/>
    <x v="1"/>
    <x v="16"/>
    <n v="6900000"/>
    <x v="0"/>
    <x v="6"/>
    <x v="1"/>
  </r>
  <r>
    <x v="32"/>
    <x v="0"/>
    <x v="3"/>
    <x v="2"/>
    <x v="4"/>
    <n v="12300000"/>
    <x v="1"/>
    <x v="11"/>
    <x v="1"/>
  </r>
  <r>
    <x v="33"/>
    <x v="3"/>
    <x v="25"/>
    <x v="1"/>
    <x v="17"/>
    <n v="12000000"/>
    <x v="0"/>
    <x v="3"/>
    <x v="1"/>
  </r>
  <r>
    <x v="23"/>
    <x v="5"/>
    <x v="26"/>
    <x v="1"/>
    <x v="13"/>
    <n v="6600000"/>
    <x v="1"/>
    <x v="6"/>
    <x v="1"/>
  </r>
  <r>
    <x v="34"/>
    <x v="8"/>
    <x v="27"/>
    <x v="0"/>
    <x v="7"/>
    <n v="10700000"/>
    <x v="0"/>
    <x v="8"/>
    <x v="0"/>
  </r>
  <r>
    <x v="35"/>
    <x v="5"/>
    <x v="0"/>
    <x v="1"/>
    <x v="11"/>
    <n v="23300000"/>
    <x v="1"/>
    <x v="6"/>
    <x v="0"/>
  </r>
  <r>
    <x v="36"/>
    <x v="4"/>
    <x v="28"/>
    <x v="1"/>
    <x v="9"/>
    <n v="9900000"/>
    <x v="0"/>
    <x v="11"/>
    <x v="0"/>
  </r>
  <r>
    <x v="37"/>
    <x v="4"/>
    <x v="29"/>
    <x v="2"/>
    <x v="4"/>
    <n v="6100000"/>
    <x v="0"/>
    <x v="2"/>
    <x v="0"/>
  </r>
  <r>
    <x v="38"/>
    <x v="6"/>
    <x v="24"/>
    <x v="0"/>
    <x v="18"/>
    <n v="9000000"/>
    <x v="1"/>
    <x v="4"/>
    <x v="0"/>
  </r>
  <r>
    <x v="39"/>
    <x v="7"/>
    <x v="16"/>
    <x v="1"/>
    <x v="5"/>
    <n v="10700000"/>
    <x v="1"/>
    <x v="6"/>
    <x v="1"/>
  </r>
  <r>
    <x v="40"/>
    <x v="4"/>
    <x v="30"/>
    <x v="1"/>
    <x v="14"/>
    <n v="12200000"/>
    <x v="0"/>
    <x v="9"/>
    <x v="0"/>
  </r>
  <r>
    <x v="41"/>
    <x v="4"/>
    <x v="31"/>
    <x v="1"/>
    <x v="6"/>
    <n v="13900000"/>
    <x v="0"/>
    <x v="7"/>
    <x v="0"/>
  </r>
  <r>
    <x v="42"/>
    <x v="1"/>
    <x v="32"/>
    <x v="2"/>
    <x v="12"/>
    <n v="12600000"/>
    <x v="0"/>
    <x v="6"/>
    <x v="0"/>
  </r>
  <r>
    <x v="43"/>
    <x v="3"/>
    <x v="33"/>
    <x v="0"/>
    <x v="18"/>
    <n v="19500000"/>
    <x v="1"/>
    <x v="2"/>
    <x v="1"/>
  </r>
  <r>
    <x v="44"/>
    <x v="9"/>
    <x v="34"/>
    <x v="1"/>
    <x v="14"/>
    <n v="10200000"/>
    <x v="0"/>
    <x v="3"/>
    <x v="0"/>
  </r>
  <r>
    <x v="45"/>
    <x v="2"/>
    <x v="35"/>
    <x v="1"/>
    <x v="9"/>
    <n v="13900000"/>
    <x v="0"/>
    <x v="6"/>
    <x v="1"/>
  </r>
  <r>
    <x v="46"/>
    <x v="4"/>
    <x v="36"/>
    <x v="1"/>
    <x v="2"/>
    <n v="12000000"/>
    <x v="1"/>
    <x v="3"/>
    <x v="1"/>
  </r>
  <r>
    <x v="29"/>
    <x v="9"/>
    <x v="37"/>
    <x v="0"/>
    <x v="19"/>
    <n v="9700000"/>
    <x v="0"/>
    <x v="2"/>
    <x v="0"/>
  </r>
  <r>
    <x v="47"/>
    <x v="5"/>
    <x v="34"/>
    <x v="0"/>
    <x v="10"/>
    <n v="8500000"/>
    <x v="1"/>
    <x v="5"/>
    <x v="1"/>
  </r>
  <r>
    <x v="48"/>
    <x v="9"/>
    <x v="38"/>
    <x v="1"/>
    <x v="6"/>
    <n v="9500000"/>
    <x v="0"/>
    <x v="5"/>
    <x v="0"/>
  </r>
  <r>
    <x v="49"/>
    <x v="5"/>
    <x v="23"/>
    <x v="2"/>
    <x v="20"/>
    <n v="7300000"/>
    <x v="0"/>
    <x v="8"/>
    <x v="1"/>
  </r>
  <r>
    <x v="50"/>
    <x v="4"/>
    <x v="27"/>
    <x v="0"/>
    <x v="15"/>
    <n v="14500000"/>
    <x v="1"/>
    <x v="9"/>
    <x v="1"/>
  </r>
  <r>
    <x v="51"/>
    <x v="0"/>
    <x v="38"/>
    <x v="2"/>
    <x v="4"/>
    <n v="12000000"/>
    <x v="0"/>
    <x v="0"/>
    <x v="1"/>
  </r>
  <r>
    <x v="25"/>
    <x v="8"/>
    <x v="39"/>
    <x v="0"/>
    <x v="18"/>
    <n v="6600000"/>
    <x v="0"/>
    <x v="9"/>
    <x v="1"/>
  </r>
  <r>
    <x v="52"/>
    <x v="6"/>
    <x v="12"/>
    <x v="0"/>
    <x v="3"/>
    <n v="14100000"/>
    <x v="0"/>
    <x v="1"/>
    <x v="0"/>
  </r>
  <r>
    <x v="53"/>
    <x v="3"/>
    <x v="5"/>
    <x v="0"/>
    <x v="18"/>
    <n v="13000000"/>
    <x v="1"/>
    <x v="0"/>
    <x v="1"/>
  </r>
  <r>
    <x v="54"/>
    <x v="6"/>
    <x v="40"/>
    <x v="2"/>
    <x v="21"/>
    <n v="14900000"/>
    <x v="1"/>
    <x v="6"/>
    <x v="1"/>
  </r>
  <r>
    <x v="55"/>
    <x v="9"/>
    <x v="21"/>
    <x v="1"/>
    <x v="14"/>
    <n v="13600000"/>
    <x v="0"/>
    <x v="6"/>
    <x v="1"/>
  </r>
  <r>
    <x v="56"/>
    <x v="5"/>
    <x v="41"/>
    <x v="1"/>
    <x v="14"/>
    <n v="8400000"/>
    <x v="1"/>
    <x v="6"/>
    <x v="0"/>
  </r>
  <r>
    <x v="57"/>
    <x v="7"/>
    <x v="42"/>
    <x v="2"/>
    <x v="12"/>
    <n v="8300000.0000000009"/>
    <x v="1"/>
    <x v="4"/>
    <x v="0"/>
  </r>
  <r>
    <x v="58"/>
    <x v="8"/>
    <x v="19"/>
    <x v="0"/>
    <x v="7"/>
    <n v="7800000"/>
    <x v="0"/>
    <x v="3"/>
    <x v="1"/>
  </r>
  <r>
    <x v="59"/>
    <x v="8"/>
    <x v="43"/>
    <x v="1"/>
    <x v="2"/>
    <n v="11700000"/>
    <x v="0"/>
    <x v="4"/>
    <x v="1"/>
  </r>
  <r>
    <x v="60"/>
    <x v="7"/>
    <x v="33"/>
    <x v="0"/>
    <x v="15"/>
    <n v="19100000"/>
    <x v="0"/>
    <x v="11"/>
    <x v="1"/>
  </r>
  <r>
    <x v="61"/>
    <x v="1"/>
    <x v="44"/>
    <x v="2"/>
    <x v="4"/>
    <n v="11700000"/>
    <x v="0"/>
    <x v="0"/>
    <x v="0"/>
  </r>
  <r>
    <x v="62"/>
    <x v="7"/>
    <x v="45"/>
    <x v="2"/>
    <x v="22"/>
    <n v="7100000"/>
    <x v="0"/>
    <x v="5"/>
    <x v="1"/>
  </r>
  <r>
    <x v="63"/>
    <x v="3"/>
    <x v="46"/>
    <x v="1"/>
    <x v="14"/>
    <n v="8100000"/>
    <x v="1"/>
    <x v="7"/>
    <x v="0"/>
  </r>
  <r>
    <x v="64"/>
    <x v="6"/>
    <x v="24"/>
    <x v="1"/>
    <x v="6"/>
    <n v="17000000"/>
    <x v="0"/>
    <x v="4"/>
    <x v="1"/>
  </r>
  <r>
    <x v="65"/>
    <x v="4"/>
    <x v="47"/>
    <x v="2"/>
    <x v="4"/>
    <n v="10700000"/>
    <x v="0"/>
    <x v="6"/>
    <x v="1"/>
  </r>
  <r>
    <x v="66"/>
    <x v="7"/>
    <x v="48"/>
    <x v="0"/>
    <x v="0"/>
    <n v="10600000"/>
    <x v="1"/>
    <x v="2"/>
    <x v="0"/>
  </r>
  <r>
    <x v="67"/>
    <x v="1"/>
    <x v="49"/>
    <x v="1"/>
    <x v="13"/>
    <n v="14700000"/>
    <x v="0"/>
    <x v="0"/>
    <x v="1"/>
  </r>
  <r>
    <x v="68"/>
    <x v="3"/>
    <x v="1"/>
    <x v="1"/>
    <x v="2"/>
    <n v="7400000"/>
    <x v="1"/>
    <x v="9"/>
    <x v="1"/>
  </r>
  <r>
    <x v="69"/>
    <x v="9"/>
    <x v="14"/>
    <x v="1"/>
    <x v="5"/>
    <n v="10800000"/>
    <x v="1"/>
    <x v="0"/>
    <x v="1"/>
  </r>
  <r>
    <x v="70"/>
    <x v="0"/>
    <x v="33"/>
    <x v="0"/>
    <x v="8"/>
    <n v="13200000"/>
    <x v="0"/>
    <x v="0"/>
    <x v="1"/>
  </r>
  <r>
    <x v="71"/>
    <x v="3"/>
    <x v="50"/>
    <x v="2"/>
    <x v="12"/>
    <n v="10000000"/>
    <x v="1"/>
    <x v="1"/>
    <x v="1"/>
  </r>
  <r>
    <x v="72"/>
    <x v="2"/>
    <x v="51"/>
    <x v="0"/>
    <x v="18"/>
    <n v="10500000"/>
    <x v="0"/>
    <x v="10"/>
    <x v="0"/>
  </r>
  <r>
    <x v="73"/>
    <x v="5"/>
    <x v="52"/>
    <x v="1"/>
    <x v="14"/>
    <n v="10900000"/>
    <x v="0"/>
    <x v="11"/>
    <x v="0"/>
  </r>
  <r>
    <x v="74"/>
    <x v="6"/>
    <x v="53"/>
    <x v="1"/>
    <x v="2"/>
    <n v="19100000"/>
    <x v="1"/>
    <x v="10"/>
    <x v="0"/>
  </r>
  <r>
    <x v="14"/>
    <x v="4"/>
    <x v="10"/>
    <x v="0"/>
    <x v="1"/>
    <n v="12200000"/>
    <x v="0"/>
    <x v="1"/>
    <x v="0"/>
  </r>
  <r>
    <x v="75"/>
    <x v="7"/>
    <x v="54"/>
    <x v="1"/>
    <x v="9"/>
    <n v="7000000"/>
    <x v="0"/>
    <x v="9"/>
    <x v="1"/>
  </r>
  <r>
    <x v="76"/>
    <x v="3"/>
    <x v="35"/>
    <x v="1"/>
    <x v="14"/>
    <n v="12000000"/>
    <x v="1"/>
    <x v="5"/>
    <x v="0"/>
  </r>
  <r>
    <x v="14"/>
    <x v="4"/>
    <x v="50"/>
    <x v="0"/>
    <x v="15"/>
    <n v="10800000"/>
    <x v="1"/>
    <x v="1"/>
    <x v="0"/>
  </r>
  <r>
    <x v="77"/>
    <x v="4"/>
    <x v="36"/>
    <x v="1"/>
    <x v="16"/>
    <n v="14100000"/>
    <x v="0"/>
    <x v="3"/>
    <x v="0"/>
  </r>
  <r>
    <x v="78"/>
    <x v="6"/>
    <x v="33"/>
    <x v="1"/>
    <x v="16"/>
    <n v="14300000"/>
    <x v="0"/>
    <x v="8"/>
    <x v="0"/>
  </r>
  <r>
    <x v="79"/>
    <x v="9"/>
    <x v="19"/>
    <x v="0"/>
    <x v="1"/>
    <n v="6800000"/>
    <x v="1"/>
    <x v="10"/>
    <x v="0"/>
  </r>
  <r>
    <x v="80"/>
    <x v="5"/>
    <x v="55"/>
    <x v="1"/>
    <x v="2"/>
    <n v="12000000"/>
    <x v="0"/>
    <x v="11"/>
    <x v="1"/>
  </r>
  <r>
    <x v="81"/>
    <x v="7"/>
    <x v="56"/>
    <x v="2"/>
    <x v="4"/>
    <n v="12700000"/>
    <x v="0"/>
    <x v="5"/>
    <x v="0"/>
  </r>
  <r>
    <x v="82"/>
    <x v="2"/>
    <x v="37"/>
    <x v="2"/>
    <x v="12"/>
    <n v="13200000"/>
    <x v="1"/>
    <x v="1"/>
    <x v="1"/>
  </r>
  <r>
    <x v="83"/>
    <x v="9"/>
    <x v="26"/>
    <x v="1"/>
    <x v="14"/>
    <n v="14800000"/>
    <x v="0"/>
    <x v="2"/>
    <x v="1"/>
  </r>
  <r>
    <x v="84"/>
    <x v="4"/>
    <x v="45"/>
    <x v="1"/>
    <x v="17"/>
    <n v="11800000"/>
    <x v="0"/>
    <x v="2"/>
    <x v="1"/>
  </r>
  <r>
    <x v="1"/>
    <x v="8"/>
    <x v="57"/>
    <x v="2"/>
    <x v="22"/>
    <n v="12800000"/>
    <x v="0"/>
    <x v="1"/>
    <x v="0"/>
  </r>
  <r>
    <x v="85"/>
    <x v="0"/>
    <x v="58"/>
    <x v="0"/>
    <x v="7"/>
    <n v="8700000"/>
    <x v="0"/>
    <x v="1"/>
    <x v="1"/>
  </r>
  <r>
    <x v="86"/>
    <x v="6"/>
    <x v="59"/>
    <x v="1"/>
    <x v="2"/>
    <n v="19900000"/>
    <x v="1"/>
    <x v="5"/>
    <x v="0"/>
  </r>
  <r>
    <x v="87"/>
    <x v="7"/>
    <x v="60"/>
    <x v="2"/>
    <x v="12"/>
    <n v="7300000"/>
    <x v="1"/>
    <x v="10"/>
    <x v="1"/>
  </r>
  <r>
    <x v="53"/>
    <x v="9"/>
    <x v="14"/>
    <x v="1"/>
    <x v="16"/>
    <n v="7800000"/>
    <x v="0"/>
    <x v="0"/>
    <x v="1"/>
  </r>
  <r>
    <x v="88"/>
    <x v="8"/>
    <x v="17"/>
    <x v="2"/>
    <x v="12"/>
    <n v="10300000"/>
    <x v="0"/>
    <x v="4"/>
    <x v="1"/>
  </r>
  <r>
    <x v="89"/>
    <x v="6"/>
    <x v="32"/>
    <x v="1"/>
    <x v="14"/>
    <n v="7700000"/>
    <x v="1"/>
    <x v="9"/>
    <x v="1"/>
  </r>
  <r>
    <x v="90"/>
    <x v="7"/>
    <x v="3"/>
    <x v="1"/>
    <x v="9"/>
    <n v="9700000"/>
    <x v="1"/>
    <x v="11"/>
    <x v="0"/>
  </r>
  <r>
    <x v="91"/>
    <x v="8"/>
    <x v="39"/>
    <x v="1"/>
    <x v="11"/>
    <n v="11800000"/>
    <x v="0"/>
    <x v="9"/>
    <x v="0"/>
  </r>
  <r>
    <x v="92"/>
    <x v="2"/>
    <x v="37"/>
    <x v="1"/>
    <x v="6"/>
    <n v="12800000"/>
    <x v="0"/>
    <x v="0"/>
    <x v="0"/>
  </r>
  <r>
    <x v="93"/>
    <x v="2"/>
    <x v="61"/>
    <x v="0"/>
    <x v="10"/>
    <n v="13500000"/>
    <x v="1"/>
    <x v="7"/>
    <x v="0"/>
  </r>
  <r>
    <x v="94"/>
    <x v="3"/>
    <x v="62"/>
    <x v="0"/>
    <x v="1"/>
    <n v="11600000"/>
    <x v="1"/>
    <x v="0"/>
    <x v="0"/>
  </r>
  <r>
    <x v="95"/>
    <x v="2"/>
    <x v="13"/>
    <x v="1"/>
    <x v="5"/>
    <n v="13100000"/>
    <x v="1"/>
    <x v="11"/>
    <x v="1"/>
  </r>
  <r>
    <x v="96"/>
    <x v="5"/>
    <x v="63"/>
    <x v="1"/>
    <x v="17"/>
    <n v="14600000"/>
    <x v="1"/>
    <x v="8"/>
    <x v="0"/>
  </r>
  <r>
    <x v="97"/>
    <x v="5"/>
    <x v="50"/>
    <x v="0"/>
    <x v="7"/>
    <n v="14900000"/>
    <x v="0"/>
    <x v="6"/>
    <x v="1"/>
  </r>
  <r>
    <x v="98"/>
    <x v="0"/>
    <x v="64"/>
    <x v="2"/>
    <x v="21"/>
    <n v="14600000"/>
    <x v="0"/>
    <x v="8"/>
    <x v="0"/>
  </r>
  <r>
    <x v="99"/>
    <x v="9"/>
    <x v="56"/>
    <x v="1"/>
    <x v="16"/>
    <n v="7800000"/>
    <x v="1"/>
    <x v="1"/>
    <x v="1"/>
  </r>
  <r>
    <x v="100"/>
    <x v="9"/>
    <x v="65"/>
    <x v="0"/>
    <x v="18"/>
    <n v="24600000"/>
    <x v="0"/>
    <x v="10"/>
    <x v="0"/>
  </r>
  <r>
    <x v="101"/>
    <x v="5"/>
    <x v="45"/>
    <x v="0"/>
    <x v="8"/>
    <n v="6600000"/>
    <x v="1"/>
    <x v="1"/>
    <x v="0"/>
  </r>
  <r>
    <x v="102"/>
    <x v="7"/>
    <x v="46"/>
    <x v="2"/>
    <x v="21"/>
    <n v="8199999.9999999991"/>
    <x v="0"/>
    <x v="0"/>
    <x v="1"/>
  </r>
  <r>
    <x v="103"/>
    <x v="2"/>
    <x v="66"/>
    <x v="1"/>
    <x v="14"/>
    <n v="7100000"/>
    <x v="0"/>
    <x v="1"/>
    <x v="0"/>
  </r>
  <r>
    <x v="104"/>
    <x v="7"/>
    <x v="48"/>
    <x v="0"/>
    <x v="15"/>
    <n v="14300000"/>
    <x v="1"/>
    <x v="6"/>
    <x v="1"/>
  </r>
  <r>
    <x v="105"/>
    <x v="8"/>
    <x v="25"/>
    <x v="2"/>
    <x v="4"/>
    <n v="12600000"/>
    <x v="0"/>
    <x v="5"/>
    <x v="1"/>
  </r>
  <r>
    <x v="106"/>
    <x v="3"/>
    <x v="6"/>
    <x v="1"/>
    <x v="17"/>
    <n v="7200000"/>
    <x v="0"/>
    <x v="2"/>
    <x v="1"/>
  </r>
  <r>
    <x v="107"/>
    <x v="9"/>
    <x v="40"/>
    <x v="1"/>
    <x v="17"/>
    <n v="8800000"/>
    <x v="1"/>
    <x v="9"/>
    <x v="0"/>
  </r>
  <r>
    <x v="108"/>
    <x v="5"/>
    <x v="24"/>
    <x v="1"/>
    <x v="9"/>
    <n v="7500000"/>
    <x v="0"/>
    <x v="1"/>
    <x v="1"/>
  </r>
  <r>
    <x v="109"/>
    <x v="6"/>
    <x v="20"/>
    <x v="1"/>
    <x v="16"/>
    <n v="14300000"/>
    <x v="0"/>
    <x v="4"/>
    <x v="0"/>
  </r>
  <r>
    <x v="110"/>
    <x v="5"/>
    <x v="41"/>
    <x v="2"/>
    <x v="22"/>
    <n v="24300000"/>
    <x v="0"/>
    <x v="1"/>
    <x v="0"/>
  </r>
  <r>
    <x v="111"/>
    <x v="6"/>
    <x v="57"/>
    <x v="0"/>
    <x v="7"/>
    <n v="7800000"/>
    <x v="0"/>
    <x v="4"/>
    <x v="0"/>
  </r>
  <r>
    <x v="112"/>
    <x v="1"/>
    <x v="67"/>
    <x v="0"/>
    <x v="0"/>
    <n v="9300000"/>
    <x v="0"/>
    <x v="10"/>
    <x v="0"/>
  </r>
  <r>
    <x v="113"/>
    <x v="3"/>
    <x v="68"/>
    <x v="1"/>
    <x v="9"/>
    <n v="8800000"/>
    <x v="0"/>
    <x v="5"/>
    <x v="0"/>
  </r>
  <r>
    <x v="114"/>
    <x v="8"/>
    <x v="14"/>
    <x v="2"/>
    <x v="22"/>
    <n v="14400000"/>
    <x v="0"/>
    <x v="4"/>
    <x v="1"/>
  </r>
  <r>
    <x v="115"/>
    <x v="8"/>
    <x v="58"/>
    <x v="2"/>
    <x v="20"/>
    <n v="12700000"/>
    <x v="1"/>
    <x v="5"/>
    <x v="0"/>
  </r>
  <r>
    <x v="116"/>
    <x v="4"/>
    <x v="42"/>
    <x v="2"/>
    <x v="23"/>
    <n v="11700000"/>
    <x v="1"/>
    <x v="4"/>
    <x v="1"/>
  </r>
  <r>
    <x v="117"/>
    <x v="6"/>
    <x v="69"/>
    <x v="0"/>
    <x v="8"/>
    <n v="9200000"/>
    <x v="0"/>
    <x v="7"/>
    <x v="0"/>
  </r>
  <r>
    <x v="118"/>
    <x v="2"/>
    <x v="4"/>
    <x v="2"/>
    <x v="22"/>
    <n v="11900000"/>
    <x v="0"/>
    <x v="2"/>
    <x v="1"/>
  </r>
  <r>
    <x v="119"/>
    <x v="3"/>
    <x v="32"/>
    <x v="0"/>
    <x v="18"/>
    <n v="6300000"/>
    <x v="1"/>
    <x v="9"/>
    <x v="0"/>
  </r>
  <r>
    <x v="120"/>
    <x v="3"/>
    <x v="31"/>
    <x v="1"/>
    <x v="13"/>
    <n v="12600000"/>
    <x v="0"/>
    <x v="6"/>
    <x v="0"/>
  </r>
  <r>
    <x v="121"/>
    <x v="5"/>
    <x v="5"/>
    <x v="0"/>
    <x v="8"/>
    <n v="7300000"/>
    <x v="1"/>
    <x v="1"/>
    <x v="0"/>
  </r>
  <r>
    <x v="122"/>
    <x v="3"/>
    <x v="25"/>
    <x v="2"/>
    <x v="12"/>
    <n v="18400000"/>
    <x v="0"/>
    <x v="9"/>
    <x v="0"/>
  </r>
  <r>
    <x v="123"/>
    <x v="5"/>
    <x v="70"/>
    <x v="1"/>
    <x v="16"/>
    <n v="9000000"/>
    <x v="1"/>
    <x v="6"/>
    <x v="0"/>
  </r>
  <r>
    <x v="124"/>
    <x v="8"/>
    <x v="21"/>
    <x v="1"/>
    <x v="24"/>
    <n v="6100000"/>
    <x v="1"/>
    <x v="4"/>
    <x v="0"/>
  </r>
  <r>
    <x v="125"/>
    <x v="6"/>
    <x v="71"/>
    <x v="2"/>
    <x v="23"/>
    <n v="8500000"/>
    <x v="0"/>
    <x v="8"/>
    <x v="0"/>
  </r>
  <r>
    <x v="126"/>
    <x v="4"/>
    <x v="13"/>
    <x v="1"/>
    <x v="16"/>
    <n v="6300000"/>
    <x v="0"/>
    <x v="2"/>
    <x v="1"/>
  </r>
  <r>
    <x v="127"/>
    <x v="4"/>
    <x v="58"/>
    <x v="2"/>
    <x v="21"/>
    <n v="13100000"/>
    <x v="0"/>
    <x v="11"/>
    <x v="1"/>
  </r>
  <r>
    <x v="20"/>
    <x v="7"/>
    <x v="10"/>
    <x v="0"/>
    <x v="15"/>
    <n v="21200000"/>
    <x v="0"/>
    <x v="7"/>
    <x v="0"/>
  </r>
  <r>
    <x v="128"/>
    <x v="7"/>
    <x v="17"/>
    <x v="0"/>
    <x v="10"/>
    <n v="10100000"/>
    <x v="0"/>
    <x v="3"/>
    <x v="0"/>
  </r>
  <r>
    <x v="129"/>
    <x v="7"/>
    <x v="15"/>
    <x v="2"/>
    <x v="23"/>
    <n v="9500000"/>
    <x v="1"/>
    <x v="4"/>
    <x v="1"/>
  </r>
  <r>
    <x v="96"/>
    <x v="7"/>
    <x v="22"/>
    <x v="1"/>
    <x v="11"/>
    <n v="7100000"/>
    <x v="0"/>
    <x v="8"/>
    <x v="0"/>
  </r>
  <r>
    <x v="130"/>
    <x v="0"/>
    <x v="53"/>
    <x v="2"/>
    <x v="20"/>
    <n v="6700000"/>
    <x v="1"/>
    <x v="0"/>
    <x v="0"/>
  </r>
  <r>
    <x v="131"/>
    <x v="7"/>
    <x v="40"/>
    <x v="0"/>
    <x v="18"/>
    <n v="11300000"/>
    <x v="1"/>
    <x v="10"/>
    <x v="1"/>
  </r>
  <r>
    <x v="132"/>
    <x v="0"/>
    <x v="72"/>
    <x v="1"/>
    <x v="2"/>
    <n v="8900000"/>
    <x v="1"/>
    <x v="5"/>
    <x v="1"/>
  </r>
  <r>
    <x v="57"/>
    <x v="4"/>
    <x v="73"/>
    <x v="0"/>
    <x v="19"/>
    <n v="13700000"/>
    <x v="0"/>
    <x v="4"/>
    <x v="0"/>
  </r>
  <r>
    <x v="133"/>
    <x v="1"/>
    <x v="23"/>
    <x v="0"/>
    <x v="7"/>
    <n v="12900000"/>
    <x v="1"/>
    <x v="0"/>
    <x v="1"/>
  </r>
  <r>
    <x v="134"/>
    <x v="3"/>
    <x v="56"/>
    <x v="0"/>
    <x v="18"/>
    <n v="8300000.0000000009"/>
    <x v="0"/>
    <x v="7"/>
    <x v="0"/>
  </r>
  <r>
    <x v="135"/>
    <x v="3"/>
    <x v="5"/>
    <x v="2"/>
    <x v="23"/>
    <n v="11800000"/>
    <x v="1"/>
    <x v="7"/>
    <x v="0"/>
  </r>
  <r>
    <x v="136"/>
    <x v="8"/>
    <x v="58"/>
    <x v="0"/>
    <x v="3"/>
    <n v="11500000"/>
    <x v="0"/>
    <x v="3"/>
    <x v="1"/>
  </r>
  <r>
    <x v="137"/>
    <x v="4"/>
    <x v="26"/>
    <x v="1"/>
    <x v="2"/>
    <n v="6800000"/>
    <x v="0"/>
    <x v="11"/>
    <x v="0"/>
  </r>
  <r>
    <x v="138"/>
    <x v="5"/>
    <x v="64"/>
    <x v="1"/>
    <x v="16"/>
    <n v="13500000"/>
    <x v="0"/>
    <x v="6"/>
    <x v="1"/>
  </r>
  <r>
    <x v="139"/>
    <x v="0"/>
    <x v="27"/>
    <x v="2"/>
    <x v="20"/>
    <n v="13700000"/>
    <x v="0"/>
    <x v="6"/>
    <x v="0"/>
  </r>
  <r>
    <x v="140"/>
    <x v="0"/>
    <x v="42"/>
    <x v="0"/>
    <x v="1"/>
    <n v="13200000"/>
    <x v="0"/>
    <x v="5"/>
    <x v="1"/>
  </r>
  <r>
    <x v="141"/>
    <x v="6"/>
    <x v="74"/>
    <x v="1"/>
    <x v="13"/>
    <n v="9400000"/>
    <x v="0"/>
    <x v="0"/>
    <x v="1"/>
  </r>
  <r>
    <x v="100"/>
    <x v="7"/>
    <x v="39"/>
    <x v="1"/>
    <x v="13"/>
    <n v="11700000"/>
    <x v="1"/>
    <x v="10"/>
    <x v="0"/>
  </r>
  <r>
    <x v="142"/>
    <x v="0"/>
    <x v="56"/>
    <x v="0"/>
    <x v="1"/>
    <n v="12300000"/>
    <x v="1"/>
    <x v="0"/>
    <x v="0"/>
  </r>
  <r>
    <x v="143"/>
    <x v="0"/>
    <x v="39"/>
    <x v="0"/>
    <x v="0"/>
    <n v="14300000"/>
    <x v="0"/>
    <x v="11"/>
    <x v="1"/>
  </r>
  <r>
    <x v="144"/>
    <x v="1"/>
    <x v="29"/>
    <x v="0"/>
    <x v="19"/>
    <n v="6500000"/>
    <x v="0"/>
    <x v="5"/>
    <x v="1"/>
  </r>
  <r>
    <x v="98"/>
    <x v="2"/>
    <x v="6"/>
    <x v="1"/>
    <x v="2"/>
    <n v="8500000"/>
    <x v="1"/>
    <x v="8"/>
    <x v="0"/>
  </r>
  <r>
    <x v="145"/>
    <x v="8"/>
    <x v="6"/>
    <x v="1"/>
    <x v="24"/>
    <n v="7900000"/>
    <x v="1"/>
    <x v="5"/>
    <x v="1"/>
  </r>
  <r>
    <x v="146"/>
    <x v="3"/>
    <x v="46"/>
    <x v="0"/>
    <x v="0"/>
    <n v="9100000"/>
    <x v="1"/>
    <x v="2"/>
    <x v="1"/>
  </r>
  <r>
    <x v="147"/>
    <x v="7"/>
    <x v="32"/>
    <x v="1"/>
    <x v="13"/>
    <n v="10800000"/>
    <x v="1"/>
    <x v="11"/>
    <x v="0"/>
  </r>
  <r>
    <x v="148"/>
    <x v="3"/>
    <x v="53"/>
    <x v="2"/>
    <x v="4"/>
    <n v="16100000.000000002"/>
    <x v="1"/>
    <x v="8"/>
    <x v="1"/>
  </r>
  <r>
    <x v="149"/>
    <x v="0"/>
    <x v="48"/>
    <x v="2"/>
    <x v="23"/>
    <n v="20600000"/>
    <x v="1"/>
    <x v="1"/>
    <x v="1"/>
  </r>
  <r>
    <x v="150"/>
    <x v="8"/>
    <x v="33"/>
    <x v="0"/>
    <x v="1"/>
    <n v="14300000"/>
    <x v="0"/>
    <x v="3"/>
    <x v="1"/>
  </r>
  <r>
    <x v="151"/>
    <x v="8"/>
    <x v="40"/>
    <x v="2"/>
    <x v="4"/>
    <n v="7200000"/>
    <x v="1"/>
    <x v="10"/>
    <x v="1"/>
  </r>
  <r>
    <x v="98"/>
    <x v="8"/>
    <x v="16"/>
    <x v="1"/>
    <x v="13"/>
    <n v="8600000"/>
    <x v="0"/>
    <x v="8"/>
    <x v="0"/>
  </r>
  <r>
    <x v="152"/>
    <x v="5"/>
    <x v="64"/>
    <x v="0"/>
    <x v="1"/>
    <n v="7100000"/>
    <x v="0"/>
    <x v="0"/>
    <x v="1"/>
  </r>
  <r>
    <x v="98"/>
    <x v="9"/>
    <x v="27"/>
    <x v="0"/>
    <x v="7"/>
    <n v="14900000"/>
    <x v="1"/>
    <x v="8"/>
    <x v="0"/>
  </r>
  <r>
    <x v="153"/>
    <x v="0"/>
    <x v="13"/>
    <x v="2"/>
    <x v="4"/>
    <n v="6300000"/>
    <x v="1"/>
    <x v="11"/>
    <x v="0"/>
  </r>
  <r>
    <x v="154"/>
    <x v="9"/>
    <x v="53"/>
    <x v="2"/>
    <x v="23"/>
    <n v="10300000"/>
    <x v="0"/>
    <x v="9"/>
    <x v="1"/>
  </r>
  <r>
    <x v="155"/>
    <x v="6"/>
    <x v="75"/>
    <x v="1"/>
    <x v="2"/>
    <n v="13700000"/>
    <x v="1"/>
    <x v="4"/>
    <x v="0"/>
  </r>
  <r>
    <x v="156"/>
    <x v="9"/>
    <x v="74"/>
    <x v="1"/>
    <x v="17"/>
    <n v="9900000"/>
    <x v="1"/>
    <x v="9"/>
    <x v="0"/>
  </r>
  <r>
    <x v="157"/>
    <x v="1"/>
    <x v="76"/>
    <x v="1"/>
    <x v="16"/>
    <n v="7100000"/>
    <x v="0"/>
    <x v="8"/>
    <x v="1"/>
  </r>
  <r>
    <x v="158"/>
    <x v="0"/>
    <x v="39"/>
    <x v="0"/>
    <x v="19"/>
    <n v="10400000"/>
    <x v="0"/>
    <x v="5"/>
    <x v="1"/>
  </r>
  <r>
    <x v="159"/>
    <x v="2"/>
    <x v="31"/>
    <x v="0"/>
    <x v="3"/>
    <n v="11400000"/>
    <x v="0"/>
    <x v="10"/>
    <x v="1"/>
  </r>
  <r>
    <x v="69"/>
    <x v="5"/>
    <x v="6"/>
    <x v="1"/>
    <x v="17"/>
    <n v="13000000"/>
    <x v="0"/>
    <x v="0"/>
    <x v="1"/>
  </r>
  <r>
    <x v="135"/>
    <x v="3"/>
    <x v="77"/>
    <x v="1"/>
    <x v="9"/>
    <n v="13600000"/>
    <x v="0"/>
    <x v="7"/>
    <x v="0"/>
  </r>
  <r>
    <x v="160"/>
    <x v="3"/>
    <x v="15"/>
    <x v="0"/>
    <x v="8"/>
    <n v="10200000"/>
    <x v="0"/>
    <x v="7"/>
    <x v="0"/>
  </r>
  <r>
    <x v="161"/>
    <x v="3"/>
    <x v="19"/>
    <x v="0"/>
    <x v="0"/>
    <n v="7900000"/>
    <x v="0"/>
    <x v="1"/>
    <x v="1"/>
  </r>
  <r>
    <x v="22"/>
    <x v="5"/>
    <x v="44"/>
    <x v="1"/>
    <x v="9"/>
    <n v="6500000"/>
    <x v="1"/>
    <x v="10"/>
    <x v="1"/>
  </r>
  <r>
    <x v="162"/>
    <x v="5"/>
    <x v="64"/>
    <x v="1"/>
    <x v="24"/>
    <n v="11900000"/>
    <x v="1"/>
    <x v="9"/>
    <x v="0"/>
  </r>
  <r>
    <x v="163"/>
    <x v="6"/>
    <x v="17"/>
    <x v="1"/>
    <x v="11"/>
    <n v="12600000"/>
    <x v="1"/>
    <x v="2"/>
    <x v="0"/>
  </r>
  <r>
    <x v="164"/>
    <x v="2"/>
    <x v="75"/>
    <x v="1"/>
    <x v="9"/>
    <n v="13700000"/>
    <x v="0"/>
    <x v="4"/>
    <x v="0"/>
  </r>
  <r>
    <x v="165"/>
    <x v="7"/>
    <x v="50"/>
    <x v="1"/>
    <x v="5"/>
    <n v="8100000"/>
    <x v="0"/>
    <x v="2"/>
    <x v="0"/>
  </r>
  <r>
    <x v="166"/>
    <x v="6"/>
    <x v="11"/>
    <x v="1"/>
    <x v="16"/>
    <n v="9700000"/>
    <x v="1"/>
    <x v="10"/>
    <x v="1"/>
  </r>
  <r>
    <x v="75"/>
    <x v="9"/>
    <x v="78"/>
    <x v="0"/>
    <x v="3"/>
    <n v="14600000"/>
    <x v="1"/>
    <x v="9"/>
    <x v="1"/>
  </r>
  <r>
    <x v="167"/>
    <x v="3"/>
    <x v="58"/>
    <x v="0"/>
    <x v="7"/>
    <n v="8000000"/>
    <x v="1"/>
    <x v="8"/>
    <x v="0"/>
  </r>
  <r>
    <x v="168"/>
    <x v="5"/>
    <x v="3"/>
    <x v="1"/>
    <x v="9"/>
    <n v="9300000"/>
    <x v="0"/>
    <x v="10"/>
    <x v="1"/>
  </r>
  <r>
    <x v="169"/>
    <x v="0"/>
    <x v="72"/>
    <x v="2"/>
    <x v="20"/>
    <n v="10800000"/>
    <x v="1"/>
    <x v="10"/>
    <x v="1"/>
  </r>
  <r>
    <x v="7"/>
    <x v="7"/>
    <x v="62"/>
    <x v="0"/>
    <x v="3"/>
    <n v="13400000"/>
    <x v="1"/>
    <x v="4"/>
    <x v="1"/>
  </r>
  <r>
    <x v="170"/>
    <x v="4"/>
    <x v="79"/>
    <x v="0"/>
    <x v="10"/>
    <n v="11300000"/>
    <x v="0"/>
    <x v="5"/>
    <x v="1"/>
  </r>
  <r>
    <x v="171"/>
    <x v="3"/>
    <x v="38"/>
    <x v="2"/>
    <x v="20"/>
    <n v="13700000"/>
    <x v="1"/>
    <x v="11"/>
    <x v="1"/>
  </r>
  <r>
    <x v="172"/>
    <x v="5"/>
    <x v="51"/>
    <x v="1"/>
    <x v="24"/>
    <n v="13800000"/>
    <x v="1"/>
    <x v="8"/>
    <x v="1"/>
  </r>
  <r>
    <x v="173"/>
    <x v="4"/>
    <x v="60"/>
    <x v="0"/>
    <x v="10"/>
    <n v="12400000"/>
    <x v="1"/>
    <x v="10"/>
    <x v="0"/>
  </r>
  <r>
    <x v="125"/>
    <x v="8"/>
    <x v="61"/>
    <x v="1"/>
    <x v="14"/>
    <n v="6500000"/>
    <x v="0"/>
    <x v="8"/>
    <x v="0"/>
  </r>
  <r>
    <x v="135"/>
    <x v="4"/>
    <x v="45"/>
    <x v="1"/>
    <x v="24"/>
    <n v="22900000"/>
    <x v="0"/>
    <x v="7"/>
    <x v="0"/>
  </r>
  <r>
    <x v="174"/>
    <x v="2"/>
    <x v="45"/>
    <x v="1"/>
    <x v="2"/>
    <n v="24100000"/>
    <x v="1"/>
    <x v="3"/>
    <x v="0"/>
  </r>
  <r>
    <x v="175"/>
    <x v="6"/>
    <x v="33"/>
    <x v="2"/>
    <x v="12"/>
    <n v="9500000"/>
    <x v="1"/>
    <x v="7"/>
    <x v="0"/>
  </r>
  <r>
    <x v="176"/>
    <x v="9"/>
    <x v="56"/>
    <x v="0"/>
    <x v="19"/>
    <n v="17540000"/>
    <x v="0"/>
    <x v="5"/>
    <x v="0"/>
  </r>
  <r>
    <x v="177"/>
    <x v="5"/>
    <x v="50"/>
    <x v="1"/>
    <x v="2"/>
    <n v="20220000"/>
    <x v="1"/>
    <x v="10"/>
    <x v="0"/>
  </r>
  <r>
    <x v="178"/>
    <x v="0"/>
    <x v="66"/>
    <x v="2"/>
    <x v="21"/>
    <n v="13110000"/>
    <x v="0"/>
    <x v="5"/>
    <x v="1"/>
  </r>
  <r>
    <x v="179"/>
    <x v="9"/>
    <x v="69"/>
    <x v="2"/>
    <x v="22"/>
    <n v="24040000"/>
    <x v="0"/>
    <x v="6"/>
    <x v="0"/>
  </r>
  <r>
    <x v="180"/>
    <x v="9"/>
    <x v="16"/>
    <x v="1"/>
    <x v="2"/>
    <n v="24220000"/>
    <x v="1"/>
    <x v="8"/>
    <x v="0"/>
  </r>
  <r>
    <x v="181"/>
    <x v="5"/>
    <x v="53"/>
    <x v="1"/>
    <x v="9"/>
    <n v="6840000"/>
    <x v="0"/>
    <x v="7"/>
    <x v="0"/>
  </r>
  <r>
    <x v="182"/>
    <x v="0"/>
    <x v="22"/>
    <x v="0"/>
    <x v="3"/>
    <n v="18630000"/>
    <x v="1"/>
    <x v="5"/>
    <x v="1"/>
  </r>
  <r>
    <x v="183"/>
    <x v="6"/>
    <x v="6"/>
    <x v="2"/>
    <x v="21"/>
    <n v="17440000"/>
    <x v="1"/>
    <x v="10"/>
    <x v="1"/>
  </r>
  <r>
    <x v="184"/>
    <x v="1"/>
    <x v="61"/>
    <x v="0"/>
    <x v="7"/>
    <n v="10900000"/>
    <x v="1"/>
    <x v="10"/>
    <x v="1"/>
  </r>
  <r>
    <x v="166"/>
    <x v="2"/>
    <x v="55"/>
    <x v="0"/>
    <x v="19"/>
    <n v="9260000"/>
    <x v="0"/>
    <x v="10"/>
    <x v="1"/>
  </r>
  <r>
    <x v="185"/>
    <x v="9"/>
    <x v="31"/>
    <x v="0"/>
    <x v="0"/>
    <n v="21740000"/>
    <x v="0"/>
    <x v="1"/>
    <x v="1"/>
  </r>
  <r>
    <x v="186"/>
    <x v="3"/>
    <x v="3"/>
    <x v="0"/>
    <x v="19"/>
    <n v="19500000"/>
    <x v="0"/>
    <x v="6"/>
    <x v="0"/>
  </r>
  <r>
    <x v="187"/>
    <x v="8"/>
    <x v="16"/>
    <x v="2"/>
    <x v="23"/>
    <n v="23090000"/>
    <x v="0"/>
    <x v="3"/>
    <x v="0"/>
  </r>
  <r>
    <x v="188"/>
    <x v="4"/>
    <x v="15"/>
    <x v="1"/>
    <x v="2"/>
    <n v="14250000"/>
    <x v="1"/>
    <x v="5"/>
    <x v="0"/>
  </r>
  <r>
    <x v="31"/>
    <x v="5"/>
    <x v="54"/>
    <x v="0"/>
    <x v="0"/>
    <n v="23330000"/>
    <x v="1"/>
    <x v="6"/>
    <x v="1"/>
  </r>
  <r>
    <x v="189"/>
    <x v="3"/>
    <x v="65"/>
    <x v="1"/>
    <x v="6"/>
    <n v="8410000"/>
    <x v="1"/>
    <x v="2"/>
    <x v="0"/>
  </r>
  <r>
    <x v="190"/>
    <x v="7"/>
    <x v="53"/>
    <x v="0"/>
    <x v="7"/>
    <n v="23300000"/>
    <x v="0"/>
    <x v="2"/>
    <x v="1"/>
  </r>
  <r>
    <x v="22"/>
    <x v="1"/>
    <x v="32"/>
    <x v="2"/>
    <x v="22"/>
    <n v="5840000"/>
    <x v="0"/>
    <x v="10"/>
    <x v="1"/>
  </r>
  <r>
    <x v="158"/>
    <x v="8"/>
    <x v="2"/>
    <x v="2"/>
    <x v="4"/>
    <n v="20710000"/>
    <x v="1"/>
    <x v="5"/>
    <x v="1"/>
  </r>
  <r>
    <x v="191"/>
    <x v="5"/>
    <x v="60"/>
    <x v="2"/>
    <x v="4"/>
    <n v="23510000"/>
    <x v="0"/>
    <x v="5"/>
    <x v="1"/>
  </r>
  <r>
    <x v="192"/>
    <x v="8"/>
    <x v="3"/>
    <x v="1"/>
    <x v="9"/>
    <n v="14670000"/>
    <x v="0"/>
    <x v="0"/>
    <x v="0"/>
  </r>
  <r>
    <x v="149"/>
    <x v="9"/>
    <x v="10"/>
    <x v="0"/>
    <x v="7"/>
    <n v="12700000"/>
    <x v="0"/>
    <x v="1"/>
    <x v="1"/>
  </r>
  <r>
    <x v="103"/>
    <x v="4"/>
    <x v="36"/>
    <x v="1"/>
    <x v="16"/>
    <n v="12610000"/>
    <x v="1"/>
    <x v="1"/>
    <x v="0"/>
  </r>
  <r>
    <x v="193"/>
    <x v="0"/>
    <x v="54"/>
    <x v="1"/>
    <x v="16"/>
    <n v="16320000"/>
    <x v="1"/>
    <x v="0"/>
    <x v="0"/>
  </r>
  <r>
    <x v="194"/>
    <x v="3"/>
    <x v="27"/>
    <x v="1"/>
    <x v="24"/>
    <n v="23670000"/>
    <x v="0"/>
    <x v="3"/>
    <x v="1"/>
  </r>
  <r>
    <x v="195"/>
    <x v="8"/>
    <x v="55"/>
    <x v="0"/>
    <x v="8"/>
    <n v="6080000"/>
    <x v="0"/>
    <x v="5"/>
    <x v="0"/>
  </r>
  <r>
    <x v="196"/>
    <x v="8"/>
    <x v="55"/>
    <x v="1"/>
    <x v="17"/>
    <n v="13820000"/>
    <x v="1"/>
    <x v="8"/>
    <x v="1"/>
  </r>
  <r>
    <x v="111"/>
    <x v="8"/>
    <x v="71"/>
    <x v="0"/>
    <x v="19"/>
    <n v="6130000"/>
    <x v="0"/>
    <x v="4"/>
    <x v="0"/>
  </r>
  <r>
    <x v="197"/>
    <x v="6"/>
    <x v="18"/>
    <x v="2"/>
    <x v="21"/>
    <n v="13590000"/>
    <x v="1"/>
    <x v="0"/>
    <x v="1"/>
  </r>
  <r>
    <x v="5"/>
    <x v="2"/>
    <x v="24"/>
    <x v="0"/>
    <x v="15"/>
    <n v="17850000"/>
    <x v="1"/>
    <x v="3"/>
    <x v="1"/>
  </r>
  <r>
    <x v="198"/>
    <x v="2"/>
    <x v="5"/>
    <x v="1"/>
    <x v="13"/>
    <n v="18310000"/>
    <x v="1"/>
    <x v="10"/>
    <x v="1"/>
  </r>
  <r>
    <x v="199"/>
    <x v="2"/>
    <x v="43"/>
    <x v="0"/>
    <x v="10"/>
    <n v="14410000"/>
    <x v="1"/>
    <x v="3"/>
    <x v="0"/>
  </r>
  <r>
    <x v="200"/>
    <x v="7"/>
    <x v="7"/>
    <x v="2"/>
    <x v="21"/>
    <n v="23860000"/>
    <x v="1"/>
    <x v="10"/>
    <x v="1"/>
  </r>
  <r>
    <x v="201"/>
    <x v="1"/>
    <x v="47"/>
    <x v="1"/>
    <x v="9"/>
    <n v="12870000"/>
    <x v="1"/>
    <x v="9"/>
    <x v="1"/>
  </r>
  <r>
    <x v="202"/>
    <x v="0"/>
    <x v="53"/>
    <x v="2"/>
    <x v="23"/>
    <n v="16320000"/>
    <x v="0"/>
    <x v="8"/>
    <x v="1"/>
  </r>
  <r>
    <x v="203"/>
    <x v="8"/>
    <x v="39"/>
    <x v="0"/>
    <x v="3"/>
    <n v="12750000"/>
    <x v="1"/>
    <x v="3"/>
    <x v="0"/>
  </r>
  <r>
    <x v="204"/>
    <x v="0"/>
    <x v="75"/>
    <x v="0"/>
    <x v="10"/>
    <n v="23890000"/>
    <x v="0"/>
    <x v="8"/>
    <x v="0"/>
  </r>
  <r>
    <x v="46"/>
    <x v="1"/>
    <x v="69"/>
    <x v="2"/>
    <x v="12"/>
    <n v="15640000"/>
    <x v="0"/>
    <x v="3"/>
    <x v="1"/>
  </r>
  <r>
    <x v="204"/>
    <x v="3"/>
    <x v="61"/>
    <x v="2"/>
    <x v="23"/>
    <n v="14780000"/>
    <x v="1"/>
    <x v="8"/>
    <x v="0"/>
  </r>
  <r>
    <x v="174"/>
    <x v="8"/>
    <x v="8"/>
    <x v="0"/>
    <x v="0"/>
    <n v="6130000"/>
    <x v="1"/>
    <x v="3"/>
    <x v="0"/>
  </r>
  <r>
    <x v="101"/>
    <x v="2"/>
    <x v="70"/>
    <x v="0"/>
    <x v="7"/>
    <n v="6530000"/>
    <x v="1"/>
    <x v="1"/>
    <x v="0"/>
  </r>
  <r>
    <x v="205"/>
    <x v="4"/>
    <x v="21"/>
    <x v="2"/>
    <x v="4"/>
    <n v="5080000"/>
    <x v="0"/>
    <x v="11"/>
    <x v="1"/>
  </r>
  <r>
    <x v="168"/>
    <x v="2"/>
    <x v="28"/>
    <x v="0"/>
    <x v="15"/>
    <n v="22600000"/>
    <x v="1"/>
    <x v="10"/>
    <x v="1"/>
  </r>
  <r>
    <x v="206"/>
    <x v="3"/>
    <x v="24"/>
    <x v="0"/>
    <x v="8"/>
    <n v="20070000"/>
    <x v="0"/>
    <x v="2"/>
    <x v="0"/>
  </r>
  <r>
    <x v="207"/>
    <x v="8"/>
    <x v="49"/>
    <x v="0"/>
    <x v="10"/>
    <n v="17560000"/>
    <x v="0"/>
    <x v="8"/>
    <x v="1"/>
  </r>
  <r>
    <x v="208"/>
    <x v="1"/>
    <x v="16"/>
    <x v="2"/>
    <x v="12"/>
    <n v="16840000"/>
    <x v="0"/>
    <x v="3"/>
    <x v="1"/>
  </r>
  <r>
    <x v="209"/>
    <x v="5"/>
    <x v="64"/>
    <x v="0"/>
    <x v="0"/>
    <n v="21340000"/>
    <x v="0"/>
    <x v="11"/>
    <x v="1"/>
  </r>
  <r>
    <x v="210"/>
    <x v="8"/>
    <x v="14"/>
    <x v="1"/>
    <x v="9"/>
    <n v="9340000"/>
    <x v="1"/>
    <x v="2"/>
    <x v="0"/>
  </r>
  <r>
    <x v="211"/>
    <x v="0"/>
    <x v="66"/>
    <x v="0"/>
    <x v="15"/>
    <n v="8940000"/>
    <x v="1"/>
    <x v="5"/>
    <x v="0"/>
  </r>
  <r>
    <x v="212"/>
    <x v="0"/>
    <x v="50"/>
    <x v="1"/>
    <x v="14"/>
    <n v="13120000"/>
    <x v="1"/>
    <x v="9"/>
    <x v="0"/>
  </r>
  <r>
    <x v="31"/>
    <x v="6"/>
    <x v="42"/>
    <x v="1"/>
    <x v="6"/>
    <n v="13420000"/>
    <x v="1"/>
    <x v="6"/>
    <x v="1"/>
  </r>
  <r>
    <x v="213"/>
    <x v="9"/>
    <x v="41"/>
    <x v="2"/>
    <x v="21"/>
    <n v="6950000"/>
    <x v="0"/>
    <x v="4"/>
    <x v="0"/>
  </r>
  <r>
    <x v="214"/>
    <x v="9"/>
    <x v="44"/>
    <x v="0"/>
    <x v="8"/>
    <n v="8880000"/>
    <x v="0"/>
    <x v="11"/>
    <x v="0"/>
  </r>
  <r>
    <x v="215"/>
    <x v="0"/>
    <x v="77"/>
    <x v="1"/>
    <x v="13"/>
    <n v="16820000"/>
    <x v="1"/>
    <x v="1"/>
    <x v="0"/>
  </r>
  <r>
    <x v="216"/>
    <x v="8"/>
    <x v="69"/>
    <x v="0"/>
    <x v="8"/>
    <n v="16680000"/>
    <x v="0"/>
    <x v="10"/>
    <x v="1"/>
  </r>
  <r>
    <x v="217"/>
    <x v="9"/>
    <x v="26"/>
    <x v="2"/>
    <x v="21"/>
    <n v="24480000"/>
    <x v="0"/>
    <x v="11"/>
    <x v="0"/>
  </r>
  <r>
    <x v="2"/>
    <x v="1"/>
    <x v="37"/>
    <x v="1"/>
    <x v="9"/>
    <n v="11190000"/>
    <x v="0"/>
    <x v="1"/>
    <x v="1"/>
  </r>
  <r>
    <x v="218"/>
    <x v="0"/>
    <x v="29"/>
    <x v="1"/>
    <x v="13"/>
    <n v="8690000"/>
    <x v="1"/>
    <x v="8"/>
    <x v="0"/>
  </r>
  <r>
    <x v="219"/>
    <x v="8"/>
    <x v="31"/>
    <x v="0"/>
    <x v="7"/>
    <n v="15280000"/>
    <x v="1"/>
    <x v="5"/>
    <x v="0"/>
  </r>
  <r>
    <x v="220"/>
    <x v="9"/>
    <x v="53"/>
    <x v="0"/>
    <x v="19"/>
    <n v="9970000"/>
    <x v="0"/>
    <x v="9"/>
    <x v="0"/>
  </r>
  <r>
    <x v="221"/>
    <x v="1"/>
    <x v="7"/>
    <x v="1"/>
    <x v="2"/>
    <n v="5400000"/>
    <x v="1"/>
    <x v="0"/>
    <x v="0"/>
  </r>
  <r>
    <x v="88"/>
    <x v="6"/>
    <x v="23"/>
    <x v="0"/>
    <x v="18"/>
    <n v="17680000"/>
    <x v="1"/>
    <x v="4"/>
    <x v="1"/>
  </r>
  <r>
    <x v="222"/>
    <x v="7"/>
    <x v="76"/>
    <x v="1"/>
    <x v="6"/>
    <n v="21740000"/>
    <x v="1"/>
    <x v="11"/>
    <x v="0"/>
  </r>
  <r>
    <x v="223"/>
    <x v="8"/>
    <x v="4"/>
    <x v="0"/>
    <x v="19"/>
    <n v="14930000"/>
    <x v="1"/>
    <x v="10"/>
    <x v="0"/>
  </r>
  <r>
    <x v="224"/>
    <x v="7"/>
    <x v="23"/>
    <x v="1"/>
    <x v="5"/>
    <n v="16260000.000000002"/>
    <x v="0"/>
    <x v="7"/>
    <x v="0"/>
  </r>
  <r>
    <x v="123"/>
    <x v="8"/>
    <x v="0"/>
    <x v="0"/>
    <x v="0"/>
    <n v="24690000"/>
    <x v="0"/>
    <x v="6"/>
    <x v="0"/>
  </r>
  <r>
    <x v="225"/>
    <x v="2"/>
    <x v="52"/>
    <x v="1"/>
    <x v="9"/>
    <n v="5360000"/>
    <x v="0"/>
    <x v="7"/>
    <x v="0"/>
  </r>
  <r>
    <x v="37"/>
    <x v="5"/>
    <x v="39"/>
    <x v="2"/>
    <x v="20"/>
    <n v="13760000"/>
    <x v="1"/>
    <x v="2"/>
    <x v="0"/>
  </r>
  <r>
    <x v="226"/>
    <x v="9"/>
    <x v="21"/>
    <x v="1"/>
    <x v="5"/>
    <n v="10200000"/>
    <x v="0"/>
    <x v="2"/>
    <x v="0"/>
  </r>
  <r>
    <x v="227"/>
    <x v="4"/>
    <x v="4"/>
    <x v="0"/>
    <x v="18"/>
    <n v="20610000"/>
    <x v="0"/>
    <x v="5"/>
    <x v="0"/>
  </r>
  <r>
    <x v="228"/>
    <x v="2"/>
    <x v="55"/>
    <x v="0"/>
    <x v="15"/>
    <n v="13430000"/>
    <x v="1"/>
    <x v="1"/>
    <x v="0"/>
  </r>
  <r>
    <x v="229"/>
    <x v="9"/>
    <x v="45"/>
    <x v="1"/>
    <x v="11"/>
    <n v="16719999.999999998"/>
    <x v="1"/>
    <x v="11"/>
    <x v="0"/>
  </r>
  <r>
    <x v="97"/>
    <x v="3"/>
    <x v="0"/>
    <x v="2"/>
    <x v="21"/>
    <n v="5140000"/>
    <x v="1"/>
    <x v="6"/>
    <x v="1"/>
  </r>
  <r>
    <x v="223"/>
    <x v="2"/>
    <x v="5"/>
    <x v="2"/>
    <x v="12"/>
    <n v="24230000"/>
    <x v="0"/>
    <x v="10"/>
    <x v="0"/>
  </r>
  <r>
    <x v="230"/>
    <x v="1"/>
    <x v="20"/>
    <x v="2"/>
    <x v="12"/>
    <n v="22900000"/>
    <x v="1"/>
    <x v="4"/>
    <x v="0"/>
  </r>
  <r>
    <x v="149"/>
    <x v="1"/>
    <x v="47"/>
    <x v="2"/>
    <x v="23"/>
    <n v="17630000"/>
    <x v="1"/>
    <x v="1"/>
    <x v="1"/>
  </r>
  <r>
    <x v="80"/>
    <x v="9"/>
    <x v="14"/>
    <x v="2"/>
    <x v="20"/>
    <n v="5390000"/>
    <x v="0"/>
    <x v="11"/>
    <x v="1"/>
  </r>
  <r>
    <x v="231"/>
    <x v="6"/>
    <x v="73"/>
    <x v="0"/>
    <x v="18"/>
    <n v="23240000"/>
    <x v="0"/>
    <x v="6"/>
    <x v="0"/>
  </r>
  <r>
    <x v="147"/>
    <x v="3"/>
    <x v="13"/>
    <x v="1"/>
    <x v="5"/>
    <n v="10720000"/>
    <x v="0"/>
    <x v="11"/>
    <x v="0"/>
  </r>
  <r>
    <x v="40"/>
    <x v="4"/>
    <x v="58"/>
    <x v="1"/>
    <x v="9"/>
    <n v="11300000"/>
    <x v="0"/>
    <x v="9"/>
    <x v="0"/>
  </r>
  <r>
    <x v="232"/>
    <x v="8"/>
    <x v="60"/>
    <x v="1"/>
    <x v="16"/>
    <n v="20130000"/>
    <x v="0"/>
    <x v="3"/>
    <x v="0"/>
  </r>
  <r>
    <x v="2"/>
    <x v="3"/>
    <x v="38"/>
    <x v="0"/>
    <x v="7"/>
    <n v="15910000"/>
    <x v="1"/>
    <x v="1"/>
    <x v="1"/>
  </r>
  <r>
    <x v="233"/>
    <x v="7"/>
    <x v="66"/>
    <x v="2"/>
    <x v="23"/>
    <n v="16160000"/>
    <x v="1"/>
    <x v="6"/>
    <x v="1"/>
  </r>
  <r>
    <x v="234"/>
    <x v="0"/>
    <x v="5"/>
    <x v="0"/>
    <x v="15"/>
    <n v="5260000"/>
    <x v="1"/>
    <x v="11"/>
    <x v="1"/>
  </r>
  <r>
    <x v="202"/>
    <x v="5"/>
    <x v="2"/>
    <x v="0"/>
    <x v="0"/>
    <n v="11270000"/>
    <x v="1"/>
    <x v="8"/>
    <x v="1"/>
  </r>
  <r>
    <x v="63"/>
    <x v="5"/>
    <x v="56"/>
    <x v="1"/>
    <x v="6"/>
    <n v="15220000"/>
    <x v="1"/>
    <x v="7"/>
    <x v="0"/>
  </r>
  <r>
    <x v="125"/>
    <x v="2"/>
    <x v="58"/>
    <x v="2"/>
    <x v="20"/>
    <n v="22180000"/>
    <x v="1"/>
    <x v="8"/>
    <x v="0"/>
  </r>
  <r>
    <x v="235"/>
    <x v="9"/>
    <x v="44"/>
    <x v="2"/>
    <x v="21"/>
    <n v="20010000"/>
    <x v="1"/>
    <x v="2"/>
    <x v="0"/>
  </r>
  <r>
    <x v="236"/>
    <x v="6"/>
    <x v="67"/>
    <x v="1"/>
    <x v="17"/>
    <n v="24700000"/>
    <x v="0"/>
    <x v="0"/>
    <x v="0"/>
  </r>
  <r>
    <x v="237"/>
    <x v="7"/>
    <x v="69"/>
    <x v="2"/>
    <x v="23"/>
    <n v="16200000"/>
    <x v="1"/>
    <x v="9"/>
    <x v="0"/>
  </r>
  <r>
    <x v="238"/>
    <x v="9"/>
    <x v="45"/>
    <x v="1"/>
    <x v="24"/>
    <n v="8080000"/>
    <x v="1"/>
    <x v="8"/>
    <x v="0"/>
  </r>
  <r>
    <x v="239"/>
    <x v="0"/>
    <x v="60"/>
    <x v="0"/>
    <x v="7"/>
    <n v="13350000"/>
    <x v="0"/>
    <x v="8"/>
    <x v="0"/>
  </r>
  <r>
    <x v="240"/>
    <x v="8"/>
    <x v="15"/>
    <x v="0"/>
    <x v="8"/>
    <n v="17490000"/>
    <x v="1"/>
    <x v="5"/>
    <x v="1"/>
  </r>
  <r>
    <x v="241"/>
    <x v="6"/>
    <x v="50"/>
    <x v="0"/>
    <x v="7"/>
    <n v="5740000"/>
    <x v="1"/>
    <x v="2"/>
    <x v="1"/>
  </r>
  <r>
    <x v="242"/>
    <x v="0"/>
    <x v="50"/>
    <x v="0"/>
    <x v="7"/>
    <n v="13880000"/>
    <x v="1"/>
    <x v="9"/>
    <x v="0"/>
  </r>
  <r>
    <x v="243"/>
    <x v="8"/>
    <x v="63"/>
    <x v="2"/>
    <x v="22"/>
    <n v="9470000"/>
    <x v="0"/>
    <x v="10"/>
    <x v="0"/>
  </r>
  <r>
    <x v="219"/>
    <x v="0"/>
    <x v="70"/>
    <x v="2"/>
    <x v="21"/>
    <n v="14890000"/>
    <x v="1"/>
    <x v="5"/>
    <x v="0"/>
  </r>
  <r>
    <x v="244"/>
    <x v="1"/>
    <x v="29"/>
    <x v="0"/>
    <x v="18"/>
    <n v="15260000"/>
    <x v="0"/>
    <x v="8"/>
    <x v="0"/>
  </r>
  <r>
    <x v="127"/>
    <x v="1"/>
    <x v="60"/>
    <x v="1"/>
    <x v="24"/>
    <n v="12890000"/>
    <x v="1"/>
    <x v="11"/>
    <x v="1"/>
  </r>
  <r>
    <x v="245"/>
    <x v="2"/>
    <x v="26"/>
    <x v="0"/>
    <x v="0"/>
    <n v="10640000"/>
    <x v="0"/>
    <x v="10"/>
    <x v="0"/>
  </r>
  <r>
    <x v="246"/>
    <x v="2"/>
    <x v="62"/>
    <x v="0"/>
    <x v="1"/>
    <n v="9470000"/>
    <x v="1"/>
    <x v="10"/>
    <x v="1"/>
  </r>
  <r>
    <x v="247"/>
    <x v="3"/>
    <x v="32"/>
    <x v="1"/>
    <x v="11"/>
    <n v="8580000"/>
    <x v="0"/>
    <x v="5"/>
    <x v="1"/>
  </r>
  <r>
    <x v="248"/>
    <x v="3"/>
    <x v="40"/>
    <x v="0"/>
    <x v="3"/>
    <n v="11840000"/>
    <x v="0"/>
    <x v="9"/>
    <x v="1"/>
  </r>
  <r>
    <x v="249"/>
    <x v="4"/>
    <x v="15"/>
    <x v="0"/>
    <x v="8"/>
    <n v="15380000"/>
    <x v="0"/>
    <x v="2"/>
    <x v="1"/>
  </r>
  <r>
    <x v="76"/>
    <x v="3"/>
    <x v="20"/>
    <x v="0"/>
    <x v="19"/>
    <n v="6400000"/>
    <x v="0"/>
    <x v="5"/>
    <x v="0"/>
  </r>
  <r>
    <x v="250"/>
    <x v="2"/>
    <x v="39"/>
    <x v="1"/>
    <x v="9"/>
    <n v="8050000.0000000009"/>
    <x v="1"/>
    <x v="9"/>
    <x v="1"/>
  </r>
  <r>
    <x v="11"/>
    <x v="7"/>
    <x v="63"/>
    <x v="1"/>
    <x v="11"/>
    <n v="10790000"/>
    <x v="0"/>
    <x v="5"/>
    <x v="0"/>
  </r>
  <r>
    <x v="251"/>
    <x v="6"/>
    <x v="22"/>
    <x v="0"/>
    <x v="19"/>
    <n v="16900000"/>
    <x v="0"/>
    <x v="9"/>
    <x v="1"/>
  </r>
  <r>
    <x v="252"/>
    <x v="8"/>
    <x v="18"/>
    <x v="1"/>
    <x v="14"/>
    <n v="6510000"/>
    <x v="0"/>
    <x v="4"/>
    <x v="0"/>
  </r>
  <r>
    <x v="253"/>
    <x v="1"/>
    <x v="45"/>
    <x v="0"/>
    <x v="10"/>
    <n v="5950000"/>
    <x v="0"/>
    <x v="3"/>
    <x v="1"/>
  </r>
  <r>
    <x v="254"/>
    <x v="9"/>
    <x v="0"/>
    <x v="1"/>
    <x v="16"/>
    <n v="14550000"/>
    <x v="0"/>
    <x v="8"/>
    <x v="0"/>
  </r>
  <r>
    <x v="255"/>
    <x v="4"/>
    <x v="72"/>
    <x v="0"/>
    <x v="7"/>
    <n v="8230000"/>
    <x v="0"/>
    <x v="9"/>
    <x v="1"/>
  </r>
  <r>
    <x v="256"/>
    <x v="6"/>
    <x v="37"/>
    <x v="2"/>
    <x v="12"/>
    <n v="17390000"/>
    <x v="1"/>
    <x v="9"/>
    <x v="0"/>
  </r>
  <r>
    <x v="257"/>
    <x v="8"/>
    <x v="50"/>
    <x v="0"/>
    <x v="7"/>
    <n v="9360000"/>
    <x v="1"/>
    <x v="3"/>
    <x v="0"/>
  </r>
  <r>
    <x v="146"/>
    <x v="1"/>
    <x v="47"/>
    <x v="2"/>
    <x v="20"/>
    <n v="18320000"/>
    <x v="0"/>
    <x v="2"/>
    <x v="1"/>
  </r>
  <r>
    <x v="258"/>
    <x v="8"/>
    <x v="35"/>
    <x v="0"/>
    <x v="19"/>
    <n v="10380000"/>
    <x v="1"/>
    <x v="11"/>
    <x v="0"/>
  </r>
  <r>
    <x v="259"/>
    <x v="5"/>
    <x v="4"/>
    <x v="0"/>
    <x v="18"/>
    <n v="11460000"/>
    <x v="1"/>
    <x v="2"/>
    <x v="1"/>
  </r>
  <r>
    <x v="260"/>
    <x v="4"/>
    <x v="30"/>
    <x v="0"/>
    <x v="15"/>
    <n v="7510000"/>
    <x v="1"/>
    <x v="6"/>
    <x v="0"/>
  </r>
  <r>
    <x v="30"/>
    <x v="2"/>
    <x v="75"/>
    <x v="2"/>
    <x v="20"/>
    <n v="12270000"/>
    <x v="0"/>
    <x v="10"/>
    <x v="1"/>
  </r>
  <r>
    <x v="261"/>
    <x v="7"/>
    <x v="12"/>
    <x v="0"/>
    <x v="10"/>
    <n v="18360000"/>
    <x v="0"/>
    <x v="1"/>
    <x v="1"/>
  </r>
  <r>
    <x v="262"/>
    <x v="3"/>
    <x v="16"/>
    <x v="0"/>
    <x v="18"/>
    <n v="7390000"/>
    <x v="0"/>
    <x v="2"/>
    <x v="1"/>
  </r>
  <r>
    <x v="17"/>
    <x v="6"/>
    <x v="27"/>
    <x v="1"/>
    <x v="5"/>
    <n v="11310000"/>
    <x v="0"/>
    <x v="8"/>
    <x v="1"/>
  </r>
  <r>
    <x v="263"/>
    <x v="6"/>
    <x v="22"/>
    <x v="1"/>
    <x v="13"/>
    <n v="16440000.000000002"/>
    <x v="1"/>
    <x v="1"/>
    <x v="1"/>
  </r>
  <r>
    <x v="264"/>
    <x v="2"/>
    <x v="58"/>
    <x v="1"/>
    <x v="6"/>
    <n v="5040000"/>
    <x v="0"/>
    <x v="0"/>
    <x v="1"/>
  </r>
  <r>
    <x v="23"/>
    <x v="7"/>
    <x v="45"/>
    <x v="1"/>
    <x v="11"/>
    <n v="24170000"/>
    <x v="1"/>
    <x v="6"/>
    <x v="1"/>
  </r>
  <r>
    <x v="265"/>
    <x v="3"/>
    <x v="71"/>
    <x v="1"/>
    <x v="16"/>
    <n v="17860000"/>
    <x v="1"/>
    <x v="4"/>
    <x v="0"/>
  </r>
  <r>
    <x v="266"/>
    <x v="9"/>
    <x v="25"/>
    <x v="2"/>
    <x v="23"/>
    <n v="12720000"/>
    <x v="1"/>
    <x v="11"/>
    <x v="0"/>
  </r>
  <r>
    <x v="114"/>
    <x v="6"/>
    <x v="72"/>
    <x v="0"/>
    <x v="0"/>
    <n v="18040000"/>
    <x v="0"/>
    <x v="4"/>
    <x v="1"/>
  </r>
  <r>
    <x v="129"/>
    <x v="9"/>
    <x v="21"/>
    <x v="2"/>
    <x v="4"/>
    <n v="15660000"/>
    <x v="1"/>
    <x v="4"/>
    <x v="1"/>
  </r>
  <r>
    <x v="267"/>
    <x v="0"/>
    <x v="70"/>
    <x v="0"/>
    <x v="3"/>
    <n v="8080000"/>
    <x v="0"/>
    <x v="10"/>
    <x v="0"/>
  </r>
  <r>
    <x v="268"/>
    <x v="1"/>
    <x v="53"/>
    <x v="1"/>
    <x v="17"/>
    <n v="24490000"/>
    <x v="0"/>
    <x v="7"/>
    <x v="0"/>
  </r>
  <r>
    <x v="269"/>
    <x v="4"/>
    <x v="29"/>
    <x v="0"/>
    <x v="19"/>
    <n v="17740000"/>
    <x v="0"/>
    <x v="5"/>
    <x v="1"/>
  </r>
  <r>
    <x v="270"/>
    <x v="1"/>
    <x v="26"/>
    <x v="2"/>
    <x v="20"/>
    <n v="21730000"/>
    <x v="1"/>
    <x v="0"/>
    <x v="1"/>
  </r>
  <r>
    <x v="131"/>
    <x v="4"/>
    <x v="40"/>
    <x v="1"/>
    <x v="5"/>
    <n v="9850000"/>
    <x v="1"/>
    <x v="10"/>
    <x v="1"/>
  </r>
  <r>
    <x v="271"/>
    <x v="8"/>
    <x v="12"/>
    <x v="0"/>
    <x v="10"/>
    <n v="12800000"/>
    <x v="0"/>
    <x v="4"/>
    <x v="1"/>
  </r>
  <r>
    <x v="272"/>
    <x v="6"/>
    <x v="77"/>
    <x v="1"/>
    <x v="14"/>
    <n v="18360000"/>
    <x v="1"/>
    <x v="6"/>
    <x v="0"/>
  </r>
  <r>
    <x v="102"/>
    <x v="9"/>
    <x v="40"/>
    <x v="2"/>
    <x v="22"/>
    <n v="17740000"/>
    <x v="1"/>
    <x v="0"/>
    <x v="1"/>
  </r>
  <r>
    <x v="273"/>
    <x v="2"/>
    <x v="15"/>
    <x v="2"/>
    <x v="21"/>
    <n v="11870000"/>
    <x v="0"/>
    <x v="2"/>
    <x v="0"/>
  </r>
  <r>
    <x v="167"/>
    <x v="3"/>
    <x v="28"/>
    <x v="0"/>
    <x v="7"/>
    <n v="17720000"/>
    <x v="1"/>
    <x v="8"/>
    <x v="0"/>
  </r>
  <r>
    <x v="274"/>
    <x v="1"/>
    <x v="65"/>
    <x v="1"/>
    <x v="24"/>
    <n v="19380000"/>
    <x v="0"/>
    <x v="5"/>
    <x v="0"/>
  </r>
  <r>
    <x v="275"/>
    <x v="5"/>
    <x v="57"/>
    <x v="1"/>
    <x v="14"/>
    <n v="23920000"/>
    <x v="0"/>
    <x v="8"/>
    <x v="1"/>
  </r>
  <r>
    <x v="78"/>
    <x v="9"/>
    <x v="12"/>
    <x v="2"/>
    <x v="20"/>
    <n v="14710000"/>
    <x v="0"/>
    <x v="8"/>
    <x v="0"/>
  </r>
  <r>
    <x v="276"/>
    <x v="3"/>
    <x v="28"/>
    <x v="0"/>
    <x v="7"/>
    <n v="18450000"/>
    <x v="0"/>
    <x v="5"/>
    <x v="0"/>
  </r>
  <r>
    <x v="277"/>
    <x v="2"/>
    <x v="58"/>
    <x v="1"/>
    <x v="2"/>
    <n v="20960000"/>
    <x v="1"/>
    <x v="11"/>
    <x v="0"/>
  </r>
  <r>
    <x v="228"/>
    <x v="5"/>
    <x v="35"/>
    <x v="0"/>
    <x v="8"/>
    <n v="20310000"/>
    <x v="0"/>
    <x v="1"/>
    <x v="0"/>
  </r>
  <r>
    <x v="261"/>
    <x v="6"/>
    <x v="72"/>
    <x v="0"/>
    <x v="8"/>
    <n v="17830000"/>
    <x v="0"/>
    <x v="1"/>
    <x v="1"/>
  </r>
  <r>
    <x v="168"/>
    <x v="5"/>
    <x v="55"/>
    <x v="1"/>
    <x v="14"/>
    <n v="21840000"/>
    <x v="1"/>
    <x v="10"/>
    <x v="1"/>
  </r>
  <r>
    <x v="258"/>
    <x v="5"/>
    <x v="56"/>
    <x v="1"/>
    <x v="9"/>
    <n v="10990000"/>
    <x v="1"/>
    <x v="11"/>
    <x v="0"/>
  </r>
  <r>
    <x v="164"/>
    <x v="5"/>
    <x v="73"/>
    <x v="2"/>
    <x v="21"/>
    <n v="17590000"/>
    <x v="0"/>
    <x v="4"/>
    <x v="0"/>
  </r>
  <r>
    <x v="186"/>
    <x v="4"/>
    <x v="45"/>
    <x v="1"/>
    <x v="2"/>
    <n v="5030000"/>
    <x v="0"/>
    <x v="6"/>
    <x v="0"/>
  </r>
  <r>
    <x v="278"/>
    <x v="5"/>
    <x v="15"/>
    <x v="1"/>
    <x v="13"/>
    <n v="11000000"/>
    <x v="1"/>
    <x v="3"/>
    <x v="0"/>
  </r>
  <r>
    <x v="279"/>
    <x v="5"/>
    <x v="63"/>
    <x v="1"/>
    <x v="9"/>
    <n v="20480000"/>
    <x v="0"/>
    <x v="7"/>
    <x v="0"/>
  </r>
  <r>
    <x v="280"/>
    <x v="6"/>
    <x v="25"/>
    <x v="1"/>
    <x v="16"/>
    <n v="22810000"/>
    <x v="1"/>
    <x v="3"/>
    <x v="0"/>
  </r>
  <r>
    <x v="281"/>
    <x v="1"/>
    <x v="44"/>
    <x v="0"/>
    <x v="3"/>
    <n v="19760000"/>
    <x v="1"/>
    <x v="3"/>
    <x v="1"/>
  </r>
  <r>
    <x v="282"/>
    <x v="3"/>
    <x v="22"/>
    <x v="1"/>
    <x v="6"/>
    <n v="22540000"/>
    <x v="0"/>
    <x v="10"/>
    <x v="0"/>
  </r>
  <r>
    <x v="283"/>
    <x v="3"/>
    <x v="25"/>
    <x v="1"/>
    <x v="9"/>
    <n v="17160000"/>
    <x v="0"/>
    <x v="1"/>
    <x v="0"/>
  </r>
  <r>
    <x v="122"/>
    <x v="5"/>
    <x v="50"/>
    <x v="0"/>
    <x v="8"/>
    <n v="22640000"/>
    <x v="0"/>
    <x v="9"/>
    <x v="0"/>
  </r>
  <r>
    <x v="277"/>
    <x v="1"/>
    <x v="12"/>
    <x v="1"/>
    <x v="11"/>
    <n v="23590000"/>
    <x v="1"/>
    <x v="11"/>
    <x v="0"/>
  </r>
  <r>
    <x v="284"/>
    <x v="5"/>
    <x v="62"/>
    <x v="1"/>
    <x v="14"/>
    <n v="24180000"/>
    <x v="1"/>
    <x v="0"/>
    <x v="0"/>
  </r>
  <r>
    <x v="285"/>
    <x v="4"/>
    <x v="65"/>
    <x v="0"/>
    <x v="15"/>
    <n v="23070000"/>
    <x v="0"/>
    <x v="0"/>
    <x v="0"/>
  </r>
  <r>
    <x v="163"/>
    <x v="1"/>
    <x v="15"/>
    <x v="1"/>
    <x v="14"/>
    <n v="23720000"/>
    <x v="0"/>
    <x v="2"/>
    <x v="0"/>
  </r>
  <r>
    <x v="286"/>
    <x v="5"/>
    <x v="10"/>
    <x v="0"/>
    <x v="0"/>
    <n v="23540000"/>
    <x v="1"/>
    <x v="6"/>
    <x v="0"/>
  </r>
  <r>
    <x v="287"/>
    <x v="0"/>
    <x v="15"/>
    <x v="0"/>
    <x v="10"/>
    <n v="13680000"/>
    <x v="0"/>
    <x v="1"/>
    <x v="0"/>
  </r>
  <r>
    <x v="288"/>
    <x v="4"/>
    <x v="27"/>
    <x v="1"/>
    <x v="17"/>
    <n v="7140000"/>
    <x v="0"/>
    <x v="11"/>
    <x v="1"/>
  </r>
  <r>
    <x v="115"/>
    <x v="7"/>
    <x v="57"/>
    <x v="1"/>
    <x v="13"/>
    <n v="19400000"/>
    <x v="0"/>
    <x v="5"/>
    <x v="0"/>
  </r>
  <r>
    <x v="289"/>
    <x v="3"/>
    <x v="7"/>
    <x v="1"/>
    <x v="17"/>
    <n v="22520000"/>
    <x v="0"/>
    <x v="11"/>
    <x v="0"/>
  </r>
  <r>
    <x v="228"/>
    <x v="8"/>
    <x v="17"/>
    <x v="0"/>
    <x v="1"/>
    <n v="14750000"/>
    <x v="1"/>
    <x v="1"/>
    <x v="0"/>
  </r>
  <r>
    <x v="290"/>
    <x v="9"/>
    <x v="34"/>
    <x v="2"/>
    <x v="20"/>
    <n v="22020000"/>
    <x v="0"/>
    <x v="8"/>
    <x v="1"/>
  </r>
  <r>
    <x v="291"/>
    <x v="0"/>
    <x v="1"/>
    <x v="0"/>
    <x v="7"/>
    <n v="13880000"/>
    <x v="1"/>
    <x v="4"/>
    <x v="0"/>
  </r>
  <r>
    <x v="292"/>
    <x v="7"/>
    <x v="45"/>
    <x v="1"/>
    <x v="13"/>
    <n v="12320000"/>
    <x v="1"/>
    <x v="2"/>
    <x v="1"/>
  </r>
  <r>
    <x v="293"/>
    <x v="0"/>
    <x v="4"/>
    <x v="1"/>
    <x v="11"/>
    <n v="17190000"/>
    <x v="0"/>
    <x v="3"/>
    <x v="1"/>
  </r>
  <r>
    <x v="294"/>
    <x v="1"/>
    <x v="61"/>
    <x v="1"/>
    <x v="9"/>
    <n v="24500000"/>
    <x v="1"/>
    <x v="9"/>
    <x v="1"/>
  </r>
  <r>
    <x v="125"/>
    <x v="7"/>
    <x v="78"/>
    <x v="0"/>
    <x v="3"/>
    <n v="12250000"/>
    <x v="1"/>
    <x v="8"/>
    <x v="0"/>
  </r>
  <r>
    <x v="295"/>
    <x v="5"/>
    <x v="14"/>
    <x v="2"/>
    <x v="4"/>
    <n v="10070000"/>
    <x v="0"/>
    <x v="11"/>
    <x v="0"/>
  </r>
  <r>
    <x v="296"/>
    <x v="7"/>
    <x v="29"/>
    <x v="1"/>
    <x v="14"/>
    <n v="17030000"/>
    <x v="1"/>
    <x v="11"/>
    <x v="0"/>
  </r>
  <r>
    <x v="297"/>
    <x v="6"/>
    <x v="26"/>
    <x v="0"/>
    <x v="3"/>
    <n v="23950000"/>
    <x v="1"/>
    <x v="0"/>
    <x v="1"/>
  </r>
  <r>
    <x v="105"/>
    <x v="6"/>
    <x v="28"/>
    <x v="1"/>
    <x v="17"/>
    <n v="24400000"/>
    <x v="1"/>
    <x v="5"/>
    <x v="1"/>
  </r>
  <r>
    <x v="298"/>
    <x v="4"/>
    <x v="2"/>
    <x v="0"/>
    <x v="7"/>
    <n v="7050000"/>
    <x v="0"/>
    <x v="9"/>
    <x v="0"/>
  </r>
  <r>
    <x v="234"/>
    <x v="0"/>
    <x v="53"/>
    <x v="0"/>
    <x v="0"/>
    <n v="10900000"/>
    <x v="0"/>
    <x v="11"/>
    <x v="1"/>
  </r>
  <r>
    <x v="299"/>
    <x v="6"/>
    <x v="76"/>
    <x v="1"/>
    <x v="2"/>
    <n v="22520000"/>
    <x v="1"/>
    <x v="4"/>
    <x v="0"/>
  </r>
  <r>
    <x v="300"/>
    <x v="3"/>
    <x v="11"/>
    <x v="1"/>
    <x v="13"/>
    <n v="7060000"/>
    <x v="1"/>
    <x v="10"/>
    <x v="1"/>
  </r>
  <r>
    <x v="301"/>
    <x v="5"/>
    <x v="30"/>
    <x v="0"/>
    <x v="10"/>
    <n v="15830000"/>
    <x v="0"/>
    <x v="0"/>
    <x v="1"/>
  </r>
  <r>
    <x v="302"/>
    <x v="9"/>
    <x v="63"/>
    <x v="0"/>
    <x v="18"/>
    <n v="17500000"/>
    <x v="1"/>
    <x v="2"/>
    <x v="0"/>
  </r>
  <r>
    <x v="235"/>
    <x v="4"/>
    <x v="76"/>
    <x v="1"/>
    <x v="16"/>
    <n v="10720000"/>
    <x v="0"/>
    <x v="2"/>
    <x v="0"/>
  </r>
  <r>
    <x v="271"/>
    <x v="5"/>
    <x v="53"/>
    <x v="0"/>
    <x v="3"/>
    <n v="18680000"/>
    <x v="0"/>
    <x v="4"/>
    <x v="1"/>
  </r>
  <r>
    <x v="31"/>
    <x v="0"/>
    <x v="49"/>
    <x v="1"/>
    <x v="14"/>
    <n v="6690000"/>
    <x v="0"/>
    <x v="6"/>
    <x v="1"/>
  </r>
  <r>
    <x v="250"/>
    <x v="4"/>
    <x v="44"/>
    <x v="1"/>
    <x v="17"/>
    <n v="23370000"/>
    <x v="1"/>
    <x v="9"/>
    <x v="1"/>
  </r>
  <r>
    <x v="303"/>
    <x v="1"/>
    <x v="65"/>
    <x v="0"/>
    <x v="18"/>
    <n v="6440000"/>
    <x v="1"/>
    <x v="1"/>
    <x v="0"/>
  </r>
  <r>
    <x v="304"/>
    <x v="0"/>
    <x v="66"/>
    <x v="1"/>
    <x v="13"/>
    <n v="14860000"/>
    <x v="0"/>
    <x v="3"/>
    <x v="0"/>
  </r>
  <r>
    <x v="305"/>
    <x v="6"/>
    <x v="39"/>
    <x v="1"/>
    <x v="9"/>
    <n v="8119999.9999999991"/>
    <x v="1"/>
    <x v="9"/>
    <x v="1"/>
  </r>
  <r>
    <x v="306"/>
    <x v="8"/>
    <x v="37"/>
    <x v="0"/>
    <x v="7"/>
    <n v="20530000"/>
    <x v="0"/>
    <x v="2"/>
    <x v="1"/>
  </r>
  <r>
    <x v="307"/>
    <x v="2"/>
    <x v="41"/>
    <x v="1"/>
    <x v="11"/>
    <n v="8189999.9999999991"/>
    <x v="1"/>
    <x v="0"/>
    <x v="0"/>
  </r>
  <r>
    <x v="308"/>
    <x v="6"/>
    <x v="19"/>
    <x v="1"/>
    <x v="13"/>
    <n v="22420000"/>
    <x v="0"/>
    <x v="11"/>
    <x v="0"/>
  </r>
  <r>
    <x v="205"/>
    <x v="4"/>
    <x v="36"/>
    <x v="1"/>
    <x v="6"/>
    <n v="23370000"/>
    <x v="0"/>
    <x v="11"/>
    <x v="1"/>
  </r>
  <r>
    <x v="79"/>
    <x v="5"/>
    <x v="76"/>
    <x v="0"/>
    <x v="10"/>
    <n v="22700000"/>
    <x v="1"/>
    <x v="10"/>
    <x v="0"/>
  </r>
  <r>
    <x v="105"/>
    <x v="3"/>
    <x v="29"/>
    <x v="2"/>
    <x v="22"/>
    <n v="9100000"/>
    <x v="1"/>
    <x v="5"/>
    <x v="1"/>
  </r>
  <r>
    <x v="309"/>
    <x v="1"/>
    <x v="33"/>
    <x v="1"/>
    <x v="16"/>
    <n v="16510000.000000002"/>
    <x v="1"/>
    <x v="11"/>
    <x v="0"/>
  </r>
  <r>
    <x v="310"/>
    <x v="1"/>
    <x v="72"/>
    <x v="0"/>
    <x v="1"/>
    <n v="14290000"/>
    <x v="1"/>
    <x v="8"/>
    <x v="1"/>
  </r>
  <r>
    <x v="246"/>
    <x v="6"/>
    <x v="26"/>
    <x v="1"/>
    <x v="9"/>
    <n v="10250000"/>
    <x v="0"/>
    <x v="10"/>
    <x v="1"/>
  </r>
  <r>
    <x v="311"/>
    <x v="1"/>
    <x v="72"/>
    <x v="1"/>
    <x v="14"/>
    <n v="12450000"/>
    <x v="1"/>
    <x v="9"/>
    <x v="0"/>
  </r>
  <r>
    <x v="312"/>
    <x v="6"/>
    <x v="12"/>
    <x v="1"/>
    <x v="9"/>
    <n v="11890000"/>
    <x v="1"/>
    <x v="0"/>
    <x v="1"/>
  </r>
  <r>
    <x v="33"/>
    <x v="0"/>
    <x v="18"/>
    <x v="0"/>
    <x v="8"/>
    <n v="10340000"/>
    <x v="0"/>
    <x v="3"/>
    <x v="1"/>
  </r>
  <r>
    <x v="313"/>
    <x v="9"/>
    <x v="9"/>
    <x v="1"/>
    <x v="2"/>
    <n v="22680000"/>
    <x v="1"/>
    <x v="11"/>
    <x v="1"/>
  </r>
  <r>
    <x v="314"/>
    <x v="9"/>
    <x v="27"/>
    <x v="1"/>
    <x v="2"/>
    <n v="15470000"/>
    <x v="1"/>
    <x v="9"/>
    <x v="1"/>
  </r>
  <r>
    <x v="315"/>
    <x v="7"/>
    <x v="77"/>
    <x v="0"/>
    <x v="0"/>
    <n v="10010000"/>
    <x v="1"/>
    <x v="0"/>
    <x v="0"/>
  </r>
  <r>
    <x v="316"/>
    <x v="8"/>
    <x v="2"/>
    <x v="1"/>
    <x v="14"/>
    <n v="11710000"/>
    <x v="0"/>
    <x v="3"/>
    <x v="0"/>
  </r>
  <r>
    <x v="80"/>
    <x v="9"/>
    <x v="24"/>
    <x v="0"/>
    <x v="15"/>
    <n v="15790000"/>
    <x v="0"/>
    <x v="11"/>
    <x v="1"/>
  </r>
  <r>
    <x v="249"/>
    <x v="9"/>
    <x v="11"/>
    <x v="1"/>
    <x v="2"/>
    <n v="14270000"/>
    <x v="1"/>
    <x v="2"/>
    <x v="1"/>
  </r>
  <r>
    <x v="317"/>
    <x v="5"/>
    <x v="21"/>
    <x v="1"/>
    <x v="13"/>
    <n v="10880000"/>
    <x v="0"/>
    <x v="5"/>
    <x v="1"/>
  </r>
  <r>
    <x v="143"/>
    <x v="3"/>
    <x v="44"/>
    <x v="1"/>
    <x v="14"/>
    <n v="16830000"/>
    <x v="0"/>
    <x v="11"/>
    <x v="1"/>
  </r>
  <r>
    <x v="155"/>
    <x v="7"/>
    <x v="79"/>
    <x v="1"/>
    <x v="9"/>
    <n v="23010000"/>
    <x v="1"/>
    <x v="4"/>
    <x v="0"/>
  </r>
  <r>
    <x v="222"/>
    <x v="5"/>
    <x v="64"/>
    <x v="2"/>
    <x v="23"/>
    <n v="12680000"/>
    <x v="1"/>
    <x v="11"/>
    <x v="0"/>
  </r>
  <r>
    <x v="318"/>
    <x v="5"/>
    <x v="54"/>
    <x v="1"/>
    <x v="17"/>
    <n v="6900000"/>
    <x v="0"/>
    <x v="8"/>
    <x v="1"/>
  </r>
  <r>
    <x v="153"/>
    <x v="6"/>
    <x v="5"/>
    <x v="1"/>
    <x v="13"/>
    <n v="20900000"/>
    <x v="1"/>
    <x v="11"/>
    <x v="0"/>
  </r>
  <r>
    <x v="273"/>
    <x v="5"/>
    <x v="63"/>
    <x v="1"/>
    <x v="6"/>
    <n v="10320000"/>
    <x v="1"/>
    <x v="2"/>
    <x v="0"/>
  </r>
  <r>
    <x v="319"/>
    <x v="2"/>
    <x v="77"/>
    <x v="2"/>
    <x v="20"/>
    <n v="18130000"/>
    <x v="1"/>
    <x v="9"/>
    <x v="1"/>
  </r>
  <r>
    <x v="320"/>
    <x v="4"/>
    <x v="77"/>
    <x v="1"/>
    <x v="16"/>
    <n v="22990000"/>
    <x v="0"/>
    <x v="5"/>
    <x v="1"/>
  </r>
  <r>
    <x v="321"/>
    <x v="7"/>
    <x v="64"/>
    <x v="1"/>
    <x v="17"/>
    <n v="21960000"/>
    <x v="1"/>
    <x v="0"/>
    <x v="1"/>
  </r>
  <r>
    <x v="208"/>
    <x v="6"/>
    <x v="34"/>
    <x v="2"/>
    <x v="22"/>
    <n v="5790000"/>
    <x v="0"/>
    <x v="3"/>
    <x v="1"/>
  </r>
  <r>
    <x v="46"/>
    <x v="2"/>
    <x v="1"/>
    <x v="0"/>
    <x v="3"/>
    <n v="19820000"/>
    <x v="0"/>
    <x v="3"/>
    <x v="1"/>
  </r>
  <r>
    <x v="322"/>
    <x v="9"/>
    <x v="36"/>
    <x v="0"/>
    <x v="15"/>
    <n v="23790000"/>
    <x v="1"/>
    <x v="3"/>
    <x v="1"/>
  </r>
  <r>
    <x v="323"/>
    <x v="0"/>
    <x v="51"/>
    <x v="1"/>
    <x v="13"/>
    <n v="11400000"/>
    <x v="0"/>
    <x v="2"/>
    <x v="0"/>
  </r>
  <r>
    <x v="324"/>
    <x v="9"/>
    <x v="48"/>
    <x v="0"/>
    <x v="7"/>
    <n v="19970000"/>
    <x v="0"/>
    <x v="4"/>
    <x v="0"/>
  </r>
  <r>
    <x v="325"/>
    <x v="7"/>
    <x v="58"/>
    <x v="2"/>
    <x v="4"/>
    <n v="8750000"/>
    <x v="1"/>
    <x v="9"/>
    <x v="0"/>
  </r>
  <r>
    <x v="304"/>
    <x v="5"/>
    <x v="22"/>
    <x v="0"/>
    <x v="18"/>
    <n v="12760000"/>
    <x v="1"/>
    <x v="3"/>
    <x v="0"/>
  </r>
  <r>
    <x v="326"/>
    <x v="5"/>
    <x v="25"/>
    <x v="1"/>
    <x v="2"/>
    <n v="16100000.000000002"/>
    <x v="0"/>
    <x v="4"/>
    <x v="1"/>
  </r>
  <r>
    <x v="135"/>
    <x v="3"/>
    <x v="64"/>
    <x v="0"/>
    <x v="7"/>
    <n v="5930000"/>
    <x v="0"/>
    <x v="7"/>
    <x v="0"/>
  </r>
  <r>
    <x v="327"/>
    <x v="5"/>
    <x v="40"/>
    <x v="1"/>
    <x v="9"/>
    <n v="19940000"/>
    <x v="0"/>
    <x v="5"/>
    <x v="1"/>
  </r>
  <r>
    <x v="151"/>
    <x v="2"/>
    <x v="9"/>
    <x v="1"/>
    <x v="2"/>
    <n v="5600000"/>
    <x v="0"/>
    <x v="10"/>
    <x v="1"/>
  </r>
  <r>
    <x v="90"/>
    <x v="9"/>
    <x v="41"/>
    <x v="1"/>
    <x v="17"/>
    <n v="10240000"/>
    <x v="0"/>
    <x v="11"/>
    <x v="0"/>
  </r>
  <r>
    <x v="328"/>
    <x v="5"/>
    <x v="30"/>
    <x v="1"/>
    <x v="14"/>
    <n v="20590000"/>
    <x v="0"/>
    <x v="1"/>
    <x v="1"/>
  </r>
  <r>
    <x v="329"/>
    <x v="5"/>
    <x v="61"/>
    <x v="1"/>
    <x v="16"/>
    <n v="6470000"/>
    <x v="0"/>
    <x v="6"/>
    <x v="1"/>
  </r>
  <r>
    <x v="115"/>
    <x v="0"/>
    <x v="54"/>
    <x v="0"/>
    <x v="1"/>
    <n v="18140000"/>
    <x v="0"/>
    <x v="5"/>
    <x v="0"/>
  </r>
  <r>
    <x v="232"/>
    <x v="1"/>
    <x v="54"/>
    <x v="1"/>
    <x v="24"/>
    <n v="20670000"/>
    <x v="0"/>
    <x v="3"/>
    <x v="0"/>
  </r>
  <r>
    <x v="169"/>
    <x v="5"/>
    <x v="11"/>
    <x v="2"/>
    <x v="21"/>
    <n v="12860000"/>
    <x v="1"/>
    <x v="10"/>
    <x v="1"/>
  </r>
  <r>
    <x v="330"/>
    <x v="0"/>
    <x v="64"/>
    <x v="0"/>
    <x v="7"/>
    <n v="7270000"/>
    <x v="1"/>
    <x v="6"/>
    <x v="1"/>
  </r>
  <r>
    <x v="331"/>
    <x v="5"/>
    <x v="2"/>
    <x v="2"/>
    <x v="23"/>
    <n v="11040000"/>
    <x v="0"/>
    <x v="9"/>
    <x v="0"/>
  </r>
  <r>
    <x v="161"/>
    <x v="5"/>
    <x v="0"/>
    <x v="1"/>
    <x v="24"/>
    <n v="14580000"/>
    <x v="0"/>
    <x v="1"/>
    <x v="1"/>
  </r>
  <r>
    <x v="332"/>
    <x v="7"/>
    <x v="61"/>
    <x v="0"/>
    <x v="1"/>
    <n v="23020000"/>
    <x v="1"/>
    <x v="11"/>
    <x v="1"/>
  </r>
  <r>
    <x v="333"/>
    <x v="5"/>
    <x v="8"/>
    <x v="1"/>
    <x v="17"/>
    <n v="9380000"/>
    <x v="1"/>
    <x v="2"/>
    <x v="0"/>
  </r>
  <r>
    <x v="33"/>
    <x v="8"/>
    <x v="54"/>
    <x v="0"/>
    <x v="18"/>
    <n v="17490000"/>
    <x v="1"/>
    <x v="3"/>
    <x v="1"/>
  </r>
  <r>
    <x v="334"/>
    <x v="9"/>
    <x v="21"/>
    <x v="2"/>
    <x v="4"/>
    <n v="17070000"/>
    <x v="1"/>
    <x v="3"/>
    <x v="1"/>
  </r>
  <r>
    <x v="335"/>
    <x v="2"/>
    <x v="76"/>
    <x v="1"/>
    <x v="16"/>
    <n v="10310000"/>
    <x v="0"/>
    <x v="9"/>
    <x v="1"/>
  </r>
  <r>
    <x v="336"/>
    <x v="9"/>
    <x v="10"/>
    <x v="1"/>
    <x v="11"/>
    <n v="7440000"/>
    <x v="0"/>
    <x v="0"/>
    <x v="1"/>
  </r>
  <r>
    <x v="337"/>
    <x v="2"/>
    <x v="25"/>
    <x v="2"/>
    <x v="20"/>
    <n v="5880000"/>
    <x v="1"/>
    <x v="0"/>
    <x v="1"/>
  </r>
  <r>
    <x v="338"/>
    <x v="0"/>
    <x v="46"/>
    <x v="2"/>
    <x v="20"/>
    <n v="7840000"/>
    <x v="0"/>
    <x v="7"/>
    <x v="0"/>
  </r>
  <r>
    <x v="339"/>
    <x v="0"/>
    <x v="22"/>
    <x v="1"/>
    <x v="11"/>
    <n v="10240000"/>
    <x v="0"/>
    <x v="9"/>
    <x v="0"/>
  </r>
  <r>
    <x v="338"/>
    <x v="5"/>
    <x v="20"/>
    <x v="1"/>
    <x v="9"/>
    <n v="16730000"/>
    <x v="0"/>
    <x v="7"/>
    <x v="0"/>
  </r>
  <r>
    <x v="340"/>
    <x v="0"/>
    <x v="48"/>
    <x v="2"/>
    <x v="21"/>
    <n v="5360000"/>
    <x v="1"/>
    <x v="8"/>
    <x v="0"/>
  </r>
  <r>
    <x v="341"/>
    <x v="6"/>
    <x v="76"/>
    <x v="0"/>
    <x v="18"/>
    <n v="8940000"/>
    <x v="1"/>
    <x v="5"/>
    <x v="0"/>
  </r>
  <r>
    <x v="226"/>
    <x v="1"/>
    <x v="13"/>
    <x v="0"/>
    <x v="0"/>
    <n v="11440000"/>
    <x v="0"/>
    <x v="2"/>
    <x v="0"/>
  </r>
  <r>
    <x v="342"/>
    <x v="6"/>
    <x v="6"/>
    <x v="0"/>
    <x v="19"/>
    <n v="16320000"/>
    <x v="1"/>
    <x v="9"/>
    <x v="1"/>
  </r>
  <r>
    <x v="343"/>
    <x v="5"/>
    <x v="53"/>
    <x v="0"/>
    <x v="15"/>
    <n v="16000000"/>
    <x v="0"/>
    <x v="3"/>
    <x v="1"/>
  </r>
  <r>
    <x v="344"/>
    <x v="4"/>
    <x v="78"/>
    <x v="2"/>
    <x v="23"/>
    <n v="22570000"/>
    <x v="0"/>
    <x v="0"/>
    <x v="1"/>
  </r>
  <r>
    <x v="100"/>
    <x v="5"/>
    <x v="5"/>
    <x v="1"/>
    <x v="14"/>
    <n v="20360000"/>
    <x v="0"/>
    <x v="10"/>
    <x v="0"/>
  </r>
  <r>
    <x v="336"/>
    <x v="4"/>
    <x v="1"/>
    <x v="2"/>
    <x v="21"/>
    <n v="24190000"/>
    <x v="1"/>
    <x v="0"/>
    <x v="1"/>
  </r>
  <r>
    <x v="345"/>
    <x v="1"/>
    <x v="28"/>
    <x v="0"/>
    <x v="15"/>
    <n v="12030000"/>
    <x v="1"/>
    <x v="6"/>
    <x v="1"/>
  </r>
  <r>
    <x v="322"/>
    <x v="0"/>
    <x v="5"/>
    <x v="2"/>
    <x v="21"/>
    <n v="22930000"/>
    <x v="0"/>
    <x v="3"/>
    <x v="1"/>
  </r>
  <r>
    <x v="199"/>
    <x v="0"/>
    <x v="50"/>
    <x v="1"/>
    <x v="5"/>
    <n v="17900000"/>
    <x v="0"/>
    <x v="3"/>
    <x v="0"/>
  </r>
  <r>
    <x v="42"/>
    <x v="2"/>
    <x v="62"/>
    <x v="0"/>
    <x v="8"/>
    <n v="23910000"/>
    <x v="1"/>
    <x v="6"/>
    <x v="0"/>
  </r>
  <r>
    <x v="346"/>
    <x v="5"/>
    <x v="77"/>
    <x v="1"/>
    <x v="16"/>
    <n v="19750000"/>
    <x v="0"/>
    <x v="6"/>
    <x v="0"/>
  </r>
  <r>
    <x v="347"/>
    <x v="3"/>
    <x v="63"/>
    <x v="1"/>
    <x v="9"/>
    <n v="24770000"/>
    <x v="1"/>
    <x v="0"/>
    <x v="1"/>
  </r>
  <r>
    <x v="189"/>
    <x v="5"/>
    <x v="20"/>
    <x v="2"/>
    <x v="23"/>
    <n v="13150000"/>
    <x v="1"/>
    <x v="2"/>
    <x v="0"/>
  </r>
  <r>
    <x v="348"/>
    <x v="0"/>
    <x v="43"/>
    <x v="0"/>
    <x v="8"/>
    <n v="14280000"/>
    <x v="0"/>
    <x v="8"/>
    <x v="0"/>
  </r>
  <r>
    <x v="349"/>
    <x v="2"/>
    <x v="32"/>
    <x v="2"/>
    <x v="20"/>
    <n v="21720000"/>
    <x v="1"/>
    <x v="8"/>
    <x v="0"/>
  </r>
  <r>
    <x v="330"/>
    <x v="1"/>
    <x v="54"/>
    <x v="1"/>
    <x v="16"/>
    <n v="5740000"/>
    <x v="1"/>
    <x v="6"/>
    <x v="1"/>
  </r>
  <r>
    <x v="350"/>
    <x v="1"/>
    <x v="45"/>
    <x v="0"/>
    <x v="18"/>
    <n v="10320000"/>
    <x v="1"/>
    <x v="9"/>
    <x v="1"/>
  </r>
  <r>
    <x v="93"/>
    <x v="9"/>
    <x v="47"/>
    <x v="0"/>
    <x v="19"/>
    <n v="23410000"/>
    <x v="0"/>
    <x v="7"/>
    <x v="0"/>
  </r>
  <r>
    <x v="214"/>
    <x v="1"/>
    <x v="35"/>
    <x v="2"/>
    <x v="23"/>
    <n v="14670000"/>
    <x v="1"/>
    <x v="11"/>
    <x v="0"/>
  </r>
  <r>
    <x v="351"/>
    <x v="7"/>
    <x v="3"/>
    <x v="1"/>
    <x v="9"/>
    <n v="10990000"/>
    <x v="1"/>
    <x v="5"/>
    <x v="0"/>
  </r>
  <r>
    <x v="197"/>
    <x v="6"/>
    <x v="62"/>
    <x v="0"/>
    <x v="1"/>
    <n v="5430000"/>
    <x v="1"/>
    <x v="0"/>
    <x v="1"/>
  </r>
  <r>
    <x v="352"/>
    <x v="8"/>
    <x v="28"/>
    <x v="0"/>
    <x v="3"/>
    <n v="8540000"/>
    <x v="0"/>
    <x v="9"/>
    <x v="1"/>
  </r>
  <r>
    <x v="228"/>
    <x v="9"/>
    <x v="77"/>
    <x v="1"/>
    <x v="11"/>
    <n v="6620000"/>
    <x v="0"/>
    <x v="1"/>
    <x v="0"/>
  </r>
  <r>
    <x v="353"/>
    <x v="6"/>
    <x v="3"/>
    <x v="1"/>
    <x v="13"/>
    <n v="5880000"/>
    <x v="0"/>
    <x v="6"/>
    <x v="0"/>
  </r>
  <r>
    <x v="82"/>
    <x v="5"/>
    <x v="58"/>
    <x v="1"/>
    <x v="14"/>
    <n v="10250000"/>
    <x v="1"/>
    <x v="1"/>
    <x v="1"/>
  </r>
  <r>
    <x v="354"/>
    <x v="5"/>
    <x v="36"/>
    <x v="2"/>
    <x v="22"/>
    <n v="11320000"/>
    <x v="0"/>
    <x v="6"/>
    <x v="1"/>
  </r>
  <r>
    <x v="181"/>
    <x v="1"/>
    <x v="27"/>
    <x v="1"/>
    <x v="6"/>
    <n v="11340000"/>
    <x v="0"/>
    <x v="7"/>
    <x v="0"/>
  </r>
  <r>
    <x v="70"/>
    <x v="1"/>
    <x v="57"/>
    <x v="2"/>
    <x v="20"/>
    <n v="24680000"/>
    <x v="1"/>
    <x v="0"/>
    <x v="1"/>
  </r>
  <r>
    <x v="29"/>
    <x v="3"/>
    <x v="30"/>
    <x v="2"/>
    <x v="4"/>
    <n v="6210000"/>
    <x v="1"/>
    <x v="2"/>
    <x v="0"/>
  </r>
  <r>
    <x v="338"/>
    <x v="7"/>
    <x v="53"/>
    <x v="2"/>
    <x v="20"/>
    <n v="23540000"/>
    <x v="1"/>
    <x v="7"/>
    <x v="0"/>
  </r>
  <r>
    <x v="355"/>
    <x v="8"/>
    <x v="29"/>
    <x v="0"/>
    <x v="19"/>
    <n v="9990000"/>
    <x v="1"/>
    <x v="5"/>
    <x v="0"/>
  </r>
  <r>
    <x v="125"/>
    <x v="2"/>
    <x v="38"/>
    <x v="1"/>
    <x v="16"/>
    <n v="5010000"/>
    <x v="1"/>
    <x v="8"/>
    <x v="0"/>
  </r>
  <r>
    <x v="116"/>
    <x v="8"/>
    <x v="76"/>
    <x v="1"/>
    <x v="16"/>
    <n v="7950000"/>
    <x v="0"/>
    <x v="4"/>
    <x v="1"/>
  </r>
  <r>
    <x v="52"/>
    <x v="8"/>
    <x v="43"/>
    <x v="1"/>
    <x v="17"/>
    <n v="23630000"/>
    <x v="0"/>
    <x v="1"/>
    <x v="0"/>
  </r>
  <r>
    <x v="356"/>
    <x v="0"/>
    <x v="70"/>
    <x v="1"/>
    <x v="11"/>
    <n v="20100000"/>
    <x v="0"/>
    <x v="1"/>
    <x v="1"/>
  </r>
  <r>
    <x v="357"/>
    <x v="4"/>
    <x v="51"/>
    <x v="2"/>
    <x v="20"/>
    <n v="22130000"/>
    <x v="0"/>
    <x v="4"/>
    <x v="0"/>
  </r>
  <r>
    <x v="358"/>
    <x v="1"/>
    <x v="55"/>
    <x v="0"/>
    <x v="10"/>
    <n v="22580000"/>
    <x v="0"/>
    <x v="2"/>
    <x v="0"/>
  </r>
  <r>
    <x v="235"/>
    <x v="4"/>
    <x v="79"/>
    <x v="0"/>
    <x v="18"/>
    <n v="7710000"/>
    <x v="0"/>
    <x v="2"/>
    <x v="0"/>
  </r>
  <r>
    <x v="82"/>
    <x v="2"/>
    <x v="38"/>
    <x v="2"/>
    <x v="23"/>
    <n v="21510000"/>
    <x v="1"/>
    <x v="1"/>
    <x v="1"/>
  </r>
  <r>
    <x v="359"/>
    <x v="8"/>
    <x v="0"/>
    <x v="0"/>
    <x v="10"/>
    <n v="22940000"/>
    <x v="0"/>
    <x v="8"/>
    <x v="0"/>
  </r>
  <r>
    <x v="360"/>
    <x v="5"/>
    <x v="61"/>
    <x v="1"/>
    <x v="9"/>
    <n v="13340000"/>
    <x v="0"/>
    <x v="9"/>
    <x v="0"/>
  </r>
  <r>
    <x v="31"/>
    <x v="5"/>
    <x v="17"/>
    <x v="0"/>
    <x v="18"/>
    <n v="9320000"/>
    <x v="1"/>
    <x v="6"/>
    <x v="1"/>
  </r>
  <r>
    <x v="114"/>
    <x v="5"/>
    <x v="44"/>
    <x v="1"/>
    <x v="24"/>
    <n v="16719999.999999998"/>
    <x v="0"/>
    <x v="4"/>
    <x v="1"/>
  </r>
  <r>
    <x v="74"/>
    <x v="3"/>
    <x v="44"/>
    <x v="1"/>
    <x v="6"/>
    <n v="25000000"/>
    <x v="0"/>
    <x v="10"/>
    <x v="0"/>
  </r>
  <r>
    <x v="361"/>
    <x v="2"/>
    <x v="0"/>
    <x v="1"/>
    <x v="13"/>
    <n v="11060000"/>
    <x v="0"/>
    <x v="9"/>
    <x v="0"/>
  </r>
  <r>
    <x v="362"/>
    <x v="2"/>
    <x v="28"/>
    <x v="0"/>
    <x v="10"/>
    <n v="13730000"/>
    <x v="0"/>
    <x v="3"/>
    <x v="1"/>
  </r>
  <r>
    <x v="188"/>
    <x v="4"/>
    <x v="52"/>
    <x v="2"/>
    <x v="4"/>
    <n v="6020000"/>
    <x v="1"/>
    <x v="5"/>
    <x v="0"/>
  </r>
  <r>
    <x v="138"/>
    <x v="1"/>
    <x v="75"/>
    <x v="2"/>
    <x v="22"/>
    <n v="23940000"/>
    <x v="1"/>
    <x v="6"/>
    <x v="1"/>
  </r>
  <r>
    <x v="363"/>
    <x v="8"/>
    <x v="26"/>
    <x v="2"/>
    <x v="20"/>
    <n v="17090000"/>
    <x v="1"/>
    <x v="0"/>
    <x v="0"/>
  </r>
  <r>
    <x v="364"/>
    <x v="0"/>
    <x v="17"/>
    <x v="0"/>
    <x v="15"/>
    <n v="15540000"/>
    <x v="1"/>
    <x v="10"/>
    <x v="0"/>
  </r>
  <r>
    <x v="365"/>
    <x v="9"/>
    <x v="35"/>
    <x v="1"/>
    <x v="2"/>
    <n v="14960000"/>
    <x v="1"/>
    <x v="10"/>
    <x v="0"/>
  </r>
  <r>
    <x v="233"/>
    <x v="0"/>
    <x v="21"/>
    <x v="1"/>
    <x v="6"/>
    <n v="20120000"/>
    <x v="0"/>
    <x v="6"/>
    <x v="1"/>
  </r>
  <r>
    <x v="366"/>
    <x v="0"/>
    <x v="4"/>
    <x v="1"/>
    <x v="24"/>
    <n v="11630000"/>
    <x v="1"/>
    <x v="1"/>
    <x v="1"/>
  </r>
  <r>
    <x v="250"/>
    <x v="3"/>
    <x v="26"/>
    <x v="0"/>
    <x v="18"/>
    <n v="22730000"/>
    <x v="0"/>
    <x v="9"/>
    <x v="1"/>
  </r>
  <r>
    <x v="367"/>
    <x v="8"/>
    <x v="24"/>
    <x v="1"/>
    <x v="16"/>
    <n v="17150000"/>
    <x v="0"/>
    <x v="4"/>
    <x v="1"/>
  </r>
  <r>
    <x v="368"/>
    <x v="9"/>
    <x v="59"/>
    <x v="0"/>
    <x v="19"/>
    <n v="9010000"/>
    <x v="1"/>
    <x v="1"/>
    <x v="1"/>
  </r>
  <r>
    <x v="288"/>
    <x v="5"/>
    <x v="57"/>
    <x v="0"/>
    <x v="19"/>
    <n v="13810000"/>
    <x v="1"/>
    <x v="11"/>
    <x v="1"/>
  </r>
  <r>
    <x v="37"/>
    <x v="4"/>
    <x v="34"/>
    <x v="1"/>
    <x v="6"/>
    <n v="18750000"/>
    <x v="0"/>
    <x v="2"/>
    <x v="0"/>
  </r>
  <r>
    <x v="369"/>
    <x v="6"/>
    <x v="77"/>
    <x v="1"/>
    <x v="9"/>
    <n v="12910000"/>
    <x v="1"/>
    <x v="3"/>
    <x v="1"/>
  </r>
  <r>
    <x v="103"/>
    <x v="9"/>
    <x v="49"/>
    <x v="1"/>
    <x v="11"/>
    <n v="8860000"/>
    <x v="0"/>
    <x v="1"/>
    <x v="0"/>
  </r>
  <r>
    <x v="120"/>
    <x v="4"/>
    <x v="59"/>
    <x v="0"/>
    <x v="3"/>
    <n v="19500000"/>
    <x v="1"/>
    <x v="6"/>
    <x v="0"/>
  </r>
  <r>
    <x v="370"/>
    <x v="1"/>
    <x v="9"/>
    <x v="0"/>
    <x v="15"/>
    <n v="7170000"/>
    <x v="1"/>
    <x v="10"/>
    <x v="1"/>
  </r>
  <r>
    <x v="359"/>
    <x v="1"/>
    <x v="56"/>
    <x v="2"/>
    <x v="20"/>
    <n v="19700000"/>
    <x v="1"/>
    <x v="8"/>
    <x v="0"/>
  </r>
  <r>
    <x v="152"/>
    <x v="1"/>
    <x v="77"/>
    <x v="1"/>
    <x v="13"/>
    <n v="8820000"/>
    <x v="0"/>
    <x v="0"/>
    <x v="1"/>
  </r>
  <r>
    <x v="258"/>
    <x v="0"/>
    <x v="21"/>
    <x v="2"/>
    <x v="20"/>
    <n v="24650000"/>
    <x v="0"/>
    <x v="11"/>
    <x v="0"/>
  </r>
  <r>
    <x v="293"/>
    <x v="2"/>
    <x v="39"/>
    <x v="0"/>
    <x v="0"/>
    <n v="19240000"/>
    <x v="1"/>
    <x v="3"/>
    <x v="1"/>
  </r>
  <r>
    <x v="371"/>
    <x v="7"/>
    <x v="9"/>
    <x v="1"/>
    <x v="2"/>
    <n v="11810000"/>
    <x v="0"/>
    <x v="3"/>
    <x v="1"/>
  </r>
  <r>
    <x v="369"/>
    <x v="3"/>
    <x v="6"/>
    <x v="1"/>
    <x v="16"/>
    <n v="17180000"/>
    <x v="1"/>
    <x v="3"/>
    <x v="1"/>
  </r>
  <r>
    <x v="372"/>
    <x v="3"/>
    <x v="57"/>
    <x v="1"/>
    <x v="24"/>
    <n v="13570000"/>
    <x v="0"/>
    <x v="5"/>
    <x v="1"/>
  </r>
  <r>
    <x v="373"/>
    <x v="7"/>
    <x v="47"/>
    <x v="1"/>
    <x v="16"/>
    <n v="8420000"/>
    <x v="0"/>
    <x v="3"/>
    <x v="0"/>
  </r>
  <r>
    <x v="374"/>
    <x v="8"/>
    <x v="41"/>
    <x v="1"/>
    <x v="13"/>
    <n v="10310000"/>
    <x v="0"/>
    <x v="2"/>
    <x v="1"/>
  </r>
  <r>
    <x v="375"/>
    <x v="0"/>
    <x v="7"/>
    <x v="1"/>
    <x v="11"/>
    <n v="9670000"/>
    <x v="0"/>
    <x v="11"/>
    <x v="0"/>
  </r>
  <r>
    <x v="127"/>
    <x v="8"/>
    <x v="63"/>
    <x v="1"/>
    <x v="11"/>
    <n v="16180000"/>
    <x v="1"/>
    <x v="11"/>
    <x v="1"/>
  </r>
  <r>
    <x v="9"/>
    <x v="9"/>
    <x v="37"/>
    <x v="0"/>
    <x v="19"/>
    <n v="6070000"/>
    <x v="1"/>
    <x v="6"/>
    <x v="1"/>
  </r>
  <r>
    <x v="276"/>
    <x v="1"/>
    <x v="12"/>
    <x v="1"/>
    <x v="17"/>
    <n v="21210000"/>
    <x v="0"/>
    <x v="5"/>
    <x v="0"/>
  </r>
  <r>
    <x v="376"/>
    <x v="2"/>
    <x v="9"/>
    <x v="0"/>
    <x v="18"/>
    <n v="17260000"/>
    <x v="1"/>
    <x v="6"/>
    <x v="0"/>
  </r>
  <r>
    <x v="189"/>
    <x v="8"/>
    <x v="22"/>
    <x v="0"/>
    <x v="8"/>
    <n v="7280000"/>
    <x v="0"/>
    <x v="2"/>
    <x v="0"/>
  </r>
  <r>
    <x v="377"/>
    <x v="0"/>
    <x v="14"/>
    <x v="2"/>
    <x v="22"/>
    <n v="18280000"/>
    <x v="0"/>
    <x v="1"/>
    <x v="1"/>
  </r>
  <r>
    <x v="378"/>
    <x v="7"/>
    <x v="66"/>
    <x v="1"/>
    <x v="16"/>
    <n v="18440000"/>
    <x v="1"/>
    <x v="4"/>
    <x v="1"/>
  </r>
  <r>
    <x v="87"/>
    <x v="2"/>
    <x v="38"/>
    <x v="0"/>
    <x v="0"/>
    <n v="9160000"/>
    <x v="1"/>
    <x v="10"/>
    <x v="1"/>
  </r>
  <r>
    <x v="158"/>
    <x v="3"/>
    <x v="70"/>
    <x v="1"/>
    <x v="13"/>
    <n v="14960000"/>
    <x v="0"/>
    <x v="5"/>
    <x v="1"/>
  </r>
  <r>
    <x v="379"/>
    <x v="4"/>
    <x v="21"/>
    <x v="1"/>
    <x v="14"/>
    <n v="21910000"/>
    <x v="0"/>
    <x v="5"/>
    <x v="0"/>
  </r>
  <r>
    <x v="380"/>
    <x v="0"/>
    <x v="60"/>
    <x v="2"/>
    <x v="4"/>
    <n v="19430000"/>
    <x v="1"/>
    <x v="10"/>
    <x v="1"/>
  </r>
  <r>
    <x v="265"/>
    <x v="0"/>
    <x v="44"/>
    <x v="2"/>
    <x v="4"/>
    <n v="14040000"/>
    <x v="0"/>
    <x v="4"/>
    <x v="0"/>
  </r>
  <r>
    <x v="159"/>
    <x v="2"/>
    <x v="17"/>
    <x v="2"/>
    <x v="4"/>
    <n v="18840000"/>
    <x v="1"/>
    <x v="10"/>
    <x v="1"/>
  </r>
  <r>
    <x v="86"/>
    <x v="0"/>
    <x v="40"/>
    <x v="0"/>
    <x v="18"/>
    <n v="6420000"/>
    <x v="1"/>
    <x v="5"/>
    <x v="0"/>
  </r>
  <r>
    <x v="381"/>
    <x v="2"/>
    <x v="11"/>
    <x v="1"/>
    <x v="11"/>
    <n v="14590000"/>
    <x v="0"/>
    <x v="8"/>
    <x v="1"/>
  </r>
  <r>
    <x v="60"/>
    <x v="0"/>
    <x v="38"/>
    <x v="0"/>
    <x v="19"/>
    <n v="10380000"/>
    <x v="0"/>
    <x v="11"/>
    <x v="1"/>
  </r>
  <r>
    <x v="382"/>
    <x v="0"/>
    <x v="67"/>
    <x v="1"/>
    <x v="17"/>
    <n v="23470000"/>
    <x v="1"/>
    <x v="3"/>
    <x v="0"/>
  </r>
  <r>
    <x v="301"/>
    <x v="0"/>
    <x v="41"/>
    <x v="0"/>
    <x v="1"/>
    <n v="12210000"/>
    <x v="0"/>
    <x v="0"/>
    <x v="1"/>
  </r>
  <r>
    <x v="175"/>
    <x v="4"/>
    <x v="19"/>
    <x v="0"/>
    <x v="3"/>
    <n v="10190000"/>
    <x v="0"/>
    <x v="7"/>
    <x v="0"/>
  </r>
  <r>
    <x v="108"/>
    <x v="6"/>
    <x v="15"/>
    <x v="0"/>
    <x v="3"/>
    <n v="21470000"/>
    <x v="1"/>
    <x v="1"/>
    <x v="1"/>
  </r>
  <r>
    <x v="383"/>
    <x v="6"/>
    <x v="74"/>
    <x v="0"/>
    <x v="7"/>
    <n v="21460000"/>
    <x v="0"/>
    <x v="1"/>
    <x v="1"/>
  </r>
  <r>
    <x v="13"/>
    <x v="5"/>
    <x v="13"/>
    <x v="0"/>
    <x v="0"/>
    <n v="12420000"/>
    <x v="1"/>
    <x v="7"/>
    <x v="0"/>
  </r>
  <r>
    <x v="384"/>
    <x v="0"/>
    <x v="58"/>
    <x v="2"/>
    <x v="20"/>
    <n v="9710000"/>
    <x v="1"/>
    <x v="10"/>
    <x v="0"/>
  </r>
  <r>
    <x v="385"/>
    <x v="9"/>
    <x v="22"/>
    <x v="0"/>
    <x v="3"/>
    <n v="20200000"/>
    <x v="0"/>
    <x v="11"/>
    <x v="0"/>
  </r>
  <r>
    <x v="386"/>
    <x v="3"/>
    <x v="9"/>
    <x v="1"/>
    <x v="6"/>
    <n v="17560000"/>
    <x v="1"/>
    <x v="8"/>
    <x v="0"/>
  </r>
  <r>
    <x v="136"/>
    <x v="1"/>
    <x v="47"/>
    <x v="1"/>
    <x v="5"/>
    <n v="9890000"/>
    <x v="0"/>
    <x v="3"/>
    <x v="1"/>
  </r>
  <r>
    <x v="387"/>
    <x v="5"/>
    <x v="54"/>
    <x v="0"/>
    <x v="10"/>
    <n v="14790000"/>
    <x v="0"/>
    <x v="4"/>
    <x v="1"/>
  </r>
  <r>
    <x v="20"/>
    <x v="5"/>
    <x v="2"/>
    <x v="1"/>
    <x v="9"/>
    <n v="14520000"/>
    <x v="0"/>
    <x v="7"/>
    <x v="0"/>
  </r>
  <r>
    <x v="388"/>
    <x v="0"/>
    <x v="29"/>
    <x v="2"/>
    <x v="20"/>
    <n v="15370000"/>
    <x v="1"/>
    <x v="6"/>
    <x v="1"/>
  </r>
  <r>
    <x v="347"/>
    <x v="0"/>
    <x v="62"/>
    <x v="1"/>
    <x v="2"/>
    <n v="13090000"/>
    <x v="1"/>
    <x v="0"/>
    <x v="1"/>
  </r>
  <r>
    <x v="271"/>
    <x v="8"/>
    <x v="64"/>
    <x v="1"/>
    <x v="5"/>
    <n v="24620000"/>
    <x v="1"/>
    <x v="4"/>
    <x v="1"/>
  </r>
  <r>
    <x v="389"/>
    <x v="1"/>
    <x v="18"/>
    <x v="1"/>
    <x v="16"/>
    <n v="18870000"/>
    <x v="0"/>
    <x v="4"/>
    <x v="1"/>
  </r>
  <r>
    <x v="390"/>
    <x v="0"/>
    <x v="38"/>
    <x v="0"/>
    <x v="0"/>
    <n v="9090000"/>
    <x v="0"/>
    <x v="4"/>
    <x v="0"/>
  </r>
  <r>
    <x v="308"/>
    <x v="2"/>
    <x v="47"/>
    <x v="0"/>
    <x v="3"/>
    <n v="23580000"/>
    <x v="0"/>
    <x v="11"/>
    <x v="0"/>
  </r>
  <r>
    <x v="391"/>
    <x v="8"/>
    <x v="51"/>
    <x v="2"/>
    <x v="20"/>
    <n v="22500000"/>
    <x v="1"/>
    <x v="10"/>
    <x v="0"/>
  </r>
  <r>
    <x v="392"/>
    <x v="6"/>
    <x v="45"/>
    <x v="2"/>
    <x v="12"/>
    <n v="21030000"/>
    <x v="0"/>
    <x v="10"/>
    <x v="0"/>
  </r>
  <r>
    <x v="393"/>
    <x v="0"/>
    <x v="55"/>
    <x v="1"/>
    <x v="2"/>
    <n v="6590000"/>
    <x v="1"/>
    <x v="0"/>
    <x v="0"/>
  </r>
  <r>
    <x v="337"/>
    <x v="1"/>
    <x v="41"/>
    <x v="0"/>
    <x v="7"/>
    <n v="21880000"/>
    <x v="1"/>
    <x v="0"/>
    <x v="1"/>
  </r>
  <r>
    <x v="112"/>
    <x v="1"/>
    <x v="62"/>
    <x v="2"/>
    <x v="4"/>
    <n v="5960000"/>
    <x v="0"/>
    <x v="10"/>
    <x v="0"/>
  </r>
  <r>
    <x v="223"/>
    <x v="5"/>
    <x v="30"/>
    <x v="1"/>
    <x v="16"/>
    <n v="22950000"/>
    <x v="0"/>
    <x v="10"/>
    <x v="0"/>
  </r>
  <r>
    <x v="18"/>
    <x v="2"/>
    <x v="48"/>
    <x v="2"/>
    <x v="21"/>
    <n v="19260000"/>
    <x v="0"/>
    <x v="0"/>
    <x v="0"/>
  </r>
  <r>
    <x v="394"/>
    <x v="3"/>
    <x v="56"/>
    <x v="2"/>
    <x v="21"/>
    <n v="15420000"/>
    <x v="1"/>
    <x v="1"/>
    <x v="1"/>
  </r>
  <r>
    <x v="363"/>
    <x v="8"/>
    <x v="26"/>
    <x v="1"/>
    <x v="5"/>
    <n v="19780000"/>
    <x v="0"/>
    <x v="0"/>
    <x v="0"/>
  </r>
  <r>
    <x v="67"/>
    <x v="2"/>
    <x v="55"/>
    <x v="0"/>
    <x v="19"/>
    <n v="6590000"/>
    <x v="0"/>
    <x v="0"/>
    <x v="1"/>
  </r>
  <r>
    <x v="315"/>
    <x v="4"/>
    <x v="56"/>
    <x v="1"/>
    <x v="2"/>
    <n v="21020000"/>
    <x v="1"/>
    <x v="0"/>
    <x v="0"/>
  </r>
  <r>
    <x v="154"/>
    <x v="7"/>
    <x v="75"/>
    <x v="0"/>
    <x v="15"/>
    <n v="8660000"/>
    <x v="1"/>
    <x v="9"/>
    <x v="1"/>
  </r>
  <r>
    <x v="340"/>
    <x v="3"/>
    <x v="26"/>
    <x v="1"/>
    <x v="6"/>
    <n v="14790000"/>
    <x v="1"/>
    <x v="8"/>
    <x v="0"/>
  </r>
  <r>
    <x v="395"/>
    <x v="8"/>
    <x v="70"/>
    <x v="1"/>
    <x v="17"/>
    <n v="21210000"/>
    <x v="0"/>
    <x v="4"/>
    <x v="1"/>
  </r>
  <r>
    <x v="0"/>
    <x v="6"/>
    <x v="29"/>
    <x v="1"/>
    <x v="14"/>
    <n v="6560000"/>
    <x v="1"/>
    <x v="0"/>
    <x v="0"/>
  </r>
  <r>
    <x v="29"/>
    <x v="8"/>
    <x v="44"/>
    <x v="1"/>
    <x v="17"/>
    <n v="9700000"/>
    <x v="1"/>
    <x v="2"/>
    <x v="0"/>
  </r>
  <r>
    <x v="396"/>
    <x v="6"/>
    <x v="34"/>
    <x v="1"/>
    <x v="6"/>
    <n v="16309999.999999998"/>
    <x v="0"/>
    <x v="9"/>
    <x v="1"/>
  </r>
  <r>
    <x v="381"/>
    <x v="6"/>
    <x v="0"/>
    <x v="0"/>
    <x v="15"/>
    <n v="14280000"/>
    <x v="0"/>
    <x v="8"/>
    <x v="1"/>
  </r>
  <r>
    <x v="62"/>
    <x v="1"/>
    <x v="58"/>
    <x v="1"/>
    <x v="6"/>
    <n v="15990000"/>
    <x v="1"/>
    <x v="5"/>
    <x v="1"/>
  </r>
  <r>
    <x v="397"/>
    <x v="9"/>
    <x v="44"/>
    <x v="2"/>
    <x v="22"/>
    <n v="11630000"/>
    <x v="1"/>
    <x v="8"/>
    <x v="1"/>
  </r>
  <r>
    <x v="303"/>
    <x v="2"/>
    <x v="23"/>
    <x v="0"/>
    <x v="1"/>
    <n v="15140000"/>
    <x v="0"/>
    <x v="1"/>
    <x v="0"/>
  </r>
  <r>
    <x v="352"/>
    <x v="0"/>
    <x v="35"/>
    <x v="2"/>
    <x v="22"/>
    <n v="7830000"/>
    <x v="1"/>
    <x v="9"/>
    <x v="1"/>
  </r>
  <r>
    <x v="95"/>
    <x v="1"/>
    <x v="24"/>
    <x v="0"/>
    <x v="0"/>
    <n v="23860000"/>
    <x v="1"/>
    <x v="11"/>
    <x v="1"/>
  </r>
  <r>
    <x v="398"/>
    <x v="8"/>
    <x v="2"/>
    <x v="2"/>
    <x v="12"/>
    <n v="17770000"/>
    <x v="0"/>
    <x v="5"/>
    <x v="0"/>
  </r>
  <r>
    <x v="315"/>
    <x v="2"/>
    <x v="50"/>
    <x v="2"/>
    <x v="23"/>
    <n v="9110000"/>
    <x v="0"/>
    <x v="0"/>
    <x v="0"/>
  </r>
  <r>
    <x v="156"/>
    <x v="8"/>
    <x v="52"/>
    <x v="0"/>
    <x v="0"/>
    <n v="20290000"/>
    <x v="1"/>
    <x v="9"/>
    <x v="0"/>
  </r>
  <r>
    <x v="386"/>
    <x v="9"/>
    <x v="60"/>
    <x v="1"/>
    <x v="5"/>
    <n v="14270000"/>
    <x v="1"/>
    <x v="8"/>
    <x v="0"/>
  </r>
  <r>
    <x v="377"/>
    <x v="4"/>
    <x v="12"/>
    <x v="0"/>
    <x v="0"/>
    <n v="17610000"/>
    <x v="1"/>
    <x v="1"/>
    <x v="1"/>
  </r>
  <r>
    <x v="142"/>
    <x v="3"/>
    <x v="42"/>
    <x v="1"/>
    <x v="16"/>
    <n v="6310000"/>
    <x v="1"/>
    <x v="0"/>
    <x v="0"/>
  </r>
  <r>
    <x v="347"/>
    <x v="2"/>
    <x v="65"/>
    <x v="2"/>
    <x v="23"/>
    <n v="14180000"/>
    <x v="1"/>
    <x v="0"/>
    <x v="1"/>
  </r>
  <r>
    <x v="399"/>
    <x v="6"/>
    <x v="24"/>
    <x v="1"/>
    <x v="17"/>
    <n v="13690000"/>
    <x v="1"/>
    <x v="2"/>
    <x v="1"/>
  </r>
  <r>
    <x v="400"/>
    <x v="6"/>
    <x v="51"/>
    <x v="0"/>
    <x v="7"/>
    <n v="16010000.000000002"/>
    <x v="1"/>
    <x v="11"/>
    <x v="1"/>
  </r>
  <r>
    <x v="314"/>
    <x v="3"/>
    <x v="22"/>
    <x v="0"/>
    <x v="10"/>
    <n v="14240000"/>
    <x v="0"/>
    <x v="9"/>
    <x v="1"/>
  </r>
  <r>
    <x v="147"/>
    <x v="9"/>
    <x v="72"/>
    <x v="0"/>
    <x v="7"/>
    <n v="17870000"/>
    <x v="0"/>
    <x v="11"/>
    <x v="0"/>
  </r>
  <r>
    <x v="401"/>
    <x v="0"/>
    <x v="11"/>
    <x v="2"/>
    <x v="12"/>
    <n v="24100000"/>
    <x v="0"/>
    <x v="5"/>
    <x v="0"/>
  </r>
  <r>
    <x v="402"/>
    <x v="9"/>
    <x v="75"/>
    <x v="1"/>
    <x v="2"/>
    <n v="10470000"/>
    <x v="1"/>
    <x v="9"/>
    <x v="0"/>
  </r>
  <r>
    <x v="403"/>
    <x v="4"/>
    <x v="64"/>
    <x v="2"/>
    <x v="12"/>
    <n v="10890000"/>
    <x v="1"/>
    <x v="11"/>
    <x v="1"/>
  </r>
  <r>
    <x v="71"/>
    <x v="1"/>
    <x v="1"/>
    <x v="2"/>
    <x v="23"/>
    <n v="9490000"/>
    <x v="1"/>
    <x v="1"/>
    <x v="1"/>
  </r>
  <r>
    <x v="331"/>
    <x v="4"/>
    <x v="49"/>
    <x v="0"/>
    <x v="19"/>
    <n v="15390000"/>
    <x v="1"/>
    <x v="9"/>
    <x v="0"/>
  </r>
  <r>
    <x v="404"/>
    <x v="6"/>
    <x v="62"/>
    <x v="1"/>
    <x v="11"/>
    <n v="21170000"/>
    <x v="0"/>
    <x v="1"/>
    <x v="1"/>
  </r>
  <r>
    <x v="405"/>
    <x v="0"/>
    <x v="48"/>
    <x v="0"/>
    <x v="8"/>
    <n v="5530000"/>
    <x v="0"/>
    <x v="3"/>
    <x v="1"/>
  </r>
  <r>
    <x v="323"/>
    <x v="5"/>
    <x v="0"/>
    <x v="1"/>
    <x v="11"/>
    <n v="12730000"/>
    <x v="1"/>
    <x v="2"/>
    <x v="0"/>
  </r>
  <r>
    <x v="257"/>
    <x v="5"/>
    <x v="77"/>
    <x v="0"/>
    <x v="7"/>
    <n v="14460000"/>
    <x v="1"/>
    <x v="3"/>
    <x v="0"/>
  </r>
  <r>
    <x v="406"/>
    <x v="0"/>
    <x v="66"/>
    <x v="0"/>
    <x v="8"/>
    <n v="16190000.000000002"/>
    <x v="1"/>
    <x v="8"/>
    <x v="1"/>
  </r>
  <r>
    <x v="407"/>
    <x v="6"/>
    <x v="47"/>
    <x v="0"/>
    <x v="7"/>
    <n v="11310000"/>
    <x v="0"/>
    <x v="0"/>
    <x v="1"/>
  </r>
  <r>
    <x v="408"/>
    <x v="6"/>
    <x v="33"/>
    <x v="0"/>
    <x v="3"/>
    <n v="15030000"/>
    <x v="1"/>
    <x v="7"/>
    <x v="0"/>
  </r>
  <r>
    <x v="267"/>
    <x v="1"/>
    <x v="44"/>
    <x v="1"/>
    <x v="14"/>
    <n v="9530000"/>
    <x v="1"/>
    <x v="10"/>
    <x v="0"/>
  </r>
  <r>
    <x v="51"/>
    <x v="4"/>
    <x v="52"/>
    <x v="1"/>
    <x v="24"/>
    <n v="9320000"/>
    <x v="0"/>
    <x v="0"/>
    <x v="1"/>
  </r>
  <r>
    <x v="189"/>
    <x v="8"/>
    <x v="12"/>
    <x v="0"/>
    <x v="0"/>
    <n v="24490000"/>
    <x v="0"/>
    <x v="2"/>
    <x v="0"/>
  </r>
  <r>
    <x v="409"/>
    <x v="6"/>
    <x v="2"/>
    <x v="1"/>
    <x v="6"/>
    <n v="6960000"/>
    <x v="1"/>
    <x v="7"/>
    <x v="0"/>
  </r>
  <r>
    <x v="185"/>
    <x v="5"/>
    <x v="1"/>
    <x v="0"/>
    <x v="15"/>
    <n v="6150000"/>
    <x v="1"/>
    <x v="1"/>
    <x v="1"/>
  </r>
  <r>
    <x v="410"/>
    <x v="7"/>
    <x v="8"/>
    <x v="2"/>
    <x v="23"/>
    <n v="10630000"/>
    <x v="0"/>
    <x v="1"/>
    <x v="1"/>
  </r>
  <r>
    <x v="411"/>
    <x v="6"/>
    <x v="23"/>
    <x v="1"/>
    <x v="16"/>
    <n v="13790000"/>
    <x v="1"/>
    <x v="9"/>
    <x v="0"/>
  </r>
  <r>
    <x v="407"/>
    <x v="2"/>
    <x v="0"/>
    <x v="0"/>
    <x v="1"/>
    <n v="14160000"/>
    <x v="0"/>
    <x v="0"/>
    <x v="1"/>
  </r>
  <r>
    <x v="15"/>
    <x v="0"/>
    <x v="2"/>
    <x v="0"/>
    <x v="18"/>
    <n v="24640000"/>
    <x v="1"/>
    <x v="8"/>
    <x v="1"/>
  </r>
  <r>
    <x v="412"/>
    <x v="0"/>
    <x v="51"/>
    <x v="1"/>
    <x v="6"/>
    <n v="16460000"/>
    <x v="1"/>
    <x v="8"/>
    <x v="0"/>
  </r>
  <r>
    <x v="396"/>
    <x v="3"/>
    <x v="2"/>
    <x v="1"/>
    <x v="6"/>
    <n v="5390000"/>
    <x v="1"/>
    <x v="9"/>
    <x v="1"/>
  </r>
  <r>
    <x v="413"/>
    <x v="4"/>
    <x v="40"/>
    <x v="2"/>
    <x v="23"/>
    <n v="24450000"/>
    <x v="1"/>
    <x v="1"/>
    <x v="0"/>
  </r>
  <r>
    <x v="209"/>
    <x v="6"/>
    <x v="38"/>
    <x v="1"/>
    <x v="9"/>
    <n v="12150000"/>
    <x v="0"/>
    <x v="11"/>
    <x v="1"/>
  </r>
  <r>
    <x v="157"/>
    <x v="3"/>
    <x v="32"/>
    <x v="0"/>
    <x v="15"/>
    <n v="6180000"/>
    <x v="1"/>
    <x v="8"/>
    <x v="1"/>
  </r>
  <r>
    <x v="414"/>
    <x v="1"/>
    <x v="55"/>
    <x v="1"/>
    <x v="9"/>
    <n v="8540000"/>
    <x v="1"/>
    <x v="3"/>
    <x v="0"/>
  </r>
  <r>
    <x v="415"/>
    <x v="9"/>
    <x v="63"/>
    <x v="0"/>
    <x v="7"/>
    <n v="16320000"/>
    <x v="0"/>
    <x v="11"/>
    <x v="1"/>
  </r>
  <r>
    <x v="416"/>
    <x v="7"/>
    <x v="70"/>
    <x v="0"/>
    <x v="19"/>
    <n v="9440000"/>
    <x v="0"/>
    <x v="2"/>
    <x v="1"/>
  </r>
  <r>
    <x v="417"/>
    <x v="9"/>
    <x v="57"/>
    <x v="1"/>
    <x v="16"/>
    <n v="20120000"/>
    <x v="1"/>
    <x v="6"/>
    <x v="1"/>
  </r>
  <r>
    <x v="418"/>
    <x v="1"/>
    <x v="35"/>
    <x v="1"/>
    <x v="24"/>
    <n v="9300000"/>
    <x v="1"/>
    <x v="4"/>
    <x v="1"/>
  </r>
  <r>
    <x v="419"/>
    <x v="6"/>
    <x v="71"/>
    <x v="1"/>
    <x v="14"/>
    <n v="14640000"/>
    <x v="1"/>
    <x v="3"/>
    <x v="0"/>
  </r>
  <r>
    <x v="134"/>
    <x v="3"/>
    <x v="4"/>
    <x v="1"/>
    <x v="24"/>
    <n v="15520000"/>
    <x v="1"/>
    <x v="7"/>
    <x v="0"/>
  </r>
  <r>
    <x v="270"/>
    <x v="9"/>
    <x v="63"/>
    <x v="1"/>
    <x v="24"/>
    <n v="19330000"/>
    <x v="0"/>
    <x v="0"/>
    <x v="1"/>
  </r>
  <r>
    <x v="420"/>
    <x v="3"/>
    <x v="65"/>
    <x v="1"/>
    <x v="13"/>
    <n v="7980000"/>
    <x v="0"/>
    <x v="3"/>
    <x v="0"/>
  </r>
  <r>
    <x v="421"/>
    <x v="0"/>
    <x v="7"/>
    <x v="1"/>
    <x v="17"/>
    <n v="12400000"/>
    <x v="1"/>
    <x v="0"/>
    <x v="0"/>
  </r>
  <r>
    <x v="226"/>
    <x v="3"/>
    <x v="23"/>
    <x v="2"/>
    <x v="12"/>
    <n v="9360000"/>
    <x v="0"/>
    <x v="2"/>
    <x v="0"/>
  </r>
  <r>
    <x v="307"/>
    <x v="3"/>
    <x v="56"/>
    <x v="2"/>
    <x v="22"/>
    <n v="20370000"/>
    <x v="0"/>
    <x v="0"/>
    <x v="0"/>
  </r>
  <r>
    <x v="137"/>
    <x v="6"/>
    <x v="54"/>
    <x v="0"/>
    <x v="8"/>
    <n v="18200000"/>
    <x v="1"/>
    <x v="11"/>
    <x v="0"/>
  </r>
  <r>
    <x v="129"/>
    <x v="2"/>
    <x v="51"/>
    <x v="0"/>
    <x v="10"/>
    <n v="23440000"/>
    <x v="1"/>
    <x v="4"/>
    <x v="1"/>
  </r>
  <r>
    <x v="422"/>
    <x v="5"/>
    <x v="65"/>
    <x v="1"/>
    <x v="13"/>
    <n v="24170000"/>
    <x v="1"/>
    <x v="6"/>
    <x v="1"/>
  </r>
  <r>
    <x v="14"/>
    <x v="5"/>
    <x v="13"/>
    <x v="1"/>
    <x v="9"/>
    <n v="16810000"/>
    <x v="0"/>
    <x v="1"/>
    <x v="0"/>
  </r>
  <r>
    <x v="315"/>
    <x v="9"/>
    <x v="23"/>
    <x v="0"/>
    <x v="15"/>
    <n v="10700000"/>
    <x v="0"/>
    <x v="0"/>
    <x v="0"/>
  </r>
  <r>
    <x v="297"/>
    <x v="4"/>
    <x v="57"/>
    <x v="0"/>
    <x v="7"/>
    <n v="22060000"/>
    <x v="1"/>
    <x v="0"/>
    <x v="1"/>
  </r>
  <r>
    <x v="23"/>
    <x v="2"/>
    <x v="68"/>
    <x v="0"/>
    <x v="0"/>
    <n v="10970000"/>
    <x v="0"/>
    <x v="6"/>
    <x v="1"/>
  </r>
  <r>
    <x v="46"/>
    <x v="4"/>
    <x v="55"/>
    <x v="0"/>
    <x v="15"/>
    <n v="6740000"/>
    <x v="1"/>
    <x v="3"/>
    <x v="1"/>
  </r>
  <r>
    <x v="58"/>
    <x v="0"/>
    <x v="62"/>
    <x v="0"/>
    <x v="1"/>
    <n v="24700000"/>
    <x v="0"/>
    <x v="3"/>
    <x v="1"/>
  </r>
  <r>
    <x v="423"/>
    <x v="7"/>
    <x v="3"/>
    <x v="0"/>
    <x v="8"/>
    <n v="14750000"/>
    <x v="1"/>
    <x v="6"/>
    <x v="1"/>
  </r>
  <r>
    <x v="5"/>
    <x v="2"/>
    <x v="11"/>
    <x v="0"/>
    <x v="3"/>
    <n v="8320000"/>
    <x v="1"/>
    <x v="3"/>
    <x v="1"/>
  </r>
  <r>
    <x v="36"/>
    <x v="1"/>
    <x v="18"/>
    <x v="0"/>
    <x v="0"/>
    <n v="13920000"/>
    <x v="1"/>
    <x v="11"/>
    <x v="0"/>
  </r>
  <r>
    <x v="424"/>
    <x v="7"/>
    <x v="42"/>
    <x v="0"/>
    <x v="19"/>
    <n v="10210000"/>
    <x v="1"/>
    <x v="7"/>
    <x v="0"/>
  </r>
  <r>
    <x v="393"/>
    <x v="8"/>
    <x v="42"/>
    <x v="2"/>
    <x v="4"/>
    <n v="13280000"/>
    <x v="0"/>
    <x v="0"/>
    <x v="0"/>
  </r>
  <r>
    <x v="232"/>
    <x v="5"/>
    <x v="11"/>
    <x v="2"/>
    <x v="22"/>
    <n v="21920000"/>
    <x v="0"/>
    <x v="3"/>
    <x v="0"/>
  </r>
  <r>
    <x v="425"/>
    <x v="0"/>
    <x v="57"/>
    <x v="1"/>
    <x v="6"/>
    <n v="9040000"/>
    <x v="1"/>
    <x v="2"/>
    <x v="0"/>
  </r>
  <r>
    <x v="426"/>
    <x v="2"/>
    <x v="52"/>
    <x v="1"/>
    <x v="24"/>
    <n v="14240000"/>
    <x v="1"/>
    <x v="1"/>
    <x v="1"/>
  </r>
  <r>
    <x v="326"/>
    <x v="6"/>
    <x v="70"/>
    <x v="2"/>
    <x v="23"/>
    <n v="12190000"/>
    <x v="1"/>
    <x v="4"/>
    <x v="1"/>
  </r>
  <r>
    <x v="92"/>
    <x v="9"/>
    <x v="35"/>
    <x v="0"/>
    <x v="8"/>
    <n v="8189999.9999999991"/>
    <x v="1"/>
    <x v="0"/>
    <x v="0"/>
  </r>
  <r>
    <x v="328"/>
    <x v="4"/>
    <x v="21"/>
    <x v="1"/>
    <x v="24"/>
    <n v="13280000"/>
    <x v="0"/>
    <x v="1"/>
    <x v="1"/>
  </r>
  <r>
    <x v="98"/>
    <x v="8"/>
    <x v="38"/>
    <x v="1"/>
    <x v="17"/>
    <n v="6230000"/>
    <x v="1"/>
    <x v="8"/>
    <x v="0"/>
  </r>
  <r>
    <x v="23"/>
    <x v="6"/>
    <x v="60"/>
    <x v="0"/>
    <x v="18"/>
    <n v="14750000"/>
    <x v="1"/>
    <x v="6"/>
    <x v="1"/>
  </r>
  <r>
    <x v="324"/>
    <x v="6"/>
    <x v="23"/>
    <x v="2"/>
    <x v="12"/>
    <n v="5390000"/>
    <x v="1"/>
    <x v="4"/>
    <x v="0"/>
  </r>
  <r>
    <x v="427"/>
    <x v="4"/>
    <x v="48"/>
    <x v="0"/>
    <x v="1"/>
    <n v="24220000"/>
    <x v="1"/>
    <x v="10"/>
    <x v="0"/>
  </r>
  <r>
    <x v="358"/>
    <x v="4"/>
    <x v="25"/>
    <x v="2"/>
    <x v="22"/>
    <n v="23620000"/>
    <x v="0"/>
    <x v="2"/>
    <x v="0"/>
  </r>
  <r>
    <x v="428"/>
    <x v="8"/>
    <x v="18"/>
    <x v="2"/>
    <x v="23"/>
    <n v="5450000"/>
    <x v="1"/>
    <x v="5"/>
    <x v="1"/>
  </r>
  <r>
    <x v="102"/>
    <x v="6"/>
    <x v="7"/>
    <x v="2"/>
    <x v="4"/>
    <n v="24120000"/>
    <x v="0"/>
    <x v="0"/>
    <x v="1"/>
  </r>
  <r>
    <x v="100"/>
    <x v="0"/>
    <x v="49"/>
    <x v="0"/>
    <x v="3"/>
    <n v="9980000"/>
    <x v="1"/>
    <x v="10"/>
    <x v="0"/>
  </r>
  <r>
    <x v="204"/>
    <x v="7"/>
    <x v="41"/>
    <x v="0"/>
    <x v="18"/>
    <n v="9740000"/>
    <x v="0"/>
    <x v="8"/>
    <x v="0"/>
  </r>
  <r>
    <x v="239"/>
    <x v="0"/>
    <x v="51"/>
    <x v="0"/>
    <x v="18"/>
    <n v="22750000"/>
    <x v="1"/>
    <x v="8"/>
    <x v="0"/>
  </r>
  <r>
    <x v="60"/>
    <x v="1"/>
    <x v="70"/>
    <x v="0"/>
    <x v="1"/>
    <n v="5300000"/>
    <x v="0"/>
    <x v="11"/>
    <x v="1"/>
  </r>
  <r>
    <x v="261"/>
    <x v="6"/>
    <x v="58"/>
    <x v="2"/>
    <x v="20"/>
    <n v="19760000"/>
    <x v="1"/>
    <x v="1"/>
    <x v="1"/>
  </r>
  <r>
    <x v="429"/>
    <x v="2"/>
    <x v="2"/>
    <x v="2"/>
    <x v="4"/>
    <n v="15420000"/>
    <x v="0"/>
    <x v="3"/>
    <x v="0"/>
  </r>
  <r>
    <x v="300"/>
    <x v="0"/>
    <x v="5"/>
    <x v="1"/>
    <x v="9"/>
    <n v="19210000"/>
    <x v="1"/>
    <x v="10"/>
    <x v="1"/>
  </r>
  <r>
    <x v="133"/>
    <x v="8"/>
    <x v="26"/>
    <x v="1"/>
    <x v="14"/>
    <n v="19340000"/>
    <x v="0"/>
    <x v="0"/>
    <x v="1"/>
  </r>
  <r>
    <x v="168"/>
    <x v="5"/>
    <x v="24"/>
    <x v="2"/>
    <x v="4"/>
    <n v="15490000"/>
    <x v="0"/>
    <x v="10"/>
    <x v="1"/>
  </r>
  <r>
    <x v="430"/>
    <x v="7"/>
    <x v="26"/>
    <x v="0"/>
    <x v="3"/>
    <n v="14490000"/>
    <x v="1"/>
    <x v="0"/>
    <x v="1"/>
  </r>
  <r>
    <x v="431"/>
    <x v="3"/>
    <x v="70"/>
    <x v="2"/>
    <x v="21"/>
    <n v="13760000"/>
    <x v="0"/>
    <x v="9"/>
    <x v="1"/>
  </r>
  <r>
    <x v="259"/>
    <x v="9"/>
    <x v="21"/>
    <x v="1"/>
    <x v="2"/>
    <n v="8230000"/>
    <x v="0"/>
    <x v="2"/>
    <x v="1"/>
  </r>
  <r>
    <x v="432"/>
    <x v="0"/>
    <x v="30"/>
    <x v="0"/>
    <x v="0"/>
    <n v="23500000"/>
    <x v="0"/>
    <x v="9"/>
    <x v="1"/>
  </r>
  <r>
    <x v="433"/>
    <x v="2"/>
    <x v="56"/>
    <x v="2"/>
    <x v="22"/>
    <n v="17090000"/>
    <x v="1"/>
    <x v="8"/>
    <x v="0"/>
  </r>
  <r>
    <x v="434"/>
    <x v="9"/>
    <x v="30"/>
    <x v="0"/>
    <x v="8"/>
    <n v="17770000"/>
    <x v="1"/>
    <x v="3"/>
    <x v="0"/>
  </r>
  <r>
    <x v="256"/>
    <x v="0"/>
    <x v="57"/>
    <x v="2"/>
    <x v="21"/>
    <n v="10190000"/>
    <x v="1"/>
    <x v="9"/>
    <x v="0"/>
  </r>
  <r>
    <x v="330"/>
    <x v="5"/>
    <x v="74"/>
    <x v="0"/>
    <x v="15"/>
    <n v="23920000"/>
    <x v="1"/>
    <x v="6"/>
    <x v="1"/>
  </r>
  <r>
    <x v="435"/>
    <x v="7"/>
    <x v="77"/>
    <x v="1"/>
    <x v="24"/>
    <n v="21850000"/>
    <x v="1"/>
    <x v="4"/>
    <x v="0"/>
  </r>
  <r>
    <x v="436"/>
    <x v="2"/>
    <x v="6"/>
    <x v="1"/>
    <x v="2"/>
    <n v="21580000"/>
    <x v="0"/>
    <x v="1"/>
    <x v="1"/>
  </r>
  <r>
    <x v="437"/>
    <x v="7"/>
    <x v="2"/>
    <x v="1"/>
    <x v="9"/>
    <n v="18090000"/>
    <x v="0"/>
    <x v="11"/>
    <x v="0"/>
  </r>
  <r>
    <x v="438"/>
    <x v="1"/>
    <x v="54"/>
    <x v="1"/>
    <x v="6"/>
    <n v="24610000"/>
    <x v="0"/>
    <x v="2"/>
    <x v="1"/>
  </r>
  <r>
    <x v="439"/>
    <x v="9"/>
    <x v="66"/>
    <x v="1"/>
    <x v="9"/>
    <n v="21050000"/>
    <x v="0"/>
    <x v="9"/>
    <x v="1"/>
  </r>
  <r>
    <x v="440"/>
    <x v="0"/>
    <x v="49"/>
    <x v="2"/>
    <x v="23"/>
    <n v="21510000"/>
    <x v="0"/>
    <x v="5"/>
    <x v="1"/>
  </r>
  <r>
    <x v="402"/>
    <x v="2"/>
    <x v="67"/>
    <x v="2"/>
    <x v="21"/>
    <n v="14110000"/>
    <x v="0"/>
    <x v="9"/>
    <x v="0"/>
  </r>
  <r>
    <x v="337"/>
    <x v="3"/>
    <x v="6"/>
    <x v="2"/>
    <x v="23"/>
    <n v="5530000"/>
    <x v="0"/>
    <x v="0"/>
    <x v="1"/>
  </r>
  <r>
    <x v="193"/>
    <x v="2"/>
    <x v="26"/>
    <x v="1"/>
    <x v="17"/>
    <n v="22740000"/>
    <x v="0"/>
    <x v="0"/>
    <x v="0"/>
  </r>
  <r>
    <x v="379"/>
    <x v="4"/>
    <x v="14"/>
    <x v="1"/>
    <x v="16"/>
    <n v="7240000"/>
    <x v="1"/>
    <x v="5"/>
    <x v="0"/>
  </r>
  <r>
    <x v="118"/>
    <x v="2"/>
    <x v="68"/>
    <x v="1"/>
    <x v="5"/>
    <n v="23080000"/>
    <x v="0"/>
    <x v="2"/>
    <x v="1"/>
  </r>
  <r>
    <x v="188"/>
    <x v="4"/>
    <x v="49"/>
    <x v="1"/>
    <x v="6"/>
    <n v="19310000"/>
    <x v="1"/>
    <x v="5"/>
    <x v="0"/>
  </r>
  <r>
    <x v="332"/>
    <x v="1"/>
    <x v="61"/>
    <x v="2"/>
    <x v="4"/>
    <n v="20970000"/>
    <x v="0"/>
    <x v="11"/>
    <x v="1"/>
  </r>
  <r>
    <x v="441"/>
    <x v="4"/>
    <x v="30"/>
    <x v="0"/>
    <x v="19"/>
    <n v="20010000"/>
    <x v="0"/>
    <x v="3"/>
    <x v="1"/>
  </r>
  <r>
    <x v="442"/>
    <x v="4"/>
    <x v="50"/>
    <x v="0"/>
    <x v="3"/>
    <n v="24940000"/>
    <x v="0"/>
    <x v="0"/>
    <x v="0"/>
  </r>
  <r>
    <x v="210"/>
    <x v="5"/>
    <x v="56"/>
    <x v="0"/>
    <x v="3"/>
    <n v="17940000"/>
    <x v="1"/>
    <x v="2"/>
    <x v="0"/>
  </r>
  <r>
    <x v="443"/>
    <x v="1"/>
    <x v="48"/>
    <x v="0"/>
    <x v="8"/>
    <n v="14860000"/>
    <x v="1"/>
    <x v="8"/>
    <x v="0"/>
  </r>
  <r>
    <x v="444"/>
    <x v="5"/>
    <x v="16"/>
    <x v="0"/>
    <x v="18"/>
    <n v="21980000"/>
    <x v="1"/>
    <x v="9"/>
    <x v="0"/>
  </r>
  <r>
    <x v="150"/>
    <x v="1"/>
    <x v="12"/>
    <x v="2"/>
    <x v="12"/>
    <n v="6230000"/>
    <x v="1"/>
    <x v="3"/>
    <x v="1"/>
  </r>
  <r>
    <x v="383"/>
    <x v="0"/>
    <x v="72"/>
    <x v="1"/>
    <x v="5"/>
    <n v="23430000"/>
    <x v="0"/>
    <x v="1"/>
    <x v="1"/>
  </r>
  <r>
    <x v="445"/>
    <x v="9"/>
    <x v="38"/>
    <x v="1"/>
    <x v="13"/>
    <n v="24500000"/>
    <x v="0"/>
    <x v="3"/>
    <x v="0"/>
  </r>
  <r>
    <x v="224"/>
    <x v="8"/>
    <x v="35"/>
    <x v="2"/>
    <x v="22"/>
    <n v="18570000"/>
    <x v="0"/>
    <x v="7"/>
    <x v="0"/>
  </r>
  <r>
    <x v="446"/>
    <x v="9"/>
    <x v="30"/>
    <x v="1"/>
    <x v="9"/>
    <n v="18920000"/>
    <x v="0"/>
    <x v="0"/>
    <x v="1"/>
  </r>
  <r>
    <x v="309"/>
    <x v="3"/>
    <x v="20"/>
    <x v="0"/>
    <x v="15"/>
    <n v="7620000"/>
    <x v="1"/>
    <x v="11"/>
    <x v="0"/>
  </r>
  <r>
    <x v="328"/>
    <x v="0"/>
    <x v="42"/>
    <x v="1"/>
    <x v="24"/>
    <n v="13010000"/>
    <x v="1"/>
    <x v="1"/>
    <x v="1"/>
  </r>
  <r>
    <x v="447"/>
    <x v="7"/>
    <x v="74"/>
    <x v="1"/>
    <x v="2"/>
    <n v="9810000"/>
    <x v="0"/>
    <x v="7"/>
    <x v="0"/>
  </r>
  <r>
    <x v="40"/>
    <x v="6"/>
    <x v="72"/>
    <x v="2"/>
    <x v="12"/>
    <n v="19580000"/>
    <x v="1"/>
    <x v="9"/>
    <x v="0"/>
  </r>
  <r>
    <x v="183"/>
    <x v="9"/>
    <x v="78"/>
    <x v="2"/>
    <x v="12"/>
    <n v="15720000"/>
    <x v="0"/>
    <x v="10"/>
    <x v="1"/>
  </r>
  <r>
    <x v="64"/>
    <x v="2"/>
    <x v="58"/>
    <x v="1"/>
    <x v="5"/>
    <n v="22140000"/>
    <x v="1"/>
    <x v="4"/>
    <x v="1"/>
  </r>
  <r>
    <x v="448"/>
    <x v="7"/>
    <x v="70"/>
    <x v="2"/>
    <x v="21"/>
    <n v="22960000"/>
    <x v="1"/>
    <x v="5"/>
    <x v="0"/>
  </r>
  <r>
    <x v="92"/>
    <x v="8"/>
    <x v="49"/>
    <x v="2"/>
    <x v="22"/>
    <n v="20190000"/>
    <x v="0"/>
    <x v="0"/>
    <x v="0"/>
  </r>
  <r>
    <x v="134"/>
    <x v="5"/>
    <x v="24"/>
    <x v="2"/>
    <x v="20"/>
    <n v="22170000"/>
    <x v="0"/>
    <x v="7"/>
    <x v="0"/>
  </r>
  <r>
    <x v="449"/>
    <x v="8"/>
    <x v="73"/>
    <x v="2"/>
    <x v="22"/>
    <n v="11770000"/>
    <x v="1"/>
    <x v="10"/>
    <x v="0"/>
  </r>
  <r>
    <x v="450"/>
    <x v="4"/>
    <x v="22"/>
    <x v="1"/>
    <x v="6"/>
    <n v="16440000.000000002"/>
    <x v="0"/>
    <x v="1"/>
    <x v="0"/>
  </r>
  <r>
    <x v="359"/>
    <x v="3"/>
    <x v="41"/>
    <x v="2"/>
    <x v="20"/>
    <n v="5600000"/>
    <x v="0"/>
    <x v="8"/>
    <x v="0"/>
  </r>
  <r>
    <x v="451"/>
    <x v="4"/>
    <x v="14"/>
    <x v="2"/>
    <x v="20"/>
    <n v="21360000"/>
    <x v="0"/>
    <x v="4"/>
    <x v="1"/>
  </r>
  <r>
    <x v="452"/>
    <x v="4"/>
    <x v="78"/>
    <x v="1"/>
    <x v="11"/>
    <n v="23850000"/>
    <x v="0"/>
    <x v="8"/>
    <x v="0"/>
  </r>
  <r>
    <x v="299"/>
    <x v="6"/>
    <x v="35"/>
    <x v="0"/>
    <x v="3"/>
    <n v="6580000"/>
    <x v="1"/>
    <x v="4"/>
    <x v="0"/>
  </r>
  <r>
    <x v="453"/>
    <x v="0"/>
    <x v="24"/>
    <x v="1"/>
    <x v="5"/>
    <n v="19330000"/>
    <x v="1"/>
    <x v="10"/>
    <x v="1"/>
  </r>
  <r>
    <x v="52"/>
    <x v="3"/>
    <x v="51"/>
    <x v="2"/>
    <x v="21"/>
    <n v="12170000"/>
    <x v="0"/>
    <x v="1"/>
    <x v="0"/>
  </r>
  <r>
    <x v="0"/>
    <x v="2"/>
    <x v="39"/>
    <x v="2"/>
    <x v="21"/>
    <n v="18880000"/>
    <x v="0"/>
    <x v="0"/>
    <x v="0"/>
  </r>
  <r>
    <x v="141"/>
    <x v="4"/>
    <x v="52"/>
    <x v="1"/>
    <x v="11"/>
    <n v="13680000"/>
    <x v="1"/>
    <x v="0"/>
    <x v="1"/>
  </r>
  <r>
    <x v="454"/>
    <x v="8"/>
    <x v="52"/>
    <x v="2"/>
    <x v="4"/>
    <n v="22670000"/>
    <x v="0"/>
    <x v="0"/>
    <x v="0"/>
  </r>
  <r>
    <x v="421"/>
    <x v="3"/>
    <x v="1"/>
    <x v="0"/>
    <x v="0"/>
    <n v="10880000"/>
    <x v="0"/>
    <x v="0"/>
    <x v="0"/>
  </r>
  <r>
    <x v="455"/>
    <x v="3"/>
    <x v="61"/>
    <x v="1"/>
    <x v="5"/>
    <n v="20770000"/>
    <x v="0"/>
    <x v="5"/>
    <x v="1"/>
  </r>
  <r>
    <x v="177"/>
    <x v="7"/>
    <x v="31"/>
    <x v="1"/>
    <x v="17"/>
    <n v="11130000"/>
    <x v="1"/>
    <x v="10"/>
    <x v="0"/>
  </r>
  <r>
    <x v="210"/>
    <x v="4"/>
    <x v="73"/>
    <x v="1"/>
    <x v="5"/>
    <n v="23120000"/>
    <x v="0"/>
    <x v="2"/>
    <x v="0"/>
  </r>
  <r>
    <x v="92"/>
    <x v="8"/>
    <x v="29"/>
    <x v="1"/>
    <x v="11"/>
    <n v="18620000"/>
    <x v="1"/>
    <x v="0"/>
    <x v="0"/>
  </r>
  <r>
    <x v="95"/>
    <x v="9"/>
    <x v="0"/>
    <x v="1"/>
    <x v="13"/>
    <n v="5560000"/>
    <x v="1"/>
    <x v="11"/>
    <x v="1"/>
  </r>
  <r>
    <x v="26"/>
    <x v="3"/>
    <x v="59"/>
    <x v="1"/>
    <x v="5"/>
    <n v="16620000.000000002"/>
    <x v="0"/>
    <x v="7"/>
    <x v="0"/>
  </r>
  <r>
    <x v="367"/>
    <x v="6"/>
    <x v="16"/>
    <x v="0"/>
    <x v="0"/>
    <n v="14130000"/>
    <x v="0"/>
    <x v="4"/>
    <x v="1"/>
  </r>
  <r>
    <x v="456"/>
    <x v="8"/>
    <x v="28"/>
    <x v="1"/>
    <x v="13"/>
    <n v="16180000"/>
    <x v="0"/>
    <x v="10"/>
    <x v="0"/>
  </r>
  <r>
    <x v="183"/>
    <x v="2"/>
    <x v="49"/>
    <x v="0"/>
    <x v="19"/>
    <n v="16469999.999999998"/>
    <x v="1"/>
    <x v="10"/>
    <x v="1"/>
  </r>
  <r>
    <x v="81"/>
    <x v="1"/>
    <x v="38"/>
    <x v="1"/>
    <x v="13"/>
    <n v="10850000"/>
    <x v="1"/>
    <x v="5"/>
    <x v="0"/>
  </r>
  <r>
    <x v="1"/>
    <x v="1"/>
    <x v="77"/>
    <x v="1"/>
    <x v="14"/>
    <n v="24800000"/>
    <x v="0"/>
    <x v="1"/>
    <x v="0"/>
  </r>
  <r>
    <x v="101"/>
    <x v="3"/>
    <x v="77"/>
    <x v="0"/>
    <x v="19"/>
    <n v="18300000"/>
    <x v="0"/>
    <x v="1"/>
    <x v="0"/>
  </r>
  <r>
    <x v="91"/>
    <x v="9"/>
    <x v="28"/>
    <x v="2"/>
    <x v="23"/>
    <n v="14740000"/>
    <x v="1"/>
    <x v="9"/>
    <x v="0"/>
  </r>
  <r>
    <x v="428"/>
    <x v="9"/>
    <x v="31"/>
    <x v="1"/>
    <x v="14"/>
    <n v="20560000"/>
    <x v="0"/>
    <x v="5"/>
    <x v="1"/>
  </r>
  <r>
    <x v="56"/>
    <x v="4"/>
    <x v="49"/>
    <x v="2"/>
    <x v="12"/>
    <n v="9090000"/>
    <x v="0"/>
    <x v="6"/>
    <x v="0"/>
  </r>
  <r>
    <x v="457"/>
    <x v="1"/>
    <x v="17"/>
    <x v="0"/>
    <x v="0"/>
    <n v="17390000"/>
    <x v="0"/>
    <x v="1"/>
    <x v="0"/>
  </r>
  <r>
    <x v="458"/>
    <x v="7"/>
    <x v="35"/>
    <x v="0"/>
    <x v="0"/>
    <n v="13430000"/>
    <x v="1"/>
    <x v="0"/>
    <x v="1"/>
  </r>
  <r>
    <x v="459"/>
    <x v="0"/>
    <x v="75"/>
    <x v="0"/>
    <x v="8"/>
    <n v="17160000"/>
    <x v="1"/>
    <x v="11"/>
    <x v="1"/>
  </r>
  <r>
    <x v="40"/>
    <x v="5"/>
    <x v="51"/>
    <x v="1"/>
    <x v="9"/>
    <n v="7570000"/>
    <x v="0"/>
    <x v="9"/>
    <x v="0"/>
  </r>
  <r>
    <x v="356"/>
    <x v="3"/>
    <x v="67"/>
    <x v="1"/>
    <x v="16"/>
    <n v="17670000"/>
    <x v="0"/>
    <x v="1"/>
    <x v="1"/>
  </r>
  <r>
    <x v="453"/>
    <x v="0"/>
    <x v="48"/>
    <x v="0"/>
    <x v="1"/>
    <n v="13280000"/>
    <x v="1"/>
    <x v="10"/>
    <x v="1"/>
  </r>
  <r>
    <x v="157"/>
    <x v="2"/>
    <x v="66"/>
    <x v="1"/>
    <x v="6"/>
    <n v="15060000"/>
    <x v="0"/>
    <x v="8"/>
    <x v="1"/>
  </r>
  <r>
    <x v="288"/>
    <x v="5"/>
    <x v="21"/>
    <x v="2"/>
    <x v="23"/>
    <n v="11840000"/>
    <x v="1"/>
    <x v="11"/>
    <x v="1"/>
  </r>
  <r>
    <x v="100"/>
    <x v="5"/>
    <x v="11"/>
    <x v="2"/>
    <x v="4"/>
    <n v="23610000"/>
    <x v="0"/>
    <x v="10"/>
    <x v="0"/>
  </r>
  <r>
    <x v="395"/>
    <x v="0"/>
    <x v="39"/>
    <x v="1"/>
    <x v="9"/>
    <n v="8900000"/>
    <x v="0"/>
    <x v="4"/>
    <x v="1"/>
  </r>
  <r>
    <x v="18"/>
    <x v="3"/>
    <x v="72"/>
    <x v="2"/>
    <x v="22"/>
    <n v="7120000"/>
    <x v="1"/>
    <x v="0"/>
    <x v="0"/>
  </r>
  <r>
    <x v="460"/>
    <x v="4"/>
    <x v="64"/>
    <x v="1"/>
    <x v="13"/>
    <n v="21750000"/>
    <x v="0"/>
    <x v="11"/>
    <x v="1"/>
  </r>
  <r>
    <x v="411"/>
    <x v="3"/>
    <x v="65"/>
    <x v="1"/>
    <x v="24"/>
    <n v="21880000"/>
    <x v="1"/>
    <x v="9"/>
    <x v="0"/>
  </r>
  <r>
    <x v="461"/>
    <x v="5"/>
    <x v="9"/>
    <x v="2"/>
    <x v="12"/>
    <n v="25000000"/>
    <x v="1"/>
    <x v="9"/>
    <x v="1"/>
  </r>
  <r>
    <x v="24"/>
    <x v="6"/>
    <x v="44"/>
    <x v="0"/>
    <x v="10"/>
    <n v="24040000"/>
    <x v="1"/>
    <x v="7"/>
    <x v="0"/>
  </r>
  <r>
    <x v="338"/>
    <x v="0"/>
    <x v="53"/>
    <x v="2"/>
    <x v="12"/>
    <n v="9490000"/>
    <x v="1"/>
    <x v="7"/>
    <x v="0"/>
  </r>
  <r>
    <x v="198"/>
    <x v="0"/>
    <x v="29"/>
    <x v="0"/>
    <x v="3"/>
    <n v="19340000"/>
    <x v="0"/>
    <x v="10"/>
    <x v="1"/>
  </r>
  <r>
    <x v="72"/>
    <x v="7"/>
    <x v="38"/>
    <x v="1"/>
    <x v="14"/>
    <n v="16920000"/>
    <x v="0"/>
    <x v="10"/>
    <x v="0"/>
  </r>
  <r>
    <x v="50"/>
    <x v="5"/>
    <x v="8"/>
    <x v="0"/>
    <x v="8"/>
    <n v="19940000"/>
    <x v="1"/>
    <x v="9"/>
    <x v="1"/>
  </r>
  <r>
    <x v="462"/>
    <x v="2"/>
    <x v="5"/>
    <x v="2"/>
    <x v="20"/>
    <n v="23760000"/>
    <x v="1"/>
    <x v="1"/>
    <x v="1"/>
  </r>
  <r>
    <x v="370"/>
    <x v="3"/>
    <x v="45"/>
    <x v="1"/>
    <x v="13"/>
    <n v="12740000"/>
    <x v="1"/>
    <x v="10"/>
    <x v="1"/>
  </r>
  <r>
    <x v="17"/>
    <x v="1"/>
    <x v="9"/>
    <x v="0"/>
    <x v="7"/>
    <n v="12030000"/>
    <x v="1"/>
    <x v="8"/>
    <x v="1"/>
  </r>
  <r>
    <x v="61"/>
    <x v="7"/>
    <x v="52"/>
    <x v="2"/>
    <x v="4"/>
    <n v="15090000"/>
    <x v="0"/>
    <x v="0"/>
    <x v="0"/>
  </r>
  <r>
    <x v="239"/>
    <x v="8"/>
    <x v="46"/>
    <x v="2"/>
    <x v="22"/>
    <n v="20300000"/>
    <x v="1"/>
    <x v="8"/>
    <x v="0"/>
  </r>
  <r>
    <x v="67"/>
    <x v="6"/>
    <x v="62"/>
    <x v="0"/>
    <x v="15"/>
    <n v="17740000"/>
    <x v="0"/>
    <x v="0"/>
    <x v="1"/>
  </r>
  <r>
    <x v="463"/>
    <x v="3"/>
    <x v="55"/>
    <x v="1"/>
    <x v="17"/>
    <n v="6630000"/>
    <x v="1"/>
    <x v="5"/>
    <x v="1"/>
  </r>
  <r>
    <x v="67"/>
    <x v="8"/>
    <x v="36"/>
    <x v="2"/>
    <x v="21"/>
    <n v="7260000"/>
    <x v="1"/>
    <x v="0"/>
    <x v="1"/>
  </r>
  <r>
    <x v="244"/>
    <x v="9"/>
    <x v="14"/>
    <x v="0"/>
    <x v="1"/>
    <n v="19430000"/>
    <x v="1"/>
    <x v="8"/>
    <x v="0"/>
  </r>
  <r>
    <x v="67"/>
    <x v="7"/>
    <x v="45"/>
    <x v="0"/>
    <x v="1"/>
    <n v="20760000"/>
    <x v="0"/>
    <x v="0"/>
    <x v="1"/>
  </r>
  <r>
    <x v="464"/>
    <x v="1"/>
    <x v="61"/>
    <x v="0"/>
    <x v="18"/>
    <n v="19230000"/>
    <x v="1"/>
    <x v="5"/>
    <x v="0"/>
  </r>
  <r>
    <x v="465"/>
    <x v="5"/>
    <x v="19"/>
    <x v="1"/>
    <x v="17"/>
    <n v="23490000"/>
    <x v="0"/>
    <x v="0"/>
    <x v="0"/>
  </r>
  <r>
    <x v="248"/>
    <x v="2"/>
    <x v="64"/>
    <x v="1"/>
    <x v="13"/>
    <n v="8590000"/>
    <x v="1"/>
    <x v="9"/>
    <x v="1"/>
  </r>
  <r>
    <x v="337"/>
    <x v="4"/>
    <x v="61"/>
    <x v="1"/>
    <x v="14"/>
    <n v="23380000"/>
    <x v="0"/>
    <x v="0"/>
    <x v="1"/>
  </r>
  <r>
    <x v="153"/>
    <x v="7"/>
    <x v="49"/>
    <x v="0"/>
    <x v="18"/>
    <n v="14810000"/>
    <x v="1"/>
    <x v="11"/>
    <x v="0"/>
  </r>
  <r>
    <x v="466"/>
    <x v="5"/>
    <x v="14"/>
    <x v="0"/>
    <x v="18"/>
    <n v="7200000"/>
    <x v="0"/>
    <x v="0"/>
    <x v="1"/>
  </r>
  <r>
    <x v="91"/>
    <x v="2"/>
    <x v="78"/>
    <x v="0"/>
    <x v="0"/>
    <n v="18380000"/>
    <x v="1"/>
    <x v="9"/>
    <x v="0"/>
  </r>
  <r>
    <x v="436"/>
    <x v="2"/>
    <x v="24"/>
    <x v="0"/>
    <x v="10"/>
    <n v="23260000"/>
    <x v="0"/>
    <x v="1"/>
    <x v="1"/>
  </r>
  <r>
    <x v="467"/>
    <x v="2"/>
    <x v="12"/>
    <x v="1"/>
    <x v="11"/>
    <n v="23140000"/>
    <x v="0"/>
    <x v="11"/>
    <x v="0"/>
  </r>
  <r>
    <x v="244"/>
    <x v="1"/>
    <x v="13"/>
    <x v="1"/>
    <x v="13"/>
    <n v="24440000"/>
    <x v="0"/>
    <x v="8"/>
    <x v="0"/>
  </r>
  <r>
    <x v="167"/>
    <x v="7"/>
    <x v="6"/>
    <x v="1"/>
    <x v="13"/>
    <n v="13510000"/>
    <x v="1"/>
    <x v="8"/>
    <x v="0"/>
  </r>
  <r>
    <x v="468"/>
    <x v="1"/>
    <x v="14"/>
    <x v="1"/>
    <x v="5"/>
    <n v="7900000"/>
    <x v="1"/>
    <x v="2"/>
    <x v="1"/>
  </r>
  <r>
    <x v="421"/>
    <x v="4"/>
    <x v="45"/>
    <x v="0"/>
    <x v="18"/>
    <n v="18990000"/>
    <x v="1"/>
    <x v="0"/>
    <x v="0"/>
  </r>
  <r>
    <x v="332"/>
    <x v="9"/>
    <x v="15"/>
    <x v="1"/>
    <x v="16"/>
    <n v="16219999.999999998"/>
    <x v="1"/>
    <x v="11"/>
    <x v="1"/>
  </r>
  <r>
    <x v="277"/>
    <x v="4"/>
    <x v="5"/>
    <x v="0"/>
    <x v="8"/>
    <n v="21090000"/>
    <x v="1"/>
    <x v="11"/>
    <x v="0"/>
  </r>
  <r>
    <x v="47"/>
    <x v="3"/>
    <x v="9"/>
    <x v="1"/>
    <x v="16"/>
    <n v="21720000"/>
    <x v="0"/>
    <x v="5"/>
    <x v="1"/>
  </r>
  <r>
    <x v="469"/>
    <x v="6"/>
    <x v="24"/>
    <x v="1"/>
    <x v="13"/>
    <n v="10250000"/>
    <x v="0"/>
    <x v="6"/>
    <x v="0"/>
  </r>
  <r>
    <x v="434"/>
    <x v="4"/>
    <x v="11"/>
    <x v="2"/>
    <x v="21"/>
    <n v="18140000"/>
    <x v="0"/>
    <x v="3"/>
    <x v="0"/>
  </r>
  <r>
    <x v="208"/>
    <x v="8"/>
    <x v="42"/>
    <x v="0"/>
    <x v="8"/>
    <n v="19350000"/>
    <x v="1"/>
    <x v="3"/>
    <x v="1"/>
  </r>
  <r>
    <x v="459"/>
    <x v="5"/>
    <x v="53"/>
    <x v="0"/>
    <x v="19"/>
    <n v="19610000"/>
    <x v="0"/>
    <x v="11"/>
    <x v="1"/>
  </r>
  <r>
    <x v="167"/>
    <x v="8"/>
    <x v="78"/>
    <x v="1"/>
    <x v="16"/>
    <n v="21490000"/>
    <x v="1"/>
    <x v="8"/>
    <x v="0"/>
  </r>
  <r>
    <x v="427"/>
    <x v="7"/>
    <x v="42"/>
    <x v="0"/>
    <x v="18"/>
    <n v="12190000"/>
    <x v="1"/>
    <x v="10"/>
    <x v="0"/>
  </r>
  <r>
    <x v="155"/>
    <x v="8"/>
    <x v="3"/>
    <x v="2"/>
    <x v="22"/>
    <n v="9760000"/>
    <x v="0"/>
    <x v="4"/>
    <x v="0"/>
  </r>
  <r>
    <x v="79"/>
    <x v="5"/>
    <x v="55"/>
    <x v="0"/>
    <x v="10"/>
    <n v="19340000"/>
    <x v="1"/>
    <x v="10"/>
    <x v="0"/>
  </r>
  <r>
    <x v="470"/>
    <x v="5"/>
    <x v="12"/>
    <x v="1"/>
    <x v="5"/>
    <n v="18720000"/>
    <x v="0"/>
    <x v="5"/>
    <x v="1"/>
  </r>
  <r>
    <x v="80"/>
    <x v="0"/>
    <x v="25"/>
    <x v="0"/>
    <x v="8"/>
    <n v="10520000"/>
    <x v="0"/>
    <x v="11"/>
    <x v="1"/>
  </r>
  <r>
    <x v="471"/>
    <x v="0"/>
    <x v="63"/>
    <x v="0"/>
    <x v="8"/>
    <n v="16830000"/>
    <x v="1"/>
    <x v="4"/>
    <x v="1"/>
  </r>
  <r>
    <x v="472"/>
    <x v="0"/>
    <x v="65"/>
    <x v="2"/>
    <x v="12"/>
    <n v="8700000"/>
    <x v="0"/>
    <x v="6"/>
    <x v="0"/>
  </r>
  <r>
    <x v="473"/>
    <x v="6"/>
    <x v="33"/>
    <x v="1"/>
    <x v="14"/>
    <n v="13520000"/>
    <x v="1"/>
    <x v="8"/>
    <x v="0"/>
  </r>
  <r>
    <x v="474"/>
    <x v="8"/>
    <x v="6"/>
    <x v="0"/>
    <x v="3"/>
    <n v="9520000"/>
    <x v="0"/>
    <x v="1"/>
    <x v="1"/>
  </r>
  <r>
    <x v="475"/>
    <x v="0"/>
    <x v="66"/>
    <x v="1"/>
    <x v="13"/>
    <n v="24730000"/>
    <x v="1"/>
    <x v="7"/>
    <x v="0"/>
  </r>
  <r>
    <x v="459"/>
    <x v="0"/>
    <x v="16"/>
    <x v="2"/>
    <x v="12"/>
    <n v="19600000"/>
    <x v="1"/>
    <x v="11"/>
    <x v="1"/>
  </r>
  <r>
    <x v="476"/>
    <x v="3"/>
    <x v="56"/>
    <x v="0"/>
    <x v="10"/>
    <n v="21190000"/>
    <x v="0"/>
    <x v="6"/>
    <x v="0"/>
  </r>
  <r>
    <x v="268"/>
    <x v="4"/>
    <x v="3"/>
    <x v="2"/>
    <x v="22"/>
    <n v="9360000"/>
    <x v="0"/>
    <x v="7"/>
    <x v="0"/>
  </r>
  <r>
    <x v="477"/>
    <x v="5"/>
    <x v="48"/>
    <x v="2"/>
    <x v="21"/>
    <n v="11650000"/>
    <x v="1"/>
    <x v="6"/>
    <x v="0"/>
  </r>
  <r>
    <x v="413"/>
    <x v="7"/>
    <x v="27"/>
    <x v="0"/>
    <x v="7"/>
    <n v="11690000"/>
    <x v="0"/>
    <x v="1"/>
    <x v="0"/>
  </r>
  <r>
    <x v="478"/>
    <x v="1"/>
    <x v="23"/>
    <x v="0"/>
    <x v="15"/>
    <n v="20560000"/>
    <x v="0"/>
    <x v="7"/>
    <x v="0"/>
  </r>
  <r>
    <x v="479"/>
    <x v="8"/>
    <x v="37"/>
    <x v="0"/>
    <x v="3"/>
    <n v="21100000"/>
    <x v="0"/>
    <x v="5"/>
    <x v="1"/>
  </r>
  <r>
    <x v="116"/>
    <x v="0"/>
    <x v="31"/>
    <x v="1"/>
    <x v="17"/>
    <n v="18340000"/>
    <x v="1"/>
    <x v="4"/>
    <x v="1"/>
  </r>
  <r>
    <x v="131"/>
    <x v="0"/>
    <x v="17"/>
    <x v="1"/>
    <x v="5"/>
    <n v="13330000"/>
    <x v="1"/>
    <x v="10"/>
    <x v="1"/>
  </r>
  <r>
    <x v="8"/>
    <x v="0"/>
    <x v="68"/>
    <x v="1"/>
    <x v="6"/>
    <n v="19490000"/>
    <x v="1"/>
    <x v="5"/>
    <x v="0"/>
  </r>
  <r>
    <x v="480"/>
    <x v="3"/>
    <x v="25"/>
    <x v="1"/>
    <x v="9"/>
    <n v="7650000"/>
    <x v="1"/>
    <x v="8"/>
    <x v="1"/>
  </r>
  <r>
    <x v="90"/>
    <x v="4"/>
    <x v="22"/>
    <x v="2"/>
    <x v="12"/>
    <n v="24390000"/>
    <x v="1"/>
    <x v="11"/>
    <x v="0"/>
  </r>
  <r>
    <x v="384"/>
    <x v="8"/>
    <x v="61"/>
    <x v="1"/>
    <x v="13"/>
    <n v="8109999.9999999991"/>
    <x v="0"/>
    <x v="10"/>
    <x v="0"/>
  </r>
  <r>
    <x v="370"/>
    <x v="2"/>
    <x v="48"/>
    <x v="2"/>
    <x v="12"/>
    <n v="23080000"/>
    <x v="1"/>
    <x v="10"/>
    <x v="1"/>
  </r>
  <r>
    <x v="252"/>
    <x v="4"/>
    <x v="4"/>
    <x v="2"/>
    <x v="21"/>
    <n v="17830000"/>
    <x v="1"/>
    <x v="4"/>
    <x v="0"/>
  </r>
  <r>
    <x v="481"/>
    <x v="8"/>
    <x v="46"/>
    <x v="2"/>
    <x v="22"/>
    <n v="24680000"/>
    <x v="1"/>
    <x v="11"/>
    <x v="0"/>
  </r>
  <r>
    <x v="482"/>
    <x v="4"/>
    <x v="18"/>
    <x v="2"/>
    <x v="21"/>
    <n v="10580000"/>
    <x v="0"/>
    <x v="8"/>
    <x v="1"/>
  </r>
  <r>
    <x v="483"/>
    <x v="7"/>
    <x v="52"/>
    <x v="2"/>
    <x v="4"/>
    <n v="18850000"/>
    <x v="1"/>
    <x v="1"/>
    <x v="0"/>
  </r>
  <r>
    <x v="441"/>
    <x v="3"/>
    <x v="28"/>
    <x v="0"/>
    <x v="0"/>
    <n v="13590000"/>
    <x v="1"/>
    <x v="3"/>
    <x v="1"/>
  </r>
  <r>
    <x v="484"/>
    <x v="7"/>
    <x v="55"/>
    <x v="0"/>
    <x v="8"/>
    <n v="12990000"/>
    <x v="1"/>
    <x v="6"/>
    <x v="1"/>
  </r>
  <r>
    <x v="134"/>
    <x v="8"/>
    <x v="40"/>
    <x v="2"/>
    <x v="12"/>
    <n v="14620000"/>
    <x v="0"/>
    <x v="7"/>
    <x v="0"/>
  </r>
  <r>
    <x v="202"/>
    <x v="8"/>
    <x v="73"/>
    <x v="1"/>
    <x v="14"/>
    <n v="8810000"/>
    <x v="1"/>
    <x v="8"/>
    <x v="1"/>
  </r>
  <r>
    <x v="249"/>
    <x v="0"/>
    <x v="40"/>
    <x v="1"/>
    <x v="11"/>
    <n v="19280000"/>
    <x v="0"/>
    <x v="2"/>
    <x v="1"/>
  </r>
  <r>
    <x v="396"/>
    <x v="5"/>
    <x v="31"/>
    <x v="0"/>
    <x v="1"/>
    <n v="24790000"/>
    <x v="1"/>
    <x v="9"/>
    <x v="1"/>
  </r>
  <r>
    <x v="241"/>
    <x v="0"/>
    <x v="70"/>
    <x v="1"/>
    <x v="13"/>
    <n v="16410000"/>
    <x v="0"/>
    <x v="2"/>
    <x v="1"/>
  </r>
  <r>
    <x v="485"/>
    <x v="6"/>
    <x v="21"/>
    <x v="1"/>
    <x v="16"/>
    <n v="15360000"/>
    <x v="1"/>
    <x v="6"/>
    <x v="0"/>
  </r>
  <r>
    <x v="81"/>
    <x v="9"/>
    <x v="1"/>
    <x v="1"/>
    <x v="5"/>
    <n v="21920000"/>
    <x v="1"/>
    <x v="5"/>
    <x v="0"/>
  </r>
  <r>
    <x v="126"/>
    <x v="2"/>
    <x v="44"/>
    <x v="0"/>
    <x v="10"/>
    <n v="22080000"/>
    <x v="0"/>
    <x v="2"/>
    <x v="1"/>
  </r>
  <r>
    <x v="486"/>
    <x v="1"/>
    <x v="70"/>
    <x v="0"/>
    <x v="7"/>
    <n v="13390000"/>
    <x v="0"/>
    <x v="2"/>
    <x v="1"/>
  </r>
  <r>
    <x v="487"/>
    <x v="7"/>
    <x v="15"/>
    <x v="1"/>
    <x v="5"/>
    <n v="14150000"/>
    <x v="1"/>
    <x v="11"/>
    <x v="1"/>
  </r>
  <r>
    <x v="155"/>
    <x v="7"/>
    <x v="63"/>
    <x v="2"/>
    <x v="4"/>
    <n v="12870000"/>
    <x v="0"/>
    <x v="4"/>
    <x v="0"/>
  </r>
  <r>
    <x v="432"/>
    <x v="0"/>
    <x v="3"/>
    <x v="1"/>
    <x v="9"/>
    <n v="14230000"/>
    <x v="0"/>
    <x v="9"/>
    <x v="1"/>
  </r>
  <r>
    <x v="136"/>
    <x v="5"/>
    <x v="35"/>
    <x v="1"/>
    <x v="13"/>
    <n v="17550000"/>
    <x v="0"/>
    <x v="3"/>
    <x v="1"/>
  </r>
  <r>
    <x v="260"/>
    <x v="1"/>
    <x v="4"/>
    <x v="0"/>
    <x v="7"/>
    <n v="12020000"/>
    <x v="1"/>
    <x v="6"/>
    <x v="0"/>
  </r>
  <r>
    <x v="237"/>
    <x v="3"/>
    <x v="12"/>
    <x v="2"/>
    <x v="12"/>
    <n v="22990000"/>
    <x v="0"/>
    <x v="9"/>
    <x v="0"/>
  </r>
  <r>
    <x v="345"/>
    <x v="8"/>
    <x v="50"/>
    <x v="0"/>
    <x v="10"/>
    <n v="14920000"/>
    <x v="0"/>
    <x v="6"/>
    <x v="1"/>
  </r>
  <r>
    <x v="189"/>
    <x v="6"/>
    <x v="49"/>
    <x v="1"/>
    <x v="2"/>
    <n v="14100000"/>
    <x v="0"/>
    <x v="2"/>
    <x v="0"/>
  </r>
  <r>
    <x v="478"/>
    <x v="2"/>
    <x v="74"/>
    <x v="0"/>
    <x v="0"/>
    <n v="12200000"/>
    <x v="1"/>
    <x v="7"/>
    <x v="0"/>
  </r>
  <r>
    <x v="248"/>
    <x v="3"/>
    <x v="58"/>
    <x v="1"/>
    <x v="16"/>
    <n v="9080000"/>
    <x v="1"/>
    <x v="9"/>
    <x v="1"/>
  </r>
  <r>
    <x v="232"/>
    <x v="6"/>
    <x v="55"/>
    <x v="1"/>
    <x v="11"/>
    <n v="12340000"/>
    <x v="0"/>
    <x v="3"/>
    <x v="0"/>
  </r>
  <r>
    <x v="469"/>
    <x v="1"/>
    <x v="76"/>
    <x v="2"/>
    <x v="22"/>
    <n v="10290000"/>
    <x v="0"/>
    <x v="6"/>
    <x v="0"/>
  </r>
  <r>
    <x v="488"/>
    <x v="6"/>
    <x v="77"/>
    <x v="0"/>
    <x v="18"/>
    <n v="9430000"/>
    <x v="0"/>
    <x v="6"/>
    <x v="0"/>
  </r>
  <r>
    <x v="388"/>
    <x v="0"/>
    <x v="0"/>
    <x v="1"/>
    <x v="14"/>
    <n v="16480000"/>
    <x v="1"/>
    <x v="6"/>
    <x v="1"/>
  </r>
  <r>
    <x v="489"/>
    <x v="1"/>
    <x v="31"/>
    <x v="1"/>
    <x v="16"/>
    <n v="22340000"/>
    <x v="1"/>
    <x v="5"/>
    <x v="1"/>
  </r>
  <r>
    <x v="490"/>
    <x v="2"/>
    <x v="78"/>
    <x v="1"/>
    <x v="11"/>
    <n v="9130000"/>
    <x v="1"/>
    <x v="8"/>
    <x v="0"/>
  </r>
  <r>
    <x v="491"/>
    <x v="2"/>
    <x v="32"/>
    <x v="0"/>
    <x v="1"/>
    <n v="21090000"/>
    <x v="1"/>
    <x v="2"/>
    <x v="1"/>
  </r>
  <r>
    <x v="492"/>
    <x v="8"/>
    <x v="49"/>
    <x v="0"/>
    <x v="3"/>
    <n v="12130000"/>
    <x v="0"/>
    <x v="10"/>
    <x v="1"/>
  </r>
  <r>
    <x v="493"/>
    <x v="8"/>
    <x v="24"/>
    <x v="1"/>
    <x v="11"/>
    <n v="24070000"/>
    <x v="1"/>
    <x v="6"/>
    <x v="1"/>
  </r>
  <r>
    <x v="263"/>
    <x v="6"/>
    <x v="43"/>
    <x v="0"/>
    <x v="7"/>
    <n v="22620000"/>
    <x v="0"/>
    <x v="1"/>
    <x v="1"/>
  </r>
  <r>
    <x v="160"/>
    <x v="3"/>
    <x v="31"/>
    <x v="0"/>
    <x v="19"/>
    <n v="23820000"/>
    <x v="0"/>
    <x v="7"/>
    <x v="0"/>
  </r>
  <r>
    <x v="494"/>
    <x v="1"/>
    <x v="50"/>
    <x v="0"/>
    <x v="7"/>
    <n v="9180000"/>
    <x v="0"/>
    <x v="3"/>
    <x v="0"/>
  </r>
  <r>
    <x v="249"/>
    <x v="2"/>
    <x v="79"/>
    <x v="1"/>
    <x v="24"/>
    <n v="20960000"/>
    <x v="0"/>
    <x v="2"/>
    <x v="1"/>
  </r>
  <r>
    <x v="163"/>
    <x v="9"/>
    <x v="24"/>
    <x v="0"/>
    <x v="18"/>
    <n v="11910000"/>
    <x v="1"/>
    <x v="2"/>
    <x v="0"/>
  </r>
  <r>
    <x v="63"/>
    <x v="3"/>
    <x v="17"/>
    <x v="0"/>
    <x v="18"/>
    <n v="5080000"/>
    <x v="1"/>
    <x v="7"/>
    <x v="0"/>
  </r>
  <r>
    <x v="315"/>
    <x v="4"/>
    <x v="39"/>
    <x v="1"/>
    <x v="14"/>
    <n v="16440000.000000002"/>
    <x v="0"/>
    <x v="0"/>
    <x v="0"/>
  </r>
  <r>
    <x v="416"/>
    <x v="3"/>
    <x v="16"/>
    <x v="1"/>
    <x v="16"/>
    <n v="6100000"/>
    <x v="1"/>
    <x v="2"/>
    <x v="1"/>
  </r>
  <r>
    <x v="495"/>
    <x v="5"/>
    <x v="8"/>
    <x v="0"/>
    <x v="15"/>
    <n v="11540000"/>
    <x v="0"/>
    <x v="11"/>
    <x v="1"/>
  </r>
  <r>
    <x v="344"/>
    <x v="3"/>
    <x v="10"/>
    <x v="1"/>
    <x v="9"/>
    <n v="18740000"/>
    <x v="0"/>
    <x v="0"/>
    <x v="1"/>
  </r>
  <r>
    <x v="496"/>
    <x v="8"/>
    <x v="62"/>
    <x v="2"/>
    <x v="4"/>
    <n v="10600000"/>
    <x v="1"/>
    <x v="4"/>
    <x v="1"/>
  </r>
  <r>
    <x v="436"/>
    <x v="4"/>
    <x v="72"/>
    <x v="0"/>
    <x v="10"/>
    <n v="18260000"/>
    <x v="0"/>
    <x v="1"/>
    <x v="1"/>
  </r>
  <r>
    <x v="254"/>
    <x v="5"/>
    <x v="73"/>
    <x v="0"/>
    <x v="18"/>
    <n v="5200000"/>
    <x v="1"/>
    <x v="8"/>
    <x v="0"/>
  </r>
  <r>
    <x v="95"/>
    <x v="4"/>
    <x v="41"/>
    <x v="2"/>
    <x v="12"/>
    <n v="24500000"/>
    <x v="1"/>
    <x v="11"/>
    <x v="1"/>
  </r>
  <r>
    <x v="463"/>
    <x v="7"/>
    <x v="51"/>
    <x v="0"/>
    <x v="3"/>
    <n v="19140000"/>
    <x v="0"/>
    <x v="5"/>
    <x v="1"/>
  </r>
  <r>
    <x v="61"/>
    <x v="4"/>
    <x v="23"/>
    <x v="2"/>
    <x v="21"/>
    <n v="9330000"/>
    <x v="1"/>
    <x v="0"/>
    <x v="0"/>
  </r>
  <r>
    <x v="443"/>
    <x v="8"/>
    <x v="56"/>
    <x v="0"/>
    <x v="10"/>
    <n v="5710000"/>
    <x v="1"/>
    <x v="8"/>
    <x v="0"/>
  </r>
  <r>
    <x v="200"/>
    <x v="0"/>
    <x v="51"/>
    <x v="2"/>
    <x v="22"/>
    <n v="20660000"/>
    <x v="1"/>
    <x v="10"/>
    <x v="1"/>
  </r>
  <r>
    <x v="497"/>
    <x v="2"/>
    <x v="53"/>
    <x v="2"/>
    <x v="21"/>
    <n v="6960000"/>
    <x v="0"/>
    <x v="8"/>
    <x v="1"/>
  </r>
  <r>
    <x v="498"/>
    <x v="8"/>
    <x v="29"/>
    <x v="0"/>
    <x v="18"/>
    <n v="24710000"/>
    <x v="1"/>
    <x v="8"/>
    <x v="0"/>
  </r>
  <r>
    <x v="499"/>
    <x v="2"/>
    <x v="10"/>
    <x v="1"/>
    <x v="11"/>
    <n v="13620000"/>
    <x v="0"/>
    <x v="5"/>
    <x v="0"/>
  </r>
  <r>
    <x v="500"/>
    <x v="6"/>
    <x v="69"/>
    <x v="2"/>
    <x v="12"/>
    <n v="9070000"/>
    <x v="0"/>
    <x v="2"/>
    <x v="0"/>
  </r>
  <r>
    <x v="365"/>
    <x v="0"/>
    <x v="38"/>
    <x v="2"/>
    <x v="12"/>
    <n v="16370000.000000002"/>
    <x v="1"/>
    <x v="10"/>
    <x v="0"/>
  </r>
  <r>
    <x v="1"/>
    <x v="9"/>
    <x v="62"/>
    <x v="2"/>
    <x v="20"/>
    <n v="10670000"/>
    <x v="0"/>
    <x v="1"/>
    <x v="0"/>
  </r>
  <r>
    <x v="242"/>
    <x v="4"/>
    <x v="26"/>
    <x v="1"/>
    <x v="17"/>
    <n v="5580000"/>
    <x v="0"/>
    <x v="9"/>
    <x v="0"/>
  </r>
  <r>
    <x v="501"/>
    <x v="8"/>
    <x v="9"/>
    <x v="0"/>
    <x v="15"/>
    <n v="10020000"/>
    <x v="1"/>
    <x v="10"/>
    <x v="0"/>
  </r>
  <r>
    <x v="502"/>
    <x v="1"/>
    <x v="76"/>
    <x v="2"/>
    <x v="12"/>
    <n v="11850000"/>
    <x v="0"/>
    <x v="1"/>
    <x v="1"/>
  </r>
  <r>
    <x v="282"/>
    <x v="7"/>
    <x v="62"/>
    <x v="2"/>
    <x v="22"/>
    <n v="5680000"/>
    <x v="0"/>
    <x v="10"/>
    <x v="0"/>
  </r>
  <r>
    <x v="235"/>
    <x v="6"/>
    <x v="50"/>
    <x v="1"/>
    <x v="2"/>
    <n v="13620000"/>
    <x v="1"/>
    <x v="2"/>
    <x v="0"/>
  </r>
  <r>
    <x v="96"/>
    <x v="5"/>
    <x v="74"/>
    <x v="0"/>
    <x v="8"/>
    <n v="24350000"/>
    <x v="0"/>
    <x v="8"/>
    <x v="0"/>
  </r>
  <r>
    <x v="424"/>
    <x v="2"/>
    <x v="32"/>
    <x v="1"/>
    <x v="17"/>
    <n v="18820000"/>
    <x v="1"/>
    <x v="7"/>
    <x v="0"/>
  </r>
  <r>
    <x v="105"/>
    <x v="2"/>
    <x v="49"/>
    <x v="1"/>
    <x v="5"/>
    <n v="15460000"/>
    <x v="1"/>
    <x v="5"/>
    <x v="1"/>
  </r>
  <r>
    <x v="503"/>
    <x v="6"/>
    <x v="39"/>
    <x v="0"/>
    <x v="8"/>
    <n v="6230000"/>
    <x v="0"/>
    <x v="3"/>
    <x v="0"/>
  </r>
  <r>
    <x v="183"/>
    <x v="0"/>
    <x v="30"/>
    <x v="1"/>
    <x v="9"/>
    <n v="9750000"/>
    <x v="0"/>
    <x v="10"/>
    <x v="1"/>
  </r>
  <r>
    <x v="249"/>
    <x v="8"/>
    <x v="16"/>
    <x v="2"/>
    <x v="4"/>
    <n v="11430000"/>
    <x v="0"/>
    <x v="2"/>
    <x v="1"/>
  </r>
  <r>
    <x v="448"/>
    <x v="6"/>
    <x v="54"/>
    <x v="2"/>
    <x v="4"/>
    <n v="9180000"/>
    <x v="0"/>
    <x v="5"/>
    <x v="0"/>
  </r>
  <r>
    <x v="474"/>
    <x v="0"/>
    <x v="59"/>
    <x v="1"/>
    <x v="11"/>
    <n v="6340000"/>
    <x v="1"/>
    <x v="1"/>
    <x v="1"/>
  </r>
  <r>
    <x v="32"/>
    <x v="6"/>
    <x v="72"/>
    <x v="0"/>
    <x v="3"/>
    <n v="14290000"/>
    <x v="1"/>
    <x v="11"/>
    <x v="1"/>
  </r>
  <r>
    <x v="82"/>
    <x v="5"/>
    <x v="57"/>
    <x v="0"/>
    <x v="3"/>
    <n v="9220000"/>
    <x v="0"/>
    <x v="1"/>
    <x v="1"/>
  </r>
  <r>
    <x v="504"/>
    <x v="8"/>
    <x v="25"/>
    <x v="1"/>
    <x v="13"/>
    <n v="13000000"/>
    <x v="1"/>
    <x v="9"/>
    <x v="0"/>
  </r>
  <r>
    <x v="472"/>
    <x v="9"/>
    <x v="71"/>
    <x v="1"/>
    <x v="2"/>
    <n v="8410000"/>
    <x v="1"/>
    <x v="6"/>
    <x v="0"/>
  </r>
  <r>
    <x v="327"/>
    <x v="9"/>
    <x v="48"/>
    <x v="1"/>
    <x v="9"/>
    <n v="13090000"/>
    <x v="1"/>
    <x v="5"/>
    <x v="1"/>
  </r>
  <r>
    <x v="390"/>
    <x v="6"/>
    <x v="51"/>
    <x v="2"/>
    <x v="12"/>
    <n v="16040000"/>
    <x v="0"/>
    <x v="4"/>
    <x v="0"/>
  </r>
  <r>
    <x v="505"/>
    <x v="4"/>
    <x v="41"/>
    <x v="1"/>
    <x v="13"/>
    <n v="19560000"/>
    <x v="1"/>
    <x v="10"/>
    <x v="0"/>
  </r>
  <r>
    <x v="506"/>
    <x v="9"/>
    <x v="10"/>
    <x v="1"/>
    <x v="11"/>
    <n v="10630000"/>
    <x v="1"/>
    <x v="10"/>
    <x v="1"/>
  </r>
  <r>
    <x v="68"/>
    <x v="2"/>
    <x v="8"/>
    <x v="0"/>
    <x v="3"/>
    <n v="15400000"/>
    <x v="0"/>
    <x v="9"/>
    <x v="1"/>
  </r>
  <r>
    <x v="420"/>
    <x v="5"/>
    <x v="46"/>
    <x v="0"/>
    <x v="18"/>
    <n v="12070000"/>
    <x v="0"/>
    <x v="3"/>
    <x v="0"/>
  </r>
  <r>
    <x v="390"/>
    <x v="7"/>
    <x v="54"/>
    <x v="0"/>
    <x v="15"/>
    <n v="7330000"/>
    <x v="1"/>
    <x v="4"/>
    <x v="0"/>
  </r>
  <r>
    <x v="440"/>
    <x v="3"/>
    <x v="75"/>
    <x v="1"/>
    <x v="13"/>
    <n v="14330000"/>
    <x v="1"/>
    <x v="5"/>
    <x v="1"/>
  </r>
  <r>
    <x v="507"/>
    <x v="8"/>
    <x v="17"/>
    <x v="0"/>
    <x v="19"/>
    <n v="18950000"/>
    <x v="1"/>
    <x v="2"/>
    <x v="0"/>
  </r>
  <r>
    <x v="508"/>
    <x v="1"/>
    <x v="34"/>
    <x v="0"/>
    <x v="15"/>
    <n v="17090000"/>
    <x v="0"/>
    <x v="0"/>
    <x v="0"/>
  </r>
  <r>
    <x v="452"/>
    <x v="5"/>
    <x v="33"/>
    <x v="1"/>
    <x v="17"/>
    <n v="12600000"/>
    <x v="0"/>
    <x v="8"/>
    <x v="0"/>
  </r>
  <r>
    <x v="509"/>
    <x v="0"/>
    <x v="25"/>
    <x v="2"/>
    <x v="12"/>
    <n v="13280000"/>
    <x v="1"/>
    <x v="10"/>
    <x v="1"/>
  </r>
  <r>
    <x v="246"/>
    <x v="4"/>
    <x v="16"/>
    <x v="2"/>
    <x v="22"/>
    <n v="9420000"/>
    <x v="0"/>
    <x v="10"/>
    <x v="1"/>
  </r>
  <r>
    <x v="266"/>
    <x v="0"/>
    <x v="49"/>
    <x v="0"/>
    <x v="0"/>
    <n v="8970000"/>
    <x v="0"/>
    <x v="11"/>
    <x v="0"/>
  </r>
  <r>
    <x v="52"/>
    <x v="3"/>
    <x v="15"/>
    <x v="2"/>
    <x v="22"/>
    <n v="24630000"/>
    <x v="1"/>
    <x v="1"/>
    <x v="0"/>
  </r>
  <r>
    <x v="510"/>
    <x v="2"/>
    <x v="62"/>
    <x v="2"/>
    <x v="23"/>
    <n v="9510000"/>
    <x v="0"/>
    <x v="5"/>
    <x v="0"/>
  </r>
  <r>
    <x v="177"/>
    <x v="1"/>
    <x v="79"/>
    <x v="0"/>
    <x v="0"/>
    <n v="19420000"/>
    <x v="0"/>
    <x v="10"/>
    <x v="0"/>
  </r>
  <r>
    <x v="511"/>
    <x v="5"/>
    <x v="68"/>
    <x v="2"/>
    <x v="20"/>
    <n v="9300000"/>
    <x v="0"/>
    <x v="10"/>
    <x v="0"/>
  </r>
  <r>
    <x v="310"/>
    <x v="3"/>
    <x v="19"/>
    <x v="2"/>
    <x v="23"/>
    <n v="15890000"/>
    <x v="1"/>
    <x v="8"/>
    <x v="1"/>
  </r>
  <r>
    <x v="335"/>
    <x v="3"/>
    <x v="7"/>
    <x v="1"/>
    <x v="6"/>
    <n v="12540000"/>
    <x v="0"/>
    <x v="9"/>
    <x v="1"/>
  </r>
  <r>
    <x v="478"/>
    <x v="0"/>
    <x v="20"/>
    <x v="1"/>
    <x v="13"/>
    <n v="11550000"/>
    <x v="0"/>
    <x v="7"/>
    <x v="0"/>
  </r>
  <r>
    <x v="19"/>
    <x v="1"/>
    <x v="3"/>
    <x v="1"/>
    <x v="11"/>
    <n v="7660000"/>
    <x v="0"/>
    <x v="9"/>
    <x v="0"/>
  </r>
  <r>
    <x v="478"/>
    <x v="7"/>
    <x v="43"/>
    <x v="0"/>
    <x v="8"/>
    <n v="22020000"/>
    <x v="0"/>
    <x v="7"/>
    <x v="0"/>
  </r>
  <r>
    <x v="512"/>
    <x v="0"/>
    <x v="79"/>
    <x v="0"/>
    <x v="15"/>
    <n v="7660000"/>
    <x v="0"/>
    <x v="4"/>
    <x v="1"/>
  </r>
  <r>
    <x v="19"/>
    <x v="4"/>
    <x v="68"/>
    <x v="2"/>
    <x v="20"/>
    <n v="6150000"/>
    <x v="1"/>
    <x v="9"/>
    <x v="0"/>
  </r>
  <r>
    <x v="84"/>
    <x v="9"/>
    <x v="28"/>
    <x v="2"/>
    <x v="22"/>
    <n v="13600000"/>
    <x v="1"/>
    <x v="2"/>
    <x v="1"/>
  </r>
  <r>
    <x v="140"/>
    <x v="0"/>
    <x v="64"/>
    <x v="1"/>
    <x v="17"/>
    <n v="13740000"/>
    <x v="1"/>
    <x v="5"/>
    <x v="1"/>
  </r>
  <r>
    <x v="292"/>
    <x v="4"/>
    <x v="9"/>
    <x v="2"/>
    <x v="4"/>
    <n v="18530000"/>
    <x v="0"/>
    <x v="2"/>
    <x v="1"/>
  </r>
  <r>
    <x v="386"/>
    <x v="6"/>
    <x v="54"/>
    <x v="1"/>
    <x v="5"/>
    <n v="9190000"/>
    <x v="1"/>
    <x v="8"/>
    <x v="0"/>
  </r>
  <r>
    <x v="144"/>
    <x v="7"/>
    <x v="63"/>
    <x v="1"/>
    <x v="13"/>
    <n v="7210000"/>
    <x v="0"/>
    <x v="5"/>
    <x v="1"/>
  </r>
  <r>
    <x v="156"/>
    <x v="9"/>
    <x v="62"/>
    <x v="1"/>
    <x v="2"/>
    <n v="11060000"/>
    <x v="0"/>
    <x v="9"/>
    <x v="0"/>
  </r>
  <r>
    <x v="146"/>
    <x v="1"/>
    <x v="77"/>
    <x v="1"/>
    <x v="14"/>
    <n v="24180000"/>
    <x v="0"/>
    <x v="2"/>
    <x v="1"/>
  </r>
  <r>
    <x v="103"/>
    <x v="0"/>
    <x v="50"/>
    <x v="0"/>
    <x v="18"/>
    <n v="9750000"/>
    <x v="0"/>
    <x v="1"/>
    <x v="0"/>
  </r>
  <r>
    <x v="20"/>
    <x v="0"/>
    <x v="51"/>
    <x v="1"/>
    <x v="5"/>
    <n v="13740000"/>
    <x v="0"/>
    <x v="7"/>
    <x v="0"/>
  </r>
  <r>
    <x v="119"/>
    <x v="2"/>
    <x v="54"/>
    <x v="1"/>
    <x v="24"/>
    <n v="14510000"/>
    <x v="1"/>
    <x v="9"/>
    <x v="0"/>
  </r>
  <r>
    <x v="298"/>
    <x v="9"/>
    <x v="46"/>
    <x v="0"/>
    <x v="3"/>
    <n v="18230000"/>
    <x v="1"/>
    <x v="9"/>
    <x v="0"/>
  </r>
  <r>
    <x v="513"/>
    <x v="2"/>
    <x v="9"/>
    <x v="1"/>
    <x v="5"/>
    <n v="10780000"/>
    <x v="1"/>
    <x v="8"/>
    <x v="1"/>
  </r>
  <r>
    <x v="514"/>
    <x v="6"/>
    <x v="48"/>
    <x v="0"/>
    <x v="8"/>
    <n v="21050000"/>
    <x v="0"/>
    <x v="7"/>
    <x v="0"/>
  </r>
  <r>
    <x v="286"/>
    <x v="1"/>
    <x v="76"/>
    <x v="2"/>
    <x v="21"/>
    <n v="12440000"/>
    <x v="0"/>
    <x v="6"/>
    <x v="0"/>
  </r>
  <r>
    <x v="449"/>
    <x v="8"/>
    <x v="13"/>
    <x v="1"/>
    <x v="13"/>
    <n v="16660000"/>
    <x v="0"/>
    <x v="10"/>
    <x v="0"/>
  </r>
  <r>
    <x v="67"/>
    <x v="4"/>
    <x v="30"/>
    <x v="0"/>
    <x v="19"/>
    <n v="18920000"/>
    <x v="0"/>
    <x v="0"/>
    <x v="1"/>
  </r>
  <r>
    <x v="53"/>
    <x v="7"/>
    <x v="46"/>
    <x v="1"/>
    <x v="2"/>
    <n v="10430000"/>
    <x v="0"/>
    <x v="0"/>
    <x v="1"/>
  </r>
  <r>
    <x v="515"/>
    <x v="8"/>
    <x v="48"/>
    <x v="1"/>
    <x v="2"/>
    <n v="9050000"/>
    <x v="1"/>
    <x v="10"/>
    <x v="1"/>
  </r>
  <r>
    <x v="245"/>
    <x v="8"/>
    <x v="49"/>
    <x v="1"/>
    <x v="13"/>
    <n v="15060000"/>
    <x v="0"/>
    <x v="10"/>
    <x v="0"/>
  </r>
  <r>
    <x v="183"/>
    <x v="6"/>
    <x v="65"/>
    <x v="0"/>
    <x v="3"/>
    <n v="16239999.999999998"/>
    <x v="0"/>
    <x v="10"/>
    <x v="1"/>
  </r>
  <r>
    <x v="41"/>
    <x v="7"/>
    <x v="27"/>
    <x v="0"/>
    <x v="3"/>
    <n v="16710000"/>
    <x v="1"/>
    <x v="7"/>
    <x v="0"/>
  </r>
  <r>
    <x v="335"/>
    <x v="9"/>
    <x v="15"/>
    <x v="2"/>
    <x v="12"/>
    <n v="10710000"/>
    <x v="0"/>
    <x v="9"/>
    <x v="1"/>
  </r>
  <r>
    <x v="142"/>
    <x v="1"/>
    <x v="48"/>
    <x v="1"/>
    <x v="5"/>
    <n v="10920000"/>
    <x v="0"/>
    <x v="0"/>
    <x v="0"/>
  </r>
  <r>
    <x v="516"/>
    <x v="8"/>
    <x v="27"/>
    <x v="2"/>
    <x v="4"/>
    <n v="18160000"/>
    <x v="0"/>
    <x v="10"/>
    <x v="0"/>
  </r>
  <r>
    <x v="517"/>
    <x v="8"/>
    <x v="27"/>
    <x v="0"/>
    <x v="10"/>
    <n v="13390000"/>
    <x v="1"/>
    <x v="5"/>
    <x v="1"/>
  </r>
  <r>
    <x v="261"/>
    <x v="8"/>
    <x v="3"/>
    <x v="0"/>
    <x v="10"/>
    <n v="11540000"/>
    <x v="0"/>
    <x v="1"/>
    <x v="1"/>
  </r>
  <r>
    <x v="518"/>
    <x v="1"/>
    <x v="46"/>
    <x v="2"/>
    <x v="23"/>
    <n v="20880000"/>
    <x v="1"/>
    <x v="9"/>
    <x v="0"/>
  </r>
  <r>
    <x v="519"/>
    <x v="1"/>
    <x v="61"/>
    <x v="1"/>
    <x v="2"/>
    <n v="16270000"/>
    <x v="1"/>
    <x v="1"/>
    <x v="0"/>
  </r>
  <r>
    <x v="520"/>
    <x v="0"/>
    <x v="61"/>
    <x v="0"/>
    <x v="15"/>
    <n v="21350000"/>
    <x v="1"/>
    <x v="3"/>
    <x v="1"/>
  </r>
  <r>
    <x v="154"/>
    <x v="7"/>
    <x v="75"/>
    <x v="1"/>
    <x v="2"/>
    <n v="23100000"/>
    <x v="1"/>
    <x v="9"/>
    <x v="1"/>
  </r>
  <r>
    <x v="513"/>
    <x v="1"/>
    <x v="60"/>
    <x v="1"/>
    <x v="11"/>
    <n v="21900000"/>
    <x v="0"/>
    <x v="8"/>
    <x v="1"/>
  </r>
  <r>
    <x v="521"/>
    <x v="8"/>
    <x v="26"/>
    <x v="1"/>
    <x v="16"/>
    <n v="10810000"/>
    <x v="0"/>
    <x v="7"/>
    <x v="0"/>
  </r>
  <r>
    <x v="236"/>
    <x v="1"/>
    <x v="72"/>
    <x v="2"/>
    <x v="22"/>
    <n v="12570000"/>
    <x v="0"/>
    <x v="0"/>
    <x v="0"/>
  </r>
  <r>
    <x v="486"/>
    <x v="9"/>
    <x v="60"/>
    <x v="1"/>
    <x v="24"/>
    <n v="20470000"/>
    <x v="1"/>
    <x v="2"/>
    <x v="1"/>
  </r>
  <r>
    <x v="275"/>
    <x v="0"/>
    <x v="46"/>
    <x v="0"/>
    <x v="3"/>
    <n v="6050000"/>
    <x v="1"/>
    <x v="8"/>
    <x v="1"/>
  </r>
  <r>
    <x v="326"/>
    <x v="3"/>
    <x v="62"/>
    <x v="0"/>
    <x v="15"/>
    <n v="21180000"/>
    <x v="1"/>
    <x v="4"/>
    <x v="1"/>
  </r>
  <r>
    <x v="240"/>
    <x v="2"/>
    <x v="8"/>
    <x v="0"/>
    <x v="15"/>
    <n v="24070000"/>
    <x v="0"/>
    <x v="5"/>
    <x v="1"/>
  </r>
  <r>
    <x v="399"/>
    <x v="5"/>
    <x v="78"/>
    <x v="1"/>
    <x v="6"/>
    <n v="22620000"/>
    <x v="0"/>
    <x v="2"/>
    <x v="1"/>
  </r>
  <r>
    <x v="522"/>
    <x v="2"/>
    <x v="6"/>
    <x v="0"/>
    <x v="7"/>
    <n v="18710000"/>
    <x v="1"/>
    <x v="10"/>
    <x v="1"/>
  </r>
  <r>
    <x v="341"/>
    <x v="2"/>
    <x v="70"/>
    <x v="1"/>
    <x v="13"/>
    <n v="11830000"/>
    <x v="1"/>
    <x v="5"/>
    <x v="0"/>
  </r>
  <r>
    <x v="24"/>
    <x v="5"/>
    <x v="43"/>
    <x v="2"/>
    <x v="20"/>
    <n v="18710000"/>
    <x v="1"/>
    <x v="7"/>
    <x v="0"/>
  </r>
  <r>
    <x v="29"/>
    <x v="7"/>
    <x v="60"/>
    <x v="0"/>
    <x v="15"/>
    <n v="22700000"/>
    <x v="0"/>
    <x v="2"/>
    <x v="0"/>
  </r>
  <r>
    <x v="147"/>
    <x v="6"/>
    <x v="73"/>
    <x v="1"/>
    <x v="14"/>
    <n v="7260000"/>
    <x v="1"/>
    <x v="11"/>
    <x v="0"/>
  </r>
  <r>
    <x v="523"/>
    <x v="8"/>
    <x v="70"/>
    <x v="0"/>
    <x v="8"/>
    <n v="10610000"/>
    <x v="1"/>
    <x v="6"/>
    <x v="1"/>
  </r>
  <r>
    <x v="167"/>
    <x v="9"/>
    <x v="14"/>
    <x v="2"/>
    <x v="23"/>
    <n v="15580000"/>
    <x v="1"/>
    <x v="8"/>
    <x v="0"/>
  </r>
  <r>
    <x v="497"/>
    <x v="4"/>
    <x v="9"/>
    <x v="1"/>
    <x v="5"/>
    <n v="5300000"/>
    <x v="1"/>
    <x v="8"/>
    <x v="1"/>
  </r>
  <r>
    <x v="349"/>
    <x v="5"/>
    <x v="44"/>
    <x v="1"/>
    <x v="13"/>
    <n v="24690000"/>
    <x v="1"/>
    <x v="8"/>
    <x v="0"/>
  </r>
  <r>
    <x v="364"/>
    <x v="4"/>
    <x v="9"/>
    <x v="0"/>
    <x v="7"/>
    <n v="13420000"/>
    <x v="0"/>
    <x v="10"/>
    <x v="0"/>
  </r>
  <r>
    <x v="88"/>
    <x v="1"/>
    <x v="73"/>
    <x v="0"/>
    <x v="0"/>
    <n v="17110000"/>
    <x v="0"/>
    <x v="4"/>
    <x v="1"/>
  </r>
  <r>
    <x v="524"/>
    <x v="5"/>
    <x v="13"/>
    <x v="0"/>
    <x v="18"/>
    <n v="5850000"/>
    <x v="0"/>
    <x v="6"/>
    <x v="0"/>
  </r>
  <r>
    <x v="287"/>
    <x v="1"/>
    <x v="76"/>
    <x v="0"/>
    <x v="1"/>
    <n v="15140000"/>
    <x v="1"/>
    <x v="1"/>
    <x v="0"/>
  </r>
  <r>
    <x v="98"/>
    <x v="7"/>
    <x v="75"/>
    <x v="0"/>
    <x v="10"/>
    <n v="14530000"/>
    <x v="1"/>
    <x v="8"/>
    <x v="0"/>
  </r>
  <r>
    <x v="47"/>
    <x v="6"/>
    <x v="29"/>
    <x v="0"/>
    <x v="15"/>
    <n v="18100000"/>
    <x v="1"/>
    <x v="5"/>
    <x v="1"/>
  </r>
  <r>
    <x v="372"/>
    <x v="1"/>
    <x v="65"/>
    <x v="2"/>
    <x v="20"/>
    <n v="19480000"/>
    <x v="0"/>
    <x v="5"/>
    <x v="1"/>
  </r>
  <r>
    <x v="194"/>
    <x v="8"/>
    <x v="25"/>
    <x v="0"/>
    <x v="19"/>
    <n v="16500000"/>
    <x v="0"/>
    <x v="3"/>
    <x v="1"/>
  </r>
  <r>
    <x v="525"/>
    <x v="0"/>
    <x v="43"/>
    <x v="1"/>
    <x v="16"/>
    <n v="18960000"/>
    <x v="1"/>
    <x v="6"/>
    <x v="1"/>
  </r>
  <r>
    <x v="324"/>
    <x v="7"/>
    <x v="74"/>
    <x v="1"/>
    <x v="2"/>
    <n v="13200000"/>
    <x v="0"/>
    <x v="4"/>
    <x v="0"/>
  </r>
  <r>
    <x v="526"/>
    <x v="0"/>
    <x v="65"/>
    <x v="0"/>
    <x v="3"/>
    <n v="19510000"/>
    <x v="0"/>
    <x v="0"/>
    <x v="0"/>
  </r>
  <r>
    <x v="527"/>
    <x v="3"/>
    <x v="44"/>
    <x v="2"/>
    <x v="22"/>
    <n v="17360000"/>
    <x v="1"/>
    <x v="0"/>
    <x v="0"/>
  </r>
  <r>
    <x v="527"/>
    <x v="6"/>
    <x v="50"/>
    <x v="0"/>
    <x v="3"/>
    <n v="13800000"/>
    <x v="0"/>
    <x v="0"/>
    <x v="0"/>
  </r>
  <r>
    <x v="528"/>
    <x v="7"/>
    <x v="57"/>
    <x v="0"/>
    <x v="15"/>
    <n v="14750000"/>
    <x v="1"/>
    <x v="8"/>
    <x v="1"/>
  </r>
  <r>
    <x v="37"/>
    <x v="6"/>
    <x v="3"/>
    <x v="1"/>
    <x v="17"/>
    <n v="9740000"/>
    <x v="0"/>
    <x v="2"/>
    <x v="0"/>
  </r>
  <r>
    <x v="248"/>
    <x v="1"/>
    <x v="24"/>
    <x v="0"/>
    <x v="18"/>
    <n v="21240000"/>
    <x v="0"/>
    <x v="9"/>
    <x v="1"/>
  </r>
  <r>
    <x v="488"/>
    <x v="2"/>
    <x v="6"/>
    <x v="1"/>
    <x v="17"/>
    <n v="21090000"/>
    <x v="1"/>
    <x v="6"/>
    <x v="0"/>
  </r>
  <r>
    <x v="275"/>
    <x v="1"/>
    <x v="52"/>
    <x v="0"/>
    <x v="18"/>
    <n v="5870000"/>
    <x v="1"/>
    <x v="8"/>
    <x v="1"/>
  </r>
  <r>
    <x v="529"/>
    <x v="5"/>
    <x v="29"/>
    <x v="0"/>
    <x v="18"/>
    <n v="22800000"/>
    <x v="1"/>
    <x v="0"/>
    <x v="0"/>
  </r>
  <r>
    <x v="530"/>
    <x v="8"/>
    <x v="51"/>
    <x v="0"/>
    <x v="18"/>
    <n v="23220000"/>
    <x v="0"/>
    <x v="1"/>
    <x v="0"/>
  </r>
  <r>
    <x v="61"/>
    <x v="1"/>
    <x v="59"/>
    <x v="0"/>
    <x v="18"/>
    <n v="13300000"/>
    <x v="1"/>
    <x v="0"/>
    <x v="0"/>
  </r>
  <r>
    <x v="153"/>
    <x v="3"/>
    <x v="64"/>
    <x v="0"/>
    <x v="10"/>
    <n v="18500000"/>
    <x v="0"/>
    <x v="11"/>
    <x v="0"/>
  </r>
  <r>
    <x v="75"/>
    <x v="8"/>
    <x v="42"/>
    <x v="1"/>
    <x v="5"/>
    <n v="16649999.999999998"/>
    <x v="0"/>
    <x v="9"/>
    <x v="1"/>
  </r>
  <r>
    <x v="196"/>
    <x v="5"/>
    <x v="56"/>
    <x v="0"/>
    <x v="1"/>
    <n v="23730000"/>
    <x v="0"/>
    <x v="8"/>
    <x v="1"/>
  </r>
  <r>
    <x v="531"/>
    <x v="8"/>
    <x v="65"/>
    <x v="2"/>
    <x v="12"/>
    <n v="23230000"/>
    <x v="1"/>
    <x v="6"/>
    <x v="0"/>
  </r>
  <r>
    <x v="17"/>
    <x v="5"/>
    <x v="32"/>
    <x v="2"/>
    <x v="22"/>
    <n v="8610000"/>
    <x v="0"/>
    <x v="8"/>
    <x v="1"/>
  </r>
  <r>
    <x v="127"/>
    <x v="0"/>
    <x v="28"/>
    <x v="2"/>
    <x v="23"/>
    <n v="5800000"/>
    <x v="0"/>
    <x v="11"/>
    <x v="1"/>
  </r>
  <r>
    <x v="532"/>
    <x v="2"/>
    <x v="9"/>
    <x v="1"/>
    <x v="6"/>
    <n v="22390000"/>
    <x v="1"/>
    <x v="2"/>
    <x v="1"/>
  </r>
  <r>
    <x v="427"/>
    <x v="5"/>
    <x v="5"/>
    <x v="2"/>
    <x v="22"/>
    <n v="15570000"/>
    <x v="0"/>
    <x v="10"/>
    <x v="0"/>
  </r>
  <r>
    <x v="115"/>
    <x v="8"/>
    <x v="55"/>
    <x v="1"/>
    <x v="13"/>
    <n v="19170000"/>
    <x v="0"/>
    <x v="5"/>
    <x v="0"/>
  </r>
  <r>
    <x v="469"/>
    <x v="2"/>
    <x v="36"/>
    <x v="0"/>
    <x v="19"/>
    <n v="19110000"/>
    <x v="0"/>
    <x v="6"/>
    <x v="0"/>
  </r>
  <r>
    <x v="292"/>
    <x v="6"/>
    <x v="76"/>
    <x v="0"/>
    <x v="10"/>
    <n v="24760000"/>
    <x v="1"/>
    <x v="2"/>
    <x v="1"/>
  </r>
  <r>
    <x v="62"/>
    <x v="0"/>
    <x v="61"/>
    <x v="2"/>
    <x v="23"/>
    <n v="16930000"/>
    <x v="1"/>
    <x v="5"/>
    <x v="1"/>
  </r>
  <r>
    <x v="532"/>
    <x v="8"/>
    <x v="11"/>
    <x v="2"/>
    <x v="21"/>
    <n v="10880000"/>
    <x v="0"/>
    <x v="2"/>
    <x v="1"/>
  </r>
  <r>
    <x v="57"/>
    <x v="6"/>
    <x v="20"/>
    <x v="2"/>
    <x v="22"/>
    <n v="15810000"/>
    <x v="1"/>
    <x v="4"/>
    <x v="0"/>
  </r>
  <r>
    <x v="267"/>
    <x v="5"/>
    <x v="71"/>
    <x v="2"/>
    <x v="4"/>
    <n v="6610000"/>
    <x v="0"/>
    <x v="10"/>
    <x v="0"/>
  </r>
  <r>
    <x v="240"/>
    <x v="7"/>
    <x v="22"/>
    <x v="0"/>
    <x v="1"/>
    <n v="23780000"/>
    <x v="0"/>
    <x v="5"/>
    <x v="1"/>
  </r>
  <r>
    <x v="428"/>
    <x v="3"/>
    <x v="52"/>
    <x v="1"/>
    <x v="17"/>
    <n v="18450000"/>
    <x v="0"/>
    <x v="5"/>
    <x v="1"/>
  </r>
  <r>
    <x v="533"/>
    <x v="2"/>
    <x v="53"/>
    <x v="1"/>
    <x v="2"/>
    <n v="16010000.000000002"/>
    <x v="1"/>
    <x v="9"/>
    <x v="0"/>
  </r>
  <r>
    <x v="462"/>
    <x v="2"/>
    <x v="41"/>
    <x v="2"/>
    <x v="20"/>
    <n v="9850000"/>
    <x v="0"/>
    <x v="1"/>
    <x v="1"/>
  </r>
  <r>
    <x v="131"/>
    <x v="0"/>
    <x v="64"/>
    <x v="0"/>
    <x v="3"/>
    <n v="9710000"/>
    <x v="0"/>
    <x v="10"/>
    <x v="1"/>
  </r>
  <r>
    <x v="534"/>
    <x v="4"/>
    <x v="9"/>
    <x v="1"/>
    <x v="24"/>
    <n v="9390000"/>
    <x v="0"/>
    <x v="3"/>
    <x v="0"/>
  </r>
  <r>
    <x v="156"/>
    <x v="6"/>
    <x v="21"/>
    <x v="1"/>
    <x v="17"/>
    <n v="20370000"/>
    <x v="0"/>
    <x v="9"/>
    <x v="0"/>
  </r>
  <r>
    <x v="535"/>
    <x v="0"/>
    <x v="52"/>
    <x v="1"/>
    <x v="2"/>
    <n v="8340000"/>
    <x v="0"/>
    <x v="8"/>
    <x v="1"/>
  </r>
  <r>
    <x v="525"/>
    <x v="1"/>
    <x v="23"/>
    <x v="0"/>
    <x v="18"/>
    <n v="8570000"/>
    <x v="1"/>
    <x v="6"/>
    <x v="1"/>
  </r>
  <r>
    <x v="387"/>
    <x v="9"/>
    <x v="50"/>
    <x v="0"/>
    <x v="10"/>
    <n v="21910000"/>
    <x v="1"/>
    <x v="4"/>
    <x v="1"/>
  </r>
  <r>
    <x v="344"/>
    <x v="8"/>
    <x v="8"/>
    <x v="1"/>
    <x v="5"/>
    <n v="13100000"/>
    <x v="0"/>
    <x v="0"/>
    <x v="1"/>
  </r>
  <r>
    <x v="233"/>
    <x v="8"/>
    <x v="64"/>
    <x v="2"/>
    <x v="4"/>
    <n v="19000000"/>
    <x v="0"/>
    <x v="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FC0D82-B18F-4412-B45B-3F7525B20A20}" name="PivotTable2"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4">
  <location ref="J6:K19" firstHeaderRow="1" firstDataRow="1" firstDataCol="1" rowPageCount="3" colPageCount="1"/>
  <pivotFields count="12">
    <pivotField numFmtId="14">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752"/>
        <item m="1" x="786"/>
        <item m="1" x="753"/>
        <item m="1" x="798"/>
        <item m="1" x="788"/>
        <item m="1" x="661"/>
        <item m="1" x="619"/>
        <item m="1" x="645"/>
        <item m="1" x="723"/>
        <item m="1" x="614"/>
        <item m="1" x="741"/>
        <item m="1" x="705"/>
        <item m="1" x="797"/>
        <item m="1" x="655"/>
        <item m="1" x="724"/>
        <item m="1" x="765"/>
        <item m="1" x="815"/>
        <item m="1" x="740"/>
        <item m="1" x="744"/>
        <item m="1" x="652"/>
        <item m="1" x="768"/>
        <item m="1" x="812"/>
        <item m="1" x="595"/>
        <item m="1" x="803"/>
        <item m="1" x="793"/>
        <item m="1" x="699"/>
        <item m="1" x="808"/>
        <item m="1" x="763"/>
        <item m="1" x="666"/>
        <item m="1" x="782"/>
        <item m="1" x="824"/>
        <item m="1" x="635"/>
        <item m="1" x="781"/>
        <item m="1" x="807"/>
        <item m="1" x="623"/>
        <item m="1" x="689"/>
        <item m="1" x="830"/>
        <item m="1" x="735"/>
        <item x="217"/>
        <item x="289"/>
        <item x="467"/>
        <item x="375"/>
        <item x="229"/>
        <item m="1" x="629"/>
        <item x="309"/>
        <item x="304"/>
        <item x="420"/>
        <item x="199"/>
        <item x="488"/>
        <item x="139"/>
        <item x="238"/>
        <item m="1" x="749"/>
        <item x="254"/>
        <item x="530"/>
        <item x="450"/>
        <item m="1" x="687"/>
        <item x="421"/>
        <item x="284"/>
        <item x="221"/>
        <item x="142"/>
        <item x="444"/>
        <item m="1" x="571"/>
        <item x="325"/>
        <item m="1" x="750"/>
        <item x="156"/>
        <item x="119"/>
        <item x="237"/>
        <item x="177"/>
        <item m="1" x="778"/>
        <item x="511"/>
        <item x="124"/>
        <item x="109"/>
        <item x="12"/>
        <item x="11"/>
        <item m="1" x="566"/>
        <item x="181"/>
        <item m="1" x="829"/>
        <item m="1" x="801"/>
        <item m="1" x="543"/>
        <item m="1" x="771"/>
        <item x="58"/>
        <item x="334"/>
        <item x="23"/>
        <item x="21"/>
        <item x="39"/>
        <item x="55"/>
        <item x="417"/>
        <item x="138"/>
        <item m="1" x="554"/>
        <item m="1" x="654"/>
        <item x="535"/>
        <item x="49"/>
        <item m="1" x="802"/>
        <item x="2"/>
        <item x="368"/>
        <item x="377"/>
        <item m="1" x="552"/>
        <item x="436"/>
        <item x="149"/>
        <item x="264"/>
        <item x="201"/>
        <item x="68"/>
        <item x="515"/>
        <item m="1" x="814"/>
        <item x="166"/>
        <item x="471"/>
        <item x="326"/>
        <item x="191"/>
        <item x="132"/>
        <item x="145"/>
        <item m="1" x="649"/>
        <item x="359"/>
        <item m="1" x="650"/>
        <item x="314"/>
        <item x="468"/>
        <item m="1" x="651"/>
        <item m="1" x="653"/>
        <item x="290"/>
        <item m="1" x="656"/>
        <item x="200"/>
        <item m="1" x="657"/>
        <item m="1" x="658"/>
        <item x="250"/>
        <item m="1" x="659"/>
        <item x="269"/>
        <item x="171"/>
        <item m="1" x="660"/>
        <item m="1" x="578"/>
        <item x="431"/>
        <item m="1" x="577"/>
        <item x="38"/>
        <item m="1" x="662"/>
        <item x="161"/>
        <item x="451"/>
        <item m="1" x="663"/>
        <item m="1" x="664"/>
        <item x="174"/>
        <item x="122"/>
        <item m="1" x="632"/>
        <item x="1"/>
        <item x="71"/>
        <item x="216"/>
        <item x="160"/>
        <item m="1" x="620"/>
        <item m="1" x="665"/>
        <item x="384"/>
        <item x="418"/>
        <item m="1" x="615"/>
        <item m="1" x="667"/>
        <item x="144"/>
        <item m="1" x="668"/>
        <item x="272"/>
        <item x="482"/>
        <item x="249"/>
        <item m="1" x="669"/>
        <item m="1" x="670"/>
        <item m="1" x="671"/>
        <item x="141"/>
        <item x="204"/>
        <item m="1" x="672"/>
        <item x="366"/>
        <item m="1" x="673"/>
        <item m="1" x="674"/>
        <item m="1" x="675"/>
        <item x="63"/>
        <item m="1" x="676"/>
        <item m="1" x="677"/>
        <item m="1" x="678"/>
        <item x="158"/>
        <item x="75"/>
        <item m="1" x="679"/>
        <item x="331"/>
        <item m="1" x="680"/>
        <item m="1" x="681"/>
        <item x="274"/>
        <item m="1" x="546"/>
        <item m="1" x="682"/>
        <item m="1" x="683"/>
        <item m="1" x="684"/>
        <item x="91"/>
        <item m="1" x="685"/>
        <item x="311"/>
        <item m="1" x="686"/>
        <item x="396"/>
        <item m="1" x="688"/>
        <item m="1" x="567"/>
        <item x="307"/>
        <item m="1" x="690"/>
        <item x="305"/>
        <item x="198"/>
        <item m="1" x="691"/>
        <item m="1" x="692"/>
        <item m="1" x="693"/>
        <item x="239"/>
        <item x="255"/>
        <item m="1" x="613"/>
        <item x="215"/>
        <item m="1" x="694"/>
        <item x="277"/>
        <item x="187"/>
        <item m="1" x="539"/>
        <item m="1" x="695"/>
        <item x="481"/>
        <item m="1" x="565"/>
        <item m="1" x="696"/>
        <item x="487"/>
        <item x="292"/>
        <item x="123"/>
        <item x="84"/>
        <item m="1" x="697"/>
        <item x="504"/>
        <item x="186"/>
        <item x="302"/>
        <item x="164"/>
        <item m="1" x="698"/>
        <item x="477"/>
        <item x="489"/>
        <item x="447"/>
        <item x="490"/>
        <item m="1" x="540"/>
        <item m="1" x="700"/>
        <item m="1" x="701"/>
        <item x="169"/>
        <item x="47"/>
        <item x="36"/>
        <item m="1" x="590"/>
        <item x="112"/>
        <item m="1" x="702"/>
        <item x="343"/>
        <item m="1" x="703"/>
        <item m="1" x="600"/>
        <item m="1" x="576"/>
        <item x="280"/>
        <item m="1" x="704"/>
        <item m="1" x="706"/>
        <item m="1" x="707"/>
        <item m="1" x="708"/>
        <item m="1" x="709"/>
        <item x="476"/>
        <item m="1" x="710"/>
        <item m="1" x="711"/>
        <item x="197"/>
        <item x="26"/>
        <item x="462"/>
        <item x="376"/>
        <item x="167"/>
        <item x="183"/>
        <item x="228"/>
        <item m="1" x="712"/>
        <item m="1" x="641"/>
        <item x="0"/>
        <item m="1" x="713"/>
        <item m="1" x="610"/>
        <item m="1" x="714"/>
        <item m="1" x="715"/>
        <item x="93"/>
        <item x="275"/>
        <item x="168"/>
        <item m="1" x="716"/>
        <item m="1" x="717"/>
        <item x="118"/>
        <item m="1" x="718"/>
        <item x="412"/>
        <item m="1" x="719"/>
        <item x="410"/>
        <item x="263"/>
        <item m="1" x="720"/>
        <item x="35"/>
        <item m="1" x="721"/>
        <item m="1" x="642"/>
        <item m="1" x="722"/>
        <item m="1" x="638"/>
        <item x="524"/>
        <item x="301"/>
        <item m="1" x="579"/>
        <item x="43"/>
        <item x="498"/>
        <item m="1" x="580"/>
        <item m="1" x="581"/>
        <item x="526"/>
        <item x="356"/>
        <item x="308"/>
        <item x="125"/>
        <item m="1" x="582"/>
        <item x="321"/>
        <item x="178"/>
        <item x="281"/>
        <item x="365"/>
        <item x="506"/>
        <item m="1" x="583"/>
        <item x="205"/>
        <item x="424"/>
        <item m="1" x="584"/>
        <item x="370"/>
        <item x="146"/>
        <item m="1" x="585"/>
        <item x="73"/>
        <item x="315"/>
        <item x="320"/>
        <item m="1" x="586"/>
        <item x="10"/>
        <item m="1" x="587"/>
        <item x="20"/>
        <item m="1" x="588"/>
        <item x="233"/>
        <item m="1" x="589"/>
        <item m="1" x="591"/>
        <item x="102"/>
        <item x="335"/>
        <item m="1" x="592"/>
        <item x="211"/>
        <item x="419"/>
        <item x="494"/>
        <item m="1" x="593"/>
        <item m="1" x="536"/>
        <item m="1" x="594"/>
        <item m="1" x="555"/>
        <item x="440"/>
        <item m="1" x="596"/>
        <item m="1" x="597"/>
        <item x="111"/>
        <item x="319"/>
        <item x="130"/>
        <item m="1" x="598"/>
        <item m="1" x="599"/>
        <item m="1" x="601"/>
        <item x="234"/>
        <item m="1" x="602"/>
        <item x="15"/>
        <item m="1" x="603"/>
        <item m="1" x="604"/>
        <item m="1" x="557"/>
        <item x="258"/>
        <item m="1" x="605"/>
        <item m="1" x="606"/>
        <item m="1" x="607"/>
        <item m="1" x="608"/>
        <item x="364"/>
        <item x="300"/>
        <item m="1" x="609"/>
        <item m="1" x="611"/>
        <item m="1" x="612"/>
        <item x="525"/>
        <item x="521"/>
        <item m="1" x="559"/>
        <item m="1" x="570"/>
        <item x="427"/>
        <item m="1" x="616"/>
        <item x="270"/>
        <item x="371"/>
        <item m="1" x="617"/>
        <item m="1" x="618"/>
        <item m="1" x="621"/>
        <item x="248"/>
        <item x="465"/>
        <item m="1" x="622"/>
        <item m="1" x="624"/>
        <item x="5"/>
        <item x="372"/>
        <item x="472"/>
        <item x="6"/>
        <item m="1" x="625"/>
        <item x="520"/>
        <item x="312"/>
        <item x="405"/>
        <item m="1" x="626"/>
        <item m="1" x="627"/>
        <item x="402"/>
        <item x="128"/>
        <item x="351"/>
        <item x="350"/>
        <item m="1" x="628"/>
        <item x="352"/>
        <item x="347"/>
        <item m="1" x="630"/>
        <item m="1" x="631"/>
        <item x="522"/>
        <item x="317"/>
        <item x="354"/>
        <item x="214"/>
        <item x="4"/>
        <item m="1" x="633"/>
        <item m="1" x="634"/>
        <item m="1" x="636"/>
        <item m="1" x="551"/>
        <item m="1" x="637"/>
        <item m="1" x="639"/>
        <item m="1" x="640"/>
        <item x="210"/>
        <item x="159"/>
        <item x="151"/>
        <item m="1" x="643"/>
        <item m="1" x="644"/>
        <item x="134"/>
        <item m="1" x="646"/>
        <item m="1" x="647"/>
        <item x="74"/>
        <item m="1" x="541"/>
        <item x="19"/>
        <item m="1" x="648"/>
        <item x="219"/>
        <item x="362"/>
        <item x="245"/>
        <item x="56"/>
        <item x="131"/>
        <item m="1" x="537"/>
        <item m="1" x="538"/>
        <item x="285"/>
        <item x="148"/>
        <item x="13"/>
        <item x="388"/>
        <item x="209"/>
        <item x="162"/>
        <item x="327"/>
        <item x="295"/>
        <item x="513"/>
        <item x="432"/>
        <item m="1" x="542"/>
        <item x="218"/>
        <item x="220"/>
        <item x="423"/>
        <item m="1" x="544"/>
        <item x="466"/>
        <item m="1" x="545"/>
        <item x="518"/>
        <item x="126"/>
        <item x="393"/>
        <item x="65"/>
        <item x="251"/>
        <item x="457"/>
        <item m="1" x="547"/>
        <item m="1" x="548"/>
        <item x="110"/>
        <item x="230"/>
        <item x="70"/>
        <item x="328"/>
        <item x="442"/>
        <item x="97"/>
        <item x="438"/>
        <item x="53"/>
        <item m="1" x="549"/>
        <item m="1" x="550"/>
        <item x="288"/>
        <item x="454"/>
        <item x="416"/>
        <item m="1" x="553"/>
        <item x="98"/>
        <item x="414"/>
        <item x="437"/>
        <item m="1" x="556"/>
        <item x="429"/>
        <item x="500"/>
        <item x="121"/>
        <item x="7"/>
        <item x="155"/>
        <item x="286"/>
        <item x="129"/>
        <item m="1" x="558"/>
        <item x="512"/>
        <item x="82"/>
        <item m="1" x="560"/>
        <item x="387"/>
        <item x="441"/>
        <item x="355"/>
        <item x="227"/>
        <item m="1" x="561"/>
        <item x="184"/>
        <item x="501"/>
        <item x="338"/>
        <item x="256"/>
        <item x="170"/>
        <item x="460"/>
        <item x="260"/>
        <item m="1" x="562"/>
        <item m="1" x="563"/>
        <item m="1" x="564"/>
        <item x="492"/>
        <item x="127"/>
        <item x="69"/>
        <item x="470"/>
        <item x="446"/>
        <item x="202"/>
        <item x="192"/>
        <item x="92"/>
        <item x="367"/>
        <item x="443"/>
        <item x="385"/>
        <item x="113"/>
        <item x="505"/>
        <item x="496"/>
        <item x="22"/>
        <item m="1" x="568"/>
        <item m="1" x="569"/>
        <item x="136"/>
        <item x="426"/>
        <item x="456"/>
        <item x="99"/>
        <item x="61"/>
        <item m="1" x="572"/>
        <item x="398"/>
        <item x="106"/>
        <item m="1" x="573"/>
        <item x="189"/>
        <item m="1" x="574"/>
        <item m="1" x="575"/>
        <item x="100"/>
        <item x="404"/>
        <item x="165"/>
        <item x="80"/>
        <item x="479"/>
        <item x="3"/>
        <item x="8"/>
        <item x="9"/>
        <item x="14"/>
        <item x="16"/>
        <item x="17"/>
        <item x="18"/>
        <item x="24"/>
        <item x="25"/>
        <item x="27"/>
        <item x="28"/>
        <item x="29"/>
        <item x="30"/>
        <item x="31"/>
        <item x="32"/>
        <item x="33"/>
        <item x="34"/>
        <item x="37"/>
        <item x="40"/>
        <item x="41"/>
        <item x="42"/>
        <item x="44"/>
        <item x="45"/>
        <item x="46"/>
        <item x="48"/>
        <item x="50"/>
        <item x="51"/>
        <item x="52"/>
        <item x="54"/>
        <item x="57"/>
        <item x="59"/>
        <item x="60"/>
        <item x="62"/>
        <item x="64"/>
        <item x="66"/>
        <item x="67"/>
        <item x="72"/>
        <item x="76"/>
        <item x="77"/>
        <item x="78"/>
        <item x="79"/>
        <item x="81"/>
        <item x="83"/>
        <item x="85"/>
        <item x="86"/>
        <item x="87"/>
        <item x="88"/>
        <item x="89"/>
        <item x="90"/>
        <item x="94"/>
        <item x="95"/>
        <item x="96"/>
        <item x="101"/>
        <item x="103"/>
        <item x="104"/>
        <item x="105"/>
        <item x="107"/>
        <item x="108"/>
        <item x="114"/>
        <item x="115"/>
        <item x="116"/>
        <item x="117"/>
        <item x="120"/>
        <item x="133"/>
        <item x="135"/>
        <item x="137"/>
        <item x="140"/>
        <item x="143"/>
        <item x="147"/>
        <item x="150"/>
        <item x="152"/>
        <item x="153"/>
        <item x="154"/>
        <item x="157"/>
        <item x="163"/>
        <item x="172"/>
        <item x="173"/>
        <item x="175"/>
        <item x="176"/>
        <item x="179"/>
        <item x="180"/>
        <item x="182"/>
        <item x="185"/>
        <item x="188"/>
        <item x="190"/>
        <item x="193"/>
        <item x="194"/>
        <item x="195"/>
        <item x="196"/>
        <item x="203"/>
        <item x="206"/>
        <item x="207"/>
        <item x="208"/>
        <item x="212"/>
        <item x="213"/>
        <item x="222"/>
        <item x="223"/>
        <item x="224"/>
        <item x="225"/>
        <item x="226"/>
        <item x="231"/>
        <item x="232"/>
        <item x="235"/>
        <item x="236"/>
        <item x="240"/>
        <item x="241"/>
        <item x="242"/>
        <item x="243"/>
        <item x="244"/>
        <item x="246"/>
        <item x="247"/>
        <item x="252"/>
        <item x="253"/>
        <item x="257"/>
        <item x="259"/>
        <item x="261"/>
        <item x="262"/>
        <item x="265"/>
        <item x="266"/>
        <item x="267"/>
        <item x="268"/>
        <item x="271"/>
        <item x="273"/>
        <item x="276"/>
        <item x="278"/>
        <item x="279"/>
        <item x="282"/>
        <item x="283"/>
        <item x="287"/>
        <item x="291"/>
        <item x="293"/>
        <item x="294"/>
        <item x="296"/>
        <item x="297"/>
        <item x="298"/>
        <item x="299"/>
        <item x="303"/>
        <item x="306"/>
        <item x="310"/>
        <item x="313"/>
        <item x="316"/>
        <item x="318"/>
        <item x="322"/>
        <item x="323"/>
        <item x="324"/>
        <item x="329"/>
        <item x="330"/>
        <item x="332"/>
        <item x="333"/>
        <item x="336"/>
        <item x="337"/>
        <item x="339"/>
        <item x="340"/>
        <item x="341"/>
        <item x="342"/>
        <item x="344"/>
        <item x="345"/>
        <item x="346"/>
        <item x="348"/>
        <item x="349"/>
        <item x="353"/>
        <item x="357"/>
        <item x="358"/>
        <item x="360"/>
        <item x="361"/>
        <item x="363"/>
        <item x="369"/>
        <item x="373"/>
        <item x="374"/>
        <item x="378"/>
        <item x="379"/>
        <item x="380"/>
        <item x="381"/>
        <item x="382"/>
        <item x="383"/>
        <item x="386"/>
        <item x="389"/>
        <item x="390"/>
        <item x="391"/>
        <item x="392"/>
        <item x="394"/>
        <item x="395"/>
        <item x="397"/>
        <item x="399"/>
        <item x="400"/>
        <item x="401"/>
        <item x="403"/>
        <item x="406"/>
        <item x="407"/>
        <item x="408"/>
        <item x="409"/>
        <item x="411"/>
        <item x="413"/>
        <item x="415"/>
        <item x="422"/>
        <item x="425"/>
        <item x="428"/>
        <item x="430"/>
        <item x="433"/>
        <item x="434"/>
        <item x="435"/>
        <item x="439"/>
        <item x="445"/>
        <item x="448"/>
        <item x="449"/>
        <item x="452"/>
        <item x="453"/>
        <item x="455"/>
        <item x="458"/>
        <item x="459"/>
        <item x="461"/>
        <item x="463"/>
        <item x="464"/>
        <item x="469"/>
        <item x="473"/>
        <item x="474"/>
        <item x="475"/>
        <item x="478"/>
        <item x="480"/>
        <item x="483"/>
        <item x="484"/>
        <item x="485"/>
        <item x="486"/>
        <item x="491"/>
        <item x="493"/>
        <item x="495"/>
        <item x="497"/>
        <item x="499"/>
        <item x="502"/>
        <item x="503"/>
        <item x="507"/>
        <item x="508"/>
        <item x="509"/>
        <item x="510"/>
        <item x="514"/>
        <item x="516"/>
        <item x="517"/>
        <item x="519"/>
        <item x="523"/>
        <item x="527"/>
        <item x="528"/>
        <item x="529"/>
        <item x="531"/>
        <item x="532"/>
        <item x="533"/>
        <item x="534"/>
        <item t="default"/>
      </items>
    </pivotField>
    <pivotField axis="axisPage" multipleItemSelectionAllowed="1" showAll="0">
      <items count="21">
        <item h="1" m="1" x="15"/>
        <item h="1" m="1" x="16"/>
        <item h="1" x="9"/>
        <item h="1" x="0"/>
        <item h="1" m="1" x="11"/>
        <item h="1" x="7"/>
        <item h="1" m="1" x="19"/>
        <item h="1" x="5"/>
        <item h="1" m="1" x="10"/>
        <item h="1" m="1" x="17"/>
        <item h="1" m="1" x="14"/>
        <item h="1" x="6"/>
        <item h="1" x="8"/>
        <item h="1" x="4"/>
        <item h="1" m="1" x="13"/>
        <item x="1"/>
        <item h="1" m="1" x="18"/>
        <item h="1" m="1" x="12"/>
        <item h="1" x="2"/>
        <item h="1" x="3"/>
        <item t="default"/>
      </items>
    </pivotField>
    <pivotField dataField="1" showAll="0"/>
    <pivotField axis="axisPage" multipleItemSelectionAllowed="1" showAll="0">
      <items count="7">
        <item h="1" x="1"/>
        <item h="1" m="1" x="4"/>
        <item h="1" m="1" x="5"/>
        <item x="2"/>
        <item h="1" x="0"/>
        <item h="1" m="1" x="3"/>
        <item t="default"/>
      </items>
    </pivotField>
    <pivotField showAll="0">
      <items count="38">
        <item x="14"/>
        <item x="24"/>
        <item x="17"/>
        <item x="13"/>
        <item x="12"/>
        <item x="8"/>
        <item x="10"/>
        <item x="15"/>
        <item x="1"/>
        <item x="19"/>
        <item x="3"/>
        <item x="0"/>
        <item x="7"/>
        <item x="18"/>
        <item m="1" x="29"/>
        <item x="20"/>
        <item x="22"/>
        <item m="1" x="35"/>
        <item m="1" x="33"/>
        <item m="1" x="27"/>
        <item m="1" x="30"/>
        <item x="6"/>
        <item x="23"/>
        <item x="9"/>
        <item m="1" x="34"/>
        <item x="16"/>
        <item x="11"/>
        <item x="5"/>
        <item m="1" x="31"/>
        <item m="1" x="25"/>
        <item m="1" x="28"/>
        <item m="1" x="36"/>
        <item x="21"/>
        <item x="4"/>
        <item m="1" x="26"/>
        <item m="1" x="32"/>
        <item x="2"/>
        <item t="default"/>
      </items>
    </pivotField>
    <pivotField showAll="0"/>
    <pivotField showAll="0"/>
    <pivotField axis="axisRow" multipleItemSelectionAllowed="1">
      <items count="13">
        <item x="11"/>
        <item x="3"/>
        <item x="6"/>
        <item x="8"/>
        <item x="1"/>
        <item x="0"/>
        <item x="9"/>
        <item x="10"/>
        <item x="4"/>
        <item x="5"/>
        <item x="2"/>
        <item x="7"/>
        <item t="default"/>
      </items>
    </pivotField>
    <pivotField axis="axisPage" multipleItemSelectionAllowed="1" showAll="0">
      <items count="6">
        <item h="1" m="1" x="3"/>
        <item h="1" m="1" x="4"/>
        <item h="1" m="1" x="2"/>
        <item x="0"/>
        <item h="1" x="1"/>
        <item t="default"/>
      </items>
    </pivotField>
    <pivotField multipleItemSelectionAllowed="1">
      <items count="15">
        <item sd="0" x="0"/>
        <item sd="0" x="1"/>
        <item sd="0" x="2"/>
        <item sd="0" x="3"/>
        <item sd="0" x="4"/>
        <item sd="0" x="5"/>
        <item sd="0" x="6"/>
        <item sd="0" x="7"/>
        <item sd="0" x="8"/>
        <item sd="0" x="9"/>
        <item sd="0" x="10"/>
        <item sd="0" x="11"/>
        <item sd="0" x="12"/>
        <item sd="0" x="13"/>
        <item t="default"/>
      </items>
    </pivotField>
    <pivotField>
      <items count="7">
        <item sd="0" x="1"/>
        <item sd="0" x="2"/>
        <item sd="0" x="3"/>
        <item sd="0" x="4"/>
        <item x="0"/>
        <item x="5"/>
        <item t="default"/>
      </items>
    </pivotField>
    <pivotField multipleItemSelectionAllowed="1">
      <items count="5">
        <item sd="0" x="1"/>
        <item h="1" sd="0" x="2"/>
        <item h="1" x="0"/>
        <item h="1" x="3"/>
        <item t="default"/>
      </items>
    </pivotField>
  </pivotFields>
  <rowFields count="1">
    <field x="7"/>
  </rowFields>
  <rowItems count="13">
    <i>
      <x/>
    </i>
    <i>
      <x v="1"/>
    </i>
    <i>
      <x v="2"/>
    </i>
    <i>
      <x v="3"/>
    </i>
    <i>
      <x v="4"/>
    </i>
    <i>
      <x v="5"/>
    </i>
    <i>
      <x v="6"/>
    </i>
    <i>
      <x v="7"/>
    </i>
    <i>
      <x v="8"/>
    </i>
    <i>
      <x v="9"/>
    </i>
    <i>
      <x v="10"/>
    </i>
    <i>
      <x v="11"/>
    </i>
    <i t="grand">
      <x/>
    </i>
  </rowItems>
  <colItems count="1">
    <i/>
  </colItems>
  <pageFields count="3">
    <pageField fld="3" hier="-1"/>
    <pageField fld="1" hier="-1"/>
    <pageField fld="8" hier="-1"/>
  </pageFields>
  <dataFields count="1">
    <dataField name="Count of Customer" fld="2" subtotal="count" baseField="0" baseItem="0"/>
  </dataFields>
  <formats count="5">
    <format dxfId="4">
      <pivotArea type="all" dataOnly="0" outline="0" fieldPosition="0"/>
    </format>
    <format dxfId="3">
      <pivotArea outline="0" collapsedLevelsAreSubtotals="1" fieldPosition="0"/>
    </format>
    <format dxfId="2">
      <pivotArea field="4" type="button" dataOnly="0" labelOnly="1" outline="0"/>
    </format>
    <format dxfId="1">
      <pivotArea dataOnly="0" labelOnly="1" grandRow="1" outline="0" fieldPosition="0"/>
    </format>
    <format dxfId="0">
      <pivotArea dataOnly="0" labelOnly="1" outline="0" axis="axisValues" fieldPosition="0"/>
    </format>
  </formats>
  <chartFormats count="1">
    <chartFormat chart="2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B05004-21F0-4B0B-A0C7-C286641C47E6}"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3">
  <location ref="J25:K27" firstHeaderRow="1" firstDataRow="2" firstDataCol="0" rowPageCount="3" colPageCount="1"/>
  <pivotFields count="12">
    <pivotField numFmtId="14">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752"/>
        <item m="1" x="786"/>
        <item m="1" x="753"/>
        <item m="1" x="798"/>
        <item m="1" x="788"/>
        <item m="1" x="661"/>
        <item m="1" x="619"/>
        <item m="1" x="645"/>
        <item m="1" x="723"/>
        <item m="1" x="614"/>
        <item m="1" x="741"/>
        <item m="1" x="705"/>
        <item m="1" x="797"/>
        <item m="1" x="655"/>
        <item m="1" x="724"/>
        <item m="1" x="765"/>
        <item m="1" x="815"/>
        <item m="1" x="740"/>
        <item m="1" x="744"/>
        <item m="1" x="652"/>
        <item m="1" x="768"/>
        <item m="1" x="812"/>
        <item m="1" x="595"/>
        <item m="1" x="803"/>
        <item m="1" x="793"/>
        <item m="1" x="699"/>
        <item m="1" x="808"/>
        <item m="1" x="763"/>
        <item m="1" x="666"/>
        <item m="1" x="782"/>
        <item m="1" x="824"/>
        <item m="1" x="635"/>
        <item m="1" x="781"/>
        <item m="1" x="807"/>
        <item m="1" x="623"/>
        <item m="1" x="689"/>
        <item m="1" x="830"/>
        <item m="1" x="735"/>
        <item x="217"/>
        <item x="289"/>
        <item x="467"/>
        <item x="375"/>
        <item x="229"/>
        <item m="1" x="629"/>
        <item x="309"/>
        <item x="304"/>
        <item x="420"/>
        <item x="199"/>
        <item x="488"/>
        <item x="139"/>
        <item x="238"/>
        <item m="1" x="749"/>
        <item x="254"/>
        <item x="530"/>
        <item x="450"/>
        <item m="1" x="687"/>
        <item x="421"/>
        <item x="284"/>
        <item x="221"/>
        <item x="142"/>
        <item x="444"/>
        <item m="1" x="571"/>
        <item x="325"/>
        <item m="1" x="750"/>
        <item x="156"/>
        <item x="119"/>
        <item x="237"/>
        <item x="177"/>
        <item m="1" x="778"/>
        <item x="511"/>
        <item x="124"/>
        <item x="109"/>
        <item x="12"/>
        <item x="11"/>
        <item m="1" x="566"/>
        <item x="181"/>
        <item m="1" x="829"/>
        <item m="1" x="801"/>
        <item m="1" x="543"/>
        <item m="1" x="771"/>
        <item x="58"/>
        <item x="334"/>
        <item x="23"/>
        <item x="21"/>
        <item x="39"/>
        <item x="55"/>
        <item x="417"/>
        <item x="138"/>
        <item m="1" x="554"/>
        <item m="1" x="654"/>
        <item x="535"/>
        <item x="49"/>
        <item m="1" x="802"/>
        <item x="2"/>
        <item x="368"/>
        <item x="377"/>
        <item m="1" x="552"/>
        <item x="436"/>
        <item x="149"/>
        <item x="264"/>
        <item x="201"/>
        <item x="68"/>
        <item x="515"/>
        <item m="1" x="814"/>
        <item x="166"/>
        <item x="471"/>
        <item x="326"/>
        <item x="191"/>
        <item x="132"/>
        <item x="145"/>
        <item m="1" x="649"/>
        <item x="359"/>
        <item m="1" x="650"/>
        <item x="314"/>
        <item x="468"/>
        <item m="1" x="651"/>
        <item m="1" x="653"/>
        <item x="290"/>
        <item m="1" x="656"/>
        <item x="200"/>
        <item m="1" x="657"/>
        <item m="1" x="658"/>
        <item x="250"/>
        <item m="1" x="659"/>
        <item x="269"/>
        <item x="171"/>
        <item m="1" x="660"/>
        <item m="1" x="578"/>
        <item x="431"/>
        <item m="1" x="577"/>
        <item x="38"/>
        <item m="1" x="662"/>
        <item x="161"/>
        <item x="451"/>
        <item m="1" x="663"/>
        <item m="1" x="664"/>
        <item x="174"/>
        <item x="122"/>
        <item m="1" x="632"/>
        <item x="1"/>
        <item x="71"/>
        <item x="216"/>
        <item x="160"/>
        <item m="1" x="620"/>
        <item m="1" x="665"/>
        <item x="384"/>
        <item x="418"/>
        <item m="1" x="615"/>
        <item m="1" x="667"/>
        <item x="144"/>
        <item m="1" x="668"/>
        <item x="272"/>
        <item x="482"/>
        <item x="249"/>
        <item m="1" x="669"/>
        <item m="1" x="670"/>
        <item m="1" x="671"/>
        <item x="141"/>
        <item x="204"/>
        <item m="1" x="672"/>
        <item x="366"/>
        <item m="1" x="673"/>
        <item m="1" x="674"/>
        <item m="1" x="675"/>
        <item x="63"/>
        <item m="1" x="676"/>
        <item m="1" x="677"/>
        <item m="1" x="678"/>
        <item x="158"/>
        <item x="75"/>
        <item m="1" x="679"/>
        <item x="331"/>
        <item m="1" x="680"/>
        <item m="1" x="681"/>
        <item x="274"/>
        <item m="1" x="546"/>
        <item m="1" x="682"/>
        <item m="1" x="683"/>
        <item m="1" x="684"/>
        <item x="91"/>
        <item m="1" x="685"/>
        <item x="311"/>
        <item m="1" x="686"/>
        <item x="396"/>
        <item m="1" x="688"/>
        <item m="1" x="567"/>
        <item x="307"/>
        <item m="1" x="690"/>
        <item x="305"/>
        <item x="198"/>
        <item m="1" x="691"/>
        <item m="1" x="692"/>
        <item m="1" x="693"/>
        <item x="239"/>
        <item x="255"/>
        <item m="1" x="613"/>
        <item x="215"/>
        <item m="1" x="694"/>
        <item x="277"/>
        <item x="187"/>
        <item m="1" x="539"/>
        <item m="1" x="695"/>
        <item x="481"/>
        <item m="1" x="565"/>
        <item m="1" x="696"/>
        <item x="487"/>
        <item x="292"/>
        <item x="123"/>
        <item x="84"/>
        <item m="1" x="697"/>
        <item x="504"/>
        <item x="186"/>
        <item x="302"/>
        <item x="164"/>
        <item m="1" x="698"/>
        <item x="477"/>
        <item x="489"/>
        <item x="447"/>
        <item x="490"/>
        <item m="1" x="540"/>
        <item m="1" x="700"/>
        <item m="1" x="701"/>
        <item x="169"/>
        <item x="47"/>
        <item x="36"/>
        <item m="1" x="590"/>
        <item x="112"/>
        <item m="1" x="702"/>
        <item x="343"/>
        <item m="1" x="703"/>
        <item m="1" x="600"/>
        <item m="1" x="576"/>
        <item x="280"/>
        <item m="1" x="704"/>
        <item m="1" x="706"/>
        <item m="1" x="707"/>
        <item m="1" x="708"/>
        <item m="1" x="709"/>
        <item x="476"/>
        <item m="1" x="710"/>
        <item m="1" x="711"/>
        <item x="197"/>
        <item x="26"/>
        <item x="462"/>
        <item x="376"/>
        <item x="167"/>
        <item x="183"/>
        <item x="228"/>
        <item m="1" x="712"/>
        <item m="1" x="641"/>
        <item x="0"/>
        <item m="1" x="713"/>
        <item m="1" x="610"/>
        <item m="1" x="714"/>
        <item m="1" x="715"/>
        <item x="93"/>
        <item x="275"/>
        <item x="168"/>
        <item m="1" x="716"/>
        <item m="1" x="717"/>
        <item x="118"/>
        <item m="1" x="718"/>
        <item x="412"/>
        <item m="1" x="719"/>
        <item x="410"/>
        <item x="263"/>
        <item m="1" x="720"/>
        <item x="35"/>
        <item m="1" x="721"/>
        <item m="1" x="642"/>
        <item m="1" x="722"/>
        <item m="1" x="638"/>
        <item x="524"/>
        <item x="301"/>
        <item m="1" x="579"/>
        <item x="43"/>
        <item x="498"/>
        <item m="1" x="580"/>
        <item m="1" x="581"/>
        <item x="526"/>
        <item x="356"/>
        <item x="308"/>
        <item x="125"/>
        <item m="1" x="582"/>
        <item x="321"/>
        <item x="178"/>
        <item x="281"/>
        <item x="365"/>
        <item x="506"/>
        <item m="1" x="583"/>
        <item x="205"/>
        <item x="424"/>
        <item m="1" x="584"/>
        <item x="370"/>
        <item x="146"/>
        <item m="1" x="585"/>
        <item x="73"/>
        <item x="315"/>
        <item x="320"/>
        <item m="1" x="586"/>
        <item x="10"/>
        <item m="1" x="587"/>
        <item x="20"/>
        <item m="1" x="588"/>
        <item x="233"/>
        <item m="1" x="589"/>
        <item m="1" x="591"/>
        <item x="102"/>
        <item x="335"/>
        <item m="1" x="592"/>
        <item x="211"/>
        <item x="419"/>
        <item x="494"/>
        <item m="1" x="593"/>
        <item m="1" x="536"/>
        <item m="1" x="594"/>
        <item m="1" x="555"/>
        <item x="440"/>
        <item m="1" x="596"/>
        <item m="1" x="597"/>
        <item x="111"/>
        <item x="319"/>
        <item x="130"/>
        <item m="1" x="598"/>
        <item m="1" x="599"/>
        <item m="1" x="601"/>
        <item x="234"/>
        <item m="1" x="602"/>
        <item x="15"/>
        <item m="1" x="603"/>
        <item m="1" x="604"/>
        <item m="1" x="557"/>
        <item x="258"/>
        <item m="1" x="605"/>
        <item m="1" x="606"/>
        <item m="1" x="607"/>
        <item m="1" x="608"/>
        <item x="364"/>
        <item x="300"/>
        <item m="1" x="609"/>
        <item m="1" x="611"/>
        <item m="1" x="612"/>
        <item x="525"/>
        <item x="521"/>
        <item m="1" x="559"/>
        <item m="1" x="570"/>
        <item x="427"/>
        <item m="1" x="616"/>
        <item x="270"/>
        <item x="371"/>
        <item m="1" x="617"/>
        <item m="1" x="618"/>
        <item m="1" x="621"/>
        <item x="248"/>
        <item x="465"/>
        <item m="1" x="622"/>
        <item m="1" x="624"/>
        <item x="5"/>
        <item x="372"/>
        <item x="472"/>
        <item x="6"/>
        <item m="1" x="625"/>
        <item x="520"/>
        <item x="312"/>
        <item x="405"/>
        <item m="1" x="626"/>
        <item m="1" x="627"/>
        <item x="402"/>
        <item x="128"/>
        <item x="351"/>
        <item x="350"/>
        <item m="1" x="628"/>
        <item x="352"/>
        <item x="347"/>
        <item m="1" x="630"/>
        <item m="1" x="631"/>
        <item x="522"/>
        <item x="317"/>
        <item x="354"/>
        <item x="214"/>
        <item x="4"/>
        <item m="1" x="633"/>
        <item m="1" x="634"/>
        <item m="1" x="636"/>
        <item m="1" x="551"/>
        <item m="1" x="637"/>
        <item m="1" x="639"/>
        <item m="1" x="640"/>
        <item x="210"/>
        <item x="159"/>
        <item x="151"/>
        <item m="1" x="643"/>
        <item m="1" x="644"/>
        <item x="134"/>
        <item m="1" x="646"/>
        <item m="1" x="647"/>
        <item x="74"/>
        <item m="1" x="541"/>
        <item x="19"/>
        <item m="1" x="648"/>
        <item x="219"/>
        <item x="362"/>
        <item x="245"/>
        <item x="56"/>
        <item x="131"/>
        <item m="1" x="537"/>
        <item m="1" x="538"/>
        <item x="285"/>
        <item x="148"/>
        <item x="13"/>
        <item x="388"/>
        <item x="209"/>
        <item x="162"/>
        <item x="327"/>
        <item x="295"/>
        <item x="513"/>
        <item x="432"/>
        <item m="1" x="542"/>
        <item x="218"/>
        <item x="220"/>
        <item x="423"/>
        <item m="1" x="544"/>
        <item x="466"/>
        <item m="1" x="545"/>
        <item x="518"/>
        <item x="126"/>
        <item x="393"/>
        <item x="65"/>
        <item x="251"/>
        <item x="457"/>
        <item m="1" x="547"/>
        <item m="1" x="548"/>
        <item x="110"/>
        <item x="230"/>
        <item x="70"/>
        <item x="328"/>
        <item x="442"/>
        <item x="97"/>
        <item x="438"/>
        <item x="53"/>
        <item m="1" x="549"/>
        <item m="1" x="550"/>
        <item x="288"/>
        <item x="454"/>
        <item x="416"/>
        <item m="1" x="553"/>
        <item x="98"/>
        <item x="414"/>
        <item x="437"/>
        <item m="1" x="556"/>
        <item x="429"/>
        <item x="500"/>
        <item x="121"/>
        <item x="7"/>
        <item x="155"/>
        <item x="286"/>
        <item x="129"/>
        <item m="1" x="558"/>
        <item x="512"/>
        <item x="82"/>
        <item m="1" x="560"/>
        <item x="387"/>
        <item x="441"/>
        <item x="355"/>
        <item x="227"/>
        <item m="1" x="561"/>
        <item x="184"/>
        <item x="501"/>
        <item x="338"/>
        <item x="256"/>
        <item x="170"/>
        <item x="460"/>
        <item x="260"/>
        <item m="1" x="562"/>
        <item m="1" x="563"/>
        <item m="1" x="564"/>
        <item x="492"/>
        <item x="127"/>
        <item x="69"/>
        <item x="470"/>
        <item x="446"/>
        <item x="202"/>
        <item x="192"/>
        <item x="92"/>
        <item x="367"/>
        <item x="443"/>
        <item x="385"/>
        <item x="113"/>
        <item x="505"/>
        <item x="496"/>
        <item x="22"/>
        <item m="1" x="568"/>
        <item m="1" x="569"/>
        <item x="136"/>
        <item x="426"/>
        <item x="456"/>
        <item x="99"/>
        <item x="61"/>
        <item m="1" x="572"/>
        <item x="398"/>
        <item x="106"/>
        <item m="1" x="573"/>
        <item x="189"/>
        <item m="1" x="574"/>
        <item m="1" x="575"/>
        <item x="100"/>
        <item x="404"/>
        <item x="165"/>
        <item x="80"/>
        <item x="479"/>
        <item x="3"/>
        <item x="8"/>
        <item x="9"/>
        <item x="14"/>
        <item x="16"/>
        <item x="17"/>
        <item x="18"/>
        <item x="24"/>
        <item x="25"/>
        <item x="27"/>
        <item x="28"/>
        <item x="29"/>
        <item x="30"/>
        <item x="31"/>
        <item x="32"/>
        <item x="33"/>
        <item x="34"/>
        <item x="37"/>
        <item x="40"/>
        <item x="41"/>
        <item x="42"/>
        <item x="44"/>
        <item x="45"/>
        <item x="46"/>
        <item x="48"/>
        <item x="50"/>
        <item x="51"/>
        <item x="52"/>
        <item x="54"/>
        <item x="57"/>
        <item x="59"/>
        <item x="60"/>
        <item x="62"/>
        <item x="64"/>
        <item x="66"/>
        <item x="67"/>
        <item x="72"/>
        <item x="76"/>
        <item x="77"/>
        <item x="78"/>
        <item x="79"/>
        <item x="81"/>
        <item x="83"/>
        <item x="85"/>
        <item x="86"/>
        <item x="87"/>
        <item x="88"/>
        <item x="89"/>
        <item x="90"/>
        <item x="94"/>
        <item x="95"/>
        <item x="96"/>
        <item x="101"/>
        <item x="103"/>
        <item x="104"/>
        <item x="105"/>
        <item x="107"/>
        <item x="108"/>
        <item x="114"/>
        <item x="115"/>
        <item x="116"/>
        <item x="117"/>
        <item x="120"/>
        <item x="133"/>
        <item x="135"/>
        <item x="137"/>
        <item x="140"/>
        <item x="143"/>
        <item x="147"/>
        <item x="150"/>
        <item x="152"/>
        <item x="153"/>
        <item x="154"/>
        <item x="157"/>
        <item x="163"/>
        <item x="172"/>
        <item x="173"/>
        <item x="175"/>
        <item x="176"/>
        <item x="179"/>
        <item x="180"/>
        <item x="182"/>
        <item x="185"/>
        <item x="188"/>
        <item x="190"/>
        <item x="193"/>
        <item x="194"/>
        <item x="195"/>
        <item x="196"/>
        <item x="203"/>
        <item x="206"/>
        <item x="207"/>
        <item x="208"/>
        <item x="212"/>
        <item x="213"/>
        <item x="222"/>
        <item x="223"/>
        <item x="224"/>
        <item x="225"/>
        <item x="226"/>
        <item x="231"/>
        <item x="232"/>
        <item x="235"/>
        <item x="236"/>
        <item x="240"/>
        <item x="241"/>
        <item x="242"/>
        <item x="243"/>
        <item x="244"/>
        <item x="246"/>
        <item x="247"/>
        <item x="252"/>
        <item x="253"/>
        <item x="257"/>
        <item x="259"/>
        <item x="261"/>
        <item x="262"/>
        <item x="265"/>
        <item x="266"/>
        <item x="267"/>
        <item x="268"/>
        <item x="271"/>
        <item x="273"/>
        <item x="276"/>
        <item x="278"/>
        <item x="279"/>
        <item x="282"/>
        <item x="283"/>
        <item x="287"/>
        <item x="291"/>
        <item x="293"/>
        <item x="294"/>
        <item x="296"/>
        <item x="297"/>
        <item x="298"/>
        <item x="299"/>
        <item x="303"/>
        <item x="306"/>
        <item x="310"/>
        <item x="313"/>
        <item x="316"/>
        <item x="318"/>
        <item x="322"/>
        <item x="323"/>
        <item x="324"/>
        <item x="329"/>
        <item x="330"/>
        <item x="332"/>
        <item x="333"/>
        <item x="336"/>
        <item x="337"/>
        <item x="339"/>
        <item x="340"/>
        <item x="341"/>
        <item x="342"/>
        <item x="344"/>
        <item x="345"/>
        <item x="346"/>
        <item x="348"/>
        <item x="349"/>
        <item x="353"/>
        <item x="357"/>
        <item x="358"/>
        <item x="360"/>
        <item x="361"/>
        <item x="363"/>
        <item x="369"/>
        <item x="373"/>
        <item x="374"/>
        <item x="378"/>
        <item x="379"/>
        <item x="380"/>
        <item x="381"/>
        <item x="382"/>
        <item x="383"/>
        <item x="386"/>
        <item x="389"/>
        <item x="390"/>
        <item x="391"/>
        <item x="392"/>
        <item x="394"/>
        <item x="395"/>
        <item x="397"/>
        <item x="399"/>
        <item x="400"/>
        <item x="401"/>
        <item x="403"/>
        <item x="406"/>
        <item x="407"/>
        <item x="408"/>
        <item x="409"/>
        <item x="411"/>
        <item x="413"/>
        <item x="415"/>
        <item x="422"/>
        <item x="425"/>
        <item x="428"/>
        <item x="430"/>
        <item x="433"/>
        <item x="434"/>
        <item x="435"/>
        <item x="439"/>
        <item x="445"/>
        <item x="448"/>
        <item x="449"/>
        <item x="452"/>
        <item x="453"/>
        <item x="455"/>
        <item x="458"/>
        <item x="459"/>
        <item x="461"/>
        <item x="463"/>
        <item x="464"/>
        <item x="469"/>
        <item x="473"/>
        <item x="474"/>
        <item x="475"/>
        <item x="478"/>
        <item x="480"/>
        <item x="483"/>
        <item x="484"/>
        <item x="485"/>
        <item x="486"/>
        <item x="491"/>
        <item x="493"/>
        <item x="495"/>
        <item x="497"/>
        <item x="499"/>
        <item x="502"/>
        <item x="503"/>
        <item x="507"/>
        <item x="508"/>
        <item x="509"/>
        <item x="510"/>
        <item x="514"/>
        <item x="516"/>
        <item x="517"/>
        <item x="519"/>
        <item x="523"/>
        <item x="527"/>
        <item x="528"/>
        <item x="529"/>
        <item x="531"/>
        <item x="532"/>
        <item x="533"/>
        <item x="534"/>
        <item t="default"/>
      </items>
    </pivotField>
    <pivotField axis="axisPage" multipleItemSelectionAllowed="1" showAll="0">
      <items count="21">
        <item h="1" m="1" x="15"/>
        <item h="1" m="1" x="16"/>
        <item h="1" x="9"/>
        <item h="1" x="0"/>
        <item h="1" m="1" x="11"/>
        <item h="1" x="7"/>
        <item h="1" m="1" x="19"/>
        <item h="1" x="5"/>
        <item h="1" m="1" x="10"/>
        <item h="1" m="1" x="17"/>
        <item h="1" m="1" x="14"/>
        <item h="1" x="6"/>
        <item h="1" x="8"/>
        <item h="1" x="4"/>
        <item h="1" m="1" x="13"/>
        <item x="1"/>
        <item h="1" m="1" x="18"/>
        <item h="1" m="1" x="12"/>
        <item h="1" x="2"/>
        <item h="1" x="3"/>
        <item t="default"/>
      </items>
    </pivotField>
    <pivotField dataField="1" showAll="0"/>
    <pivotField axis="axisPage" multipleItemSelectionAllowed="1" showAll="0">
      <items count="7">
        <item h="1" x="1"/>
        <item h="1" m="1" x="4"/>
        <item h="1" m="1" x="5"/>
        <item x="2"/>
        <item h="1" x="0"/>
        <item h="1" m="1" x="3"/>
        <item t="default"/>
      </items>
    </pivotField>
    <pivotField showAll="0">
      <items count="38">
        <item x="14"/>
        <item x="24"/>
        <item x="17"/>
        <item x="13"/>
        <item x="12"/>
        <item x="8"/>
        <item x="10"/>
        <item x="15"/>
        <item x="1"/>
        <item x="19"/>
        <item x="3"/>
        <item x="0"/>
        <item x="7"/>
        <item x="18"/>
        <item m="1" x="29"/>
        <item x="20"/>
        <item x="22"/>
        <item m="1" x="35"/>
        <item m="1" x="33"/>
        <item m="1" x="27"/>
        <item m="1" x="30"/>
        <item x="6"/>
        <item x="23"/>
        <item x="9"/>
        <item m="1" x="34"/>
        <item x="16"/>
        <item x="11"/>
        <item x="5"/>
        <item m="1" x="31"/>
        <item m="1" x="25"/>
        <item m="1" x="28"/>
        <item m="1" x="36"/>
        <item x="21"/>
        <item x="4"/>
        <item m="1" x="26"/>
        <item m="1" x="32"/>
        <item x="2"/>
        <item t="default"/>
      </items>
    </pivotField>
    <pivotField dataField="1" showAll="0"/>
    <pivotField showAll="0"/>
    <pivotField multipleItemSelectionAllowed="1">
      <items count="13">
        <item x="11"/>
        <item x="3"/>
        <item x="6"/>
        <item x="8"/>
        <item x="1"/>
        <item x="0"/>
        <item x="9"/>
        <item x="10"/>
        <item x="4"/>
        <item x="5"/>
        <item x="2"/>
        <item x="7"/>
        <item t="default"/>
      </items>
    </pivotField>
    <pivotField axis="axisPage" multipleItemSelectionAllowed="1" showAll="0">
      <items count="6">
        <item h="1" m="1" x="3"/>
        <item h="1" m="1" x="4"/>
        <item h="1" m="1" x="2"/>
        <item x="0"/>
        <item h="1" x="1"/>
        <item t="default"/>
      </items>
    </pivotField>
    <pivotField multipleItemSelectionAllowed="1">
      <items count="15">
        <item sd="0" x="0"/>
        <item sd="0" x="1"/>
        <item sd="0" x="2"/>
        <item sd="0" x="3"/>
        <item sd="0" x="4"/>
        <item sd="0" x="5"/>
        <item sd="0" x="6"/>
        <item sd="0" x="7"/>
        <item sd="0" x="8"/>
        <item sd="0" x="9"/>
        <item sd="0" x="10"/>
        <item sd="0" x="11"/>
        <item sd="0" x="12"/>
        <item sd="0" x="13"/>
        <item t="default"/>
      </items>
    </pivotField>
    <pivotField>
      <items count="7">
        <item sd="0" x="1"/>
        <item sd="0" x="2"/>
        <item sd="0" x="3"/>
        <item sd="0" x="4"/>
        <item x="0"/>
        <item x="5"/>
        <item t="default"/>
      </items>
    </pivotField>
    <pivotField multipleItemSelectionAllowed="1">
      <items count="5">
        <item sd="0" x="1"/>
        <item h="1" sd="0" x="2"/>
        <item h="1" x="0"/>
        <item h="1" x="3"/>
        <item t="default"/>
      </items>
    </pivotField>
  </pivotFields>
  <rowItems count="1">
    <i/>
  </rowItems>
  <colFields count="1">
    <field x="-2"/>
  </colFields>
  <colItems count="2">
    <i>
      <x/>
    </i>
    <i i="1">
      <x v="1"/>
    </i>
  </colItems>
  <pageFields count="3">
    <pageField fld="3" hier="-1"/>
    <pageField fld="1" hier="-1"/>
    <pageField fld="8" hier="-1"/>
  </pageFields>
  <dataFields count="2">
    <dataField name="Count of Customer" fld="2" subtotal="count" baseField="0" baseItem="0"/>
    <dataField name="Sum of Harga" fld="5" baseField="0" baseItem="1" numFmtId="164"/>
  </dataFields>
  <formats count="6">
    <format dxfId="10">
      <pivotArea type="all" dataOnly="0" outline="0" fieldPosition="0"/>
    </format>
    <format dxfId="9">
      <pivotArea outline="0" collapsedLevelsAreSubtotals="1" fieldPosition="0"/>
    </format>
    <format dxfId="8">
      <pivotArea field="4" type="button" dataOnly="0" labelOnly="1" outline="0"/>
    </format>
    <format dxfId="7">
      <pivotArea dataOnly="0" labelOnly="1" grandRow="1" outline="0" fieldPosition="0"/>
    </format>
    <format dxfId="6">
      <pivotArea dataOnly="0" labelOnly="1" outline="0" axis="axisValues" fieldPosition="0"/>
    </format>
    <format dxfId="5">
      <pivotArea outline="0" fieldPosition="0">
        <references count="1">
          <reference field="4294967294" count="1">
            <x v="1"/>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69D4C7-D0DE-4C31-ABE9-74E9B2293C1E}" name="PivotTable5"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8">
  <location ref="A24:B27" firstHeaderRow="1" firstDataRow="1" firstDataCol="1" rowPageCount="3" colPageCount="1"/>
  <pivotFields count="12">
    <pivotField numFmtId="14">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752"/>
        <item m="1" x="786"/>
        <item m="1" x="753"/>
        <item m="1" x="798"/>
        <item m="1" x="788"/>
        <item m="1" x="661"/>
        <item m="1" x="619"/>
        <item m="1" x="645"/>
        <item m="1" x="723"/>
        <item m="1" x="614"/>
        <item m="1" x="741"/>
        <item m="1" x="705"/>
        <item m="1" x="797"/>
        <item m="1" x="655"/>
        <item m="1" x="724"/>
        <item m="1" x="765"/>
        <item m="1" x="815"/>
        <item m="1" x="740"/>
        <item m="1" x="744"/>
        <item m="1" x="652"/>
        <item m="1" x="768"/>
        <item m="1" x="812"/>
        <item m="1" x="595"/>
        <item m="1" x="803"/>
        <item m="1" x="793"/>
        <item m="1" x="699"/>
        <item m="1" x="808"/>
        <item m="1" x="763"/>
        <item m="1" x="666"/>
        <item m="1" x="782"/>
        <item m="1" x="824"/>
        <item m="1" x="635"/>
        <item m="1" x="781"/>
        <item m="1" x="807"/>
        <item m="1" x="623"/>
        <item m="1" x="689"/>
        <item m="1" x="830"/>
        <item m="1" x="735"/>
        <item x="217"/>
        <item x="289"/>
        <item x="467"/>
        <item x="375"/>
        <item x="229"/>
        <item m="1" x="629"/>
        <item x="309"/>
        <item x="304"/>
        <item x="420"/>
        <item x="199"/>
        <item x="488"/>
        <item x="139"/>
        <item x="238"/>
        <item m="1" x="749"/>
        <item x="254"/>
        <item x="530"/>
        <item x="450"/>
        <item m="1" x="687"/>
        <item x="421"/>
        <item x="284"/>
        <item x="221"/>
        <item x="142"/>
        <item x="444"/>
        <item m="1" x="571"/>
        <item x="325"/>
        <item m="1" x="750"/>
        <item x="156"/>
        <item x="119"/>
        <item x="237"/>
        <item x="177"/>
        <item m="1" x="778"/>
        <item x="511"/>
        <item x="124"/>
        <item x="109"/>
        <item x="12"/>
        <item x="11"/>
        <item m="1" x="566"/>
        <item x="181"/>
        <item m="1" x="829"/>
        <item m="1" x="801"/>
        <item m="1" x="543"/>
        <item m="1" x="771"/>
        <item x="58"/>
        <item x="334"/>
        <item x="23"/>
        <item x="21"/>
        <item x="39"/>
        <item x="55"/>
        <item x="417"/>
        <item x="138"/>
        <item m="1" x="554"/>
        <item m="1" x="654"/>
        <item x="535"/>
        <item x="49"/>
        <item m="1" x="802"/>
        <item x="2"/>
        <item x="368"/>
        <item x="377"/>
        <item m="1" x="552"/>
        <item x="436"/>
        <item x="149"/>
        <item x="264"/>
        <item x="201"/>
        <item x="68"/>
        <item x="515"/>
        <item m="1" x="814"/>
        <item x="166"/>
        <item x="471"/>
        <item x="326"/>
        <item x="191"/>
        <item x="132"/>
        <item x="145"/>
        <item m="1" x="649"/>
        <item x="359"/>
        <item m="1" x="650"/>
        <item x="314"/>
        <item x="468"/>
        <item m="1" x="651"/>
        <item m="1" x="653"/>
        <item x="290"/>
        <item m="1" x="656"/>
        <item x="200"/>
        <item m="1" x="657"/>
        <item m="1" x="658"/>
        <item x="250"/>
        <item m="1" x="659"/>
        <item x="269"/>
        <item x="171"/>
        <item m="1" x="660"/>
        <item m="1" x="578"/>
        <item x="431"/>
        <item m="1" x="577"/>
        <item x="38"/>
        <item m="1" x="662"/>
        <item x="161"/>
        <item x="451"/>
        <item m="1" x="663"/>
        <item m="1" x="664"/>
        <item x="174"/>
        <item x="122"/>
        <item m="1" x="632"/>
        <item x="1"/>
        <item x="71"/>
        <item x="216"/>
        <item x="160"/>
        <item m="1" x="620"/>
        <item m="1" x="665"/>
        <item x="384"/>
        <item x="418"/>
        <item m="1" x="615"/>
        <item m="1" x="667"/>
        <item x="144"/>
        <item m="1" x="668"/>
        <item x="272"/>
        <item x="482"/>
        <item x="249"/>
        <item m="1" x="669"/>
        <item m="1" x="670"/>
        <item m="1" x="671"/>
        <item x="141"/>
        <item x="204"/>
        <item m="1" x="672"/>
        <item x="366"/>
        <item m="1" x="673"/>
        <item m="1" x="674"/>
        <item m="1" x="675"/>
        <item x="63"/>
        <item m="1" x="676"/>
        <item m="1" x="677"/>
        <item m="1" x="678"/>
        <item x="158"/>
        <item x="75"/>
        <item m="1" x="679"/>
        <item x="331"/>
        <item m="1" x="680"/>
        <item m="1" x="681"/>
        <item x="274"/>
        <item m="1" x="546"/>
        <item m="1" x="682"/>
        <item m="1" x="683"/>
        <item m="1" x="684"/>
        <item x="91"/>
        <item m="1" x="685"/>
        <item x="311"/>
        <item m="1" x="686"/>
        <item x="396"/>
        <item m="1" x="688"/>
        <item m="1" x="567"/>
        <item x="307"/>
        <item m="1" x="690"/>
        <item x="305"/>
        <item x="198"/>
        <item m="1" x="691"/>
        <item m="1" x="692"/>
        <item m="1" x="693"/>
        <item x="239"/>
        <item x="255"/>
        <item m="1" x="613"/>
        <item x="215"/>
        <item m="1" x="694"/>
        <item x="277"/>
        <item x="187"/>
        <item m="1" x="539"/>
        <item m="1" x="695"/>
        <item x="481"/>
        <item m="1" x="565"/>
        <item m="1" x="696"/>
        <item x="487"/>
        <item x="292"/>
        <item x="123"/>
        <item x="84"/>
        <item m="1" x="697"/>
        <item x="504"/>
        <item x="186"/>
        <item x="302"/>
        <item x="164"/>
        <item m="1" x="698"/>
        <item x="477"/>
        <item x="489"/>
        <item x="447"/>
        <item x="490"/>
        <item m="1" x="540"/>
        <item m="1" x="700"/>
        <item m="1" x="701"/>
        <item x="169"/>
        <item x="47"/>
        <item x="36"/>
        <item m="1" x="590"/>
        <item x="112"/>
        <item m="1" x="702"/>
        <item x="343"/>
        <item m="1" x="703"/>
        <item m="1" x="600"/>
        <item m="1" x="576"/>
        <item x="280"/>
        <item m="1" x="704"/>
        <item m="1" x="706"/>
        <item m="1" x="707"/>
        <item m="1" x="708"/>
        <item m="1" x="709"/>
        <item x="476"/>
        <item m="1" x="710"/>
        <item m="1" x="711"/>
        <item x="197"/>
        <item x="26"/>
        <item x="462"/>
        <item x="376"/>
        <item x="167"/>
        <item x="183"/>
        <item x="228"/>
        <item m="1" x="712"/>
        <item m="1" x="641"/>
        <item x="0"/>
        <item m="1" x="713"/>
        <item m="1" x="610"/>
        <item m="1" x="714"/>
        <item m="1" x="715"/>
        <item x="93"/>
        <item x="275"/>
        <item x="168"/>
        <item m="1" x="716"/>
        <item m="1" x="717"/>
        <item x="118"/>
        <item m="1" x="718"/>
        <item x="412"/>
        <item m="1" x="719"/>
        <item x="410"/>
        <item x="263"/>
        <item m="1" x="720"/>
        <item x="35"/>
        <item m="1" x="721"/>
        <item m="1" x="642"/>
        <item m="1" x="722"/>
        <item m="1" x="638"/>
        <item x="524"/>
        <item x="301"/>
        <item m="1" x="579"/>
        <item x="43"/>
        <item x="498"/>
        <item m="1" x="580"/>
        <item m="1" x="581"/>
        <item x="526"/>
        <item x="356"/>
        <item x="308"/>
        <item x="125"/>
        <item m="1" x="582"/>
        <item x="321"/>
        <item x="178"/>
        <item x="281"/>
        <item x="365"/>
        <item x="506"/>
        <item m="1" x="583"/>
        <item x="205"/>
        <item x="424"/>
        <item m="1" x="584"/>
        <item x="370"/>
        <item x="146"/>
        <item m="1" x="585"/>
        <item x="73"/>
        <item x="315"/>
        <item x="320"/>
        <item m="1" x="586"/>
        <item x="10"/>
        <item m="1" x="587"/>
        <item x="20"/>
        <item m="1" x="588"/>
        <item x="233"/>
        <item m="1" x="589"/>
        <item m="1" x="591"/>
        <item x="102"/>
        <item x="335"/>
        <item m="1" x="592"/>
        <item x="211"/>
        <item x="419"/>
        <item x="494"/>
        <item m="1" x="593"/>
        <item m="1" x="536"/>
        <item m="1" x="594"/>
        <item m="1" x="555"/>
        <item x="440"/>
        <item m="1" x="596"/>
        <item m="1" x="597"/>
        <item x="111"/>
        <item x="319"/>
        <item x="130"/>
        <item m="1" x="598"/>
        <item m="1" x="599"/>
        <item m="1" x="601"/>
        <item x="234"/>
        <item m="1" x="602"/>
        <item x="15"/>
        <item m="1" x="603"/>
        <item m="1" x="604"/>
        <item m="1" x="557"/>
        <item x="258"/>
        <item m="1" x="605"/>
        <item m="1" x="606"/>
        <item m="1" x="607"/>
        <item m="1" x="608"/>
        <item x="364"/>
        <item x="300"/>
        <item m="1" x="609"/>
        <item m="1" x="611"/>
        <item m="1" x="612"/>
        <item x="525"/>
        <item x="521"/>
        <item m="1" x="559"/>
        <item m="1" x="570"/>
        <item x="427"/>
        <item m="1" x="616"/>
        <item x="270"/>
        <item x="371"/>
        <item m="1" x="617"/>
        <item m="1" x="618"/>
        <item m="1" x="621"/>
        <item x="248"/>
        <item x="465"/>
        <item m="1" x="622"/>
        <item m="1" x="624"/>
        <item x="5"/>
        <item x="372"/>
        <item x="472"/>
        <item x="6"/>
        <item m="1" x="625"/>
        <item x="520"/>
        <item x="312"/>
        <item x="405"/>
        <item m="1" x="626"/>
        <item m="1" x="627"/>
        <item x="402"/>
        <item x="128"/>
        <item x="351"/>
        <item x="350"/>
        <item m="1" x="628"/>
        <item x="352"/>
        <item x="347"/>
        <item m="1" x="630"/>
        <item m="1" x="631"/>
        <item x="522"/>
        <item x="317"/>
        <item x="354"/>
        <item x="214"/>
        <item x="4"/>
        <item m="1" x="633"/>
        <item m="1" x="634"/>
        <item m="1" x="636"/>
        <item m="1" x="551"/>
        <item m="1" x="637"/>
        <item m="1" x="639"/>
        <item m="1" x="640"/>
        <item x="210"/>
        <item x="159"/>
        <item x="151"/>
        <item m="1" x="643"/>
        <item m="1" x="644"/>
        <item x="134"/>
        <item m="1" x="646"/>
        <item m="1" x="647"/>
        <item x="74"/>
        <item m="1" x="541"/>
        <item x="19"/>
        <item m="1" x="648"/>
        <item x="219"/>
        <item x="362"/>
        <item x="245"/>
        <item x="56"/>
        <item x="131"/>
        <item m="1" x="537"/>
        <item m="1" x="538"/>
        <item x="285"/>
        <item x="148"/>
        <item x="13"/>
        <item x="388"/>
        <item x="209"/>
        <item x="162"/>
        <item x="327"/>
        <item x="295"/>
        <item x="513"/>
        <item x="432"/>
        <item m="1" x="542"/>
        <item x="218"/>
        <item x="220"/>
        <item x="423"/>
        <item m="1" x="544"/>
        <item x="466"/>
        <item m="1" x="545"/>
        <item x="518"/>
        <item x="126"/>
        <item x="393"/>
        <item x="65"/>
        <item x="251"/>
        <item x="457"/>
        <item m="1" x="547"/>
        <item m="1" x="548"/>
        <item x="110"/>
        <item x="230"/>
        <item x="70"/>
        <item x="328"/>
        <item x="442"/>
        <item x="97"/>
        <item x="438"/>
        <item x="53"/>
        <item m="1" x="549"/>
        <item m="1" x="550"/>
        <item x="288"/>
        <item x="454"/>
        <item x="416"/>
        <item m="1" x="553"/>
        <item x="98"/>
        <item x="414"/>
        <item x="437"/>
        <item m="1" x="556"/>
        <item x="429"/>
        <item x="500"/>
        <item x="121"/>
        <item x="7"/>
        <item x="155"/>
        <item x="286"/>
        <item x="129"/>
        <item m="1" x="558"/>
        <item x="512"/>
        <item x="82"/>
        <item m="1" x="560"/>
        <item x="387"/>
        <item x="441"/>
        <item x="355"/>
        <item x="227"/>
        <item m="1" x="561"/>
        <item x="184"/>
        <item x="501"/>
        <item x="338"/>
        <item x="256"/>
        <item x="170"/>
        <item x="460"/>
        <item x="260"/>
        <item m="1" x="562"/>
        <item m="1" x="563"/>
        <item m="1" x="564"/>
        <item x="492"/>
        <item x="127"/>
        <item x="69"/>
        <item x="470"/>
        <item x="446"/>
        <item x="202"/>
        <item x="192"/>
        <item x="92"/>
        <item x="367"/>
        <item x="443"/>
        <item x="385"/>
        <item x="113"/>
        <item x="505"/>
        <item x="496"/>
        <item x="22"/>
        <item m="1" x="568"/>
        <item m="1" x="569"/>
        <item x="136"/>
        <item x="426"/>
        <item x="456"/>
        <item x="99"/>
        <item x="61"/>
        <item m="1" x="572"/>
        <item x="398"/>
        <item x="106"/>
        <item m="1" x="573"/>
        <item x="189"/>
        <item m="1" x="574"/>
        <item m="1" x="575"/>
        <item x="100"/>
        <item x="404"/>
        <item x="165"/>
        <item x="80"/>
        <item x="479"/>
        <item x="3"/>
        <item x="8"/>
        <item x="9"/>
        <item x="14"/>
        <item x="16"/>
        <item x="17"/>
        <item x="18"/>
        <item x="24"/>
        <item x="25"/>
        <item x="27"/>
        <item x="28"/>
        <item x="29"/>
        <item x="30"/>
        <item x="31"/>
        <item x="32"/>
        <item x="33"/>
        <item x="34"/>
        <item x="37"/>
        <item x="40"/>
        <item x="41"/>
        <item x="42"/>
        <item x="44"/>
        <item x="45"/>
        <item x="46"/>
        <item x="48"/>
        <item x="50"/>
        <item x="51"/>
        <item x="52"/>
        <item x="54"/>
        <item x="57"/>
        <item x="59"/>
        <item x="60"/>
        <item x="62"/>
        <item x="64"/>
        <item x="66"/>
        <item x="67"/>
        <item x="72"/>
        <item x="76"/>
        <item x="77"/>
        <item x="78"/>
        <item x="79"/>
        <item x="81"/>
        <item x="83"/>
        <item x="85"/>
        <item x="86"/>
        <item x="87"/>
        <item x="88"/>
        <item x="89"/>
        <item x="90"/>
        <item x="94"/>
        <item x="95"/>
        <item x="96"/>
        <item x="101"/>
        <item x="103"/>
        <item x="104"/>
        <item x="105"/>
        <item x="107"/>
        <item x="108"/>
        <item x="114"/>
        <item x="115"/>
        <item x="116"/>
        <item x="117"/>
        <item x="120"/>
        <item x="133"/>
        <item x="135"/>
        <item x="137"/>
        <item x="140"/>
        <item x="143"/>
        <item x="147"/>
        <item x="150"/>
        <item x="152"/>
        <item x="153"/>
        <item x="154"/>
        <item x="157"/>
        <item x="163"/>
        <item x="172"/>
        <item x="173"/>
        <item x="175"/>
        <item x="176"/>
        <item x="179"/>
        <item x="180"/>
        <item x="182"/>
        <item x="185"/>
        <item x="188"/>
        <item x="190"/>
        <item x="193"/>
        <item x="194"/>
        <item x="195"/>
        <item x="196"/>
        <item x="203"/>
        <item x="206"/>
        <item x="207"/>
        <item x="208"/>
        <item x="212"/>
        <item x="213"/>
        <item x="222"/>
        <item x="223"/>
        <item x="224"/>
        <item x="225"/>
        <item x="226"/>
        <item x="231"/>
        <item x="232"/>
        <item x="235"/>
        <item x="236"/>
        <item x="240"/>
        <item x="241"/>
        <item x="242"/>
        <item x="243"/>
        <item x="244"/>
        <item x="246"/>
        <item x="247"/>
        <item x="252"/>
        <item x="253"/>
        <item x="257"/>
        <item x="259"/>
        <item x="261"/>
        <item x="262"/>
        <item x="265"/>
        <item x="266"/>
        <item x="267"/>
        <item x="268"/>
        <item x="271"/>
        <item x="273"/>
        <item x="276"/>
        <item x="278"/>
        <item x="279"/>
        <item x="282"/>
        <item x="283"/>
        <item x="287"/>
        <item x="291"/>
        <item x="293"/>
        <item x="294"/>
        <item x="296"/>
        <item x="297"/>
        <item x="298"/>
        <item x="299"/>
        <item x="303"/>
        <item x="306"/>
        <item x="310"/>
        <item x="313"/>
        <item x="316"/>
        <item x="318"/>
        <item x="322"/>
        <item x="323"/>
        <item x="324"/>
        <item x="329"/>
        <item x="330"/>
        <item x="332"/>
        <item x="333"/>
        <item x="336"/>
        <item x="337"/>
        <item x="339"/>
        <item x="340"/>
        <item x="341"/>
        <item x="342"/>
        <item x="344"/>
        <item x="345"/>
        <item x="346"/>
        <item x="348"/>
        <item x="349"/>
        <item x="353"/>
        <item x="357"/>
        <item x="358"/>
        <item x="360"/>
        <item x="361"/>
        <item x="363"/>
        <item x="369"/>
        <item x="373"/>
        <item x="374"/>
        <item x="378"/>
        <item x="379"/>
        <item x="380"/>
        <item x="381"/>
        <item x="382"/>
        <item x="383"/>
        <item x="386"/>
        <item x="389"/>
        <item x="390"/>
        <item x="391"/>
        <item x="392"/>
        <item x="394"/>
        <item x="395"/>
        <item x="397"/>
        <item x="399"/>
        <item x="400"/>
        <item x="401"/>
        <item x="403"/>
        <item x="406"/>
        <item x="407"/>
        <item x="408"/>
        <item x="409"/>
        <item x="411"/>
        <item x="413"/>
        <item x="415"/>
        <item x="422"/>
        <item x="425"/>
        <item x="428"/>
        <item x="430"/>
        <item x="433"/>
        <item x="434"/>
        <item x="435"/>
        <item x="439"/>
        <item x="445"/>
        <item x="448"/>
        <item x="449"/>
        <item x="452"/>
        <item x="453"/>
        <item x="455"/>
        <item x="458"/>
        <item x="459"/>
        <item x="461"/>
        <item x="463"/>
        <item x="464"/>
        <item x="469"/>
        <item x="473"/>
        <item x="474"/>
        <item x="475"/>
        <item x="478"/>
        <item x="480"/>
        <item x="483"/>
        <item x="484"/>
        <item x="485"/>
        <item x="486"/>
        <item x="491"/>
        <item x="493"/>
        <item x="495"/>
        <item x="497"/>
        <item x="499"/>
        <item x="502"/>
        <item x="503"/>
        <item x="507"/>
        <item x="508"/>
        <item x="509"/>
        <item x="510"/>
        <item x="514"/>
        <item x="516"/>
        <item x="517"/>
        <item x="519"/>
        <item x="523"/>
        <item x="527"/>
        <item x="528"/>
        <item x="529"/>
        <item x="531"/>
        <item x="532"/>
        <item x="533"/>
        <item x="534"/>
        <item t="default"/>
      </items>
    </pivotField>
    <pivotField axis="axisPage" multipleItemSelectionAllowed="1" showAll="0">
      <items count="21">
        <item h="1" m="1" x="15"/>
        <item h="1" m="1" x="16"/>
        <item h="1" x="9"/>
        <item h="1" x="0"/>
        <item h="1" m="1" x="11"/>
        <item h="1" x="7"/>
        <item h="1" m="1" x="19"/>
        <item h="1" x="5"/>
        <item h="1" m="1" x="10"/>
        <item h="1" m="1" x="17"/>
        <item h="1" m="1" x="14"/>
        <item h="1" x="6"/>
        <item h="1" x="8"/>
        <item h="1" x="4"/>
        <item h="1" m="1" x="13"/>
        <item x="1"/>
        <item h="1" m="1" x="18"/>
        <item h="1" m="1" x="12"/>
        <item h="1" x="2"/>
        <item h="1" x="3"/>
        <item t="default"/>
      </items>
    </pivotField>
    <pivotField showAll="0"/>
    <pivotField axis="axisPage" multipleItemSelectionAllowed="1" showAll="0">
      <items count="7">
        <item h="1" x="1"/>
        <item h="1" m="1" x="4"/>
        <item h="1" m="1" x="5"/>
        <item x="2"/>
        <item h="1" x="0"/>
        <item h="1" m="1" x="3"/>
        <item t="default"/>
      </items>
    </pivotField>
    <pivotField showAll="0">
      <items count="38">
        <item x="14"/>
        <item x="24"/>
        <item x="17"/>
        <item x="13"/>
        <item x="12"/>
        <item x="8"/>
        <item x="10"/>
        <item x="15"/>
        <item x="1"/>
        <item x="19"/>
        <item x="3"/>
        <item x="0"/>
        <item x="7"/>
        <item x="18"/>
        <item m="1" x="29"/>
        <item x="20"/>
        <item x="22"/>
        <item m="1" x="35"/>
        <item m="1" x="33"/>
        <item m="1" x="27"/>
        <item m="1" x="30"/>
        <item x="6"/>
        <item x="23"/>
        <item x="9"/>
        <item m="1" x="34"/>
        <item x="16"/>
        <item x="11"/>
        <item x="5"/>
        <item m="1" x="31"/>
        <item m="1" x="25"/>
        <item m="1" x="28"/>
        <item m="1" x="36"/>
        <item x="21"/>
        <item x="4"/>
        <item m="1" x="26"/>
        <item m="1" x="32"/>
        <item x="2"/>
        <item t="default"/>
      </items>
    </pivotField>
    <pivotField showAll="0"/>
    <pivotField axis="axisRow" dataField="1" showAll="0">
      <items count="3">
        <item x="1"/>
        <item x="0"/>
        <item t="default"/>
      </items>
    </pivotField>
    <pivotField multipleItemSelectionAllowed="1">
      <items count="13">
        <item x="11"/>
        <item x="3"/>
        <item x="6"/>
        <item x="8"/>
        <item x="1"/>
        <item x="0"/>
        <item x="9"/>
        <item x="10"/>
        <item x="4"/>
        <item x="5"/>
        <item x="2"/>
        <item x="7"/>
        <item t="default"/>
      </items>
    </pivotField>
    <pivotField axis="axisPage" multipleItemSelectionAllowed="1" showAll="0">
      <items count="6">
        <item h="1" m="1" x="3"/>
        <item h="1" m="1" x="4"/>
        <item h="1" m="1" x="2"/>
        <item x="0"/>
        <item h="1" x="1"/>
        <item t="default"/>
      </items>
    </pivotField>
    <pivotField multipleItemSelectionAllowed="1">
      <items count="15">
        <item sd="0" x="0"/>
        <item sd="0" x="1"/>
        <item sd="0" x="2"/>
        <item sd="0" x="3"/>
        <item sd="0" x="4"/>
        <item sd="0" x="5"/>
        <item sd="0" x="6"/>
        <item sd="0" x="7"/>
        <item sd="0" x="8"/>
        <item sd="0" x="9"/>
        <item sd="0" x="10"/>
        <item sd="0" x="11"/>
        <item sd="0" x="12"/>
        <item sd="0" x="13"/>
        <item t="default"/>
      </items>
    </pivotField>
    <pivotField>
      <items count="7">
        <item sd="0" x="1"/>
        <item sd="0" x="2"/>
        <item sd="0" x="3"/>
        <item sd="0" x="4"/>
        <item x="0"/>
        <item x="5"/>
        <item t="default"/>
      </items>
    </pivotField>
    <pivotField multipleItemSelectionAllowed="1">
      <items count="5">
        <item sd="0" x="1"/>
        <item h="1" sd="0" x="2"/>
        <item h="1" x="0"/>
        <item h="1" x="3"/>
        <item t="default"/>
      </items>
    </pivotField>
  </pivotFields>
  <rowFields count="1">
    <field x="6"/>
  </rowFields>
  <rowItems count="3">
    <i>
      <x/>
    </i>
    <i>
      <x v="1"/>
    </i>
    <i t="grand">
      <x/>
    </i>
  </rowItems>
  <colItems count="1">
    <i/>
  </colItems>
  <pageFields count="3">
    <pageField fld="3" hier="-1"/>
    <pageField fld="1" hier="-1"/>
    <pageField fld="8" hier="-1"/>
  </pageFields>
  <dataFields count="1">
    <dataField name="Count of Media Pemasaran" fld="6" subtotal="count" showDataAs="percentOfTotal" baseField="6" baseItem="0" numFmtId="10"/>
  </dataFields>
  <formats count="6">
    <format dxfId="16">
      <pivotArea type="all" dataOnly="0" outline="0" fieldPosition="0"/>
    </format>
    <format dxfId="15">
      <pivotArea outline="0" collapsedLevelsAreSubtotals="1" fieldPosition="0"/>
    </format>
    <format dxfId="14">
      <pivotArea field="4" type="button" dataOnly="0" labelOnly="1" outline="0"/>
    </format>
    <format dxfId="13">
      <pivotArea dataOnly="0" labelOnly="1" grandRow="1" outline="0" fieldPosition="0"/>
    </format>
    <format dxfId="12">
      <pivotArea dataOnly="0" labelOnly="1" outline="0" axis="axisValues" fieldPosition="0"/>
    </format>
    <format dxfId="11">
      <pivotArea outline="0" fieldPosition="0">
        <references count="1">
          <reference field="4294967294" count="1">
            <x v="0"/>
          </reference>
        </references>
      </pivotArea>
    </format>
  </formats>
  <chartFormats count="3">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6" count="1" selected="0">
            <x v="1"/>
          </reference>
        </references>
      </pivotArea>
    </chartFormat>
    <chartFormat chart="31" format="2">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15773-0524-4D8B-A79E-A728940B22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6:B13" firstHeaderRow="1" firstDataRow="1" firstDataCol="1" rowPageCount="3" colPageCount="1"/>
  <pivotFields count="12">
    <pivotField numFmtId="14" showAll="0">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752"/>
        <item m="1" x="786"/>
        <item m="1" x="753"/>
        <item m="1" x="798"/>
        <item m="1" x="788"/>
        <item m="1" x="661"/>
        <item m="1" x="619"/>
        <item m="1" x="645"/>
        <item m="1" x="723"/>
        <item m="1" x="614"/>
        <item m="1" x="741"/>
        <item m="1" x="705"/>
        <item m="1" x="797"/>
        <item m="1" x="655"/>
        <item m="1" x="724"/>
        <item m="1" x="765"/>
        <item m="1" x="815"/>
        <item m="1" x="740"/>
        <item m="1" x="744"/>
        <item m="1" x="652"/>
        <item m="1" x="768"/>
        <item m="1" x="812"/>
        <item m="1" x="595"/>
        <item m="1" x="803"/>
        <item m="1" x="793"/>
        <item m="1" x="699"/>
        <item m="1" x="808"/>
        <item m="1" x="763"/>
        <item m="1" x="666"/>
        <item m="1" x="782"/>
        <item m="1" x="824"/>
        <item m="1" x="635"/>
        <item m="1" x="781"/>
        <item m="1" x="807"/>
        <item m="1" x="623"/>
        <item m="1" x="689"/>
        <item m="1" x="830"/>
        <item m="1" x="735"/>
        <item x="217"/>
        <item x="289"/>
        <item x="467"/>
        <item x="375"/>
        <item x="229"/>
        <item m="1" x="629"/>
        <item x="309"/>
        <item x="304"/>
        <item x="420"/>
        <item x="199"/>
        <item x="488"/>
        <item x="139"/>
        <item x="238"/>
        <item m="1" x="749"/>
        <item x="254"/>
        <item x="530"/>
        <item x="450"/>
        <item m="1" x="687"/>
        <item x="421"/>
        <item x="284"/>
        <item x="221"/>
        <item x="142"/>
        <item x="444"/>
        <item m="1" x="571"/>
        <item x="325"/>
        <item m="1" x="750"/>
        <item x="156"/>
        <item x="119"/>
        <item x="237"/>
        <item x="177"/>
        <item m="1" x="778"/>
        <item x="511"/>
        <item x="124"/>
        <item x="109"/>
        <item x="12"/>
        <item x="11"/>
        <item m="1" x="566"/>
        <item x="181"/>
        <item m="1" x="829"/>
        <item m="1" x="801"/>
        <item m="1" x="543"/>
        <item m="1" x="771"/>
        <item x="58"/>
        <item x="334"/>
        <item x="23"/>
        <item x="21"/>
        <item x="39"/>
        <item x="55"/>
        <item x="417"/>
        <item x="138"/>
        <item m="1" x="554"/>
        <item m="1" x="654"/>
        <item x="535"/>
        <item x="49"/>
        <item m="1" x="802"/>
        <item x="2"/>
        <item x="368"/>
        <item x="377"/>
        <item m="1" x="552"/>
        <item x="436"/>
        <item x="149"/>
        <item x="264"/>
        <item x="201"/>
        <item x="68"/>
        <item x="515"/>
        <item m="1" x="814"/>
        <item x="166"/>
        <item x="471"/>
        <item x="326"/>
        <item x="191"/>
        <item x="132"/>
        <item x="145"/>
        <item m="1" x="649"/>
        <item x="359"/>
        <item m="1" x="650"/>
        <item x="314"/>
        <item x="468"/>
        <item m="1" x="651"/>
        <item m="1" x="653"/>
        <item x="290"/>
        <item m="1" x="656"/>
        <item x="200"/>
        <item m="1" x="657"/>
        <item m="1" x="658"/>
        <item x="250"/>
        <item m="1" x="659"/>
        <item x="269"/>
        <item x="171"/>
        <item m="1" x="660"/>
        <item m="1" x="578"/>
        <item x="431"/>
        <item m="1" x="577"/>
        <item x="38"/>
        <item m="1" x="662"/>
        <item x="161"/>
        <item x="451"/>
        <item m="1" x="663"/>
        <item m="1" x="664"/>
        <item x="174"/>
        <item x="122"/>
        <item m="1" x="632"/>
        <item x="1"/>
        <item x="71"/>
        <item x="216"/>
        <item x="160"/>
        <item m="1" x="620"/>
        <item m="1" x="665"/>
        <item x="384"/>
        <item x="418"/>
        <item m="1" x="615"/>
        <item m="1" x="667"/>
        <item x="144"/>
        <item m="1" x="668"/>
        <item x="272"/>
        <item x="482"/>
        <item x="249"/>
        <item m="1" x="669"/>
        <item m="1" x="670"/>
        <item m="1" x="671"/>
        <item x="141"/>
        <item x="204"/>
        <item m="1" x="672"/>
        <item x="366"/>
        <item m="1" x="673"/>
        <item m="1" x="674"/>
        <item m="1" x="675"/>
        <item x="63"/>
        <item m="1" x="676"/>
        <item m="1" x="677"/>
        <item m="1" x="678"/>
        <item x="158"/>
        <item x="75"/>
        <item m="1" x="679"/>
        <item x="331"/>
        <item m="1" x="680"/>
        <item m="1" x="681"/>
        <item x="274"/>
        <item m="1" x="546"/>
        <item m="1" x="682"/>
        <item m="1" x="683"/>
        <item m="1" x="684"/>
        <item x="91"/>
        <item m="1" x="685"/>
        <item x="311"/>
        <item m="1" x="686"/>
        <item x="396"/>
        <item m="1" x="688"/>
        <item m="1" x="567"/>
        <item x="307"/>
        <item m="1" x="690"/>
        <item x="305"/>
        <item x="198"/>
        <item m="1" x="691"/>
        <item m="1" x="692"/>
        <item m="1" x="693"/>
        <item x="239"/>
        <item x="255"/>
        <item m="1" x="613"/>
        <item x="215"/>
        <item m="1" x="694"/>
        <item x="277"/>
        <item x="187"/>
        <item m="1" x="539"/>
        <item m="1" x="695"/>
        <item x="481"/>
        <item m="1" x="565"/>
        <item m="1" x="696"/>
        <item x="487"/>
        <item x="292"/>
        <item x="123"/>
        <item x="84"/>
        <item m="1" x="697"/>
        <item x="504"/>
        <item x="186"/>
        <item x="302"/>
        <item x="164"/>
        <item m="1" x="698"/>
        <item x="477"/>
        <item x="489"/>
        <item x="447"/>
        <item x="490"/>
        <item m="1" x="540"/>
        <item m="1" x="700"/>
        <item m="1" x="701"/>
        <item x="169"/>
        <item x="47"/>
        <item x="36"/>
        <item m="1" x="590"/>
        <item x="112"/>
        <item m="1" x="702"/>
        <item x="343"/>
        <item m="1" x="703"/>
        <item m="1" x="600"/>
        <item m="1" x="576"/>
        <item x="280"/>
        <item m="1" x="704"/>
        <item m="1" x="706"/>
        <item m="1" x="707"/>
        <item m="1" x="708"/>
        <item m="1" x="709"/>
        <item x="476"/>
        <item m="1" x="710"/>
        <item m="1" x="711"/>
        <item x="197"/>
        <item x="26"/>
        <item x="462"/>
        <item x="376"/>
        <item x="167"/>
        <item x="183"/>
        <item x="228"/>
        <item m="1" x="712"/>
        <item m="1" x="641"/>
        <item x="0"/>
        <item m="1" x="713"/>
        <item m="1" x="610"/>
        <item m="1" x="714"/>
        <item m="1" x="715"/>
        <item x="93"/>
        <item x="275"/>
        <item x="168"/>
        <item m="1" x="716"/>
        <item m="1" x="717"/>
        <item x="118"/>
        <item m="1" x="718"/>
        <item x="412"/>
        <item m="1" x="719"/>
        <item x="410"/>
        <item x="263"/>
        <item m="1" x="720"/>
        <item x="35"/>
        <item m="1" x="721"/>
        <item m="1" x="642"/>
        <item m="1" x="722"/>
        <item m="1" x="638"/>
        <item x="524"/>
        <item x="301"/>
        <item m="1" x="579"/>
        <item x="43"/>
        <item x="498"/>
        <item m="1" x="580"/>
        <item m="1" x="581"/>
        <item x="526"/>
        <item x="356"/>
        <item x="308"/>
        <item x="125"/>
        <item m="1" x="582"/>
        <item x="321"/>
        <item x="178"/>
        <item x="281"/>
        <item x="365"/>
        <item x="506"/>
        <item m="1" x="583"/>
        <item x="205"/>
        <item x="424"/>
        <item m="1" x="584"/>
        <item x="370"/>
        <item x="146"/>
        <item m="1" x="585"/>
        <item x="73"/>
        <item x="315"/>
        <item x="320"/>
        <item m="1" x="586"/>
        <item x="10"/>
        <item m="1" x="587"/>
        <item x="20"/>
        <item m="1" x="588"/>
        <item x="233"/>
        <item m="1" x="589"/>
        <item m="1" x="591"/>
        <item x="102"/>
        <item x="335"/>
        <item m="1" x="592"/>
        <item x="211"/>
        <item x="419"/>
        <item x="494"/>
        <item m="1" x="593"/>
        <item m="1" x="536"/>
        <item m="1" x="594"/>
        <item m="1" x="555"/>
        <item x="440"/>
        <item m="1" x="596"/>
        <item m="1" x="597"/>
        <item x="111"/>
        <item x="319"/>
        <item x="130"/>
        <item m="1" x="598"/>
        <item m="1" x="599"/>
        <item m="1" x="601"/>
        <item x="234"/>
        <item m="1" x="602"/>
        <item x="15"/>
        <item m="1" x="603"/>
        <item m="1" x="604"/>
        <item m="1" x="557"/>
        <item x="258"/>
        <item m="1" x="605"/>
        <item m="1" x="606"/>
        <item m="1" x="607"/>
        <item m="1" x="608"/>
        <item x="364"/>
        <item x="300"/>
        <item m="1" x="609"/>
        <item m="1" x="611"/>
        <item m="1" x="612"/>
        <item x="525"/>
        <item x="521"/>
        <item m="1" x="559"/>
        <item m="1" x="570"/>
        <item x="427"/>
        <item m="1" x="616"/>
        <item x="270"/>
        <item x="371"/>
        <item m="1" x="617"/>
        <item m="1" x="618"/>
        <item m="1" x="621"/>
        <item x="248"/>
        <item x="465"/>
        <item m="1" x="622"/>
        <item m="1" x="624"/>
        <item x="5"/>
        <item x="372"/>
        <item x="472"/>
        <item x="6"/>
        <item m="1" x="625"/>
        <item x="520"/>
        <item x="312"/>
        <item x="405"/>
        <item m="1" x="626"/>
        <item m="1" x="627"/>
        <item x="402"/>
        <item x="128"/>
        <item x="351"/>
        <item x="350"/>
        <item m="1" x="628"/>
        <item x="352"/>
        <item x="347"/>
        <item m="1" x="630"/>
        <item m="1" x="631"/>
        <item x="522"/>
        <item x="317"/>
        <item x="354"/>
        <item x="214"/>
        <item x="4"/>
        <item m="1" x="633"/>
        <item m="1" x="634"/>
        <item m="1" x="636"/>
        <item m="1" x="551"/>
        <item m="1" x="637"/>
        <item m="1" x="639"/>
        <item m="1" x="640"/>
        <item x="210"/>
        <item x="159"/>
        <item x="151"/>
        <item m="1" x="643"/>
        <item m="1" x="644"/>
        <item x="134"/>
        <item m="1" x="646"/>
        <item m="1" x="647"/>
        <item x="74"/>
        <item m="1" x="541"/>
        <item x="19"/>
        <item m="1" x="648"/>
        <item x="219"/>
        <item x="362"/>
        <item x="245"/>
        <item x="56"/>
        <item x="131"/>
        <item m="1" x="537"/>
        <item m="1" x="538"/>
        <item x="285"/>
        <item x="148"/>
        <item x="13"/>
        <item x="388"/>
        <item x="209"/>
        <item x="162"/>
        <item x="327"/>
        <item x="295"/>
        <item x="513"/>
        <item x="432"/>
        <item m="1" x="542"/>
        <item x="218"/>
        <item x="220"/>
        <item x="423"/>
        <item m="1" x="544"/>
        <item x="466"/>
        <item m="1" x="545"/>
        <item x="518"/>
        <item x="126"/>
        <item x="393"/>
        <item x="65"/>
        <item x="251"/>
        <item x="457"/>
        <item m="1" x="547"/>
        <item m="1" x="548"/>
        <item x="110"/>
        <item x="230"/>
        <item x="70"/>
        <item x="328"/>
        <item x="442"/>
        <item x="97"/>
        <item x="438"/>
        <item x="53"/>
        <item m="1" x="549"/>
        <item m="1" x="550"/>
        <item x="288"/>
        <item x="454"/>
        <item x="416"/>
        <item m="1" x="553"/>
        <item x="98"/>
        <item x="414"/>
        <item x="437"/>
        <item m="1" x="556"/>
        <item x="429"/>
        <item x="500"/>
        <item x="121"/>
        <item x="7"/>
        <item x="155"/>
        <item x="286"/>
        <item x="129"/>
        <item m="1" x="558"/>
        <item x="512"/>
        <item x="82"/>
        <item m="1" x="560"/>
        <item x="387"/>
        <item x="441"/>
        <item x="355"/>
        <item x="227"/>
        <item m="1" x="561"/>
        <item x="184"/>
        <item x="501"/>
        <item x="338"/>
        <item x="256"/>
        <item x="170"/>
        <item x="460"/>
        <item x="260"/>
        <item m="1" x="562"/>
        <item m="1" x="563"/>
        <item m="1" x="564"/>
        <item x="492"/>
        <item x="127"/>
        <item x="69"/>
        <item x="470"/>
        <item x="446"/>
        <item x="202"/>
        <item x="192"/>
        <item x="92"/>
        <item x="367"/>
        <item x="443"/>
        <item x="385"/>
        <item x="113"/>
        <item x="505"/>
        <item x="496"/>
        <item x="22"/>
        <item m="1" x="568"/>
        <item m="1" x="569"/>
        <item x="136"/>
        <item x="426"/>
        <item x="456"/>
        <item x="99"/>
        <item x="61"/>
        <item m="1" x="572"/>
        <item x="398"/>
        <item x="106"/>
        <item m="1" x="573"/>
        <item x="189"/>
        <item m="1" x="574"/>
        <item m="1" x="575"/>
        <item x="100"/>
        <item x="404"/>
        <item x="165"/>
        <item x="80"/>
        <item x="479"/>
        <item x="3"/>
        <item x="8"/>
        <item x="9"/>
        <item x="14"/>
        <item x="16"/>
        <item x="17"/>
        <item x="18"/>
        <item x="24"/>
        <item x="25"/>
        <item x="27"/>
        <item x="28"/>
        <item x="29"/>
        <item x="30"/>
        <item x="31"/>
        <item x="32"/>
        <item x="33"/>
        <item x="34"/>
        <item x="37"/>
        <item x="40"/>
        <item x="41"/>
        <item x="42"/>
        <item x="44"/>
        <item x="45"/>
        <item x="46"/>
        <item x="48"/>
        <item x="50"/>
        <item x="51"/>
        <item x="52"/>
        <item x="54"/>
        <item x="57"/>
        <item x="59"/>
        <item x="60"/>
        <item x="62"/>
        <item x="64"/>
        <item x="66"/>
        <item x="67"/>
        <item x="72"/>
        <item x="76"/>
        <item x="77"/>
        <item x="78"/>
        <item x="79"/>
        <item x="81"/>
        <item x="83"/>
        <item x="85"/>
        <item x="86"/>
        <item x="87"/>
        <item x="88"/>
        <item x="89"/>
        <item x="90"/>
        <item x="94"/>
        <item x="95"/>
        <item x="96"/>
        <item x="101"/>
        <item x="103"/>
        <item x="104"/>
        <item x="105"/>
        <item x="107"/>
        <item x="108"/>
        <item x="114"/>
        <item x="115"/>
        <item x="116"/>
        <item x="117"/>
        <item x="120"/>
        <item x="133"/>
        <item x="135"/>
        <item x="137"/>
        <item x="140"/>
        <item x="143"/>
        <item x="147"/>
        <item x="150"/>
        <item x="152"/>
        <item x="153"/>
        <item x="154"/>
        <item x="157"/>
        <item x="163"/>
        <item x="172"/>
        <item x="173"/>
        <item x="175"/>
        <item x="176"/>
        <item x="179"/>
        <item x="180"/>
        <item x="182"/>
        <item x="185"/>
        <item x="188"/>
        <item x="190"/>
        <item x="193"/>
        <item x="194"/>
        <item x="195"/>
        <item x="196"/>
        <item x="203"/>
        <item x="206"/>
        <item x="207"/>
        <item x="208"/>
        <item x="212"/>
        <item x="213"/>
        <item x="222"/>
        <item x="223"/>
        <item x="224"/>
        <item x="225"/>
        <item x="226"/>
        <item x="231"/>
        <item x="232"/>
        <item x="235"/>
        <item x="236"/>
        <item x="240"/>
        <item x="241"/>
        <item x="242"/>
        <item x="243"/>
        <item x="244"/>
        <item x="246"/>
        <item x="247"/>
        <item x="252"/>
        <item x="253"/>
        <item x="257"/>
        <item x="259"/>
        <item x="261"/>
        <item x="262"/>
        <item x="265"/>
        <item x="266"/>
        <item x="267"/>
        <item x="268"/>
        <item x="271"/>
        <item x="273"/>
        <item x="276"/>
        <item x="278"/>
        <item x="279"/>
        <item x="282"/>
        <item x="283"/>
        <item x="287"/>
        <item x="291"/>
        <item x="293"/>
        <item x="294"/>
        <item x="296"/>
        <item x="297"/>
        <item x="298"/>
        <item x="299"/>
        <item x="303"/>
        <item x="306"/>
        <item x="310"/>
        <item x="313"/>
        <item x="316"/>
        <item x="318"/>
        <item x="322"/>
        <item x="323"/>
        <item x="324"/>
        <item x="329"/>
        <item x="330"/>
        <item x="332"/>
        <item x="333"/>
        <item x="336"/>
        <item x="337"/>
        <item x="339"/>
        <item x="340"/>
        <item x="341"/>
        <item x="342"/>
        <item x="344"/>
        <item x="345"/>
        <item x="346"/>
        <item x="348"/>
        <item x="349"/>
        <item x="353"/>
        <item x="357"/>
        <item x="358"/>
        <item x="360"/>
        <item x="361"/>
        <item x="363"/>
        <item x="369"/>
        <item x="373"/>
        <item x="374"/>
        <item x="378"/>
        <item x="379"/>
        <item x="380"/>
        <item x="381"/>
        <item x="382"/>
        <item x="383"/>
        <item x="386"/>
        <item x="389"/>
        <item x="390"/>
        <item x="391"/>
        <item x="392"/>
        <item x="394"/>
        <item x="395"/>
        <item x="397"/>
        <item x="399"/>
        <item x="400"/>
        <item x="401"/>
        <item x="403"/>
        <item x="406"/>
        <item x="407"/>
        <item x="408"/>
        <item x="409"/>
        <item x="411"/>
        <item x="413"/>
        <item x="415"/>
        <item x="422"/>
        <item x="425"/>
        <item x="428"/>
        <item x="430"/>
        <item x="433"/>
        <item x="434"/>
        <item x="435"/>
        <item x="439"/>
        <item x="445"/>
        <item x="448"/>
        <item x="449"/>
        <item x="452"/>
        <item x="453"/>
        <item x="455"/>
        <item x="458"/>
        <item x="459"/>
        <item x="461"/>
        <item x="463"/>
        <item x="464"/>
        <item x="469"/>
        <item x="473"/>
        <item x="474"/>
        <item x="475"/>
        <item x="478"/>
        <item x="480"/>
        <item x="483"/>
        <item x="484"/>
        <item x="485"/>
        <item x="486"/>
        <item x="491"/>
        <item x="493"/>
        <item x="495"/>
        <item x="497"/>
        <item x="499"/>
        <item x="502"/>
        <item x="503"/>
        <item x="507"/>
        <item x="508"/>
        <item x="509"/>
        <item x="510"/>
        <item x="514"/>
        <item x="516"/>
        <item x="517"/>
        <item x="519"/>
        <item x="523"/>
        <item x="527"/>
        <item x="528"/>
        <item x="529"/>
        <item x="531"/>
        <item x="532"/>
        <item x="533"/>
        <item x="534"/>
        <item t="default"/>
      </items>
    </pivotField>
    <pivotField axis="axisPage" multipleItemSelectionAllowed="1" showAll="0">
      <items count="21">
        <item h="1" m="1" x="15"/>
        <item h="1" m="1" x="16"/>
        <item h="1" x="9"/>
        <item h="1" x="0"/>
        <item h="1" m="1" x="11"/>
        <item h="1" x="7"/>
        <item h="1" m="1" x="19"/>
        <item h="1" x="5"/>
        <item h="1" m="1" x="10"/>
        <item h="1" m="1" x="17"/>
        <item h="1" m="1" x="14"/>
        <item h="1" x="6"/>
        <item h="1" x="8"/>
        <item h="1" x="4"/>
        <item h="1" m="1" x="13"/>
        <item x="1"/>
        <item h="1" m="1" x="18"/>
        <item h="1" m="1" x="12"/>
        <item h="1" x="2"/>
        <item h="1" x="3"/>
        <item t="default"/>
      </items>
    </pivotField>
    <pivotField dataField="1" showAll="0"/>
    <pivotField axis="axisPage" multipleItemSelectionAllowed="1" showAll="0">
      <items count="7">
        <item h="1" x="1"/>
        <item h="1" m="1" x="4"/>
        <item h="1" m="1" x="5"/>
        <item x="2"/>
        <item h="1" x="0"/>
        <item h="1" m="1" x="3"/>
        <item t="default"/>
      </items>
    </pivotField>
    <pivotField axis="axisRow" showAll="0" sortType="ascending">
      <items count="38">
        <item x="14"/>
        <item x="24"/>
        <item x="17"/>
        <item x="13"/>
        <item x="12"/>
        <item x="8"/>
        <item x="10"/>
        <item x="15"/>
        <item x="1"/>
        <item x="19"/>
        <item x="3"/>
        <item x="0"/>
        <item x="7"/>
        <item x="18"/>
        <item m="1" x="29"/>
        <item x="20"/>
        <item x="22"/>
        <item m="1" x="35"/>
        <item m="1" x="33"/>
        <item m="1" x="27"/>
        <item m="1" x="30"/>
        <item x="6"/>
        <item x="23"/>
        <item x="9"/>
        <item m="1" x="34"/>
        <item x="16"/>
        <item x="11"/>
        <item x="5"/>
        <item m="1" x="31"/>
        <item m="1" x="25"/>
        <item m="1" x="28"/>
        <item m="1" x="36"/>
        <item x="21"/>
        <item x="4"/>
        <item m="1" x="26"/>
        <item m="1" x="32"/>
        <item x="2"/>
        <item t="default"/>
      </items>
      <autoSortScope>
        <pivotArea dataOnly="0" outline="0" fieldPosition="0">
          <references count="1">
            <reference field="4294967294" count="1" selected="0">
              <x v="0"/>
            </reference>
          </references>
        </pivotArea>
      </autoSortScope>
    </pivotField>
    <pivotField showAll="0"/>
    <pivotField showAll="0"/>
    <pivotField multipleItemSelectionAllowed="1" showAll="0"/>
    <pivotField axis="axisPage" multipleItemSelectionAllowed="1" showAll="0">
      <items count="6">
        <item h="1" m="1" x="3"/>
        <item h="1" m="1" x="4"/>
        <item h="1" m="1" x="2"/>
        <item x="0"/>
        <item h="1" x="1"/>
        <item t="default"/>
      </items>
    </pivotField>
    <pivotField multipleItemSelectionAllowed="1" showAll="0">
      <items count="15">
        <item h="1" sd="0" x="0"/>
        <item h="1" sd="0" x="1"/>
        <item h="1" sd="0" x="2"/>
        <item sd="0" x="3"/>
        <item h="1" sd="0" x="4"/>
        <item h="1" sd="0" x="5"/>
        <item h="1" sd="0" x="6"/>
        <item h="1" sd="0" x="7"/>
        <item h="1" sd="0" x="8"/>
        <item h="1" sd="0" x="9"/>
        <item h="1" sd="0" x="10"/>
        <item h="1" sd="0" x="11"/>
        <item h="1" sd="0" x="12"/>
        <item h="1" sd="0" x="13"/>
        <item t="default"/>
      </items>
    </pivotField>
    <pivotField showAll="0">
      <items count="7">
        <item sd="0" x="1"/>
        <item sd="0" x="2"/>
        <item sd="0" x="3"/>
        <item sd="0" x="4"/>
        <item x="0"/>
        <item x="5"/>
        <item t="default"/>
      </items>
    </pivotField>
    <pivotField multipleItemSelectionAllowed="1" showAll="0">
      <items count="5">
        <item sd="0" x="1"/>
        <item h="1" sd="0" x="2"/>
        <item h="1" x="0"/>
        <item h="1" x="3"/>
        <item t="default"/>
      </items>
    </pivotField>
  </pivotFields>
  <rowFields count="1">
    <field x="4"/>
  </rowFields>
  <rowItems count="7">
    <i>
      <x v="32"/>
    </i>
    <i>
      <x v="15"/>
    </i>
    <i>
      <x v="16"/>
    </i>
    <i>
      <x v="4"/>
    </i>
    <i>
      <x v="22"/>
    </i>
    <i>
      <x v="33"/>
    </i>
    <i t="grand">
      <x/>
    </i>
  </rowItems>
  <colItems count="1">
    <i/>
  </colItems>
  <pageFields count="3">
    <pageField fld="3" hier="-1"/>
    <pageField fld="1" hier="-1"/>
    <pageField fld="8" hier="-1"/>
  </pageFields>
  <dataFields count="1">
    <dataField name="Count of Customer" fld="2" subtotal="count" baseField="4" baseItem="26"/>
  </dataFields>
  <formats count="6">
    <format dxfId="22">
      <pivotArea type="all" dataOnly="0" outline="0" fieldPosition="0"/>
    </format>
    <format dxfId="21">
      <pivotArea outline="0" collapsedLevelsAreSubtotals="1" fieldPosition="0"/>
    </format>
    <format dxfId="20">
      <pivotArea field="4" type="button" dataOnly="0" labelOnly="1" outline="0" axis="axisRow" fieldPosition="0"/>
    </format>
    <format dxfId="19">
      <pivotArea dataOnly="0" labelOnly="1" fieldPosition="0">
        <references count="1">
          <reference field="4" count="2">
            <x v="24"/>
            <x v="26"/>
          </reference>
        </references>
      </pivotArea>
    </format>
    <format dxfId="18">
      <pivotArea dataOnly="0" labelOnly="1" grandRow="1" outline="0" fieldPosition="0"/>
    </format>
    <format dxfId="17">
      <pivotArea dataOnly="0" labelOnly="1" outline="0" axis="axisValues" fieldPosition="0"/>
    </format>
  </formats>
  <chartFormats count="1">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98FD3F-2B1C-4401-BA59-5DBFCB5FE95E}" name="PivotTable4"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4">
  <location ref="B41:D52" firstHeaderRow="1" firstDataRow="2" firstDataCol="1" rowPageCount="3" colPageCount="1"/>
  <pivotFields count="12">
    <pivotField numFmtId="14">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752"/>
        <item m="1" x="786"/>
        <item m="1" x="753"/>
        <item m="1" x="798"/>
        <item m="1" x="788"/>
        <item m="1" x="661"/>
        <item m="1" x="619"/>
        <item m="1" x="645"/>
        <item m="1" x="723"/>
        <item m="1" x="614"/>
        <item m="1" x="741"/>
        <item m="1" x="705"/>
        <item m="1" x="797"/>
        <item m="1" x="655"/>
        <item m="1" x="724"/>
        <item m="1" x="765"/>
        <item m="1" x="815"/>
        <item m="1" x="740"/>
        <item m="1" x="744"/>
        <item m="1" x="652"/>
        <item m="1" x="768"/>
        <item m="1" x="812"/>
        <item m="1" x="595"/>
        <item m="1" x="803"/>
        <item m="1" x="793"/>
        <item m="1" x="699"/>
        <item m="1" x="808"/>
        <item m="1" x="763"/>
        <item m="1" x="666"/>
        <item m="1" x="782"/>
        <item m="1" x="824"/>
        <item m="1" x="635"/>
        <item m="1" x="781"/>
        <item m="1" x="807"/>
        <item m="1" x="623"/>
        <item m="1" x="689"/>
        <item m="1" x="830"/>
        <item m="1" x="735"/>
        <item x="217"/>
        <item x="289"/>
        <item x="467"/>
        <item x="375"/>
        <item x="229"/>
        <item m="1" x="629"/>
        <item x="309"/>
        <item x="304"/>
        <item x="420"/>
        <item x="199"/>
        <item x="488"/>
        <item x="139"/>
        <item x="238"/>
        <item m="1" x="749"/>
        <item x="254"/>
        <item x="530"/>
        <item x="450"/>
        <item m="1" x="687"/>
        <item x="421"/>
        <item x="284"/>
        <item x="221"/>
        <item x="142"/>
        <item x="444"/>
        <item m="1" x="571"/>
        <item x="325"/>
        <item m="1" x="750"/>
        <item x="156"/>
        <item x="119"/>
        <item x="237"/>
        <item x="177"/>
        <item m="1" x="778"/>
        <item x="511"/>
        <item x="124"/>
        <item x="109"/>
        <item x="12"/>
        <item x="11"/>
        <item m="1" x="566"/>
        <item x="181"/>
        <item m="1" x="829"/>
        <item m="1" x="801"/>
        <item m="1" x="543"/>
        <item m="1" x="771"/>
        <item x="58"/>
        <item x="334"/>
        <item x="23"/>
        <item x="21"/>
        <item x="39"/>
        <item x="55"/>
        <item x="417"/>
        <item x="138"/>
        <item m="1" x="554"/>
        <item m="1" x="654"/>
        <item x="535"/>
        <item x="49"/>
        <item m="1" x="802"/>
        <item x="2"/>
        <item x="368"/>
        <item x="377"/>
        <item m="1" x="552"/>
        <item x="436"/>
        <item x="149"/>
        <item x="264"/>
        <item x="201"/>
        <item x="68"/>
        <item x="515"/>
        <item m="1" x="814"/>
        <item x="166"/>
        <item x="471"/>
        <item x="326"/>
        <item x="191"/>
        <item x="132"/>
        <item x="145"/>
        <item m="1" x="649"/>
        <item x="359"/>
        <item m="1" x="650"/>
        <item x="314"/>
        <item x="468"/>
        <item m="1" x="651"/>
        <item m="1" x="653"/>
        <item x="290"/>
        <item m="1" x="656"/>
        <item x="200"/>
        <item m="1" x="657"/>
        <item m="1" x="658"/>
        <item x="250"/>
        <item m="1" x="659"/>
        <item x="269"/>
        <item x="171"/>
        <item m="1" x="660"/>
        <item m="1" x="578"/>
        <item x="431"/>
        <item m="1" x="577"/>
        <item x="38"/>
        <item m="1" x="662"/>
        <item x="161"/>
        <item x="451"/>
        <item m="1" x="663"/>
        <item m="1" x="664"/>
        <item x="174"/>
        <item x="122"/>
        <item m="1" x="632"/>
        <item x="1"/>
        <item x="71"/>
        <item x="216"/>
        <item x="160"/>
        <item m="1" x="620"/>
        <item m="1" x="665"/>
        <item x="384"/>
        <item x="418"/>
        <item m="1" x="615"/>
        <item m="1" x="667"/>
        <item x="144"/>
        <item m="1" x="668"/>
        <item x="272"/>
        <item x="482"/>
        <item x="249"/>
        <item m="1" x="669"/>
        <item m="1" x="670"/>
        <item m="1" x="671"/>
        <item x="141"/>
        <item x="204"/>
        <item m="1" x="672"/>
        <item x="366"/>
        <item m="1" x="673"/>
        <item m="1" x="674"/>
        <item m="1" x="675"/>
        <item x="63"/>
        <item m="1" x="676"/>
        <item m="1" x="677"/>
        <item m="1" x="678"/>
        <item x="158"/>
        <item x="75"/>
        <item m="1" x="679"/>
        <item x="331"/>
        <item m="1" x="680"/>
        <item m="1" x="681"/>
        <item x="274"/>
        <item m="1" x="546"/>
        <item m="1" x="682"/>
        <item m="1" x="683"/>
        <item m="1" x="684"/>
        <item x="91"/>
        <item m="1" x="685"/>
        <item x="311"/>
        <item m="1" x="686"/>
        <item x="396"/>
        <item m="1" x="688"/>
        <item m="1" x="567"/>
        <item x="307"/>
        <item m="1" x="690"/>
        <item x="305"/>
        <item x="198"/>
        <item m="1" x="691"/>
        <item m="1" x="692"/>
        <item m="1" x="693"/>
        <item x="239"/>
        <item x="255"/>
        <item m="1" x="613"/>
        <item x="215"/>
        <item m="1" x="694"/>
        <item x="277"/>
        <item x="187"/>
        <item m="1" x="539"/>
        <item m="1" x="695"/>
        <item x="481"/>
        <item m="1" x="565"/>
        <item m="1" x="696"/>
        <item x="487"/>
        <item x="292"/>
        <item x="123"/>
        <item x="84"/>
        <item m="1" x="697"/>
        <item x="504"/>
        <item x="186"/>
        <item x="302"/>
        <item x="164"/>
        <item m="1" x="698"/>
        <item x="477"/>
        <item x="489"/>
        <item x="447"/>
        <item x="490"/>
        <item m="1" x="540"/>
        <item m="1" x="700"/>
        <item m="1" x="701"/>
        <item x="169"/>
        <item x="47"/>
        <item x="36"/>
        <item m="1" x="590"/>
        <item x="112"/>
        <item m="1" x="702"/>
        <item x="343"/>
        <item m="1" x="703"/>
        <item m="1" x="600"/>
        <item m="1" x="576"/>
        <item x="280"/>
        <item m="1" x="704"/>
        <item m="1" x="706"/>
        <item m="1" x="707"/>
        <item m="1" x="708"/>
        <item m="1" x="709"/>
        <item x="476"/>
        <item m="1" x="710"/>
        <item m="1" x="711"/>
        <item x="197"/>
        <item x="26"/>
        <item x="462"/>
        <item x="376"/>
        <item x="167"/>
        <item x="183"/>
        <item x="228"/>
        <item m="1" x="712"/>
        <item m="1" x="641"/>
        <item x="0"/>
        <item m="1" x="713"/>
        <item m="1" x="610"/>
        <item m="1" x="714"/>
        <item m="1" x="715"/>
        <item x="93"/>
        <item x="275"/>
        <item x="168"/>
        <item m="1" x="716"/>
        <item m="1" x="717"/>
        <item x="118"/>
        <item m="1" x="718"/>
        <item x="412"/>
        <item m="1" x="719"/>
        <item x="410"/>
        <item x="263"/>
        <item m="1" x="720"/>
        <item x="35"/>
        <item m="1" x="721"/>
        <item m="1" x="642"/>
        <item m="1" x="722"/>
        <item m="1" x="638"/>
        <item x="524"/>
        <item x="301"/>
        <item m="1" x="579"/>
        <item x="43"/>
        <item x="498"/>
        <item m="1" x="580"/>
        <item m="1" x="581"/>
        <item x="526"/>
        <item x="356"/>
        <item x="308"/>
        <item x="125"/>
        <item m="1" x="582"/>
        <item x="321"/>
        <item x="178"/>
        <item x="281"/>
        <item x="365"/>
        <item x="506"/>
        <item m="1" x="583"/>
        <item x="205"/>
        <item x="424"/>
        <item m="1" x="584"/>
        <item x="370"/>
        <item x="146"/>
        <item m="1" x="585"/>
        <item x="73"/>
        <item x="315"/>
        <item x="320"/>
        <item m="1" x="586"/>
        <item x="10"/>
        <item m="1" x="587"/>
        <item x="20"/>
        <item m="1" x="588"/>
        <item x="233"/>
        <item m="1" x="589"/>
        <item m="1" x="591"/>
        <item x="102"/>
        <item x="335"/>
        <item m="1" x="592"/>
        <item x="211"/>
        <item x="419"/>
        <item x="494"/>
        <item m="1" x="593"/>
        <item m="1" x="536"/>
        <item m="1" x="594"/>
        <item m="1" x="555"/>
        <item x="440"/>
        <item m="1" x="596"/>
        <item m="1" x="597"/>
        <item x="111"/>
        <item x="319"/>
        <item x="130"/>
        <item m="1" x="598"/>
        <item m="1" x="599"/>
        <item m="1" x="601"/>
        <item x="234"/>
        <item m="1" x="602"/>
        <item x="15"/>
        <item m="1" x="603"/>
        <item m="1" x="604"/>
        <item m="1" x="557"/>
        <item x="258"/>
        <item m="1" x="605"/>
        <item m="1" x="606"/>
        <item m="1" x="607"/>
        <item m="1" x="608"/>
        <item x="364"/>
        <item x="300"/>
        <item m="1" x="609"/>
        <item m="1" x="611"/>
        <item m="1" x="612"/>
        <item x="525"/>
        <item x="521"/>
        <item m="1" x="559"/>
        <item m="1" x="570"/>
        <item x="427"/>
        <item m="1" x="616"/>
        <item x="270"/>
        <item x="371"/>
        <item m="1" x="617"/>
        <item m="1" x="618"/>
        <item m="1" x="621"/>
        <item x="248"/>
        <item x="465"/>
        <item m="1" x="622"/>
        <item m="1" x="624"/>
        <item x="5"/>
        <item x="372"/>
        <item x="472"/>
        <item x="6"/>
        <item m="1" x="625"/>
        <item x="520"/>
        <item x="312"/>
        <item x="405"/>
        <item m="1" x="626"/>
        <item m="1" x="627"/>
        <item x="402"/>
        <item x="128"/>
        <item x="351"/>
        <item x="350"/>
        <item m="1" x="628"/>
        <item x="352"/>
        <item x="347"/>
        <item m="1" x="630"/>
        <item m="1" x="631"/>
        <item x="522"/>
        <item x="317"/>
        <item x="354"/>
        <item x="214"/>
        <item x="4"/>
        <item m="1" x="633"/>
        <item m="1" x="634"/>
        <item m="1" x="636"/>
        <item m="1" x="551"/>
        <item m="1" x="637"/>
        <item m="1" x="639"/>
        <item m="1" x="640"/>
        <item x="210"/>
        <item x="159"/>
        <item x="151"/>
        <item m="1" x="643"/>
        <item m="1" x="644"/>
        <item x="134"/>
        <item m="1" x="646"/>
        <item m="1" x="647"/>
        <item x="74"/>
        <item m="1" x="541"/>
        <item x="19"/>
        <item m="1" x="648"/>
        <item x="219"/>
        <item x="362"/>
        <item x="245"/>
        <item x="56"/>
        <item x="131"/>
        <item m="1" x="537"/>
        <item m="1" x="538"/>
        <item x="285"/>
        <item x="148"/>
        <item x="13"/>
        <item x="388"/>
        <item x="209"/>
        <item x="162"/>
        <item x="327"/>
        <item x="295"/>
        <item x="513"/>
        <item x="432"/>
        <item m="1" x="542"/>
        <item x="218"/>
        <item x="220"/>
        <item x="423"/>
        <item m="1" x="544"/>
        <item x="466"/>
        <item m="1" x="545"/>
        <item x="518"/>
        <item x="126"/>
        <item x="393"/>
        <item x="65"/>
        <item x="251"/>
        <item x="457"/>
        <item m="1" x="547"/>
        <item m="1" x="548"/>
        <item x="110"/>
        <item x="230"/>
        <item x="70"/>
        <item x="328"/>
        <item x="442"/>
        <item x="97"/>
        <item x="438"/>
        <item x="53"/>
        <item m="1" x="549"/>
        <item m="1" x="550"/>
        <item x="288"/>
        <item x="454"/>
        <item x="416"/>
        <item m="1" x="553"/>
        <item x="98"/>
        <item x="414"/>
        <item x="437"/>
        <item m="1" x="556"/>
        <item x="429"/>
        <item x="500"/>
        <item x="121"/>
        <item x="7"/>
        <item x="155"/>
        <item x="286"/>
        <item x="129"/>
        <item m="1" x="558"/>
        <item x="512"/>
        <item x="82"/>
        <item m="1" x="560"/>
        <item x="387"/>
        <item x="441"/>
        <item x="355"/>
        <item x="227"/>
        <item m="1" x="561"/>
        <item x="184"/>
        <item x="501"/>
        <item x="338"/>
        <item x="256"/>
        <item x="170"/>
        <item x="460"/>
        <item x="260"/>
        <item m="1" x="562"/>
        <item m="1" x="563"/>
        <item m="1" x="564"/>
        <item x="492"/>
        <item x="127"/>
        <item x="69"/>
        <item x="470"/>
        <item x="446"/>
        <item x="202"/>
        <item x="192"/>
        <item x="92"/>
        <item x="367"/>
        <item x="443"/>
        <item x="385"/>
        <item x="113"/>
        <item x="505"/>
        <item x="496"/>
        <item x="22"/>
        <item m="1" x="568"/>
        <item m="1" x="569"/>
        <item x="136"/>
        <item x="426"/>
        <item x="456"/>
        <item x="99"/>
        <item x="61"/>
        <item m="1" x="572"/>
        <item x="398"/>
        <item x="106"/>
        <item m="1" x="573"/>
        <item x="189"/>
        <item m="1" x="574"/>
        <item m="1" x="575"/>
        <item x="100"/>
        <item x="404"/>
        <item x="165"/>
        <item x="80"/>
        <item x="479"/>
        <item x="3"/>
        <item x="8"/>
        <item x="9"/>
        <item x="14"/>
        <item x="16"/>
        <item x="17"/>
        <item x="18"/>
        <item x="24"/>
        <item x="25"/>
        <item x="27"/>
        <item x="28"/>
        <item x="29"/>
        <item x="30"/>
        <item x="31"/>
        <item x="32"/>
        <item x="33"/>
        <item x="34"/>
        <item x="37"/>
        <item x="40"/>
        <item x="41"/>
        <item x="42"/>
        <item x="44"/>
        <item x="45"/>
        <item x="46"/>
        <item x="48"/>
        <item x="50"/>
        <item x="51"/>
        <item x="52"/>
        <item x="54"/>
        <item x="57"/>
        <item x="59"/>
        <item x="60"/>
        <item x="62"/>
        <item x="64"/>
        <item x="66"/>
        <item x="67"/>
        <item x="72"/>
        <item x="76"/>
        <item x="77"/>
        <item x="78"/>
        <item x="79"/>
        <item x="81"/>
        <item x="83"/>
        <item x="85"/>
        <item x="86"/>
        <item x="87"/>
        <item x="88"/>
        <item x="89"/>
        <item x="90"/>
        <item x="94"/>
        <item x="95"/>
        <item x="96"/>
        <item x="101"/>
        <item x="103"/>
        <item x="104"/>
        <item x="105"/>
        <item x="107"/>
        <item x="108"/>
        <item x="114"/>
        <item x="115"/>
        <item x="116"/>
        <item x="117"/>
        <item x="120"/>
        <item x="133"/>
        <item x="135"/>
        <item x="137"/>
        <item x="140"/>
        <item x="143"/>
        <item x="147"/>
        <item x="150"/>
        <item x="152"/>
        <item x="153"/>
        <item x="154"/>
        <item x="157"/>
        <item x="163"/>
        <item x="172"/>
        <item x="173"/>
        <item x="175"/>
        <item x="176"/>
        <item x="179"/>
        <item x="180"/>
        <item x="182"/>
        <item x="185"/>
        <item x="188"/>
        <item x="190"/>
        <item x="193"/>
        <item x="194"/>
        <item x="195"/>
        <item x="196"/>
        <item x="203"/>
        <item x="206"/>
        <item x="207"/>
        <item x="208"/>
        <item x="212"/>
        <item x="213"/>
        <item x="222"/>
        <item x="223"/>
        <item x="224"/>
        <item x="225"/>
        <item x="226"/>
        <item x="231"/>
        <item x="232"/>
        <item x="235"/>
        <item x="236"/>
        <item x="240"/>
        <item x="241"/>
        <item x="242"/>
        <item x="243"/>
        <item x="244"/>
        <item x="246"/>
        <item x="247"/>
        <item x="252"/>
        <item x="253"/>
        <item x="257"/>
        <item x="259"/>
        <item x="261"/>
        <item x="262"/>
        <item x="265"/>
        <item x="266"/>
        <item x="267"/>
        <item x="268"/>
        <item x="271"/>
        <item x="273"/>
        <item x="276"/>
        <item x="278"/>
        <item x="279"/>
        <item x="282"/>
        <item x="283"/>
        <item x="287"/>
        <item x="291"/>
        <item x="293"/>
        <item x="294"/>
        <item x="296"/>
        <item x="297"/>
        <item x="298"/>
        <item x="299"/>
        <item x="303"/>
        <item x="306"/>
        <item x="310"/>
        <item x="313"/>
        <item x="316"/>
        <item x="318"/>
        <item x="322"/>
        <item x="323"/>
        <item x="324"/>
        <item x="329"/>
        <item x="330"/>
        <item x="332"/>
        <item x="333"/>
        <item x="336"/>
        <item x="337"/>
        <item x="339"/>
        <item x="340"/>
        <item x="341"/>
        <item x="342"/>
        <item x="344"/>
        <item x="345"/>
        <item x="346"/>
        <item x="348"/>
        <item x="349"/>
        <item x="353"/>
        <item x="357"/>
        <item x="358"/>
        <item x="360"/>
        <item x="361"/>
        <item x="363"/>
        <item x="369"/>
        <item x="373"/>
        <item x="374"/>
        <item x="378"/>
        <item x="379"/>
        <item x="380"/>
        <item x="381"/>
        <item x="382"/>
        <item x="383"/>
        <item x="386"/>
        <item x="389"/>
        <item x="390"/>
        <item x="391"/>
        <item x="392"/>
        <item x="394"/>
        <item x="395"/>
        <item x="397"/>
        <item x="399"/>
        <item x="400"/>
        <item x="401"/>
        <item x="403"/>
        <item x="406"/>
        <item x="407"/>
        <item x="408"/>
        <item x="409"/>
        <item x="411"/>
        <item x="413"/>
        <item x="415"/>
        <item x="422"/>
        <item x="425"/>
        <item x="428"/>
        <item x="430"/>
        <item x="433"/>
        <item x="434"/>
        <item x="435"/>
        <item x="439"/>
        <item x="445"/>
        <item x="448"/>
        <item x="449"/>
        <item x="452"/>
        <item x="453"/>
        <item x="455"/>
        <item x="458"/>
        <item x="459"/>
        <item x="461"/>
        <item x="463"/>
        <item x="464"/>
        <item x="469"/>
        <item x="473"/>
        <item x="474"/>
        <item x="475"/>
        <item x="478"/>
        <item x="480"/>
        <item x="483"/>
        <item x="484"/>
        <item x="485"/>
        <item x="486"/>
        <item x="491"/>
        <item x="493"/>
        <item x="495"/>
        <item x="497"/>
        <item x="499"/>
        <item x="502"/>
        <item x="503"/>
        <item x="507"/>
        <item x="508"/>
        <item x="509"/>
        <item x="510"/>
        <item x="514"/>
        <item x="516"/>
        <item x="517"/>
        <item x="519"/>
        <item x="523"/>
        <item x="527"/>
        <item x="528"/>
        <item x="529"/>
        <item x="531"/>
        <item x="532"/>
        <item x="533"/>
        <item x="534"/>
        <item t="default"/>
      </items>
    </pivotField>
    <pivotField axis="axisPage" multipleItemSelectionAllowed="1" showAll="0">
      <items count="21">
        <item h="1" m="1" x="15"/>
        <item h="1" m="1" x="16"/>
        <item h="1" x="9"/>
        <item h="1" x="0"/>
        <item h="1" m="1" x="11"/>
        <item h="1" x="7"/>
        <item h="1" m="1" x="19"/>
        <item h="1" x="5"/>
        <item h="1" m="1" x="10"/>
        <item h="1" m="1" x="17"/>
        <item h="1" m="1" x="14"/>
        <item h="1" x="6"/>
        <item h="1" x="8"/>
        <item h="1" x="4"/>
        <item h="1" m="1" x="13"/>
        <item x="1"/>
        <item h="1" m="1" x="18"/>
        <item h="1" m="1" x="12"/>
        <item h="1" x="2"/>
        <item h="1" x="3"/>
        <item t="default"/>
      </items>
    </pivotField>
    <pivotField axis="axisRow" dataField="1" showAll="0" sortType="descending">
      <items count="81">
        <item x="22"/>
        <item x="50"/>
        <item x="47"/>
        <item x="63"/>
        <item x="32"/>
        <item x="31"/>
        <item x="39"/>
        <item x="6"/>
        <item x="19"/>
        <item x="23"/>
        <item x="38"/>
        <item x="29"/>
        <item x="2"/>
        <item x="57"/>
        <item x="76"/>
        <item x="77"/>
        <item x="79"/>
        <item x="74"/>
        <item x="3"/>
        <item x="20"/>
        <item x="7"/>
        <item x="66"/>
        <item x="62"/>
        <item x="69"/>
        <item x="72"/>
        <item x="14"/>
        <item x="13"/>
        <item x="17"/>
        <item x="78"/>
        <item x="54"/>
        <item x="15"/>
        <item x="8"/>
        <item x="43"/>
        <item x="28"/>
        <item x="68"/>
        <item x="34"/>
        <item x="12"/>
        <item x="58"/>
        <item x="42"/>
        <item x="51"/>
        <item x="21"/>
        <item x="45"/>
        <item x="59"/>
        <item x="1"/>
        <item x="67"/>
        <item x="25"/>
        <item x="4"/>
        <item x="75"/>
        <item x="30"/>
        <item x="46"/>
        <item x="0"/>
        <item x="9"/>
        <item x="73"/>
        <item x="18"/>
        <item x="65"/>
        <item x="53"/>
        <item x="10"/>
        <item x="27"/>
        <item x="40"/>
        <item x="37"/>
        <item x="70"/>
        <item x="44"/>
        <item x="35"/>
        <item x="71"/>
        <item x="48"/>
        <item x="11"/>
        <item x="33"/>
        <item x="41"/>
        <item x="36"/>
        <item x="24"/>
        <item x="64"/>
        <item x="49"/>
        <item x="61"/>
        <item x="26"/>
        <item x="56"/>
        <item x="5"/>
        <item x="52"/>
        <item x="55"/>
        <item x="16"/>
        <item x="60"/>
        <item t="default"/>
      </items>
      <autoSortScope>
        <pivotArea dataOnly="0" outline="0" fieldPosition="0">
          <references count="1">
            <reference field="4294967294" count="1" selected="0">
              <x v="1"/>
            </reference>
          </references>
        </pivotArea>
      </autoSortScope>
    </pivotField>
    <pivotField axis="axisPage" multipleItemSelectionAllowed="1" showAll="0">
      <items count="7">
        <item h="1" x="1"/>
        <item h="1" m="1" x="4"/>
        <item h="1" m="1" x="5"/>
        <item x="2"/>
        <item h="1" x="0"/>
        <item h="1" m="1" x="3"/>
        <item t="default"/>
      </items>
    </pivotField>
    <pivotField showAll="0">
      <items count="38">
        <item x="14"/>
        <item x="24"/>
        <item x="17"/>
        <item x="13"/>
        <item x="12"/>
        <item x="8"/>
        <item x="10"/>
        <item x="15"/>
        <item x="1"/>
        <item x="19"/>
        <item x="3"/>
        <item x="0"/>
        <item x="7"/>
        <item x="18"/>
        <item m="1" x="29"/>
        <item x="20"/>
        <item x="22"/>
        <item m="1" x="35"/>
        <item m="1" x="33"/>
        <item m="1" x="27"/>
        <item m="1" x="30"/>
        <item x="6"/>
        <item x="23"/>
        <item x="9"/>
        <item m="1" x="34"/>
        <item x="16"/>
        <item x="11"/>
        <item x="5"/>
        <item m="1" x="31"/>
        <item m="1" x="25"/>
        <item m="1" x="28"/>
        <item m="1" x="36"/>
        <item x="21"/>
        <item x="4"/>
        <item m="1" x="26"/>
        <item m="1" x="32"/>
        <item x="2"/>
        <item t="default"/>
      </items>
    </pivotField>
    <pivotField dataField="1" showAll="0"/>
    <pivotField showAll="0"/>
    <pivotField multipleItemSelectionAllowed="1">
      <items count="13">
        <item x="11"/>
        <item x="3"/>
        <item x="6"/>
        <item x="8"/>
        <item x="1"/>
        <item x="0"/>
        <item x="9"/>
        <item x="10"/>
        <item x="4"/>
        <item x="5"/>
        <item x="2"/>
        <item x="7"/>
        <item t="default"/>
      </items>
    </pivotField>
    <pivotField axis="axisPage" multipleItemSelectionAllowed="1" showAll="0">
      <items count="6">
        <item h="1" m="1" x="3"/>
        <item h="1" m="1" x="4"/>
        <item h="1" m="1" x="2"/>
        <item x="0"/>
        <item h="1" x="1"/>
        <item t="default"/>
      </items>
    </pivotField>
    <pivotField multipleItemSelectionAllowed="1">
      <items count="15">
        <item sd="0" x="0"/>
        <item sd="0" x="1"/>
        <item sd="0" x="2"/>
        <item sd="0" x="3"/>
        <item sd="0" x="4"/>
        <item sd="0" x="5"/>
        <item sd="0" x="6"/>
        <item sd="0" x="7"/>
        <item sd="0" x="8"/>
        <item sd="0" x="9"/>
        <item sd="0" x="10"/>
        <item sd="0" x="11"/>
        <item sd="0" x="12"/>
        <item sd="0" x="13"/>
        <item t="default"/>
      </items>
    </pivotField>
    <pivotField>
      <items count="7">
        <item sd="0" x="1"/>
        <item sd="0" x="2"/>
        <item sd="0" x="3"/>
        <item sd="0" x="4"/>
        <item x="0"/>
        <item x="5"/>
        <item t="default"/>
      </items>
    </pivotField>
    <pivotField multipleItemSelectionAllowed="1">
      <items count="5">
        <item sd="0" x="1"/>
        <item h="1" sd="0" x="2"/>
        <item h="1" x="0"/>
        <item h="1" x="3"/>
        <item t="default"/>
      </items>
    </pivotField>
  </pivotFields>
  <rowFields count="1">
    <field x="2"/>
  </rowFields>
  <rowItems count="10">
    <i>
      <x v="19"/>
    </i>
    <i>
      <x v="14"/>
    </i>
    <i>
      <x v="49"/>
    </i>
    <i>
      <x v="74"/>
    </i>
    <i>
      <x v="62"/>
    </i>
    <i>
      <x v="4"/>
    </i>
    <i>
      <x v="24"/>
    </i>
    <i>
      <x v="61"/>
    </i>
    <i>
      <x v="22"/>
    </i>
    <i t="grand">
      <x/>
    </i>
  </rowItems>
  <colFields count="1">
    <field x="-2"/>
  </colFields>
  <colItems count="2">
    <i>
      <x/>
    </i>
    <i i="1">
      <x v="1"/>
    </i>
  </colItems>
  <pageFields count="3">
    <pageField fld="3" hier="-1"/>
    <pageField fld="1" hier="-1"/>
    <pageField fld="8" hier="-1"/>
  </pageFields>
  <dataFields count="2">
    <dataField name="Produk Dibeli" fld="2" subtotal="count" baseField="2" baseItem="0"/>
    <dataField name="Total Pengeluaran" fld="5" baseField="2" baseItem="0" numFmtId="164"/>
  </dataFields>
  <formats count="6">
    <format dxfId="28">
      <pivotArea type="all" dataOnly="0" outline="0" fieldPosition="0"/>
    </format>
    <format dxfId="27">
      <pivotArea outline="0" collapsedLevelsAreSubtotals="1" fieldPosition="0"/>
    </format>
    <format dxfId="26">
      <pivotArea field="4" type="button" dataOnly="0" labelOnly="1" outline="0"/>
    </format>
    <format dxfId="25">
      <pivotArea dataOnly="0" labelOnly="1" grandRow="1" outline="0" fieldPosition="0"/>
    </format>
    <format dxfId="24">
      <pivotArea dataOnly="0" labelOnly="1" outline="0" axis="axisValues" fieldPosition="0"/>
    </format>
    <format dxfId="23">
      <pivotArea outline="0" fieldPosition="0">
        <references count="1">
          <reference field="4294967294" count="1">
            <x v="1"/>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96B04A-7472-40B7-821E-0CF34578BCC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B24" firstHeaderRow="1" firstDataRow="1" firstDataCol="1" rowPageCount="2" colPageCount="1"/>
  <pivotFields count="12">
    <pivotField numFmtId="14" showAll="0">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597"/>
        <item m="1" x="752"/>
        <item m="1" x="786"/>
        <item m="1" x="622"/>
        <item m="1" x="607"/>
        <item m="1" x="702"/>
        <item m="1" x="720"/>
        <item m="1" x="657"/>
        <item m="1" x="718"/>
        <item m="1" x="600"/>
        <item m="1" x="753"/>
        <item m="1" x="798"/>
        <item m="1" x="788"/>
        <item m="1" x="661"/>
        <item m="1" x="683"/>
        <item m="1" x="632"/>
        <item m="1" x="592"/>
        <item m="1" x="611"/>
        <item m="1" x="719"/>
        <item m="1" x="619"/>
        <item m="1" x="645"/>
        <item m="1" x="606"/>
        <item m="1" x="590"/>
        <item m="1" x="589"/>
        <item m="1" x="584"/>
        <item m="1" x="723"/>
        <item m="1" x="642"/>
        <item m="1" x="583"/>
        <item m="1" x="614"/>
        <item m="1" x="617"/>
        <item m="1" x="741"/>
        <item m="1" x="618"/>
        <item m="1" x="705"/>
        <item m="1" x="637"/>
        <item m="1" x="696"/>
        <item m="1" x="638"/>
        <item m="1" x="691"/>
        <item m="1" x="658"/>
        <item m="1" x="697"/>
        <item m="1" x="713"/>
        <item m="1" x="682"/>
        <item m="1" x="664"/>
        <item m="1" x="711"/>
        <item m="1" x="797"/>
        <item m="1" x="659"/>
        <item m="1" x="588"/>
        <item m="1" x="721"/>
        <item m="1" x="662"/>
        <item m="1" x="655"/>
        <item m="1" x="693"/>
        <item m="1" x="724"/>
        <item m="1" x="765"/>
        <item m="1" x="815"/>
        <item m="1" x="615"/>
        <item m="1" x="625"/>
        <item m="1" x="740"/>
        <item m="1" x="580"/>
        <item m="1" x="643"/>
        <item m="1" x="667"/>
        <item m="1" x="633"/>
        <item m="1" x="630"/>
        <item m="1" x="677"/>
        <item m="1" x="744"/>
        <item m="1" x="686"/>
        <item m="1" x="652"/>
        <item m="1" x="695"/>
        <item m="1" x="631"/>
        <item m="1" x="703"/>
        <item m="1" x="768"/>
        <item m="1" x="722"/>
        <item m="1" x="634"/>
        <item m="1" x="694"/>
        <item m="1" x="624"/>
        <item m="1" x="672"/>
        <item m="1" x="812"/>
        <item m="1" x="610"/>
        <item m="1" x="595"/>
        <item m="1" x="803"/>
        <item m="1" x="668"/>
        <item m="1" x="616"/>
        <item m="1" x="676"/>
        <item m="1" x="598"/>
        <item m="1" x="716"/>
        <item m="1" x="692"/>
        <item m="1" x="793"/>
        <item m="1" x="684"/>
        <item m="1" x="690"/>
        <item m="1" x="626"/>
        <item m="1" x="581"/>
        <item m="1" x="585"/>
        <item m="1" x="708"/>
        <item m="1" x="621"/>
        <item m="1" x="717"/>
        <item m="1" x="653"/>
        <item m="1" x="681"/>
        <item m="1" x="604"/>
        <item m="1" x="699"/>
        <item m="1" x="675"/>
        <item m="1" x="640"/>
        <item m="1" x="680"/>
        <item m="1" x="679"/>
        <item m="1" x="609"/>
        <item m="1" x="714"/>
        <item m="1" x="808"/>
        <item m="1" x="627"/>
        <item m="1" x="612"/>
        <item m="1" x="674"/>
        <item m="1" x="594"/>
        <item m="1" x="613"/>
        <item m="1" x="670"/>
        <item m="1" x="763"/>
        <item m="1" x="671"/>
        <item m="1" x="666"/>
        <item m="1" x="700"/>
        <item m="1" x="782"/>
        <item m="1" x="576"/>
        <item m="1" x="646"/>
        <item m="1" x="587"/>
        <item m="1" x="608"/>
        <item m="1" x="824"/>
        <item m="1" x="605"/>
        <item m="1" x="628"/>
        <item m="1" x="601"/>
        <item m="1" x="709"/>
        <item m="1" x="635"/>
        <item m="1" x="688"/>
        <item m="1" x="706"/>
        <item m="1" x="781"/>
        <item m="1" x="636"/>
        <item m="1" x="704"/>
        <item m="1" x="669"/>
        <item m="1" x="807"/>
        <item m="1" x="582"/>
        <item m="1" x="650"/>
        <item m="1" x="623"/>
        <item m="1" x="689"/>
        <item m="1" x="830"/>
        <item m="1" x="710"/>
        <item m="1" x="735"/>
        <item m="1" x="603"/>
        <item x="481"/>
        <item x="153"/>
        <item x="385"/>
        <item x="308"/>
        <item x="217"/>
        <item x="266"/>
        <item x="36"/>
        <item x="277"/>
        <item x="289"/>
        <item x="467"/>
        <item m="1" x="673"/>
        <item x="137"/>
        <item x="147"/>
        <item x="437"/>
        <item x="375"/>
        <item x="214"/>
        <item x="296"/>
        <item x="229"/>
        <item m="1" x="629"/>
        <item x="295"/>
        <item x="309"/>
        <item x="73"/>
        <item x="258"/>
        <item x="222"/>
        <item x="90"/>
        <item x="187"/>
        <item m="1" x="569"/>
        <item x="316"/>
        <item x="304"/>
        <item x="128"/>
        <item x="174"/>
        <item x="44"/>
        <item x="6"/>
        <item x="382"/>
        <item x="429"/>
        <item x="420"/>
        <item x="373"/>
        <item x="77"/>
        <item x="494"/>
        <item x="445"/>
        <item x="280"/>
        <item x="414"/>
        <item x="503"/>
        <item m="1" x="567"/>
        <item x="534"/>
        <item x="203"/>
        <item x="434"/>
        <item x="199"/>
        <item x="278"/>
        <item x="257"/>
        <item x="232"/>
        <item x="419"/>
        <item m="1" x="548"/>
        <item m="1" x="551"/>
        <item x="469"/>
        <item x="56"/>
        <item x="476"/>
        <item x="485"/>
        <item x="272"/>
        <item m="1" x="715"/>
        <item x="260"/>
        <item x="120"/>
        <item x="42"/>
        <item x="531"/>
        <item m="1" x="649"/>
        <item x="376"/>
        <item x="179"/>
        <item x="477"/>
        <item x="346"/>
        <item x="488"/>
        <item m="1" x="573"/>
        <item x="472"/>
        <item x="123"/>
        <item x="524"/>
        <item x="231"/>
        <item x="286"/>
        <item x="35"/>
        <item x="353"/>
        <item x="139"/>
        <item x="186"/>
        <item x="412"/>
        <item x="238"/>
        <item x="167"/>
        <item x="498"/>
        <item x="490"/>
        <item x="180"/>
        <item x="443"/>
        <item m="1" x="749"/>
        <item x="239"/>
        <item x="125"/>
        <item x="452"/>
        <item m="1" x="544"/>
        <item x="348"/>
        <item x="78"/>
        <item x="218"/>
        <item x="98"/>
        <item x="34"/>
        <item x="349"/>
        <item m="1" x="647"/>
        <item x="244"/>
        <item x="359"/>
        <item x="204"/>
        <item x="254"/>
        <item x="340"/>
        <item x="433"/>
        <item x="386"/>
        <item x="96"/>
        <item x="473"/>
        <item m="1" x="538"/>
        <item m="1" x="678"/>
        <item x="287"/>
        <item x="101"/>
        <item x="530"/>
        <item x="483"/>
        <item x="52"/>
        <item x="14"/>
        <item m="1" x="536"/>
        <item x="519"/>
        <item m="1" x="579"/>
        <item x="10"/>
        <item m="1" x="701"/>
        <item x="413"/>
        <item x="283"/>
        <item x="303"/>
        <item x="110"/>
        <item m="1" x="712"/>
        <item x="215"/>
        <item x="1"/>
        <item x="103"/>
        <item x="450"/>
        <item x="228"/>
        <item x="457"/>
        <item x="121"/>
        <item m="1" x="574"/>
        <item x="193"/>
        <item x="526"/>
        <item x="307"/>
        <item m="1" x="656"/>
        <item x="363"/>
        <item x="442"/>
        <item m="1" x="687"/>
        <item x="315"/>
        <item m="1" x="644"/>
        <item x="92"/>
        <item x="236"/>
        <item x="421"/>
        <item x="393"/>
        <item x="284"/>
        <item x="285"/>
        <item x="221"/>
        <item m="1" x="564"/>
        <item x="142"/>
        <item x="465"/>
        <item x="527"/>
        <item x="61"/>
        <item x="529"/>
        <item x="18"/>
        <item x="130"/>
        <item x="192"/>
        <item x="0"/>
        <item x="508"/>
        <item x="454"/>
        <item x="94"/>
        <item m="1" x="550"/>
        <item x="242"/>
        <item x="518"/>
        <item x="444"/>
        <item x="411"/>
        <item x="19"/>
        <item x="107"/>
        <item m="1" x="571"/>
        <item x="325"/>
        <item x="298"/>
        <item x="361"/>
        <item x="331"/>
        <item m="1" x="750"/>
        <item x="40"/>
        <item x="156"/>
        <item x="256"/>
        <item x="402"/>
        <item x="91"/>
        <item x="212"/>
        <item x="162"/>
        <item x="119"/>
        <item x="311"/>
        <item m="1" x="542"/>
        <item x="237"/>
        <item x="533"/>
        <item x="122"/>
        <item x="504"/>
        <item x="220"/>
        <item x="360"/>
        <item x="339"/>
        <item x="243"/>
        <item x="427"/>
        <item x="79"/>
        <item x="282"/>
        <item x="173"/>
        <item x="501"/>
        <item x="365"/>
        <item x="74"/>
        <item x="384"/>
        <item x="177"/>
        <item x="100"/>
        <item x="267"/>
        <item m="1" x="558"/>
        <item m="1" x="778"/>
        <item x="112"/>
        <item x="456"/>
        <item x="223"/>
        <item x="505"/>
        <item x="511"/>
        <item x="516"/>
        <item x="391"/>
        <item m="1" x="685"/>
        <item x="245"/>
        <item x="392"/>
        <item x="364"/>
        <item x="72"/>
        <item x="449"/>
        <item x="230"/>
        <item x="265"/>
        <item m="1" x="546"/>
        <item x="111"/>
        <item x="252"/>
        <item x="357"/>
        <item x="164"/>
        <item x="390"/>
        <item x="213"/>
        <item x="155"/>
        <item m="1" x="660"/>
        <item x="291"/>
        <item x="38"/>
        <item m="1" x="557"/>
        <item x="324"/>
        <item x="124"/>
        <item x="57"/>
        <item x="435"/>
        <item x="299"/>
        <item x="109"/>
        <item x="176"/>
        <item x="227"/>
        <item x="12"/>
        <item x="379"/>
        <item x="113"/>
        <item x="188"/>
        <item x="276"/>
        <item x="355"/>
        <item x="499"/>
        <item x="219"/>
        <item x="464"/>
        <item x="211"/>
        <item x="510"/>
        <item x="81"/>
        <item x="351"/>
        <item x="195"/>
        <item x="341"/>
        <item x="448"/>
        <item x="11"/>
        <item x="401"/>
        <item x="115"/>
        <item x="398"/>
        <item x="8"/>
        <item m="1" x="570"/>
        <item x="48"/>
        <item x="76"/>
        <item x="86"/>
        <item x="274"/>
        <item m="1" x="572"/>
        <item m="1" x="639"/>
        <item x="206"/>
        <item m="1" x="547"/>
        <item x="333"/>
        <item x="210"/>
        <item x="425"/>
        <item x="37"/>
        <item x="273"/>
        <item x="66"/>
        <item x="226"/>
        <item x="507"/>
        <item m="1" x="602"/>
        <item m="1" x="651"/>
        <item x="189"/>
        <item x="500"/>
        <item x="165"/>
        <item x="323"/>
        <item x="358"/>
        <item x="29"/>
        <item m="1" x="566"/>
        <item x="302"/>
        <item m="1" x="559"/>
        <item m="1" x="568"/>
        <item x="163"/>
        <item x="235"/>
        <item x="408"/>
        <item x="41"/>
        <item x="424"/>
        <item x="268"/>
        <item x="26"/>
        <item x="279"/>
        <item x="447"/>
        <item x="63"/>
        <item x="24"/>
        <item x="475"/>
        <item x="409"/>
        <item x="160"/>
        <item x="181"/>
        <item m="1" x="563"/>
        <item x="134"/>
        <item x="514"/>
        <item x="93"/>
        <item x="13"/>
        <item x="175"/>
        <item x="338"/>
        <item x="225"/>
        <item x="117"/>
        <item x="521"/>
        <item m="1" x="829"/>
        <item x="20"/>
        <item x="478"/>
        <item x="224"/>
        <item x="135"/>
        <item x="400"/>
        <item m="1" x="641"/>
        <item x="459"/>
        <item x="209"/>
        <item x="171"/>
        <item x="313"/>
        <item m="1" x="698"/>
        <item x="127"/>
        <item x="234"/>
        <item x="495"/>
        <item x="205"/>
        <item x="143"/>
        <item x="60"/>
        <item x="403"/>
        <item x="460"/>
        <item m="1" x="593"/>
        <item m="1" x="801"/>
        <item m="1" x="545"/>
        <item x="288"/>
        <item x="95"/>
        <item x="332"/>
        <item x="415"/>
        <item x="487"/>
        <item x="32"/>
        <item m="1" x="543"/>
        <item x="80"/>
        <item x="371"/>
        <item m="1" x="771"/>
        <item x="520"/>
        <item x="33"/>
        <item x="208"/>
        <item m="1" x="575"/>
        <item x="293"/>
        <item x="322"/>
        <item x="46"/>
        <item x="405"/>
        <item x="194"/>
        <item x="136"/>
        <item x="362"/>
        <item x="150"/>
        <item x="441"/>
        <item x="343"/>
        <item m="1" x="561"/>
        <item x="58"/>
        <item x="253"/>
        <item x="5"/>
        <item x="369"/>
        <item x="334"/>
        <item x="281"/>
        <item x="523"/>
        <item m="1" x="577"/>
        <item x="65"/>
        <item x="422"/>
        <item x="423"/>
        <item x="54"/>
        <item x="23"/>
        <item x="345"/>
        <item x="31"/>
        <item x="329"/>
        <item m="1" x="540"/>
        <item x="104"/>
        <item x="233"/>
        <item x="21"/>
        <item m="1" x="565"/>
        <item x="97"/>
        <item x="330"/>
        <item x="45"/>
        <item m="1" x="599"/>
        <item x="525"/>
        <item x="39"/>
        <item x="55"/>
        <item x="417"/>
        <item x="138"/>
        <item x="9"/>
        <item x="388"/>
        <item x="484"/>
        <item m="1" x="554"/>
        <item x="493"/>
        <item x="354"/>
        <item x="310"/>
        <item x="480"/>
        <item x="290"/>
        <item m="1" x="654"/>
        <item x="513"/>
        <item x="397"/>
        <item x="535"/>
        <item x="528"/>
        <item x="49"/>
        <item x="196"/>
        <item x="318"/>
        <item x="275"/>
        <item x="482"/>
        <item x="202"/>
        <item m="1" x="562"/>
        <item x="497"/>
        <item m="1" x="802"/>
        <item x="207"/>
        <item x="172"/>
        <item x="17"/>
        <item x="15"/>
        <item x="148"/>
        <item x="381"/>
        <item x="406"/>
        <item x="157"/>
        <item m="1" x="553"/>
        <item x="2"/>
        <item x="426"/>
        <item x="502"/>
        <item x="108"/>
        <item x="71"/>
        <item x="328"/>
        <item x="99"/>
        <item x="161"/>
        <item x="261"/>
        <item x="410"/>
        <item x="383"/>
        <item x="85"/>
        <item x="368"/>
        <item x="377"/>
        <item x="366"/>
        <item m="1" x="552"/>
        <item x="462"/>
        <item x="436"/>
        <item x="149"/>
        <item x="185"/>
        <item m="1" x="537"/>
        <item x="404"/>
        <item x="263"/>
        <item m="1" x="556"/>
        <item x="3"/>
        <item x="356"/>
        <item x="82"/>
        <item x="394"/>
        <item x="474"/>
        <item x="301"/>
        <item x="70"/>
        <item x="321"/>
        <item x="152"/>
        <item x="407"/>
        <item x="466"/>
        <item x="430"/>
        <item x="51"/>
        <item x="141"/>
        <item x="67"/>
        <item x="347"/>
        <item x="197"/>
        <item x="133"/>
        <item x="458"/>
        <item x="270"/>
        <item m="1" x="665"/>
        <item x="69"/>
        <item x="102"/>
        <item x="312"/>
        <item x="297"/>
        <item x="53"/>
        <item x="446"/>
        <item x="264"/>
        <item x="336"/>
        <item x="344"/>
        <item x="337"/>
        <item x="342"/>
        <item x="16"/>
        <item x="294"/>
        <item x="431"/>
        <item x="154"/>
        <item x="305"/>
        <item m="1" x="663"/>
        <item x="250"/>
        <item x="314"/>
        <item x="201"/>
        <item x="352"/>
        <item x="439"/>
        <item x="50"/>
        <item m="1" x="555"/>
        <item x="27"/>
        <item x="75"/>
        <item x="396"/>
        <item x="350"/>
        <item x="248"/>
        <item x="432"/>
        <item x="255"/>
        <item x="335"/>
        <item x="461"/>
        <item x="25"/>
        <item x="251"/>
        <item x="89"/>
        <item x="319"/>
        <item x="68"/>
        <item x="453"/>
        <item x="515"/>
        <item x="522"/>
        <item x="87"/>
        <item m="1" x="549"/>
        <item m="1" x="539"/>
        <item x="370"/>
        <item x="22"/>
        <item x="159"/>
        <item x="183"/>
        <item x="169"/>
        <item m="1" x="814"/>
        <item x="300"/>
        <item x="184"/>
        <item x="166"/>
        <item x="492"/>
        <item x="198"/>
        <item x="509"/>
        <item x="30"/>
        <item x="131"/>
        <item x="151"/>
        <item x="506"/>
        <item x="200"/>
        <item x="380"/>
        <item x="246"/>
        <item x="216"/>
        <item x="168"/>
        <item m="1" x="620"/>
        <item x="59"/>
        <item x="271"/>
        <item x="451"/>
        <item x="88"/>
        <item x="387"/>
        <item x="512"/>
        <item x="395"/>
        <item x="116"/>
        <item m="1" x="578"/>
        <item x="418"/>
        <item x="496"/>
        <item x="114"/>
        <item x="129"/>
        <item x="471"/>
        <item x="367"/>
        <item m="1" x="707"/>
        <item x="326"/>
        <item m="1" x="586"/>
        <item x="64"/>
        <item x="7"/>
        <item x="378"/>
        <item x="389"/>
        <item x="140"/>
        <item x="327"/>
        <item x="47"/>
        <item x="320"/>
        <item x="470"/>
        <item x="144"/>
        <item x="455"/>
        <item m="1" x="596"/>
        <item x="240"/>
        <item x="178"/>
        <item x="191"/>
        <item x="170"/>
        <item x="428"/>
        <item x="317"/>
        <item x="105"/>
        <item x="489"/>
        <item x="463"/>
        <item x="132"/>
        <item x="269"/>
        <item x="517"/>
        <item x="372"/>
        <item x="182"/>
        <item x="247"/>
        <item x="440"/>
        <item x="62"/>
        <item x="145"/>
        <item m="1" x="560"/>
        <item x="158"/>
        <item x="479"/>
        <item x="28"/>
        <item x="83"/>
        <item x="106"/>
        <item x="249"/>
        <item x="438"/>
        <item x="4"/>
        <item x="292"/>
        <item m="1" x="541"/>
        <item x="126"/>
        <item x="468"/>
        <item x="262"/>
        <item x="146"/>
        <item x="491"/>
        <item x="399"/>
        <item x="259"/>
        <item m="1" x="648"/>
        <item x="190"/>
        <item x="306"/>
        <item x="416"/>
        <item x="84"/>
        <item x="241"/>
        <item x="118"/>
        <item x="532"/>
        <item m="1" x="591"/>
        <item x="374"/>
        <item x="43"/>
        <item x="486"/>
        <item t="default"/>
      </items>
    </pivotField>
    <pivotField axis="axisRow" showAll="0" sortType="descending">
      <items count="21">
        <item m="1" x="15"/>
        <item m="1" x="16"/>
        <item x="9"/>
        <item x="0"/>
        <item m="1" x="11"/>
        <item x="7"/>
        <item m="1" x="19"/>
        <item x="5"/>
        <item m="1" x="10"/>
        <item m="1" x="17"/>
        <item m="1" x="14"/>
        <item x="6"/>
        <item x="8"/>
        <item x="4"/>
        <item m="1" x="13"/>
        <item x="1"/>
        <item m="1" x="18"/>
        <item m="1" x="12"/>
        <item x="2"/>
        <item x="3"/>
        <item t="default"/>
      </items>
      <autoSortScope>
        <pivotArea dataOnly="0" outline="0" fieldPosition="0">
          <references count="1">
            <reference field="4294967294" count="1" selected="0">
              <x v="0"/>
            </reference>
          </references>
        </pivotArea>
      </autoSortScope>
    </pivotField>
    <pivotField dataField="1" showAll="0"/>
    <pivotField showAll="0">
      <items count="7">
        <item x="1"/>
        <item m="1" x="4"/>
        <item m="1" x="5"/>
        <item x="2"/>
        <item x="0"/>
        <item m="1" x="3"/>
        <item t="default"/>
      </items>
    </pivotField>
    <pivotField showAll="0"/>
    <pivotField showAll="0"/>
    <pivotField showAll="0"/>
    <pivotField axis="axisPage" multipleItemSelectionAllowed="1" showAll="0">
      <items count="13">
        <item h="1" x="11"/>
        <item h="1" x="3"/>
        <item h="1" x="6"/>
        <item h="1" x="8"/>
        <item h="1" x="1"/>
        <item h="1" x="0"/>
        <item h="1" x="9"/>
        <item h="1" x="10"/>
        <item h="1" x="4"/>
        <item x="5"/>
        <item h="1" x="2"/>
        <item h="1" x="7"/>
        <item t="default"/>
      </items>
    </pivotField>
    <pivotField axis="axisPage" showAll="0">
      <items count="6">
        <item m="1" x="3"/>
        <item m="1" x="4"/>
        <item m="1" x="2"/>
        <item x="0"/>
        <item x="1"/>
        <item t="default"/>
      </items>
    </pivotField>
    <pivotField showAll="0" defaultSubtotal="0"/>
    <pivotField showAll="0" defaultSubtotal="0"/>
    <pivotField showAll="0" defaultSubtotal="0">
      <items count="4">
        <item x="0"/>
        <item x="1"/>
        <item x="2"/>
        <item x="3"/>
      </items>
    </pivotField>
  </pivotFields>
  <rowFields count="1">
    <field x="1"/>
  </rowFields>
  <rowItems count="10">
    <i>
      <x v="3"/>
    </i>
    <i>
      <x v="13"/>
    </i>
    <i>
      <x v="12"/>
    </i>
    <i>
      <x v="19"/>
    </i>
    <i>
      <x v="5"/>
    </i>
    <i>
      <x v="18"/>
    </i>
    <i>
      <x v="15"/>
    </i>
    <i>
      <x v="2"/>
    </i>
    <i>
      <x v="11"/>
    </i>
    <i t="grand">
      <x/>
    </i>
  </rowItems>
  <colItems count="1">
    <i/>
  </colItems>
  <pageFields count="2">
    <pageField fld="8" item="3" hier="-1"/>
    <pageField fld="7" hier="-1"/>
  </pageFields>
  <dataFields count="1">
    <dataField name="Count of Customer" fld="2"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F807AE-095C-41C9-ABD1-93CE1E6C70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8" firstHeaderRow="1" firstDataRow="1" firstDataCol="1" rowPageCount="2" colPageCount="1"/>
  <pivotFields count="12">
    <pivotField numFmtId="14" showAll="0">
      <items count="832">
        <item m="1" x="828"/>
        <item m="1" x="766"/>
        <item m="1" x="817"/>
        <item m="1" x="794"/>
        <item m="1" x="732"/>
        <item m="1" x="757"/>
        <item m="1" x="727"/>
        <item m="1" x="761"/>
        <item m="1" x="725"/>
        <item m="1" x="811"/>
        <item m="1" x="821"/>
        <item m="1" x="825"/>
        <item m="1" x="731"/>
        <item m="1" x="826"/>
        <item m="1" x="758"/>
        <item m="1" x="790"/>
        <item m="1" x="743"/>
        <item m="1" x="733"/>
        <item m="1" x="736"/>
        <item m="1" x="792"/>
        <item m="1" x="804"/>
        <item m="1" x="745"/>
        <item m="1" x="779"/>
        <item m="1" x="729"/>
        <item m="1" x="742"/>
        <item m="1" x="770"/>
        <item m="1" x="785"/>
        <item m="1" x="748"/>
        <item m="1" x="754"/>
        <item m="1" x="767"/>
        <item m="1" x="823"/>
        <item m="1" x="819"/>
        <item m="1" x="806"/>
        <item m="1" x="762"/>
        <item m="1" x="772"/>
        <item m="1" x="773"/>
        <item m="1" x="827"/>
        <item m="1" x="784"/>
        <item m="1" x="818"/>
        <item m="1" x="820"/>
        <item m="1" x="776"/>
        <item m="1" x="738"/>
        <item m="1" x="737"/>
        <item m="1" x="746"/>
        <item m="1" x="800"/>
        <item m="1" x="730"/>
        <item m="1" x="775"/>
        <item m="1" x="799"/>
        <item m="1" x="751"/>
        <item m="1" x="787"/>
        <item m="1" x="734"/>
        <item m="1" x="739"/>
        <item m="1" x="822"/>
        <item m="1" x="791"/>
        <item m="1" x="789"/>
        <item m="1" x="809"/>
        <item m="1" x="755"/>
        <item m="1" x="777"/>
        <item m="1" x="769"/>
        <item m="1" x="780"/>
        <item m="1" x="774"/>
        <item m="1" x="747"/>
        <item m="1" x="783"/>
        <item m="1" x="795"/>
        <item m="1" x="810"/>
        <item m="1" x="805"/>
        <item m="1" x="760"/>
        <item m="1" x="728"/>
        <item m="1" x="759"/>
        <item m="1" x="813"/>
        <item m="1" x="796"/>
        <item m="1" x="764"/>
        <item m="1" x="756"/>
        <item m="1" x="816"/>
        <item m="1" x="726"/>
        <item m="1" x="597"/>
        <item m="1" x="752"/>
        <item m="1" x="786"/>
        <item m="1" x="622"/>
        <item m="1" x="607"/>
        <item m="1" x="702"/>
        <item m="1" x="720"/>
        <item m="1" x="657"/>
        <item m="1" x="718"/>
        <item m="1" x="600"/>
        <item m="1" x="753"/>
        <item m="1" x="798"/>
        <item m="1" x="788"/>
        <item m="1" x="661"/>
        <item m="1" x="683"/>
        <item m="1" x="632"/>
        <item m="1" x="592"/>
        <item m="1" x="611"/>
        <item m="1" x="719"/>
        <item m="1" x="619"/>
        <item m="1" x="645"/>
        <item m="1" x="606"/>
        <item m="1" x="590"/>
        <item m="1" x="589"/>
        <item m="1" x="584"/>
        <item m="1" x="723"/>
        <item m="1" x="642"/>
        <item m="1" x="583"/>
        <item m="1" x="614"/>
        <item m="1" x="617"/>
        <item m="1" x="741"/>
        <item m="1" x="618"/>
        <item m="1" x="705"/>
        <item m="1" x="637"/>
        <item m="1" x="696"/>
        <item m="1" x="638"/>
        <item m="1" x="691"/>
        <item m="1" x="658"/>
        <item m="1" x="697"/>
        <item m="1" x="713"/>
        <item m="1" x="682"/>
        <item m="1" x="664"/>
        <item m="1" x="711"/>
        <item m="1" x="797"/>
        <item m="1" x="659"/>
        <item m="1" x="588"/>
        <item m="1" x="721"/>
        <item m="1" x="662"/>
        <item m="1" x="655"/>
        <item m="1" x="693"/>
        <item m="1" x="724"/>
        <item m="1" x="765"/>
        <item m="1" x="815"/>
        <item m="1" x="615"/>
        <item m="1" x="625"/>
        <item m="1" x="740"/>
        <item m="1" x="580"/>
        <item m="1" x="643"/>
        <item m="1" x="667"/>
        <item m="1" x="633"/>
        <item m="1" x="630"/>
        <item m="1" x="677"/>
        <item m="1" x="744"/>
        <item m="1" x="686"/>
        <item m="1" x="652"/>
        <item m="1" x="695"/>
        <item m="1" x="631"/>
        <item m="1" x="703"/>
        <item m="1" x="768"/>
        <item m="1" x="722"/>
        <item m="1" x="634"/>
        <item m="1" x="694"/>
        <item m="1" x="624"/>
        <item m="1" x="672"/>
        <item m="1" x="812"/>
        <item m="1" x="610"/>
        <item m="1" x="595"/>
        <item m="1" x="803"/>
        <item m="1" x="668"/>
        <item m="1" x="616"/>
        <item m="1" x="676"/>
        <item m="1" x="598"/>
        <item m="1" x="716"/>
        <item m="1" x="692"/>
        <item m="1" x="793"/>
        <item m="1" x="684"/>
        <item m="1" x="690"/>
        <item m="1" x="626"/>
        <item m="1" x="581"/>
        <item m="1" x="585"/>
        <item m="1" x="708"/>
        <item m="1" x="621"/>
        <item m="1" x="717"/>
        <item m="1" x="653"/>
        <item m="1" x="681"/>
        <item m="1" x="604"/>
        <item m="1" x="699"/>
        <item m="1" x="675"/>
        <item m="1" x="640"/>
        <item m="1" x="680"/>
        <item m="1" x="679"/>
        <item m="1" x="609"/>
        <item m="1" x="714"/>
        <item m="1" x="808"/>
        <item m="1" x="627"/>
        <item m="1" x="612"/>
        <item m="1" x="674"/>
        <item m="1" x="594"/>
        <item m="1" x="613"/>
        <item m="1" x="670"/>
        <item m="1" x="763"/>
        <item m="1" x="671"/>
        <item m="1" x="666"/>
        <item m="1" x="700"/>
        <item m="1" x="782"/>
        <item m="1" x="576"/>
        <item m="1" x="646"/>
        <item m="1" x="587"/>
        <item m="1" x="608"/>
        <item m="1" x="824"/>
        <item m="1" x="605"/>
        <item m="1" x="628"/>
        <item m="1" x="601"/>
        <item m="1" x="709"/>
        <item m="1" x="635"/>
        <item m="1" x="688"/>
        <item m="1" x="706"/>
        <item m="1" x="781"/>
        <item m="1" x="636"/>
        <item m="1" x="704"/>
        <item m="1" x="669"/>
        <item m="1" x="807"/>
        <item m="1" x="582"/>
        <item m="1" x="650"/>
        <item m="1" x="623"/>
        <item m="1" x="689"/>
        <item m="1" x="830"/>
        <item m="1" x="710"/>
        <item m="1" x="735"/>
        <item m="1" x="603"/>
        <item x="481"/>
        <item x="153"/>
        <item x="385"/>
        <item x="308"/>
        <item x="217"/>
        <item x="266"/>
        <item x="36"/>
        <item x="277"/>
        <item x="289"/>
        <item x="467"/>
        <item m="1" x="673"/>
        <item x="137"/>
        <item x="147"/>
        <item x="437"/>
        <item x="375"/>
        <item x="214"/>
        <item x="296"/>
        <item x="229"/>
        <item m="1" x="629"/>
        <item x="295"/>
        <item x="309"/>
        <item x="73"/>
        <item x="258"/>
        <item x="222"/>
        <item x="90"/>
        <item x="187"/>
        <item m="1" x="569"/>
        <item x="316"/>
        <item x="304"/>
        <item x="128"/>
        <item x="174"/>
        <item x="44"/>
        <item x="6"/>
        <item x="382"/>
        <item x="429"/>
        <item x="420"/>
        <item x="373"/>
        <item x="77"/>
        <item x="494"/>
        <item x="445"/>
        <item x="280"/>
        <item x="414"/>
        <item x="503"/>
        <item m="1" x="567"/>
        <item x="534"/>
        <item x="203"/>
        <item x="434"/>
        <item x="199"/>
        <item x="278"/>
        <item x="257"/>
        <item x="232"/>
        <item x="419"/>
        <item m="1" x="548"/>
        <item m="1" x="551"/>
        <item x="469"/>
        <item x="56"/>
        <item x="476"/>
        <item x="485"/>
        <item x="272"/>
        <item m="1" x="715"/>
        <item x="260"/>
        <item x="120"/>
        <item x="42"/>
        <item x="531"/>
        <item m="1" x="649"/>
        <item x="376"/>
        <item x="179"/>
        <item x="477"/>
        <item x="346"/>
        <item x="488"/>
        <item m="1" x="573"/>
        <item x="472"/>
        <item x="123"/>
        <item x="524"/>
        <item x="231"/>
        <item x="286"/>
        <item x="35"/>
        <item x="353"/>
        <item x="139"/>
        <item x="186"/>
        <item x="412"/>
        <item x="238"/>
        <item x="167"/>
        <item x="498"/>
        <item x="490"/>
        <item x="180"/>
        <item x="443"/>
        <item m="1" x="749"/>
        <item x="239"/>
        <item x="125"/>
        <item x="452"/>
        <item m="1" x="544"/>
        <item x="348"/>
        <item x="78"/>
        <item x="218"/>
        <item x="98"/>
        <item x="34"/>
        <item x="349"/>
        <item m="1" x="647"/>
        <item x="244"/>
        <item x="359"/>
        <item x="204"/>
        <item x="254"/>
        <item x="340"/>
        <item x="433"/>
        <item x="386"/>
        <item x="96"/>
        <item x="473"/>
        <item m="1" x="538"/>
        <item m="1" x="678"/>
        <item x="287"/>
        <item x="101"/>
        <item x="530"/>
        <item x="483"/>
        <item x="52"/>
        <item x="14"/>
        <item m="1" x="536"/>
        <item x="519"/>
        <item m="1" x="579"/>
        <item x="10"/>
        <item m="1" x="701"/>
        <item x="413"/>
        <item x="283"/>
        <item x="303"/>
        <item x="110"/>
        <item m="1" x="712"/>
        <item x="215"/>
        <item x="1"/>
        <item x="103"/>
        <item x="450"/>
        <item x="228"/>
        <item x="457"/>
        <item x="121"/>
        <item m="1" x="574"/>
        <item x="193"/>
        <item x="526"/>
        <item x="307"/>
        <item m="1" x="656"/>
        <item x="363"/>
        <item x="442"/>
        <item m="1" x="687"/>
        <item x="315"/>
        <item m="1" x="644"/>
        <item x="92"/>
        <item x="236"/>
        <item x="421"/>
        <item x="393"/>
        <item x="284"/>
        <item x="285"/>
        <item x="221"/>
        <item m="1" x="564"/>
        <item x="142"/>
        <item x="465"/>
        <item x="527"/>
        <item x="61"/>
        <item x="529"/>
        <item x="18"/>
        <item x="130"/>
        <item x="192"/>
        <item x="0"/>
        <item x="508"/>
        <item x="454"/>
        <item x="94"/>
        <item m="1" x="550"/>
        <item x="242"/>
        <item x="518"/>
        <item x="444"/>
        <item x="411"/>
        <item x="19"/>
        <item x="107"/>
        <item m="1" x="571"/>
        <item x="325"/>
        <item x="298"/>
        <item x="361"/>
        <item x="331"/>
        <item m="1" x="750"/>
        <item x="40"/>
        <item x="156"/>
        <item x="256"/>
        <item x="402"/>
        <item x="91"/>
        <item x="212"/>
        <item x="162"/>
        <item x="119"/>
        <item x="311"/>
        <item m="1" x="542"/>
        <item x="237"/>
        <item x="533"/>
        <item x="122"/>
        <item x="504"/>
        <item x="220"/>
        <item x="360"/>
        <item x="339"/>
        <item x="243"/>
        <item x="427"/>
        <item x="79"/>
        <item x="282"/>
        <item x="173"/>
        <item x="501"/>
        <item x="365"/>
        <item x="74"/>
        <item x="384"/>
        <item x="177"/>
        <item x="100"/>
        <item x="267"/>
        <item m="1" x="558"/>
        <item m="1" x="778"/>
        <item x="112"/>
        <item x="456"/>
        <item x="223"/>
        <item x="505"/>
        <item x="511"/>
        <item x="516"/>
        <item x="391"/>
        <item m="1" x="685"/>
        <item x="245"/>
        <item x="392"/>
        <item x="364"/>
        <item x="72"/>
        <item x="449"/>
        <item x="230"/>
        <item x="265"/>
        <item m="1" x="546"/>
        <item x="111"/>
        <item x="252"/>
        <item x="357"/>
        <item x="164"/>
        <item x="390"/>
        <item x="213"/>
        <item x="155"/>
        <item m="1" x="660"/>
        <item x="291"/>
        <item x="38"/>
        <item m="1" x="557"/>
        <item x="324"/>
        <item x="124"/>
        <item x="57"/>
        <item x="435"/>
        <item x="299"/>
        <item x="109"/>
        <item x="176"/>
        <item x="227"/>
        <item x="12"/>
        <item x="379"/>
        <item x="113"/>
        <item x="188"/>
        <item x="276"/>
        <item x="355"/>
        <item x="499"/>
        <item x="219"/>
        <item x="464"/>
        <item x="211"/>
        <item x="510"/>
        <item x="81"/>
        <item x="351"/>
        <item x="195"/>
        <item x="341"/>
        <item x="448"/>
        <item x="11"/>
        <item x="401"/>
        <item x="115"/>
        <item x="398"/>
        <item x="8"/>
        <item m="1" x="570"/>
        <item x="48"/>
        <item x="76"/>
        <item x="86"/>
        <item x="274"/>
        <item m="1" x="572"/>
        <item m="1" x="639"/>
        <item x="206"/>
        <item m="1" x="547"/>
        <item x="333"/>
        <item x="210"/>
        <item x="425"/>
        <item x="37"/>
        <item x="273"/>
        <item x="66"/>
        <item x="226"/>
        <item x="507"/>
        <item m="1" x="602"/>
        <item m="1" x="651"/>
        <item x="189"/>
        <item x="500"/>
        <item x="165"/>
        <item x="323"/>
        <item x="358"/>
        <item x="29"/>
        <item m="1" x="566"/>
        <item x="302"/>
        <item m="1" x="559"/>
        <item m="1" x="568"/>
        <item x="163"/>
        <item x="235"/>
        <item x="408"/>
        <item x="41"/>
        <item x="424"/>
        <item x="268"/>
        <item x="26"/>
        <item x="279"/>
        <item x="447"/>
        <item x="63"/>
        <item x="24"/>
        <item x="475"/>
        <item x="409"/>
        <item x="160"/>
        <item x="181"/>
        <item m="1" x="563"/>
        <item x="134"/>
        <item x="514"/>
        <item x="93"/>
        <item x="13"/>
        <item x="175"/>
        <item x="338"/>
        <item x="225"/>
        <item x="117"/>
        <item x="521"/>
        <item m="1" x="829"/>
        <item x="20"/>
        <item x="478"/>
        <item x="224"/>
        <item x="135"/>
        <item x="400"/>
        <item m="1" x="641"/>
        <item x="459"/>
        <item x="209"/>
        <item x="171"/>
        <item x="313"/>
        <item m="1" x="698"/>
        <item x="127"/>
        <item x="234"/>
        <item x="495"/>
        <item x="205"/>
        <item x="143"/>
        <item x="60"/>
        <item x="403"/>
        <item x="460"/>
        <item m="1" x="593"/>
        <item m="1" x="801"/>
        <item m="1" x="545"/>
        <item x="288"/>
        <item x="95"/>
        <item x="332"/>
        <item x="415"/>
        <item x="487"/>
        <item x="32"/>
        <item m="1" x="543"/>
        <item x="80"/>
        <item x="371"/>
        <item m="1" x="771"/>
        <item x="520"/>
        <item x="33"/>
        <item x="208"/>
        <item m="1" x="575"/>
        <item x="293"/>
        <item x="322"/>
        <item x="46"/>
        <item x="405"/>
        <item x="194"/>
        <item x="136"/>
        <item x="362"/>
        <item x="150"/>
        <item x="441"/>
        <item x="343"/>
        <item m="1" x="561"/>
        <item x="58"/>
        <item x="253"/>
        <item x="5"/>
        <item x="369"/>
        <item x="334"/>
        <item x="281"/>
        <item x="523"/>
        <item m="1" x="577"/>
        <item x="65"/>
        <item x="422"/>
        <item x="423"/>
        <item x="54"/>
        <item x="23"/>
        <item x="345"/>
        <item x="31"/>
        <item x="329"/>
        <item m="1" x="540"/>
        <item x="104"/>
        <item x="233"/>
        <item x="21"/>
        <item m="1" x="565"/>
        <item x="97"/>
        <item x="330"/>
        <item x="45"/>
        <item m="1" x="599"/>
        <item x="525"/>
        <item x="39"/>
        <item x="55"/>
        <item x="417"/>
        <item x="138"/>
        <item x="9"/>
        <item x="388"/>
        <item x="484"/>
        <item m="1" x="554"/>
        <item x="493"/>
        <item x="354"/>
        <item x="310"/>
        <item x="480"/>
        <item x="290"/>
        <item m="1" x="654"/>
        <item x="513"/>
        <item x="397"/>
        <item x="535"/>
        <item x="528"/>
        <item x="49"/>
        <item x="196"/>
        <item x="318"/>
        <item x="275"/>
        <item x="482"/>
        <item x="202"/>
        <item m="1" x="562"/>
        <item x="497"/>
        <item m="1" x="802"/>
        <item x="207"/>
        <item x="172"/>
        <item x="17"/>
        <item x="15"/>
        <item x="148"/>
        <item x="381"/>
        <item x="406"/>
        <item x="157"/>
        <item m="1" x="553"/>
        <item x="2"/>
        <item x="426"/>
        <item x="502"/>
        <item x="108"/>
        <item x="71"/>
        <item x="328"/>
        <item x="99"/>
        <item x="161"/>
        <item x="261"/>
        <item x="410"/>
        <item x="383"/>
        <item x="85"/>
        <item x="368"/>
        <item x="377"/>
        <item x="366"/>
        <item m="1" x="552"/>
        <item x="462"/>
        <item x="436"/>
        <item x="149"/>
        <item x="185"/>
        <item m="1" x="537"/>
        <item x="404"/>
        <item x="263"/>
        <item m="1" x="556"/>
        <item x="3"/>
        <item x="356"/>
        <item x="82"/>
        <item x="394"/>
        <item x="474"/>
        <item x="301"/>
        <item x="70"/>
        <item x="321"/>
        <item x="152"/>
        <item x="407"/>
        <item x="466"/>
        <item x="430"/>
        <item x="51"/>
        <item x="141"/>
        <item x="67"/>
        <item x="347"/>
        <item x="197"/>
        <item x="133"/>
        <item x="458"/>
        <item x="270"/>
        <item m="1" x="665"/>
        <item x="69"/>
        <item x="102"/>
        <item x="312"/>
        <item x="297"/>
        <item x="53"/>
        <item x="446"/>
        <item x="264"/>
        <item x="336"/>
        <item x="344"/>
        <item x="337"/>
        <item x="342"/>
        <item x="16"/>
        <item x="294"/>
        <item x="431"/>
        <item x="154"/>
        <item x="305"/>
        <item m="1" x="663"/>
        <item x="250"/>
        <item x="314"/>
        <item x="201"/>
        <item x="352"/>
        <item x="439"/>
        <item x="50"/>
        <item m="1" x="555"/>
        <item x="27"/>
        <item x="75"/>
        <item x="396"/>
        <item x="350"/>
        <item x="248"/>
        <item x="432"/>
        <item x="255"/>
        <item x="335"/>
        <item x="461"/>
        <item x="25"/>
        <item x="251"/>
        <item x="89"/>
        <item x="319"/>
        <item x="68"/>
        <item x="453"/>
        <item x="515"/>
        <item x="522"/>
        <item x="87"/>
        <item m="1" x="549"/>
        <item m="1" x="539"/>
        <item x="370"/>
        <item x="22"/>
        <item x="159"/>
        <item x="183"/>
        <item x="169"/>
        <item m="1" x="814"/>
        <item x="300"/>
        <item x="184"/>
        <item x="166"/>
        <item x="492"/>
        <item x="198"/>
        <item x="509"/>
        <item x="30"/>
        <item x="131"/>
        <item x="151"/>
        <item x="506"/>
        <item x="200"/>
        <item x="380"/>
        <item x="246"/>
        <item x="216"/>
        <item x="168"/>
        <item m="1" x="620"/>
        <item x="59"/>
        <item x="271"/>
        <item x="451"/>
        <item x="88"/>
        <item x="387"/>
        <item x="512"/>
        <item x="395"/>
        <item x="116"/>
        <item m="1" x="578"/>
        <item x="418"/>
        <item x="496"/>
        <item x="114"/>
        <item x="129"/>
        <item x="471"/>
        <item x="367"/>
        <item m="1" x="707"/>
        <item x="326"/>
        <item m="1" x="586"/>
        <item x="64"/>
        <item x="7"/>
        <item x="378"/>
        <item x="389"/>
        <item x="140"/>
        <item x="327"/>
        <item x="47"/>
        <item x="320"/>
        <item x="470"/>
        <item x="144"/>
        <item x="455"/>
        <item m="1" x="596"/>
        <item x="240"/>
        <item x="178"/>
        <item x="191"/>
        <item x="170"/>
        <item x="428"/>
        <item x="317"/>
        <item x="105"/>
        <item x="489"/>
        <item x="463"/>
        <item x="132"/>
        <item x="269"/>
        <item x="517"/>
        <item x="372"/>
        <item x="182"/>
        <item x="247"/>
        <item x="440"/>
        <item x="62"/>
        <item x="145"/>
        <item m="1" x="560"/>
        <item x="158"/>
        <item x="479"/>
        <item x="28"/>
        <item x="83"/>
        <item x="106"/>
        <item x="249"/>
        <item x="438"/>
        <item x="4"/>
        <item x="292"/>
        <item m="1" x="541"/>
        <item x="126"/>
        <item x="468"/>
        <item x="262"/>
        <item x="146"/>
        <item x="491"/>
        <item x="399"/>
        <item x="259"/>
        <item m="1" x="648"/>
        <item x="190"/>
        <item x="306"/>
        <item x="416"/>
        <item x="84"/>
        <item x="241"/>
        <item x="118"/>
        <item x="532"/>
        <item m="1" x="591"/>
        <item x="374"/>
        <item x="43"/>
        <item x="486"/>
        <item t="default"/>
      </items>
    </pivotField>
    <pivotField showAll="0"/>
    <pivotField dataField="1" showAll="0"/>
    <pivotField axis="axisRow" showAll="0">
      <items count="7">
        <item x="1"/>
        <item m="1" x="4"/>
        <item m="1" x="5"/>
        <item x="2"/>
        <item x="0"/>
        <item m="1" x="3"/>
        <item t="default"/>
      </items>
    </pivotField>
    <pivotField showAll="0"/>
    <pivotField showAll="0"/>
    <pivotField showAll="0"/>
    <pivotField axis="axisPage" multipleItemSelectionAllowed="1" showAll="0">
      <items count="13">
        <item h="1" x="11"/>
        <item h="1" x="3"/>
        <item h="1" x="6"/>
        <item h="1" x="8"/>
        <item h="1" x="1"/>
        <item h="1" x="0"/>
        <item h="1" x="9"/>
        <item h="1" x="10"/>
        <item h="1" x="4"/>
        <item x="5"/>
        <item h="1" x="2"/>
        <item h="1" x="7"/>
        <item t="default"/>
      </items>
    </pivotField>
    <pivotField axis="axisPage" showAll="0">
      <items count="6">
        <item m="1" x="3"/>
        <item m="1" x="4"/>
        <item m="1" x="2"/>
        <item x="0"/>
        <item x="1"/>
        <item t="default"/>
      </items>
    </pivotField>
    <pivotField showAll="0" defaultSubtotal="0"/>
    <pivotField showAll="0" defaultSubtotal="0"/>
    <pivotField showAll="0" defaultSubtotal="0">
      <items count="4">
        <item x="0"/>
        <item x="1"/>
        <item x="2"/>
        <item x="3"/>
      </items>
    </pivotField>
  </pivotFields>
  <rowFields count="1">
    <field x="3"/>
  </rowFields>
  <rowItems count="4">
    <i>
      <x/>
    </i>
    <i>
      <x v="3"/>
    </i>
    <i>
      <x v="4"/>
    </i>
    <i t="grand">
      <x/>
    </i>
  </rowItems>
  <colItems count="1">
    <i/>
  </colItems>
  <pageFields count="2">
    <pageField fld="8" item="3" hier="-1"/>
    <pageField fld="7" hier="-1"/>
  </pageFields>
  <dataFields count="1">
    <dataField name="Count of Customer" fld="2"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 xr10:uid="{3FB84F5C-8ADC-4F3B-A234-3EAD191B661A}" sourceName="Nama">
  <pivotTables>
    <pivotTable tabId="8" name="PivotTable1"/>
    <pivotTable tabId="8" name="PivotTable2"/>
    <pivotTable tabId="8" name="PivotTable5"/>
    <pivotTable tabId="8" name="PivotTable3"/>
    <pivotTable tabId="8" name="PivotTable4"/>
  </pivotTables>
  <data>
    <tabular pivotCacheId="313496771">
      <items count="20">
        <i x="9"/>
        <i x="0"/>
        <i x="7"/>
        <i x="5"/>
        <i x="6"/>
        <i x="8"/>
        <i x="4"/>
        <i x="1" s="1"/>
        <i x="2"/>
        <i x="3"/>
        <i x="15" nd="1"/>
        <i x="16" nd="1"/>
        <i x="11" nd="1"/>
        <i x="19" nd="1"/>
        <i x="10" nd="1"/>
        <i x="17" nd="1"/>
        <i x="14" nd="1"/>
        <i x="13" nd="1"/>
        <i x="18" nd="1"/>
        <i x="1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pe" xr10:uid="{4239FE92-689E-449F-AE79-524C966616B5}" sourceName="Tipe">
  <pivotTables>
    <pivotTable tabId="8" name="PivotTable1"/>
    <pivotTable tabId="8" name="PivotTable2"/>
    <pivotTable tabId="8" name="PivotTable5"/>
    <pivotTable tabId="8" name="PivotTable3"/>
    <pivotTable tabId="8" name="PivotTable4"/>
  </pivotTables>
  <data>
    <tabular pivotCacheId="313496771">
      <items count="6">
        <i x="1"/>
        <i x="2" s="1"/>
        <i x="0"/>
        <i x="4" nd="1"/>
        <i x="5"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2DE01C-6E91-4076-9942-F1CA5FFEB1DB}" sourceName="Year">
  <pivotTables>
    <pivotTable tabId="8" name="PivotTable1"/>
    <pivotTable tabId="8" name="PivotTable2"/>
    <pivotTable tabId="8" name="PivotTable5"/>
    <pivotTable tabId="9" name="PivotTable1"/>
    <pivotTable tabId="9" name="PivotTable2"/>
    <pivotTable tabId="8" name="PivotTable3"/>
    <pivotTable tabId="8" name="PivotTable4"/>
  </pivotTables>
  <data>
    <tabular pivotCacheId="313496771">
      <items count="5">
        <i x="0" s="1"/>
        <i x="1"/>
        <i x="3" nd="1"/>
        <i x="4" nd="1"/>
        <i x="2"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AD6AD15-FD9C-4FA1-84A4-0768CEF5B9AE}" sourceName="Month">
  <pivotTables>
    <pivotTable tabId="9" name="PivotTable1"/>
    <pivotTable tabId="9" name="PivotTable2"/>
  </pivotTables>
  <data>
    <tabular pivotCacheId="313496771">
      <items count="12">
        <i x="11"/>
        <i x="3"/>
        <i x="6"/>
        <i x="8"/>
        <i x="1"/>
        <i x="0"/>
        <i x="9"/>
        <i x="10"/>
        <i x="4"/>
        <i x="5" s="1"/>
        <i x="2"/>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xr10:uid="{D58B4E20-620A-454B-80DC-65E59066CE65}" cache="Slicer_Nama" caption="Sales" columnCount="2" style="Slicer Style 4" rowHeight="304800"/>
  <slicer name="Tipe" xr10:uid="{2B73D550-1921-46D3-97E4-99CA183738F0}" cache="Slicer_Tipe" caption="Tipe" style="Slicer Style 4" rowHeight="304800"/>
  <slicer name="Tahun" xr10:uid="{E2B765CC-04C5-4E3C-AD6A-F857BDB777B7}" cache="Slicer_Year" caption="Tahun" style="Slicer Style 4" rowHeight="304800"/>
  <slicer name="Month" xr10:uid="{6436A6D8-3863-494D-9968-3C3BAC94EA9C}" cache="Slicer_Month" caption="Bulan" style="Slicer Style 4"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D53B96-55C8-49F8-B487-264562980FAE}" name="Table1" displayName="Table1" ref="A1:I1000" totalsRowShown="0">
  <autoFilter ref="A1:I1000" xr:uid="{D4D53B96-55C8-49F8-B487-264562980FAE}"/>
  <tableColumns count="9">
    <tableColumn id="1" xr3:uid="{1FA03FFD-F85D-4169-966D-11B456DA6B29}" name="Tanggal" dataDxfId="32"/>
    <tableColumn id="2" xr3:uid="{D5B03E6E-3AA0-4CD8-80C9-1334268D4A9F}" name="Nama"/>
    <tableColumn id="3" xr3:uid="{AB241FED-68FB-48D4-BB9E-C9EBA9B075DE}" name="Customer"/>
    <tableColumn id="4" xr3:uid="{2D3417CD-1BE6-4C6A-891F-8898C0088F35}" name="Tipe"/>
    <tableColumn id="5" xr3:uid="{63F1433F-1368-4A2C-B570-576FB87FB02C}" name="Produk Subtipe" dataDxfId="31"/>
    <tableColumn id="6" xr3:uid="{5CC85742-C0C0-468D-8DF8-7B95E54A67DF}" name="Harga"/>
    <tableColumn id="7" xr3:uid="{C6D50515-E448-4456-8949-8FB2D9053744}" name="Media Pemasaran"/>
    <tableColumn id="8" xr3:uid="{F8A0B0A0-829E-4CF9-BA54-810FC8276608}" name="Month" dataDxfId="30">
      <calculatedColumnFormula>MONTH(Table1[[#This Row],[Tanggal]])</calculatedColumnFormula>
    </tableColumn>
    <tableColumn id="9" xr3:uid="{0BC1243C-449C-4E8B-BFB0-C237C857F590}" name="Year" dataDxfId="29">
      <calculatedColumnFormula>YEAR(Table1[[#This Row],[Tanggal]])</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B3BA-9972-4F89-9218-1B63D4487CC8}">
  <sheetPr codeName="Sheet7">
    <tabColor theme="5" tint="0.39997558519241921"/>
  </sheetPr>
  <dimension ref="C5:Q29"/>
  <sheetViews>
    <sheetView tabSelected="1" zoomScale="80" zoomScaleNormal="80" workbookViewId="0">
      <selection activeCell="F22" sqref="F22"/>
    </sheetView>
  </sheetViews>
  <sheetFormatPr defaultRowHeight="18.5" x14ac:dyDescent="0.45"/>
  <cols>
    <col min="1" max="5" width="9.140625" style="4"/>
    <col min="6" max="6" width="14" style="4" customWidth="1"/>
    <col min="7" max="7" width="5.35546875" style="4" customWidth="1"/>
    <col min="8" max="8" width="9.140625" style="4"/>
    <col min="9" max="9" width="12.640625" style="4" customWidth="1"/>
    <col min="10" max="10" width="15.640625" style="4" customWidth="1"/>
    <col min="11" max="12" width="9.140625" style="4"/>
    <col min="13" max="13" width="6.42578125" style="4" customWidth="1"/>
    <col min="14" max="16384" width="9.140625" style="4"/>
  </cols>
  <sheetData>
    <row r="5" spans="3:17" x14ac:dyDescent="0.45">
      <c r="C5" s="5"/>
    </row>
    <row r="6" spans="3:17" x14ac:dyDescent="0.45">
      <c r="C6" s="20"/>
      <c r="D6" s="20"/>
      <c r="E6" s="20"/>
      <c r="F6" s="20"/>
      <c r="G6" s="20"/>
      <c r="H6" s="20"/>
      <c r="I6" s="20"/>
      <c r="J6" s="20"/>
      <c r="K6" s="20"/>
      <c r="L6" s="20"/>
      <c r="M6" s="20"/>
      <c r="N6" s="20"/>
      <c r="O6" s="20"/>
      <c r="P6" s="20"/>
      <c r="Q6" s="20"/>
    </row>
    <row r="7" spans="3:17" x14ac:dyDescent="0.45">
      <c r="C7" s="20"/>
      <c r="D7" s="20"/>
      <c r="E7" s="20"/>
      <c r="F7" s="20"/>
      <c r="G7" s="20"/>
      <c r="H7" s="20"/>
      <c r="I7" s="20"/>
      <c r="J7" s="20"/>
      <c r="K7" s="20"/>
      <c r="L7" s="20"/>
      <c r="M7" s="20"/>
      <c r="N7" s="20"/>
      <c r="O7" s="20"/>
      <c r="P7" s="20"/>
      <c r="Q7" s="20"/>
    </row>
    <row r="8" spans="3:17" x14ac:dyDescent="0.45">
      <c r="C8" s="20"/>
      <c r="D8" s="20"/>
      <c r="E8" s="20"/>
      <c r="F8" s="20"/>
      <c r="G8" s="20"/>
      <c r="H8" s="20"/>
      <c r="I8" s="20"/>
      <c r="J8" s="20"/>
      <c r="K8" s="20"/>
      <c r="L8" s="20"/>
      <c r="M8" s="20"/>
      <c r="N8" s="20"/>
      <c r="O8" s="20"/>
      <c r="P8" s="20"/>
      <c r="Q8" s="20"/>
    </row>
    <row r="9" spans="3:17" x14ac:dyDescent="0.45">
      <c r="C9" s="20"/>
      <c r="D9" s="20"/>
      <c r="E9" s="20"/>
      <c r="F9" s="20"/>
      <c r="G9" s="20"/>
      <c r="H9" s="20"/>
      <c r="I9" s="20"/>
      <c r="J9" s="20"/>
      <c r="K9" s="20"/>
      <c r="L9" s="20"/>
      <c r="M9" s="20"/>
      <c r="N9" s="20"/>
      <c r="O9" s="20"/>
      <c r="P9" s="20"/>
      <c r="Q9" s="20"/>
    </row>
    <row r="10" spans="3:17" x14ac:dyDescent="0.45">
      <c r="C10" s="20"/>
      <c r="D10" s="20"/>
      <c r="E10" s="20"/>
      <c r="F10" s="20"/>
      <c r="G10" s="20"/>
      <c r="H10" s="20"/>
      <c r="I10" s="20"/>
      <c r="J10" s="20"/>
      <c r="K10" s="20"/>
      <c r="L10" s="20"/>
      <c r="M10" s="20"/>
      <c r="N10" s="20"/>
      <c r="O10" s="20"/>
      <c r="P10" s="20"/>
      <c r="Q10" s="20"/>
    </row>
    <row r="11" spans="3:17" x14ac:dyDescent="0.45">
      <c r="C11" s="20"/>
      <c r="D11" s="20"/>
      <c r="E11" s="20"/>
      <c r="F11" s="20"/>
      <c r="G11" s="20"/>
      <c r="H11" s="20"/>
      <c r="I11" s="20"/>
      <c r="J11" s="20"/>
      <c r="K11" s="20"/>
      <c r="L11" s="20"/>
      <c r="M11" s="20"/>
      <c r="N11" s="20"/>
      <c r="O11" s="20"/>
      <c r="P11" s="20"/>
      <c r="Q11" s="20"/>
    </row>
    <row r="12" spans="3:17" x14ac:dyDescent="0.45">
      <c r="C12" s="20"/>
      <c r="D12" s="20"/>
      <c r="E12" s="20"/>
      <c r="F12" s="20"/>
      <c r="G12" s="20"/>
      <c r="H12" s="20"/>
      <c r="I12" s="20"/>
      <c r="J12" s="20"/>
      <c r="K12" s="20"/>
      <c r="L12" s="20"/>
      <c r="M12" s="20"/>
      <c r="N12" s="20"/>
      <c r="O12" s="20"/>
      <c r="P12" s="20"/>
      <c r="Q12" s="20"/>
    </row>
    <row r="13" spans="3:17" x14ac:dyDescent="0.45">
      <c r="C13" s="20"/>
      <c r="D13" s="20"/>
      <c r="E13" s="20"/>
      <c r="F13" s="20"/>
      <c r="G13" s="20"/>
      <c r="H13" s="20"/>
      <c r="I13" s="20"/>
      <c r="J13" s="20"/>
      <c r="K13" s="20"/>
      <c r="L13" s="20"/>
      <c r="M13" s="20"/>
      <c r="N13" s="20"/>
      <c r="O13" s="20"/>
      <c r="P13" s="20"/>
      <c r="Q13" s="20"/>
    </row>
    <row r="14" spans="3:17" x14ac:dyDescent="0.45">
      <c r="C14" s="20"/>
      <c r="D14" s="20"/>
      <c r="E14" s="20"/>
      <c r="F14" s="20"/>
      <c r="G14" s="20"/>
      <c r="H14" s="20"/>
      <c r="I14" s="20"/>
      <c r="J14" s="20"/>
      <c r="K14" s="20"/>
      <c r="L14" s="20"/>
      <c r="M14" s="20"/>
      <c r="N14" s="20"/>
      <c r="O14" s="20"/>
      <c r="P14" s="20"/>
      <c r="Q14" s="20"/>
    </row>
    <row r="15" spans="3:17" x14ac:dyDescent="0.45">
      <c r="C15" s="20"/>
      <c r="D15" s="20"/>
      <c r="E15" s="20"/>
      <c r="F15" s="20"/>
      <c r="G15" s="20"/>
      <c r="H15" s="20"/>
      <c r="I15" s="20"/>
      <c r="J15" s="20"/>
      <c r="K15" s="20"/>
      <c r="L15" s="20"/>
      <c r="M15" s="20"/>
      <c r="N15" s="20"/>
      <c r="O15" s="20"/>
      <c r="P15" s="20"/>
      <c r="Q15" s="20"/>
    </row>
    <row r="16" spans="3:17" x14ac:dyDescent="0.45">
      <c r="C16" s="20"/>
      <c r="D16" s="20"/>
      <c r="E16" s="20"/>
      <c r="F16" s="20"/>
      <c r="G16" s="20"/>
      <c r="H16" s="20"/>
      <c r="I16" s="20"/>
      <c r="J16" s="20"/>
      <c r="K16" s="20"/>
      <c r="L16" s="20"/>
      <c r="M16" s="20"/>
      <c r="N16" s="20"/>
      <c r="O16" s="20"/>
      <c r="P16" s="20"/>
      <c r="Q16" s="20"/>
    </row>
    <row r="17" spans="3:17" x14ac:dyDescent="0.45">
      <c r="C17" s="20"/>
      <c r="D17" s="20"/>
      <c r="E17" s="20"/>
      <c r="F17" s="20"/>
      <c r="G17" s="20"/>
      <c r="H17" s="20"/>
      <c r="I17" s="20"/>
      <c r="J17" s="20"/>
      <c r="K17" s="20"/>
      <c r="L17" s="20"/>
      <c r="M17" s="20"/>
      <c r="N17" s="20"/>
      <c r="O17" s="20"/>
      <c r="P17" s="20"/>
      <c r="Q17" s="20"/>
    </row>
    <row r="18" spans="3:17" x14ac:dyDescent="0.45">
      <c r="C18" s="20"/>
      <c r="D18" s="20"/>
      <c r="E18" s="20"/>
      <c r="F18" s="20"/>
      <c r="G18" s="20"/>
      <c r="H18" s="20"/>
      <c r="I18" s="20"/>
      <c r="J18" s="20"/>
      <c r="K18" s="20"/>
      <c r="L18" s="20"/>
      <c r="M18" s="20"/>
      <c r="N18" s="20"/>
      <c r="O18" s="20"/>
      <c r="P18" s="20"/>
      <c r="Q18" s="20"/>
    </row>
    <row r="19" spans="3:17" x14ac:dyDescent="0.45">
      <c r="C19" s="20"/>
      <c r="D19" s="20"/>
      <c r="E19" s="20"/>
      <c r="F19" s="20"/>
      <c r="G19" s="20"/>
      <c r="H19" s="20"/>
      <c r="I19" s="20"/>
      <c r="J19" s="20"/>
      <c r="K19" s="20"/>
      <c r="L19" s="20"/>
      <c r="M19" s="20"/>
      <c r="N19" s="20"/>
      <c r="O19" s="20"/>
      <c r="P19" s="20"/>
      <c r="Q19" s="20"/>
    </row>
    <row r="20" spans="3:17" x14ac:dyDescent="0.45">
      <c r="C20" s="20"/>
      <c r="D20" s="20"/>
      <c r="E20" s="20"/>
      <c r="F20" s="20"/>
      <c r="G20" s="20"/>
      <c r="H20" s="20"/>
      <c r="I20" s="20"/>
      <c r="J20" s="20"/>
      <c r="K20" s="20"/>
      <c r="L20" s="20"/>
      <c r="M20" s="20"/>
      <c r="N20" s="20"/>
      <c r="O20" s="20"/>
      <c r="P20" s="20"/>
      <c r="Q20" s="20"/>
    </row>
    <row r="21" spans="3:17" x14ac:dyDescent="0.45">
      <c r="C21" s="20"/>
      <c r="D21" s="20"/>
      <c r="E21" s="20"/>
      <c r="F21" s="20"/>
      <c r="G21" s="20"/>
      <c r="H21" s="20"/>
      <c r="I21" s="20"/>
      <c r="J21" s="20"/>
      <c r="K21" s="20"/>
      <c r="L21" s="20"/>
      <c r="M21" s="20"/>
      <c r="N21" s="20"/>
      <c r="O21" s="20"/>
      <c r="P21" s="20"/>
      <c r="Q21" s="20"/>
    </row>
    <row r="22" spans="3:17" x14ac:dyDescent="0.45">
      <c r="C22" s="20"/>
      <c r="D22" s="20"/>
      <c r="E22" s="20"/>
      <c r="F22" s="21">
        <v>2</v>
      </c>
      <c r="G22" s="27" t="s">
        <v>157</v>
      </c>
      <c r="H22" s="28"/>
      <c r="I22" s="28"/>
      <c r="J22" s="28"/>
      <c r="K22" s="20"/>
      <c r="L22" s="20"/>
      <c r="M22" s="20"/>
      <c r="N22" s="20"/>
      <c r="O22" s="20"/>
      <c r="P22" s="20"/>
      <c r="Q22" s="20"/>
    </row>
    <row r="23" spans="3:17" x14ac:dyDescent="0.45">
      <c r="C23" s="20"/>
      <c r="D23" s="20"/>
      <c r="E23" s="20"/>
      <c r="F23" s="20"/>
      <c r="G23" s="25" t="s">
        <v>159</v>
      </c>
      <c r="H23" s="23" t="s">
        <v>20</v>
      </c>
      <c r="I23" s="23" t="s">
        <v>155</v>
      </c>
      <c r="J23" s="23" t="s">
        <v>156</v>
      </c>
      <c r="K23" s="20"/>
      <c r="L23" s="20"/>
      <c r="M23" s="20"/>
      <c r="N23" s="20"/>
      <c r="O23" s="20"/>
      <c r="P23" s="20"/>
      <c r="Q23" s="20"/>
    </row>
    <row r="24" spans="3:17" x14ac:dyDescent="0.45">
      <c r="C24" s="20"/>
      <c r="D24" s="20"/>
      <c r="E24" s="20"/>
      <c r="F24" s="20"/>
      <c r="G24" s="22" cm="1">
        <f t="array" ref="G24">INDEX(Sheet4!A43:$A$52,Dashboard!$F$22)</f>
        <v>2</v>
      </c>
      <c r="H24" s="24" t="str" cm="1">
        <f t="array" ref="H24">INDEX(Sheet4!B43:$B$52,Dashboard!$F$22)</f>
        <v>Bagus</v>
      </c>
      <c r="I24" s="24" cm="1">
        <f t="array" ref="I24">INDEX(Sheet4!C43:$C$52,Dashboard!$F$22)</f>
        <v>2</v>
      </c>
      <c r="J24" s="26" cm="1">
        <f t="array" ref="J24">INDEX(Sheet4!D43:$D$52,Dashboard!$F$22)</f>
        <v>22730000</v>
      </c>
      <c r="K24" s="20"/>
      <c r="L24" s="20"/>
      <c r="M24" s="20"/>
      <c r="N24" s="20"/>
      <c r="O24" s="20"/>
      <c r="P24" s="20"/>
      <c r="Q24" s="20"/>
    </row>
    <row r="25" spans="3:17" x14ac:dyDescent="0.45">
      <c r="C25" s="20"/>
      <c r="D25" s="20"/>
      <c r="E25" s="20"/>
      <c r="F25" s="20"/>
      <c r="G25" s="22" cm="1">
        <f t="array" ref="G25">INDEX(Sheet4!A44:$A$52,Dashboard!$F$22)</f>
        <v>3</v>
      </c>
      <c r="H25" s="24" t="str" cm="1">
        <f t="array" ref="H25">INDEX(Sheet4!B44:$B$52,Dashboard!$F$22)</f>
        <v>Joy</v>
      </c>
      <c r="I25" s="24" cm="1">
        <f t="array" ref="I25">INDEX(Sheet4!C44:$C$52,Dashboard!$F$22)</f>
        <v>1</v>
      </c>
      <c r="J25" s="26" cm="1">
        <f t="array" ref="J25">INDEX(Sheet4!D44:$D$52,Dashboard!$F$22)</f>
        <v>20880000</v>
      </c>
      <c r="K25" s="20"/>
      <c r="L25" s="20"/>
      <c r="M25" s="20"/>
      <c r="N25" s="20"/>
      <c r="O25" s="20"/>
      <c r="P25" s="20"/>
      <c r="Q25" s="20"/>
    </row>
    <row r="26" spans="3:17" x14ac:dyDescent="0.45">
      <c r="C26" s="20"/>
      <c r="D26" s="20"/>
      <c r="E26" s="20"/>
      <c r="F26" s="20"/>
      <c r="G26" s="22" cm="1">
        <f t="array" ref="G26">INDEX(Sheet4!A45:$A$52,Dashboard!$F$22)</f>
        <v>4</v>
      </c>
      <c r="H26" s="24" t="str" cm="1">
        <f t="array" ref="H26">INDEX(Sheet4!B45:$B$52,Dashboard!$F$22)</f>
        <v>Trina</v>
      </c>
      <c r="I26" s="24" cm="1">
        <f t="array" ref="I26">INDEX(Sheet4!C45:$C$52,Dashboard!$F$22)</f>
        <v>1</v>
      </c>
      <c r="J26" s="26" cm="1">
        <f t="array" ref="J26">INDEX(Sheet4!D45:$D$52,Dashboard!$F$22)</f>
        <v>19700000</v>
      </c>
      <c r="K26" s="20"/>
      <c r="L26" s="20"/>
      <c r="M26" s="20"/>
      <c r="N26" s="20"/>
      <c r="O26" s="20"/>
      <c r="P26" s="20"/>
      <c r="Q26" s="20"/>
    </row>
    <row r="27" spans="3:17" x14ac:dyDescent="0.45">
      <c r="C27" s="20"/>
      <c r="D27" s="20"/>
      <c r="E27" s="20"/>
      <c r="F27" s="20"/>
      <c r="G27" s="22" cm="1">
        <f t="array" ref="G27">INDEX(Sheet4!A46:$A$52,Dashboard!$F$22)</f>
        <v>5</v>
      </c>
      <c r="H27" s="24" t="str" cm="1">
        <f t="array" ref="H27">INDEX(Sheet4!B46:$B$52,Dashboard!$F$22)</f>
        <v>Riko</v>
      </c>
      <c r="I27" s="24" cm="1">
        <f t="array" ref="I27">INDEX(Sheet4!C46:$C$52,Dashboard!$F$22)</f>
        <v>1</v>
      </c>
      <c r="J27" s="26" cm="1">
        <f t="array" ref="J27">INDEX(Sheet4!D46:$D$52,Dashboard!$F$22)</f>
        <v>14670000</v>
      </c>
      <c r="K27" s="20"/>
      <c r="L27" s="20"/>
      <c r="M27" s="20"/>
      <c r="N27" s="20"/>
      <c r="O27" s="20"/>
      <c r="P27" s="20"/>
      <c r="Q27" s="20"/>
    </row>
    <row r="28" spans="3:17" x14ac:dyDescent="0.45">
      <c r="C28" s="20"/>
      <c r="D28" s="20"/>
      <c r="E28" s="20"/>
      <c r="F28" s="20"/>
      <c r="G28" s="22" cm="1">
        <f t="array" ref="G28">INDEX(Sheet4!A47:$A$52,Dashboard!$F$22)</f>
        <v>6</v>
      </c>
      <c r="H28" s="24" t="str" cm="1">
        <f t="array" ref="H28">INDEX(Sheet4!B47:$B$52,Dashboard!$F$22)</f>
        <v>Paul</v>
      </c>
      <c r="I28" s="24" cm="1">
        <f t="array" ref="I28">INDEX(Sheet4!C47:$C$52,Dashboard!$F$22)</f>
        <v>1</v>
      </c>
      <c r="J28" s="26" cm="1">
        <f t="array" ref="J28">INDEX(Sheet4!D47:$D$52,Dashboard!$F$22)</f>
        <v>12600000</v>
      </c>
      <c r="K28" s="20"/>
      <c r="L28" s="20"/>
      <c r="M28" s="20"/>
      <c r="N28" s="20"/>
      <c r="O28" s="20"/>
      <c r="P28" s="20"/>
      <c r="Q28" s="20"/>
    </row>
    <row r="29" spans="3:17" x14ac:dyDescent="0.45">
      <c r="C29" s="20"/>
      <c r="D29" s="20"/>
      <c r="E29" s="20"/>
      <c r="F29" s="20"/>
      <c r="G29" s="20"/>
      <c r="H29" s="20"/>
      <c r="I29" s="20"/>
      <c r="J29" s="20"/>
      <c r="K29" s="20"/>
      <c r="L29" s="20"/>
      <c r="M29" s="20"/>
      <c r="N29" s="20"/>
      <c r="O29" s="20"/>
      <c r="P29" s="20"/>
      <c r="Q29" s="20"/>
    </row>
  </sheetData>
  <mergeCells count="1">
    <mergeCell ref="G22:J22"/>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380" r:id="rId4" name="Scroll Bar 212">
              <controlPr defaultSize="0" autoPict="0">
                <anchor moveWithCells="1">
                  <from>
                    <xdr:col>10</xdr:col>
                    <xdr:colOff>76200</xdr:colOff>
                    <xdr:row>23</xdr:row>
                    <xdr:rowOff>38100</xdr:rowOff>
                  </from>
                  <to>
                    <xdr:col>10</xdr:col>
                    <xdr:colOff>254000</xdr:colOff>
                    <xdr:row>27</xdr:row>
                    <xdr:rowOff>228600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35574-6EAD-46B7-B0F0-CD345D0D592F}">
  <sheetPr codeName="Sheet2">
    <tabColor theme="4" tint="0.59999389629810485"/>
  </sheetPr>
  <dimension ref="A1:O1000"/>
  <sheetViews>
    <sheetView topLeftCell="A2" workbookViewId="0">
      <selection activeCell="B4" sqref="B4"/>
    </sheetView>
  </sheetViews>
  <sheetFormatPr defaultRowHeight="18.5" x14ac:dyDescent="0.45"/>
  <cols>
    <col min="1" max="1" width="10.35546875" bestFit="1" customWidth="1"/>
    <col min="3" max="3" width="10.28515625" customWidth="1"/>
    <col min="5" max="5" width="14.92578125" customWidth="1"/>
    <col min="7" max="7" width="8.78515625" customWidth="1"/>
    <col min="8" max="8" width="8.42578125" customWidth="1"/>
    <col min="9" max="9" width="6.85546875" customWidth="1"/>
    <col min="13" max="13" width="8.42578125" customWidth="1"/>
  </cols>
  <sheetData>
    <row r="1" spans="1:15" x14ac:dyDescent="0.45">
      <c r="A1" t="s">
        <v>22</v>
      </c>
      <c r="B1" t="s">
        <v>20</v>
      </c>
      <c r="C1" t="s">
        <v>23</v>
      </c>
      <c r="D1" t="s">
        <v>37</v>
      </c>
      <c r="E1" t="s">
        <v>24</v>
      </c>
      <c r="F1" t="s">
        <v>25</v>
      </c>
      <c r="G1" t="s">
        <v>143</v>
      </c>
      <c r="H1" t="s">
        <v>149</v>
      </c>
      <c r="I1" t="s">
        <v>150</v>
      </c>
    </row>
    <row r="2" spans="1:15" x14ac:dyDescent="0.45">
      <c r="A2" s="2">
        <v>44739</v>
      </c>
      <c r="B2" t="s">
        <v>17</v>
      </c>
      <c r="C2" t="s">
        <v>76</v>
      </c>
      <c r="D2" t="s">
        <v>55</v>
      </c>
      <c r="E2" t="s">
        <v>52</v>
      </c>
      <c r="F2">
        <v>7500000</v>
      </c>
      <c r="G2" t="s">
        <v>56</v>
      </c>
      <c r="H2">
        <f>MONTH(Table1[[#This Row],[Tanggal]])</f>
        <v>6</v>
      </c>
      <c r="I2">
        <f>YEAR(Table1[[#This Row],[Tanggal]])</f>
        <v>2022</v>
      </c>
      <c r="M2">
        <v>1</v>
      </c>
      <c r="N2" t="s">
        <v>27</v>
      </c>
      <c r="O2" t="s">
        <v>26</v>
      </c>
    </row>
    <row r="3" spans="1:15" x14ac:dyDescent="0.45">
      <c r="A3" s="2">
        <v>44706</v>
      </c>
      <c r="B3" t="s">
        <v>4</v>
      </c>
      <c r="C3" t="s">
        <v>91</v>
      </c>
      <c r="D3" t="s">
        <v>55</v>
      </c>
      <c r="E3" t="s">
        <v>47</v>
      </c>
      <c r="F3">
        <v>8900000</v>
      </c>
      <c r="G3" t="s">
        <v>56</v>
      </c>
      <c r="H3">
        <f>MONTH(Table1[[#This Row],[Tanggal]])</f>
        <v>5</v>
      </c>
      <c r="I3">
        <f>YEAR(Table1[[#This Row],[Tanggal]])</f>
        <v>2022</v>
      </c>
      <c r="M3">
        <v>2</v>
      </c>
      <c r="N3" t="s">
        <v>28</v>
      </c>
      <c r="O3" t="s">
        <v>26</v>
      </c>
    </row>
    <row r="4" spans="1:15" x14ac:dyDescent="0.45">
      <c r="A4" s="2">
        <v>45048</v>
      </c>
      <c r="B4" t="s">
        <v>15</v>
      </c>
      <c r="C4" t="s">
        <v>76</v>
      </c>
      <c r="D4" t="s">
        <v>26</v>
      </c>
      <c r="E4" t="s">
        <v>27</v>
      </c>
      <c r="F4">
        <v>7600000</v>
      </c>
      <c r="G4" t="s">
        <v>56</v>
      </c>
      <c r="H4">
        <f>MONTH(Table1[[#This Row],[Tanggal]])</f>
        <v>5</v>
      </c>
      <c r="I4">
        <f>YEAR(Table1[[#This Row],[Tanggal]])</f>
        <v>2023</v>
      </c>
      <c r="M4">
        <v>3</v>
      </c>
      <c r="N4" t="s">
        <v>29</v>
      </c>
      <c r="O4" t="s">
        <v>26</v>
      </c>
    </row>
    <row r="5" spans="1:15" x14ac:dyDescent="0.45">
      <c r="A5" s="2">
        <v>45073</v>
      </c>
      <c r="B5" t="s">
        <v>4</v>
      </c>
      <c r="C5" t="s">
        <v>133</v>
      </c>
      <c r="D5" t="s">
        <v>55</v>
      </c>
      <c r="E5" t="s">
        <v>54</v>
      </c>
      <c r="F5">
        <v>10300000</v>
      </c>
      <c r="G5" t="s">
        <v>57</v>
      </c>
      <c r="H5">
        <f>MONTH(Table1[[#This Row],[Tanggal]])</f>
        <v>5</v>
      </c>
      <c r="I5">
        <f>YEAR(Table1[[#This Row],[Tanggal]])</f>
        <v>2023</v>
      </c>
      <c r="M5">
        <v>4</v>
      </c>
      <c r="N5" t="s">
        <v>30</v>
      </c>
      <c r="O5" t="s">
        <v>26</v>
      </c>
    </row>
    <row r="6" spans="1:15" x14ac:dyDescent="0.45">
      <c r="A6" s="2">
        <v>45238</v>
      </c>
      <c r="B6" t="s">
        <v>4</v>
      </c>
      <c r="C6" t="s">
        <v>139</v>
      </c>
      <c r="D6" t="s">
        <v>39</v>
      </c>
      <c r="E6" t="s">
        <v>44</v>
      </c>
      <c r="F6">
        <v>7900000</v>
      </c>
      <c r="G6" t="s">
        <v>57</v>
      </c>
      <c r="H6">
        <f>MONTH(Table1[[#This Row],[Tanggal]])</f>
        <v>11</v>
      </c>
      <c r="I6">
        <f>YEAR(Table1[[#This Row],[Tanggal]])</f>
        <v>2023</v>
      </c>
      <c r="M6">
        <v>5</v>
      </c>
      <c r="N6" t="s">
        <v>31</v>
      </c>
      <c r="O6" t="s">
        <v>26</v>
      </c>
    </row>
    <row r="7" spans="1:15" x14ac:dyDescent="0.45">
      <c r="A7" s="2">
        <v>44982</v>
      </c>
      <c r="B7" t="s">
        <v>1</v>
      </c>
      <c r="C7" t="s">
        <v>65</v>
      </c>
      <c r="D7" t="s">
        <v>26</v>
      </c>
      <c r="E7" t="s">
        <v>36</v>
      </c>
      <c r="F7">
        <v>18600000</v>
      </c>
      <c r="G7" t="s">
        <v>57</v>
      </c>
      <c r="H7">
        <f>MONTH(Table1[[#This Row],[Tanggal]])</f>
        <v>2</v>
      </c>
      <c r="I7">
        <f>YEAR(Table1[[#This Row],[Tanggal]])</f>
        <v>2023</v>
      </c>
      <c r="M7">
        <v>6</v>
      </c>
      <c r="N7" t="s">
        <v>32</v>
      </c>
      <c r="O7" t="s">
        <v>26</v>
      </c>
    </row>
    <row r="8" spans="1:15" x14ac:dyDescent="0.45">
      <c r="A8" s="2">
        <v>44600</v>
      </c>
      <c r="B8" t="s">
        <v>0</v>
      </c>
      <c r="C8" t="s">
        <v>128</v>
      </c>
      <c r="D8" t="s">
        <v>26</v>
      </c>
      <c r="E8" t="s">
        <v>32</v>
      </c>
      <c r="F8">
        <v>10000000</v>
      </c>
      <c r="G8" t="s">
        <v>56</v>
      </c>
      <c r="H8">
        <f>MONTH(Table1[[#This Row],[Tanggal]])</f>
        <v>2</v>
      </c>
      <c r="I8">
        <f>YEAR(Table1[[#This Row],[Tanggal]])</f>
        <v>2022</v>
      </c>
      <c r="M8">
        <v>7</v>
      </c>
      <c r="N8" t="s">
        <v>33</v>
      </c>
      <c r="O8" t="s">
        <v>26</v>
      </c>
    </row>
    <row r="9" spans="1:15" x14ac:dyDescent="0.45">
      <c r="A9" s="2">
        <v>45197</v>
      </c>
      <c r="B9" t="s">
        <v>17</v>
      </c>
      <c r="C9" t="s">
        <v>89</v>
      </c>
      <c r="D9" t="s">
        <v>55</v>
      </c>
      <c r="E9" t="s">
        <v>53</v>
      </c>
      <c r="F9">
        <v>12600000</v>
      </c>
      <c r="G9" t="s">
        <v>57</v>
      </c>
      <c r="H9">
        <f>MONTH(Table1[[#This Row],[Tanggal]])</f>
        <v>9</v>
      </c>
      <c r="I9">
        <f>YEAR(Table1[[#This Row],[Tanggal]])</f>
        <v>2023</v>
      </c>
      <c r="M9">
        <v>8</v>
      </c>
      <c r="N9" t="s">
        <v>34</v>
      </c>
      <c r="O9" t="s">
        <v>26</v>
      </c>
    </row>
    <row r="10" spans="1:15" x14ac:dyDescent="0.45">
      <c r="A10" s="2">
        <v>44859</v>
      </c>
      <c r="B10" t="s">
        <v>17</v>
      </c>
      <c r="C10" t="s">
        <v>137</v>
      </c>
      <c r="D10" t="s">
        <v>55</v>
      </c>
      <c r="E10" t="s">
        <v>48</v>
      </c>
      <c r="F10">
        <v>14600000</v>
      </c>
      <c r="G10" t="s">
        <v>57</v>
      </c>
      <c r="H10">
        <f>MONTH(Table1[[#This Row],[Tanggal]])</f>
        <v>10</v>
      </c>
      <c r="I10">
        <f>YEAR(Table1[[#This Row],[Tanggal]])</f>
        <v>2022</v>
      </c>
      <c r="M10">
        <v>9</v>
      </c>
      <c r="N10" t="s">
        <v>35</v>
      </c>
      <c r="O10" t="s">
        <v>26</v>
      </c>
    </row>
    <row r="11" spans="1:15" x14ac:dyDescent="0.45">
      <c r="A11" s="2">
        <v>45011</v>
      </c>
      <c r="B11" t="s">
        <v>2</v>
      </c>
      <c r="C11" t="s">
        <v>77</v>
      </c>
      <c r="D11" t="s">
        <v>26</v>
      </c>
      <c r="E11" t="s">
        <v>33</v>
      </c>
      <c r="F11">
        <v>13400000</v>
      </c>
      <c r="G11" t="s">
        <v>56</v>
      </c>
      <c r="H11">
        <f>MONTH(Table1[[#This Row],[Tanggal]])</f>
        <v>3</v>
      </c>
      <c r="I11">
        <f>YEAR(Table1[[#This Row],[Tanggal]])</f>
        <v>2023</v>
      </c>
      <c r="M11">
        <v>10</v>
      </c>
      <c r="N11" t="s">
        <v>36</v>
      </c>
      <c r="O11" t="s">
        <v>26</v>
      </c>
    </row>
    <row r="12" spans="1:15" x14ac:dyDescent="0.45">
      <c r="A12" s="2">
        <v>44696</v>
      </c>
      <c r="B12" t="s">
        <v>1</v>
      </c>
      <c r="C12" t="s">
        <v>134</v>
      </c>
      <c r="D12" t="s">
        <v>55</v>
      </c>
      <c r="E12" t="s">
        <v>48</v>
      </c>
      <c r="F12">
        <v>8700000</v>
      </c>
      <c r="G12" t="s">
        <v>56</v>
      </c>
      <c r="H12">
        <f>MONTH(Table1[[#This Row],[Tanggal]])</f>
        <v>5</v>
      </c>
      <c r="I12">
        <f>YEAR(Table1[[#This Row],[Tanggal]])</f>
        <v>2022</v>
      </c>
      <c r="M12">
        <v>11</v>
      </c>
      <c r="N12" t="s">
        <v>40</v>
      </c>
      <c r="O12" t="s">
        <v>39</v>
      </c>
    </row>
    <row r="13" spans="1:15" x14ac:dyDescent="0.45">
      <c r="A13" s="2">
        <v>44855</v>
      </c>
      <c r="B13" t="s">
        <v>15</v>
      </c>
      <c r="C13" t="s">
        <v>87</v>
      </c>
      <c r="D13" t="s">
        <v>55</v>
      </c>
      <c r="E13" t="s">
        <v>50</v>
      </c>
      <c r="F13">
        <v>9600000</v>
      </c>
      <c r="G13" t="s">
        <v>56</v>
      </c>
      <c r="H13">
        <f>MONTH(Table1[[#This Row],[Tanggal]])</f>
        <v>10</v>
      </c>
      <c r="I13">
        <f>YEAR(Table1[[#This Row],[Tanggal]])</f>
        <v>2022</v>
      </c>
      <c r="M13">
        <v>12</v>
      </c>
      <c r="N13" t="s">
        <v>41</v>
      </c>
      <c r="O13" t="s">
        <v>39</v>
      </c>
    </row>
    <row r="14" spans="1:15" x14ac:dyDescent="0.45">
      <c r="A14" s="2">
        <v>44838</v>
      </c>
      <c r="B14" t="s">
        <v>1</v>
      </c>
      <c r="C14" t="s">
        <v>98</v>
      </c>
      <c r="D14" t="s">
        <v>55</v>
      </c>
      <c r="E14" t="s">
        <v>52</v>
      </c>
      <c r="F14">
        <v>7600000</v>
      </c>
      <c r="G14" t="s">
        <v>57</v>
      </c>
      <c r="H14">
        <f>MONTH(Table1[[#This Row],[Tanggal]])</f>
        <v>10</v>
      </c>
      <c r="I14">
        <f>YEAR(Table1[[#This Row],[Tanggal]])</f>
        <v>2022</v>
      </c>
      <c r="M14">
        <v>13</v>
      </c>
      <c r="N14" t="s">
        <v>42</v>
      </c>
      <c r="O14" t="s">
        <v>39</v>
      </c>
    </row>
    <row r="15" spans="1:15" x14ac:dyDescent="0.45">
      <c r="A15" s="2">
        <v>44915</v>
      </c>
      <c r="B15" t="s">
        <v>4</v>
      </c>
      <c r="C15" t="s">
        <v>129</v>
      </c>
      <c r="D15" t="s">
        <v>26</v>
      </c>
      <c r="E15" t="s">
        <v>34</v>
      </c>
      <c r="F15">
        <v>12500000</v>
      </c>
      <c r="G15" t="s">
        <v>56</v>
      </c>
      <c r="H15">
        <f>MONTH(Table1[[#This Row],[Tanggal]])</f>
        <v>12</v>
      </c>
      <c r="I15">
        <f>YEAR(Table1[[#This Row],[Tanggal]])</f>
        <v>2022</v>
      </c>
      <c r="M15">
        <v>14</v>
      </c>
      <c r="N15" t="s">
        <v>43</v>
      </c>
      <c r="O15" t="s">
        <v>39</v>
      </c>
    </row>
    <row r="16" spans="1:15" x14ac:dyDescent="0.45">
      <c r="A16" s="2">
        <v>44691</v>
      </c>
      <c r="B16" t="s">
        <v>9</v>
      </c>
      <c r="C16" t="s">
        <v>113</v>
      </c>
      <c r="D16" t="s">
        <v>26</v>
      </c>
      <c r="E16" t="s">
        <v>32</v>
      </c>
      <c r="F16">
        <v>7500000</v>
      </c>
      <c r="G16" t="s">
        <v>56</v>
      </c>
      <c r="H16">
        <f>MONTH(Table1[[#This Row],[Tanggal]])</f>
        <v>5</v>
      </c>
      <c r="I16">
        <f>YEAR(Table1[[#This Row],[Tanggal]])</f>
        <v>2022</v>
      </c>
      <c r="M16">
        <v>15</v>
      </c>
      <c r="N16" t="s">
        <v>44</v>
      </c>
      <c r="O16" t="s">
        <v>39</v>
      </c>
    </row>
    <row r="17" spans="1:15" x14ac:dyDescent="0.45">
      <c r="A17" s="2">
        <v>45042</v>
      </c>
      <c r="B17" t="s">
        <v>16</v>
      </c>
      <c r="C17" t="s">
        <v>102</v>
      </c>
      <c r="D17" t="s">
        <v>55</v>
      </c>
      <c r="E17" t="s">
        <v>54</v>
      </c>
      <c r="F17">
        <v>6500000</v>
      </c>
      <c r="G17" t="s">
        <v>56</v>
      </c>
      <c r="H17">
        <f>MONTH(Table1[[#This Row],[Tanggal]])</f>
        <v>4</v>
      </c>
      <c r="I17">
        <f>YEAR(Table1[[#This Row],[Tanggal]])</f>
        <v>2023</v>
      </c>
      <c r="M17">
        <v>16</v>
      </c>
      <c r="N17" t="s">
        <v>45</v>
      </c>
      <c r="O17" t="s">
        <v>39</v>
      </c>
    </row>
    <row r="18" spans="1:15" x14ac:dyDescent="0.45">
      <c r="A18" s="2">
        <v>45110</v>
      </c>
      <c r="B18" t="s">
        <v>16</v>
      </c>
      <c r="C18" t="s">
        <v>133</v>
      </c>
      <c r="D18" t="s">
        <v>39</v>
      </c>
      <c r="E18" t="s">
        <v>45</v>
      </c>
      <c r="F18">
        <v>11000000</v>
      </c>
      <c r="G18" t="s">
        <v>57</v>
      </c>
      <c r="H18">
        <f>MONTH(Table1[[#This Row],[Tanggal]])</f>
        <v>7</v>
      </c>
      <c r="I18">
        <f>YEAR(Table1[[#This Row],[Tanggal]])</f>
        <v>2023</v>
      </c>
      <c r="M18">
        <v>17</v>
      </c>
      <c r="N18" t="s">
        <v>46</v>
      </c>
      <c r="O18" t="s">
        <v>55</v>
      </c>
    </row>
    <row r="19" spans="1:15" x14ac:dyDescent="0.45">
      <c r="A19" s="2">
        <v>45040</v>
      </c>
      <c r="B19" t="s">
        <v>2</v>
      </c>
      <c r="C19" t="s">
        <v>127</v>
      </c>
      <c r="D19" t="s">
        <v>55</v>
      </c>
      <c r="E19" t="s">
        <v>48</v>
      </c>
      <c r="F19">
        <v>18400000</v>
      </c>
      <c r="G19" t="s">
        <v>56</v>
      </c>
      <c r="H19">
        <f>MONTH(Table1[[#This Row],[Tanggal]])</f>
        <v>4</v>
      </c>
      <c r="I19">
        <f>YEAR(Table1[[#This Row],[Tanggal]])</f>
        <v>2023</v>
      </c>
      <c r="M19">
        <v>18</v>
      </c>
      <c r="N19" t="s">
        <v>47</v>
      </c>
      <c r="O19" t="s">
        <v>55</v>
      </c>
    </row>
    <row r="20" spans="1:15" x14ac:dyDescent="0.45">
      <c r="A20" s="2">
        <v>44736</v>
      </c>
      <c r="B20" t="s">
        <v>0</v>
      </c>
      <c r="C20" t="s">
        <v>117</v>
      </c>
      <c r="D20" t="s">
        <v>26</v>
      </c>
      <c r="E20" t="s">
        <v>29</v>
      </c>
      <c r="F20">
        <v>13600000</v>
      </c>
      <c r="G20" t="s">
        <v>56</v>
      </c>
      <c r="H20">
        <f>MONTH(Table1[[#This Row],[Tanggal]])</f>
        <v>6</v>
      </c>
      <c r="I20">
        <f>YEAR(Table1[[#This Row],[Tanggal]])</f>
        <v>2022</v>
      </c>
      <c r="M20">
        <v>19</v>
      </c>
      <c r="N20" t="s">
        <v>48</v>
      </c>
      <c r="O20" t="s">
        <v>55</v>
      </c>
    </row>
    <row r="21" spans="1:15" x14ac:dyDescent="0.45">
      <c r="A21" s="2">
        <v>44748</v>
      </c>
      <c r="B21" t="s">
        <v>16</v>
      </c>
      <c r="C21" t="s">
        <v>139</v>
      </c>
      <c r="D21" t="s">
        <v>26</v>
      </c>
      <c r="E21" t="s">
        <v>33</v>
      </c>
      <c r="F21">
        <v>10900000</v>
      </c>
      <c r="G21" t="s">
        <v>57</v>
      </c>
      <c r="H21">
        <f>MONTH(Table1[[#This Row],[Tanggal]])</f>
        <v>7</v>
      </c>
      <c r="I21">
        <f>YEAR(Table1[[#This Row],[Tanggal]])</f>
        <v>2022</v>
      </c>
      <c r="M21">
        <v>20</v>
      </c>
      <c r="N21" t="s">
        <v>49</v>
      </c>
      <c r="O21" t="s">
        <v>55</v>
      </c>
    </row>
    <row r="22" spans="1:15" x14ac:dyDescent="0.45">
      <c r="A22" s="2">
        <v>44922</v>
      </c>
      <c r="B22" t="s">
        <v>0</v>
      </c>
      <c r="C22" t="s">
        <v>134</v>
      </c>
      <c r="D22" t="s">
        <v>26</v>
      </c>
      <c r="E22" t="s">
        <v>28</v>
      </c>
      <c r="F22">
        <v>9700000</v>
      </c>
      <c r="G22" t="s">
        <v>56</v>
      </c>
      <c r="H22">
        <f>MONTH(Table1[[#This Row],[Tanggal]])</f>
        <v>12</v>
      </c>
      <c r="I22">
        <f>YEAR(Table1[[#This Row],[Tanggal]])</f>
        <v>2022</v>
      </c>
      <c r="M22">
        <v>21</v>
      </c>
      <c r="N22" t="s">
        <v>50</v>
      </c>
      <c r="O22" t="s">
        <v>55</v>
      </c>
    </row>
    <row r="23" spans="1:15" x14ac:dyDescent="0.45">
      <c r="A23" s="2">
        <v>44999</v>
      </c>
      <c r="B23" t="s">
        <v>16</v>
      </c>
      <c r="C23" t="s">
        <v>59</v>
      </c>
      <c r="D23" t="s">
        <v>55</v>
      </c>
      <c r="E23" t="s">
        <v>48</v>
      </c>
      <c r="F23">
        <v>11900000</v>
      </c>
      <c r="G23" t="s">
        <v>56</v>
      </c>
      <c r="H23">
        <f>MONTH(Table1[[#This Row],[Tanggal]])</f>
        <v>3</v>
      </c>
      <c r="I23">
        <f>YEAR(Table1[[#This Row],[Tanggal]])</f>
        <v>2023</v>
      </c>
      <c r="M23">
        <v>22</v>
      </c>
      <c r="N23" t="s">
        <v>51</v>
      </c>
      <c r="O23" t="s">
        <v>55</v>
      </c>
    </row>
    <row r="24" spans="1:15" x14ac:dyDescent="0.45">
      <c r="A24" s="2">
        <v>45147</v>
      </c>
      <c r="B24" t="s">
        <v>15</v>
      </c>
      <c r="C24" t="s">
        <v>64</v>
      </c>
      <c r="D24" t="s">
        <v>55</v>
      </c>
      <c r="E24" t="s">
        <v>47</v>
      </c>
      <c r="F24">
        <v>12100000</v>
      </c>
      <c r="G24" t="s">
        <v>56</v>
      </c>
      <c r="H24">
        <f>MONTH(Table1[[#This Row],[Tanggal]])</f>
        <v>8</v>
      </c>
      <c r="I24">
        <f>YEAR(Table1[[#This Row],[Tanggal]])</f>
        <v>2023</v>
      </c>
      <c r="M24">
        <v>23</v>
      </c>
      <c r="N24" t="s">
        <v>52</v>
      </c>
      <c r="O24" t="s">
        <v>55</v>
      </c>
    </row>
    <row r="25" spans="1:15" x14ac:dyDescent="0.45">
      <c r="A25" s="2">
        <v>44992</v>
      </c>
      <c r="B25" t="s">
        <v>17</v>
      </c>
      <c r="C25" t="s">
        <v>65</v>
      </c>
      <c r="D25" t="s">
        <v>55</v>
      </c>
      <c r="E25" t="s">
        <v>54</v>
      </c>
      <c r="F25">
        <v>6700000</v>
      </c>
      <c r="G25" t="s">
        <v>57</v>
      </c>
      <c r="H25">
        <f>MONTH(Table1[[#This Row],[Tanggal]])</f>
        <v>3</v>
      </c>
      <c r="I25">
        <f>YEAR(Table1[[#This Row],[Tanggal]])</f>
        <v>2023</v>
      </c>
      <c r="M25">
        <v>24</v>
      </c>
      <c r="N25" t="s">
        <v>53</v>
      </c>
      <c r="O25" t="s">
        <v>55</v>
      </c>
    </row>
    <row r="26" spans="1:15" x14ac:dyDescent="0.45">
      <c r="A26" s="2">
        <v>44905</v>
      </c>
      <c r="B26" t="s">
        <v>16</v>
      </c>
      <c r="C26" t="s">
        <v>125</v>
      </c>
      <c r="D26" t="s">
        <v>26</v>
      </c>
      <c r="E26" t="s">
        <v>33</v>
      </c>
      <c r="F26">
        <v>14500000</v>
      </c>
      <c r="G26" t="s">
        <v>56</v>
      </c>
      <c r="H26">
        <f>MONTH(Table1[[#This Row],[Tanggal]])</f>
        <v>12</v>
      </c>
      <c r="I26">
        <f>YEAR(Table1[[#This Row],[Tanggal]])</f>
        <v>2022</v>
      </c>
      <c r="M26">
        <v>25</v>
      </c>
      <c r="N26" t="s">
        <v>54</v>
      </c>
      <c r="O26" t="s">
        <v>55</v>
      </c>
    </row>
    <row r="27" spans="1:15" x14ac:dyDescent="0.45">
      <c r="A27" s="2">
        <v>44706</v>
      </c>
      <c r="B27" t="s">
        <v>17</v>
      </c>
      <c r="C27" t="s">
        <v>117</v>
      </c>
      <c r="D27" t="s">
        <v>26</v>
      </c>
      <c r="E27" t="s">
        <v>36</v>
      </c>
      <c r="F27">
        <v>12500000</v>
      </c>
      <c r="G27" t="s">
        <v>56</v>
      </c>
      <c r="H27">
        <f>MONTH(Table1[[#This Row],[Tanggal]])</f>
        <v>5</v>
      </c>
      <c r="I27">
        <f>YEAR(Table1[[#This Row],[Tanggal]])</f>
        <v>2022</v>
      </c>
    </row>
    <row r="28" spans="1:15" x14ac:dyDescent="0.45">
      <c r="A28" s="2">
        <v>45133</v>
      </c>
      <c r="B28" t="s">
        <v>16</v>
      </c>
      <c r="C28" t="s">
        <v>111</v>
      </c>
      <c r="D28" t="s">
        <v>55</v>
      </c>
      <c r="E28" t="s">
        <v>49</v>
      </c>
      <c r="F28">
        <v>20300000</v>
      </c>
      <c r="G28" t="s">
        <v>57</v>
      </c>
      <c r="H28">
        <f>MONTH(Table1[[#This Row],[Tanggal]])</f>
        <v>7</v>
      </c>
      <c r="I28">
        <f>YEAR(Table1[[#This Row],[Tanggal]])</f>
        <v>2023</v>
      </c>
    </row>
    <row r="29" spans="1:15" x14ac:dyDescent="0.45">
      <c r="A29" s="2">
        <v>44901</v>
      </c>
      <c r="B29" t="s">
        <v>0</v>
      </c>
      <c r="C29" t="s">
        <v>65</v>
      </c>
      <c r="D29" t="s">
        <v>26</v>
      </c>
      <c r="E29" t="s">
        <v>34</v>
      </c>
      <c r="F29">
        <v>14200000</v>
      </c>
      <c r="G29" t="s">
        <v>57</v>
      </c>
      <c r="H29">
        <f>MONTH(Table1[[#This Row],[Tanggal]])</f>
        <v>12</v>
      </c>
      <c r="I29">
        <f>YEAR(Table1[[#This Row],[Tanggal]])</f>
        <v>2022</v>
      </c>
    </row>
    <row r="30" spans="1:15" x14ac:dyDescent="0.45">
      <c r="A30" s="2">
        <v>44691</v>
      </c>
      <c r="B30" t="s">
        <v>5</v>
      </c>
      <c r="C30" t="s">
        <v>83</v>
      </c>
      <c r="D30" t="s">
        <v>39</v>
      </c>
      <c r="E30" t="s">
        <v>45</v>
      </c>
      <c r="F30">
        <v>9400000</v>
      </c>
      <c r="G30" t="s">
        <v>57</v>
      </c>
      <c r="H30">
        <f>MONTH(Table1[[#This Row],[Tanggal]])</f>
        <v>5</v>
      </c>
      <c r="I30">
        <f>YEAR(Table1[[#This Row],[Tanggal]])</f>
        <v>2022</v>
      </c>
    </row>
    <row r="31" spans="1:15" x14ac:dyDescent="0.45">
      <c r="A31" s="2">
        <v>45124</v>
      </c>
      <c r="B31" t="s">
        <v>17</v>
      </c>
      <c r="C31" t="s">
        <v>142</v>
      </c>
      <c r="D31" t="s">
        <v>55</v>
      </c>
      <c r="E31" t="s">
        <v>52</v>
      </c>
      <c r="F31">
        <v>11100000</v>
      </c>
      <c r="G31" t="s">
        <v>57</v>
      </c>
      <c r="H31">
        <f>MONTH(Table1[[#This Row],[Tanggal]])</f>
        <v>7</v>
      </c>
      <c r="I31">
        <f>YEAR(Table1[[#This Row],[Tanggal]])</f>
        <v>2023</v>
      </c>
    </row>
    <row r="32" spans="1:15" x14ac:dyDescent="0.45">
      <c r="A32" s="2">
        <v>45231</v>
      </c>
      <c r="B32" t="s">
        <v>4</v>
      </c>
      <c r="C32" t="s">
        <v>64</v>
      </c>
      <c r="D32" t="s">
        <v>26</v>
      </c>
      <c r="E32" t="s">
        <v>28</v>
      </c>
      <c r="F32">
        <v>12500000</v>
      </c>
      <c r="G32" t="s">
        <v>56</v>
      </c>
      <c r="H32">
        <f>MONTH(Table1[[#This Row],[Tanggal]])</f>
        <v>11</v>
      </c>
      <c r="I32">
        <f>YEAR(Table1[[#This Row],[Tanggal]])</f>
        <v>2023</v>
      </c>
    </row>
    <row r="33" spans="1:9" x14ac:dyDescent="0.45">
      <c r="A33" s="2">
        <v>44889</v>
      </c>
      <c r="B33" t="s">
        <v>1</v>
      </c>
      <c r="C33" t="s">
        <v>65</v>
      </c>
      <c r="D33" t="s">
        <v>55</v>
      </c>
      <c r="E33" t="s">
        <v>52</v>
      </c>
      <c r="F33">
        <v>8800000</v>
      </c>
      <c r="G33" t="s">
        <v>56</v>
      </c>
      <c r="H33">
        <f>MONTH(Table1[[#This Row],[Tanggal]])</f>
        <v>11</v>
      </c>
      <c r="I33">
        <f>YEAR(Table1[[#This Row],[Tanggal]])</f>
        <v>2022</v>
      </c>
    </row>
    <row r="34" spans="1:9" x14ac:dyDescent="0.45">
      <c r="A34" s="2">
        <v>45158</v>
      </c>
      <c r="B34" t="s">
        <v>2</v>
      </c>
      <c r="C34" t="s">
        <v>124</v>
      </c>
      <c r="D34" t="s">
        <v>55</v>
      </c>
      <c r="E34" t="s">
        <v>52</v>
      </c>
      <c r="F34">
        <v>9300000</v>
      </c>
      <c r="G34" t="s">
        <v>56</v>
      </c>
      <c r="H34">
        <f>MONTH(Table1[[#This Row],[Tanggal]])</f>
        <v>8</v>
      </c>
      <c r="I34">
        <f>YEAR(Table1[[#This Row],[Tanggal]])</f>
        <v>2023</v>
      </c>
    </row>
    <row r="35" spans="1:9" x14ac:dyDescent="0.45">
      <c r="A35" s="2">
        <v>44994</v>
      </c>
      <c r="B35" t="s">
        <v>17</v>
      </c>
      <c r="C35" t="s">
        <v>109</v>
      </c>
      <c r="D35" t="s">
        <v>26</v>
      </c>
      <c r="E35" t="s">
        <v>35</v>
      </c>
      <c r="F35">
        <v>6900000</v>
      </c>
      <c r="G35" t="s">
        <v>56</v>
      </c>
      <c r="H35">
        <f>MONTH(Table1[[#This Row],[Tanggal]])</f>
        <v>3</v>
      </c>
      <c r="I35">
        <f>YEAR(Table1[[#This Row],[Tanggal]])</f>
        <v>2023</v>
      </c>
    </row>
    <row r="36" spans="1:9" x14ac:dyDescent="0.45">
      <c r="A36" s="2">
        <v>44955</v>
      </c>
      <c r="B36" t="s">
        <v>17</v>
      </c>
      <c r="C36" t="s">
        <v>139</v>
      </c>
      <c r="D36" t="s">
        <v>39</v>
      </c>
      <c r="E36" t="s">
        <v>44</v>
      </c>
      <c r="F36">
        <v>12300000</v>
      </c>
      <c r="G36" t="s">
        <v>57</v>
      </c>
      <c r="H36">
        <f>MONTH(Table1[[#This Row],[Tanggal]])</f>
        <v>1</v>
      </c>
      <c r="I36">
        <f>YEAR(Table1[[#This Row],[Tanggal]])</f>
        <v>2023</v>
      </c>
    </row>
    <row r="37" spans="1:9" x14ac:dyDescent="0.45">
      <c r="A37" s="2">
        <v>44961</v>
      </c>
      <c r="B37" t="s">
        <v>1</v>
      </c>
      <c r="C37" t="s">
        <v>90</v>
      </c>
      <c r="D37" t="s">
        <v>26</v>
      </c>
      <c r="E37" t="s">
        <v>30</v>
      </c>
      <c r="F37">
        <v>12000000</v>
      </c>
      <c r="G37" t="s">
        <v>56</v>
      </c>
      <c r="H37">
        <f>MONTH(Table1[[#This Row],[Tanggal]])</f>
        <v>2</v>
      </c>
      <c r="I37">
        <f>YEAR(Table1[[#This Row],[Tanggal]])</f>
        <v>2023</v>
      </c>
    </row>
    <row r="38" spans="1:9" x14ac:dyDescent="0.45">
      <c r="A38" s="2">
        <v>44992</v>
      </c>
      <c r="B38" t="s">
        <v>2</v>
      </c>
      <c r="C38" t="s">
        <v>1</v>
      </c>
      <c r="D38" t="s">
        <v>26</v>
      </c>
      <c r="E38" t="s">
        <v>29</v>
      </c>
      <c r="F38">
        <v>6600000</v>
      </c>
      <c r="G38" t="s">
        <v>57</v>
      </c>
      <c r="H38">
        <f>MONTH(Table1[[#This Row],[Tanggal]])</f>
        <v>3</v>
      </c>
      <c r="I38">
        <f>YEAR(Table1[[#This Row],[Tanggal]])</f>
        <v>2023</v>
      </c>
    </row>
    <row r="39" spans="1:9" x14ac:dyDescent="0.45">
      <c r="A39" s="2">
        <v>44670</v>
      </c>
      <c r="B39" t="s">
        <v>5</v>
      </c>
      <c r="C39" t="s">
        <v>135</v>
      </c>
      <c r="D39" t="s">
        <v>55</v>
      </c>
      <c r="E39" t="s">
        <v>53</v>
      </c>
      <c r="F39">
        <v>10700000</v>
      </c>
      <c r="G39" t="s">
        <v>56</v>
      </c>
      <c r="H39">
        <f>MONTH(Table1[[#This Row],[Tanggal]])</f>
        <v>4</v>
      </c>
      <c r="I39">
        <f>YEAR(Table1[[#This Row],[Tanggal]])</f>
        <v>2022</v>
      </c>
    </row>
    <row r="40" spans="1:9" x14ac:dyDescent="0.45">
      <c r="A40" s="2">
        <v>44648</v>
      </c>
      <c r="B40" t="s">
        <v>2</v>
      </c>
      <c r="C40" t="s">
        <v>76</v>
      </c>
      <c r="D40" t="s">
        <v>26</v>
      </c>
      <c r="E40" t="s">
        <v>34</v>
      </c>
      <c r="F40">
        <v>23300000</v>
      </c>
      <c r="G40" t="s">
        <v>57</v>
      </c>
      <c r="H40">
        <f>MONTH(Table1[[#This Row],[Tanggal]])</f>
        <v>3</v>
      </c>
      <c r="I40">
        <f>YEAR(Table1[[#This Row],[Tanggal]])</f>
        <v>2022</v>
      </c>
    </row>
    <row r="41" spans="1:9" x14ac:dyDescent="0.45">
      <c r="A41" s="2">
        <v>44571</v>
      </c>
      <c r="B41" t="s">
        <v>0</v>
      </c>
      <c r="C41" t="s">
        <v>71</v>
      </c>
      <c r="D41" t="s">
        <v>26</v>
      </c>
      <c r="E41" t="s">
        <v>33</v>
      </c>
      <c r="F41">
        <v>9900000</v>
      </c>
      <c r="G41" t="s">
        <v>56</v>
      </c>
      <c r="H41">
        <f>MONTH(Table1[[#This Row],[Tanggal]])</f>
        <v>1</v>
      </c>
      <c r="I41">
        <f>YEAR(Table1[[#This Row],[Tanggal]])</f>
        <v>2022</v>
      </c>
    </row>
    <row r="42" spans="1:9" x14ac:dyDescent="0.45">
      <c r="A42" s="2">
        <v>44873</v>
      </c>
      <c r="B42" t="s">
        <v>0</v>
      </c>
      <c r="C42" t="s">
        <v>119</v>
      </c>
      <c r="D42" t="s">
        <v>39</v>
      </c>
      <c r="E42" t="s">
        <v>44</v>
      </c>
      <c r="F42">
        <v>6100000</v>
      </c>
      <c r="G42" t="s">
        <v>56</v>
      </c>
      <c r="H42">
        <f>MONTH(Table1[[#This Row],[Tanggal]])</f>
        <v>11</v>
      </c>
      <c r="I42">
        <f>YEAR(Table1[[#This Row],[Tanggal]])</f>
        <v>2022</v>
      </c>
    </row>
    <row r="43" spans="1:9" x14ac:dyDescent="0.45">
      <c r="A43" s="2">
        <v>44826</v>
      </c>
      <c r="B43" t="s">
        <v>9</v>
      </c>
      <c r="C43" t="s">
        <v>109</v>
      </c>
      <c r="D43" t="s">
        <v>55</v>
      </c>
      <c r="E43" t="s">
        <v>51</v>
      </c>
      <c r="F43">
        <v>9000000</v>
      </c>
      <c r="G43" t="s">
        <v>57</v>
      </c>
      <c r="H43">
        <f>MONTH(Table1[[#This Row],[Tanggal]])</f>
        <v>9</v>
      </c>
      <c r="I43">
        <f>YEAR(Table1[[#This Row],[Tanggal]])</f>
        <v>2022</v>
      </c>
    </row>
    <row r="44" spans="1:9" x14ac:dyDescent="0.45">
      <c r="A44" s="2">
        <v>45006</v>
      </c>
      <c r="B44" t="s">
        <v>16</v>
      </c>
      <c r="C44" t="s">
        <v>117</v>
      </c>
      <c r="D44" t="s">
        <v>26</v>
      </c>
      <c r="E44" t="s">
        <v>36</v>
      </c>
      <c r="F44">
        <v>10700000</v>
      </c>
      <c r="G44" t="s">
        <v>57</v>
      </c>
      <c r="H44">
        <f>MONTH(Table1[[#This Row],[Tanggal]])</f>
        <v>3</v>
      </c>
      <c r="I44">
        <f>YEAR(Table1[[#This Row],[Tanggal]])</f>
        <v>2023</v>
      </c>
    </row>
    <row r="45" spans="1:9" x14ac:dyDescent="0.45">
      <c r="A45" s="2">
        <v>44756</v>
      </c>
      <c r="B45" t="s">
        <v>0</v>
      </c>
      <c r="C45" t="s">
        <v>58</v>
      </c>
      <c r="D45" t="s">
        <v>26</v>
      </c>
      <c r="E45" t="s">
        <v>28</v>
      </c>
      <c r="F45">
        <v>12200000</v>
      </c>
      <c r="G45" t="s">
        <v>56</v>
      </c>
      <c r="H45">
        <f>MONTH(Table1[[#This Row],[Tanggal]])</f>
        <v>7</v>
      </c>
      <c r="I45">
        <f>YEAR(Table1[[#This Row],[Tanggal]])</f>
        <v>2022</v>
      </c>
    </row>
    <row r="46" spans="1:9" x14ac:dyDescent="0.45">
      <c r="A46" s="2">
        <v>44898</v>
      </c>
      <c r="B46" t="s">
        <v>0</v>
      </c>
      <c r="C46" t="s">
        <v>121</v>
      </c>
      <c r="D46" t="s">
        <v>26</v>
      </c>
      <c r="E46" t="s">
        <v>32</v>
      </c>
      <c r="F46">
        <v>13900000</v>
      </c>
      <c r="G46" t="s">
        <v>56</v>
      </c>
      <c r="H46">
        <f>MONTH(Table1[[#This Row],[Tanggal]])</f>
        <v>12</v>
      </c>
      <c r="I46">
        <f>YEAR(Table1[[#This Row],[Tanggal]])</f>
        <v>2022</v>
      </c>
    </row>
    <row r="47" spans="1:9" x14ac:dyDescent="0.45">
      <c r="A47" s="2">
        <v>44632</v>
      </c>
      <c r="B47" t="s">
        <v>4</v>
      </c>
      <c r="C47" t="s">
        <v>101</v>
      </c>
      <c r="D47" t="s">
        <v>39</v>
      </c>
      <c r="E47" t="s">
        <v>45</v>
      </c>
      <c r="F47">
        <v>12600000</v>
      </c>
      <c r="G47" t="s">
        <v>56</v>
      </c>
      <c r="H47">
        <f>MONTH(Table1[[#This Row],[Tanggal]])</f>
        <v>3</v>
      </c>
      <c r="I47">
        <f>YEAR(Table1[[#This Row],[Tanggal]])</f>
        <v>2022</v>
      </c>
    </row>
    <row r="48" spans="1:9" x14ac:dyDescent="0.45">
      <c r="A48" s="2">
        <v>45259</v>
      </c>
      <c r="B48" t="s">
        <v>1</v>
      </c>
      <c r="C48" t="s">
        <v>72</v>
      </c>
      <c r="D48" t="s">
        <v>55</v>
      </c>
      <c r="E48" t="s">
        <v>51</v>
      </c>
      <c r="F48">
        <v>19500000</v>
      </c>
      <c r="G48" t="s">
        <v>57</v>
      </c>
      <c r="H48">
        <f>MONTH(Table1[[#This Row],[Tanggal]])</f>
        <v>11</v>
      </c>
      <c r="I48">
        <f>YEAR(Table1[[#This Row],[Tanggal]])</f>
        <v>2023</v>
      </c>
    </row>
    <row r="49" spans="1:9" x14ac:dyDescent="0.45">
      <c r="A49" s="2">
        <v>44599</v>
      </c>
      <c r="B49" t="s">
        <v>3</v>
      </c>
      <c r="C49" t="s">
        <v>93</v>
      </c>
      <c r="D49" t="s">
        <v>26</v>
      </c>
      <c r="E49" t="s">
        <v>28</v>
      </c>
      <c r="F49">
        <v>10200000</v>
      </c>
      <c r="G49" t="s">
        <v>56</v>
      </c>
      <c r="H49">
        <f>MONTH(Table1[[#This Row],[Tanggal]])</f>
        <v>2</v>
      </c>
      <c r="I49">
        <f>YEAR(Table1[[#This Row],[Tanggal]])</f>
        <v>2022</v>
      </c>
    </row>
    <row r="50" spans="1:9" x14ac:dyDescent="0.45">
      <c r="A50" s="2">
        <v>45003</v>
      </c>
      <c r="B50" t="s">
        <v>15</v>
      </c>
      <c r="C50" t="s">
        <v>60</v>
      </c>
      <c r="D50" t="s">
        <v>26</v>
      </c>
      <c r="E50" t="s">
        <v>33</v>
      </c>
      <c r="F50">
        <v>13900000</v>
      </c>
      <c r="G50" t="s">
        <v>56</v>
      </c>
      <c r="H50">
        <f>MONTH(Table1[[#This Row],[Tanggal]])</f>
        <v>3</v>
      </c>
      <c r="I50">
        <f>YEAR(Table1[[#This Row],[Tanggal]])</f>
        <v>2023</v>
      </c>
    </row>
    <row r="51" spans="1:9" x14ac:dyDescent="0.45">
      <c r="A51" s="2">
        <v>44966</v>
      </c>
      <c r="B51" t="s">
        <v>0</v>
      </c>
      <c r="C51" t="s">
        <v>99</v>
      </c>
      <c r="D51" t="s">
        <v>26</v>
      </c>
      <c r="E51" t="s">
        <v>27</v>
      </c>
      <c r="F51">
        <v>12000000</v>
      </c>
      <c r="G51" t="s">
        <v>57</v>
      </c>
      <c r="H51">
        <f>MONTH(Table1[[#This Row],[Tanggal]])</f>
        <v>2</v>
      </c>
      <c r="I51">
        <f>YEAR(Table1[[#This Row],[Tanggal]])</f>
        <v>2023</v>
      </c>
    </row>
    <row r="52" spans="1:9" x14ac:dyDescent="0.45">
      <c r="A52" s="2">
        <v>44889</v>
      </c>
      <c r="B52" t="s">
        <v>3</v>
      </c>
      <c r="C52" t="s">
        <v>126</v>
      </c>
      <c r="D52" t="s">
        <v>55</v>
      </c>
      <c r="E52" t="s">
        <v>46</v>
      </c>
      <c r="F52">
        <v>9700000</v>
      </c>
      <c r="G52" t="s">
        <v>56</v>
      </c>
      <c r="H52">
        <f>MONTH(Table1[[#This Row],[Tanggal]])</f>
        <v>11</v>
      </c>
      <c r="I52">
        <f>YEAR(Table1[[#This Row],[Tanggal]])</f>
        <v>2022</v>
      </c>
    </row>
    <row r="53" spans="1:9" x14ac:dyDescent="0.45">
      <c r="A53" s="2">
        <v>45203</v>
      </c>
      <c r="B53" t="s">
        <v>2</v>
      </c>
      <c r="C53" t="s">
        <v>93</v>
      </c>
      <c r="D53" t="s">
        <v>55</v>
      </c>
      <c r="E53" t="s">
        <v>50</v>
      </c>
      <c r="F53">
        <v>8500000</v>
      </c>
      <c r="G53" t="s">
        <v>57</v>
      </c>
      <c r="H53">
        <f>MONTH(Table1[[#This Row],[Tanggal]])</f>
        <v>10</v>
      </c>
      <c r="I53">
        <f>YEAR(Table1[[#This Row],[Tanggal]])</f>
        <v>2023</v>
      </c>
    </row>
    <row r="54" spans="1:9" x14ac:dyDescent="0.45">
      <c r="A54" s="2">
        <v>44861</v>
      </c>
      <c r="B54" t="s">
        <v>3</v>
      </c>
      <c r="C54" t="s">
        <v>130</v>
      </c>
      <c r="D54" t="s">
        <v>26</v>
      </c>
      <c r="E54" t="s">
        <v>32</v>
      </c>
      <c r="F54">
        <v>9500000</v>
      </c>
      <c r="G54" t="s">
        <v>56</v>
      </c>
      <c r="H54">
        <f>MONTH(Table1[[#This Row],[Tanggal]])</f>
        <v>10</v>
      </c>
      <c r="I54">
        <f>YEAR(Table1[[#This Row],[Tanggal]])</f>
        <v>2022</v>
      </c>
    </row>
    <row r="55" spans="1:9" x14ac:dyDescent="0.45">
      <c r="A55" s="2">
        <v>45026</v>
      </c>
      <c r="B55" t="s">
        <v>2</v>
      </c>
      <c r="C55" t="s">
        <v>124</v>
      </c>
      <c r="D55" t="s">
        <v>39</v>
      </c>
      <c r="E55" t="s">
        <v>40</v>
      </c>
      <c r="F55">
        <v>7300000</v>
      </c>
      <c r="G55" t="s">
        <v>56</v>
      </c>
      <c r="H55">
        <f>MONTH(Table1[[#This Row],[Tanggal]])</f>
        <v>4</v>
      </c>
      <c r="I55">
        <f>YEAR(Table1[[#This Row],[Tanggal]])</f>
        <v>2023</v>
      </c>
    </row>
    <row r="56" spans="1:9" x14ac:dyDescent="0.45">
      <c r="A56" s="2">
        <v>45122</v>
      </c>
      <c r="B56" t="s">
        <v>0</v>
      </c>
      <c r="C56" t="s">
        <v>135</v>
      </c>
      <c r="D56" t="s">
        <v>55</v>
      </c>
      <c r="E56" t="s">
        <v>49</v>
      </c>
      <c r="F56">
        <v>14500000</v>
      </c>
      <c r="G56" t="s">
        <v>57</v>
      </c>
      <c r="H56">
        <f>MONTH(Table1[[#This Row],[Tanggal]])</f>
        <v>7</v>
      </c>
      <c r="I56">
        <f>YEAR(Table1[[#This Row],[Tanggal]])</f>
        <v>2023</v>
      </c>
    </row>
    <row r="57" spans="1:9" x14ac:dyDescent="0.45">
      <c r="A57" s="2">
        <v>45087</v>
      </c>
      <c r="B57" t="s">
        <v>17</v>
      </c>
      <c r="C57" t="s">
        <v>130</v>
      </c>
      <c r="D57" t="s">
        <v>39</v>
      </c>
      <c r="E57" t="s">
        <v>44</v>
      </c>
      <c r="F57">
        <v>12000000</v>
      </c>
      <c r="G57" t="s">
        <v>56</v>
      </c>
      <c r="H57">
        <f>MONTH(Table1[[#This Row],[Tanggal]])</f>
        <v>6</v>
      </c>
      <c r="I57">
        <f>YEAR(Table1[[#This Row],[Tanggal]])</f>
        <v>2023</v>
      </c>
    </row>
    <row r="58" spans="1:9" x14ac:dyDescent="0.45">
      <c r="A58" s="2">
        <v>45133</v>
      </c>
      <c r="B58" t="s">
        <v>5</v>
      </c>
      <c r="C58" t="s">
        <v>85</v>
      </c>
      <c r="D58" t="s">
        <v>55</v>
      </c>
      <c r="E58" t="s">
        <v>51</v>
      </c>
      <c r="F58">
        <v>6600000</v>
      </c>
      <c r="G58" t="s">
        <v>56</v>
      </c>
      <c r="H58">
        <f>MONTH(Table1[[#This Row],[Tanggal]])</f>
        <v>7</v>
      </c>
      <c r="I58">
        <f>YEAR(Table1[[#This Row],[Tanggal]])</f>
        <v>2023</v>
      </c>
    </row>
    <row r="59" spans="1:9" x14ac:dyDescent="0.45">
      <c r="A59" s="2">
        <v>44690</v>
      </c>
      <c r="B59" t="s">
        <v>9</v>
      </c>
      <c r="C59" t="s">
        <v>129</v>
      </c>
      <c r="D59" t="s">
        <v>55</v>
      </c>
      <c r="E59" t="s">
        <v>54</v>
      </c>
      <c r="F59">
        <v>14100000</v>
      </c>
      <c r="G59" t="s">
        <v>56</v>
      </c>
      <c r="H59">
        <f>MONTH(Table1[[#This Row],[Tanggal]])</f>
        <v>5</v>
      </c>
      <c r="I59">
        <f>YEAR(Table1[[#This Row],[Tanggal]])</f>
        <v>2022</v>
      </c>
    </row>
    <row r="60" spans="1:9" x14ac:dyDescent="0.45">
      <c r="A60" s="2">
        <v>45101</v>
      </c>
      <c r="B60" t="s">
        <v>1</v>
      </c>
      <c r="C60" t="s">
        <v>128</v>
      </c>
      <c r="D60" t="s">
        <v>55</v>
      </c>
      <c r="E60" t="s">
        <v>51</v>
      </c>
      <c r="F60">
        <v>13000000</v>
      </c>
      <c r="G60" t="s">
        <v>57</v>
      </c>
      <c r="H60">
        <f>MONTH(Table1[[#This Row],[Tanggal]])</f>
        <v>6</v>
      </c>
      <c r="I60">
        <f>YEAR(Table1[[#This Row],[Tanggal]])</f>
        <v>2023</v>
      </c>
    </row>
    <row r="61" spans="1:9" x14ac:dyDescent="0.45">
      <c r="A61" s="2">
        <v>44991</v>
      </c>
      <c r="B61" t="s">
        <v>9</v>
      </c>
      <c r="C61" t="s">
        <v>84</v>
      </c>
      <c r="D61" t="s">
        <v>39</v>
      </c>
      <c r="E61" t="s">
        <v>43</v>
      </c>
      <c r="F61">
        <v>14900000</v>
      </c>
      <c r="G61" t="s">
        <v>57</v>
      </c>
      <c r="H61">
        <f>MONTH(Table1[[#This Row],[Tanggal]])</f>
        <v>3</v>
      </c>
      <c r="I61">
        <f>YEAR(Table1[[#This Row],[Tanggal]])</f>
        <v>2023</v>
      </c>
    </row>
    <row r="62" spans="1:9" x14ac:dyDescent="0.45">
      <c r="A62" s="2">
        <v>45008</v>
      </c>
      <c r="B62" t="s">
        <v>3</v>
      </c>
      <c r="C62" t="s">
        <v>83</v>
      </c>
      <c r="D62" t="s">
        <v>26</v>
      </c>
      <c r="E62" t="s">
        <v>28</v>
      </c>
      <c r="F62">
        <v>13600000</v>
      </c>
      <c r="G62" t="s">
        <v>56</v>
      </c>
      <c r="H62">
        <f>MONTH(Table1[[#This Row],[Tanggal]])</f>
        <v>3</v>
      </c>
      <c r="I62">
        <f>YEAR(Table1[[#This Row],[Tanggal]])</f>
        <v>2023</v>
      </c>
    </row>
    <row r="63" spans="1:9" x14ac:dyDescent="0.45">
      <c r="A63" s="2">
        <v>44625</v>
      </c>
      <c r="B63" t="s">
        <v>2</v>
      </c>
      <c r="C63" t="s">
        <v>110</v>
      </c>
      <c r="D63" t="s">
        <v>26</v>
      </c>
      <c r="E63" t="s">
        <v>28</v>
      </c>
      <c r="F63">
        <v>8400000</v>
      </c>
      <c r="G63" t="s">
        <v>57</v>
      </c>
      <c r="H63">
        <f>MONTH(Table1[[#This Row],[Tanggal]])</f>
        <v>3</v>
      </c>
      <c r="I63">
        <f>YEAR(Table1[[#This Row],[Tanggal]])</f>
        <v>2022</v>
      </c>
    </row>
    <row r="64" spans="1:9" x14ac:dyDescent="0.45">
      <c r="A64" s="2">
        <v>44831</v>
      </c>
      <c r="B64" t="s">
        <v>16</v>
      </c>
      <c r="C64" t="s">
        <v>103</v>
      </c>
      <c r="D64" t="s">
        <v>39</v>
      </c>
      <c r="E64" t="s">
        <v>45</v>
      </c>
      <c r="F64">
        <v>8300000.0000000009</v>
      </c>
      <c r="G64" t="s">
        <v>57</v>
      </c>
      <c r="H64">
        <f>MONTH(Table1[[#This Row],[Tanggal]])</f>
        <v>9</v>
      </c>
      <c r="I64">
        <f>YEAR(Table1[[#This Row],[Tanggal]])</f>
        <v>2022</v>
      </c>
    </row>
    <row r="65" spans="1:9" x14ac:dyDescent="0.45">
      <c r="A65" s="2">
        <v>44978</v>
      </c>
      <c r="B65" t="s">
        <v>5</v>
      </c>
      <c r="C65" t="s">
        <v>125</v>
      </c>
      <c r="D65" t="s">
        <v>55</v>
      </c>
      <c r="E65" t="s">
        <v>53</v>
      </c>
      <c r="F65">
        <v>7800000</v>
      </c>
      <c r="G65" t="s">
        <v>56</v>
      </c>
      <c r="H65">
        <f>MONTH(Table1[[#This Row],[Tanggal]])</f>
        <v>2</v>
      </c>
      <c r="I65">
        <f>YEAR(Table1[[#This Row],[Tanggal]])</f>
        <v>2023</v>
      </c>
    </row>
    <row r="66" spans="1:9" x14ac:dyDescent="0.45">
      <c r="A66" s="2">
        <v>45170</v>
      </c>
      <c r="B66" t="s">
        <v>5</v>
      </c>
      <c r="C66" t="s">
        <v>74</v>
      </c>
      <c r="D66" t="s">
        <v>26</v>
      </c>
      <c r="E66" t="s">
        <v>27</v>
      </c>
      <c r="F66">
        <v>11700000</v>
      </c>
      <c r="G66" t="s">
        <v>56</v>
      </c>
      <c r="H66">
        <f>MONTH(Table1[[#This Row],[Tanggal]])</f>
        <v>9</v>
      </c>
      <c r="I66">
        <f>YEAR(Table1[[#This Row],[Tanggal]])</f>
        <v>2023</v>
      </c>
    </row>
    <row r="67" spans="1:9" x14ac:dyDescent="0.45">
      <c r="A67" s="2">
        <v>44940</v>
      </c>
      <c r="B67" t="s">
        <v>16</v>
      </c>
      <c r="C67" t="s">
        <v>72</v>
      </c>
      <c r="D67" t="s">
        <v>55</v>
      </c>
      <c r="E67" t="s">
        <v>49</v>
      </c>
      <c r="F67">
        <v>19100000</v>
      </c>
      <c r="G67" t="s">
        <v>56</v>
      </c>
      <c r="H67">
        <f>MONTH(Table1[[#This Row],[Tanggal]])</f>
        <v>1</v>
      </c>
      <c r="I67">
        <f>YEAR(Table1[[#This Row],[Tanggal]])</f>
        <v>2023</v>
      </c>
    </row>
    <row r="68" spans="1:9" x14ac:dyDescent="0.45">
      <c r="A68" s="2">
        <v>44734</v>
      </c>
      <c r="B68" t="s">
        <v>4</v>
      </c>
      <c r="C68" t="s">
        <v>68</v>
      </c>
      <c r="D68" t="s">
        <v>39</v>
      </c>
      <c r="E68" t="s">
        <v>44</v>
      </c>
      <c r="F68">
        <v>11700000</v>
      </c>
      <c r="G68" t="s">
        <v>56</v>
      </c>
      <c r="H68">
        <f>MONTH(Table1[[#This Row],[Tanggal]])</f>
        <v>6</v>
      </c>
      <c r="I68">
        <f>YEAR(Table1[[#This Row],[Tanggal]])</f>
        <v>2022</v>
      </c>
    </row>
    <row r="69" spans="1:9" x14ac:dyDescent="0.45">
      <c r="A69" s="2">
        <v>45226</v>
      </c>
      <c r="B69" t="s">
        <v>16</v>
      </c>
      <c r="C69" t="s">
        <v>70</v>
      </c>
      <c r="D69" t="s">
        <v>39</v>
      </c>
      <c r="E69" t="s">
        <v>41</v>
      </c>
      <c r="F69">
        <v>7100000</v>
      </c>
      <c r="G69" t="s">
        <v>56</v>
      </c>
      <c r="H69">
        <f>MONTH(Table1[[#This Row],[Tanggal]])</f>
        <v>10</v>
      </c>
      <c r="I69">
        <f>YEAR(Table1[[#This Row],[Tanggal]])</f>
        <v>2023</v>
      </c>
    </row>
    <row r="70" spans="1:9" x14ac:dyDescent="0.45">
      <c r="A70" s="2">
        <v>44904</v>
      </c>
      <c r="B70" t="s">
        <v>1</v>
      </c>
      <c r="C70" t="s">
        <v>97</v>
      </c>
      <c r="D70" t="s">
        <v>26</v>
      </c>
      <c r="E70" t="s">
        <v>28</v>
      </c>
      <c r="F70">
        <v>8100000</v>
      </c>
      <c r="G70" t="s">
        <v>57</v>
      </c>
      <c r="H70">
        <f>MONTH(Table1[[#This Row],[Tanggal]])</f>
        <v>12</v>
      </c>
      <c r="I70">
        <f>YEAR(Table1[[#This Row],[Tanggal]])</f>
        <v>2022</v>
      </c>
    </row>
    <row r="71" spans="1:9" x14ac:dyDescent="0.45">
      <c r="A71" s="2">
        <v>45196</v>
      </c>
      <c r="B71" t="s">
        <v>9</v>
      </c>
      <c r="C71" t="s">
        <v>109</v>
      </c>
      <c r="D71" t="s">
        <v>26</v>
      </c>
      <c r="E71" t="s">
        <v>32</v>
      </c>
      <c r="F71">
        <v>17000000</v>
      </c>
      <c r="G71" t="s">
        <v>56</v>
      </c>
      <c r="H71">
        <f>MONTH(Table1[[#This Row],[Tanggal]])</f>
        <v>9</v>
      </c>
      <c r="I71">
        <f>YEAR(Table1[[#This Row],[Tanggal]])</f>
        <v>2023</v>
      </c>
    </row>
    <row r="72" spans="1:9" x14ac:dyDescent="0.45">
      <c r="A72" s="2">
        <v>44988</v>
      </c>
      <c r="B72" t="s">
        <v>0</v>
      </c>
      <c r="C72" t="s">
        <v>62</v>
      </c>
      <c r="D72" t="s">
        <v>39</v>
      </c>
      <c r="E72" t="s">
        <v>44</v>
      </c>
      <c r="F72">
        <v>10700000</v>
      </c>
      <c r="G72" t="s">
        <v>56</v>
      </c>
      <c r="H72">
        <f>MONTH(Table1[[#This Row],[Tanggal]])</f>
        <v>3</v>
      </c>
      <c r="I72">
        <f>YEAR(Table1[[#This Row],[Tanggal]])</f>
        <v>2023</v>
      </c>
    </row>
    <row r="73" spans="1:9" x14ac:dyDescent="0.45">
      <c r="A73" s="2">
        <v>44876</v>
      </c>
      <c r="B73" t="s">
        <v>16</v>
      </c>
      <c r="C73" t="s">
        <v>105</v>
      </c>
      <c r="D73" t="s">
        <v>55</v>
      </c>
      <c r="E73" t="s">
        <v>52</v>
      </c>
      <c r="F73">
        <v>10600000</v>
      </c>
      <c r="G73" t="s">
        <v>57</v>
      </c>
      <c r="H73">
        <f>MONTH(Table1[[#This Row],[Tanggal]])</f>
        <v>11</v>
      </c>
      <c r="I73">
        <f>YEAR(Table1[[#This Row],[Tanggal]])</f>
        <v>2022</v>
      </c>
    </row>
    <row r="74" spans="1:9" x14ac:dyDescent="0.45">
      <c r="A74" s="2">
        <v>45089</v>
      </c>
      <c r="B74" t="s">
        <v>4</v>
      </c>
      <c r="C74" t="s">
        <v>61</v>
      </c>
      <c r="D74" t="s">
        <v>26</v>
      </c>
      <c r="E74" t="s">
        <v>29</v>
      </c>
      <c r="F74">
        <v>14700000</v>
      </c>
      <c r="G74" t="s">
        <v>56</v>
      </c>
      <c r="H74">
        <f>MONTH(Table1[[#This Row],[Tanggal]])</f>
        <v>6</v>
      </c>
      <c r="I74">
        <f>YEAR(Table1[[#This Row],[Tanggal]])</f>
        <v>2023</v>
      </c>
    </row>
    <row r="75" spans="1:9" x14ac:dyDescent="0.45">
      <c r="A75" s="2">
        <v>45138</v>
      </c>
      <c r="B75" t="s">
        <v>1</v>
      </c>
      <c r="C75" t="s">
        <v>91</v>
      </c>
      <c r="D75" t="s">
        <v>26</v>
      </c>
      <c r="E75" t="s">
        <v>27</v>
      </c>
      <c r="F75">
        <v>7400000</v>
      </c>
      <c r="G75" t="s">
        <v>57</v>
      </c>
      <c r="H75">
        <f>MONTH(Table1[[#This Row],[Tanggal]])</f>
        <v>7</v>
      </c>
      <c r="I75">
        <f>YEAR(Table1[[#This Row],[Tanggal]])</f>
        <v>2023</v>
      </c>
    </row>
    <row r="76" spans="1:9" x14ac:dyDescent="0.45">
      <c r="A76" s="2">
        <v>45096</v>
      </c>
      <c r="B76" t="s">
        <v>3</v>
      </c>
      <c r="C76" t="s">
        <v>102</v>
      </c>
      <c r="D76" t="s">
        <v>26</v>
      </c>
      <c r="E76" t="s">
        <v>36</v>
      </c>
      <c r="F76">
        <v>10800000</v>
      </c>
      <c r="G76" t="s">
        <v>57</v>
      </c>
      <c r="H76">
        <f>MONTH(Table1[[#This Row],[Tanggal]])</f>
        <v>6</v>
      </c>
      <c r="I76">
        <f>YEAR(Table1[[#This Row],[Tanggal]])</f>
        <v>2023</v>
      </c>
    </row>
    <row r="77" spans="1:9" x14ac:dyDescent="0.45">
      <c r="A77" s="2">
        <v>45079</v>
      </c>
      <c r="B77" t="s">
        <v>17</v>
      </c>
      <c r="C77" t="s">
        <v>72</v>
      </c>
      <c r="D77" t="s">
        <v>55</v>
      </c>
      <c r="E77" t="s">
        <v>48</v>
      </c>
      <c r="F77">
        <v>13200000</v>
      </c>
      <c r="G77" t="s">
        <v>56</v>
      </c>
      <c r="H77">
        <f>MONTH(Table1[[#This Row],[Tanggal]])</f>
        <v>6</v>
      </c>
      <c r="I77">
        <f>YEAR(Table1[[#This Row],[Tanggal]])</f>
        <v>2023</v>
      </c>
    </row>
    <row r="78" spans="1:9" x14ac:dyDescent="0.45">
      <c r="A78" s="2">
        <v>45052</v>
      </c>
      <c r="B78" t="s">
        <v>1</v>
      </c>
      <c r="C78" t="s">
        <v>67</v>
      </c>
      <c r="D78" t="s">
        <v>39</v>
      </c>
      <c r="E78" t="s">
        <v>45</v>
      </c>
      <c r="F78">
        <v>10000000</v>
      </c>
      <c r="G78" t="s">
        <v>57</v>
      </c>
      <c r="H78">
        <f>MONTH(Table1[[#This Row],[Tanggal]])</f>
        <v>5</v>
      </c>
      <c r="I78">
        <f>YEAR(Table1[[#This Row],[Tanggal]])</f>
        <v>2023</v>
      </c>
    </row>
    <row r="79" spans="1:9" x14ac:dyDescent="0.45">
      <c r="A79" s="2">
        <v>44802</v>
      </c>
      <c r="B79" t="s">
        <v>15</v>
      </c>
      <c r="C79" t="s">
        <v>75</v>
      </c>
      <c r="D79" t="s">
        <v>55</v>
      </c>
      <c r="E79" t="s">
        <v>51</v>
      </c>
      <c r="F79">
        <v>10500000</v>
      </c>
      <c r="G79" t="s">
        <v>56</v>
      </c>
      <c r="H79">
        <f>MONTH(Table1[[#This Row],[Tanggal]])</f>
        <v>8</v>
      </c>
      <c r="I79">
        <f>YEAR(Table1[[#This Row],[Tanggal]])</f>
        <v>2022</v>
      </c>
    </row>
    <row r="80" spans="1:9" x14ac:dyDescent="0.45">
      <c r="A80" s="2">
        <v>44589</v>
      </c>
      <c r="B80" t="s">
        <v>2</v>
      </c>
      <c r="C80" t="s">
        <v>114</v>
      </c>
      <c r="D80" t="s">
        <v>26</v>
      </c>
      <c r="E80" t="s">
        <v>28</v>
      </c>
      <c r="F80">
        <v>10900000</v>
      </c>
      <c r="G80" t="s">
        <v>56</v>
      </c>
      <c r="H80">
        <f>MONTH(Table1[[#This Row],[Tanggal]])</f>
        <v>1</v>
      </c>
      <c r="I80">
        <f>YEAR(Table1[[#This Row],[Tanggal]])</f>
        <v>2022</v>
      </c>
    </row>
    <row r="81" spans="1:9" x14ac:dyDescent="0.45">
      <c r="A81" s="2">
        <v>44781</v>
      </c>
      <c r="B81" t="s">
        <v>9</v>
      </c>
      <c r="C81" t="s">
        <v>88</v>
      </c>
      <c r="D81" t="s">
        <v>26</v>
      </c>
      <c r="E81" t="s">
        <v>27</v>
      </c>
      <c r="F81">
        <v>19100000</v>
      </c>
      <c r="G81" t="s">
        <v>57</v>
      </c>
      <c r="H81">
        <f>MONTH(Table1[[#This Row],[Tanggal]])</f>
        <v>8</v>
      </c>
      <c r="I81">
        <f>YEAR(Table1[[#This Row],[Tanggal]])</f>
        <v>2022</v>
      </c>
    </row>
    <row r="82" spans="1:9" x14ac:dyDescent="0.45">
      <c r="A82" s="2">
        <v>44691</v>
      </c>
      <c r="B82" t="s">
        <v>0</v>
      </c>
      <c r="C82" t="s">
        <v>87</v>
      </c>
      <c r="D82" t="s">
        <v>55</v>
      </c>
      <c r="E82" t="s">
        <v>47</v>
      </c>
      <c r="F82">
        <v>12200000</v>
      </c>
      <c r="G82" t="s">
        <v>56</v>
      </c>
      <c r="H82">
        <f>MONTH(Table1[[#This Row],[Tanggal]])</f>
        <v>5</v>
      </c>
      <c r="I82">
        <f>YEAR(Table1[[#This Row],[Tanggal]])</f>
        <v>2022</v>
      </c>
    </row>
    <row r="83" spans="1:9" x14ac:dyDescent="0.45">
      <c r="A83" s="2">
        <v>45125</v>
      </c>
      <c r="B83" t="s">
        <v>16</v>
      </c>
      <c r="C83" t="s">
        <v>131</v>
      </c>
      <c r="D83" t="s">
        <v>26</v>
      </c>
      <c r="E83" t="s">
        <v>33</v>
      </c>
      <c r="F83">
        <v>7000000</v>
      </c>
      <c r="G83" t="s">
        <v>56</v>
      </c>
      <c r="H83">
        <f>MONTH(Table1[[#This Row],[Tanggal]])</f>
        <v>7</v>
      </c>
      <c r="I83">
        <f>YEAR(Table1[[#This Row],[Tanggal]])</f>
        <v>2023</v>
      </c>
    </row>
    <row r="84" spans="1:9" x14ac:dyDescent="0.45">
      <c r="A84" s="2">
        <v>44862</v>
      </c>
      <c r="B84" t="s">
        <v>1</v>
      </c>
      <c r="C84" t="s">
        <v>60</v>
      </c>
      <c r="D84" t="s">
        <v>26</v>
      </c>
      <c r="E84" t="s">
        <v>28</v>
      </c>
      <c r="F84">
        <v>12000000</v>
      </c>
      <c r="G84" t="s">
        <v>57</v>
      </c>
      <c r="H84">
        <f>MONTH(Table1[[#This Row],[Tanggal]])</f>
        <v>10</v>
      </c>
      <c r="I84">
        <f>YEAR(Table1[[#This Row],[Tanggal]])</f>
        <v>2022</v>
      </c>
    </row>
    <row r="85" spans="1:9" x14ac:dyDescent="0.45">
      <c r="A85" s="2">
        <v>44691</v>
      </c>
      <c r="B85" t="s">
        <v>0</v>
      </c>
      <c r="C85" t="s">
        <v>67</v>
      </c>
      <c r="D85" t="s">
        <v>55</v>
      </c>
      <c r="E85" t="s">
        <v>49</v>
      </c>
      <c r="F85">
        <v>10800000</v>
      </c>
      <c r="G85" t="s">
        <v>57</v>
      </c>
      <c r="H85">
        <f>MONTH(Table1[[#This Row],[Tanggal]])</f>
        <v>5</v>
      </c>
      <c r="I85">
        <f>YEAR(Table1[[#This Row],[Tanggal]])</f>
        <v>2022</v>
      </c>
    </row>
    <row r="86" spans="1:9" x14ac:dyDescent="0.45">
      <c r="A86" s="2">
        <v>44605</v>
      </c>
      <c r="B86" t="s">
        <v>0</v>
      </c>
      <c r="C86" t="s">
        <v>99</v>
      </c>
      <c r="D86" t="s">
        <v>26</v>
      </c>
      <c r="E86" t="s">
        <v>35</v>
      </c>
      <c r="F86">
        <v>14100000</v>
      </c>
      <c r="G86" t="s">
        <v>56</v>
      </c>
      <c r="H86">
        <f>MONTH(Table1[[#This Row],[Tanggal]])</f>
        <v>2</v>
      </c>
      <c r="I86">
        <f>YEAR(Table1[[#This Row],[Tanggal]])</f>
        <v>2022</v>
      </c>
    </row>
    <row r="87" spans="1:9" x14ac:dyDescent="0.45">
      <c r="A87" s="2">
        <v>44667</v>
      </c>
      <c r="B87" t="s">
        <v>9</v>
      </c>
      <c r="C87" t="s">
        <v>72</v>
      </c>
      <c r="D87" t="s">
        <v>26</v>
      </c>
      <c r="E87" t="s">
        <v>35</v>
      </c>
      <c r="F87">
        <v>14300000</v>
      </c>
      <c r="G87" t="s">
        <v>56</v>
      </c>
      <c r="H87">
        <f>MONTH(Table1[[#This Row],[Tanggal]])</f>
        <v>4</v>
      </c>
      <c r="I87">
        <f>YEAR(Table1[[#This Row],[Tanggal]])</f>
        <v>2022</v>
      </c>
    </row>
    <row r="88" spans="1:9" x14ac:dyDescent="0.45">
      <c r="A88" s="2">
        <v>44776</v>
      </c>
      <c r="B88" t="s">
        <v>3</v>
      </c>
      <c r="C88" t="s">
        <v>125</v>
      </c>
      <c r="D88" t="s">
        <v>55</v>
      </c>
      <c r="E88" t="s">
        <v>47</v>
      </c>
      <c r="F88">
        <v>6800000</v>
      </c>
      <c r="G88" t="s">
        <v>57</v>
      </c>
      <c r="H88">
        <f>MONTH(Table1[[#This Row],[Tanggal]])</f>
        <v>8</v>
      </c>
      <c r="I88">
        <f>YEAR(Table1[[#This Row],[Tanggal]])</f>
        <v>2022</v>
      </c>
    </row>
    <row r="89" spans="1:9" x14ac:dyDescent="0.45">
      <c r="A89" s="2">
        <v>44957</v>
      </c>
      <c r="B89" t="s">
        <v>2</v>
      </c>
      <c r="C89" t="s">
        <v>123</v>
      </c>
      <c r="D89" t="s">
        <v>26</v>
      </c>
      <c r="E89" t="s">
        <v>27</v>
      </c>
      <c r="F89">
        <v>12000000</v>
      </c>
      <c r="G89" t="s">
        <v>56</v>
      </c>
      <c r="H89">
        <f>MONTH(Table1[[#This Row],[Tanggal]])</f>
        <v>1</v>
      </c>
      <c r="I89">
        <f>YEAR(Table1[[#This Row],[Tanggal]])</f>
        <v>2023</v>
      </c>
    </row>
    <row r="90" spans="1:9" x14ac:dyDescent="0.45">
      <c r="A90" s="2">
        <v>44850</v>
      </c>
      <c r="B90" t="s">
        <v>16</v>
      </c>
      <c r="C90" t="s">
        <v>92</v>
      </c>
      <c r="D90" t="s">
        <v>39</v>
      </c>
      <c r="E90" t="s">
        <v>44</v>
      </c>
      <c r="F90">
        <v>12700000</v>
      </c>
      <c r="G90" t="s">
        <v>56</v>
      </c>
      <c r="H90">
        <f>MONTH(Table1[[#This Row],[Tanggal]])</f>
        <v>10</v>
      </c>
      <c r="I90">
        <f>YEAR(Table1[[#This Row],[Tanggal]])</f>
        <v>2022</v>
      </c>
    </row>
    <row r="91" spans="1:9" x14ac:dyDescent="0.45">
      <c r="A91" s="2">
        <v>45075</v>
      </c>
      <c r="B91" t="s">
        <v>15</v>
      </c>
      <c r="C91" t="s">
        <v>126</v>
      </c>
      <c r="D91" t="s">
        <v>39</v>
      </c>
      <c r="E91" t="s">
        <v>45</v>
      </c>
      <c r="F91">
        <v>13200000</v>
      </c>
      <c r="G91" t="s">
        <v>57</v>
      </c>
      <c r="H91">
        <f>MONTH(Table1[[#This Row],[Tanggal]])</f>
        <v>5</v>
      </c>
      <c r="I91">
        <f>YEAR(Table1[[#This Row],[Tanggal]])</f>
        <v>2023</v>
      </c>
    </row>
    <row r="92" spans="1:9" x14ac:dyDescent="0.45">
      <c r="A92" s="2">
        <v>45232</v>
      </c>
      <c r="B92" t="s">
        <v>3</v>
      </c>
      <c r="C92" t="s">
        <v>1</v>
      </c>
      <c r="D92" t="s">
        <v>26</v>
      </c>
      <c r="E92" t="s">
        <v>28</v>
      </c>
      <c r="F92">
        <v>14800000</v>
      </c>
      <c r="G92" t="s">
        <v>56</v>
      </c>
      <c r="H92">
        <f>MONTH(Table1[[#This Row],[Tanggal]])</f>
        <v>11</v>
      </c>
      <c r="I92">
        <f>YEAR(Table1[[#This Row],[Tanggal]])</f>
        <v>2023</v>
      </c>
    </row>
    <row r="93" spans="1:9" x14ac:dyDescent="0.45">
      <c r="A93" s="2">
        <v>45253</v>
      </c>
      <c r="B93" t="s">
        <v>0</v>
      </c>
      <c r="C93" t="s">
        <v>70</v>
      </c>
      <c r="D93" t="s">
        <v>26</v>
      </c>
      <c r="E93" t="s">
        <v>30</v>
      </c>
      <c r="F93">
        <v>11800000</v>
      </c>
      <c r="G93" t="s">
        <v>56</v>
      </c>
      <c r="H93">
        <f>MONTH(Table1[[#This Row],[Tanggal]])</f>
        <v>11</v>
      </c>
      <c r="I93">
        <f>YEAR(Table1[[#This Row],[Tanggal]])</f>
        <v>2023</v>
      </c>
    </row>
    <row r="94" spans="1:9" x14ac:dyDescent="0.45">
      <c r="A94" s="2">
        <v>44706</v>
      </c>
      <c r="B94" t="s">
        <v>5</v>
      </c>
      <c r="C94" t="s">
        <v>138</v>
      </c>
      <c r="D94" t="s">
        <v>39</v>
      </c>
      <c r="E94" t="s">
        <v>41</v>
      </c>
      <c r="F94">
        <v>12800000</v>
      </c>
      <c r="G94" t="s">
        <v>56</v>
      </c>
      <c r="H94">
        <f>MONTH(Table1[[#This Row],[Tanggal]])</f>
        <v>5</v>
      </c>
      <c r="I94">
        <f>YEAR(Table1[[#This Row],[Tanggal]])</f>
        <v>2022</v>
      </c>
    </row>
    <row r="95" spans="1:9" x14ac:dyDescent="0.45">
      <c r="A95" s="2">
        <v>45059</v>
      </c>
      <c r="B95" t="s">
        <v>17</v>
      </c>
      <c r="C95" t="s">
        <v>94</v>
      </c>
      <c r="D95" t="s">
        <v>55</v>
      </c>
      <c r="E95" t="s">
        <v>53</v>
      </c>
      <c r="F95">
        <v>8700000</v>
      </c>
      <c r="G95" t="s">
        <v>56</v>
      </c>
      <c r="H95">
        <f>MONTH(Table1[[#This Row],[Tanggal]])</f>
        <v>5</v>
      </c>
      <c r="I95">
        <f>YEAR(Table1[[#This Row],[Tanggal]])</f>
        <v>2023</v>
      </c>
    </row>
    <row r="96" spans="1:9" x14ac:dyDescent="0.45">
      <c r="A96" s="2">
        <v>44863</v>
      </c>
      <c r="B96" t="s">
        <v>9</v>
      </c>
      <c r="C96" t="s">
        <v>108</v>
      </c>
      <c r="D96" t="s">
        <v>26</v>
      </c>
      <c r="E96" t="s">
        <v>27</v>
      </c>
      <c r="F96">
        <v>19900000</v>
      </c>
      <c r="G96" t="s">
        <v>57</v>
      </c>
      <c r="H96">
        <f>MONTH(Table1[[#This Row],[Tanggal]])</f>
        <v>10</v>
      </c>
      <c r="I96">
        <f>YEAR(Table1[[#This Row],[Tanggal]])</f>
        <v>2022</v>
      </c>
    </row>
    <row r="97" spans="1:9" x14ac:dyDescent="0.45">
      <c r="A97" s="2">
        <v>45142</v>
      </c>
      <c r="B97" t="s">
        <v>16</v>
      </c>
      <c r="C97" t="s">
        <v>122</v>
      </c>
      <c r="D97" t="s">
        <v>39</v>
      </c>
      <c r="E97" t="s">
        <v>45</v>
      </c>
      <c r="F97">
        <v>7300000</v>
      </c>
      <c r="G97" t="s">
        <v>57</v>
      </c>
      <c r="H97">
        <f>MONTH(Table1[[#This Row],[Tanggal]])</f>
        <v>8</v>
      </c>
      <c r="I97">
        <f>YEAR(Table1[[#This Row],[Tanggal]])</f>
        <v>2023</v>
      </c>
    </row>
    <row r="98" spans="1:9" x14ac:dyDescent="0.45">
      <c r="A98" s="2">
        <v>45101</v>
      </c>
      <c r="B98" t="s">
        <v>3</v>
      </c>
      <c r="C98" t="s">
        <v>102</v>
      </c>
      <c r="D98" t="s">
        <v>26</v>
      </c>
      <c r="E98" t="s">
        <v>35</v>
      </c>
      <c r="F98">
        <v>7800000</v>
      </c>
      <c r="G98" t="s">
        <v>56</v>
      </c>
      <c r="H98">
        <f>MONTH(Table1[[#This Row],[Tanggal]])</f>
        <v>6</v>
      </c>
      <c r="I98">
        <f>YEAR(Table1[[#This Row],[Tanggal]])</f>
        <v>2023</v>
      </c>
    </row>
    <row r="99" spans="1:9" x14ac:dyDescent="0.45">
      <c r="A99" s="2">
        <v>45174</v>
      </c>
      <c r="B99" t="s">
        <v>5</v>
      </c>
      <c r="C99" t="s">
        <v>59</v>
      </c>
      <c r="D99" t="s">
        <v>39</v>
      </c>
      <c r="E99" t="s">
        <v>45</v>
      </c>
      <c r="F99">
        <v>10300000</v>
      </c>
      <c r="G99" t="s">
        <v>56</v>
      </c>
      <c r="H99">
        <f>MONTH(Table1[[#This Row],[Tanggal]])</f>
        <v>9</v>
      </c>
      <c r="I99">
        <f>YEAR(Table1[[#This Row],[Tanggal]])</f>
        <v>2023</v>
      </c>
    </row>
    <row r="100" spans="1:9" x14ac:dyDescent="0.45">
      <c r="A100" s="2">
        <v>45135</v>
      </c>
      <c r="B100" t="s">
        <v>9</v>
      </c>
      <c r="C100" t="s">
        <v>101</v>
      </c>
      <c r="D100" t="s">
        <v>26</v>
      </c>
      <c r="E100" t="s">
        <v>28</v>
      </c>
      <c r="F100">
        <v>7700000</v>
      </c>
      <c r="G100" t="s">
        <v>57</v>
      </c>
      <c r="H100">
        <f>MONTH(Table1[[#This Row],[Tanggal]])</f>
        <v>7</v>
      </c>
      <c r="I100">
        <f>YEAR(Table1[[#This Row],[Tanggal]])</f>
        <v>2023</v>
      </c>
    </row>
    <row r="101" spans="1:9" x14ac:dyDescent="0.45">
      <c r="A101" s="2">
        <v>44592</v>
      </c>
      <c r="B101" t="s">
        <v>16</v>
      </c>
      <c r="C101" t="s">
        <v>139</v>
      </c>
      <c r="D101" t="s">
        <v>26</v>
      </c>
      <c r="E101" t="s">
        <v>33</v>
      </c>
      <c r="F101">
        <v>9700000</v>
      </c>
      <c r="G101" t="s">
        <v>57</v>
      </c>
      <c r="H101">
        <f>MONTH(Table1[[#This Row],[Tanggal]])</f>
        <v>1</v>
      </c>
      <c r="I101">
        <f>YEAR(Table1[[#This Row],[Tanggal]])</f>
        <v>2022</v>
      </c>
    </row>
    <row r="102" spans="1:9" x14ac:dyDescent="0.45">
      <c r="A102" s="2">
        <v>44760</v>
      </c>
      <c r="B102" t="s">
        <v>5</v>
      </c>
      <c r="C102" t="s">
        <v>85</v>
      </c>
      <c r="D102" t="s">
        <v>26</v>
      </c>
      <c r="E102" t="s">
        <v>34</v>
      </c>
      <c r="F102">
        <v>11800000</v>
      </c>
      <c r="G102" t="s">
        <v>56</v>
      </c>
      <c r="H102">
        <f>MONTH(Table1[[#This Row],[Tanggal]])</f>
        <v>7</v>
      </c>
      <c r="I102">
        <f>YEAR(Table1[[#This Row],[Tanggal]])</f>
        <v>2022</v>
      </c>
    </row>
    <row r="103" spans="1:9" x14ac:dyDescent="0.45">
      <c r="A103" s="2">
        <v>44723</v>
      </c>
      <c r="B103" t="s">
        <v>15</v>
      </c>
      <c r="C103" t="s">
        <v>126</v>
      </c>
      <c r="D103" t="s">
        <v>26</v>
      </c>
      <c r="E103" t="s">
        <v>32</v>
      </c>
      <c r="F103">
        <v>12800000</v>
      </c>
      <c r="G103" t="s">
        <v>56</v>
      </c>
      <c r="H103">
        <f>MONTH(Table1[[#This Row],[Tanggal]])</f>
        <v>6</v>
      </c>
      <c r="I103">
        <f>YEAR(Table1[[#This Row],[Tanggal]])</f>
        <v>2022</v>
      </c>
    </row>
    <row r="104" spans="1:9" x14ac:dyDescent="0.45">
      <c r="A104" s="2">
        <v>44914</v>
      </c>
      <c r="B104" t="s">
        <v>15</v>
      </c>
      <c r="C104" t="s">
        <v>132</v>
      </c>
      <c r="D104" t="s">
        <v>55</v>
      </c>
      <c r="E104" t="s">
        <v>50</v>
      </c>
      <c r="F104">
        <v>13500000</v>
      </c>
      <c r="G104" t="s">
        <v>57</v>
      </c>
      <c r="H104">
        <f>MONTH(Table1[[#This Row],[Tanggal]])</f>
        <v>12</v>
      </c>
      <c r="I104">
        <f>YEAR(Table1[[#This Row],[Tanggal]])</f>
        <v>2022</v>
      </c>
    </row>
    <row r="105" spans="1:9" x14ac:dyDescent="0.45">
      <c r="A105" s="2">
        <v>44742</v>
      </c>
      <c r="B105" t="s">
        <v>1</v>
      </c>
      <c r="C105" t="s">
        <v>104</v>
      </c>
      <c r="D105" t="s">
        <v>55</v>
      </c>
      <c r="E105" t="s">
        <v>47</v>
      </c>
      <c r="F105">
        <v>11600000</v>
      </c>
      <c r="G105" t="s">
        <v>57</v>
      </c>
      <c r="H105">
        <f>MONTH(Table1[[#This Row],[Tanggal]])</f>
        <v>6</v>
      </c>
      <c r="I105">
        <f>YEAR(Table1[[#This Row],[Tanggal]])</f>
        <v>2022</v>
      </c>
    </row>
    <row r="106" spans="1:9" x14ac:dyDescent="0.45">
      <c r="A106" s="2">
        <v>44950</v>
      </c>
      <c r="B106" t="s">
        <v>15</v>
      </c>
      <c r="C106" t="s">
        <v>113</v>
      </c>
      <c r="D106" t="s">
        <v>26</v>
      </c>
      <c r="E106" t="s">
        <v>36</v>
      </c>
      <c r="F106">
        <v>13100000</v>
      </c>
      <c r="G106" t="s">
        <v>57</v>
      </c>
      <c r="H106">
        <f>MONTH(Table1[[#This Row],[Tanggal]])</f>
        <v>1</v>
      </c>
      <c r="I106">
        <f>YEAR(Table1[[#This Row],[Tanggal]])</f>
        <v>2023</v>
      </c>
    </row>
    <row r="107" spans="1:9" x14ac:dyDescent="0.45">
      <c r="A107" s="2">
        <v>44680</v>
      </c>
      <c r="B107" t="s">
        <v>2</v>
      </c>
      <c r="C107" t="s">
        <v>78</v>
      </c>
      <c r="D107" t="s">
        <v>26</v>
      </c>
      <c r="E107" t="s">
        <v>30</v>
      </c>
      <c r="F107">
        <v>14600000</v>
      </c>
      <c r="G107" t="s">
        <v>57</v>
      </c>
      <c r="H107">
        <f>MONTH(Table1[[#This Row],[Tanggal]])</f>
        <v>4</v>
      </c>
      <c r="I107">
        <f>YEAR(Table1[[#This Row],[Tanggal]])</f>
        <v>2022</v>
      </c>
    </row>
    <row r="108" spans="1:9" x14ac:dyDescent="0.45">
      <c r="A108" s="2">
        <v>45001</v>
      </c>
      <c r="B108" t="s">
        <v>2</v>
      </c>
      <c r="C108" t="s">
        <v>67</v>
      </c>
      <c r="D108" t="s">
        <v>55</v>
      </c>
      <c r="E108" t="s">
        <v>53</v>
      </c>
      <c r="F108">
        <v>14900000</v>
      </c>
      <c r="G108" t="s">
        <v>56</v>
      </c>
      <c r="H108">
        <f>MONTH(Table1[[#This Row],[Tanggal]])</f>
        <v>3</v>
      </c>
      <c r="I108">
        <f>YEAR(Table1[[#This Row],[Tanggal]])</f>
        <v>2023</v>
      </c>
    </row>
    <row r="109" spans="1:9" x14ac:dyDescent="0.45">
      <c r="A109" s="2">
        <v>44669</v>
      </c>
      <c r="B109" t="s">
        <v>17</v>
      </c>
      <c r="C109" t="s">
        <v>86</v>
      </c>
      <c r="D109" t="s">
        <v>39</v>
      </c>
      <c r="E109" t="s">
        <v>43</v>
      </c>
      <c r="F109">
        <v>14600000</v>
      </c>
      <c r="G109" t="s">
        <v>56</v>
      </c>
      <c r="H109">
        <f>MONTH(Table1[[#This Row],[Tanggal]])</f>
        <v>4</v>
      </c>
      <c r="I109">
        <f>YEAR(Table1[[#This Row],[Tanggal]])</f>
        <v>2022</v>
      </c>
    </row>
    <row r="110" spans="1:9" x14ac:dyDescent="0.45">
      <c r="A110" s="2">
        <v>45054</v>
      </c>
      <c r="B110" t="s">
        <v>3</v>
      </c>
      <c r="C110" t="s">
        <v>92</v>
      </c>
      <c r="D110" t="s">
        <v>26</v>
      </c>
      <c r="E110" t="s">
        <v>35</v>
      </c>
      <c r="F110">
        <v>7800000</v>
      </c>
      <c r="G110" t="s">
        <v>57</v>
      </c>
      <c r="H110">
        <f>MONTH(Table1[[#This Row],[Tanggal]])</f>
        <v>5</v>
      </c>
      <c r="I110">
        <f>YEAR(Table1[[#This Row],[Tanggal]])</f>
        <v>2023</v>
      </c>
    </row>
    <row r="111" spans="1:9" x14ac:dyDescent="0.45">
      <c r="A111" s="2">
        <v>44784</v>
      </c>
      <c r="B111" t="s">
        <v>3</v>
      </c>
      <c r="C111" t="s">
        <v>100</v>
      </c>
      <c r="D111" t="s">
        <v>55</v>
      </c>
      <c r="E111" t="s">
        <v>51</v>
      </c>
      <c r="F111">
        <v>24600000</v>
      </c>
      <c r="G111" t="s">
        <v>56</v>
      </c>
      <c r="H111">
        <f>MONTH(Table1[[#This Row],[Tanggal]])</f>
        <v>8</v>
      </c>
      <c r="I111">
        <f>YEAR(Table1[[#This Row],[Tanggal]])</f>
        <v>2022</v>
      </c>
    </row>
    <row r="112" spans="1:9" x14ac:dyDescent="0.45">
      <c r="A112" s="2">
        <v>44685</v>
      </c>
      <c r="B112" t="s">
        <v>2</v>
      </c>
      <c r="C112" t="s">
        <v>70</v>
      </c>
      <c r="D112" t="s">
        <v>55</v>
      </c>
      <c r="E112" t="s">
        <v>48</v>
      </c>
      <c r="F112">
        <v>6600000</v>
      </c>
      <c r="G112" t="s">
        <v>57</v>
      </c>
      <c r="H112">
        <f>MONTH(Table1[[#This Row],[Tanggal]])</f>
        <v>5</v>
      </c>
      <c r="I112">
        <f>YEAR(Table1[[#This Row],[Tanggal]])</f>
        <v>2022</v>
      </c>
    </row>
    <row r="113" spans="1:9" x14ac:dyDescent="0.45">
      <c r="A113" s="2">
        <v>45098</v>
      </c>
      <c r="B113" t="s">
        <v>16</v>
      </c>
      <c r="C113" t="s">
        <v>97</v>
      </c>
      <c r="D113" t="s">
        <v>39</v>
      </c>
      <c r="E113" t="s">
        <v>43</v>
      </c>
      <c r="F113">
        <v>8199999.9999999991</v>
      </c>
      <c r="G113" t="s">
        <v>56</v>
      </c>
      <c r="H113">
        <f>MONTH(Table1[[#This Row],[Tanggal]])</f>
        <v>6</v>
      </c>
      <c r="I113">
        <f>YEAR(Table1[[#This Row],[Tanggal]])</f>
        <v>2023</v>
      </c>
    </row>
    <row r="114" spans="1:9" x14ac:dyDescent="0.45">
      <c r="A114" s="2">
        <v>44708</v>
      </c>
      <c r="B114" t="s">
        <v>15</v>
      </c>
      <c r="C114" t="s">
        <v>120</v>
      </c>
      <c r="D114" t="s">
        <v>26</v>
      </c>
      <c r="E114" t="s">
        <v>28</v>
      </c>
      <c r="F114">
        <v>7100000</v>
      </c>
      <c r="G114" t="s">
        <v>56</v>
      </c>
      <c r="H114">
        <f>MONTH(Table1[[#This Row],[Tanggal]])</f>
        <v>5</v>
      </c>
      <c r="I114">
        <f>YEAR(Table1[[#This Row],[Tanggal]])</f>
        <v>2022</v>
      </c>
    </row>
    <row r="115" spans="1:9" x14ac:dyDescent="0.45">
      <c r="A115" s="2">
        <v>44997</v>
      </c>
      <c r="B115" t="s">
        <v>16</v>
      </c>
      <c r="C115" t="s">
        <v>105</v>
      </c>
      <c r="D115" t="s">
        <v>55</v>
      </c>
      <c r="E115" t="s">
        <v>49</v>
      </c>
      <c r="F115">
        <v>14300000</v>
      </c>
      <c r="G115" t="s">
        <v>57</v>
      </c>
      <c r="H115">
        <f>MONTH(Table1[[#This Row],[Tanggal]])</f>
        <v>3</v>
      </c>
      <c r="I115">
        <f>YEAR(Table1[[#This Row],[Tanggal]])</f>
        <v>2023</v>
      </c>
    </row>
    <row r="116" spans="1:9" x14ac:dyDescent="0.45">
      <c r="A116" s="2">
        <v>45216</v>
      </c>
      <c r="B116" t="s">
        <v>5</v>
      </c>
      <c r="C116" t="s">
        <v>90</v>
      </c>
      <c r="D116" t="s">
        <v>39</v>
      </c>
      <c r="E116" t="s">
        <v>44</v>
      </c>
      <c r="F116">
        <v>12600000</v>
      </c>
      <c r="G116" t="s">
        <v>56</v>
      </c>
      <c r="H116">
        <f>MONTH(Table1[[#This Row],[Tanggal]])</f>
        <v>10</v>
      </c>
      <c r="I116">
        <f>YEAR(Table1[[#This Row],[Tanggal]])</f>
        <v>2023</v>
      </c>
    </row>
    <row r="117" spans="1:9" x14ac:dyDescent="0.45">
      <c r="A117" s="2">
        <v>45233</v>
      </c>
      <c r="B117" t="s">
        <v>1</v>
      </c>
      <c r="C117" t="s">
        <v>89</v>
      </c>
      <c r="D117" t="s">
        <v>26</v>
      </c>
      <c r="E117" t="s">
        <v>30</v>
      </c>
      <c r="F117">
        <v>7200000</v>
      </c>
      <c r="G117" t="s">
        <v>56</v>
      </c>
      <c r="H117">
        <f>MONTH(Table1[[#This Row],[Tanggal]])</f>
        <v>11</v>
      </c>
      <c r="I117">
        <f>YEAR(Table1[[#This Row],[Tanggal]])</f>
        <v>2023</v>
      </c>
    </row>
    <row r="118" spans="1:9" x14ac:dyDescent="0.45">
      <c r="A118" s="2">
        <v>44749</v>
      </c>
      <c r="B118" t="s">
        <v>3</v>
      </c>
      <c r="C118" t="s">
        <v>84</v>
      </c>
      <c r="D118" t="s">
        <v>26</v>
      </c>
      <c r="E118" t="s">
        <v>30</v>
      </c>
      <c r="F118">
        <v>8800000</v>
      </c>
      <c r="G118" t="s">
        <v>57</v>
      </c>
      <c r="H118">
        <f>MONTH(Table1[[#This Row],[Tanggal]])</f>
        <v>7</v>
      </c>
      <c r="I118">
        <f>YEAR(Table1[[#This Row],[Tanggal]])</f>
        <v>2022</v>
      </c>
    </row>
    <row r="119" spans="1:9" x14ac:dyDescent="0.45">
      <c r="A119" s="2">
        <v>45051</v>
      </c>
      <c r="B119" t="s">
        <v>2</v>
      </c>
      <c r="C119" t="s">
        <v>109</v>
      </c>
      <c r="D119" t="s">
        <v>26</v>
      </c>
      <c r="E119" t="s">
        <v>33</v>
      </c>
      <c r="F119">
        <v>7500000</v>
      </c>
      <c r="G119" t="s">
        <v>56</v>
      </c>
      <c r="H119">
        <f>MONTH(Table1[[#This Row],[Tanggal]])</f>
        <v>5</v>
      </c>
      <c r="I119">
        <f>YEAR(Table1[[#This Row],[Tanggal]])</f>
        <v>2023</v>
      </c>
    </row>
    <row r="120" spans="1:9" x14ac:dyDescent="0.45">
      <c r="A120" s="2">
        <v>44834</v>
      </c>
      <c r="B120" t="s">
        <v>9</v>
      </c>
      <c r="C120" t="s">
        <v>111</v>
      </c>
      <c r="D120" t="s">
        <v>26</v>
      </c>
      <c r="E120" t="s">
        <v>35</v>
      </c>
      <c r="F120">
        <v>14300000</v>
      </c>
      <c r="G120" t="s">
        <v>56</v>
      </c>
      <c r="H120">
        <f>MONTH(Table1[[#This Row],[Tanggal]])</f>
        <v>9</v>
      </c>
      <c r="I120">
        <f>YEAR(Table1[[#This Row],[Tanggal]])</f>
        <v>2022</v>
      </c>
    </row>
    <row r="121" spans="1:9" x14ac:dyDescent="0.45">
      <c r="A121" s="2">
        <v>44703</v>
      </c>
      <c r="B121" t="s">
        <v>2</v>
      </c>
      <c r="C121" t="s">
        <v>110</v>
      </c>
      <c r="D121" t="s">
        <v>39</v>
      </c>
      <c r="E121" t="s">
        <v>41</v>
      </c>
      <c r="F121">
        <v>24300000</v>
      </c>
      <c r="G121" t="s">
        <v>56</v>
      </c>
      <c r="H121">
        <f>MONTH(Table1[[#This Row],[Tanggal]])</f>
        <v>5</v>
      </c>
      <c r="I121">
        <f>YEAR(Table1[[#This Row],[Tanggal]])</f>
        <v>2022</v>
      </c>
    </row>
    <row r="122" spans="1:9" x14ac:dyDescent="0.45">
      <c r="A122" s="2">
        <v>44812</v>
      </c>
      <c r="B122" t="s">
        <v>9</v>
      </c>
      <c r="C122" t="s">
        <v>138</v>
      </c>
      <c r="D122" t="s">
        <v>55</v>
      </c>
      <c r="E122" t="s">
        <v>53</v>
      </c>
      <c r="F122">
        <v>7800000</v>
      </c>
      <c r="G122" t="s">
        <v>56</v>
      </c>
      <c r="H122">
        <f>MONTH(Table1[[#This Row],[Tanggal]])</f>
        <v>9</v>
      </c>
      <c r="I122">
        <f>YEAR(Table1[[#This Row],[Tanggal]])</f>
        <v>2022</v>
      </c>
    </row>
    <row r="123" spans="1:9" x14ac:dyDescent="0.45">
      <c r="A123" s="2">
        <v>44791</v>
      </c>
      <c r="B123" t="s">
        <v>4</v>
      </c>
      <c r="C123" t="s">
        <v>106</v>
      </c>
      <c r="D123" t="s">
        <v>55</v>
      </c>
      <c r="E123" t="s">
        <v>52</v>
      </c>
      <c r="F123">
        <v>9300000</v>
      </c>
      <c r="G123" t="s">
        <v>56</v>
      </c>
      <c r="H123">
        <f>MONTH(Table1[[#This Row],[Tanggal]])</f>
        <v>8</v>
      </c>
      <c r="I123">
        <f>YEAR(Table1[[#This Row],[Tanggal]])</f>
        <v>2022</v>
      </c>
    </row>
    <row r="124" spans="1:9" x14ac:dyDescent="0.45">
      <c r="A124" s="2">
        <v>44840</v>
      </c>
      <c r="B124" t="s">
        <v>1</v>
      </c>
      <c r="C124" t="s">
        <v>81</v>
      </c>
      <c r="D124" t="s">
        <v>26</v>
      </c>
      <c r="E124" t="s">
        <v>33</v>
      </c>
      <c r="F124">
        <v>8800000</v>
      </c>
      <c r="G124" t="s">
        <v>56</v>
      </c>
      <c r="H124">
        <f>MONTH(Table1[[#This Row],[Tanggal]])</f>
        <v>10</v>
      </c>
      <c r="I124">
        <f>YEAR(Table1[[#This Row],[Tanggal]])</f>
        <v>2022</v>
      </c>
    </row>
    <row r="125" spans="1:9" x14ac:dyDescent="0.45">
      <c r="A125" s="2">
        <v>45186</v>
      </c>
      <c r="B125" t="s">
        <v>5</v>
      </c>
      <c r="C125" t="s">
        <v>102</v>
      </c>
      <c r="D125" t="s">
        <v>39</v>
      </c>
      <c r="E125" t="s">
        <v>41</v>
      </c>
      <c r="F125">
        <v>14400000</v>
      </c>
      <c r="G125" t="s">
        <v>56</v>
      </c>
      <c r="H125">
        <f>MONTH(Table1[[#This Row],[Tanggal]])</f>
        <v>9</v>
      </c>
      <c r="I125">
        <f>YEAR(Table1[[#This Row],[Tanggal]])</f>
        <v>2023</v>
      </c>
    </row>
    <row r="126" spans="1:9" x14ac:dyDescent="0.45">
      <c r="A126" s="2">
        <v>44857</v>
      </c>
      <c r="B126" t="s">
        <v>5</v>
      </c>
      <c r="C126" t="s">
        <v>94</v>
      </c>
      <c r="D126" t="s">
        <v>39</v>
      </c>
      <c r="E126" t="s">
        <v>40</v>
      </c>
      <c r="F126">
        <v>12700000</v>
      </c>
      <c r="G126" t="s">
        <v>57</v>
      </c>
      <c r="H126">
        <f>MONTH(Table1[[#This Row],[Tanggal]])</f>
        <v>10</v>
      </c>
      <c r="I126">
        <f>YEAR(Table1[[#This Row],[Tanggal]])</f>
        <v>2022</v>
      </c>
    </row>
    <row r="127" spans="1:9" x14ac:dyDescent="0.45">
      <c r="A127" s="2">
        <v>45180</v>
      </c>
      <c r="B127" t="s">
        <v>0</v>
      </c>
      <c r="C127" t="s">
        <v>103</v>
      </c>
      <c r="D127" t="s">
        <v>39</v>
      </c>
      <c r="E127" t="s">
        <v>42</v>
      </c>
      <c r="F127">
        <v>11700000</v>
      </c>
      <c r="G127" t="s">
        <v>57</v>
      </c>
      <c r="H127">
        <f>MONTH(Table1[[#This Row],[Tanggal]])</f>
        <v>9</v>
      </c>
      <c r="I127">
        <f>YEAR(Table1[[#This Row],[Tanggal]])</f>
        <v>2023</v>
      </c>
    </row>
    <row r="128" spans="1:9" x14ac:dyDescent="0.45">
      <c r="A128" s="2">
        <v>44919</v>
      </c>
      <c r="B128" t="s">
        <v>9</v>
      </c>
      <c r="C128" t="s">
        <v>69</v>
      </c>
      <c r="D128" t="s">
        <v>55</v>
      </c>
      <c r="E128" t="s">
        <v>48</v>
      </c>
      <c r="F128">
        <v>9200000</v>
      </c>
      <c r="G128" t="s">
        <v>56</v>
      </c>
      <c r="H128">
        <f>MONTH(Table1[[#This Row],[Tanggal]])</f>
        <v>12</v>
      </c>
      <c r="I128">
        <f>YEAR(Table1[[#This Row],[Tanggal]])</f>
        <v>2022</v>
      </c>
    </row>
    <row r="129" spans="1:9" x14ac:dyDescent="0.45">
      <c r="A129" s="2">
        <v>45255</v>
      </c>
      <c r="B129" t="s">
        <v>15</v>
      </c>
      <c r="C129" t="s">
        <v>65</v>
      </c>
      <c r="D129" t="s">
        <v>39</v>
      </c>
      <c r="E129" t="s">
        <v>41</v>
      </c>
      <c r="F129">
        <v>11900000</v>
      </c>
      <c r="G129" t="s">
        <v>56</v>
      </c>
      <c r="H129">
        <f>MONTH(Table1[[#This Row],[Tanggal]])</f>
        <v>11</v>
      </c>
      <c r="I129">
        <f>YEAR(Table1[[#This Row],[Tanggal]])</f>
        <v>2023</v>
      </c>
    </row>
    <row r="130" spans="1:9" x14ac:dyDescent="0.45">
      <c r="A130" s="2">
        <v>44763</v>
      </c>
      <c r="B130" t="s">
        <v>1</v>
      </c>
      <c r="C130" t="s">
        <v>101</v>
      </c>
      <c r="D130" t="s">
        <v>55</v>
      </c>
      <c r="E130" t="s">
        <v>51</v>
      </c>
      <c r="F130">
        <v>6300000</v>
      </c>
      <c r="G130" t="s">
        <v>57</v>
      </c>
      <c r="H130">
        <f>MONTH(Table1[[#This Row],[Tanggal]])</f>
        <v>7</v>
      </c>
      <c r="I130">
        <f>YEAR(Table1[[#This Row],[Tanggal]])</f>
        <v>2022</v>
      </c>
    </row>
    <row r="131" spans="1:9" x14ac:dyDescent="0.45">
      <c r="A131" s="2">
        <v>44631</v>
      </c>
      <c r="B131" t="s">
        <v>1</v>
      </c>
      <c r="C131" t="s">
        <v>121</v>
      </c>
      <c r="D131" t="s">
        <v>26</v>
      </c>
      <c r="E131" t="s">
        <v>29</v>
      </c>
      <c r="F131">
        <v>12600000</v>
      </c>
      <c r="G131" t="s">
        <v>56</v>
      </c>
      <c r="H131">
        <f>MONTH(Table1[[#This Row],[Tanggal]])</f>
        <v>3</v>
      </c>
      <c r="I131">
        <f>YEAR(Table1[[#This Row],[Tanggal]])</f>
        <v>2022</v>
      </c>
    </row>
    <row r="132" spans="1:9" x14ac:dyDescent="0.45">
      <c r="A132" s="2">
        <v>44712</v>
      </c>
      <c r="B132" t="s">
        <v>2</v>
      </c>
      <c r="C132" t="s">
        <v>128</v>
      </c>
      <c r="D132" t="s">
        <v>55</v>
      </c>
      <c r="E132" t="s">
        <v>48</v>
      </c>
      <c r="F132">
        <v>7300000</v>
      </c>
      <c r="G132" t="s">
        <v>57</v>
      </c>
      <c r="H132">
        <f>MONTH(Table1[[#This Row],[Tanggal]])</f>
        <v>5</v>
      </c>
      <c r="I132">
        <f>YEAR(Table1[[#This Row],[Tanggal]])</f>
        <v>2022</v>
      </c>
    </row>
    <row r="133" spans="1:9" x14ac:dyDescent="0.45">
      <c r="A133" s="2">
        <v>44768</v>
      </c>
      <c r="B133" t="s">
        <v>1</v>
      </c>
      <c r="C133" t="s">
        <v>90</v>
      </c>
      <c r="D133" t="s">
        <v>39</v>
      </c>
      <c r="E133" t="s">
        <v>45</v>
      </c>
      <c r="F133">
        <v>18400000</v>
      </c>
      <c r="G133" t="s">
        <v>56</v>
      </c>
      <c r="H133">
        <f>MONTH(Table1[[#This Row],[Tanggal]])</f>
        <v>7</v>
      </c>
      <c r="I133">
        <f>YEAR(Table1[[#This Row],[Tanggal]])</f>
        <v>2022</v>
      </c>
    </row>
    <row r="134" spans="1:9" x14ac:dyDescent="0.45">
      <c r="A134" s="2">
        <v>44644</v>
      </c>
      <c r="B134" t="s">
        <v>2</v>
      </c>
      <c r="C134" t="s">
        <v>116</v>
      </c>
      <c r="D134" t="s">
        <v>26</v>
      </c>
      <c r="E134" t="s">
        <v>35</v>
      </c>
      <c r="F134">
        <v>9000000</v>
      </c>
      <c r="G134" t="s">
        <v>57</v>
      </c>
      <c r="H134">
        <f>MONTH(Table1[[#This Row],[Tanggal]])</f>
        <v>3</v>
      </c>
      <c r="I134">
        <f>YEAR(Table1[[#This Row],[Tanggal]])</f>
        <v>2022</v>
      </c>
    </row>
    <row r="135" spans="1:9" x14ac:dyDescent="0.45">
      <c r="A135" s="2">
        <v>44829</v>
      </c>
      <c r="B135" t="s">
        <v>5</v>
      </c>
      <c r="C135" t="s">
        <v>83</v>
      </c>
      <c r="D135" t="s">
        <v>26</v>
      </c>
      <c r="E135" t="s">
        <v>31</v>
      </c>
      <c r="F135">
        <v>6100000</v>
      </c>
      <c r="G135" t="s">
        <v>57</v>
      </c>
      <c r="H135">
        <f>MONTH(Table1[[#This Row],[Tanggal]])</f>
        <v>9</v>
      </c>
      <c r="I135">
        <f>YEAR(Table1[[#This Row],[Tanggal]])</f>
        <v>2022</v>
      </c>
    </row>
    <row r="136" spans="1:9" x14ac:dyDescent="0.45">
      <c r="A136" s="2">
        <v>44663</v>
      </c>
      <c r="B136" t="s">
        <v>9</v>
      </c>
      <c r="C136" t="s">
        <v>66</v>
      </c>
      <c r="D136" t="s">
        <v>39</v>
      </c>
      <c r="E136" t="s">
        <v>42</v>
      </c>
      <c r="F136">
        <v>8500000</v>
      </c>
      <c r="G136" t="s">
        <v>56</v>
      </c>
      <c r="H136">
        <f>MONTH(Table1[[#This Row],[Tanggal]])</f>
        <v>4</v>
      </c>
      <c r="I136">
        <f>YEAR(Table1[[#This Row],[Tanggal]])</f>
        <v>2022</v>
      </c>
    </row>
    <row r="137" spans="1:9" x14ac:dyDescent="0.45">
      <c r="A137" s="2">
        <v>45242</v>
      </c>
      <c r="B137" t="s">
        <v>0</v>
      </c>
      <c r="C137" t="s">
        <v>113</v>
      </c>
      <c r="D137" t="s">
        <v>26</v>
      </c>
      <c r="E137" t="s">
        <v>35</v>
      </c>
      <c r="F137">
        <v>6300000</v>
      </c>
      <c r="G137" t="s">
        <v>56</v>
      </c>
      <c r="H137">
        <f>MONTH(Table1[[#This Row],[Tanggal]])</f>
        <v>11</v>
      </c>
      <c r="I137">
        <f>YEAR(Table1[[#This Row],[Tanggal]])</f>
        <v>2023</v>
      </c>
    </row>
    <row r="138" spans="1:9" x14ac:dyDescent="0.45">
      <c r="A138" s="2">
        <v>44934</v>
      </c>
      <c r="B138" t="s">
        <v>0</v>
      </c>
      <c r="C138" t="s">
        <v>94</v>
      </c>
      <c r="D138" t="s">
        <v>39</v>
      </c>
      <c r="E138" t="s">
        <v>43</v>
      </c>
      <c r="F138">
        <v>13100000</v>
      </c>
      <c r="G138" t="s">
        <v>56</v>
      </c>
      <c r="H138">
        <f>MONTH(Table1[[#This Row],[Tanggal]])</f>
        <v>1</v>
      </c>
      <c r="I138">
        <f>YEAR(Table1[[#This Row],[Tanggal]])</f>
        <v>2023</v>
      </c>
    </row>
    <row r="139" spans="1:9" x14ac:dyDescent="0.45">
      <c r="A139" s="2">
        <v>44922</v>
      </c>
      <c r="B139" t="s">
        <v>16</v>
      </c>
      <c r="C139" t="s">
        <v>87</v>
      </c>
      <c r="D139" t="s">
        <v>55</v>
      </c>
      <c r="E139" t="s">
        <v>49</v>
      </c>
      <c r="F139">
        <v>21200000</v>
      </c>
      <c r="G139" t="s">
        <v>56</v>
      </c>
      <c r="H139">
        <f>MONTH(Table1[[#This Row],[Tanggal]])</f>
        <v>12</v>
      </c>
      <c r="I139">
        <f>YEAR(Table1[[#This Row],[Tanggal]])</f>
        <v>2022</v>
      </c>
    </row>
    <row r="140" spans="1:9" x14ac:dyDescent="0.45">
      <c r="A140" s="2">
        <v>44597</v>
      </c>
      <c r="B140" t="s">
        <v>16</v>
      </c>
      <c r="C140" t="s">
        <v>59</v>
      </c>
      <c r="D140" t="s">
        <v>55</v>
      </c>
      <c r="E140" t="s">
        <v>50</v>
      </c>
      <c r="F140">
        <v>10100000</v>
      </c>
      <c r="G140" t="s">
        <v>56</v>
      </c>
      <c r="H140">
        <f>MONTH(Table1[[#This Row],[Tanggal]])</f>
        <v>2</v>
      </c>
      <c r="I140">
        <f>YEAR(Table1[[#This Row],[Tanggal]])</f>
        <v>2022</v>
      </c>
    </row>
    <row r="141" spans="1:9" x14ac:dyDescent="0.45">
      <c r="A141" s="2">
        <v>45187</v>
      </c>
      <c r="B141" t="s">
        <v>16</v>
      </c>
      <c r="C141" t="s">
        <v>127</v>
      </c>
      <c r="D141" t="s">
        <v>39</v>
      </c>
      <c r="E141" t="s">
        <v>42</v>
      </c>
      <c r="F141">
        <v>9500000</v>
      </c>
      <c r="G141" t="s">
        <v>57</v>
      </c>
      <c r="H141">
        <f>MONTH(Table1[[#This Row],[Tanggal]])</f>
        <v>9</v>
      </c>
      <c r="I141">
        <f>YEAR(Table1[[#This Row],[Tanggal]])</f>
        <v>2023</v>
      </c>
    </row>
    <row r="142" spans="1:9" x14ac:dyDescent="0.45">
      <c r="A142" s="2">
        <v>44680</v>
      </c>
      <c r="B142" t="s">
        <v>16</v>
      </c>
      <c r="C142" t="s">
        <v>142</v>
      </c>
      <c r="D142" t="s">
        <v>26</v>
      </c>
      <c r="E142" t="s">
        <v>34</v>
      </c>
      <c r="F142">
        <v>7100000</v>
      </c>
      <c r="G142" t="s">
        <v>56</v>
      </c>
      <c r="H142">
        <f>MONTH(Table1[[#This Row],[Tanggal]])</f>
        <v>4</v>
      </c>
      <c r="I142">
        <f>YEAR(Table1[[#This Row],[Tanggal]])</f>
        <v>2022</v>
      </c>
    </row>
    <row r="143" spans="1:9" x14ac:dyDescent="0.45">
      <c r="A143" s="2">
        <v>44737</v>
      </c>
      <c r="B143" t="s">
        <v>17</v>
      </c>
      <c r="C143" t="s">
        <v>88</v>
      </c>
      <c r="D143" t="s">
        <v>39</v>
      </c>
      <c r="E143" t="s">
        <v>40</v>
      </c>
      <c r="F143">
        <v>6700000</v>
      </c>
      <c r="G143" t="s">
        <v>57</v>
      </c>
      <c r="H143">
        <f>MONTH(Table1[[#This Row],[Tanggal]])</f>
        <v>6</v>
      </c>
      <c r="I143">
        <f>YEAR(Table1[[#This Row],[Tanggal]])</f>
        <v>2022</v>
      </c>
    </row>
    <row r="144" spans="1:9" x14ac:dyDescent="0.45">
      <c r="A144" s="2">
        <v>45159</v>
      </c>
      <c r="B144" t="s">
        <v>16</v>
      </c>
      <c r="C144" t="s">
        <v>84</v>
      </c>
      <c r="D144" t="s">
        <v>55</v>
      </c>
      <c r="E144" t="s">
        <v>51</v>
      </c>
      <c r="F144">
        <v>11300000</v>
      </c>
      <c r="G144" t="s">
        <v>57</v>
      </c>
      <c r="H144">
        <f>MONTH(Table1[[#This Row],[Tanggal]])</f>
        <v>8</v>
      </c>
      <c r="I144">
        <f>YEAR(Table1[[#This Row],[Tanggal]])</f>
        <v>2023</v>
      </c>
    </row>
    <row r="145" spans="1:9" x14ac:dyDescent="0.45">
      <c r="A145" s="2">
        <v>45219</v>
      </c>
      <c r="B145" t="s">
        <v>17</v>
      </c>
      <c r="C145" t="s">
        <v>112</v>
      </c>
      <c r="D145" t="s">
        <v>26</v>
      </c>
      <c r="E145" t="s">
        <v>27</v>
      </c>
      <c r="F145">
        <v>8900000</v>
      </c>
      <c r="G145" t="s">
        <v>57</v>
      </c>
      <c r="H145">
        <f>MONTH(Table1[[#This Row],[Tanggal]])</f>
        <v>10</v>
      </c>
      <c r="I145">
        <f>YEAR(Table1[[#This Row],[Tanggal]])</f>
        <v>2023</v>
      </c>
    </row>
    <row r="146" spans="1:9" x14ac:dyDescent="0.45">
      <c r="A146" s="2">
        <v>44831</v>
      </c>
      <c r="B146" t="s">
        <v>0</v>
      </c>
      <c r="C146" t="s">
        <v>63</v>
      </c>
      <c r="D146" t="s">
        <v>55</v>
      </c>
      <c r="E146" t="s">
        <v>46</v>
      </c>
      <c r="F146">
        <v>13700000</v>
      </c>
      <c r="G146" t="s">
        <v>56</v>
      </c>
      <c r="H146">
        <f>MONTH(Table1[[#This Row],[Tanggal]])</f>
        <v>9</v>
      </c>
      <c r="I146">
        <f>YEAR(Table1[[#This Row],[Tanggal]])</f>
        <v>2022</v>
      </c>
    </row>
    <row r="147" spans="1:9" x14ac:dyDescent="0.45">
      <c r="A147" s="2">
        <v>45092</v>
      </c>
      <c r="B147" t="s">
        <v>4</v>
      </c>
      <c r="C147" t="s">
        <v>124</v>
      </c>
      <c r="D147" t="s">
        <v>55</v>
      </c>
      <c r="E147" t="s">
        <v>53</v>
      </c>
      <c r="F147">
        <v>12900000</v>
      </c>
      <c r="G147" t="s">
        <v>57</v>
      </c>
      <c r="H147">
        <f>MONTH(Table1[[#This Row],[Tanggal]])</f>
        <v>6</v>
      </c>
      <c r="I147">
        <f>YEAR(Table1[[#This Row],[Tanggal]])</f>
        <v>2023</v>
      </c>
    </row>
    <row r="148" spans="1:9" x14ac:dyDescent="0.45">
      <c r="A148" s="2">
        <v>44912</v>
      </c>
      <c r="B148" t="s">
        <v>1</v>
      </c>
      <c r="C148" t="s">
        <v>92</v>
      </c>
      <c r="D148" t="s">
        <v>55</v>
      </c>
      <c r="E148" t="s">
        <v>51</v>
      </c>
      <c r="F148">
        <v>8300000.0000000009</v>
      </c>
      <c r="G148" t="s">
        <v>56</v>
      </c>
      <c r="H148">
        <f>MONTH(Table1[[#This Row],[Tanggal]])</f>
        <v>12</v>
      </c>
      <c r="I148">
        <f>YEAR(Table1[[#This Row],[Tanggal]])</f>
        <v>2022</v>
      </c>
    </row>
    <row r="149" spans="1:9" x14ac:dyDescent="0.45">
      <c r="A149" s="2">
        <v>44926</v>
      </c>
      <c r="B149" t="s">
        <v>1</v>
      </c>
      <c r="C149" t="s">
        <v>128</v>
      </c>
      <c r="D149" t="s">
        <v>39</v>
      </c>
      <c r="E149" t="s">
        <v>42</v>
      </c>
      <c r="F149">
        <v>11800000</v>
      </c>
      <c r="G149" t="s">
        <v>57</v>
      </c>
      <c r="H149">
        <f>MONTH(Table1[[#This Row],[Tanggal]])</f>
        <v>12</v>
      </c>
      <c r="I149">
        <f>YEAR(Table1[[#This Row],[Tanggal]])</f>
        <v>2022</v>
      </c>
    </row>
    <row r="150" spans="1:9" x14ac:dyDescent="0.45">
      <c r="A150" s="2">
        <v>44970</v>
      </c>
      <c r="B150" t="s">
        <v>5</v>
      </c>
      <c r="C150" t="s">
        <v>94</v>
      </c>
      <c r="D150" t="s">
        <v>55</v>
      </c>
      <c r="E150" t="s">
        <v>54</v>
      </c>
      <c r="F150">
        <v>11500000</v>
      </c>
      <c r="G150" t="s">
        <v>56</v>
      </c>
      <c r="H150">
        <f>MONTH(Table1[[#This Row],[Tanggal]])</f>
        <v>2</v>
      </c>
      <c r="I150">
        <f>YEAR(Table1[[#This Row],[Tanggal]])</f>
        <v>2023</v>
      </c>
    </row>
    <row r="151" spans="1:9" x14ac:dyDescent="0.45">
      <c r="A151" s="2">
        <v>44578</v>
      </c>
      <c r="B151" t="s">
        <v>0</v>
      </c>
      <c r="C151" t="s">
        <v>1</v>
      </c>
      <c r="D151" t="s">
        <v>26</v>
      </c>
      <c r="E151" t="s">
        <v>27</v>
      </c>
      <c r="F151">
        <v>6800000</v>
      </c>
      <c r="G151" t="s">
        <v>56</v>
      </c>
      <c r="H151">
        <f>MONTH(Table1[[#This Row],[Tanggal]])</f>
        <v>1</v>
      </c>
      <c r="I151">
        <f>YEAR(Table1[[#This Row],[Tanggal]])</f>
        <v>2022</v>
      </c>
    </row>
    <row r="152" spans="1:9" x14ac:dyDescent="0.45">
      <c r="A152" s="2">
        <v>45010</v>
      </c>
      <c r="B152" t="s">
        <v>2</v>
      </c>
      <c r="C152" t="s">
        <v>86</v>
      </c>
      <c r="D152" t="s">
        <v>26</v>
      </c>
      <c r="E152" t="s">
        <v>35</v>
      </c>
      <c r="F152">
        <v>13500000</v>
      </c>
      <c r="G152" t="s">
        <v>56</v>
      </c>
      <c r="H152">
        <f>MONTH(Table1[[#This Row],[Tanggal]])</f>
        <v>3</v>
      </c>
      <c r="I152">
        <f>YEAR(Table1[[#This Row],[Tanggal]])</f>
        <v>2023</v>
      </c>
    </row>
    <row r="153" spans="1:9" x14ac:dyDescent="0.45">
      <c r="A153" s="2">
        <v>44650</v>
      </c>
      <c r="B153" t="s">
        <v>17</v>
      </c>
      <c r="C153" t="s">
        <v>135</v>
      </c>
      <c r="D153" t="s">
        <v>39</v>
      </c>
      <c r="E153" t="s">
        <v>40</v>
      </c>
      <c r="F153">
        <v>13700000</v>
      </c>
      <c r="G153" t="s">
        <v>56</v>
      </c>
      <c r="H153">
        <f>MONTH(Table1[[#This Row],[Tanggal]])</f>
        <v>3</v>
      </c>
      <c r="I153">
        <f>YEAR(Table1[[#This Row],[Tanggal]])</f>
        <v>2022</v>
      </c>
    </row>
    <row r="154" spans="1:9" x14ac:dyDescent="0.45">
      <c r="A154" s="2">
        <v>45200</v>
      </c>
      <c r="B154" t="s">
        <v>17</v>
      </c>
      <c r="C154" t="s">
        <v>103</v>
      </c>
      <c r="D154" t="s">
        <v>55</v>
      </c>
      <c r="E154" t="s">
        <v>47</v>
      </c>
      <c r="F154">
        <v>13200000</v>
      </c>
      <c r="G154" t="s">
        <v>56</v>
      </c>
      <c r="H154">
        <f>MONTH(Table1[[#This Row],[Tanggal]])</f>
        <v>10</v>
      </c>
      <c r="I154">
        <f>YEAR(Table1[[#This Row],[Tanggal]])</f>
        <v>2023</v>
      </c>
    </row>
    <row r="155" spans="1:9" x14ac:dyDescent="0.45">
      <c r="A155" s="2">
        <v>45088</v>
      </c>
      <c r="B155" t="s">
        <v>9</v>
      </c>
      <c r="C155" t="s">
        <v>96</v>
      </c>
      <c r="D155" t="s">
        <v>26</v>
      </c>
      <c r="E155" t="s">
        <v>29</v>
      </c>
      <c r="F155">
        <v>9400000</v>
      </c>
      <c r="G155" t="s">
        <v>56</v>
      </c>
      <c r="H155">
        <f>MONTH(Table1[[#This Row],[Tanggal]])</f>
        <v>6</v>
      </c>
      <c r="I155">
        <f>YEAR(Table1[[#This Row],[Tanggal]])</f>
        <v>2023</v>
      </c>
    </row>
    <row r="156" spans="1:9" x14ac:dyDescent="0.45">
      <c r="A156" s="2">
        <v>44784</v>
      </c>
      <c r="B156" t="s">
        <v>16</v>
      </c>
      <c r="C156" t="s">
        <v>85</v>
      </c>
      <c r="D156" t="s">
        <v>26</v>
      </c>
      <c r="E156" t="s">
        <v>29</v>
      </c>
      <c r="F156">
        <v>11700000</v>
      </c>
      <c r="G156" t="s">
        <v>57</v>
      </c>
      <c r="H156">
        <f>MONTH(Table1[[#This Row],[Tanggal]])</f>
        <v>8</v>
      </c>
      <c r="I156">
        <f>YEAR(Table1[[#This Row],[Tanggal]])</f>
        <v>2022</v>
      </c>
    </row>
    <row r="157" spans="1:9" x14ac:dyDescent="0.45">
      <c r="A157" s="2">
        <v>44731</v>
      </c>
      <c r="B157" t="s">
        <v>17</v>
      </c>
      <c r="C157" t="s">
        <v>92</v>
      </c>
      <c r="D157" t="s">
        <v>55</v>
      </c>
      <c r="E157" t="s">
        <v>47</v>
      </c>
      <c r="F157">
        <v>12300000</v>
      </c>
      <c r="G157" t="s">
        <v>57</v>
      </c>
      <c r="H157">
        <f>MONTH(Table1[[#This Row],[Tanggal]])</f>
        <v>6</v>
      </c>
      <c r="I157">
        <f>YEAR(Table1[[#This Row],[Tanggal]])</f>
        <v>2022</v>
      </c>
    </row>
    <row r="158" spans="1:9" x14ac:dyDescent="0.45">
      <c r="A158" s="2">
        <v>44939</v>
      </c>
      <c r="B158" t="s">
        <v>17</v>
      </c>
      <c r="C158" t="s">
        <v>85</v>
      </c>
      <c r="D158" t="s">
        <v>55</v>
      </c>
      <c r="E158" t="s">
        <v>52</v>
      </c>
      <c r="F158">
        <v>14300000</v>
      </c>
      <c r="G158" t="s">
        <v>56</v>
      </c>
      <c r="H158">
        <f>MONTH(Table1[[#This Row],[Tanggal]])</f>
        <v>1</v>
      </c>
      <c r="I158">
        <f>YEAR(Table1[[#This Row],[Tanggal]])</f>
        <v>2023</v>
      </c>
    </row>
    <row r="159" spans="1:9" x14ac:dyDescent="0.45">
      <c r="A159" s="2">
        <v>45207</v>
      </c>
      <c r="B159" t="s">
        <v>4</v>
      </c>
      <c r="C159" t="s">
        <v>119</v>
      </c>
      <c r="D159" t="s">
        <v>55</v>
      </c>
      <c r="E159" t="s">
        <v>46</v>
      </c>
      <c r="F159">
        <v>6500000</v>
      </c>
      <c r="G159" t="s">
        <v>56</v>
      </c>
      <c r="H159">
        <f>MONTH(Table1[[#This Row],[Tanggal]])</f>
        <v>10</v>
      </c>
      <c r="I159">
        <f>YEAR(Table1[[#This Row],[Tanggal]])</f>
        <v>2023</v>
      </c>
    </row>
    <row r="160" spans="1:9" x14ac:dyDescent="0.45">
      <c r="A160" s="2">
        <v>44669</v>
      </c>
      <c r="B160" t="s">
        <v>15</v>
      </c>
      <c r="C160" t="s">
        <v>89</v>
      </c>
      <c r="D160" t="s">
        <v>26</v>
      </c>
      <c r="E160" t="s">
        <v>27</v>
      </c>
      <c r="F160">
        <v>8500000</v>
      </c>
      <c r="G160" t="s">
        <v>57</v>
      </c>
      <c r="H160">
        <f>MONTH(Table1[[#This Row],[Tanggal]])</f>
        <v>4</v>
      </c>
      <c r="I160">
        <f>YEAR(Table1[[#This Row],[Tanggal]])</f>
        <v>2022</v>
      </c>
    </row>
    <row r="161" spans="1:9" x14ac:dyDescent="0.45">
      <c r="A161" s="2">
        <v>45227</v>
      </c>
      <c r="B161" t="s">
        <v>5</v>
      </c>
      <c r="C161" t="s">
        <v>89</v>
      </c>
      <c r="D161" t="s">
        <v>26</v>
      </c>
      <c r="E161" t="s">
        <v>31</v>
      </c>
      <c r="F161">
        <v>7900000</v>
      </c>
      <c r="G161" t="s">
        <v>57</v>
      </c>
      <c r="H161">
        <f>MONTH(Table1[[#This Row],[Tanggal]])</f>
        <v>10</v>
      </c>
      <c r="I161">
        <f>YEAR(Table1[[#This Row],[Tanggal]])</f>
        <v>2023</v>
      </c>
    </row>
    <row r="162" spans="1:9" x14ac:dyDescent="0.45">
      <c r="A162" s="2">
        <v>45245</v>
      </c>
      <c r="B162" t="s">
        <v>1</v>
      </c>
      <c r="C162" t="s">
        <v>97</v>
      </c>
      <c r="D162" t="s">
        <v>55</v>
      </c>
      <c r="E162" t="s">
        <v>52</v>
      </c>
      <c r="F162">
        <v>9100000</v>
      </c>
      <c r="G162" t="s">
        <v>57</v>
      </c>
      <c r="H162">
        <f>MONTH(Table1[[#This Row],[Tanggal]])</f>
        <v>11</v>
      </c>
      <c r="I162">
        <f>YEAR(Table1[[#This Row],[Tanggal]])</f>
        <v>2023</v>
      </c>
    </row>
    <row r="163" spans="1:9" x14ac:dyDescent="0.45">
      <c r="A163" s="2">
        <v>44579</v>
      </c>
      <c r="B163" t="s">
        <v>16</v>
      </c>
      <c r="C163" t="s">
        <v>101</v>
      </c>
      <c r="D163" t="s">
        <v>26</v>
      </c>
      <c r="E163" t="s">
        <v>29</v>
      </c>
      <c r="F163">
        <v>10800000</v>
      </c>
      <c r="G163" t="s">
        <v>57</v>
      </c>
      <c r="H163">
        <f>MONTH(Table1[[#This Row],[Tanggal]])</f>
        <v>1</v>
      </c>
      <c r="I163">
        <f>YEAR(Table1[[#This Row],[Tanggal]])</f>
        <v>2022</v>
      </c>
    </row>
    <row r="164" spans="1:9" x14ac:dyDescent="0.45">
      <c r="A164" s="2">
        <v>45043</v>
      </c>
      <c r="B164" t="s">
        <v>1</v>
      </c>
      <c r="C164" t="s">
        <v>88</v>
      </c>
      <c r="D164" t="s">
        <v>39</v>
      </c>
      <c r="E164" t="s">
        <v>44</v>
      </c>
      <c r="F164">
        <v>16100000.000000002</v>
      </c>
      <c r="G164" t="s">
        <v>57</v>
      </c>
      <c r="H164">
        <f>MONTH(Table1[[#This Row],[Tanggal]])</f>
        <v>4</v>
      </c>
      <c r="I164">
        <f>YEAR(Table1[[#This Row],[Tanggal]])</f>
        <v>2023</v>
      </c>
    </row>
    <row r="165" spans="1:9" x14ac:dyDescent="0.45">
      <c r="A165" s="2">
        <v>45066</v>
      </c>
      <c r="B165" t="s">
        <v>17</v>
      </c>
      <c r="C165" t="s">
        <v>105</v>
      </c>
      <c r="D165" t="s">
        <v>39</v>
      </c>
      <c r="E165" t="s">
        <v>42</v>
      </c>
      <c r="F165">
        <v>20600000</v>
      </c>
      <c r="G165" t="s">
        <v>57</v>
      </c>
      <c r="H165">
        <f>MONTH(Table1[[#This Row],[Tanggal]])</f>
        <v>5</v>
      </c>
      <c r="I165">
        <f>YEAR(Table1[[#This Row],[Tanggal]])</f>
        <v>2023</v>
      </c>
    </row>
    <row r="166" spans="1:9" x14ac:dyDescent="0.45">
      <c r="A166" s="2">
        <v>44972</v>
      </c>
      <c r="B166" t="s">
        <v>5</v>
      </c>
      <c r="C166" t="s">
        <v>72</v>
      </c>
      <c r="D166" t="s">
        <v>55</v>
      </c>
      <c r="E166" t="s">
        <v>47</v>
      </c>
      <c r="F166">
        <v>14300000</v>
      </c>
      <c r="G166" t="s">
        <v>56</v>
      </c>
      <c r="H166">
        <f>MONTH(Table1[[#This Row],[Tanggal]])</f>
        <v>2</v>
      </c>
      <c r="I166">
        <f>YEAR(Table1[[#This Row],[Tanggal]])</f>
        <v>2023</v>
      </c>
    </row>
    <row r="167" spans="1:9" x14ac:dyDescent="0.45">
      <c r="A167" s="2">
        <v>45160</v>
      </c>
      <c r="B167" t="s">
        <v>5</v>
      </c>
      <c r="C167" t="s">
        <v>84</v>
      </c>
      <c r="D167" t="s">
        <v>39</v>
      </c>
      <c r="E167" t="s">
        <v>44</v>
      </c>
      <c r="F167">
        <v>7200000</v>
      </c>
      <c r="G167" t="s">
        <v>57</v>
      </c>
      <c r="H167">
        <f>MONTH(Table1[[#This Row],[Tanggal]])</f>
        <v>8</v>
      </c>
      <c r="I167">
        <f>YEAR(Table1[[#This Row],[Tanggal]])</f>
        <v>2023</v>
      </c>
    </row>
    <row r="168" spans="1:9" x14ac:dyDescent="0.45">
      <c r="A168" s="2">
        <v>44669</v>
      </c>
      <c r="B168" t="s">
        <v>5</v>
      </c>
      <c r="C168" t="s">
        <v>117</v>
      </c>
      <c r="D168" t="s">
        <v>26</v>
      </c>
      <c r="E168" t="s">
        <v>29</v>
      </c>
      <c r="F168">
        <v>8600000</v>
      </c>
      <c r="G168" t="s">
        <v>56</v>
      </c>
      <c r="H168">
        <f>MONTH(Table1[[#This Row],[Tanggal]])</f>
        <v>4</v>
      </c>
      <c r="I168">
        <f>YEAR(Table1[[#This Row],[Tanggal]])</f>
        <v>2022</v>
      </c>
    </row>
    <row r="169" spans="1:9" x14ac:dyDescent="0.45">
      <c r="A169" s="2">
        <v>45082</v>
      </c>
      <c r="B169" t="s">
        <v>2</v>
      </c>
      <c r="C169" t="s">
        <v>86</v>
      </c>
      <c r="D169" t="s">
        <v>55</v>
      </c>
      <c r="E169" t="s">
        <v>47</v>
      </c>
      <c r="F169">
        <v>7100000</v>
      </c>
      <c r="G169" t="s">
        <v>56</v>
      </c>
      <c r="H169">
        <f>MONTH(Table1[[#This Row],[Tanggal]])</f>
        <v>6</v>
      </c>
      <c r="I169">
        <f>YEAR(Table1[[#This Row],[Tanggal]])</f>
        <v>2023</v>
      </c>
    </row>
    <row r="170" spans="1:9" x14ac:dyDescent="0.45">
      <c r="A170" s="2">
        <v>44669</v>
      </c>
      <c r="B170" t="s">
        <v>3</v>
      </c>
      <c r="C170" t="s">
        <v>135</v>
      </c>
      <c r="D170" t="s">
        <v>55</v>
      </c>
      <c r="E170" t="s">
        <v>53</v>
      </c>
      <c r="F170">
        <v>14900000</v>
      </c>
      <c r="G170" t="s">
        <v>57</v>
      </c>
      <c r="H170">
        <f>MONTH(Table1[[#This Row],[Tanggal]])</f>
        <v>4</v>
      </c>
      <c r="I170">
        <f>YEAR(Table1[[#This Row],[Tanggal]])</f>
        <v>2022</v>
      </c>
    </row>
    <row r="171" spans="1:9" x14ac:dyDescent="0.45">
      <c r="A171" s="2">
        <v>44563</v>
      </c>
      <c r="B171" t="s">
        <v>17</v>
      </c>
      <c r="C171" t="s">
        <v>113</v>
      </c>
      <c r="D171" t="s">
        <v>39</v>
      </c>
      <c r="E171" t="s">
        <v>44</v>
      </c>
      <c r="F171">
        <v>6300000</v>
      </c>
      <c r="G171" t="s">
        <v>57</v>
      </c>
      <c r="H171">
        <f>MONTH(Table1[[#This Row],[Tanggal]])</f>
        <v>1</v>
      </c>
      <c r="I171">
        <f>YEAR(Table1[[#This Row],[Tanggal]])</f>
        <v>2022</v>
      </c>
    </row>
    <row r="172" spans="1:9" x14ac:dyDescent="0.45">
      <c r="A172" s="2">
        <v>45113</v>
      </c>
      <c r="B172" t="s">
        <v>3</v>
      </c>
      <c r="C172" t="s">
        <v>88</v>
      </c>
      <c r="D172" t="s">
        <v>39</v>
      </c>
      <c r="E172" t="s">
        <v>42</v>
      </c>
      <c r="F172">
        <v>10300000</v>
      </c>
      <c r="G172" t="s">
        <v>56</v>
      </c>
      <c r="H172">
        <f>MONTH(Table1[[#This Row],[Tanggal]])</f>
        <v>7</v>
      </c>
      <c r="I172">
        <f>YEAR(Table1[[#This Row],[Tanggal]])</f>
        <v>2023</v>
      </c>
    </row>
    <row r="173" spans="1:9" x14ac:dyDescent="0.45">
      <c r="A173" s="2">
        <v>44822</v>
      </c>
      <c r="B173" t="s">
        <v>9</v>
      </c>
      <c r="C173" t="s">
        <v>95</v>
      </c>
      <c r="D173" t="s">
        <v>26</v>
      </c>
      <c r="E173" t="s">
        <v>27</v>
      </c>
      <c r="F173">
        <v>13700000</v>
      </c>
      <c r="G173" t="s">
        <v>57</v>
      </c>
      <c r="H173">
        <f>MONTH(Table1[[#This Row],[Tanggal]])</f>
        <v>9</v>
      </c>
      <c r="I173">
        <f>YEAR(Table1[[#This Row],[Tanggal]])</f>
        <v>2022</v>
      </c>
    </row>
    <row r="174" spans="1:9" x14ac:dyDescent="0.45">
      <c r="A174" s="2">
        <v>44757</v>
      </c>
      <c r="B174" t="s">
        <v>3</v>
      </c>
      <c r="C174" t="s">
        <v>96</v>
      </c>
      <c r="D174" t="s">
        <v>26</v>
      </c>
      <c r="E174" t="s">
        <v>30</v>
      </c>
      <c r="F174">
        <v>9900000</v>
      </c>
      <c r="G174" t="s">
        <v>57</v>
      </c>
      <c r="H174">
        <f>MONTH(Table1[[#This Row],[Tanggal]])</f>
        <v>7</v>
      </c>
      <c r="I174">
        <f>YEAR(Table1[[#This Row],[Tanggal]])</f>
        <v>2022</v>
      </c>
    </row>
    <row r="175" spans="1:9" x14ac:dyDescent="0.45">
      <c r="A175" s="2">
        <v>45046</v>
      </c>
      <c r="B175" t="s">
        <v>4</v>
      </c>
      <c r="C175" t="s">
        <v>79</v>
      </c>
      <c r="D175" t="s">
        <v>26</v>
      </c>
      <c r="E175" t="s">
        <v>35</v>
      </c>
      <c r="F175">
        <v>7100000</v>
      </c>
      <c r="G175" t="s">
        <v>56</v>
      </c>
      <c r="H175">
        <f>MONTH(Table1[[#This Row],[Tanggal]])</f>
        <v>4</v>
      </c>
      <c r="I175">
        <f>YEAR(Table1[[#This Row],[Tanggal]])</f>
        <v>2023</v>
      </c>
    </row>
    <row r="176" spans="1:9" x14ac:dyDescent="0.45">
      <c r="A176" s="2">
        <v>45229</v>
      </c>
      <c r="B176" t="s">
        <v>17</v>
      </c>
      <c r="C176" t="s">
        <v>85</v>
      </c>
      <c r="D176" t="s">
        <v>55</v>
      </c>
      <c r="E176" t="s">
        <v>46</v>
      </c>
      <c r="F176">
        <v>10400000</v>
      </c>
      <c r="G176" t="s">
        <v>56</v>
      </c>
      <c r="H176">
        <f>MONTH(Table1[[#This Row],[Tanggal]])</f>
        <v>10</v>
      </c>
      <c r="I176">
        <f>YEAR(Table1[[#This Row],[Tanggal]])</f>
        <v>2023</v>
      </c>
    </row>
    <row r="177" spans="1:9" x14ac:dyDescent="0.45">
      <c r="A177" s="2">
        <v>45148</v>
      </c>
      <c r="B177" t="s">
        <v>15</v>
      </c>
      <c r="C177" t="s">
        <v>121</v>
      </c>
      <c r="D177" t="s">
        <v>55</v>
      </c>
      <c r="E177" t="s">
        <v>54</v>
      </c>
      <c r="F177">
        <v>11400000</v>
      </c>
      <c r="G177" t="s">
        <v>56</v>
      </c>
      <c r="H177">
        <f>MONTH(Table1[[#This Row],[Tanggal]])</f>
        <v>8</v>
      </c>
      <c r="I177">
        <f>YEAR(Table1[[#This Row],[Tanggal]])</f>
        <v>2023</v>
      </c>
    </row>
    <row r="178" spans="1:9" x14ac:dyDescent="0.45">
      <c r="A178" s="2">
        <v>45096</v>
      </c>
      <c r="B178" t="s">
        <v>2</v>
      </c>
      <c r="C178" t="s">
        <v>89</v>
      </c>
      <c r="D178" t="s">
        <v>26</v>
      </c>
      <c r="E178" t="s">
        <v>30</v>
      </c>
      <c r="F178">
        <v>13000000</v>
      </c>
      <c r="G178" t="s">
        <v>56</v>
      </c>
      <c r="H178">
        <f>MONTH(Table1[[#This Row],[Tanggal]])</f>
        <v>6</v>
      </c>
      <c r="I178">
        <f>YEAR(Table1[[#This Row],[Tanggal]])</f>
        <v>2023</v>
      </c>
    </row>
    <row r="179" spans="1:9" x14ac:dyDescent="0.45">
      <c r="A179" s="2">
        <v>44926</v>
      </c>
      <c r="B179" t="s">
        <v>1</v>
      </c>
      <c r="C179" t="s">
        <v>82</v>
      </c>
      <c r="D179" t="s">
        <v>26</v>
      </c>
      <c r="E179" t="s">
        <v>33</v>
      </c>
      <c r="F179">
        <v>13600000</v>
      </c>
      <c r="G179" t="s">
        <v>56</v>
      </c>
      <c r="H179">
        <f>MONTH(Table1[[#This Row],[Tanggal]])</f>
        <v>12</v>
      </c>
      <c r="I179">
        <f>YEAR(Table1[[#This Row],[Tanggal]])</f>
        <v>2022</v>
      </c>
    </row>
    <row r="180" spans="1:9" x14ac:dyDescent="0.45">
      <c r="A180" s="2">
        <v>44908</v>
      </c>
      <c r="B180" t="s">
        <v>1</v>
      </c>
      <c r="C180" t="s">
        <v>127</v>
      </c>
      <c r="D180" t="s">
        <v>55</v>
      </c>
      <c r="E180" t="s">
        <v>48</v>
      </c>
      <c r="F180">
        <v>10200000</v>
      </c>
      <c r="G180" t="s">
        <v>56</v>
      </c>
      <c r="H180">
        <f>MONTH(Table1[[#This Row],[Tanggal]])</f>
        <v>12</v>
      </c>
      <c r="I180">
        <f>YEAR(Table1[[#This Row],[Tanggal]])</f>
        <v>2022</v>
      </c>
    </row>
    <row r="181" spans="1:9" x14ac:dyDescent="0.45">
      <c r="A181" s="2">
        <v>45055</v>
      </c>
      <c r="B181" t="s">
        <v>1</v>
      </c>
      <c r="C181" t="s">
        <v>125</v>
      </c>
      <c r="D181" t="s">
        <v>55</v>
      </c>
      <c r="E181" t="s">
        <v>52</v>
      </c>
      <c r="F181">
        <v>7900000</v>
      </c>
      <c r="G181" t="s">
        <v>56</v>
      </c>
      <c r="H181">
        <f>MONTH(Table1[[#This Row],[Tanggal]])</f>
        <v>5</v>
      </c>
      <c r="I181">
        <f>YEAR(Table1[[#This Row],[Tanggal]])</f>
        <v>2023</v>
      </c>
    </row>
    <row r="182" spans="1:9" x14ac:dyDescent="0.45">
      <c r="A182" s="2">
        <v>45147</v>
      </c>
      <c r="B182" t="s">
        <v>2</v>
      </c>
      <c r="C182" t="s">
        <v>68</v>
      </c>
      <c r="D182" t="s">
        <v>26</v>
      </c>
      <c r="E182" t="s">
        <v>33</v>
      </c>
      <c r="F182">
        <v>6500000</v>
      </c>
      <c r="G182" t="s">
        <v>57</v>
      </c>
      <c r="H182">
        <f>MONTH(Table1[[#This Row],[Tanggal]])</f>
        <v>8</v>
      </c>
      <c r="I182">
        <f>YEAR(Table1[[#This Row],[Tanggal]])</f>
        <v>2023</v>
      </c>
    </row>
    <row r="183" spans="1:9" x14ac:dyDescent="0.45">
      <c r="A183" s="2">
        <v>44762</v>
      </c>
      <c r="B183" t="s">
        <v>2</v>
      </c>
      <c r="C183" t="s">
        <v>86</v>
      </c>
      <c r="D183" t="s">
        <v>26</v>
      </c>
      <c r="E183" t="s">
        <v>31</v>
      </c>
      <c r="F183">
        <v>11900000</v>
      </c>
      <c r="G183" t="s">
        <v>57</v>
      </c>
      <c r="H183">
        <f>MONTH(Table1[[#This Row],[Tanggal]])</f>
        <v>7</v>
      </c>
      <c r="I183">
        <f>YEAR(Table1[[#This Row],[Tanggal]])</f>
        <v>2022</v>
      </c>
    </row>
    <row r="184" spans="1:9" x14ac:dyDescent="0.45">
      <c r="A184" s="2">
        <v>44894</v>
      </c>
      <c r="B184" t="s">
        <v>9</v>
      </c>
      <c r="C184" t="s">
        <v>59</v>
      </c>
      <c r="D184" t="s">
        <v>26</v>
      </c>
      <c r="E184" t="s">
        <v>34</v>
      </c>
      <c r="F184">
        <v>12600000</v>
      </c>
      <c r="G184" t="s">
        <v>57</v>
      </c>
      <c r="H184">
        <f>MONTH(Table1[[#This Row],[Tanggal]])</f>
        <v>11</v>
      </c>
      <c r="I184">
        <f>YEAR(Table1[[#This Row],[Tanggal]])</f>
        <v>2022</v>
      </c>
    </row>
    <row r="185" spans="1:9" x14ac:dyDescent="0.45">
      <c r="A185" s="2">
        <v>44817</v>
      </c>
      <c r="B185" t="s">
        <v>15</v>
      </c>
      <c r="C185" t="s">
        <v>95</v>
      </c>
      <c r="D185" t="s">
        <v>26</v>
      </c>
      <c r="E185" t="s">
        <v>33</v>
      </c>
      <c r="F185">
        <v>13700000</v>
      </c>
      <c r="G185" t="s">
        <v>56</v>
      </c>
      <c r="H185">
        <f>MONTH(Table1[[#This Row],[Tanggal]])</f>
        <v>9</v>
      </c>
      <c r="I185">
        <f>YEAR(Table1[[#This Row],[Tanggal]])</f>
        <v>2022</v>
      </c>
    </row>
    <row r="186" spans="1:9" x14ac:dyDescent="0.45">
      <c r="A186" s="2">
        <v>44885</v>
      </c>
      <c r="B186" t="s">
        <v>16</v>
      </c>
      <c r="C186" t="s">
        <v>67</v>
      </c>
      <c r="D186" t="s">
        <v>26</v>
      </c>
      <c r="E186" t="s">
        <v>36</v>
      </c>
      <c r="F186">
        <v>8100000</v>
      </c>
      <c r="G186" t="s">
        <v>56</v>
      </c>
      <c r="H186">
        <f>MONTH(Table1[[#This Row],[Tanggal]])</f>
        <v>11</v>
      </c>
      <c r="I186">
        <f>YEAR(Table1[[#This Row],[Tanggal]])</f>
        <v>2022</v>
      </c>
    </row>
    <row r="187" spans="1:9" x14ac:dyDescent="0.45">
      <c r="A187" s="2">
        <v>45154</v>
      </c>
      <c r="B187" t="s">
        <v>9</v>
      </c>
      <c r="C187" t="s">
        <v>98</v>
      </c>
      <c r="D187" t="s">
        <v>26</v>
      </c>
      <c r="E187" t="s">
        <v>35</v>
      </c>
      <c r="F187">
        <v>9700000</v>
      </c>
      <c r="G187" t="s">
        <v>57</v>
      </c>
      <c r="H187">
        <f>MONTH(Table1[[#This Row],[Tanggal]])</f>
        <v>8</v>
      </c>
      <c r="I187">
        <f>YEAR(Table1[[#This Row],[Tanggal]])</f>
        <v>2023</v>
      </c>
    </row>
    <row r="188" spans="1:9" x14ac:dyDescent="0.45">
      <c r="A188" s="2">
        <v>45125</v>
      </c>
      <c r="B188" t="s">
        <v>3</v>
      </c>
      <c r="C188" t="s">
        <v>73</v>
      </c>
      <c r="D188" t="s">
        <v>55</v>
      </c>
      <c r="E188" t="s">
        <v>54</v>
      </c>
      <c r="F188">
        <v>14600000</v>
      </c>
      <c r="G188" t="s">
        <v>57</v>
      </c>
      <c r="H188">
        <f>MONTH(Table1[[#This Row],[Tanggal]])</f>
        <v>7</v>
      </c>
      <c r="I188">
        <f>YEAR(Table1[[#This Row],[Tanggal]])</f>
        <v>2023</v>
      </c>
    </row>
    <row r="189" spans="1:9" x14ac:dyDescent="0.45">
      <c r="A189" s="2">
        <v>44654</v>
      </c>
      <c r="B189" t="s">
        <v>1</v>
      </c>
      <c r="C189" t="s">
        <v>94</v>
      </c>
      <c r="D189" t="s">
        <v>55</v>
      </c>
      <c r="E189" t="s">
        <v>53</v>
      </c>
      <c r="F189">
        <v>8000000</v>
      </c>
      <c r="G189" t="s">
        <v>57</v>
      </c>
      <c r="H189">
        <f>MONTH(Table1[[#This Row],[Tanggal]])</f>
        <v>4</v>
      </c>
      <c r="I189">
        <f>YEAR(Table1[[#This Row],[Tanggal]])</f>
        <v>2022</v>
      </c>
    </row>
    <row r="190" spans="1:9" x14ac:dyDescent="0.45">
      <c r="A190" s="2">
        <v>45167</v>
      </c>
      <c r="B190" t="s">
        <v>2</v>
      </c>
      <c r="C190" t="s">
        <v>139</v>
      </c>
      <c r="D190" t="s">
        <v>26</v>
      </c>
      <c r="E190" t="s">
        <v>33</v>
      </c>
      <c r="F190">
        <v>9300000</v>
      </c>
      <c r="G190" t="s">
        <v>56</v>
      </c>
      <c r="H190">
        <f>MONTH(Table1[[#This Row],[Tanggal]])</f>
        <v>8</v>
      </c>
      <c r="I190">
        <f>YEAR(Table1[[#This Row],[Tanggal]])</f>
        <v>2023</v>
      </c>
    </row>
    <row r="191" spans="1:9" x14ac:dyDescent="0.45">
      <c r="A191" s="2">
        <v>45150</v>
      </c>
      <c r="B191" t="s">
        <v>17</v>
      </c>
      <c r="C191" t="s">
        <v>112</v>
      </c>
      <c r="D191" t="s">
        <v>39</v>
      </c>
      <c r="E191" t="s">
        <v>40</v>
      </c>
      <c r="F191">
        <v>10800000</v>
      </c>
      <c r="G191" t="s">
        <v>57</v>
      </c>
      <c r="H191">
        <f>MONTH(Table1[[#This Row],[Tanggal]])</f>
        <v>8</v>
      </c>
      <c r="I191">
        <f>YEAR(Table1[[#This Row],[Tanggal]])</f>
        <v>2023</v>
      </c>
    </row>
    <row r="192" spans="1:9" x14ac:dyDescent="0.45">
      <c r="A192" s="2">
        <v>45197</v>
      </c>
      <c r="B192" t="s">
        <v>16</v>
      </c>
      <c r="C192" t="s">
        <v>104</v>
      </c>
      <c r="D192" t="s">
        <v>55</v>
      </c>
      <c r="E192" t="s">
        <v>54</v>
      </c>
      <c r="F192">
        <v>13400000</v>
      </c>
      <c r="G192" t="s">
        <v>57</v>
      </c>
      <c r="H192">
        <f>MONTH(Table1[[#This Row],[Tanggal]])</f>
        <v>9</v>
      </c>
      <c r="I192">
        <f>YEAR(Table1[[#This Row],[Tanggal]])</f>
        <v>2023</v>
      </c>
    </row>
    <row r="193" spans="1:9" x14ac:dyDescent="0.45">
      <c r="A193" s="2">
        <v>45213</v>
      </c>
      <c r="B193" t="s">
        <v>0</v>
      </c>
      <c r="C193" t="s">
        <v>107</v>
      </c>
      <c r="D193" t="s">
        <v>55</v>
      </c>
      <c r="E193" t="s">
        <v>50</v>
      </c>
      <c r="F193">
        <v>11300000</v>
      </c>
      <c r="G193" t="s">
        <v>56</v>
      </c>
      <c r="H193">
        <f>MONTH(Table1[[#This Row],[Tanggal]])</f>
        <v>10</v>
      </c>
      <c r="I193">
        <f>YEAR(Table1[[#This Row],[Tanggal]])</f>
        <v>2023</v>
      </c>
    </row>
    <row r="194" spans="1:9" x14ac:dyDescent="0.45">
      <c r="A194" s="2">
        <v>44931</v>
      </c>
      <c r="B194" t="s">
        <v>1</v>
      </c>
      <c r="C194" t="s">
        <v>130</v>
      </c>
      <c r="D194" t="s">
        <v>39</v>
      </c>
      <c r="E194" t="s">
        <v>40</v>
      </c>
      <c r="F194">
        <v>13700000</v>
      </c>
      <c r="G194" t="s">
        <v>57</v>
      </c>
      <c r="H194">
        <f>MONTH(Table1[[#This Row],[Tanggal]])</f>
        <v>1</v>
      </c>
      <c r="I194">
        <f>YEAR(Table1[[#This Row],[Tanggal]])</f>
        <v>2023</v>
      </c>
    </row>
    <row r="195" spans="1:9" x14ac:dyDescent="0.45">
      <c r="A195" s="2">
        <v>45039</v>
      </c>
      <c r="B195" t="s">
        <v>2</v>
      </c>
      <c r="C195" t="s">
        <v>75</v>
      </c>
      <c r="D195" t="s">
        <v>26</v>
      </c>
      <c r="E195" t="s">
        <v>31</v>
      </c>
      <c r="F195">
        <v>13800000</v>
      </c>
      <c r="G195" t="s">
        <v>57</v>
      </c>
      <c r="H195">
        <f>MONTH(Table1[[#This Row],[Tanggal]])</f>
        <v>4</v>
      </c>
      <c r="I195">
        <f>YEAR(Table1[[#This Row],[Tanggal]])</f>
        <v>2023</v>
      </c>
    </row>
    <row r="196" spans="1:9" x14ac:dyDescent="0.45">
      <c r="A196" s="2">
        <v>44778</v>
      </c>
      <c r="B196" t="s">
        <v>0</v>
      </c>
      <c r="C196" t="s">
        <v>122</v>
      </c>
      <c r="D196" t="s">
        <v>55</v>
      </c>
      <c r="E196" t="s">
        <v>50</v>
      </c>
      <c r="F196">
        <v>12400000</v>
      </c>
      <c r="G196" t="s">
        <v>57</v>
      </c>
      <c r="H196">
        <f>MONTH(Table1[[#This Row],[Tanggal]])</f>
        <v>8</v>
      </c>
      <c r="I196">
        <f>YEAR(Table1[[#This Row],[Tanggal]])</f>
        <v>2022</v>
      </c>
    </row>
    <row r="197" spans="1:9" x14ac:dyDescent="0.45">
      <c r="A197" s="2">
        <v>44663</v>
      </c>
      <c r="B197" t="s">
        <v>5</v>
      </c>
      <c r="C197" t="s">
        <v>132</v>
      </c>
      <c r="D197" t="s">
        <v>26</v>
      </c>
      <c r="E197" t="s">
        <v>28</v>
      </c>
      <c r="F197">
        <v>6500000</v>
      </c>
      <c r="G197" t="s">
        <v>56</v>
      </c>
      <c r="H197">
        <f>MONTH(Table1[[#This Row],[Tanggal]])</f>
        <v>4</v>
      </c>
      <c r="I197">
        <f>YEAR(Table1[[#This Row],[Tanggal]])</f>
        <v>2022</v>
      </c>
    </row>
    <row r="198" spans="1:9" x14ac:dyDescent="0.45">
      <c r="A198" s="2">
        <v>44926</v>
      </c>
      <c r="B198" t="s">
        <v>0</v>
      </c>
      <c r="C198" t="s">
        <v>70</v>
      </c>
      <c r="D198" t="s">
        <v>26</v>
      </c>
      <c r="E198" t="s">
        <v>31</v>
      </c>
      <c r="F198">
        <v>22900000</v>
      </c>
      <c r="G198" t="s">
        <v>56</v>
      </c>
      <c r="H198">
        <f>MONTH(Table1[[#This Row],[Tanggal]])</f>
        <v>12</v>
      </c>
      <c r="I198">
        <f>YEAR(Table1[[#This Row],[Tanggal]])</f>
        <v>2022</v>
      </c>
    </row>
    <row r="199" spans="1:9" x14ac:dyDescent="0.45">
      <c r="A199" s="2">
        <v>44598</v>
      </c>
      <c r="B199" t="s">
        <v>15</v>
      </c>
      <c r="C199" t="s">
        <v>70</v>
      </c>
      <c r="D199" t="s">
        <v>26</v>
      </c>
      <c r="E199" t="s">
        <v>27</v>
      </c>
      <c r="F199">
        <v>24100000</v>
      </c>
      <c r="G199" t="s">
        <v>57</v>
      </c>
      <c r="H199">
        <f>MONTH(Table1[[#This Row],[Tanggal]])</f>
        <v>2</v>
      </c>
      <c r="I199">
        <f>YEAR(Table1[[#This Row],[Tanggal]])</f>
        <v>2022</v>
      </c>
    </row>
    <row r="200" spans="1:9" x14ac:dyDescent="0.45">
      <c r="A200" s="2">
        <v>44916</v>
      </c>
      <c r="B200" t="s">
        <v>9</v>
      </c>
      <c r="C200" t="s">
        <v>72</v>
      </c>
      <c r="D200" t="s">
        <v>39</v>
      </c>
      <c r="E200" t="s">
        <v>45</v>
      </c>
      <c r="F200">
        <v>9500000</v>
      </c>
      <c r="G200" t="s">
        <v>57</v>
      </c>
      <c r="H200">
        <f>MONTH(Table1[[#This Row],[Tanggal]])</f>
        <v>12</v>
      </c>
      <c r="I200">
        <f>YEAR(Table1[[#This Row],[Tanggal]])</f>
        <v>2022</v>
      </c>
    </row>
    <row r="201" spans="1:9" x14ac:dyDescent="0.45">
      <c r="A201" s="2">
        <v>44835</v>
      </c>
      <c r="B201" t="s">
        <v>3</v>
      </c>
      <c r="C201" t="s">
        <v>92</v>
      </c>
      <c r="D201" t="s">
        <v>55</v>
      </c>
      <c r="E201" t="s">
        <v>46</v>
      </c>
      <c r="F201">
        <v>17540000</v>
      </c>
      <c r="G201" t="s">
        <v>56</v>
      </c>
      <c r="H201">
        <f>MONTH(Table1[[#This Row],[Tanggal]])</f>
        <v>10</v>
      </c>
      <c r="I201">
        <f>YEAR(Table1[[#This Row],[Tanggal]])</f>
        <v>2022</v>
      </c>
    </row>
    <row r="202" spans="1:9" x14ac:dyDescent="0.45">
      <c r="A202" s="2">
        <v>44783</v>
      </c>
      <c r="B202" t="s">
        <v>2</v>
      </c>
      <c r="C202" t="s">
        <v>67</v>
      </c>
      <c r="D202" t="s">
        <v>26</v>
      </c>
      <c r="E202" t="s">
        <v>27</v>
      </c>
      <c r="F202">
        <v>20220000</v>
      </c>
      <c r="G202" t="s">
        <v>57</v>
      </c>
      <c r="H202">
        <f>MONTH(Table1[[#This Row],[Tanggal]])</f>
        <v>8</v>
      </c>
      <c r="I202">
        <f>YEAR(Table1[[#This Row],[Tanggal]])</f>
        <v>2022</v>
      </c>
    </row>
    <row r="203" spans="1:9" x14ac:dyDescent="0.45">
      <c r="A203" s="2">
        <v>45211</v>
      </c>
      <c r="B203" t="s">
        <v>17</v>
      </c>
      <c r="C203" t="s">
        <v>120</v>
      </c>
      <c r="D203" t="s">
        <v>39</v>
      </c>
      <c r="E203" t="s">
        <v>43</v>
      </c>
      <c r="F203">
        <v>13110000</v>
      </c>
      <c r="G203" t="s">
        <v>56</v>
      </c>
      <c r="H203">
        <f>MONTH(Table1[[#This Row],[Tanggal]])</f>
        <v>10</v>
      </c>
      <c r="I203">
        <f>YEAR(Table1[[#This Row],[Tanggal]])</f>
        <v>2023</v>
      </c>
    </row>
    <row r="204" spans="1:9" x14ac:dyDescent="0.45">
      <c r="A204" s="2">
        <v>44638</v>
      </c>
      <c r="B204" t="s">
        <v>3</v>
      </c>
      <c r="C204" t="s">
        <v>69</v>
      </c>
      <c r="D204" t="s">
        <v>39</v>
      </c>
      <c r="E204" t="s">
        <v>41</v>
      </c>
      <c r="F204">
        <v>24040000</v>
      </c>
      <c r="G204" t="s">
        <v>56</v>
      </c>
      <c r="H204">
        <f>MONTH(Table1[[#This Row],[Tanggal]])</f>
        <v>3</v>
      </c>
      <c r="I204">
        <f>YEAR(Table1[[#This Row],[Tanggal]])</f>
        <v>2022</v>
      </c>
    </row>
    <row r="205" spans="1:9" x14ac:dyDescent="0.45">
      <c r="A205" s="2">
        <v>44657</v>
      </c>
      <c r="B205" t="s">
        <v>3</v>
      </c>
      <c r="C205" t="s">
        <v>117</v>
      </c>
      <c r="D205" t="s">
        <v>26</v>
      </c>
      <c r="E205" t="s">
        <v>27</v>
      </c>
      <c r="F205">
        <v>24220000</v>
      </c>
      <c r="G205" t="s">
        <v>57</v>
      </c>
      <c r="H205">
        <f>MONTH(Table1[[#This Row],[Tanggal]])</f>
        <v>4</v>
      </c>
      <c r="I205">
        <f>YEAR(Table1[[#This Row],[Tanggal]])</f>
        <v>2022</v>
      </c>
    </row>
    <row r="206" spans="1:9" x14ac:dyDescent="0.45">
      <c r="A206" s="2">
        <v>44910</v>
      </c>
      <c r="B206" t="s">
        <v>2</v>
      </c>
      <c r="C206" t="s">
        <v>88</v>
      </c>
      <c r="D206" t="s">
        <v>26</v>
      </c>
      <c r="E206" t="s">
        <v>33</v>
      </c>
      <c r="F206">
        <v>6840000</v>
      </c>
      <c r="G206" t="s">
        <v>56</v>
      </c>
      <c r="H206">
        <f>MONTH(Table1[[#This Row],[Tanggal]])</f>
        <v>12</v>
      </c>
      <c r="I206">
        <f>YEAR(Table1[[#This Row],[Tanggal]])</f>
        <v>2022</v>
      </c>
    </row>
    <row r="207" spans="1:9" x14ac:dyDescent="0.45">
      <c r="A207" s="2">
        <v>45223</v>
      </c>
      <c r="B207" t="s">
        <v>17</v>
      </c>
      <c r="C207" t="s">
        <v>142</v>
      </c>
      <c r="D207" t="s">
        <v>55</v>
      </c>
      <c r="E207" t="s">
        <v>54</v>
      </c>
      <c r="F207">
        <v>18630000</v>
      </c>
      <c r="G207" t="s">
        <v>57</v>
      </c>
      <c r="H207">
        <f>MONTH(Table1[[#This Row],[Tanggal]])</f>
        <v>10</v>
      </c>
      <c r="I207">
        <f>YEAR(Table1[[#This Row],[Tanggal]])</f>
        <v>2023</v>
      </c>
    </row>
    <row r="208" spans="1:9" x14ac:dyDescent="0.45">
      <c r="A208" s="2">
        <v>45149</v>
      </c>
      <c r="B208" t="s">
        <v>9</v>
      </c>
      <c r="C208" t="s">
        <v>89</v>
      </c>
      <c r="D208" t="s">
        <v>39</v>
      </c>
      <c r="E208" t="s">
        <v>43</v>
      </c>
      <c r="F208">
        <v>17440000</v>
      </c>
      <c r="G208" t="s">
        <v>57</v>
      </c>
      <c r="H208">
        <f>MONTH(Table1[[#This Row],[Tanggal]])</f>
        <v>8</v>
      </c>
      <c r="I208">
        <f>YEAR(Table1[[#This Row],[Tanggal]])</f>
        <v>2023</v>
      </c>
    </row>
    <row r="209" spans="1:9" x14ac:dyDescent="0.45">
      <c r="A209" s="2">
        <v>45153</v>
      </c>
      <c r="B209" t="s">
        <v>4</v>
      </c>
      <c r="C209" t="s">
        <v>132</v>
      </c>
      <c r="D209" t="s">
        <v>55</v>
      </c>
      <c r="E209" t="s">
        <v>53</v>
      </c>
      <c r="F209">
        <v>10900000</v>
      </c>
      <c r="G209" t="s">
        <v>57</v>
      </c>
      <c r="H209">
        <f>MONTH(Table1[[#This Row],[Tanggal]])</f>
        <v>8</v>
      </c>
      <c r="I209">
        <f>YEAR(Table1[[#This Row],[Tanggal]])</f>
        <v>2023</v>
      </c>
    </row>
    <row r="210" spans="1:9" x14ac:dyDescent="0.45">
      <c r="A210" s="2">
        <v>45154</v>
      </c>
      <c r="B210" t="s">
        <v>15</v>
      </c>
      <c r="C210" t="s">
        <v>123</v>
      </c>
      <c r="D210" t="s">
        <v>55</v>
      </c>
      <c r="E210" t="s">
        <v>46</v>
      </c>
      <c r="F210">
        <v>9260000</v>
      </c>
      <c r="G210" t="s">
        <v>56</v>
      </c>
      <c r="H210">
        <f>MONTH(Table1[[#This Row],[Tanggal]])</f>
        <v>8</v>
      </c>
      <c r="I210">
        <f>YEAR(Table1[[#This Row],[Tanggal]])</f>
        <v>2023</v>
      </c>
    </row>
    <row r="211" spans="1:9" x14ac:dyDescent="0.45">
      <c r="A211" s="2">
        <v>45067</v>
      </c>
      <c r="B211" t="s">
        <v>3</v>
      </c>
      <c r="C211" t="s">
        <v>121</v>
      </c>
      <c r="D211" t="s">
        <v>55</v>
      </c>
      <c r="E211" t="s">
        <v>52</v>
      </c>
      <c r="F211">
        <v>21740000</v>
      </c>
      <c r="G211" t="s">
        <v>56</v>
      </c>
      <c r="H211">
        <f>MONTH(Table1[[#This Row],[Tanggal]])</f>
        <v>5</v>
      </c>
      <c r="I211">
        <f>YEAR(Table1[[#This Row],[Tanggal]])</f>
        <v>2023</v>
      </c>
    </row>
    <row r="212" spans="1:9" x14ac:dyDescent="0.45">
      <c r="A212" s="2">
        <v>44651</v>
      </c>
      <c r="B212" t="s">
        <v>1</v>
      </c>
      <c r="C212" t="s">
        <v>139</v>
      </c>
      <c r="D212" t="s">
        <v>55</v>
      </c>
      <c r="E212" t="s">
        <v>46</v>
      </c>
      <c r="F212">
        <v>19500000</v>
      </c>
      <c r="G212" t="s">
        <v>56</v>
      </c>
      <c r="H212">
        <f>MONTH(Table1[[#This Row],[Tanggal]])</f>
        <v>3</v>
      </c>
      <c r="I212">
        <f>YEAR(Table1[[#This Row],[Tanggal]])</f>
        <v>2022</v>
      </c>
    </row>
    <row r="213" spans="1:9" x14ac:dyDescent="0.45">
      <c r="A213" s="2">
        <v>44593</v>
      </c>
      <c r="B213" t="s">
        <v>5</v>
      </c>
      <c r="C213" t="s">
        <v>117</v>
      </c>
      <c r="D213" t="s">
        <v>39</v>
      </c>
      <c r="E213" t="s">
        <v>42</v>
      </c>
      <c r="F213">
        <v>23090000</v>
      </c>
      <c r="G213" t="s">
        <v>56</v>
      </c>
      <c r="H213">
        <f>MONTH(Table1[[#This Row],[Tanggal]])</f>
        <v>2</v>
      </c>
      <c r="I213">
        <f>YEAR(Table1[[#This Row],[Tanggal]])</f>
        <v>2022</v>
      </c>
    </row>
    <row r="214" spans="1:9" x14ac:dyDescent="0.45">
      <c r="A214" s="2">
        <v>44841</v>
      </c>
      <c r="B214" t="s">
        <v>0</v>
      </c>
      <c r="C214" t="s">
        <v>127</v>
      </c>
      <c r="D214" t="s">
        <v>26</v>
      </c>
      <c r="E214" t="s">
        <v>27</v>
      </c>
      <c r="F214">
        <v>14250000</v>
      </c>
      <c r="G214" t="s">
        <v>57</v>
      </c>
      <c r="H214">
        <f>MONTH(Table1[[#This Row],[Tanggal]])</f>
        <v>10</v>
      </c>
      <c r="I214">
        <f>YEAR(Table1[[#This Row],[Tanggal]])</f>
        <v>2022</v>
      </c>
    </row>
    <row r="215" spans="1:9" x14ac:dyDescent="0.45">
      <c r="A215" s="2">
        <v>44994</v>
      </c>
      <c r="B215" t="s">
        <v>2</v>
      </c>
      <c r="C215" t="s">
        <v>131</v>
      </c>
      <c r="D215" t="s">
        <v>55</v>
      </c>
      <c r="E215" t="s">
        <v>52</v>
      </c>
      <c r="F215">
        <v>23330000</v>
      </c>
      <c r="G215" t="s">
        <v>57</v>
      </c>
      <c r="H215">
        <f>MONTH(Table1[[#This Row],[Tanggal]])</f>
        <v>3</v>
      </c>
      <c r="I215">
        <f>YEAR(Table1[[#This Row],[Tanggal]])</f>
        <v>2023</v>
      </c>
    </row>
    <row r="216" spans="1:9" x14ac:dyDescent="0.45">
      <c r="A216" s="2">
        <v>44883</v>
      </c>
      <c r="B216" t="s">
        <v>1</v>
      </c>
      <c r="C216" t="s">
        <v>100</v>
      </c>
      <c r="D216" t="s">
        <v>26</v>
      </c>
      <c r="E216" t="s">
        <v>32</v>
      </c>
      <c r="F216">
        <v>8410000</v>
      </c>
      <c r="G216" t="s">
        <v>57</v>
      </c>
      <c r="H216">
        <f>MONTH(Table1[[#This Row],[Tanggal]])</f>
        <v>11</v>
      </c>
      <c r="I216">
        <f>YEAR(Table1[[#This Row],[Tanggal]])</f>
        <v>2022</v>
      </c>
    </row>
    <row r="217" spans="1:9" x14ac:dyDescent="0.45">
      <c r="A217" s="2">
        <v>45250</v>
      </c>
      <c r="B217" t="s">
        <v>16</v>
      </c>
      <c r="C217" t="s">
        <v>88</v>
      </c>
      <c r="D217" t="s">
        <v>55</v>
      </c>
      <c r="E217" t="s">
        <v>53</v>
      </c>
      <c r="F217">
        <v>23300000</v>
      </c>
      <c r="G217" t="s">
        <v>56</v>
      </c>
      <c r="H217">
        <f>MONTH(Table1[[#This Row],[Tanggal]])</f>
        <v>11</v>
      </c>
      <c r="I217">
        <f>YEAR(Table1[[#This Row],[Tanggal]])</f>
        <v>2023</v>
      </c>
    </row>
    <row r="218" spans="1:9" x14ac:dyDescent="0.45">
      <c r="A218" s="2">
        <v>45147</v>
      </c>
      <c r="B218" t="s">
        <v>4</v>
      </c>
      <c r="C218" t="s">
        <v>101</v>
      </c>
      <c r="D218" t="s">
        <v>39</v>
      </c>
      <c r="E218" t="s">
        <v>41</v>
      </c>
      <c r="F218">
        <v>5840000</v>
      </c>
      <c r="G218" t="s">
        <v>56</v>
      </c>
      <c r="H218">
        <f>MONTH(Table1[[#This Row],[Tanggal]])</f>
        <v>8</v>
      </c>
      <c r="I218">
        <f>YEAR(Table1[[#This Row],[Tanggal]])</f>
        <v>2023</v>
      </c>
    </row>
    <row r="219" spans="1:9" x14ac:dyDescent="0.45">
      <c r="A219" s="2">
        <v>45229</v>
      </c>
      <c r="B219" t="s">
        <v>5</v>
      </c>
      <c r="C219" t="s">
        <v>133</v>
      </c>
      <c r="D219" t="s">
        <v>39</v>
      </c>
      <c r="E219" t="s">
        <v>44</v>
      </c>
      <c r="F219">
        <v>20710000</v>
      </c>
      <c r="G219" t="s">
        <v>57</v>
      </c>
      <c r="H219">
        <f>MONTH(Table1[[#This Row],[Tanggal]])</f>
        <v>10</v>
      </c>
      <c r="I219">
        <f>YEAR(Table1[[#This Row],[Tanggal]])</f>
        <v>2023</v>
      </c>
    </row>
    <row r="220" spans="1:9" x14ac:dyDescent="0.45">
      <c r="A220" s="2">
        <v>45212</v>
      </c>
      <c r="B220" t="s">
        <v>2</v>
      </c>
      <c r="C220" t="s">
        <v>122</v>
      </c>
      <c r="D220" t="s">
        <v>39</v>
      </c>
      <c r="E220" t="s">
        <v>44</v>
      </c>
      <c r="F220">
        <v>23510000</v>
      </c>
      <c r="G220" t="s">
        <v>56</v>
      </c>
      <c r="H220">
        <f>MONTH(Table1[[#This Row],[Tanggal]])</f>
        <v>10</v>
      </c>
      <c r="I220">
        <f>YEAR(Table1[[#This Row],[Tanggal]])</f>
        <v>2023</v>
      </c>
    </row>
    <row r="221" spans="1:9" x14ac:dyDescent="0.45">
      <c r="A221" s="2">
        <v>44738</v>
      </c>
      <c r="B221" t="s">
        <v>5</v>
      </c>
      <c r="C221" t="s">
        <v>139</v>
      </c>
      <c r="D221" t="s">
        <v>26</v>
      </c>
      <c r="E221" t="s">
        <v>33</v>
      </c>
      <c r="F221">
        <v>14670000</v>
      </c>
      <c r="G221" t="s">
        <v>56</v>
      </c>
      <c r="H221">
        <f>MONTH(Table1[[#This Row],[Tanggal]])</f>
        <v>6</v>
      </c>
      <c r="I221">
        <f>YEAR(Table1[[#This Row],[Tanggal]])</f>
        <v>2022</v>
      </c>
    </row>
    <row r="222" spans="1:9" x14ac:dyDescent="0.45">
      <c r="A222" s="2">
        <v>45066</v>
      </c>
      <c r="B222" t="s">
        <v>3</v>
      </c>
      <c r="C222" t="s">
        <v>87</v>
      </c>
      <c r="D222" t="s">
        <v>55</v>
      </c>
      <c r="E222" t="s">
        <v>53</v>
      </c>
      <c r="F222">
        <v>12700000</v>
      </c>
      <c r="G222" t="s">
        <v>56</v>
      </c>
      <c r="H222">
        <f>MONTH(Table1[[#This Row],[Tanggal]])</f>
        <v>5</v>
      </c>
      <c r="I222">
        <f>YEAR(Table1[[#This Row],[Tanggal]])</f>
        <v>2023</v>
      </c>
    </row>
    <row r="223" spans="1:9" x14ac:dyDescent="0.45">
      <c r="A223" s="2">
        <v>44708</v>
      </c>
      <c r="B223" t="s">
        <v>0</v>
      </c>
      <c r="C223" t="s">
        <v>99</v>
      </c>
      <c r="D223" t="s">
        <v>26</v>
      </c>
      <c r="E223" t="s">
        <v>35</v>
      </c>
      <c r="F223">
        <v>12610000</v>
      </c>
      <c r="G223" t="s">
        <v>57</v>
      </c>
      <c r="H223">
        <f>MONTH(Table1[[#This Row],[Tanggal]])</f>
        <v>5</v>
      </c>
      <c r="I223">
        <f>YEAR(Table1[[#This Row],[Tanggal]])</f>
        <v>2022</v>
      </c>
    </row>
    <row r="224" spans="1:9" x14ac:dyDescent="0.45">
      <c r="A224" s="2">
        <v>44714</v>
      </c>
      <c r="B224" t="s">
        <v>17</v>
      </c>
      <c r="C224" t="s">
        <v>131</v>
      </c>
      <c r="D224" t="s">
        <v>26</v>
      </c>
      <c r="E224" t="s">
        <v>35</v>
      </c>
      <c r="F224">
        <v>16320000</v>
      </c>
      <c r="G224" t="s">
        <v>57</v>
      </c>
      <c r="H224">
        <f>MONTH(Table1[[#This Row],[Tanggal]])</f>
        <v>6</v>
      </c>
      <c r="I224">
        <f>YEAR(Table1[[#This Row],[Tanggal]])</f>
        <v>2022</v>
      </c>
    </row>
    <row r="225" spans="1:9" x14ac:dyDescent="0.45">
      <c r="A225" s="2">
        <v>44969</v>
      </c>
      <c r="B225" t="s">
        <v>1</v>
      </c>
      <c r="C225" t="s">
        <v>135</v>
      </c>
      <c r="D225" t="s">
        <v>26</v>
      </c>
      <c r="E225" t="s">
        <v>31</v>
      </c>
      <c r="F225">
        <v>23670000</v>
      </c>
      <c r="G225" t="s">
        <v>56</v>
      </c>
      <c r="H225">
        <f>MONTH(Table1[[#This Row],[Tanggal]])</f>
        <v>2</v>
      </c>
      <c r="I225">
        <f>YEAR(Table1[[#This Row],[Tanggal]])</f>
        <v>2023</v>
      </c>
    </row>
    <row r="226" spans="1:9" x14ac:dyDescent="0.45">
      <c r="A226" s="2">
        <v>44852</v>
      </c>
      <c r="B226" t="s">
        <v>5</v>
      </c>
      <c r="C226" t="s">
        <v>123</v>
      </c>
      <c r="D226" t="s">
        <v>55</v>
      </c>
      <c r="E226" t="s">
        <v>48</v>
      </c>
      <c r="F226">
        <v>6080000</v>
      </c>
      <c r="G226" t="s">
        <v>56</v>
      </c>
      <c r="H226">
        <f>MONTH(Table1[[#This Row],[Tanggal]])</f>
        <v>10</v>
      </c>
      <c r="I226">
        <f>YEAR(Table1[[#This Row],[Tanggal]])</f>
        <v>2022</v>
      </c>
    </row>
    <row r="227" spans="1:9" x14ac:dyDescent="0.45">
      <c r="A227" s="2">
        <v>45028</v>
      </c>
      <c r="B227" t="s">
        <v>5</v>
      </c>
      <c r="C227" t="s">
        <v>123</v>
      </c>
      <c r="D227" t="s">
        <v>26</v>
      </c>
      <c r="E227" t="s">
        <v>30</v>
      </c>
      <c r="F227">
        <v>13820000</v>
      </c>
      <c r="G227" t="s">
        <v>57</v>
      </c>
      <c r="H227">
        <f>MONTH(Table1[[#This Row],[Tanggal]])</f>
        <v>4</v>
      </c>
      <c r="I227">
        <f>YEAR(Table1[[#This Row],[Tanggal]])</f>
        <v>2023</v>
      </c>
    </row>
    <row r="228" spans="1:9" x14ac:dyDescent="0.45">
      <c r="A228" s="2">
        <v>44812</v>
      </c>
      <c r="B228" t="s">
        <v>5</v>
      </c>
      <c r="C228" t="s">
        <v>66</v>
      </c>
      <c r="D228" t="s">
        <v>55</v>
      </c>
      <c r="E228" t="s">
        <v>46</v>
      </c>
      <c r="F228">
        <v>6130000</v>
      </c>
      <c r="G228" t="s">
        <v>56</v>
      </c>
      <c r="H228">
        <f>MONTH(Table1[[#This Row],[Tanggal]])</f>
        <v>9</v>
      </c>
      <c r="I228">
        <f>YEAR(Table1[[#This Row],[Tanggal]])</f>
        <v>2022</v>
      </c>
    </row>
    <row r="229" spans="1:9" x14ac:dyDescent="0.45">
      <c r="A229" s="2">
        <v>45091</v>
      </c>
      <c r="B229" t="s">
        <v>9</v>
      </c>
      <c r="C229" t="s">
        <v>64</v>
      </c>
      <c r="D229" t="s">
        <v>39</v>
      </c>
      <c r="E229" t="s">
        <v>43</v>
      </c>
      <c r="F229">
        <v>13590000</v>
      </c>
      <c r="G229" t="s">
        <v>57</v>
      </c>
      <c r="H229">
        <f>MONTH(Table1[[#This Row],[Tanggal]])</f>
        <v>6</v>
      </c>
      <c r="I229">
        <f>YEAR(Table1[[#This Row],[Tanggal]])</f>
        <v>2023</v>
      </c>
    </row>
    <row r="230" spans="1:9" x14ac:dyDescent="0.45">
      <c r="A230" s="2">
        <v>44982</v>
      </c>
      <c r="B230" t="s">
        <v>15</v>
      </c>
      <c r="C230" t="s">
        <v>109</v>
      </c>
      <c r="D230" t="s">
        <v>55</v>
      </c>
      <c r="E230" t="s">
        <v>49</v>
      </c>
      <c r="F230">
        <v>17850000</v>
      </c>
      <c r="G230" t="s">
        <v>57</v>
      </c>
      <c r="H230">
        <f>MONTH(Table1[[#This Row],[Tanggal]])</f>
        <v>2</v>
      </c>
      <c r="I230">
        <f>YEAR(Table1[[#This Row],[Tanggal]])</f>
        <v>2023</v>
      </c>
    </row>
    <row r="231" spans="1:9" x14ac:dyDescent="0.45">
      <c r="A231" s="2">
        <v>45156</v>
      </c>
      <c r="B231" t="s">
        <v>15</v>
      </c>
      <c r="C231" t="s">
        <v>128</v>
      </c>
      <c r="D231" t="s">
        <v>26</v>
      </c>
      <c r="E231" t="s">
        <v>29</v>
      </c>
      <c r="F231">
        <v>18310000</v>
      </c>
      <c r="G231" t="s">
        <v>57</v>
      </c>
      <c r="H231">
        <f>MONTH(Table1[[#This Row],[Tanggal]])</f>
        <v>8</v>
      </c>
      <c r="I231">
        <f>YEAR(Table1[[#This Row],[Tanggal]])</f>
        <v>2023</v>
      </c>
    </row>
    <row r="232" spans="1:9" x14ac:dyDescent="0.45">
      <c r="A232" s="2">
        <v>44616</v>
      </c>
      <c r="B232" t="s">
        <v>15</v>
      </c>
      <c r="C232" t="s">
        <v>74</v>
      </c>
      <c r="D232" t="s">
        <v>55</v>
      </c>
      <c r="E232" t="s">
        <v>50</v>
      </c>
      <c r="F232">
        <v>14410000</v>
      </c>
      <c r="G232" t="s">
        <v>57</v>
      </c>
      <c r="H232">
        <f>MONTH(Table1[[#This Row],[Tanggal]])</f>
        <v>2</v>
      </c>
      <c r="I232">
        <f>YEAR(Table1[[#This Row],[Tanggal]])</f>
        <v>2022</v>
      </c>
    </row>
    <row r="233" spans="1:9" x14ac:dyDescent="0.45">
      <c r="A233" s="2">
        <v>45162</v>
      </c>
      <c r="B233" t="s">
        <v>16</v>
      </c>
      <c r="C233" t="s">
        <v>137</v>
      </c>
      <c r="D233" t="s">
        <v>39</v>
      </c>
      <c r="E233" t="s">
        <v>43</v>
      </c>
      <c r="F233">
        <v>23860000</v>
      </c>
      <c r="G233" t="s">
        <v>57</v>
      </c>
      <c r="H233">
        <f>MONTH(Table1[[#This Row],[Tanggal]])</f>
        <v>8</v>
      </c>
      <c r="I233">
        <f>YEAR(Table1[[#This Row],[Tanggal]])</f>
        <v>2023</v>
      </c>
    </row>
    <row r="234" spans="1:9" x14ac:dyDescent="0.45">
      <c r="A234" s="2">
        <v>45118</v>
      </c>
      <c r="B234" t="s">
        <v>4</v>
      </c>
      <c r="C234" t="s">
        <v>62</v>
      </c>
      <c r="D234" t="s">
        <v>26</v>
      </c>
      <c r="E234" t="s">
        <v>33</v>
      </c>
      <c r="F234">
        <v>12870000</v>
      </c>
      <c r="G234" t="s">
        <v>57</v>
      </c>
      <c r="H234">
        <f>MONTH(Table1[[#This Row],[Tanggal]])</f>
        <v>7</v>
      </c>
      <c r="I234">
        <f>YEAR(Table1[[#This Row],[Tanggal]])</f>
        <v>2023</v>
      </c>
    </row>
    <row r="235" spans="1:9" x14ac:dyDescent="0.45">
      <c r="A235" s="2">
        <v>45033</v>
      </c>
      <c r="B235" t="s">
        <v>17</v>
      </c>
      <c r="C235" t="s">
        <v>88</v>
      </c>
      <c r="D235" t="s">
        <v>39</v>
      </c>
      <c r="E235" t="s">
        <v>42</v>
      </c>
      <c r="F235">
        <v>16320000</v>
      </c>
      <c r="G235" t="s">
        <v>56</v>
      </c>
      <c r="H235">
        <f>MONTH(Table1[[#This Row],[Tanggal]])</f>
        <v>4</v>
      </c>
      <c r="I235">
        <f>YEAR(Table1[[#This Row],[Tanggal]])</f>
        <v>2023</v>
      </c>
    </row>
    <row r="236" spans="1:9" x14ac:dyDescent="0.45">
      <c r="A236" s="2">
        <v>44613</v>
      </c>
      <c r="B236" t="s">
        <v>5</v>
      </c>
      <c r="C236" t="s">
        <v>85</v>
      </c>
      <c r="D236" t="s">
        <v>55</v>
      </c>
      <c r="E236" t="s">
        <v>54</v>
      </c>
      <c r="F236">
        <v>12750000</v>
      </c>
      <c r="G236" t="s">
        <v>57</v>
      </c>
      <c r="H236">
        <f>MONTH(Table1[[#This Row],[Tanggal]])</f>
        <v>2</v>
      </c>
      <c r="I236">
        <f>YEAR(Table1[[#This Row],[Tanggal]])</f>
        <v>2022</v>
      </c>
    </row>
    <row r="237" spans="1:9" x14ac:dyDescent="0.45">
      <c r="A237" s="2">
        <v>44675</v>
      </c>
      <c r="B237" t="s">
        <v>17</v>
      </c>
      <c r="C237" t="s">
        <v>95</v>
      </c>
      <c r="D237" t="s">
        <v>55</v>
      </c>
      <c r="E237" t="s">
        <v>50</v>
      </c>
      <c r="F237">
        <v>23890000</v>
      </c>
      <c r="G237" t="s">
        <v>56</v>
      </c>
      <c r="H237">
        <f>MONTH(Table1[[#This Row],[Tanggal]])</f>
        <v>4</v>
      </c>
      <c r="I237">
        <f>YEAR(Table1[[#This Row],[Tanggal]])</f>
        <v>2022</v>
      </c>
    </row>
    <row r="238" spans="1:9" x14ac:dyDescent="0.45">
      <c r="A238" s="2">
        <v>44966</v>
      </c>
      <c r="B238" t="s">
        <v>4</v>
      </c>
      <c r="C238" t="s">
        <v>69</v>
      </c>
      <c r="D238" t="s">
        <v>39</v>
      </c>
      <c r="E238" t="s">
        <v>45</v>
      </c>
      <c r="F238">
        <v>15640000</v>
      </c>
      <c r="G238" t="s">
        <v>56</v>
      </c>
      <c r="H238">
        <f>MONTH(Table1[[#This Row],[Tanggal]])</f>
        <v>2</v>
      </c>
      <c r="I238">
        <f>YEAR(Table1[[#This Row],[Tanggal]])</f>
        <v>2023</v>
      </c>
    </row>
    <row r="239" spans="1:9" x14ac:dyDescent="0.45">
      <c r="A239" s="2">
        <v>44675</v>
      </c>
      <c r="B239" t="s">
        <v>1</v>
      </c>
      <c r="C239" t="s">
        <v>132</v>
      </c>
      <c r="D239" t="s">
        <v>39</v>
      </c>
      <c r="E239" t="s">
        <v>42</v>
      </c>
      <c r="F239">
        <v>14780000</v>
      </c>
      <c r="G239" t="s">
        <v>57</v>
      </c>
      <c r="H239">
        <f>MONTH(Table1[[#This Row],[Tanggal]])</f>
        <v>4</v>
      </c>
      <c r="I239">
        <f>YEAR(Table1[[#This Row],[Tanggal]])</f>
        <v>2022</v>
      </c>
    </row>
    <row r="240" spans="1:9" x14ac:dyDescent="0.45">
      <c r="A240" s="2">
        <v>44598</v>
      </c>
      <c r="B240" t="s">
        <v>5</v>
      </c>
      <c r="C240" t="s">
        <v>77</v>
      </c>
      <c r="D240" t="s">
        <v>55</v>
      </c>
      <c r="E240" t="s">
        <v>52</v>
      </c>
      <c r="F240">
        <v>6130000</v>
      </c>
      <c r="G240" t="s">
        <v>57</v>
      </c>
      <c r="H240">
        <f>MONTH(Table1[[#This Row],[Tanggal]])</f>
        <v>2</v>
      </c>
      <c r="I240">
        <f>YEAR(Table1[[#This Row],[Tanggal]])</f>
        <v>2022</v>
      </c>
    </row>
    <row r="241" spans="1:9" x14ac:dyDescent="0.45">
      <c r="A241" s="2">
        <v>44685</v>
      </c>
      <c r="B241" t="s">
        <v>15</v>
      </c>
      <c r="C241" t="s">
        <v>116</v>
      </c>
      <c r="D241" t="s">
        <v>55</v>
      </c>
      <c r="E241" t="s">
        <v>53</v>
      </c>
      <c r="F241">
        <v>6530000</v>
      </c>
      <c r="G241" t="s">
        <v>57</v>
      </c>
      <c r="H241">
        <f>MONTH(Table1[[#This Row],[Tanggal]])</f>
        <v>5</v>
      </c>
      <c r="I241">
        <f>YEAR(Table1[[#This Row],[Tanggal]])</f>
        <v>2022</v>
      </c>
    </row>
    <row r="242" spans="1:9" x14ac:dyDescent="0.45">
      <c r="A242" s="2">
        <v>44938</v>
      </c>
      <c r="B242" t="s">
        <v>0</v>
      </c>
      <c r="C242" t="s">
        <v>83</v>
      </c>
      <c r="D242" t="s">
        <v>39</v>
      </c>
      <c r="E242" t="s">
        <v>44</v>
      </c>
      <c r="F242">
        <v>5080000</v>
      </c>
      <c r="G242" t="s">
        <v>56</v>
      </c>
      <c r="H242">
        <f>MONTH(Table1[[#This Row],[Tanggal]])</f>
        <v>1</v>
      </c>
      <c r="I242">
        <f>YEAR(Table1[[#This Row],[Tanggal]])</f>
        <v>2023</v>
      </c>
    </row>
    <row r="243" spans="1:9" x14ac:dyDescent="0.45">
      <c r="A243" s="2">
        <v>45167</v>
      </c>
      <c r="B243" t="s">
        <v>15</v>
      </c>
      <c r="C243" t="s">
        <v>71</v>
      </c>
      <c r="D243" t="s">
        <v>55</v>
      </c>
      <c r="E243" t="s">
        <v>49</v>
      </c>
      <c r="F243">
        <v>22600000</v>
      </c>
      <c r="G243" t="s">
        <v>57</v>
      </c>
      <c r="H243">
        <f>MONTH(Table1[[#This Row],[Tanggal]])</f>
        <v>8</v>
      </c>
      <c r="I243">
        <f>YEAR(Table1[[#This Row],[Tanggal]])</f>
        <v>2023</v>
      </c>
    </row>
    <row r="244" spans="1:9" x14ac:dyDescent="0.45">
      <c r="A244" s="2">
        <v>44868</v>
      </c>
      <c r="B244" t="s">
        <v>1</v>
      </c>
      <c r="C244" t="s">
        <v>109</v>
      </c>
      <c r="D244" t="s">
        <v>55</v>
      </c>
      <c r="E244" t="s">
        <v>48</v>
      </c>
      <c r="F244">
        <v>20070000</v>
      </c>
      <c r="G244" t="s">
        <v>56</v>
      </c>
      <c r="H244">
        <f>MONTH(Table1[[#This Row],[Tanggal]])</f>
        <v>11</v>
      </c>
      <c r="I244">
        <f>YEAR(Table1[[#This Row],[Tanggal]])</f>
        <v>2022</v>
      </c>
    </row>
    <row r="245" spans="1:9" x14ac:dyDescent="0.45">
      <c r="A245" s="2">
        <v>45038</v>
      </c>
      <c r="B245" t="s">
        <v>5</v>
      </c>
      <c r="C245" t="s">
        <v>61</v>
      </c>
      <c r="D245" t="s">
        <v>55</v>
      </c>
      <c r="E245" t="s">
        <v>50</v>
      </c>
      <c r="F245">
        <v>17560000</v>
      </c>
      <c r="G245" t="s">
        <v>56</v>
      </c>
      <c r="H245">
        <f>MONTH(Table1[[#This Row],[Tanggal]])</f>
        <v>4</v>
      </c>
      <c r="I245">
        <f>YEAR(Table1[[#This Row],[Tanggal]])</f>
        <v>2023</v>
      </c>
    </row>
    <row r="246" spans="1:9" x14ac:dyDescent="0.45">
      <c r="A246" s="2">
        <v>44962</v>
      </c>
      <c r="B246" t="s">
        <v>4</v>
      </c>
      <c r="C246" t="s">
        <v>117</v>
      </c>
      <c r="D246" t="s">
        <v>39</v>
      </c>
      <c r="E246" t="s">
        <v>45</v>
      </c>
      <c r="F246">
        <v>16840000</v>
      </c>
      <c r="G246" t="s">
        <v>56</v>
      </c>
      <c r="H246">
        <f>MONTH(Table1[[#This Row],[Tanggal]])</f>
        <v>2</v>
      </c>
      <c r="I246">
        <f>YEAR(Table1[[#This Row],[Tanggal]])</f>
        <v>2023</v>
      </c>
    </row>
    <row r="247" spans="1:9" x14ac:dyDescent="0.45">
      <c r="A247" s="2">
        <v>44930</v>
      </c>
      <c r="B247" t="s">
        <v>2</v>
      </c>
      <c r="C247" t="s">
        <v>86</v>
      </c>
      <c r="D247" t="s">
        <v>55</v>
      </c>
      <c r="E247" t="s">
        <v>52</v>
      </c>
      <c r="F247">
        <v>21340000</v>
      </c>
      <c r="G247" t="s">
        <v>56</v>
      </c>
      <c r="H247">
        <f>MONTH(Table1[[#This Row],[Tanggal]])</f>
        <v>1</v>
      </c>
      <c r="I247">
        <f>YEAR(Table1[[#This Row],[Tanggal]])</f>
        <v>2023</v>
      </c>
    </row>
    <row r="248" spans="1:9" x14ac:dyDescent="0.45">
      <c r="A248" s="2">
        <v>44871</v>
      </c>
      <c r="B248" t="s">
        <v>5</v>
      </c>
      <c r="C248" t="s">
        <v>102</v>
      </c>
      <c r="D248" t="s">
        <v>26</v>
      </c>
      <c r="E248" t="s">
        <v>33</v>
      </c>
      <c r="F248">
        <v>9340000</v>
      </c>
      <c r="G248" t="s">
        <v>57</v>
      </c>
      <c r="H248">
        <f>MONTH(Table1[[#This Row],[Tanggal]])</f>
        <v>11</v>
      </c>
      <c r="I248">
        <f>YEAR(Table1[[#This Row],[Tanggal]])</f>
        <v>2022</v>
      </c>
    </row>
    <row r="249" spans="1:9" x14ac:dyDescent="0.45">
      <c r="A249" s="2">
        <v>44848</v>
      </c>
      <c r="B249" t="s">
        <v>17</v>
      </c>
      <c r="C249" t="s">
        <v>120</v>
      </c>
      <c r="D249" t="s">
        <v>55</v>
      </c>
      <c r="E249" t="s">
        <v>49</v>
      </c>
      <c r="F249">
        <v>8940000</v>
      </c>
      <c r="G249" t="s">
        <v>57</v>
      </c>
      <c r="H249">
        <f>MONTH(Table1[[#This Row],[Tanggal]])</f>
        <v>10</v>
      </c>
      <c r="I249">
        <f>YEAR(Table1[[#This Row],[Tanggal]])</f>
        <v>2022</v>
      </c>
    </row>
    <row r="250" spans="1:9" x14ac:dyDescent="0.45">
      <c r="A250" s="2">
        <v>44761</v>
      </c>
      <c r="B250" t="s">
        <v>17</v>
      </c>
      <c r="C250" t="s">
        <v>67</v>
      </c>
      <c r="D250" t="s">
        <v>26</v>
      </c>
      <c r="E250" t="s">
        <v>28</v>
      </c>
      <c r="F250">
        <v>13120000</v>
      </c>
      <c r="G250" t="s">
        <v>57</v>
      </c>
      <c r="H250">
        <f>MONTH(Table1[[#This Row],[Tanggal]])</f>
        <v>7</v>
      </c>
      <c r="I250">
        <f>YEAR(Table1[[#This Row],[Tanggal]])</f>
        <v>2022</v>
      </c>
    </row>
    <row r="251" spans="1:9" x14ac:dyDescent="0.45">
      <c r="A251" s="2">
        <v>44994</v>
      </c>
      <c r="B251" t="s">
        <v>9</v>
      </c>
      <c r="C251" t="s">
        <v>103</v>
      </c>
      <c r="D251" t="s">
        <v>26</v>
      </c>
      <c r="E251" t="s">
        <v>32</v>
      </c>
      <c r="F251">
        <v>13420000</v>
      </c>
      <c r="G251" t="s">
        <v>57</v>
      </c>
      <c r="H251">
        <f>MONTH(Table1[[#This Row],[Tanggal]])</f>
        <v>3</v>
      </c>
      <c r="I251">
        <f>YEAR(Table1[[#This Row],[Tanggal]])</f>
        <v>2023</v>
      </c>
    </row>
    <row r="252" spans="1:9" x14ac:dyDescent="0.45">
      <c r="A252" s="2">
        <v>44821</v>
      </c>
      <c r="B252" t="s">
        <v>3</v>
      </c>
      <c r="C252" t="s">
        <v>110</v>
      </c>
      <c r="D252" t="s">
        <v>39</v>
      </c>
      <c r="E252" t="s">
        <v>43</v>
      </c>
      <c r="F252">
        <v>6950000</v>
      </c>
      <c r="G252" t="s">
        <v>56</v>
      </c>
      <c r="H252">
        <f>MONTH(Table1[[#This Row],[Tanggal]])</f>
        <v>9</v>
      </c>
      <c r="I252">
        <f>YEAR(Table1[[#This Row],[Tanggal]])</f>
        <v>2022</v>
      </c>
    </row>
    <row r="253" spans="1:9" x14ac:dyDescent="0.45">
      <c r="A253" s="2">
        <v>44582</v>
      </c>
      <c r="B253" t="s">
        <v>3</v>
      </c>
      <c r="C253" t="s">
        <v>68</v>
      </c>
      <c r="D253" t="s">
        <v>55</v>
      </c>
      <c r="E253" t="s">
        <v>48</v>
      </c>
      <c r="F253">
        <v>8880000</v>
      </c>
      <c r="G253" t="s">
        <v>56</v>
      </c>
      <c r="H253">
        <f>MONTH(Table1[[#This Row],[Tanggal]])</f>
        <v>1</v>
      </c>
      <c r="I253">
        <f>YEAR(Table1[[#This Row],[Tanggal]])</f>
        <v>2022</v>
      </c>
    </row>
    <row r="254" spans="1:9" x14ac:dyDescent="0.45">
      <c r="A254" s="2">
        <v>44705</v>
      </c>
      <c r="B254" t="s">
        <v>17</v>
      </c>
      <c r="C254" t="s">
        <v>82</v>
      </c>
      <c r="D254" t="s">
        <v>26</v>
      </c>
      <c r="E254" t="s">
        <v>29</v>
      </c>
      <c r="F254">
        <v>16820000</v>
      </c>
      <c r="G254" t="s">
        <v>57</v>
      </c>
      <c r="H254">
        <f>MONTH(Table1[[#This Row],[Tanggal]])</f>
        <v>5</v>
      </c>
      <c r="I254">
        <f>YEAR(Table1[[#This Row],[Tanggal]])</f>
        <v>2022</v>
      </c>
    </row>
    <row r="255" spans="1:9" x14ac:dyDescent="0.45">
      <c r="A255" s="2">
        <v>45166</v>
      </c>
      <c r="B255" t="s">
        <v>5</v>
      </c>
      <c r="C255" t="s">
        <v>69</v>
      </c>
      <c r="D255" t="s">
        <v>55</v>
      </c>
      <c r="E255" t="s">
        <v>48</v>
      </c>
      <c r="F255">
        <v>16680000</v>
      </c>
      <c r="G255" t="s">
        <v>56</v>
      </c>
      <c r="H255">
        <f>MONTH(Table1[[#This Row],[Tanggal]])</f>
        <v>8</v>
      </c>
      <c r="I255">
        <f>YEAR(Table1[[#This Row],[Tanggal]])</f>
        <v>2023</v>
      </c>
    </row>
    <row r="256" spans="1:9" x14ac:dyDescent="0.45">
      <c r="A256" s="2">
        <v>44568</v>
      </c>
      <c r="B256" t="s">
        <v>3</v>
      </c>
      <c r="C256" t="s">
        <v>1</v>
      </c>
      <c r="D256" t="s">
        <v>39</v>
      </c>
      <c r="E256" t="s">
        <v>43</v>
      </c>
      <c r="F256">
        <v>24480000</v>
      </c>
      <c r="G256" t="s">
        <v>56</v>
      </c>
      <c r="H256">
        <f>MONTH(Table1[[#This Row],[Tanggal]])</f>
        <v>1</v>
      </c>
      <c r="I256">
        <f>YEAR(Table1[[#This Row],[Tanggal]])</f>
        <v>2022</v>
      </c>
    </row>
    <row r="257" spans="1:9" x14ac:dyDescent="0.45">
      <c r="A257" s="2">
        <v>45048</v>
      </c>
      <c r="B257" t="s">
        <v>4</v>
      </c>
      <c r="C257" t="s">
        <v>126</v>
      </c>
      <c r="D257" t="s">
        <v>26</v>
      </c>
      <c r="E257" t="s">
        <v>33</v>
      </c>
      <c r="F257">
        <v>11190000</v>
      </c>
      <c r="G257" t="s">
        <v>56</v>
      </c>
      <c r="H257">
        <f>MONTH(Table1[[#This Row],[Tanggal]])</f>
        <v>5</v>
      </c>
      <c r="I257">
        <f>YEAR(Table1[[#This Row],[Tanggal]])</f>
        <v>2023</v>
      </c>
    </row>
    <row r="258" spans="1:9" x14ac:dyDescent="0.45">
      <c r="A258" s="2">
        <v>44668</v>
      </c>
      <c r="B258" t="s">
        <v>17</v>
      </c>
      <c r="C258" t="s">
        <v>119</v>
      </c>
      <c r="D258" t="s">
        <v>26</v>
      </c>
      <c r="E258" t="s">
        <v>29</v>
      </c>
      <c r="F258">
        <v>8690000</v>
      </c>
      <c r="G258" t="s">
        <v>57</v>
      </c>
      <c r="H258">
        <f>MONTH(Table1[[#This Row],[Tanggal]])</f>
        <v>4</v>
      </c>
      <c r="I258">
        <f>YEAR(Table1[[#This Row],[Tanggal]])</f>
        <v>2022</v>
      </c>
    </row>
    <row r="259" spans="1:9" x14ac:dyDescent="0.45">
      <c r="A259" s="2">
        <v>44846</v>
      </c>
      <c r="B259" t="s">
        <v>5</v>
      </c>
      <c r="C259" t="s">
        <v>121</v>
      </c>
      <c r="D259" t="s">
        <v>55</v>
      </c>
      <c r="E259" t="s">
        <v>53</v>
      </c>
      <c r="F259">
        <v>15280000</v>
      </c>
      <c r="G259" t="s">
        <v>57</v>
      </c>
      <c r="H259">
        <f>MONTH(Table1[[#This Row],[Tanggal]])</f>
        <v>10</v>
      </c>
      <c r="I259">
        <f>YEAR(Table1[[#This Row],[Tanggal]])</f>
        <v>2022</v>
      </c>
    </row>
    <row r="260" spans="1:9" x14ac:dyDescent="0.45">
      <c r="A260" s="2">
        <v>44770</v>
      </c>
      <c r="B260" t="s">
        <v>3</v>
      </c>
      <c r="C260" t="s">
        <v>88</v>
      </c>
      <c r="D260" t="s">
        <v>55</v>
      </c>
      <c r="E260" t="s">
        <v>46</v>
      </c>
      <c r="F260">
        <v>9970000</v>
      </c>
      <c r="G260" t="s">
        <v>56</v>
      </c>
      <c r="H260">
        <f>MONTH(Table1[[#This Row],[Tanggal]])</f>
        <v>7</v>
      </c>
      <c r="I260">
        <f>YEAR(Table1[[#This Row],[Tanggal]])</f>
        <v>2022</v>
      </c>
    </row>
    <row r="261" spans="1:9" x14ac:dyDescent="0.45">
      <c r="A261" s="2">
        <v>44729</v>
      </c>
      <c r="B261" t="s">
        <v>4</v>
      </c>
      <c r="C261" t="s">
        <v>137</v>
      </c>
      <c r="D261" t="s">
        <v>26</v>
      </c>
      <c r="E261" t="s">
        <v>27</v>
      </c>
      <c r="F261">
        <v>5400000</v>
      </c>
      <c r="G261" t="s">
        <v>57</v>
      </c>
      <c r="H261">
        <f>MONTH(Table1[[#This Row],[Tanggal]])</f>
        <v>6</v>
      </c>
      <c r="I261">
        <f>YEAR(Table1[[#This Row],[Tanggal]])</f>
        <v>2022</v>
      </c>
    </row>
    <row r="262" spans="1:9" x14ac:dyDescent="0.45">
      <c r="A262" s="2">
        <v>45174</v>
      </c>
      <c r="B262" t="s">
        <v>9</v>
      </c>
      <c r="C262" t="s">
        <v>124</v>
      </c>
      <c r="D262" t="s">
        <v>55</v>
      </c>
      <c r="E262" t="s">
        <v>51</v>
      </c>
      <c r="F262">
        <v>17680000</v>
      </c>
      <c r="G262" t="s">
        <v>57</v>
      </c>
      <c r="H262">
        <f>MONTH(Table1[[#This Row],[Tanggal]])</f>
        <v>9</v>
      </c>
      <c r="I262">
        <f>YEAR(Table1[[#This Row],[Tanggal]])</f>
        <v>2023</v>
      </c>
    </row>
    <row r="263" spans="1:9" x14ac:dyDescent="0.45">
      <c r="A263" s="2">
        <v>44591</v>
      </c>
      <c r="B263" t="s">
        <v>16</v>
      </c>
      <c r="C263" t="s">
        <v>79</v>
      </c>
      <c r="D263" t="s">
        <v>26</v>
      </c>
      <c r="E263" t="s">
        <v>32</v>
      </c>
      <c r="F263">
        <v>21740000</v>
      </c>
      <c r="G263" t="s">
        <v>57</v>
      </c>
      <c r="H263">
        <f>MONTH(Table1[[#This Row],[Tanggal]])</f>
        <v>1</v>
      </c>
      <c r="I263">
        <f>YEAR(Table1[[#This Row],[Tanggal]])</f>
        <v>2022</v>
      </c>
    </row>
    <row r="264" spans="1:9" x14ac:dyDescent="0.45">
      <c r="A264" s="2">
        <v>44793</v>
      </c>
      <c r="B264" t="s">
        <v>5</v>
      </c>
      <c r="C264" t="s">
        <v>65</v>
      </c>
      <c r="D264" t="s">
        <v>55</v>
      </c>
      <c r="E264" t="s">
        <v>46</v>
      </c>
      <c r="F264">
        <v>14930000</v>
      </c>
      <c r="G264" t="s">
        <v>57</v>
      </c>
      <c r="H264">
        <f>MONTH(Table1[[#This Row],[Tanggal]])</f>
        <v>8</v>
      </c>
      <c r="I264">
        <f>YEAR(Table1[[#This Row],[Tanggal]])</f>
        <v>2022</v>
      </c>
    </row>
    <row r="265" spans="1:9" x14ac:dyDescent="0.45">
      <c r="A265" s="2">
        <v>44925</v>
      </c>
      <c r="B265" t="s">
        <v>16</v>
      </c>
      <c r="C265" t="s">
        <v>124</v>
      </c>
      <c r="D265" t="s">
        <v>26</v>
      </c>
      <c r="E265" t="s">
        <v>36</v>
      </c>
      <c r="F265">
        <v>16260000.000000002</v>
      </c>
      <c r="G265" t="s">
        <v>56</v>
      </c>
      <c r="H265">
        <f>MONTH(Table1[[#This Row],[Tanggal]])</f>
        <v>12</v>
      </c>
      <c r="I265">
        <f>YEAR(Table1[[#This Row],[Tanggal]])</f>
        <v>2022</v>
      </c>
    </row>
    <row r="266" spans="1:9" x14ac:dyDescent="0.45">
      <c r="A266" s="2">
        <v>44644</v>
      </c>
      <c r="B266" t="s">
        <v>5</v>
      </c>
      <c r="C266" t="s">
        <v>76</v>
      </c>
      <c r="D266" t="s">
        <v>55</v>
      </c>
      <c r="E266" t="s">
        <v>52</v>
      </c>
      <c r="F266">
        <v>24690000</v>
      </c>
      <c r="G266" t="s">
        <v>56</v>
      </c>
      <c r="H266">
        <f>MONTH(Table1[[#This Row],[Tanggal]])</f>
        <v>3</v>
      </c>
      <c r="I266">
        <f>YEAR(Table1[[#This Row],[Tanggal]])</f>
        <v>2022</v>
      </c>
    </row>
    <row r="267" spans="1:9" x14ac:dyDescent="0.45">
      <c r="A267" s="2">
        <v>44918</v>
      </c>
      <c r="B267" t="s">
        <v>15</v>
      </c>
      <c r="C267" t="s">
        <v>114</v>
      </c>
      <c r="D267" t="s">
        <v>26</v>
      </c>
      <c r="E267" t="s">
        <v>33</v>
      </c>
      <c r="F267">
        <v>5360000</v>
      </c>
      <c r="G267" t="s">
        <v>56</v>
      </c>
      <c r="H267">
        <f>MONTH(Table1[[#This Row],[Tanggal]])</f>
        <v>12</v>
      </c>
      <c r="I267">
        <f>YEAR(Table1[[#This Row],[Tanggal]])</f>
        <v>2022</v>
      </c>
    </row>
    <row r="268" spans="1:9" x14ac:dyDescent="0.45">
      <c r="A268" s="2">
        <v>44873</v>
      </c>
      <c r="B268" t="s">
        <v>2</v>
      </c>
      <c r="C268" t="s">
        <v>85</v>
      </c>
      <c r="D268" t="s">
        <v>39</v>
      </c>
      <c r="E268" t="s">
        <v>40</v>
      </c>
      <c r="F268">
        <v>13760000</v>
      </c>
      <c r="G268" t="s">
        <v>57</v>
      </c>
      <c r="H268">
        <f>MONTH(Table1[[#This Row],[Tanggal]])</f>
        <v>11</v>
      </c>
      <c r="I268">
        <f>YEAR(Table1[[#This Row],[Tanggal]])</f>
        <v>2022</v>
      </c>
    </row>
    <row r="269" spans="1:9" x14ac:dyDescent="0.45">
      <c r="A269" s="2">
        <v>44877</v>
      </c>
      <c r="B269" t="s">
        <v>3</v>
      </c>
      <c r="C269" t="s">
        <v>83</v>
      </c>
      <c r="D269" t="s">
        <v>26</v>
      </c>
      <c r="E269" t="s">
        <v>36</v>
      </c>
      <c r="F269">
        <v>10200000</v>
      </c>
      <c r="G269" t="s">
        <v>56</v>
      </c>
      <c r="H269">
        <f>MONTH(Table1[[#This Row],[Tanggal]])</f>
        <v>11</v>
      </c>
      <c r="I269">
        <f>YEAR(Table1[[#This Row],[Tanggal]])</f>
        <v>2022</v>
      </c>
    </row>
    <row r="270" spans="1:9" x14ac:dyDescent="0.45">
      <c r="A270" s="2">
        <v>44837</v>
      </c>
      <c r="B270" t="s">
        <v>0</v>
      </c>
      <c r="C270" t="s">
        <v>65</v>
      </c>
      <c r="D270" t="s">
        <v>55</v>
      </c>
      <c r="E270" t="s">
        <v>51</v>
      </c>
      <c r="F270">
        <v>20610000</v>
      </c>
      <c r="G270" t="s">
        <v>56</v>
      </c>
      <c r="H270">
        <f>MONTH(Table1[[#This Row],[Tanggal]])</f>
        <v>10</v>
      </c>
      <c r="I270">
        <f>YEAR(Table1[[#This Row],[Tanggal]])</f>
        <v>2022</v>
      </c>
    </row>
    <row r="271" spans="1:9" x14ac:dyDescent="0.45">
      <c r="A271" s="2">
        <v>44710</v>
      </c>
      <c r="B271" t="s">
        <v>15</v>
      </c>
      <c r="C271" t="s">
        <v>123</v>
      </c>
      <c r="D271" t="s">
        <v>55</v>
      </c>
      <c r="E271" t="s">
        <v>49</v>
      </c>
      <c r="F271">
        <v>13430000</v>
      </c>
      <c r="G271" t="s">
        <v>57</v>
      </c>
      <c r="H271">
        <f>MONTH(Table1[[#This Row],[Tanggal]])</f>
        <v>5</v>
      </c>
      <c r="I271">
        <f>YEAR(Table1[[#This Row],[Tanggal]])</f>
        <v>2022</v>
      </c>
    </row>
    <row r="272" spans="1:9" x14ac:dyDescent="0.45">
      <c r="A272" s="2">
        <v>44584</v>
      </c>
      <c r="B272" t="s">
        <v>3</v>
      </c>
      <c r="C272" t="s">
        <v>70</v>
      </c>
      <c r="D272" t="s">
        <v>26</v>
      </c>
      <c r="E272" t="s">
        <v>34</v>
      </c>
      <c r="F272">
        <v>16719999.999999998</v>
      </c>
      <c r="G272" t="s">
        <v>57</v>
      </c>
      <c r="H272">
        <f>MONTH(Table1[[#This Row],[Tanggal]])</f>
        <v>1</v>
      </c>
      <c r="I272">
        <f>YEAR(Table1[[#This Row],[Tanggal]])</f>
        <v>2022</v>
      </c>
    </row>
    <row r="273" spans="1:9" x14ac:dyDescent="0.45">
      <c r="A273" s="2">
        <v>45001</v>
      </c>
      <c r="B273" t="s">
        <v>1</v>
      </c>
      <c r="C273" t="s">
        <v>76</v>
      </c>
      <c r="D273" t="s">
        <v>39</v>
      </c>
      <c r="E273" t="s">
        <v>43</v>
      </c>
      <c r="F273">
        <v>5140000</v>
      </c>
      <c r="G273" t="s">
        <v>57</v>
      </c>
      <c r="H273">
        <f>MONTH(Table1[[#This Row],[Tanggal]])</f>
        <v>3</v>
      </c>
      <c r="I273">
        <f>YEAR(Table1[[#This Row],[Tanggal]])</f>
        <v>2023</v>
      </c>
    </row>
    <row r="274" spans="1:9" x14ac:dyDescent="0.45">
      <c r="A274" s="2">
        <v>44793</v>
      </c>
      <c r="B274" t="s">
        <v>15</v>
      </c>
      <c r="C274" t="s">
        <v>128</v>
      </c>
      <c r="D274" t="s">
        <v>39</v>
      </c>
      <c r="E274" t="s">
        <v>45</v>
      </c>
      <c r="F274">
        <v>24230000</v>
      </c>
      <c r="G274" t="s">
        <v>56</v>
      </c>
      <c r="H274">
        <f>MONTH(Table1[[#This Row],[Tanggal]])</f>
        <v>8</v>
      </c>
      <c r="I274">
        <f>YEAR(Table1[[#This Row],[Tanggal]])</f>
        <v>2022</v>
      </c>
    </row>
    <row r="275" spans="1:9" x14ac:dyDescent="0.45">
      <c r="A275" s="2">
        <v>44806</v>
      </c>
      <c r="B275" t="s">
        <v>4</v>
      </c>
      <c r="C275" t="s">
        <v>111</v>
      </c>
      <c r="D275" t="s">
        <v>39</v>
      </c>
      <c r="E275" t="s">
        <v>45</v>
      </c>
      <c r="F275">
        <v>22900000</v>
      </c>
      <c r="G275" t="s">
        <v>57</v>
      </c>
      <c r="H275">
        <f>MONTH(Table1[[#This Row],[Tanggal]])</f>
        <v>9</v>
      </c>
      <c r="I275">
        <f>YEAR(Table1[[#This Row],[Tanggal]])</f>
        <v>2022</v>
      </c>
    </row>
    <row r="276" spans="1:9" x14ac:dyDescent="0.45">
      <c r="A276" s="2">
        <v>45066</v>
      </c>
      <c r="B276" t="s">
        <v>4</v>
      </c>
      <c r="C276" t="s">
        <v>62</v>
      </c>
      <c r="D276" t="s">
        <v>39</v>
      </c>
      <c r="E276" t="s">
        <v>42</v>
      </c>
      <c r="F276">
        <v>17630000</v>
      </c>
      <c r="G276" t="s">
        <v>57</v>
      </c>
      <c r="H276">
        <f>MONTH(Table1[[#This Row],[Tanggal]])</f>
        <v>5</v>
      </c>
      <c r="I276">
        <f>YEAR(Table1[[#This Row],[Tanggal]])</f>
        <v>2023</v>
      </c>
    </row>
    <row r="277" spans="1:9" x14ac:dyDescent="0.45">
      <c r="A277" s="2">
        <v>44957</v>
      </c>
      <c r="B277" t="s">
        <v>3</v>
      </c>
      <c r="C277" t="s">
        <v>102</v>
      </c>
      <c r="D277" t="s">
        <v>39</v>
      </c>
      <c r="E277" t="s">
        <v>40</v>
      </c>
      <c r="F277">
        <v>5390000</v>
      </c>
      <c r="G277" t="s">
        <v>56</v>
      </c>
      <c r="H277">
        <f>MONTH(Table1[[#This Row],[Tanggal]])</f>
        <v>1</v>
      </c>
      <c r="I277">
        <f>YEAR(Table1[[#This Row],[Tanggal]])</f>
        <v>2023</v>
      </c>
    </row>
    <row r="278" spans="1:9" x14ac:dyDescent="0.45">
      <c r="A278" s="2">
        <v>44646</v>
      </c>
      <c r="B278" t="s">
        <v>9</v>
      </c>
      <c r="C278" t="s">
        <v>63</v>
      </c>
      <c r="D278" t="s">
        <v>55</v>
      </c>
      <c r="E278" t="s">
        <v>51</v>
      </c>
      <c r="F278">
        <v>23240000</v>
      </c>
      <c r="G278" t="s">
        <v>56</v>
      </c>
      <c r="H278">
        <f>MONTH(Table1[[#This Row],[Tanggal]])</f>
        <v>3</v>
      </c>
      <c r="I278">
        <f>YEAR(Table1[[#This Row],[Tanggal]])</f>
        <v>2022</v>
      </c>
    </row>
    <row r="279" spans="1:9" x14ac:dyDescent="0.45">
      <c r="A279" s="2">
        <v>44579</v>
      </c>
      <c r="B279" t="s">
        <v>1</v>
      </c>
      <c r="C279" t="s">
        <v>113</v>
      </c>
      <c r="D279" t="s">
        <v>26</v>
      </c>
      <c r="E279" t="s">
        <v>36</v>
      </c>
      <c r="F279">
        <v>10720000</v>
      </c>
      <c r="G279" t="s">
        <v>56</v>
      </c>
      <c r="H279">
        <f>MONTH(Table1[[#This Row],[Tanggal]])</f>
        <v>1</v>
      </c>
      <c r="I279">
        <f>YEAR(Table1[[#This Row],[Tanggal]])</f>
        <v>2022</v>
      </c>
    </row>
    <row r="280" spans="1:9" x14ac:dyDescent="0.45">
      <c r="A280" s="2">
        <v>44756</v>
      </c>
      <c r="B280" t="s">
        <v>0</v>
      </c>
      <c r="C280" t="s">
        <v>94</v>
      </c>
      <c r="D280" t="s">
        <v>26</v>
      </c>
      <c r="E280" t="s">
        <v>33</v>
      </c>
      <c r="F280">
        <v>11300000</v>
      </c>
      <c r="G280" t="s">
        <v>56</v>
      </c>
      <c r="H280">
        <f>MONTH(Table1[[#This Row],[Tanggal]])</f>
        <v>7</v>
      </c>
      <c r="I280">
        <f>YEAR(Table1[[#This Row],[Tanggal]])</f>
        <v>2022</v>
      </c>
    </row>
    <row r="281" spans="1:9" x14ac:dyDescent="0.45">
      <c r="A281" s="2">
        <v>44619</v>
      </c>
      <c r="B281" t="s">
        <v>5</v>
      </c>
      <c r="C281" t="s">
        <v>122</v>
      </c>
      <c r="D281" t="s">
        <v>26</v>
      </c>
      <c r="E281" t="s">
        <v>35</v>
      </c>
      <c r="F281">
        <v>20130000</v>
      </c>
      <c r="G281" t="s">
        <v>56</v>
      </c>
      <c r="H281">
        <f>MONTH(Table1[[#This Row],[Tanggal]])</f>
        <v>2</v>
      </c>
      <c r="I281">
        <f>YEAR(Table1[[#This Row],[Tanggal]])</f>
        <v>2022</v>
      </c>
    </row>
    <row r="282" spans="1:9" x14ac:dyDescent="0.45">
      <c r="A282" s="2">
        <v>45048</v>
      </c>
      <c r="B282" t="s">
        <v>1</v>
      </c>
      <c r="C282" t="s">
        <v>130</v>
      </c>
      <c r="D282" t="s">
        <v>55</v>
      </c>
      <c r="E282" t="s">
        <v>53</v>
      </c>
      <c r="F282">
        <v>15910000</v>
      </c>
      <c r="G282" t="s">
        <v>57</v>
      </c>
      <c r="H282">
        <f>MONTH(Table1[[#This Row],[Tanggal]])</f>
        <v>5</v>
      </c>
      <c r="I282">
        <f>YEAR(Table1[[#This Row],[Tanggal]])</f>
        <v>2023</v>
      </c>
    </row>
    <row r="283" spans="1:9" x14ac:dyDescent="0.45">
      <c r="A283" s="2">
        <v>44998</v>
      </c>
      <c r="B283" t="s">
        <v>16</v>
      </c>
      <c r="C283" t="s">
        <v>120</v>
      </c>
      <c r="D283" t="s">
        <v>39</v>
      </c>
      <c r="E283" t="s">
        <v>42</v>
      </c>
      <c r="F283">
        <v>16160000</v>
      </c>
      <c r="G283" t="s">
        <v>57</v>
      </c>
      <c r="H283">
        <f>MONTH(Table1[[#This Row],[Tanggal]])</f>
        <v>3</v>
      </c>
      <c r="I283">
        <f>YEAR(Table1[[#This Row],[Tanggal]])</f>
        <v>2023</v>
      </c>
    </row>
    <row r="284" spans="1:9" x14ac:dyDescent="0.45">
      <c r="A284" s="2">
        <v>44935</v>
      </c>
      <c r="B284" t="s">
        <v>17</v>
      </c>
      <c r="C284" t="s">
        <v>128</v>
      </c>
      <c r="D284" t="s">
        <v>55</v>
      </c>
      <c r="E284" t="s">
        <v>49</v>
      </c>
      <c r="F284">
        <v>5260000</v>
      </c>
      <c r="G284" t="s">
        <v>57</v>
      </c>
      <c r="H284">
        <f>MONTH(Table1[[#This Row],[Tanggal]])</f>
        <v>1</v>
      </c>
      <c r="I284">
        <f>YEAR(Table1[[#This Row],[Tanggal]])</f>
        <v>2023</v>
      </c>
    </row>
    <row r="285" spans="1:9" x14ac:dyDescent="0.45">
      <c r="A285" s="2">
        <v>45033</v>
      </c>
      <c r="B285" t="s">
        <v>2</v>
      </c>
      <c r="C285" t="s">
        <v>133</v>
      </c>
      <c r="D285" t="s">
        <v>55</v>
      </c>
      <c r="E285" t="s">
        <v>52</v>
      </c>
      <c r="F285">
        <v>11270000</v>
      </c>
      <c r="G285" t="s">
        <v>57</v>
      </c>
      <c r="H285">
        <f>MONTH(Table1[[#This Row],[Tanggal]])</f>
        <v>4</v>
      </c>
      <c r="I285">
        <f>YEAR(Table1[[#This Row],[Tanggal]])</f>
        <v>2023</v>
      </c>
    </row>
    <row r="286" spans="1:9" x14ac:dyDescent="0.45">
      <c r="A286" s="2">
        <v>44904</v>
      </c>
      <c r="B286" t="s">
        <v>2</v>
      </c>
      <c r="C286" t="s">
        <v>92</v>
      </c>
      <c r="D286" t="s">
        <v>26</v>
      </c>
      <c r="E286" t="s">
        <v>32</v>
      </c>
      <c r="F286">
        <v>15220000</v>
      </c>
      <c r="G286" t="s">
        <v>57</v>
      </c>
      <c r="H286">
        <f>MONTH(Table1[[#This Row],[Tanggal]])</f>
        <v>12</v>
      </c>
      <c r="I286">
        <f>YEAR(Table1[[#This Row],[Tanggal]])</f>
        <v>2022</v>
      </c>
    </row>
    <row r="287" spans="1:9" x14ac:dyDescent="0.45">
      <c r="A287" s="2">
        <v>44663</v>
      </c>
      <c r="B287" t="s">
        <v>15</v>
      </c>
      <c r="C287" t="s">
        <v>94</v>
      </c>
      <c r="D287" t="s">
        <v>39</v>
      </c>
      <c r="E287" t="s">
        <v>40</v>
      </c>
      <c r="F287">
        <v>22180000</v>
      </c>
      <c r="G287" t="s">
        <v>57</v>
      </c>
      <c r="H287">
        <f>MONTH(Table1[[#This Row],[Tanggal]])</f>
        <v>4</v>
      </c>
      <c r="I287">
        <f>YEAR(Table1[[#This Row],[Tanggal]])</f>
        <v>2022</v>
      </c>
    </row>
    <row r="288" spans="1:9" x14ac:dyDescent="0.45">
      <c r="A288" s="2">
        <v>44895</v>
      </c>
      <c r="B288" t="s">
        <v>3</v>
      </c>
      <c r="C288" t="s">
        <v>68</v>
      </c>
      <c r="D288" t="s">
        <v>39</v>
      </c>
      <c r="E288" t="s">
        <v>43</v>
      </c>
      <c r="F288">
        <v>20010000</v>
      </c>
      <c r="G288" t="s">
        <v>57</v>
      </c>
      <c r="H288">
        <f>MONTH(Table1[[#This Row],[Tanggal]])</f>
        <v>11</v>
      </c>
      <c r="I288">
        <f>YEAR(Table1[[#This Row],[Tanggal]])</f>
        <v>2022</v>
      </c>
    </row>
    <row r="289" spans="1:9" x14ac:dyDescent="0.45">
      <c r="A289" s="2">
        <v>44724</v>
      </c>
      <c r="B289" t="s">
        <v>9</v>
      </c>
      <c r="C289" t="s">
        <v>106</v>
      </c>
      <c r="D289" t="s">
        <v>26</v>
      </c>
      <c r="E289" t="s">
        <v>30</v>
      </c>
      <c r="F289">
        <v>24700000</v>
      </c>
      <c r="G289" t="s">
        <v>56</v>
      </c>
      <c r="H289">
        <f>MONTH(Table1[[#This Row],[Tanggal]])</f>
        <v>6</v>
      </c>
      <c r="I289">
        <f>YEAR(Table1[[#This Row],[Tanggal]])</f>
        <v>2022</v>
      </c>
    </row>
    <row r="290" spans="1:9" x14ac:dyDescent="0.45">
      <c r="A290" s="2">
        <v>44766</v>
      </c>
      <c r="B290" t="s">
        <v>16</v>
      </c>
      <c r="C290" t="s">
        <v>69</v>
      </c>
      <c r="D290" t="s">
        <v>39</v>
      </c>
      <c r="E290" t="s">
        <v>42</v>
      </c>
      <c r="F290">
        <v>16200000</v>
      </c>
      <c r="G290" t="s">
        <v>57</v>
      </c>
      <c r="H290">
        <f>MONTH(Table1[[#This Row],[Tanggal]])</f>
        <v>7</v>
      </c>
      <c r="I290">
        <f>YEAR(Table1[[#This Row],[Tanggal]])</f>
        <v>2022</v>
      </c>
    </row>
    <row r="291" spans="1:9" x14ac:dyDescent="0.45">
      <c r="A291" s="2">
        <v>44653</v>
      </c>
      <c r="B291" t="s">
        <v>3</v>
      </c>
      <c r="C291" t="s">
        <v>70</v>
      </c>
      <c r="D291" t="s">
        <v>26</v>
      </c>
      <c r="E291" t="s">
        <v>31</v>
      </c>
      <c r="F291">
        <v>8080000</v>
      </c>
      <c r="G291" t="s">
        <v>57</v>
      </c>
      <c r="H291">
        <f>MONTH(Table1[[#This Row],[Tanggal]])</f>
        <v>4</v>
      </c>
      <c r="I291">
        <f>YEAR(Table1[[#This Row],[Tanggal]])</f>
        <v>2022</v>
      </c>
    </row>
    <row r="292" spans="1:9" x14ac:dyDescent="0.45">
      <c r="A292" s="2">
        <v>44661</v>
      </c>
      <c r="B292" t="s">
        <v>17</v>
      </c>
      <c r="C292" t="s">
        <v>122</v>
      </c>
      <c r="D292" t="s">
        <v>55</v>
      </c>
      <c r="E292" t="s">
        <v>53</v>
      </c>
      <c r="F292">
        <v>13350000</v>
      </c>
      <c r="G292" t="s">
        <v>56</v>
      </c>
      <c r="H292">
        <f>MONTH(Table1[[#This Row],[Tanggal]])</f>
        <v>4</v>
      </c>
      <c r="I292">
        <f>YEAR(Table1[[#This Row],[Tanggal]])</f>
        <v>2022</v>
      </c>
    </row>
    <row r="293" spans="1:9" x14ac:dyDescent="0.45">
      <c r="A293" s="2">
        <v>45210</v>
      </c>
      <c r="B293" t="s">
        <v>5</v>
      </c>
      <c r="C293" t="s">
        <v>127</v>
      </c>
      <c r="D293" t="s">
        <v>55</v>
      </c>
      <c r="E293" t="s">
        <v>48</v>
      </c>
      <c r="F293">
        <v>17490000</v>
      </c>
      <c r="G293" t="s">
        <v>57</v>
      </c>
      <c r="H293">
        <f>MONTH(Table1[[#This Row],[Tanggal]])</f>
        <v>10</v>
      </c>
      <c r="I293">
        <f>YEAR(Table1[[#This Row],[Tanggal]])</f>
        <v>2023</v>
      </c>
    </row>
    <row r="294" spans="1:9" x14ac:dyDescent="0.45">
      <c r="A294" s="2">
        <v>45254</v>
      </c>
      <c r="B294" t="s">
        <v>9</v>
      </c>
      <c r="C294" t="s">
        <v>67</v>
      </c>
      <c r="D294" t="s">
        <v>55</v>
      </c>
      <c r="E294" t="s">
        <v>53</v>
      </c>
      <c r="F294">
        <v>5740000</v>
      </c>
      <c r="G294" t="s">
        <v>57</v>
      </c>
      <c r="H294">
        <f>MONTH(Table1[[#This Row],[Tanggal]])</f>
        <v>11</v>
      </c>
      <c r="I294">
        <f>YEAR(Table1[[#This Row],[Tanggal]])</f>
        <v>2023</v>
      </c>
    </row>
    <row r="295" spans="1:9" x14ac:dyDescent="0.45">
      <c r="A295" s="2">
        <v>44744</v>
      </c>
      <c r="B295" t="s">
        <v>17</v>
      </c>
      <c r="C295" t="s">
        <v>67</v>
      </c>
      <c r="D295" t="s">
        <v>55</v>
      </c>
      <c r="E295" t="s">
        <v>53</v>
      </c>
      <c r="F295">
        <v>13880000</v>
      </c>
      <c r="G295" t="s">
        <v>57</v>
      </c>
      <c r="H295">
        <f>MONTH(Table1[[#This Row],[Tanggal]])</f>
        <v>7</v>
      </c>
      <c r="I295">
        <f>YEAR(Table1[[#This Row],[Tanggal]])</f>
        <v>2022</v>
      </c>
    </row>
    <row r="296" spans="1:9" x14ac:dyDescent="0.45">
      <c r="A296" s="2">
        <v>44774</v>
      </c>
      <c r="B296" t="s">
        <v>5</v>
      </c>
      <c r="C296" t="s">
        <v>78</v>
      </c>
      <c r="D296" t="s">
        <v>39</v>
      </c>
      <c r="E296" t="s">
        <v>41</v>
      </c>
      <c r="F296">
        <v>9470000</v>
      </c>
      <c r="G296" t="s">
        <v>56</v>
      </c>
      <c r="H296">
        <f>MONTH(Table1[[#This Row],[Tanggal]])</f>
        <v>8</v>
      </c>
      <c r="I296">
        <f>YEAR(Table1[[#This Row],[Tanggal]])</f>
        <v>2022</v>
      </c>
    </row>
    <row r="297" spans="1:9" x14ac:dyDescent="0.45">
      <c r="A297" s="2">
        <v>44846</v>
      </c>
      <c r="B297" t="s">
        <v>17</v>
      </c>
      <c r="C297" t="s">
        <v>116</v>
      </c>
      <c r="D297" t="s">
        <v>39</v>
      </c>
      <c r="E297" t="s">
        <v>43</v>
      </c>
      <c r="F297">
        <v>14890000</v>
      </c>
      <c r="G297" t="s">
        <v>57</v>
      </c>
      <c r="H297">
        <f>MONTH(Table1[[#This Row],[Tanggal]])</f>
        <v>10</v>
      </c>
      <c r="I297">
        <f>YEAR(Table1[[#This Row],[Tanggal]])</f>
        <v>2022</v>
      </c>
    </row>
    <row r="298" spans="1:9" x14ac:dyDescent="0.45">
      <c r="A298" s="2">
        <v>44673</v>
      </c>
      <c r="B298" t="s">
        <v>4</v>
      </c>
      <c r="C298" t="s">
        <v>119</v>
      </c>
      <c r="D298" t="s">
        <v>55</v>
      </c>
      <c r="E298" t="s">
        <v>51</v>
      </c>
      <c r="F298">
        <v>15260000</v>
      </c>
      <c r="G298" t="s">
        <v>56</v>
      </c>
      <c r="H298">
        <f>MONTH(Table1[[#This Row],[Tanggal]])</f>
        <v>4</v>
      </c>
      <c r="I298">
        <f>YEAR(Table1[[#This Row],[Tanggal]])</f>
        <v>2022</v>
      </c>
    </row>
    <row r="299" spans="1:9" x14ac:dyDescent="0.45">
      <c r="A299" s="2">
        <v>44934</v>
      </c>
      <c r="B299" t="s">
        <v>4</v>
      </c>
      <c r="C299" t="s">
        <v>122</v>
      </c>
      <c r="D299" t="s">
        <v>26</v>
      </c>
      <c r="E299" t="s">
        <v>31</v>
      </c>
      <c r="F299">
        <v>12890000</v>
      </c>
      <c r="G299" t="s">
        <v>57</v>
      </c>
      <c r="H299">
        <f>MONTH(Table1[[#This Row],[Tanggal]])</f>
        <v>1</v>
      </c>
      <c r="I299">
        <f>YEAR(Table1[[#This Row],[Tanggal]])</f>
        <v>2023</v>
      </c>
    </row>
    <row r="300" spans="1:9" x14ac:dyDescent="0.45">
      <c r="A300" s="2">
        <v>44799</v>
      </c>
      <c r="B300" t="s">
        <v>15</v>
      </c>
      <c r="C300" t="s">
        <v>1</v>
      </c>
      <c r="D300" t="s">
        <v>55</v>
      </c>
      <c r="E300" t="s">
        <v>52</v>
      </c>
      <c r="F300">
        <v>10640000</v>
      </c>
      <c r="G300" t="s">
        <v>56</v>
      </c>
      <c r="H300">
        <f>MONTH(Table1[[#This Row],[Tanggal]])</f>
        <v>8</v>
      </c>
      <c r="I300">
        <f>YEAR(Table1[[#This Row],[Tanggal]])</f>
        <v>2022</v>
      </c>
    </row>
    <row r="301" spans="1:9" x14ac:dyDescent="0.45">
      <c r="A301" s="2">
        <v>45165</v>
      </c>
      <c r="B301" t="s">
        <v>15</v>
      </c>
      <c r="C301" t="s">
        <v>104</v>
      </c>
      <c r="D301" t="s">
        <v>55</v>
      </c>
      <c r="E301" t="s">
        <v>47</v>
      </c>
      <c r="F301">
        <v>9470000</v>
      </c>
      <c r="G301" t="s">
        <v>57</v>
      </c>
      <c r="H301">
        <f>MONTH(Table1[[#This Row],[Tanggal]])</f>
        <v>8</v>
      </c>
      <c r="I301">
        <f>YEAR(Table1[[#This Row],[Tanggal]])</f>
        <v>2023</v>
      </c>
    </row>
    <row r="302" spans="1:9" x14ac:dyDescent="0.45">
      <c r="A302" s="2">
        <v>45224</v>
      </c>
      <c r="B302" t="s">
        <v>1</v>
      </c>
      <c r="C302" t="s">
        <v>101</v>
      </c>
      <c r="D302" t="s">
        <v>26</v>
      </c>
      <c r="E302" t="s">
        <v>34</v>
      </c>
      <c r="F302">
        <v>8580000</v>
      </c>
      <c r="G302" t="s">
        <v>56</v>
      </c>
      <c r="H302">
        <f>MONTH(Table1[[#This Row],[Tanggal]])</f>
        <v>10</v>
      </c>
      <c r="I302">
        <f>YEAR(Table1[[#This Row],[Tanggal]])</f>
        <v>2023</v>
      </c>
    </row>
    <row r="303" spans="1:9" x14ac:dyDescent="0.45">
      <c r="A303" s="2">
        <v>45128</v>
      </c>
      <c r="B303" t="s">
        <v>1</v>
      </c>
      <c r="C303" t="s">
        <v>84</v>
      </c>
      <c r="D303" t="s">
        <v>55</v>
      </c>
      <c r="E303" t="s">
        <v>54</v>
      </c>
      <c r="F303">
        <v>11840000</v>
      </c>
      <c r="G303" t="s">
        <v>56</v>
      </c>
      <c r="H303">
        <f>MONTH(Table1[[#This Row],[Tanggal]])</f>
        <v>7</v>
      </c>
      <c r="I303">
        <f>YEAR(Table1[[#This Row],[Tanggal]])</f>
        <v>2023</v>
      </c>
    </row>
    <row r="304" spans="1:9" x14ac:dyDescent="0.45">
      <c r="A304" s="2">
        <v>45235</v>
      </c>
      <c r="B304" t="s">
        <v>0</v>
      </c>
      <c r="C304" t="s">
        <v>127</v>
      </c>
      <c r="D304" t="s">
        <v>55</v>
      </c>
      <c r="E304" t="s">
        <v>48</v>
      </c>
      <c r="F304">
        <v>15380000</v>
      </c>
      <c r="G304" t="s">
        <v>56</v>
      </c>
      <c r="H304">
        <f>MONTH(Table1[[#This Row],[Tanggal]])</f>
        <v>11</v>
      </c>
      <c r="I304">
        <f>YEAR(Table1[[#This Row],[Tanggal]])</f>
        <v>2023</v>
      </c>
    </row>
    <row r="305" spans="1:9" x14ac:dyDescent="0.45">
      <c r="A305" s="2">
        <v>44862</v>
      </c>
      <c r="B305" t="s">
        <v>1</v>
      </c>
      <c r="C305" t="s">
        <v>111</v>
      </c>
      <c r="D305" t="s">
        <v>55</v>
      </c>
      <c r="E305" t="s">
        <v>46</v>
      </c>
      <c r="F305">
        <v>6400000</v>
      </c>
      <c r="G305" t="s">
        <v>56</v>
      </c>
      <c r="H305">
        <f>MONTH(Table1[[#This Row],[Tanggal]])</f>
        <v>10</v>
      </c>
      <c r="I305">
        <f>YEAR(Table1[[#This Row],[Tanggal]])</f>
        <v>2022</v>
      </c>
    </row>
    <row r="306" spans="1:9" x14ac:dyDescent="0.45">
      <c r="A306" s="2">
        <v>45116</v>
      </c>
      <c r="B306" t="s">
        <v>15</v>
      </c>
      <c r="C306" t="s">
        <v>85</v>
      </c>
      <c r="D306" t="s">
        <v>26</v>
      </c>
      <c r="E306" t="s">
        <v>33</v>
      </c>
      <c r="F306">
        <v>8050000.0000000009</v>
      </c>
      <c r="G306" t="s">
        <v>57</v>
      </c>
      <c r="H306">
        <f>MONTH(Table1[[#This Row],[Tanggal]])</f>
        <v>7</v>
      </c>
      <c r="I306">
        <f>YEAR(Table1[[#This Row],[Tanggal]])</f>
        <v>2023</v>
      </c>
    </row>
    <row r="307" spans="1:9" x14ac:dyDescent="0.45">
      <c r="A307" s="2">
        <v>44855</v>
      </c>
      <c r="B307" t="s">
        <v>16</v>
      </c>
      <c r="C307" t="s">
        <v>78</v>
      </c>
      <c r="D307" t="s">
        <v>26</v>
      </c>
      <c r="E307" t="s">
        <v>34</v>
      </c>
      <c r="F307">
        <v>10790000</v>
      </c>
      <c r="G307" t="s">
        <v>56</v>
      </c>
      <c r="H307">
        <f>MONTH(Table1[[#This Row],[Tanggal]])</f>
        <v>10</v>
      </c>
      <c r="I307">
        <f>YEAR(Table1[[#This Row],[Tanggal]])</f>
        <v>2022</v>
      </c>
    </row>
    <row r="308" spans="1:9" x14ac:dyDescent="0.45">
      <c r="A308" s="2">
        <v>45134</v>
      </c>
      <c r="B308" t="s">
        <v>9</v>
      </c>
      <c r="C308" t="s">
        <v>142</v>
      </c>
      <c r="D308" t="s">
        <v>55</v>
      </c>
      <c r="E308" t="s">
        <v>46</v>
      </c>
      <c r="F308">
        <v>16900000</v>
      </c>
      <c r="G308" t="s">
        <v>56</v>
      </c>
      <c r="H308">
        <f>MONTH(Table1[[#This Row],[Tanggal]])</f>
        <v>7</v>
      </c>
      <c r="I308">
        <f>YEAR(Table1[[#This Row],[Tanggal]])</f>
        <v>2023</v>
      </c>
    </row>
    <row r="309" spans="1:9" x14ac:dyDescent="0.45">
      <c r="A309" s="2">
        <v>44813</v>
      </c>
      <c r="B309" t="s">
        <v>5</v>
      </c>
      <c r="C309" t="s">
        <v>64</v>
      </c>
      <c r="D309" t="s">
        <v>26</v>
      </c>
      <c r="E309" t="s">
        <v>28</v>
      </c>
      <c r="F309">
        <v>6510000</v>
      </c>
      <c r="G309" t="s">
        <v>56</v>
      </c>
      <c r="H309">
        <f>MONTH(Table1[[#This Row],[Tanggal]])</f>
        <v>9</v>
      </c>
      <c r="I309">
        <f>YEAR(Table1[[#This Row],[Tanggal]])</f>
        <v>2022</v>
      </c>
    </row>
    <row r="310" spans="1:9" x14ac:dyDescent="0.45">
      <c r="A310" s="2">
        <v>44981</v>
      </c>
      <c r="B310" t="s">
        <v>4</v>
      </c>
      <c r="C310" t="s">
        <v>70</v>
      </c>
      <c r="D310" t="s">
        <v>55</v>
      </c>
      <c r="E310" t="s">
        <v>50</v>
      </c>
      <c r="F310">
        <v>5950000</v>
      </c>
      <c r="G310" t="s">
        <v>56</v>
      </c>
      <c r="H310">
        <f>MONTH(Table1[[#This Row],[Tanggal]])</f>
        <v>2</v>
      </c>
      <c r="I310">
        <f>YEAR(Table1[[#This Row],[Tanggal]])</f>
        <v>2023</v>
      </c>
    </row>
    <row r="311" spans="1:9" x14ac:dyDescent="0.45">
      <c r="A311" s="2">
        <v>44676</v>
      </c>
      <c r="B311" t="s">
        <v>3</v>
      </c>
      <c r="C311" t="s">
        <v>76</v>
      </c>
      <c r="D311" t="s">
        <v>26</v>
      </c>
      <c r="E311" t="s">
        <v>35</v>
      </c>
      <c r="F311">
        <v>14550000</v>
      </c>
      <c r="G311" t="s">
        <v>56</v>
      </c>
      <c r="H311">
        <f>MONTH(Table1[[#This Row],[Tanggal]])</f>
        <v>4</v>
      </c>
      <c r="I311">
        <f>YEAR(Table1[[#This Row],[Tanggal]])</f>
        <v>2022</v>
      </c>
    </row>
    <row r="312" spans="1:9" x14ac:dyDescent="0.45">
      <c r="A312" s="2">
        <v>45130</v>
      </c>
      <c r="B312" t="s">
        <v>0</v>
      </c>
      <c r="C312" t="s">
        <v>112</v>
      </c>
      <c r="D312" t="s">
        <v>55</v>
      </c>
      <c r="E312" t="s">
        <v>53</v>
      </c>
      <c r="F312">
        <v>8230000</v>
      </c>
      <c r="G312" t="s">
        <v>56</v>
      </c>
      <c r="H312">
        <f>MONTH(Table1[[#This Row],[Tanggal]])</f>
        <v>7</v>
      </c>
      <c r="I312">
        <f>YEAR(Table1[[#This Row],[Tanggal]])</f>
        <v>2023</v>
      </c>
    </row>
    <row r="313" spans="1:9" x14ac:dyDescent="0.45">
      <c r="A313" s="2">
        <v>44758</v>
      </c>
      <c r="B313" t="s">
        <v>9</v>
      </c>
      <c r="C313" t="s">
        <v>126</v>
      </c>
      <c r="D313" t="s">
        <v>39</v>
      </c>
      <c r="E313" t="s">
        <v>45</v>
      </c>
      <c r="F313">
        <v>17390000</v>
      </c>
      <c r="G313" t="s">
        <v>57</v>
      </c>
      <c r="H313">
        <f>MONTH(Table1[[#This Row],[Tanggal]])</f>
        <v>7</v>
      </c>
      <c r="I313">
        <f>YEAR(Table1[[#This Row],[Tanggal]])</f>
        <v>2022</v>
      </c>
    </row>
    <row r="314" spans="1:9" x14ac:dyDescent="0.45">
      <c r="A314" s="2">
        <v>44618</v>
      </c>
      <c r="B314" t="s">
        <v>5</v>
      </c>
      <c r="C314" t="s">
        <v>67</v>
      </c>
      <c r="D314" t="s">
        <v>55</v>
      </c>
      <c r="E314" t="s">
        <v>53</v>
      </c>
      <c r="F314">
        <v>9360000</v>
      </c>
      <c r="G314" t="s">
        <v>57</v>
      </c>
      <c r="H314">
        <f>MONTH(Table1[[#This Row],[Tanggal]])</f>
        <v>2</v>
      </c>
      <c r="I314">
        <f>YEAR(Table1[[#This Row],[Tanggal]])</f>
        <v>2022</v>
      </c>
    </row>
    <row r="315" spans="1:9" x14ac:dyDescent="0.45">
      <c r="A315" s="2">
        <v>45245</v>
      </c>
      <c r="B315" t="s">
        <v>4</v>
      </c>
      <c r="C315" t="s">
        <v>62</v>
      </c>
      <c r="D315" t="s">
        <v>39</v>
      </c>
      <c r="E315" t="s">
        <v>40</v>
      </c>
      <c r="F315">
        <v>18320000</v>
      </c>
      <c r="G315" t="s">
        <v>56</v>
      </c>
      <c r="H315">
        <f>MONTH(Table1[[#This Row],[Tanggal]])</f>
        <v>11</v>
      </c>
      <c r="I315">
        <f>YEAR(Table1[[#This Row],[Tanggal]])</f>
        <v>2023</v>
      </c>
    </row>
    <row r="316" spans="1:9" x14ac:dyDescent="0.45">
      <c r="A316" s="2">
        <v>44590</v>
      </c>
      <c r="B316" t="s">
        <v>5</v>
      </c>
      <c r="C316" t="s">
        <v>60</v>
      </c>
      <c r="D316" t="s">
        <v>55</v>
      </c>
      <c r="E316" t="s">
        <v>46</v>
      </c>
      <c r="F316">
        <v>10380000</v>
      </c>
      <c r="G316" t="s">
        <v>57</v>
      </c>
      <c r="H316">
        <f>MONTH(Table1[[#This Row],[Tanggal]])</f>
        <v>1</v>
      </c>
      <c r="I316">
        <f>YEAR(Table1[[#This Row],[Tanggal]])</f>
        <v>2022</v>
      </c>
    </row>
    <row r="317" spans="1:9" x14ac:dyDescent="0.45">
      <c r="A317" s="2">
        <v>45248</v>
      </c>
      <c r="B317" t="s">
        <v>2</v>
      </c>
      <c r="C317" t="s">
        <v>65</v>
      </c>
      <c r="D317" t="s">
        <v>55</v>
      </c>
      <c r="E317" t="s">
        <v>51</v>
      </c>
      <c r="F317">
        <v>11460000</v>
      </c>
      <c r="G317" t="s">
        <v>57</v>
      </c>
      <c r="H317">
        <f>MONTH(Table1[[#This Row],[Tanggal]])</f>
        <v>11</v>
      </c>
      <c r="I317">
        <f>YEAR(Table1[[#This Row],[Tanggal]])</f>
        <v>2023</v>
      </c>
    </row>
    <row r="318" spans="1:9" x14ac:dyDescent="0.45">
      <c r="A318" s="2">
        <v>44630</v>
      </c>
      <c r="B318" t="s">
        <v>0</v>
      </c>
      <c r="C318" t="s">
        <v>58</v>
      </c>
      <c r="D318" t="s">
        <v>55</v>
      </c>
      <c r="E318" t="s">
        <v>49</v>
      </c>
      <c r="F318">
        <v>7510000</v>
      </c>
      <c r="G318" t="s">
        <v>57</v>
      </c>
      <c r="H318">
        <f>MONTH(Table1[[#This Row],[Tanggal]])</f>
        <v>3</v>
      </c>
      <c r="I318">
        <f>YEAR(Table1[[#This Row],[Tanggal]])</f>
        <v>2022</v>
      </c>
    </row>
    <row r="319" spans="1:9" x14ac:dyDescent="0.45">
      <c r="A319" s="2">
        <v>45158</v>
      </c>
      <c r="B319" t="s">
        <v>15</v>
      </c>
      <c r="C319" t="s">
        <v>95</v>
      </c>
      <c r="D319" t="s">
        <v>39</v>
      </c>
      <c r="E319" t="s">
        <v>40</v>
      </c>
      <c r="F319">
        <v>12270000</v>
      </c>
      <c r="G319" t="s">
        <v>56</v>
      </c>
      <c r="H319">
        <f>MONTH(Table1[[#This Row],[Tanggal]])</f>
        <v>8</v>
      </c>
      <c r="I319">
        <f>YEAR(Table1[[#This Row],[Tanggal]])</f>
        <v>2023</v>
      </c>
    </row>
    <row r="320" spans="1:9" x14ac:dyDescent="0.45">
      <c r="A320" s="2">
        <v>45056</v>
      </c>
      <c r="B320" t="s">
        <v>16</v>
      </c>
      <c r="C320" t="s">
        <v>129</v>
      </c>
      <c r="D320" t="s">
        <v>55</v>
      </c>
      <c r="E320" t="s">
        <v>50</v>
      </c>
      <c r="F320">
        <v>18360000</v>
      </c>
      <c r="G320" t="s">
        <v>56</v>
      </c>
      <c r="H320">
        <f>MONTH(Table1[[#This Row],[Tanggal]])</f>
        <v>5</v>
      </c>
      <c r="I320">
        <f>YEAR(Table1[[#This Row],[Tanggal]])</f>
        <v>2023</v>
      </c>
    </row>
    <row r="321" spans="1:9" x14ac:dyDescent="0.45">
      <c r="A321" s="2">
        <v>45244</v>
      </c>
      <c r="B321" t="s">
        <v>1</v>
      </c>
      <c r="C321" t="s">
        <v>117</v>
      </c>
      <c r="D321" t="s">
        <v>55</v>
      </c>
      <c r="E321" t="s">
        <v>51</v>
      </c>
      <c r="F321">
        <v>7390000</v>
      </c>
      <c r="G321" t="s">
        <v>56</v>
      </c>
      <c r="H321">
        <f>MONTH(Table1[[#This Row],[Tanggal]])</f>
        <v>11</v>
      </c>
      <c r="I321">
        <f>YEAR(Table1[[#This Row],[Tanggal]])</f>
        <v>2023</v>
      </c>
    </row>
    <row r="322" spans="1:9" x14ac:dyDescent="0.45">
      <c r="A322" s="2">
        <v>45040</v>
      </c>
      <c r="B322" t="s">
        <v>9</v>
      </c>
      <c r="C322" t="s">
        <v>135</v>
      </c>
      <c r="D322" t="s">
        <v>26</v>
      </c>
      <c r="E322" t="s">
        <v>36</v>
      </c>
      <c r="F322">
        <v>11310000</v>
      </c>
      <c r="G322" t="s">
        <v>56</v>
      </c>
      <c r="H322">
        <f>MONTH(Table1[[#This Row],[Tanggal]])</f>
        <v>4</v>
      </c>
      <c r="I322">
        <f>YEAR(Table1[[#This Row],[Tanggal]])</f>
        <v>2023</v>
      </c>
    </row>
    <row r="323" spans="1:9" x14ac:dyDescent="0.45">
      <c r="A323" s="2">
        <v>45071</v>
      </c>
      <c r="B323" t="s">
        <v>9</v>
      </c>
      <c r="C323" t="s">
        <v>142</v>
      </c>
      <c r="D323" t="s">
        <v>26</v>
      </c>
      <c r="E323" t="s">
        <v>29</v>
      </c>
      <c r="F323">
        <v>16440000.000000002</v>
      </c>
      <c r="G323" t="s">
        <v>57</v>
      </c>
      <c r="H323">
        <f>MONTH(Table1[[#This Row],[Tanggal]])</f>
        <v>5</v>
      </c>
      <c r="I323">
        <f>YEAR(Table1[[#This Row],[Tanggal]])</f>
        <v>2023</v>
      </c>
    </row>
    <row r="324" spans="1:9" x14ac:dyDescent="0.45">
      <c r="A324" s="2">
        <v>45104</v>
      </c>
      <c r="B324" t="s">
        <v>15</v>
      </c>
      <c r="C324" t="s">
        <v>94</v>
      </c>
      <c r="D324" t="s">
        <v>26</v>
      </c>
      <c r="E324" t="s">
        <v>32</v>
      </c>
      <c r="F324">
        <v>5040000</v>
      </c>
      <c r="G324" t="s">
        <v>56</v>
      </c>
      <c r="H324">
        <f>MONTH(Table1[[#This Row],[Tanggal]])</f>
        <v>6</v>
      </c>
      <c r="I324">
        <f>YEAR(Table1[[#This Row],[Tanggal]])</f>
        <v>2023</v>
      </c>
    </row>
    <row r="325" spans="1:9" x14ac:dyDescent="0.45">
      <c r="A325" s="2">
        <v>44992</v>
      </c>
      <c r="B325" t="s">
        <v>16</v>
      </c>
      <c r="C325" t="s">
        <v>70</v>
      </c>
      <c r="D325" t="s">
        <v>26</v>
      </c>
      <c r="E325" t="s">
        <v>34</v>
      </c>
      <c r="F325">
        <v>24170000</v>
      </c>
      <c r="G325" t="s">
        <v>57</v>
      </c>
      <c r="H325">
        <f>MONTH(Table1[[#This Row],[Tanggal]])</f>
        <v>3</v>
      </c>
      <c r="I325">
        <f>YEAR(Table1[[#This Row],[Tanggal]])</f>
        <v>2023</v>
      </c>
    </row>
    <row r="326" spans="1:9" x14ac:dyDescent="0.45">
      <c r="A326" s="2">
        <v>44808</v>
      </c>
      <c r="B326" t="s">
        <v>1</v>
      </c>
      <c r="C326" t="s">
        <v>66</v>
      </c>
      <c r="D326" t="s">
        <v>26</v>
      </c>
      <c r="E326" t="s">
        <v>35</v>
      </c>
      <c r="F326">
        <v>17860000</v>
      </c>
      <c r="G326" t="s">
        <v>57</v>
      </c>
      <c r="H326">
        <f>MONTH(Table1[[#This Row],[Tanggal]])</f>
        <v>9</v>
      </c>
      <c r="I326">
        <f>YEAR(Table1[[#This Row],[Tanggal]])</f>
        <v>2022</v>
      </c>
    </row>
    <row r="327" spans="1:9" x14ac:dyDescent="0.45">
      <c r="A327" s="2">
        <v>44570</v>
      </c>
      <c r="B327" t="s">
        <v>3</v>
      </c>
      <c r="C327" t="s">
        <v>90</v>
      </c>
      <c r="D327" t="s">
        <v>39</v>
      </c>
      <c r="E327" t="s">
        <v>42</v>
      </c>
      <c r="F327">
        <v>12720000</v>
      </c>
      <c r="G327" t="s">
        <v>57</v>
      </c>
      <c r="H327">
        <f>MONTH(Table1[[#This Row],[Tanggal]])</f>
        <v>1</v>
      </c>
      <c r="I327">
        <f>YEAR(Table1[[#This Row],[Tanggal]])</f>
        <v>2022</v>
      </c>
    </row>
    <row r="328" spans="1:9" x14ac:dyDescent="0.45">
      <c r="A328" s="2">
        <v>45186</v>
      </c>
      <c r="B328" t="s">
        <v>9</v>
      </c>
      <c r="C328" t="s">
        <v>112</v>
      </c>
      <c r="D328" t="s">
        <v>55</v>
      </c>
      <c r="E328" t="s">
        <v>52</v>
      </c>
      <c r="F328">
        <v>18040000</v>
      </c>
      <c r="G328" t="s">
        <v>56</v>
      </c>
      <c r="H328">
        <f>MONTH(Table1[[#This Row],[Tanggal]])</f>
        <v>9</v>
      </c>
      <c r="I328">
        <f>YEAR(Table1[[#This Row],[Tanggal]])</f>
        <v>2023</v>
      </c>
    </row>
    <row r="329" spans="1:9" x14ac:dyDescent="0.45">
      <c r="A329" s="2">
        <v>45187</v>
      </c>
      <c r="B329" t="s">
        <v>3</v>
      </c>
      <c r="C329" t="s">
        <v>83</v>
      </c>
      <c r="D329" t="s">
        <v>39</v>
      </c>
      <c r="E329" t="s">
        <v>44</v>
      </c>
      <c r="F329">
        <v>15660000</v>
      </c>
      <c r="G329" t="s">
        <v>57</v>
      </c>
      <c r="H329">
        <f>MONTH(Table1[[#This Row],[Tanggal]])</f>
        <v>9</v>
      </c>
      <c r="I329">
        <f>YEAR(Table1[[#This Row],[Tanggal]])</f>
        <v>2023</v>
      </c>
    </row>
    <row r="330" spans="1:9" x14ac:dyDescent="0.45">
      <c r="A330" s="2">
        <v>44785</v>
      </c>
      <c r="B330" t="s">
        <v>17</v>
      </c>
      <c r="C330" t="s">
        <v>116</v>
      </c>
      <c r="D330" t="s">
        <v>55</v>
      </c>
      <c r="E330" t="s">
        <v>54</v>
      </c>
      <c r="F330">
        <v>8080000</v>
      </c>
      <c r="G330" t="s">
        <v>56</v>
      </c>
      <c r="H330">
        <f>MONTH(Table1[[#This Row],[Tanggal]])</f>
        <v>8</v>
      </c>
      <c r="I330">
        <f>YEAR(Table1[[#This Row],[Tanggal]])</f>
        <v>2022</v>
      </c>
    </row>
    <row r="331" spans="1:9" x14ac:dyDescent="0.45">
      <c r="A331" s="2">
        <v>44900</v>
      </c>
      <c r="B331" t="s">
        <v>4</v>
      </c>
      <c r="C331" t="s">
        <v>88</v>
      </c>
      <c r="D331" t="s">
        <v>26</v>
      </c>
      <c r="E331" t="s">
        <v>30</v>
      </c>
      <c r="F331">
        <v>24490000</v>
      </c>
      <c r="G331" t="s">
        <v>56</v>
      </c>
      <c r="H331">
        <f>MONTH(Table1[[#This Row],[Tanggal]])</f>
        <v>12</v>
      </c>
      <c r="I331">
        <f>YEAR(Table1[[#This Row],[Tanggal]])</f>
        <v>2022</v>
      </c>
    </row>
    <row r="332" spans="1:9" x14ac:dyDescent="0.45">
      <c r="A332" s="2">
        <v>45220</v>
      </c>
      <c r="B332" t="s">
        <v>0</v>
      </c>
      <c r="C332" t="s">
        <v>119</v>
      </c>
      <c r="D332" t="s">
        <v>55</v>
      </c>
      <c r="E332" t="s">
        <v>46</v>
      </c>
      <c r="F332">
        <v>17740000</v>
      </c>
      <c r="G332" t="s">
        <v>56</v>
      </c>
      <c r="H332">
        <f>MONTH(Table1[[#This Row],[Tanggal]])</f>
        <v>10</v>
      </c>
      <c r="I332">
        <f>YEAR(Table1[[#This Row],[Tanggal]])</f>
        <v>2023</v>
      </c>
    </row>
    <row r="333" spans="1:9" x14ac:dyDescent="0.45">
      <c r="A333" s="2">
        <v>45094</v>
      </c>
      <c r="B333" t="s">
        <v>4</v>
      </c>
      <c r="C333" t="s">
        <v>1</v>
      </c>
      <c r="D333" t="s">
        <v>39</v>
      </c>
      <c r="E333" t="s">
        <v>40</v>
      </c>
      <c r="F333">
        <v>21730000</v>
      </c>
      <c r="G333" t="s">
        <v>57</v>
      </c>
      <c r="H333">
        <f>MONTH(Table1[[#This Row],[Tanggal]])</f>
        <v>6</v>
      </c>
      <c r="I333">
        <f>YEAR(Table1[[#This Row],[Tanggal]])</f>
        <v>2023</v>
      </c>
    </row>
    <row r="334" spans="1:9" x14ac:dyDescent="0.45">
      <c r="A334" s="2">
        <v>45159</v>
      </c>
      <c r="B334" t="s">
        <v>0</v>
      </c>
      <c r="C334" t="s">
        <v>84</v>
      </c>
      <c r="D334" t="s">
        <v>26</v>
      </c>
      <c r="E334" t="s">
        <v>36</v>
      </c>
      <c r="F334">
        <v>9850000</v>
      </c>
      <c r="G334" t="s">
        <v>57</v>
      </c>
      <c r="H334">
        <f>MONTH(Table1[[#This Row],[Tanggal]])</f>
        <v>8</v>
      </c>
      <c r="I334">
        <f>YEAR(Table1[[#This Row],[Tanggal]])</f>
        <v>2023</v>
      </c>
    </row>
    <row r="335" spans="1:9" x14ac:dyDescent="0.45">
      <c r="A335" s="2">
        <v>45171</v>
      </c>
      <c r="B335" t="s">
        <v>5</v>
      </c>
      <c r="C335" t="s">
        <v>129</v>
      </c>
      <c r="D335" t="s">
        <v>55</v>
      </c>
      <c r="E335" t="s">
        <v>50</v>
      </c>
      <c r="F335">
        <v>12800000</v>
      </c>
      <c r="G335" t="s">
        <v>56</v>
      </c>
      <c r="H335">
        <f>MONTH(Table1[[#This Row],[Tanggal]])</f>
        <v>9</v>
      </c>
      <c r="I335">
        <f>YEAR(Table1[[#This Row],[Tanggal]])</f>
        <v>2023</v>
      </c>
    </row>
    <row r="336" spans="1:9" x14ac:dyDescent="0.45">
      <c r="A336" s="2">
        <v>44628</v>
      </c>
      <c r="B336" t="s">
        <v>9</v>
      </c>
      <c r="C336" t="s">
        <v>82</v>
      </c>
      <c r="D336" t="s">
        <v>26</v>
      </c>
      <c r="E336" t="s">
        <v>28</v>
      </c>
      <c r="F336">
        <v>18360000</v>
      </c>
      <c r="G336" t="s">
        <v>57</v>
      </c>
      <c r="H336">
        <f>MONTH(Table1[[#This Row],[Tanggal]])</f>
        <v>3</v>
      </c>
      <c r="I336">
        <f>YEAR(Table1[[#This Row],[Tanggal]])</f>
        <v>2022</v>
      </c>
    </row>
    <row r="337" spans="1:9" x14ac:dyDescent="0.45">
      <c r="A337" s="2">
        <v>45098</v>
      </c>
      <c r="B337" t="s">
        <v>3</v>
      </c>
      <c r="C337" t="s">
        <v>84</v>
      </c>
      <c r="D337" t="s">
        <v>39</v>
      </c>
      <c r="E337" t="s">
        <v>41</v>
      </c>
      <c r="F337">
        <v>17740000</v>
      </c>
      <c r="G337" t="s">
        <v>57</v>
      </c>
      <c r="H337">
        <f>MONTH(Table1[[#This Row],[Tanggal]])</f>
        <v>6</v>
      </c>
      <c r="I337">
        <f>YEAR(Table1[[#This Row],[Tanggal]])</f>
        <v>2023</v>
      </c>
    </row>
    <row r="338" spans="1:9" x14ac:dyDescent="0.45">
      <c r="A338" s="2">
        <v>44875</v>
      </c>
      <c r="B338" t="s">
        <v>15</v>
      </c>
      <c r="C338" t="s">
        <v>127</v>
      </c>
      <c r="D338" t="s">
        <v>39</v>
      </c>
      <c r="E338" t="s">
        <v>43</v>
      </c>
      <c r="F338">
        <v>11870000</v>
      </c>
      <c r="G338" t="s">
        <v>56</v>
      </c>
      <c r="H338">
        <f>MONTH(Table1[[#This Row],[Tanggal]])</f>
        <v>11</v>
      </c>
      <c r="I338">
        <f>YEAR(Table1[[#This Row],[Tanggal]])</f>
        <v>2022</v>
      </c>
    </row>
    <row r="339" spans="1:9" x14ac:dyDescent="0.45">
      <c r="A339" s="2">
        <v>44654</v>
      </c>
      <c r="B339" t="s">
        <v>1</v>
      </c>
      <c r="C339" t="s">
        <v>71</v>
      </c>
      <c r="D339" t="s">
        <v>55</v>
      </c>
      <c r="E339" t="s">
        <v>53</v>
      </c>
      <c r="F339">
        <v>17720000</v>
      </c>
      <c r="G339" t="s">
        <v>57</v>
      </c>
      <c r="H339">
        <f>MONTH(Table1[[#This Row],[Tanggal]])</f>
        <v>4</v>
      </c>
      <c r="I339">
        <f>YEAR(Table1[[#This Row],[Tanggal]])</f>
        <v>2022</v>
      </c>
    </row>
    <row r="340" spans="1:9" x14ac:dyDescent="0.45">
      <c r="A340" s="2">
        <v>44864</v>
      </c>
      <c r="B340" t="s">
        <v>4</v>
      </c>
      <c r="C340" t="s">
        <v>100</v>
      </c>
      <c r="D340" t="s">
        <v>26</v>
      </c>
      <c r="E340" t="s">
        <v>31</v>
      </c>
      <c r="F340">
        <v>19380000</v>
      </c>
      <c r="G340" t="s">
        <v>56</v>
      </c>
      <c r="H340">
        <f>MONTH(Table1[[#This Row],[Tanggal]])</f>
        <v>10</v>
      </c>
      <c r="I340">
        <f>YEAR(Table1[[#This Row],[Tanggal]])</f>
        <v>2022</v>
      </c>
    </row>
    <row r="341" spans="1:9" x14ac:dyDescent="0.45">
      <c r="A341" s="2">
        <v>45031</v>
      </c>
      <c r="B341" t="s">
        <v>2</v>
      </c>
      <c r="C341" t="s">
        <v>138</v>
      </c>
      <c r="D341" t="s">
        <v>26</v>
      </c>
      <c r="E341" t="s">
        <v>28</v>
      </c>
      <c r="F341">
        <v>23920000</v>
      </c>
      <c r="G341" t="s">
        <v>56</v>
      </c>
      <c r="H341">
        <f>MONTH(Table1[[#This Row],[Tanggal]])</f>
        <v>4</v>
      </c>
      <c r="I341">
        <f>YEAR(Table1[[#This Row],[Tanggal]])</f>
        <v>2023</v>
      </c>
    </row>
    <row r="342" spans="1:9" x14ac:dyDescent="0.45">
      <c r="A342" s="2">
        <v>44667</v>
      </c>
      <c r="B342" t="s">
        <v>3</v>
      </c>
      <c r="C342" t="s">
        <v>129</v>
      </c>
      <c r="D342" t="s">
        <v>39</v>
      </c>
      <c r="E342" t="s">
        <v>40</v>
      </c>
      <c r="F342">
        <v>14710000</v>
      </c>
      <c r="G342" t="s">
        <v>56</v>
      </c>
      <c r="H342">
        <f>MONTH(Table1[[#This Row],[Tanggal]])</f>
        <v>4</v>
      </c>
      <c r="I342">
        <f>YEAR(Table1[[#This Row],[Tanggal]])</f>
        <v>2022</v>
      </c>
    </row>
    <row r="343" spans="1:9" x14ac:dyDescent="0.45">
      <c r="A343" s="2">
        <v>44842</v>
      </c>
      <c r="B343" t="s">
        <v>1</v>
      </c>
      <c r="C343" t="s">
        <v>71</v>
      </c>
      <c r="D343" t="s">
        <v>55</v>
      </c>
      <c r="E343" t="s">
        <v>53</v>
      </c>
      <c r="F343">
        <v>18450000</v>
      </c>
      <c r="G343" t="s">
        <v>56</v>
      </c>
      <c r="H343">
        <f>MONTH(Table1[[#This Row],[Tanggal]])</f>
        <v>10</v>
      </c>
      <c r="I343">
        <f>YEAR(Table1[[#This Row],[Tanggal]])</f>
        <v>2022</v>
      </c>
    </row>
    <row r="344" spans="1:9" x14ac:dyDescent="0.45">
      <c r="A344" s="2">
        <v>44572</v>
      </c>
      <c r="B344" t="s">
        <v>15</v>
      </c>
      <c r="C344" t="s">
        <v>94</v>
      </c>
      <c r="D344" t="s">
        <v>26</v>
      </c>
      <c r="E344" t="s">
        <v>27</v>
      </c>
      <c r="F344">
        <v>20960000</v>
      </c>
      <c r="G344" t="s">
        <v>57</v>
      </c>
      <c r="H344">
        <f>MONTH(Table1[[#This Row],[Tanggal]])</f>
        <v>1</v>
      </c>
      <c r="I344">
        <f>YEAR(Table1[[#This Row],[Tanggal]])</f>
        <v>2022</v>
      </c>
    </row>
    <row r="345" spans="1:9" x14ac:dyDescent="0.45">
      <c r="A345" s="2">
        <v>44710</v>
      </c>
      <c r="B345" t="s">
        <v>2</v>
      </c>
      <c r="C345" t="s">
        <v>60</v>
      </c>
      <c r="D345" t="s">
        <v>55</v>
      </c>
      <c r="E345" t="s">
        <v>48</v>
      </c>
      <c r="F345">
        <v>20310000</v>
      </c>
      <c r="G345" t="s">
        <v>56</v>
      </c>
      <c r="H345">
        <f>MONTH(Table1[[#This Row],[Tanggal]])</f>
        <v>5</v>
      </c>
      <c r="I345">
        <f>YEAR(Table1[[#This Row],[Tanggal]])</f>
        <v>2022</v>
      </c>
    </row>
    <row r="346" spans="1:9" x14ac:dyDescent="0.45">
      <c r="A346" s="2">
        <v>45056</v>
      </c>
      <c r="B346" t="s">
        <v>9</v>
      </c>
      <c r="C346" t="s">
        <v>112</v>
      </c>
      <c r="D346" t="s">
        <v>55</v>
      </c>
      <c r="E346" t="s">
        <v>48</v>
      </c>
      <c r="F346">
        <v>17830000</v>
      </c>
      <c r="G346" t="s">
        <v>56</v>
      </c>
      <c r="H346">
        <f>MONTH(Table1[[#This Row],[Tanggal]])</f>
        <v>5</v>
      </c>
      <c r="I346">
        <f>YEAR(Table1[[#This Row],[Tanggal]])</f>
        <v>2023</v>
      </c>
    </row>
    <row r="347" spans="1:9" x14ac:dyDescent="0.45">
      <c r="A347" s="2">
        <v>45167</v>
      </c>
      <c r="B347" t="s">
        <v>2</v>
      </c>
      <c r="C347" t="s">
        <v>123</v>
      </c>
      <c r="D347" t="s">
        <v>26</v>
      </c>
      <c r="E347" t="s">
        <v>28</v>
      </c>
      <c r="F347">
        <v>21840000</v>
      </c>
      <c r="G347" t="s">
        <v>57</v>
      </c>
      <c r="H347">
        <f>MONTH(Table1[[#This Row],[Tanggal]])</f>
        <v>8</v>
      </c>
      <c r="I347">
        <f>YEAR(Table1[[#This Row],[Tanggal]])</f>
        <v>2023</v>
      </c>
    </row>
    <row r="348" spans="1:9" x14ac:dyDescent="0.45">
      <c r="A348" s="2">
        <v>44590</v>
      </c>
      <c r="B348" t="s">
        <v>2</v>
      </c>
      <c r="C348" t="s">
        <v>92</v>
      </c>
      <c r="D348" t="s">
        <v>26</v>
      </c>
      <c r="E348" t="s">
        <v>33</v>
      </c>
      <c r="F348">
        <v>10990000</v>
      </c>
      <c r="G348" t="s">
        <v>57</v>
      </c>
      <c r="H348">
        <f>MONTH(Table1[[#This Row],[Tanggal]])</f>
        <v>1</v>
      </c>
      <c r="I348">
        <f>YEAR(Table1[[#This Row],[Tanggal]])</f>
        <v>2022</v>
      </c>
    </row>
    <row r="349" spans="1:9" x14ac:dyDescent="0.45">
      <c r="A349" s="2">
        <v>44817</v>
      </c>
      <c r="B349" t="s">
        <v>2</v>
      </c>
      <c r="C349" t="s">
        <v>63</v>
      </c>
      <c r="D349" t="s">
        <v>39</v>
      </c>
      <c r="E349" t="s">
        <v>43</v>
      </c>
      <c r="F349">
        <v>17590000</v>
      </c>
      <c r="G349" t="s">
        <v>56</v>
      </c>
      <c r="H349">
        <f>MONTH(Table1[[#This Row],[Tanggal]])</f>
        <v>9</v>
      </c>
      <c r="I349">
        <f>YEAR(Table1[[#This Row],[Tanggal]])</f>
        <v>2022</v>
      </c>
    </row>
    <row r="350" spans="1:9" x14ac:dyDescent="0.45">
      <c r="A350" s="2">
        <v>44651</v>
      </c>
      <c r="B350" t="s">
        <v>0</v>
      </c>
      <c r="C350" t="s">
        <v>70</v>
      </c>
      <c r="D350" t="s">
        <v>26</v>
      </c>
      <c r="E350" t="s">
        <v>27</v>
      </c>
      <c r="F350">
        <v>5030000</v>
      </c>
      <c r="G350" t="s">
        <v>56</v>
      </c>
      <c r="H350">
        <f>MONTH(Table1[[#This Row],[Tanggal]])</f>
        <v>3</v>
      </c>
      <c r="I350">
        <f>YEAR(Table1[[#This Row],[Tanggal]])</f>
        <v>2022</v>
      </c>
    </row>
    <row r="351" spans="1:9" x14ac:dyDescent="0.45">
      <c r="A351" s="2">
        <v>44617</v>
      </c>
      <c r="B351" t="s">
        <v>2</v>
      </c>
      <c r="C351" t="s">
        <v>127</v>
      </c>
      <c r="D351" t="s">
        <v>26</v>
      </c>
      <c r="E351" t="s">
        <v>29</v>
      </c>
      <c r="F351">
        <v>11000000</v>
      </c>
      <c r="G351" t="s">
        <v>57</v>
      </c>
      <c r="H351">
        <f>MONTH(Table1[[#This Row],[Tanggal]])</f>
        <v>2</v>
      </c>
      <c r="I351">
        <f>YEAR(Table1[[#This Row],[Tanggal]])</f>
        <v>2022</v>
      </c>
    </row>
    <row r="352" spans="1:9" x14ac:dyDescent="0.45">
      <c r="A352" s="2">
        <v>44902</v>
      </c>
      <c r="B352" t="s">
        <v>2</v>
      </c>
      <c r="C352" t="s">
        <v>78</v>
      </c>
      <c r="D352" t="s">
        <v>26</v>
      </c>
      <c r="E352" t="s">
        <v>33</v>
      </c>
      <c r="F352">
        <v>20480000</v>
      </c>
      <c r="G352" t="s">
        <v>56</v>
      </c>
      <c r="H352">
        <f>MONTH(Table1[[#This Row],[Tanggal]])</f>
        <v>12</v>
      </c>
      <c r="I352">
        <f>YEAR(Table1[[#This Row],[Tanggal]])</f>
        <v>2022</v>
      </c>
    </row>
    <row r="353" spans="1:9" x14ac:dyDescent="0.45">
      <c r="A353" s="2">
        <v>44608</v>
      </c>
      <c r="B353" t="s">
        <v>9</v>
      </c>
      <c r="C353" t="s">
        <v>90</v>
      </c>
      <c r="D353" t="s">
        <v>26</v>
      </c>
      <c r="E353" t="s">
        <v>35</v>
      </c>
      <c r="F353">
        <v>22810000</v>
      </c>
      <c r="G353" t="s">
        <v>57</v>
      </c>
      <c r="H353">
        <f>MONTH(Table1[[#This Row],[Tanggal]])</f>
        <v>2</v>
      </c>
      <c r="I353">
        <f>YEAR(Table1[[#This Row],[Tanggal]])</f>
        <v>2022</v>
      </c>
    </row>
    <row r="354" spans="1:9" x14ac:dyDescent="0.45">
      <c r="A354" s="2">
        <v>44985</v>
      </c>
      <c r="B354" t="s">
        <v>4</v>
      </c>
      <c r="C354" t="s">
        <v>68</v>
      </c>
      <c r="D354" t="s">
        <v>55</v>
      </c>
      <c r="E354" t="s">
        <v>54</v>
      </c>
      <c r="F354">
        <v>19760000</v>
      </c>
      <c r="G354" t="s">
        <v>57</v>
      </c>
      <c r="H354">
        <f>MONTH(Table1[[#This Row],[Tanggal]])</f>
        <v>2</v>
      </c>
      <c r="I354">
        <f>YEAR(Table1[[#This Row],[Tanggal]])</f>
        <v>2023</v>
      </c>
    </row>
    <row r="355" spans="1:9" x14ac:dyDescent="0.45">
      <c r="A355" s="2">
        <v>44777</v>
      </c>
      <c r="B355" t="s">
        <v>1</v>
      </c>
      <c r="C355" t="s">
        <v>142</v>
      </c>
      <c r="D355" t="s">
        <v>26</v>
      </c>
      <c r="E355" t="s">
        <v>32</v>
      </c>
      <c r="F355">
        <v>22540000</v>
      </c>
      <c r="G355" t="s">
        <v>56</v>
      </c>
      <c r="H355">
        <f>MONTH(Table1[[#This Row],[Tanggal]])</f>
        <v>8</v>
      </c>
      <c r="I355">
        <f>YEAR(Table1[[#This Row],[Tanggal]])</f>
        <v>2022</v>
      </c>
    </row>
    <row r="356" spans="1:9" x14ac:dyDescent="0.45">
      <c r="A356" s="2">
        <v>44700</v>
      </c>
      <c r="B356" t="s">
        <v>1</v>
      </c>
      <c r="C356" t="s">
        <v>90</v>
      </c>
      <c r="D356" t="s">
        <v>26</v>
      </c>
      <c r="E356" t="s">
        <v>33</v>
      </c>
      <c r="F356">
        <v>17160000</v>
      </c>
      <c r="G356" t="s">
        <v>56</v>
      </c>
      <c r="H356">
        <f>MONTH(Table1[[#This Row],[Tanggal]])</f>
        <v>5</v>
      </c>
      <c r="I356">
        <f>YEAR(Table1[[#This Row],[Tanggal]])</f>
        <v>2022</v>
      </c>
    </row>
    <row r="357" spans="1:9" x14ac:dyDescent="0.45">
      <c r="A357" s="2">
        <v>44768</v>
      </c>
      <c r="B357" t="s">
        <v>2</v>
      </c>
      <c r="C357" t="s">
        <v>67</v>
      </c>
      <c r="D357" t="s">
        <v>55</v>
      </c>
      <c r="E357" t="s">
        <v>48</v>
      </c>
      <c r="F357">
        <v>22640000</v>
      </c>
      <c r="G357" t="s">
        <v>56</v>
      </c>
      <c r="H357">
        <f>MONTH(Table1[[#This Row],[Tanggal]])</f>
        <v>7</v>
      </c>
      <c r="I357">
        <f>YEAR(Table1[[#This Row],[Tanggal]])</f>
        <v>2022</v>
      </c>
    </row>
    <row r="358" spans="1:9" x14ac:dyDescent="0.45">
      <c r="A358" s="2">
        <v>44572</v>
      </c>
      <c r="B358" t="s">
        <v>4</v>
      </c>
      <c r="C358" t="s">
        <v>129</v>
      </c>
      <c r="D358" t="s">
        <v>26</v>
      </c>
      <c r="E358" t="s">
        <v>34</v>
      </c>
      <c r="F358">
        <v>23590000</v>
      </c>
      <c r="G358" t="s">
        <v>57</v>
      </c>
      <c r="H358">
        <f>MONTH(Table1[[#This Row],[Tanggal]])</f>
        <v>1</v>
      </c>
      <c r="I358">
        <f>YEAR(Table1[[#This Row],[Tanggal]])</f>
        <v>2022</v>
      </c>
    </row>
    <row r="359" spans="1:9" x14ac:dyDescent="0.45">
      <c r="A359" s="2">
        <v>44727</v>
      </c>
      <c r="B359" t="s">
        <v>2</v>
      </c>
      <c r="C359" t="s">
        <v>104</v>
      </c>
      <c r="D359" t="s">
        <v>26</v>
      </c>
      <c r="E359" t="s">
        <v>28</v>
      </c>
      <c r="F359">
        <v>24180000</v>
      </c>
      <c r="G359" t="s">
        <v>57</v>
      </c>
      <c r="H359">
        <f>MONTH(Table1[[#This Row],[Tanggal]])</f>
        <v>6</v>
      </c>
      <c r="I359">
        <f>YEAR(Table1[[#This Row],[Tanggal]])</f>
        <v>2022</v>
      </c>
    </row>
    <row r="360" spans="1:9" x14ac:dyDescent="0.45">
      <c r="A360" s="2">
        <v>44728</v>
      </c>
      <c r="B360" t="s">
        <v>0</v>
      </c>
      <c r="C360" t="s">
        <v>100</v>
      </c>
      <c r="D360" t="s">
        <v>55</v>
      </c>
      <c r="E360" t="s">
        <v>49</v>
      </c>
      <c r="F360">
        <v>23070000</v>
      </c>
      <c r="G360" t="s">
        <v>56</v>
      </c>
      <c r="H360">
        <f>MONTH(Table1[[#This Row],[Tanggal]])</f>
        <v>6</v>
      </c>
      <c r="I360">
        <f>YEAR(Table1[[#This Row],[Tanggal]])</f>
        <v>2022</v>
      </c>
    </row>
    <row r="361" spans="1:9" x14ac:dyDescent="0.45">
      <c r="A361" s="2">
        <v>44894</v>
      </c>
      <c r="B361" t="s">
        <v>4</v>
      </c>
      <c r="C361" t="s">
        <v>127</v>
      </c>
      <c r="D361" t="s">
        <v>26</v>
      </c>
      <c r="E361" t="s">
        <v>28</v>
      </c>
      <c r="F361">
        <v>23720000</v>
      </c>
      <c r="G361" t="s">
        <v>56</v>
      </c>
      <c r="H361">
        <f>MONTH(Table1[[#This Row],[Tanggal]])</f>
        <v>11</v>
      </c>
      <c r="I361">
        <f>YEAR(Table1[[#This Row],[Tanggal]])</f>
        <v>2022</v>
      </c>
    </row>
    <row r="362" spans="1:9" x14ac:dyDescent="0.45">
      <c r="A362" s="2">
        <v>44647</v>
      </c>
      <c r="B362" t="s">
        <v>2</v>
      </c>
      <c r="C362" t="s">
        <v>87</v>
      </c>
      <c r="D362" t="s">
        <v>55</v>
      </c>
      <c r="E362" t="s">
        <v>52</v>
      </c>
      <c r="F362">
        <v>23540000</v>
      </c>
      <c r="G362" t="s">
        <v>57</v>
      </c>
      <c r="H362">
        <f>MONTH(Table1[[#This Row],[Tanggal]])</f>
        <v>3</v>
      </c>
      <c r="I362">
        <f>YEAR(Table1[[#This Row],[Tanggal]])</f>
        <v>2022</v>
      </c>
    </row>
    <row r="363" spans="1:9" x14ac:dyDescent="0.45">
      <c r="A363" s="2">
        <v>44684</v>
      </c>
      <c r="B363" t="s">
        <v>17</v>
      </c>
      <c r="C363" t="s">
        <v>127</v>
      </c>
      <c r="D363" t="s">
        <v>55</v>
      </c>
      <c r="E363" t="s">
        <v>50</v>
      </c>
      <c r="F363">
        <v>13680000</v>
      </c>
      <c r="G363" t="s">
        <v>56</v>
      </c>
      <c r="H363">
        <f>MONTH(Table1[[#This Row],[Tanggal]])</f>
        <v>5</v>
      </c>
      <c r="I363">
        <f>YEAR(Table1[[#This Row],[Tanggal]])</f>
        <v>2022</v>
      </c>
    </row>
    <row r="364" spans="1:9" x14ac:dyDescent="0.45">
      <c r="A364" s="2">
        <v>44949</v>
      </c>
      <c r="B364" t="s">
        <v>0</v>
      </c>
      <c r="C364" t="s">
        <v>135</v>
      </c>
      <c r="D364" t="s">
        <v>26</v>
      </c>
      <c r="E364" t="s">
        <v>30</v>
      </c>
      <c r="F364">
        <v>7140000</v>
      </c>
      <c r="G364" t="s">
        <v>56</v>
      </c>
      <c r="H364">
        <f>MONTH(Table1[[#This Row],[Tanggal]])</f>
        <v>1</v>
      </c>
      <c r="I364">
        <f>YEAR(Table1[[#This Row],[Tanggal]])</f>
        <v>2023</v>
      </c>
    </row>
    <row r="365" spans="1:9" x14ac:dyDescent="0.45">
      <c r="A365" s="2">
        <v>44857</v>
      </c>
      <c r="B365" t="s">
        <v>16</v>
      </c>
      <c r="C365" t="s">
        <v>138</v>
      </c>
      <c r="D365" t="s">
        <v>26</v>
      </c>
      <c r="E365" t="s">
        <v>29</v>
      </c>
      <c r="F365">
        <v>19400000</v>
      </c>
      <c r="G365" t="s">
        <v>56</v>
      </c>
      <c r="H365">
        <f>MONTH(Table1[[#This Row],[Tanggal]])</f>
        <v>10</v>
      </c>
      <c r="I365">
        <f>YEAR(Table1[[#This Row],[Tanggal]])</f>
        <v>2022</v>
      </c>
    </row>
    <row r="366" spans="1:9" x14ac:dyDescent="0.45">
      <c r="A366" s="2">
        <v>44573</v>
      </c>
      <c r="B366" t="s">
        <v>1</v>
      </c>
      <c r="C366" t="s">
        <v>137</v>
      </c>
      <c r="D366" t="s">
        <v>26</v>
      </c>
      <c r="E366" t="s">
        <v>30</v>
      </c>
      <c r="F366">
        <v>22520000</v>
      </c>
      <c r="G366" t="s">
        <v>56</v>
      </c>
      <c r="H366">
        <f>MONTH(Table1[[#This Row],[Tanggal]])</f>
        <v>1</v>
      </c>
      <c r="I366">
        <f>YEAR(Table1[[#This Row],[Tanggal]])</f>
        <v>2022</v>
      </c>
    </row>
    <row r="367" spans="1:9" x14ac:dyDescent="0.45">
      <c r="A367" s="2">
        <v>44710</v>
      </c>
      <c r="B367" t="s">
        <v>5</v>
      </c>
      <c r="C367" t="s">
        <v>59</v>
      </c>
      <c r="D367" t="s">
        <v>55</v>
      </c>
      <c r="E367" t="s">
        <v>47</v>
      </c>
      <c r="F367">
        <v>14750000</v>
      </c>
      <c r="G367" t="s">
        <v>57</v>
      </c>
      <c r="H367">
        <f>MONTH(Table1[[#This Row],[Tanggal]])</f>
        <v>5</v>
      </c>
      <c r="I367">
        <f>YEAR(Table1[[#This Row],[Tanggal]])</f>
        <v>2022</v>
      </c>
    </row>
    <row r="368" spans="1:9" x14ac:dyDescent="0.45">
      <c r="A368" s="2">
        <v>45020</v>
      </c>
      <c r="B368" t="s">
        <v>3</v>
      </c>
      <c r="C368" t="s">
        <v>93</v>
      </c>
      <c r="D368" t="s">
        <v>39</v>
      </c>
      <c r="E368" t="s">
        <v>40</v>
      </c>
      <c r="F368">
        <v>22020000</v>
      </c>
      <c r="G368" t="s">
        <v>56</v>
      </c>
      <c r="H368">
        <f>MONTH(Table1[[#This Row],[Tanggal]])</f>
        <v>4</v>
      </c>
      <c r="I368">
        <f>YEAR(Table1[[#This Row],[Tanggal]])</f>
        <v>2023</v>
      </c>
    </row>
    <row r="369" spans="1:9" x14ac:dyDescent="0.45">
      <c r="A369" s="2">
        <v>44824</v>
      </c>
      <c r="B369" t="s">
        <v>17</v>
      </c>
      <c r="C369" t="s">
        <v>91</v>
      </c>
      <c r="D369" t="s">
        <v>55</v>
      </c>
      <c r="E369" t="s">
        <v>53</v>
      </c>
      <c r="F369">
        <v>13880000</v>
      </c>
      <c r="G369" t="s">
        <v>57</v>
      </c>
      <c r="H369">
        <f>MONTH(Table1[[#This Row],[Tanggal]])</f>
        <v>9</v>
      </c>
      <c r="I369">
        <f>YEAR(Table1[[#This Row],[Tanggal]])</f>
        <v>2022</v>
      </c>
    </row>
    <row r="370" spans="1:9" x14ac:dyDescent="0.45">
      <c r="A370" s="2">
        <v>45239</v>
      </c>
      <c r="B370" t="s">
        <v>16</v>
      </c>
      <c r="C370" t="s">
        <v>70</v>
      </c>
      <c r="D370" t="s">
        <v>26</v>
      </c>
      <c r="E370" t="s">
        <v>29</v>
      </c>
      <c r="F370">
        <v>12320000</v>
      </c>
      <c r="G370" t="s">
        <v>57</v>
      </c>
      <c r="H370">
        <f>MONTH(Table1[[#This Row],[Tanggal]])</f>
        <v>11</v>
      </c>
      <c r="I370">
        <f>YEAR(Table1[[#This Row],[Tanggal]])</f>
        <v>2023</v>
      </c>
    </row>
    <row r="371" spans="1:9" x14ac:dyDescent="0.45">
      <c r="A371" s="2">
        <v>44964</v>
      </c>
      <c r="B371" t="s">
        <v>17</v>
      </c>
      <c r="C371" t="s">
        <v>65</v>
      </c>
      <c r="D371" t="s">
        <v>26</v>
      </c>
      <c r="E371" t="s">
        <v>34</v>
      </c>
      <c r="F371">
        <v>17190000</v>
      </c>
      <c r="G371" t="s">
        <v>56</v>
      </c>
      <c r="H371">
        <f>MONTH(Table1[[#This Row],[Tanggal]])</f>
        <v>2</v>
      </c>
      <c r="I371">
        <f>YEAR(Table1[[#This Row],[Tanggal]])</f>
        <v>2023</v>
      </c>
    </row>
    <row r="372" spans="1:9" x14ac:dyDescent="0.45">
      <c r="A372" s="2">
        <v>45111</v>
      </c>
      <c r="B372" t="s">
        <v>4</v>
      </c>
      <c r="C372" t="s">
        <v>132</v>
      </c>
      <c r="D372" t="s">
        <v>26</v>
      </c>
      <c r="E372" t="s">
        <v>33</v>
      </c>
      <c r="F372">
        <v>24500000</v>
      </c>
      <c r="G372" t="s">
        <v>57</v>
      </c>
      <c r="H372">
        <f>MONTH(Table1[[#This Row],[Tanggal]])</f>
        <v>7</v>
      </c>
      <c r="I372">
        <f>YEAR(Table1[[#This Row],[Tanggal]])</f>
        <v>2023</v>
      </c>
    </row>
    <row r="373" spans="1:9" x14ac:dyDescent="0.45">
      <c r="A373" s="2">
        <v>44663</v>
      </c>
      <c r="B373" t="s">
        <v>16</v>
      </c>
      <c r="C373" t="s">
        <v>73</v>
      </c>
      <c r="D373" t="s">
        <v>55</v>
      </c>
      <c r="E373" t="s">
        <v>54</v>
      </c>
      <c r="F373">
        <v>12250000</v>
      </c>
      <c r="G373" t="s">
        <v>57</v>
      </c>
      <c r="H373">
        <f>MONTH(Table1[[#This Row],[Tanggal]])</f>
        <v>4</v>
      </c>
      <c r="I373">
        <f>YEAR(Table1[[#This Row],[Tanggal]])</f>
        <v>2022</v>
      </c>
    </row>
    <row r="374" spans="1:9" x14ac:dyDescent="0.45">
      <c r="A374" s="2">
        <v>44586</v>
      </c>
      <c r="B374" t="s">
        <v>2</v>
      </c>
      <c r="C374" t="s">
        <v>102</v>
      </c>
      <c r="D374" t="s">
        <v>39</v>
      </c>
      <c r="E374" t="s">
        <v>44</v>
      </c>
      <c r="F374">
        <v>10070000</v>
      </c>
      <c r="G374" t="s">
        <v>56</v>
      </c>
      <c r="H374">
        <f>MONTH(Table1[[#This Row],[Tanggal]])</f>
        <v>1</v>
      </c>
      <c r="I374">
        <f>YEAR(Table1[[#This Row],[Tanggal]])</f>
        <v>2022</v>
      </c>
    </row>
    <row r="375" spans="1:9" x14ac:dyDescent="0.45">
      <c r="A375" s="2">
        <v>44583</v>
      </c>
      <c r="B375" t="s">
        <v>16</v>
      </c>
      <c r="C375" t="s">
        <v>119</v>
      </c>
      <c r="D375" t="s">
        <v>26</v>
      </c>
      <c r="E375" t="s">
        <v>28</v>
      </c>
      <c r="F375">
        <v>17030000</v>
      </c>
      <c r="G375" t="s">
        <v>57</v>
      </c>
      <c r="H375">
        <f>MONTH(Table1[[#This Row],[Tanggal]])</f>
        <v>1</v>
      </c>
      <c r="I375">
        <f>YEAR(Table1[[#This Row],[Tanggal]])</f>
        <v>2022</v>
      </c>
    </row>
    <row r="376" spans="1:9" x14ac:dyDescent="0.45">
      <c r="A376" s="2">
        <v>45100</v>
      </c>
      <c r="B376" t="s">
        <v>9</v>
      </c>
      <c r="C376" t="s">
        <v>1</v>
      </c>
      <c r="D376" t="s">
        <v>55</v>
      </c>
      <c r="E376" t="s">
        <v>54</v>
      </c>
      <c r="F376">
        <v>23950000</v>
      </c>
      <c r="G376" t="s">
        <v>57</v>
      </c>
      <c r="H376">
        <f>MONTH(Table1[[#This Row],[Tanggal]])</f>
        <v>6</v>
      </c>
      <c r="I376">
        <f>YEAR(Table1[[#This Row],[Tanggal]])</f>
        <v>2023</v>
      </c>
    </row>
    <row r="377" spans="1:9" x14ac:dyDescent="0.45">
      <c r="A377" s="2">
        <v>45216</v>
      </c>
      <c r="B377" t="s">
        <v>9</v>
      </c>
      <c r="C377" t="s">
        <v>71</v>
      </c>
      <c r="D377" t="s">
        <v>26</v>
      </c>
      <c r="E377" t="s">
        <v>30</v>
      </c>
      <c r="F377">
        <v>24400000</v>
      </c>
      <c r="G377" t="s">
        <v>57</v>
      </c>
      <c r="H377">
        <f>MONTH(Table1[[#This Row],[Tanggal]])</f>
        <v>10</v>
      </c>
      <c r="I377">
        <f>YEAR(Table1[[#This Row],[Tanggal]])</f>
        <v>2023</v>
      </c>
    </row>
    <row r="378" spans="1:9" x14ac:dyDescent="0.45">
      <c r="A378" s="2">
        <v>44752</v>
      </c>
      <c r="B378" t="s">
        <v>0</v>
      </c>
      <c r="C378" t="s">
        <v>133</v>
      </c>
      <c r="D378" t="s">
        <v>55</v>
      </c>
      <c r="E378" t="s">
        <v>53</v>
      </c>
      <c r="F378">
        <v>7050000</v>
      </c>
      <c r="G378" t="s">
        <v>56</v>
      </c>
      <c r="H378">
        <f>MONTH(Table1[[#This Row],[Tanggal]])</f>
        <v>7</v>
      </c>
      <c r="I378">
        <f>YEAR(Table1[[#This Row],[Tanggal]])</f>
        <v>2022</v>
      </c>
    </row>
    <row r="379" spans="1:9" x14ac:dyDescent="0.45">
      <c r="A379" s="2">
        <v>44935</v>
      </c>
      <c r="B379" t="s">
        <v>17</v>
      </c>
      <c r="C379" t="s">
        <v>88</v>
      </c>
      <c r="D379" t="s">
        <v>55</v>
      </c>
      <c r="E379" t="s">
        <v>52</v>
      </c>
      <c r="F379">
        <v>10900000</v>
      </c>
      <c r="G379" t="s">
        <v>56</v>
      </c>
      <c r="H379">
        <f>MONTH(Table1[[#This Row],[Tanggal]])</f>
        <v>1</v>
      </c>
      <c r="I379">
        <f>YEAR(Table1[[#This Row],[Tanggal]])</f>
        <v>2023</v>
      </c>
    </row>
    <row r="380" spans="1:9" x14ac:dyDescent="0.45">
      <c r="A380" s="2">
        <v>44833</v>
      </c>
      <c r="B380" t="s">
        <v>9</v>
      </c>
      <c r="C380" t="s">
        <v>79</v>
      </c>
      <c r="D380" t="s">
        <v>26</v>
      </c>
      <c r="E380" t="s">
        <v>27</v>
      </c>
      <c r="F380">
        <v>22520000</v>
      </c>
      <c r="G380" t="s">
        <v>57</v>
      </c>
      <c r="H380">
        <f>MONTH(Table1[[#This Row],[Tanggal]])</f>
        <v>9</v>
      </c>
      <c r="I380">
        <f>YEAR(Table1[[#This Row],[Tanggal]])</f>
        <v>2022</v>
      </c>
    </row>
    <row r="381" spans="1:9" x14ac:dyDescent="0.45">
      <c r="A381" s="2">
        <v>45152</v>
      </c>
      <c r="B381" t="s">
        <v>1</v>
      </c>
      <c r="C381" t="s">
        <v>98</v>
      </c>
      <c r="D381" t="s">
        <v>26</v>
      </c>
      <c r="E381" t="s">
        <v>29</v>
      </c>
      <c r="F381">
        <v>7060000</v>
      </c>
      <c r="G381" t="s">
        <v>57</v>
      </c>
      <c r="H381">
        <f>MONTH(Table1[[#This Row],[Tanggal]])</f>
        <v>8</v>
      </c>
      <c r="I381">
        <f>YEAR(Table1[[#This Row],[Tanggal]])</f>
        <v>2023</v>
      </c>
    </row>
    <row r="382" spans="1:9" x14ac:dyDescent="0.45">
      <c r="A382" s="2">
        <v>45078</v>
      </c>
      <c r="B382" t="s">
        <v>2</v>
      </c>
      <c r="C382" t="s">
        <v>58</v>
      </c>
      <c r="D382" t="s">
        <v>55</v>
      </c>
      <c r="E382" t="s">
        <v>50</v>
      </c>
      <c r="F382">
        <v>15830000</v>
      </c>
      <c r="G382" t="s">
        <v>56</v>
      </c>
      <c r="H382">
        <f>MONTH(Table1[[#This Row],[Tanggal]])</f>
        <v>6</v>
      </c>
      <c r="I382">
        <f>YEAR(Table1[[#This Row],[Tanggal]])</f>
        <v>2023</v>
      </c>
    </row>
    <row r="383" spans="1:9" x14ac:dyDescent="0.45">
      <c r="A383" s="2">
        <v>44891</v>
      </c>
      <c r="B383" t="s">
        <v>3</v>
      </c>
      <c r="C383" t="s">
        <v>78</v>
      </c>
      <c r="D383" t="s">
        <v>55</v>
      </c>
      <c r="E383" t="s">
        <v>51</v>
      </c>
      <c r="F383">
        <v>17500000</v>
      </c>
      <c r="G383" t="s">
        <v>57</v>
      </c>
      <c r="H383">
        <f>MONTH(Table1[[#This Row],[Tanggal]])</f>
        <v>11</v>
      </c>
      <c r="I383">
        <f>YEAR(Table1[[#This Row],[Tanggal]])</f>
        <v>2022</v>
      </c>
    </row>
    <row r="384" spans="1:9" x14ac:dyDescent="0.45">
      <c r="A384" s="2">
        <v>44895</v>
      </c>
      <c r="B384" t="s">
        <v>0</v>
      </c>
      <c r="C384" t="s">
        <v>79</v>
      </c>
      <c r="D384" t="s">
        <v>26</v>
      </c>
      <c r="E384" t="s">
        <v>35</v>
      </c>
      <c r="F384">
        <v>10720000</v>
      </c>
      <c r="G384" t="s">
        <v>56</v>
      </c>
      <c r="H384">
        <f>MONTH(Table1[[#This Row],[Tanggal]])</f>
        <v>11</v>
      </c>
      <c r="I384">
        <f>YEAR(Table1[[#This Row],[Tanggal]])</f>
        <v>2022</v>
      </c>
    </row>
    <row r="385" spans="1:9" x14ac:dyDescent="0.45">
      <c r="A385" s="2">
        <v>45171</v>
      </c>
      <c r="B385" t="s">
        <v>2</v>
      </c>
      <c r="C385" t="s">
        <v>88</v>
      </c>
      <c r="D385" t="s">
        <v>55</v>
      </c>
      <c r="E385" t="s">
        <v>54</v>
      </c>
      <c r="F385">
        <v>18680000</v>
      </c>
      <c r="G385" t="s">
        <v>56</v>
      </c>
      <c r="H385">
        <f>MONTH(Table1[[#This Row],[Tanggal]])</f>
        <v>9</v>
      </c>
      <c r="I385">
        <f>YEAR(Table1[[#This Row],[Tanggal]])</f>
        <v>2023</v>
      </c>
    </row>
    <row r="386" spans="1:9" x14ac:dyDescent="0.45">
      <c r="A386" s="2">
        <v>44994</v>
      </c>
      <c r="B386" t="s">
        <v>17</v>
      </c>
      <c r="C386" t="s">
        <v>61</v>
      </c>
      <c r="D386" t="s">
        <v>26</v>
      </c>
      <c r="E386" t="s">
        <v>28</v>
      </c>
      <c r="F386">
        <v>6690000</v>
      </c>
      <c r="G386" t="s">
        <v>56</v>
      </c>
      <c r="H386">
        <f>MONTH(Table1[[#This Row],[Tanggal]])</f>
        <v>3</v>
      </c>
      <c r="I386">
        <f>YEAR(Table1[[#This Row],[Tanggal]])</f>
        <v>2023</v>
      </c>
    </row>
    <row r="387" spans="1:9" x14ac:dyDescent="0.45">
      <c r="A387" s="2">
        <v>45116</v>
      </c>
      <c r="B387" t="s">
        <v>0</v>
      </c>
      <c r="C387" t="s">
        <v>68</v>
      </c>
      <c r="D387" t="s">
        <v>26</v>
      </c>
      <c r="E387" t="s">
        <v>30</v>
      </c>
      <c r="F387">
        <v>23370000</v>
      </c>
      <c r="G387" t="s">
        <v>57</v>
      </c>
      <c r="H387">
        <f>MONTH(Table1[[#This Row],[Tanggal]])</f>
        <v>7</v>
      </c>
      <c r="I387">
        <f>YEAR(Table1[[#This Row],[Tanggal]])</f>
        <v>2023</v>
      </c>
    </row>
    <row r="388" spans="1:9" x14ac:dyDescent="0.45">
      <c r="A388" s="2">
        <v>44701</v>
      </c>
      <c r="B388" t="s">
        <v>4</v>
      </c>
      <c r="C388" t="s">
        <v>100</v>
      </c>
      <c r="D388" t="s">
        <v>55</v>
      </c>
      <c r="E388" t="s">
        <v>51</v>
      </c>
      <c r="F388">
        <v>6440000</v>
      </c>
      <c r="G388" t="s">
        <v>57</v>
      </c>
      <c r="H388">
        <f>MONTH(Table1[[#This Row],[Tanggal]])</f>
        <v>5</v>
      </c>
      <c r="I388">
        <f>YEAR(Table1[[#This Row],[Tanggal]])</f>
        <v>2022</v>
      </c>
    </row>
    <row r="389" spans="1:9" x14ac:dyDescent="0.45">
      <c r="A389" s="2">
        <v>44596</v>
      </c>
      <c r="B389" t="s">
        <v>17</v>
      </c>
      <c r="C389" t="s">
        <v>120</v>
      </c>
      <c r="D389" t="s">
        <v>26</v>
      </c>
      <c r="E389" t="s">
        <v>29</v>
      </c>
      <c r="F389">
        <v>14860000</v>
      </c>
      <c r="G389" t="s">
        <v>56</v>
      </c>
      <c r="H389">
        <f>MONTH(Table1[[#This Row],[Tanggal]])</f>
        <v>2</v>
      </c>
      <c r="I389">
        <f>YEAR(Table1[[#This Row],[Tanggal]])</f>
        <v>2022</v>
      </c>
    </row>
    <row r="390" spans="1:9" x14ac:dyDescent="0.45">
      <c r="A390" s="2">
        <v>45114</v>
      </c>
      <c r="B390" t="s">
        <v>9</v>
      </c>
      <c r="C390" t="s">
        <v>85</v>
      </c>
      <c r="D390" t="s">
        <v>26</v>
      </c>
      <c r="E390" t="s">
        <v>33</v>
      </c>
      <c r="F390">
        <v>8119999.9999999991</v>
      </c>
      <c r="G390" t="s">
        <v>57</v>
      </c>
      <c r="H390">
        <f>MONTH(Table1[[#This Row],[Tanggal]])</f>
        <v>7</v>
      </c>
      <c r="I390">
        <f>YEAR(Table1[[#This Row],[Tanggal]])</f>
        <v>2023</v>
      </c>
    </row>
    <row r="391" spans="1:9" x14ac:dyDescent="0.45">
      <c r="A391" s="2">
        <v>45251</v>
      </c>
      <c r="B391" t="s">
        <v>5</v>
      </c>
      <c r="C391" t="s">
        <v>126</v>
      </c>
      <c r="D391" t="s">
        <v>55</v>
      </c>
      <c r="E391" t="s">
        <v>53</v>
      </c>
      <c r="F391">
        <v>20530000</v>
      </c>
      <c r="G391" t="s">
        <v>56</v>
      </c>
      <c r="H391">
        <f>MONTH(Table1[[#This Row],[Tanggal]])</f>
        <v>11</v>
      </c>
      <c r="I391">
        <f>YEAR(Table1[[#This Row],[Tanggal]])</f>
        <v>2023</v>
      </c>
    </row>
    <row r="392" spans="1:9" x14ac:dyDescent="0.45">
      <c r="A392" s="2">
        <v>44716</v>
      </c>
      <c r="B392" t="s">
        <v>15</v>
      </c>
      <c r="C392" t="s">
        <v>110</v>
      </c>
      <c r="D392" t="s">
        <v>26</v>
      </c>
      <c r="E392" t="s">
        <v>34</v>
      </c>
      <c r="F392">
        <v>8189999.9999999991</v>
      </c>
      <c r="G392" t="s">
        <v>57</v>
      </c>
      <c r="H392">
        <f>MONTH(Table1[[#This Row],[Tanggal]])</f>
        <v>6</v>
      </c>
      <c r="I392">
        <f>YEAR(Table1[[#This Row],[Tanggal]])</f>
        <v>2022</v>
      </c>
    </row>
    <row r="393" spans="1:9" x14ac:dyDescent="0.45">
      <c r="A393" s="2">
        <v>44567</v>
      </c>
      <c r="B393" t="s">
        <v>9</v>
      </c>
      <c r="C393" t="s">
        <v>125</v>
      </c>
      <c r="D393" t="s">
        <v>26</v>
      </c>
      <c r="E393" t="s">
        <v>29</v>
      </c>
      <c r="F393">
        <v>22420000</v>
      </c>
      <c r="G393" t="s">
        <v>56</v>
      </c>
      <c r="H393">
        <f>MONTH(Table1[[#This Row],[Tanggal]])</f>
        <v>1</v>
      </c>
      <c r="I393">
        <f>YEAR(Table1[[#This Row],[Tanggal]])</f>
        <v>2022</v>
      </c>
    </row>
    <row r="394" spans="1:9" x14ac:dyDescent="0.45">
      <c r="A394" s="2">
        <v>44938</v>
      </c>
      <c r="B394" t="s">
        <v>0</v>
      </c>
      <c r="C394" t="s">
        <v>99</v>
      </c>
      <c r="D394" t="s">
        <v>26</v>
      </c>
      <c r="E394" t="s">
        <v>32</v>
      </c>
      <c r="F394">
        <v>23370000</v>
      </c>
      <c r="G394" t="s">
        <v>56</v>
      </c>
      <c r="H394">
        <f>MONTH(Table1[[#This Row],[Tanggal]])</f>
        <v>1</v>
      </c>
      <c r="I394">
        <f>YEAR(Table1[[#This Row],[Tanggal]])</f>
        <v>2023</v>
      </c>
    </row>
    <row r="395" spans="1:9" x14ac:dyDescent="0.45">
      <c r="A395" s="2">
        <v>44776</v>
      </c>
      <c r="B395" t="s">
        <v>2</v>
      </c>
      <c r="C395" t="s">
        <v>79</v>
      </c>
      <c r="D395" t="s">
        <v>55</v>
      </c>
      <c r="E395" t="s">
        <v>50</v>
      </c>
      <c r="F395">
        <v>22700000</v>
      </c>
      <c r="G395" t="s">
        <v>57</v>
      </c>
      <c r="H395">
        <f>MONTH(Table1[[#This Row],[Tanggal]])</f>
        <v>8</v>
      </c>
      <c r="I395">
        <f>YEAR(Table1[[#This Row],[Tanggal]])</f>
        <v>2022</v>
      </c>
    </row>
    <row r="396" spans="1:9" x14ac:dyDescent="0.45">
      <c r="A396" s="2">
        <v>45216</v>
      </c>
      <c r="B396" t="s">
        <v>1</v>
      </c>
      <c r="C396" t="s">
        <v>119</v>
      </c>
      <c r="D396" t="s">
        <v>39</v>
      </c>
      <c r="E396" t="s">
        <v>41</v>
      </c>
      <c r="F396">
        <v>9100000</v>
      </c>
      <c r="G396" t="s">
        <v>57</v>
      </c>
      <c r="H396">
        <f>MONTH(Table1[[#This Row],[Tanggal]])</f>
        <v>10</v>
      </c>
      <c r="I396">
        <f>YEAR(Table1[[#This Row],[Tanggal]])</f>
        <v>2023</v>
      </c>
    </row>
    <row r="397" spans="1:9" x14ac:dyDescent="0.45">
      <c r="A397" s="2">
        <v>44587</v>
      </c>
      <c r="B397" t="s">
        <v>4</v>
      </c>
      <c r="C397" t="s">
        <v>72</v>
      </c>
      <c r="D397" t="s">
        <v>26</v>
      </c>
      <c r="E397" t="s">
        <v>35</v>
      </c>
      <c r="F397">
        <v>16510000.000000002</v>
      </c>
      <c r="G397" t="s">
        <v>57</v>
      </c>
      <c r="H397">
        <f>MONTH(Table1[[#This Row],[Tanggal]])</f>
        <v>1</v>
      </c>
      <c r="I397">
        <f>YEAR(Table1[[#This Row],[Tanggal]])</f>
        <v>2022</v>
      </c>
    </row>
    <row r="398" spans="1:9" x14ac:dyDescent="0.45">
      <c r="A398" s="2">
        <v>45017</v>
      </c>
      <c r="B398" t="s">
        <v>4</v>
      </c>
      <c r="C398" t="s">
        <v>112</v>
      </c>
      <c r="D398" t="s">
        <v>55</v>
      </c>
      <c r="E398" t="s">
        <v>47</v>
      </c>
      <c r="F398">
        <v>14290000</v>
      </c>
      <c r="G398" t="s">
        <v>57</v>
      </c>
      <c r="H398">
        <f>MONTH(Table1[[#This Row],[Tanggal]])</f>
        <v>4</v>
      </c>
      <c r="I398">
        <f>YEAR(Table1[[#This Row],[Tanggal]])</f>
        <v>2023</v>
      </c>
    </row>
    <row r="399" spans="1:9" x14ac:dyDescent="0.45">
      <c r="A399" s="2">
        <v>45165</v>
      </c>
      <c r="B399" t="s">
        <v>9</v>
      </c>
      <c r="C399" t="s">
        <v>1</v>
      </c>
      <c r="D399" t="s">
        <v>26</v>
      </c>
      <c r="E399" t="s">
        <v>33</v>
      </c>
      <c r="F399">
        <v>10250000</v>
      </c>
      <c r="G399" t="s">
        <v>56</v>
      </c>
      <c r="H399">
        <f>MONTH(Table1[[#This Row],[Tanggal]])</f>
        <v>8</v>
      </c>
      <c r="I399">
        <f>YEAR(Table1[[#This Row],[Tanggal]])</f>
        <v>2023</v>
      </c>
    </row>
    <row r="400" spans="1:9" x14ac:dyDescent="0.45">
      <c r="A400" s="2">
        <v>44764</v>
      </c>
      <c r="B400" t="s">
        <v>4</v>
      </c>
      <c r="C400" t="s">
        <v>112</v>
      </c>
      <c r="D400" t="s">
        <v>26</v>
      </c>
      <c r="E400" t="s">
        <v>28</v>
      </c>
      <c r="F400">
        <v>12450000</v>
      </c>
      <c r="G400" t="s">
        <v>57</v>
      </c>
      <c r="H400">
        <f>MONTH(Table1[[#This Row],[Tanggal]])</f>
        <v>7</v>
      </c>
      <c r="I400">
        <f>YEAR(Table1[[#This Row],[Tanggal]])</f>
        <v>2022</v>
      </c>
    </row>
    <row r="401" spans="1:9" x14ac:dyDescent="0.45">
      <c r="A401" s="2">
        <v>45099</v>
      </c>
      <c r="B401" t="s">
        <v>9</v>
      </c>
      <c r="C401" t="s">
        <v>129</v>
      </c>
      <c r="D401" t="s">
        <v>26</v>
      </c>
      <c r="E401" t="s">
        <v>33</v>
      </c>
      <c r="F401">
        <v>11890000</v>
      </c>
      <c r="G401" t="s">
        <v>57</v>
      </c>
      <c r="H401">
        <f>MONTH(Table1[[#This Row],[Tanggal]])</f>
        <v>6</v>
      </c>
      <c r="I401">
        <f>YEAR(Table1[[#This Row],[Tanggal]])</f>
        <v>2023</v>
      </c>
    </row>
    <row r="402" spans="1:9" x14ac:dyDescent="0.45">
      <c r="A402" s="2">
        <v>44961</v>
      </c>
      <c r="B402" t="s">
        <v>17</v>
      </c>
      <c r="C402" t="s">
        <v>64</v>
      </c>
      <c r="D402" t="s">
        <v>55</v>
      </c>
      <c r="E402" t="s">
        <v>48</v>
      </c>
      <c r="F402">
        <v>10340000</v>
      </c>
      <c r="G402" t="s">
        <v>56</v>
      </c>
      <c r="H402">
        <f>MONTH(Table1[[#This Row],[Tanggal]])</f>
        <v>2</v>
      </c>
      <c r="I402">
        <f>YEAR(Table1[[#This Row],[Tanggal]])</f>
        <v>2023</v>
      </c>
    </row>
    <row r="403" spans="1:9" x14ac:dyDescent="0.45">
      <c r="A403" s="2">
        <v>44932</v>
      </c>
      <c r="B403" t="s">
        <v>3</v>
      </c>
      <c r="C403" t="s">
        <v>134</v>
      </c>
      <c r="D403" t="s">
        <v>26</v>
      </c>
      <c r="E403" t="s">
        <v>27</v>
      </c>
      <c r="F403">
        <v>22680000</v>
      </c>
      <c r="G403" t="s">
        <v>57</v>
      </c>
      <c r="H403">
        <f>MONTH(Table1[[#This Row],[Tanggal]])</f>
        <v>1</v>
      </c>
      <c r="I403">
        <f>YEAR(Table1[[#This Row],[Tanggal]])</f>
        <v>2023</v>
      </c>
    </row>
    <row r="404" spans="1:9" x14ac:dyDescent="0.45">
      <c r="A404" s="2">
        <v>45117</v>
      </c>
      <c r="B404" t="s">
        <v>3</v>
      </c>
      <c r="C404" t="s">
        <v>135</v>
      </c>
      <c r="D404" t="s">
        <v>26</v>
      </c>
      <c r="E404" t="s">
        <v>27</v>
      </c>
      <c r="F404">
        <v>15470000</v>
      </c>
      <c r="G404" t="s">
        <v>57</v>
      </c>
      <c r="H404">
        <f>MONTH(Table1[[#This Row],[Tanggal]])</f>
        <v>7</v>
      </c>
      <c r="I404">
        <f>YEAR(Table1[[#This Row],[Tanggal]])</f>
        <v>2023</v>
      </c>
    </row>
    <row r="405" spans="1:9" x14ac:dyDescent="0.45">
      <c r="A405" s="2">
        <v>44721</v>
      </c>
      <c r="B405" t="s">
        <v>16</v>
      </c>
      <c r="C405" t="s">
        <v>82</v>
      </c>
      <c r="D405" t="s">
        <v>55</v>
      </c>
      <c r="E405" t="s">
        <v>52</v>
      </c>
      <c r="F405">
        <v>10010000</v>
      </c>
      <c r="G405" t="s">
        <v>57</v>
      </c>
      <c r="H405">
        <f>MONTH(Table1[[#This Row],[Tanggal]])</f>
        <v>6</v>
      </c>
      <c r="I405">
        <f>YEAR(Table1[[#This Row],[Tanggal]])</f>
        <v>2022</v>
      </c>
    </row>
    <row r="406" spans="1:9" x14ac:dyDescent="0.45">
      <c r="A406" s="2">
        <v>44595</v>
      </c>
      <c r="B406" t="s">
        <v>5</v>
      </c>
      <c r="C406" t="s">
        <v>133</v>
      </c>
      <c r="D406" t="s">
        <v>26</v>
      </c>
      <c r="E406" t="s">
        <v>28</v>
      </c>
      <c r="F406">
        <v>11710000</v>
      </c>
      <c r="G406" t="s">
        <v>56</v>
      </c>
      <c r="H406">
        <f>MONTH(Table1[[#This Row],[Tanggal]])</f>
        <v>2</v>
      </c>
      <c r="I406">
        <f>YEAR(Table1[[#This Row],[Tanggal]])</f>
        <v>2022</v>
      </c>
    </row>
    <row r="407" spans="1:9" x14ac:dyDescent="0.45">
      <c r="A407" s="2">
        <v>44957</v>
      </c>
      <c r="B407" t="s">
        <v>3</v>
      </c>
      <c r="C407" t="s">
        <v>109</v>
      </c>
      <c r="D407" t="s">
        <v>55</v>
      </c>
      <c r="E407" t="s">
        <v>49</v>
      </c>
      <c r="F407">
        <v>15790000</v>
      </c>
      <c r="G407" t="s">
        <v>56</v>
      </c>
      <c r="H407">
        <f>MONTH(Table1[[#This Row],[Tanggal]])</f>
        <v>1</v>
      </c>
      <c r="I407">
        <f>YEAR(Table1[[#This Row],[Tanggal]])</f>
        <v>2023</v>
      </c>
    </row>
    <row r="408" spans="1:9" x14ac:dyDescent="0.45">
      <c r="A408" s="2">
        <v>45235</v>
      </c>
      <c r="B408" t="s">
        <v>3</v>
      </c>
      <c r="C408" t="s">
        <v>98</v>
      </c>
      <c r="D408" t="s">
        <v>26</v>
      </c>
      <c r="E408" t="s">
        <v>27</v>
      </c>
      <c r="F408">
        <v>14270000</v>
      </c>
      <c r="G408" t="s">
        <v>57</v>
      </c>
      <c r="H408">
        <f>MONTH(Table1[[#This Row],[Tanggal]])</f>
        <v>11</v>
      </c>
      <c r="I408">
        <f>YEAR(Table1[[#This Row],[Tanggal]])</f>
        <v>2023</v>
      </c>
    </row>
    <row r="409" spans="1:9" x14ac:dyDescent="0.45">
      <c r="A409" s="2">
        <v>45215</v>
      </c>
      <c r="B409" t="s">
        <v>2</v>
      </c>
      <c r="C409" t="s">
        <v>83</v>
      </c>
      <c r="D409" t="s">
        <v>26</v>
      </c>
      <c r="E409" t="s">
        <v>29</v>
      </c>
      <c r="F409">
        <v>10880000</v>
      </c>
      <c r="G409" t="s">
        <v>56</v>
      </c>
      <c r="H409">
        <f>MONTH(Table1[[#This Row],[Tanggal]])</f>
        <v>10</v>
      </c>
      <c r="I409">
        <f>YEAR(Table1[[#This Row],[Tanggal]])</f>
        <v>2023</v>
      </c>
    </row>
    <row r="410" spans="1:9" x14ac:dyDescent="0.45">
      <c r="A410" s="2">
        <v>44939</v>
      </c>
      <c r="B410" t="s">
        <v>1</v>
      </c>
      <c r="C410" t="s">
        <v>68</v>
      </c>
      <c r="D410" t="s">
        <v>26</v>
      </c>
      <c r="E410" t="s">
        <v>28</v>
      </c>
      <c r="F410">
        <v>16830000</v>
      </c>
      <c r="G410" t="s">
        <v>56</v>
      </c>
      <c r="H410">
        <f>MONTH(Table1[[#This Row],[Tanggal]])</f>
        <v>1</v>
      </c>
      <c r="I410">
        <f>YEAR(Table1[[#This Row],[Tanggal]])</f>
        <v>2023</v>
      </c>
    </row>
    <row r="411" spans="1:9" x14ac:dyDescent="0.45">
      <c r="A411" s="2">
        <v>44822</v>
      </c>
      <c r="B411" t="s">
        <v>16</v>
      </c>
      <c r="C411" t="s">
        <v>107</v>
      </c>
      <c r="D411" t="s">
        <v>26</v>
      </c>
      <c r="E411" t="s">
        <v>33</v>
      </c>
      <c r="F411">
        <v>23010000</v>
      </c>
      <c r="G411" t="s">
        <v>57</v>
      </c>
      <c r="H411">
        <f>MONTH(Table1[[#This Row],[Tanggal]])</f>
        <v>9</v>
      </c>
      <c r="I411">
        <f>YEAR(Table1[[#This Row],[Tanggal]])</f>
        <v>2022</v>
      </c>
    </row>
    <row r="412" spans="1:9" x14ac:dyDescent="0.45">
      <c r="A412" s="2">
        <v>44591</v>
      </c>
      <c r="B412" t="s">
        <v>2</v>
      </c>
      <c r="C412" t="s">
        <v>86</v>
      </c>
      <c r="D412" t="s">
        <v>39</v>
      </c>
      <c r="E412" t="s">
        <v>42</v>
      </c>
      <c r="F412">
        <v>12680000</v>
      </c>
      <c r="G412" t="s">
        <v>57</v>
      </c>
      <c r="H412">
        <f>MONTH(Table1[[#This Row],[Tanggal]])</f>
        <v>1</v>
      </c>
      <c r="I412">
        <f>YEAR(Table1[[#This Row],[Tanggal]])</f>
        <v>2022</v>
      </c>
    </row>
    <row r="413" spans="1:9" x14ac:dyDescent="0.45">
      <c r="A413" s="2">
        <v>45029</v>
      </c>
      <c r="B413" t="s">
        <v>2</v>
      </c>
      <c r="C413" t="s">
        <v>131</v>
      </c>
      <c r="D413" t="s">
        <v>26</v>
      </c>
      <c r="E413" t="s">
        <v>30</v>
      </c>
      <c r="F413">
        <v>6900000</v>
      </c>
      <c r="G413" t="s">
        <v>56</v>
      </c>
      <c r="H413">
        <f>MONTH(Table1[[#This Row],[Tanggal]])</f>
        <v>4</v>
      </c>
      <c r="I413">
        <f>YEAR(Table1[[#This Row],[Tanggal]])</f>
        <v>2023</v>
      </c>
    </row>
    <row r="414" spans="1:9" x14ac:dyDescent="0.45">
      <c r="A414" s="2">
        <v>44563</v>
      </c>
      <c r="B414" t="s">
        <v>9</v>
      </c>
      <c r="C414" t="s">
        <v>128</v>
      </c>
      <c r="D414" t="s">
        <v>26</v>
      </c>
      <c r="E414" t="s">
        <v>29</v>
      </c>
      <c r="F414">
        <v>20900000</v>
      </c>
      <c r="G414" t="s">
        <v>57</v>
      </c>
      <c r="H414">
        <f>MONTH(Table1[[#This Row],[Tanggal]])</f>
        <v>1</v>
      </c>
      <c r="I414">
        <f>YEAR(Table1[[#This Row],[Tanggal]])</f>
        <v>2022</v>
      </c>
    </row>
    <row r="415" spans="1:9" x14ac:dyDescent="0.45">
      <c r="A415" s="2">
        <v>44875</v>
      </c>
      <c r="B415" t="s">
        <v>2</v>
      </c>
      <c r="C415" t="s">
        <v>78</v>
      </c>
      <c r="D415" t="s">
        <v>26</v>
      </c>
      <c r="E415" t="s">
        <v>32</v>
      </c>
      <c r="F415">
        <v>10320000</v>
      </c>
      <c r="G415" t="s">
        <v>57</v>
      </c>
      <c r="H415">
        <f>MONTH(Table1[[#This Row],[Tanggal]])</f>
        <v>11</v>
      </c>
      <c r="I415">
        <f>YEAR(Table1[[#This Row],[Tanggal]])</f>
        <v>2022</v>
      </c>
    </row>
    <row r="416" spans="1:9" x14ac:dyDescent="0.45">
      <c r="A416" s="2">
        <v>45136</v>
      </c>
      <c r="B416" t="s">
        <v>15</v>
      </c>
      <c r="C416" t="s">
        <v>82</v>
      </c>
      <c r="D416" t="s">
        <v>39</v>
      </c>
      <c r="E416" t="s">
        <v>40</v>
      </c>
      <c r="F416">
        <v>18130000</v>
      </c>
      <c r="G416" t="s">
        <v>57</v>
      </c>
      <c r="H416">
        <f>MONTH(Table1[[#This Row],[Tanggal]])</f>
        <v>7</v>
      </c>
      <c r="I416">
        <f>YEAR(Table1[[#This Row],[Tanggal]])</f>
        <v>2023</v>
      </c>
    </row>
    <row r="417" spans="1:9" x14ac:dyDescent="0.45">
      <c r="A417" s="2">
        <v>45204</v>
      </c>
      <c r="B417" t="s">
        <v>0</v>
      </c>
      <c r="C417" t="s">
        <v>82</v>
      </c>
      <c r="D417" t="s">
        <v>26</v>
      </c>
      <c r="E417" t="s">
        <v>35</v>
      </c>
      <c r="F417">
        <v>22990000</v>
      </c>
      <c r="G417" t="s">
        <v>56</v>
      </c>
      <c r="H417">
        <f>MONTH(Table1[[#This Row],[Tanggal]])</f>
        <v>10</v>
      </c>
      <c r="I417">
        <f>YEAR(Table1[[#This Row],[Tanggal]])</f>
        <v>2023</v>
      </c>
    </row>
    <row r="418" spans="1:9" x14ac:dyDescent="0.45">
      <c r="A418" s="2">
        <v>45080</v>
      </c>
      <c r="B418" t="s">
        <v>16</v>
      </c>
      <c r="C418" t="s">
        <v>86</v>
      </c>
      <c r="D418" t="s">
        <v>26</v>
      </c>
      <c r="E418" t="s">
        <v>30</v>
      </c>
      <c r="F418">
        <v>21960000</v>
      </c>
      <c r="G418" t="s">
        <v>57</v>
      </c>
      <c r="H418">
        <f>MONTH(Table1[[#This Row],[Tanggal]])</f>
        <v>6</v>
      </c>
      <c r="I418">
        <f>YEAR(Table1[[#This Row],[Tanggal]])</f>
        <v>2023</v>
      </c>
    </row>
    <row r="419" spans="1:9" x14ac:dyDescent="0.45">
      <c r="A419" s="2">
        <v>44962</v>
      </c>
      <c r="B419" t="s">
        <v>9</v>
      </c>
      <c r="C419" t="s">
        <v>93</v>
      </c>
      <c r="D419" t="s">
        <v>39</v>
      </c>
      <c r="E419" t="s">
        <v>41</v>
      </c>
      <c r="F419">
        <v>5790000</v>
      </c>
      <c r="G419" t="s">
        <v>56</v>
      </c>
      <c r="H419">
        <f>MONTH(Table1[[#This Row],[Tanggal]])</f>
        <v>2</v>
      </c>
      <c r="I419">
        <f>YEAR(Table1[[#This Row],[Tanggal]])</f>
        <v>2023</v>
      </c>
    </row>
    <row r="420" spans="1:9" x14ac:dyDescent="0.45">
      <c r="A420" s="2">
        <v>44966</v>
      </c>
      <c r="B420" t="s">
        <v>15</v>
      </c>
      <c r="C420" t="s">
        <v>91</v>
      </c>
      <c r="D420" t="s">
        <v>55</v>
      </c>
      <c r="E420" t="s">
        <v>54</v>
      </c>
      <c r="F420">
        <v>19820000</v>
      </c>
      <c r="G420" t="s">
        <v>56</v>
      </c>
      <c r="H420">
        <f>MONTH(Table1[[#This Row],[Tanggal]])</f>
        <v>2</v>
      </c>
      <c r="I420">
        <f>YEAR(Table1[[#This Row],[Tanggal]])</f>
        <v>2023</v>
      </c>
    </row>
    <row r="421" spans="1:9" x14ac:dyDescent="0.45">
      <c r="A421" s="2">
        <v>44965</v>
      </c>
      <c r="B421" t="s">
        <v>3</v>
      </c>
      <c r="C421" t="s">
        <v>99</v>
      </c>
      <c r="D421" t="s">
        <v>55</v>
      </c>
      <c r="E421" t="s">
        <v>49</v>
      </c>
      <c r="F421">
        <v>23790000</v>
      </c>
      <c r="G421" t="s">
        <v>57</v>
      </c>
      <c r="H421">
        <f>MONTH(Table1[[#This Row],[Tanggal]])</f>
        <v>2</v>
      </c>
      <c r="I421">
        <f>YEAR(Table1[[#This Row],[Tanggal]])</f>
        <v>2023</v>
      </c>
    </row>
    <row r="422" spans="1:9" x14ac:dyDescent="0.45">
      <c r="A422" s="2">
        <v>44886</v>
      </c>
      <c r="B422" t="s">
        <v>17</v>
      </c>
      <c r="C422" t="s">
        <v>75</v>
      </c>
      <c r="D422" t="s">
        <v>26</v>
      </c>
      <c r="E422" t="s">
        <v>29</v>
      </c>
      <c r="F422">
        <v>11400000</v>
      </c>
      <c r="G422" t="s">
        <v>56</v>
      </c>
      <c r="H422">
        <f>MONTH(Table1[[#This Row],[Tanggal]])</f>
        <v>11</v>
      </c>
      <c r="I422">
        <f>YEAR(Table1[[#This Row],[Tanggal]])</f>
        <v>2022</v>
      </c>
    </row>
    <row r="423" spans="1:9" x14ac:dyDescent="0.45">
      <c r="A423" s="2">
        <v>44828</v>
      </c>
      <c r="B423" t="s">
        <v>3</v>
      </c>
      <c r="C423" t="s">
        <v>105</v>
      </c>
      <c r="D423" t="s">
        <v>55</v>
      </c>
      <c r="E423" t="s">
        <v>53</v>
      </c>
      <c r="F423">
        <v>19970000</v>
      </c>
      <c r="G423" t="s">
        <v>56</v>
      </c>
      <c r="H423">
        <f>MONTH(Table1[[#This Row],[Tanggal]])</f>
        <v>9</v>
      </c>
      <c r="I423">
        <f>YEAR(Table1[[#This Row],[Tanggal]])</f>
        <v>2022</v>
      </c>
    </row>
    <row r="424" spans="1:9" x14ac:dyDescent="0.45">
      <c r="A424" s="2">
        <v>44751</v>
      </c>
      <c r="B424" t="s">
        <v>16</v>
      </c>
      <c r="C424" t="s">
        <v>94</v>
      </c>
      <c r="D424" t="s">
        <v>39</v>
      </c>
      <c r="E424" t="s">
        <v>44</v>
      </c>
      <c r="F424">
        <v>8750000</v>
      </c>
      <c r="G424" t="s">
        <v>57</v>
      </c>
      <c r="H424">
        <f>MONTH(Table1[[#This Row],[Tanggal]])</f>
        <v>7</v>
      </c>
      <c r="I424">
        <f>YEAR(Table1[[#This Row],[Tanggal]])</f>
        <v>2022</v>
      </c>
    </row>
    <row r="425" spans="1:9" x14ac:dyDescent="0.45">
      <c r="A425" s="2">
        <v>44596</v>
      </c>
      <c r="B425" t="s">
        <v>2</v>
      </c>
      <c r="C425" t="s">
        <v>142</v>
      </c>
      <c r="D425" t="s">
        <v>55</v>
      </c>
      <c r="E425" t="s">
        <v>51</v>
      </c>
      <c r="F425">
        <v>12760000</v>
      </c>
      <c r="G425" t="s">
        <v>57</v>
      </c>
      <c r="H425">
        <f>MONTH(Table1[[#This Row],[Tanggal]])</f>
        <v>2</v>
      </c>
      <c r="I425">
        <f>YEAR(Table1[[#This Row],[Tanggal]])</f>
        <v>2022</v>
      </c>
    </row>
    <row r="426" spans="1:9" x14ac:dyDescent="0.45">
      <c r="A426" s="2">
        <v>45194</v>
      </c>
      <c r="B426" t="s">
        <v>2</v>
      </c>
      <c r="C426" t="s">
        <v>90</v>
      </c>
      <c r="D426" t="s">
        <v>26</v>
      </c>
      <c r="E426" t="s">
        <v>27</v>
      </c>
      <c r="F426">
        <v>16100000.000000002</v>
      </c>
      <c r="G426" t="s">
        <v>56</v>
      </c>
      <c r="H426">
        <f>MONTH(Table1[[#This Row],[Tanggal]])</f>
        <v>9</v>
      </c>
      <c r="I426">
        <f>YEAR(Table1[[#This Row],[Tanggal]])</f>
        <v>2023</v>
      </c>
    </row>
    <row r="427" spans="1:9" x14ac:dyDescent="0.45">
      <c r="A427" s="2">
        <v>44926</v>
      </c>
      <c r="B427" t="s">
        <v>1</v>
      </c>
      <c r="C427" t="s">
        <v>86</v>
      </c>
      <c r="D427" t="s">
        <v>55</v>
      </c>
      <c r="E427" t="s">
        <v>53</v>
      </c>
      <c r="F427">
        <v>5930000</v>
      </c>
      <c r="G427" t="s">
        <v>56</v>
      </c>
      <c r="H427">
        <f>MONTH(Table1[[#This Row],[Tanggal]])</f>
        <v>12</v>
      </c>
      <c r="I427">
        <f>YEAR(Table1[[#This Row],[Tanggal]])</f>
        <v>2022</v>
      </c>
    </row>
    <row r="428" spans="1:9" x14ac:dyDescent="0.45">
      <c r="A428" s="2">
        <v>45202</v>
      </c>
      <c r="B428" t="s">
        <v>2</v>
      </c>
      <c r="C428" t="s">
        <v>84</v>
      </c>
      <c r="D428" t="s">
        <v>26</v>
      </c>
      <c r="E428" t="s">
        <v>33</v>
      </c>
      <c r="F428">
        <v>19940000</v>
      </c>
      <c r="G428" t="s">
        <v>56</v>
      </c>
      <c r="H428">
        <f>MONTH(Table1[[#This Row],[Tanggal]])</f>
        <v>10</v>
      </c>
      <c r="I428">
        <f>YEAR(Table1[[#This Row],[Tanggal]])</f>
        <v>2023</v>
      </c>
    </row>
    <row r="429" spans="1:9" x14ac:dyDescent="0.45">
      <c r="A429" s="2">
        <v>45160</v>
      </c>
      <c r="B429" t="s">
        <v>15</v>
      </c>
      <c r="C429" t="s">
        <v>134</v>
      </c>
      <c r="D429" t="s">
        <v>26</v>
      </c>
      <c r="E429" t="s">
        <v>27</v>
      </c>
      <c r="F429">
        <v>5600000</v>
      </c>
      <c r="G429" t="s">
        <v>56</v>
      </c>
      <c r="H429">
        <f>MONTH(Table1[[#This Row],[Tanggal]])</f>
        <v>8</v>
      </c>
      <c r="I429">
        <f>YEAR(Table1[[#This Row],[Tanggal]])</f>
        <v>2023</v>
      </c>
    </row>
    <row r="430" spans="1:9" x14ac:dyDescent="0.45">
      <c r="A430" s="2">
        <v>44592</v>
      </c>
      <c r="B430" t="s">
        <v>3</v>
      </c>
      <c r="C430" t="s">
        <v>110</v>
      </c>
      <c r="D430" t="s">
        <v>26</v>
      </c>
      <c r="E430" t="s">
        <v>30</v>
      </c>
      <c r="F430">
        <v>10240000</v>
      </c>
      <c r="G430" t="s">
        <v>56</v>
      </c>
      <c r="H430">
        <f>MONTH(Table1[[#This Row],[Tanggal]])</f>
        <v>1</v>
      </c>
      <c r="I430">
        <f>YEAR(Table1[[#This Row],[Tanggal]])</f>
        <v>2022</v>
      </c>
    </row>
    <row r="431" spans="1:9" x14ac:dyDescent="0.45">
      <c r="A431" s="2">
        <v>45053</v>
      </c>
      <c r="B431" t="s">
        <v>2</v>
      </c>
      <c r="C431" t="s">
        <v>58</v>
      </c>
      <c r="D431" t="s">
        <v>26</v>
      </c>
      <c r="E431" t="s">
        <v>28</v>
      </c>
      <c r="F431">
        <v>20590000</v>
      </c>
      <c r="G431" t="s">
        <v>56</v>
      </c>
      <c r="H431">
        <f>MONTH(Table1[[#This Row],[Tanggal]])</f>
        <v>5</v>
      </c>
      <c r="I431">
        <f>YEAR(Table1[[#This Row],[Tanggal]])</f>
        <v>2023</v>
      </c>
    </row>
    <row r="432" spans="1:9" x14ac:dyDescent="0.45">
      <c r="A432" s="2">
        <v>44995</v>
      </c>
      <c r="B432" t="s">
        <v>2</v>
      </c>
      <c r="C432" t="s">
        <v>132</v>
      </c>
      <c r="D432" t="s">
        <v>26</v>
      </c>
      <c r="E432" t="s">
        <v>35</v>
      </c>
      <c r="F432">
        <v>6470000</v>
      </c>
      <c r="G432" t="s">
        <v>56</v>
      </c>
      <c r="H432">
        <f>MONTH(Table1[[#This Row],[Tanggal]])</f>
        <v>3</v>
      </c>
      <c r="I432">
        <f>YEAR(Table1[[#This Row],[Tanggal]])</f>
        <v>2023</v>
      </c>
    </row>
    <row r="433" spans="1:9" x14ac:dyDescent="0.45">
      <c r="A433" s="2">
        <v>44857</v>
      </c>
      <c r="B433" t="s">
        <v>17</v>
      </c>
      <c r="C433" t="s">
        <v>131</v>
      </c>
      <c r="D433" t="s">
        <v>55</v>
      </c>
      <c r="E433" t="s">
        <v>47</v>
      </c>
      <c r="F433">
        <v>18140000</v>
      </c>
      <c r="G433" t="s">
        <v>56</v>
      </c>
      <c r="H433">
        <f>MONTH(Table1[[#This Row],[Tanggal]])</f>
        <v>10</v>
      </c>
      <c r="I433">
        <f>YEAR(Table1[[#This Row],[Tanggal]])</f>
        <v>2022</v>
      </c>
    </row>
    <row r="434" spans="1:9" x14ac:dyDescent="0.45">
      <c r="A434" s="2">
        <v>44619</v>
      </c>
      <c r="B434" t="s">
        <v>4</v>
      </c>
      <c r="C434" t="s">
        <v>131</v>
      </c>
      <c r="D434" t="s">
        <v>26</v>
      </c>
      <c r="E434" t="s">
        <v>31</v>
      </c>
      <c r="F434">
        <v>20670000</v>
      </c>
      <c r="G434" t="s">
        <v>56</v>
      </c>
      <c r="H434">
        <f>MONTH(Table1[[#This Row],[Tanggal]])</f>
        <v>2</v>
      </c>
      <c r="I434">
        <f>YEAR(Table1[[#This Row],[Tanggal]])</f>
        <v>2022</v>
      </c>
    </row>
    <row r="435" spans="1:9" x14ac:dyDescent="0.45">
      <c r="A435" s="2">
        <v>45150</v>
      </c>
      <c r="B435" t="s">
        <v>2</v>
      </c>
      <c r="C435" t="s">
        <v>98</v>
      </c>
      <c r="D435" t="s">
        <v>39</v>
      </c>
      <c r="E435" t="s">
        <v>43</v>
      </c>
      <c r="F435">
        <v>12860000</v>
      </c>
      <c r="G435" t="s">
        <v>57</v>
      </c>
      <c r="H435">
        <f>MONTH(Table1[[#This Row],[Tanggal]])</f>
        <v>8</v>
      </c>
      <c r="I435">
        <f>YEAR(Table1[[#This Row],[Tanggal]])</f>
        <v>2023</v>
      </c>
    </row>
    <row r="436" spans="1:9" x14ac:dyDescent="0.45">
      <c r="A436" s="2">
        <v>45002</v>
      </c>
      <c r="B436" t="s">
        <v>17</v>
      </c>
      <c r="C436" t="s">
        <v>86</v>
      </c>
      <c r="D436" t="s">
        <v>55</v>
      </c>
      <c r="E436" t="s">
        <v>53</v>
      </c>
      <c r="F436">
        <v>7270000</v>
      </c>
      <c r="G436" t="s">
        <v>57</v>
      </c>
      <c r="H436">
        <f>MONTH(Table1[[#This Row],[Tanggal]])</f>
        <v>3</v>
      </c>
      <c r="I436">
        <f>YEAR(Table1[[#This Row],[Tanggal]])</f>
        <v>2023</v>
      </c>
    </row>
    <row r="437" spans="1:9" x14ac:dyDescent="0.45">
      <c r="A437" s="2">
        <v>44754</v>
      </c>
      <c r="B437" t="s">
        <v>2</v>
      </c>
      <c r="C437" t="s">
        <v>133</v>
      </c>
      <c r="D437" t="s">
        <v>39</v>
      </c>
      <c r="E437" t="s">
        <v>42</v>
      </c>
      <c r="F437">
        <v>11040000</v>
      </c>
      <c r="G437" t="s">
        <v>56</v>
      </c>
      <c r="H437">
        <f>MONTH(Table1[[#This Row],[Tanggal]])</f>
        <v>7</v>
      </c>
      <c r="I437">
        <f>YEAR(Table1[[#This Row],[Tanggal]])</f>
        <v>2022</v>
      </c>
    </row>
    <row r="438" spans="1:9" x14ac:dyDescent="0.45">
      <c r="A438" s="2">
        <v>45055</v>
      </c>
      <c r="B438" t="s">
        <v>2</v>
      </c>
      <c r="C438" t="s">
        <v>76</v>
      </c>
      <c r="D438" t="s">
        <v>26</v>
      </c>
      <c r="E438" t="s">
        <v>31</v>
      </c>
      <c r="F438">
        <v>14580000</v>
      </c>
      <c r="G438" t="s">
        <v>56</v>
      </c>
      <c r="H438">
        <f>MONTH(Table1[[#This Row],[Tanggal]])</f>
        <v>5</v>
      </c>
      <c r="I438">
        <f>YEAR(Table1[[#This Row],[Tanggal]])</f>
        <v>2023</v>
      </c>
    </row>
    <row r="439" spans="1:9" x14ac:dyDescent="0.45">
      <c r="A439" s="2">
        <v>44952</v>
      </c>
      <c r="B439" t="s">
        <v>16</v>
      </c>
      <c r="C439" t="s">
        <v>132</v>
      </c>
      <c r="D439" t="s">
        <v>55</v>
      </c>
      <c r="E439" t="s">
        <v>47</v>
      </c>
      <c r="F439">
        <v>23020000</v>
      </c>
      <c r="G439" t="s">
        <v>57</v>
      </c>
      <c r="H439">
        <f>MONTH(Table1[[#This Row],[Tanggal]])</f>
        <v>1</v>
      </c>
      <c r="I439">
        <f>YEAR(Table1[[#This Row],[Tanggal]])</f>
        <v>2023</v>
      </c>
    </row>
    <row r="440" spans="1:9" x14ac:dyDescent="0.45">
      <c r="A440" s="2">
        <v>44870</v>
      </c>
      <c r="B440" t="s">
        <v>2</v>
      </c>
      <c r="C440" t="s">
        <v>77</v>
      </c>
      <c r="D440" t="s">
        <v>26</v>
      </c>
      <c r="E440" t="s">
        <v>30</v>
      </c>
      <c r="F440">
        <v>9380000</v>
      </c>
      <c r="G440" t="s">
        <v>57</v>
      </c>
      <c r="H440">
        <f>MONTH(Table1[[#This Row],[Tanggal]])</f>
        <v>11</v>
      </c>
      <c r="I440">
        <f>YEAR(Table1[[#This Row],[Tanggal]])</f>
        <v>2022</v>
      </c>
    </row>
    <row r="441" spans="1:9" x14ac:dyDescent="0.45">
      <c r="A441" s="2">
        <v>44961</v>
      </c>
      <c r="B441" t="s">
        <v>5</v>
      </c>
      <c r="C441" t="s">
        <v>131</v>
      </c>
      <c r="D441" t="s">
        <v>55</v>
      </c>
      <c r="E441" t="s">
        <v>51</v>
      </c>
      <c r="F441">
        <v>17490000</v>
      </c>
      <c r="G441" t="s">
        <v>57</v>
      </c>
      <c r="H441">
        <f>MONTH(Table1[[#This Row],[Tanggal]])</f>
        <v>2</v>
      </c>
      <c r="I441">
        <f>YEAR(Table1[[#This Row],[Tanggal]])</f>
        <v>2023</v>
      </c>
    </row>
    <row r="442" spans="1:9" x14ac:dyDescent="0.45">
      <c r="A442" s="2">
        <v>44984</v>
      </c>
      <c r="B442" t="s">
        <v>3</v>
      </c>
      <c r="C442" t="s">
        <v>83</v>
      </c>
      <c r="D442" t="s">
        <v>39</v>
      </c>
      <c r="E442" t="s">
        <v>44</v>
      </c>
      <c r="F442">
        <v>17070000</v>
      </c>
      <c r="G442" t="s">
        <v>57</v>
      </c>
      <c r="H442">
        <f>MONTH(Table1[[#This Row],[Tanggal]])</f>
        <v>2</v>
      </c>
      <c r="I442">
        <f>YEAR(Table1[[#This Row],[Tanggal]])</f>
        <v>2023</v>
      </c>
    </row>
    <row r="443" spans="1:9" x14ac:dyDescent="0.45">
      <c r="A443" s="2">
        <v>45131</v>
      </c>
      <c r="B443" t="s">
        <v>15</v>
      </c>
      <c r="C443" t="s">
        <v>79</v>
      </c>
      <c r="D443" t="s">
        <v>26</v>
      </c>
      <c r="E443" t="s">
        <v>35</v>
      </c>
      <c r="F443">
        <v>10310000</v>
      </c>
      <c r="G443" t="s">
        <v>56</v>
      </c>
      <c r="H443">
        <f>MONTH(Table1[[#This Row],[Tanggal]])</f>
        <v>7</v>
      </c>
      <c r="I443">
        <f>YEAR(Table1[[#This Row],[Tanggal]])</f>
        <v>2023</v>
      </c>
    </row>
    <row r="444" spans="1:9" x14ac:dyDescent="0.45">
      <c r="A444" s="2">
        <v>45105</v>
      </c>
      <c r="B444" t="s">
        <v>3</v>
      </c>
      <c r="C444" t="s">
        <v>87</v>
      </c>
      <c r="D444" t="s">
        <v>26</v>
      </c>
      <c r="E444" t="s">
        <v>34</v>
      </c>
      <c r="F444">
        <v>7440000</v>
      </c>
      <c r="G444" t="s">
        <v>56</v>
      </c>
      <c r="H444">
        <f>MONTH(Table1[[#This Row],[Tanggal]])</f>
        <v>6</v>
      </c>
      <c r="I444">
        <f>YEAR(Table1[[#This Row],[Tanggal]])</f>
        <v>2023</v>
      </c>
    </row>
    <row r="445" spans="1:9" x14ac:dyDescent="0.45">
      <c r="A445" s="2">
        <v>45107</v>
      </c>
      <c r="B445" t="s">
        <v>15</v>
      </c>
      <c r="C445" t="s">
        <v>90</v>
      </c>
      <c r="D445" t="s">
        <v>39</v>
      </c>
      <c r="E445" t="s">
        <v>40</v>
      </c>
      <c r="F445">
        <v>5880000</v>
      </c>
      <c r="G445" t="s">
        <v>57</v>
      </c>
      <c r="H445">
        <f>MONTH(Table1[[#This Row],[Tanggal]])</f>
        <v>6</v>
      </c>
      <c r="I445">
        <f>YEAR(Table1[[#This Row],[Tanggal]])</f>
        <v>2023</v>
      </c>
    </row>
    <row r="446" spans="1:9" x14ac:dyDescent="0.45">
      <c r="A446" s="2">
        <v>44917</v>
      </c>
      <c r="B446" t="s">
        <v>17</v>
      </c>
      <c r="C446" t="s">
        <v>97</v>
      </c>
      <c r="D446" t="s">
        <v>39</v>
      </c>
      <c r="E446" t="s">
        <v>40</v>
      </c>
      <c r="F446">
        <v>7840000</v>
      </c>
      <c r="G446" t="s">
        <v>56</v>
      </c>
      <c r="H446">
        <f>MONTH(Table1[[#This Row],[Tanggal]])</f>
        <v>12</v>
      </c>
      <c r="I446">
        <f>YEAR(Table1[[#This Row],[Tanggal]])</f>
        <v>2022</v>
      </c>
    </row>
    <row r="447" spans="1:9" x14ac:dyDescent="0.45">
      <c r="A447" s="2">
        <v>44773</v>
      </c>
      <c r="B447" t="s">
        <v>17</v>
      </c>
      <c r="C447" t="s">
        <v>142</v>
      </c>
      <c r="D447" t="s">
        <v>26</v>
      </c>
      <c r="E447" t="s">
        <v>34</v>
      </c>
      <c r="F447">
        <v>10240000</v>
      </c>
      <c r="G447" t="s">
        <v>56</v>
      </c>
      <c r="H447">
        <f>MONTH(Table1[[#This Row],[Tanggal]])</f>
        <v>7</v>
      </c>
      <c r="I447">
        <f>YEAR(Table1[[#This Row],[Tanggal]])</f>
        <v>2022</v>
      </c>
    </row>
    <row r="448" spans="1:9" x14ac:dyDescent="0.45">
      <c r="A448" s="2">
        <v>44917</v>
      </c>
      <c r="B448" t="s">
        <v>2</v>
      </c>
      <c r="C448" t="s">
        <v>111</v>
      </c>
      <c r="D448" t="s">
        <v>26</v>
      </c>
      <c r="E448" t="s">
        <v>33</v>
      </c>
      <c r="F448">
        <v>16730000</v>
      </c>
      <c r="G448" t="s">
        <v>56</v>
      </c>
      <c r="H448">
        <f>MONTH(Table1[[#This Row],[Tanggal]])</f>
        <v>12</v>
      </c>
      <c r="I448">
        <f>YEAR(Table1[[#This Row],[Tanggal]])</f>
        <v>2022</v>
      </c>
    </row>
    <row r="449" spans="1:9" x14ac:dyDescent="0.45">
      <c r="A449" s="2">
        <v>44677</v>
      </c>
      <c r="B449" t="s">
        <v>17</v>
      </c>
      <c r="C449" t="s">
        <v>105</v>
      </c>
      <c r="D449" t="s">
        <v>39</v>
      </c>
      <c r="E449" t="s">
        <v>43</v>
      </c>
      <c r="F449">
        <v>5360000</v>
      </c>
      <c r="G449" t="s">
        <v>57</v>
      </c>
      <c r="H449">
        <f>MONTH(Table1[[#This Row],[Tanggal]])</f>
        <v>4</v>
      </c>
      <c r="I449">
        <f>YEAR(Table1[[#This Row],[Tanggal]])</f>
        <v>2022</v>
      </c>
    </row>
    <row r="450" spans="1:9" x14ac:dyDescent="0.45">
      <c r="A450" s="2">
        <v>44853</v>
      </c>
      <c r="B450" t="s">
        <v>9</v>
      </c>
      <c r="C450" t="s">
        <v>79</v>
      </c>
      <c r="D450" t="s">
        <v>55</v>
      </c>
      <c r="E450" t="s">
        <v>51</v>
      </c>
      <c r="F450">
        <v>8940000</v>
      </c>
      <c r="G450" t="s">
        <v>57</v>
      </c>
      <c r="H450">
        <f>MONTH(Table1[[#This Row],[Tanggal]])</f>
        <v>10</v>
      </c>
      <c r="I450">
        <f>YEAR(Table1[[#This Row],[Tanggal]])</f>
        <v>2022</v>
      </c>
    </row>
    <row r="451" spans="1:9" x14ac:dyDescent="0.45">
      <c r="A451" s="2">
        <v>44877</v>
      </c>
      <c r="B451" t="s">
        <v>4</v>
      </c>
      <c r="C451" t="s">
        <v>113</v>
      </c>
      <c r="D451" t="s">
        <v>55</v>
      </c>
      <c r="E451" t="s">
        <v>52</v>
      </c>
      <c r="F451">
        <v>11440000</v>
      </c>
      <c r="G451" t="s">
        <v>56</v>
      </c>
      <c r="H451">
        <f>MONTH(Table1[[#This Row],[Tanggal]])</f>
        <v>11</v>
      </c>
      <c r="I451">
        <f>YEAR(Table1[[#This Row],[Tanggal]])</f>
        <v>2022</v>
      </c>
    </row>
    <row r="452" spans="1:9" x14ac:dyDescent="0.45">
      <c r="A452" s="2">
        <v>45108</v>
      </c>
      <c r="B452" t="s">
        <v>9</v>
      </c>
      <c r="C452" t="s">
        <v>89</v>
      </c>
      <c r="D452" t="s">
        <v>55</v>
      </c>
      <c r="E452" t="s">
        <v>46</v>
      </c>
      <c r="F452">
        <v>16320000</v>
      </c>
      <c r="G452" t="s">
        <v>57</v>
      </c>
      <c r="H452">
        <f>MONTH(Table1[[#This Row],[Tanggal]])</f>
        <v>7</v>
      </c>
      <c r="I452">
        <f>YEAR(Table1[[#This Row],[Tanggal]])</f>
        <v>2023</v>
      </c>
    </row>
    <row r="453" spans="1:9" x14ac:dyDescent="0.45">
      <c r="A453" s="2">
        <v>44976</v>
      </c>
      <c r="B453" t="s">
        <v>2</v>
      </c>
      <c r="C453" t="s">
        <v>88</v>
      </c>
      <c r="D453" t="s">
        <v>55</v>
      </c>
      <c r="E453" t="s">
        <v>49</v>
      </c>
      <c r="F453">
        <v>16000000</v>
      </c>
      <c r="G453" t="s">
        <v>56</v>
      </c>
      <c r="H453">
        <f>MONTH(Table1[[#This Row],[Tanggal]])</f>
        <v>2</v>
      </c>
      <c r="I453">
        <f>YEAR(Table1[[#This Row],[Tanggal]])</f>
        <v>2023</v>
      </c>
    </row>
    <row r="454" spans="1:9" x14ac:dyDescent="0.45">
      <c r="A454" s="2">
        <v>45106</v>
      </c>
      <c r="B454" t="s">
        <v>0</v>
      </c>
      <c r="C454" t="s">
        <v>73</v>
      </c>
      <c r="D454" t="s">
        <v>39</v>
      </c>
      <c r="E454" t="s">
        <v>42</v>
      </c>
      <c r="F454">
        <v>22570000</v>
      </c>
      <c r="G454" t="s">
        <v>56</v>
      </c>
      <c r="H454">
        <f>MONTH(Table1[[#This Row],[Tanggal]])</f>
        <v>6</v>
      </c>
      <c r="I454">
        <f>YEAR(Table1[[#This Row],[Tanggal]])</f>
        <v>2023</v>
      </c>
    </row>
    <row r="455" spans="1:9" x14ac:dyDescent="0.45">
      <c r="A455" s="2">
        <v>44784</v>
      </c>
      <c r="B455" t="s">
        <v>2</v>
      </c>
      <c r="C455" t="s">
        <v>128</v>
      </c>
      <c r="D455" t="s">
        <v>26</v>
      </c>
      <c r="E455" t="s">
        <v>28</v>
      </c>
      <c r="F455">
        <v>20360000</v>
      </c>
      <c r="G455" t="s">
        <v>56</v>
      </c>
      <c r="H455">
        <f>MONTH(Table1[[#This Row],[Tanggal]])</f>
        <v>8</v>
      </c>
      <c r="I455">
        <f>YEAR(Table1[[#This Row],[Tanggal]])</f>
        <v>2022</v>
      </c>
    </row>
    <row r="456" spans="1:9" x14ac:dyDescent="0.45">
      <c r="A456" s="2">
        <v>45105</v>
      </c>
      <c r="B456" t="s">
        <v>0</v>
      </c>
      <c r="C456" t="s">
        <v>91</v>
      </c>
      <c r="D456" t="s">
        <v>39</v>
      </c>
      <c r="E456" t="s">
        <v>43</v>
      </c>
      <c r="F456">
        <v>24190000</v>
      </c>
      <c r="G456" t="s">
        <v>57</v>
      </c>
      <c r="H456">
        <f>MONTH(Table1[[#This Row],[Tanggal]])</f>
        <v>6</v>
      </c>
      <c r="I456">
        <f>YEAR(Table1[[#This Row],[Tanggal]])</f>
        <v>2023</v>
      </c>
    </row>
    <row r="457" spans="1:9" x14ac:dyDescent="0.45">
      <c r="A457" s="2">
        <v>44993</v>
      </c>
      <c r="B457" t="s">
        <v>4</v>
      </c>
      <c r="C457" t="s">
        <v>71</v>
      </c>
      <c r="D457" t="s">
        <v>55</v>
      </c>
      <c r="E457" t="s">
        <v>49</v>
      </c>
      <c r="F457">
        <v>12030000</v>
      </c>
      <c r="G457" t="s">
        <v>57</v>
      </c>
      <c r="H457">
        <f>MONTH(Table1[[#This Row],[Tanggal]])</f>
        <v>3</v>
      </c>
      <c r="I457">
        <f>YEAR(Table1[[#This Row],[Tanggal]])</f>
        <v>2023</v>
      </c>
    </row>
    <row r="458" spans="1:9" x14ac:dyDescent="0.45">
      <c r="A458" s="2">
        <v>44965</v>
      </c>
      <c r="B458" t="s">
        <v>17</v>
      </c>
      <c r="C458" t="s">
        <v>128</v>
      </c>
      <c r="D458" t="s">
        <v>39</v>
      </c>
      <c r="E458" t="s">
        <v>43</v>
      </c>
      <c r="F458">
        <v>22930000</v>
      </c>
      <c r="G458" t="s">
        <v>56</v>
      </c>
      <c r="H458">
        <f>MONTH(Table1[[#This Row],[Tanggal]])</f>
        <v>2</v>
      </c>
      <c r="I458">
        <f>YEAR(Table1[[#This Row],[Tanggal]])</f>
        <v>2023</v>
      </c>
    </row>
    <row r="459" spans="1:9" x14ac:dyDescent="0.45">
      <c r="A459" s="2">
        <v>44616</v>
      </c>
      <c r="B459" t="s">
        <v>17</v>
      </c>
      <c r="C459" t="s">
        <v>67</v>
      </c>
      <c r="D459" t="s">
        <v>26</v>
      </c>
      <c r="E459" t="s">
        <v>36</v>
      </c>
      <c r="F459">
        <v>17900000</v>
      </c>
      <c r="G459" t="s">
        <v>56</v>
      </c>
      <c r="H459">
        <f>MONTH(Table1[[#This Row],[Tanggal]])</f>
        <v>2</v>
      </c>
      <c r="I459">
        <f>YEAR(Table1[[#This Row],[Tanggal]])</f>
        <v>2022</v>
      </c>
    </row>
    <row r="460" spans="1:9" x14ac:dyDescent="0.45">
      <c r="A460" s="2">
        <v>44632</v>
      </c>
      <c r="B460" t="s">
        <v>15</v>
      </c>
      <c r="C460" t="s">
        <v>104</v>
      </c>
      <c r="D460" t="s">
        <v>55</v>
      </c>
      <c r="E460" t="s">
        <v>48</v>
      </c>
      <c r="F460">
        <v>23910000</v>
      </c>
      <c r="G460" t="s">
        <v>57</v>
      </c>
      <c r="H460">
        <f>MONTH(Table1[[#This Row],[Tanggal]])</f>
        <v>3</v>
      </c>
      <c r="I460">
        <f>YEAR(Table1[[#This Row],[Tanggal]])</f>
        <v>2022</v>
      </c>
    </row>
    <row r="461" spans="1:9" x14ac:dyDescent="0.45">
      <c r="A461" s="2">
        <v>44640</v>
      </c>
      <c r="B461" t="s">
        <v>2</v>
      </c>
      <c r="C461" t="s">
        <v>82</v>
      </c>
      <c r="D461" t="s">
        <v>26</v>
      </c>
      <c r="E461" t="s">
        <v>35</v>
      </c>
      <c r="F461">
        <v>19750000</v>
      </c>
      <c r="G461" t="s">
        <v>56</v>
      </c>
      <c r="H461">
        <f>MONTH(Table1[[#This Row],[Tanggal]])</f>
        <v>3</v>
      </c>
      <c r="I461">
        <f>YEAR(Table1[[#This Row],[Tanggal]])</f>
        <v>2022</v>
      </c>
    </row>
    <row r="462" spans="1:9" x14ac:dyDescent="0.45">
      <c r="A462" s="2">
        <v>45090</v>
      </c>
      <c r="B462" t="s">
        <v>1</v>
      </c>
      <c r="C462" t="s">
        <v>78</v>
      </c>
      <c r="D462" t="s">
        <v>26</v>
      </c>
      <c r="E462" t="s">
        <v>33</v>
      </c>
      <c r="F462">
        <v>24770000</v>
      </c>
      <c r="G462" t="s">
        <v>57</v>
      </c>
      <c r="H462">
        <f>MONTH(Table1[[#This Row],[Tanggal]])</f>
        <v>6</v>
      </c>
      <c r="I462">
        <f>YEAR(Table1[[#This Row],[Tanggal]])</f>
        <v>2023</v>
      </c>
    </row>
    <row r="463" spans="1:9" x14ac:dyDescent="0.45">
      <c r="A463" s="2">
        <v>44883</v>
      </c>
      <c r="B463" t="s">
        <v>2</v>
      </c>
      <c r="C463" t="s">
        <v>111</v>
      </c>
      <c r="D463" t="s">
        <v>39</v>
      </c>
      <c r="E463" t="s">
        <v>42</v>
      </c>
      <c r="F463">
        <v>13150000</v>
      </c>
      <c r="G463" t="s">
        <v>57</v>
      </c>
      <c r="H463">
        <f>MONTH(Table1[[#This Row],[Tanggal]])</f>
        <v>11</v>
      </c>
      <c r="I463">
        <f>YEAR(Table1[[#This Row],[Tanggal]])</f>
        <v>2022</v>
      </c>
    </row>
    <row r="464" spans="1:9" x14ac:dyDescent="0.45">
      <c r="A464" s="2">
        <v>44666</v>
      </c>
      <c r="B464" t="s">
        <v>17</v>
      </c>
      <c r="C464" t="s">
        <v>74</v>
      </c>
      <c r="D464" t="s">
        <v>55</v>
      </c>
      <c r="E464" t="s">
        <v>48</v>
      </c>
      <c r="F464">
        <v>14280000</v>
      </c>
      <c r="G464" t="s">
        <v>56</v>
      </c>
      <c r="H464">
        <f>MONTH(Table1[[#This Row],[Tanggal]])</f>
        <v>4</v>
      </c>
      <c r="I464">
        <f>YEAR(Table1[[#This Row],[Tanggal]])</f>
        <v>2022</v>
      </c>
    </row>
    <row r="465" spans="1:9" x14ac:dyDescent="0.45">
      <c r="A465" s="2">
        <v>44671</v>
      </c>
      <c r="B465" t="s">
        <v>15</v>
      </c>
      <c r="C465" t="s">
        <v>101</v>
      </c>
      <c r="D465" t="s">
        <v>39</v>
      </c>
      <c r="E465" t="s">
        <v>40</v>
      </c>
      <c r="F465">
        <v>21720000</v>
      </c>
      <c r="G465" t="s">
        <v>57</v>
      </c>
      <c r="H465">
        <f>MONTH(Table1[[#This Row],[Tanggal]])</f>
        <v>4</v>
      </c>
      <c r="I465">
        <f>YEAR(Table1[[#This Row],[Tanggal]])</f>
        <v>2022</v>
      </c>
    </row>
    <row r="466" spans="1:9" x14ac:dyDescent="0.45">
      <c r="A466" s="2">
        <v>45002</v>
      </c>
      <c r="B466" t="s">
        <v>4</v>
      </c>
      <c r="C466" t="s">
        <v>131</v>
      </c>
      <c r="D466" t="s">
        <v>26</v>
      </c>
      <c r="E466" t="s">
        <v>35</v>
      </c>
      <c r="F466">
        <v>5740000</v>
      </c>
      <c r="G466" t="s">
        <v>57</v>
      </c>
      <c r="H466">
        <f>MONTH(Table1[[#This Row],[Tanggal]])</f>
        <v>3</v>
      </c>
      <c r="I466">
        <f>YEAR(Table1[[#This Row],[Tanggal]])</f>
        <v>2023</v>
      </c>
    </row>
    <row r="467" spans="1:9" x14ac:dyDescent="0.45">
      <c r="A467" s="2">
        <v>45127</v>
      </c>
      <c r="B467" t="s">
        <v>4</v>
      </c>
      <c r="C467" t="s">
        <v>70</v>
      </c>
      <c r="D467" t="s">
        <v>55</v>
      </c>
      <c r="E467" t="s">
        <v>51</v>
      </c>
      <c r="F467">
        <v>10320000</v>
      </c>
      <c r="G467" t="s">
        <v>57</v>
      </c>
      <c r="H467">
        <f>MONTH(Table1[[#This Row],[Tanggal]])</f>
        <v>7</v>
      </c>
      <c r="I467">
        <f>YEAR(Table1[[#This Row],[Tanggal]])</f>
        <v>2023</v>
      </c>
    </row>
    <row r="468" spans="1:9" x14ac:dyDescent="0.45">
      <c r="A468" s="2">
        <v>44914</v>
      </c>
      <c r="B468" t="s">
        <v>3</v>
      </c>
      <c r="C468" t="s">
        <v>62</v>
      </c>
      <c r="D468" t="s">
        <v>55</v>
      </c>
      <c r="E468" t="s">
        <v>46</v>
      </c>
      <c r="F468">
        <v>23410000</v>
      </c>
      <c r="G468" t="s">
        <v>56</v>
      </c>
      <c r="H468">
        <f>MONTH(Table1[[#This Row],[Tanggal]])</f>
        <v>12</v>
      </c>
      <c r="I468">
        <f>YEAR(Table1[[#This Row],[Tanggal]])</f>
        <v>2022</v>
      </c>
    </row>
    <row r="469" spans="1:9" x14ac:dyDescent="0.45">
      <c r="A469" s="2">
        <v>44582</v>
      </c>
      <c r="B469" t="s">
        <v>4</v>
      </c>
      <c r="C469" t="s">
        <v>60</v>
      </c>
      <c r="D469" t="s">
        <v>39</v>
      </c>
      <c r="E469" t="s">
        <v>42</v>
      </c>
      <c r="F469">
        <v>14670000</v>
      </c>
      <c r="G469" t="s">
        <v>57</v>
      </c>
      <c r="H469">
        <f>MONTH(Table1[[#This Row],[Tanggal]])</f>
        <v>1</v>
      </c>
      <c r="I469">
        <f>YEAR(Table1[[#This Row],[Tanggal]])</f>
        <v>2022</v>
      </c>
    </row>
    <row r="470" spans="1:9" x14ac:dyDescent="0.45">
      <c r="A470" s="2">
        <v>44851</v>
      </c>
      <c r="B470" t="s">
        <v>16</v>
      </c>
      <c r="C470" t="s">
        <v>139</v>
      </c>
      <c r="D470" t="s">
        <v>26</v>
      </c>
      <c r="E470" t="s">
        <v>33</v>
      </c>
      <c r="F470">
        <v>10990000</v>
      </c>
      <c r="G470" t="s">
        <v>57</v>
      </c>
      <c r="H470">
        <f>MONTH(Table1[[#This Row],[Tanggal]])</f>
        <v>10</v>
      </c>
      <c r="I470">
        <f>YEAR(Table1[[#This Row],[Tanggal]])</f>
        <v>2022</v>
      </c>
    </row>
    <row r="471" spans="1:9" x14ac:dyDescent="0.45">
      <c r="A471" s="2">
        <v>45091</v>
      </c>
      <c r="B471" t="s">
        <v>9</v>
      </c>
      <c r="C471" t="s">
        <v>104</v>
      </c>
      <c r="D471" t="s">
        <v>55</v>
      </c>
      <c r="E471" t="s">
        <v>47</v>
      </c>
      <c r="F471">
        <v>5430000</v>
      </c>
      <c r="G471" t="s">
        <v>57</v>
      </c>
      <c r="H471">
        <f>MONTH(Table1[[#This Row],[Tanggal]])</f>
        <v>6</v>
      </c>
      <c r="I471">
        <f>YEAR(Table1[[#This Row],[Tanggal]])</f>
        <v>2023</v>
      </c>
    </row>
    <row r="472" spans="1:9" x14ac:dyDescent="0.45">
      <c r="A472" s="2">
        <v>45119</v>
      </c>
      <c r="B472" t="s">
        <v>5</v>
      </c>
      <c r="C472" t="s">
        <v>71</v>
      </c>
      <c r="D472" t="s">
        <v>55</v>
      </c>
      <c r="E472" t="s">
        <v>54</v>
      </c>
      <c r="F472">
        <v>8540000</v>
      </c>
      <c r="G472" t="s">
        <v>56</v>
      </c>
      <c r="H472">
        <f>MONTH(Table1[[#This Row],[Tanggal]])</f>
        <v>7</v>
      </c>
      <c r="I472">
        <f>YEAR(Table1[[#This Row],[Tanggal]])</f>
        <v>2023</v>
      </c>
    </row>
    <row r="473" spans="1:9" x14ac:dyDescent="0.45">
      <c r="A473" s="2">
        <v>44710</v>
      </c>
      <c r="B473" t="s">
        <v>3</v>
      </c>
      <c r="C473" t="s">
        <v>82</v>
      </c>
      <c r="D473" t="s">
        <v>26</v>
      </c>
      <c r="E473" t="s">
        <v>34</v>
      </c>
      <c r="F473">
        <v>6620000</v>
      </c>
      <c r="G473" t="s">
        <v>56</v>
      </c>
      <c r="H473">
        <f>MONTH(Table1[[#This Row],[Tanggal]])</f>
        <v>5</v>
      </c>
      <c r="I473">
        <f>YEAR(Table1[[#This Row],[Tanggal]])</f>
        <v>2022</v>
      </c>
    </row>
    <row r="474" spans="1:9" x14ac:dyDescent="0.45">
      <c r="A474" s="2">
        <v>44649</v>
      </c>
      <c r="B474" t="s">
        <v>9</v>
      </c>
      <c r="C474" t="s">
        <v>139</v>
      </c>
      <c r="D474" t="s">
        <v>26</v>
      </c>
      <c r="E474" t="s">
        <v>29</v>
      </c>
      <c r="F474">
        <v>5880000</v>
      </c>
      <c r="G474" t="s">
        <v>56</v>
      </c>
      <c r="H474">
        <f>MONTH(Table1[[#This Row],[Tanggal]])</f>
        <v>3</v>
      </c>
      <c r="I474">
        <f>YEAR(Table1[[#This Row],[Tanggal]])</f>
        <v>2022</v>
      </c>
    </row>
    <row r="475" spans="1:9" x14ac:dyDescent="0.45">
      <c r="A475" s="2">
        <v>45075</v>
      </c>
      <c r="B475" t="s">
        <v>2</v>
      </c>
      <c r="C475" t="s">
        <v>94</v>
      </c>
      <c r="D475" t="s">
        <v>26</v>
      </c>
      <c r="E475" t="s">
        <v>28</v>
      </c>
      <c r="F475">
        <v>10250000</v>
      </c>
      <c r="G475" t="s">
        <v>57</v>
      </c>
      <c r="H475">
        <f>MONTH(Table1[[#This Row],[Tanggal]])</f>
        <v>5</v>
      </c>
      <c r="I475">
        <f>YEAR(Table1[[#This Row],[Tanggal]])</f>
        <v>2023</v>
      </c>
    </row>
    <row r="476" spans="1:9" x14ac:dyDescent="0.45">
      <c r="A476" s="2">
        <v>45016</v>
      </c>
      <c r="B476" t="s">
        <v>2</v>
      </c>
      <c r="C476" t="s">
        <v>99</v>
      </c>
      <c r="D476" t="s">
        <v>39</v>
      </c>
      <c r="E476" t="s">
        <v>41</v>
      </c>
      <c r="F476">
        <v>11320000</v>
      </c>
      <c r="G476" t="s">
        <v>56</v>
      </c>
      <c r="H476">
        <f>MONTH(Table1[[#This Row],[Tanggal]])</f>
        <v>3</v>
      </c>
      <c r="I476">
        <f>YEAR(Table1[[#This Row],[Tanggal]])</f>
        <v>2023</v>
      </c>
    </row>
    <row r="477" spans="1:9" x14ac:dyDescent="0.45">
      <c r="A477" s="2">
        <v>44910</v>
      </c>
      <c r="B477" t="s">
        <v>4</v>
      </c>
      <c r="C477" t="s">
        <v>135</v>
      </c>
      <c r="D477" t="s">
        <v>26</v>
      </c>
      <c r="E477" t="s">
        <v>32</v>
      </c>
      <c r="F477">
        <v>11340000</v>
      </c>
      <c r="G477" t="s">
        <v>56</v>
      </c>
      <c r="H477">
        <f>MONTH(Table1[[#This Row],[Tanggal]])</f>
        <v>12</v>
      </c>
      <c r="I477">
        <f>YEAR(Table1[[#This Row],[Tanggal]])</f>
        <v>2022</v>
      </c>
    </row>
    <row r="478" spans="1:9" x14ac:dyDescent="0.45">
      <c r="A478" s="2">
        <v>45079</v>
      </c>
      <c r="B478" t="s">
        <v>4</v>
      </c>
      <c r="C478" t="s">
        <v>138</v>
      </c>
      <c r="D478" t="s">
        <v>39</v>
      </c>
      <c r="E478" t="s">
        <v>40</v>
      </c>
      <c r="F478">
        <v>24680000</v>
      </c>
      <c r="G478" t="s">
        <v>57</v>
      </c>
      <c r="H478">
        <f>MONTH(Table1[[#This Row],[Tanggal]])</f>
        <v>6</v>
      </c>
      <c r="I478">
        <f>YEAR(Table1[[#This Row],[Tanggal]])</f>
        <v>2023</v>
      </c>
    </row>
    <row r="479" spans="1:9" x14ac:dyDescent="0.45">
      <c r="A479" s="2">
        <v>44889</v>
      </c>
      <c r="B479" t="s">
        <v>1</v>
      </c>
      <c r="C479" t="s">
        <v>58</v>
      </c>
      <c r="D479" t="s">
        <v>39</v>
      </c>
      <c r="E479" t="s">
        <v>44</v>
      </c>
      <c r="F479">
        <v>6210000</v>
      </c>
      <c r="G479" t="s">
        <v>57</v>
      </c>
      <c r="H479">
        <f>MONTH(Table1[[#This Row],[Tanggal]])</f>
        <v>11</v>
      </c>
      <c r="I479">
        <f>YEAR(Table1[[#This Row],[Tanggal]])</f>
        <v>2022</v>
      </c>
    </row>
    <row r="480" spans="1:9" x14ac:dyDescent="0.45">
      <c r="A480" s="2">
        <v>44917</v>
      </c>
      <c r="B480" t="s">
        <v>16</v>
      </c>
      <c r="C480" t="s">
        <v>88</v>
      </c>
      <c r="D480" t="s">
        <v>39</v>
      </c>
      <c r="E480" t="s">
        <v>40</v>
      </c>
      <c r="F480">
        <v>23540000</v>
      </c>
      <c r="G480" t="s">
        <v>57</v>
      </c>
      <c r="H480">
        <f>MONTH(Table1[[#This Row],[Tanggal]])</f>
        <v>12</v>
      </c>
      <c r="I480">
        <f>YEAR(Table1[[#This Row],[Tanggal]])</f>
        <v>2022</v>
      </c>
    </row>
    <row r="481" spans="1:9" x14ac:dyDescent="0.45">
      <c r="A481" s="2">
        <v>44844</v>
      </c>
      <c r="B481" t="s">
        <v>5</v>
      </c>
      <c r="C481" t="s">
        <v>119</v>
      </c>
      <c r="D481" t="s">
        <v>55</v>
      </c>
      <c r="E481" t="s">
        <v>46</v>
      </c>
      <c r="F481">
        <v>9990000</v>
      </c>
      <c r="G481" t="s">
        <v>57</v>
      </c>
      <c r="H481">
        <f>MONTH(Table1[[#This Row],[Tanggal]])</f>
        <v>10</v>
      </c>
      <c r="I481">
        <f>YEAR(Table1[[#This Row],[Tanggal]])</f>
        <v>2022</v>
      </c>
    </row>
    <row r="482" spans="1:9" x14ac:dyDescent="0.45">
      <c r="A482" s="2">
        <v>44663</v>
      </c>
      <c r="B482" t="s">
        <v>15</v>
      </c>
      <c r="C482" t="s">
        <v>130</v>
      </c>
      <c r="D482" t="s">
        <v>26</v>
      </c>
      <c r="E482" t="s">
        <v>35</v>
      </c>
      <c r="F482">
        <v>5010000</v>
      </c>
      <c r="G482" t="s">
        <v>57</v>
      </c>
      <c r="H482">
        <f>MONTH(Table1[[#This Row],[Tanggal]])</f>
        <v>4</v>
      </c>
      <c r="I482">
        <f>YEAR(Table1[[#This Row],[Tanggal]])</f>
        <v>2022</v>
      </c>
    </row>
    <row r="483" spans="1:9" x14ac:dyDescent="0.45">
      <c r="A483" s="2">
        <v>45180</v>
      </c>
      <c r="B483" t="s">
        <v>5</v>
      </c>
      <c r="C483" t="s">
        <v>79</v>
      </c>
      <c r="D483" t="s">
        <v>26</v>
      </c>
      <c r="E483" t="s">
        <v>35</v>
      </c>
      <c r="F483">
        <v>7950000</v>
      </c>
      <c r="G483" t="s">
        <v>56</v>
      </c>
      <c r="H483">
        <f>MONTH(Table1[[#This Row],[Tanggal]])</f>
        <v>9</v>
      </c>
      <c r="I483">
        <f>YEAR(Table1[[#This Row],[Tanggal]])</f>
        <v>2023</v>
      </c>
    </row>
    <row r="484" spans="1:9" x14ac:dyDescent="0.45">
      <c r="A484" s="2">
        <v>44690</v>
      </c>
      <c r="B484" t="s">
        <v>5</v>
      </c>
      <c r="C484" t="s">
        <v>74</v>
      </c>
      <c r="D484" t="s">
        <v>26</v>
      </c>
      <c r="E484" t="s">
        <v>30</v>
      </c>
      <c r="F484">
        <v>23630000</v>
      </c>
      <c r="G484" t="s">
        <v>56</v>
      </c>
      <c r="H484">
        <f>MONTH(Table1[[#This Row],[Tanggal]])</f>
        <v>5</v>
      </c>
      <c r="I484">
        <f>YEAR(Table1[[#This Row],[Tanggal]])</f>
        <v>2022</v>
      </c>
    </row>
    <row r="485" spans="1:9" x14ac:dyDescent="0.45">
      <c r="A485" s="2">
        <v>45074</v>
      </c>
      <c r="B485" t="s">
        <v>17</v>
      </c>
      <c r="C485" t="s">
        <v>116</v>
      </c>
      <c r="D485" t="s">
        <v>26</v>
      </c>
      <c r="E485" t="s">
        <v>34</v>
      </c>
      <c r="F485">
        <v>20100000</v>
      </c>
      <c r="G485" t="s">
        <v>56</v>
      </c>
      <c r="H485">
        <f>MONTH(Table1[[#This Row],[Tanggal]])</f>
        <v>5</v>
      </c>
      <c r="I485">
        <f>YEAR(Table1[[#This Row],[Tanggal]])</f>
        <v>2023</v>
      </c>
    </row>
    <row r="486" spans="1:9" x14ac:dyDescent="0.45">
      <c r="A486" s="2">
        <v>44816</v>
      </c>
      <c r="B486" t="s">
        <v>0</v>
      </c>
      <c r="C486" t="s">
        <v>75</v>
      </c>
      <c r="D486" t="s">
        <v>39</v>
      </c>
      <c r="E486" t="s">
        <v>40</v>
      </c>
      <c r="F486">
        <v>22130000</v>
      </c>
      <c r="G486" t="s">
        <v>56</v>
      </c>
      <c r="H486">
        <f>MONTH(Table1[[#This Row],[Tanggal]])</f>
        <v>9</v>
      </c>
      <c r="I486">
        <f>YEAR(Table1[[#This Row],[Tanggal]])</f>
        <v>2022</v>
      </c>
    </row>
    <row r="487" spans="1:9" x14ac:dyDescent="0.45">
      <c r="A487" s="2">
        <v>44887</v>
      </c>
      <c r="B487" t="s">
        <v>4</v>
      </c>
      <c r="C487" t="s">
        <v>123</v>
      </c>
      <c r="D487" t="s">
        <v>55</v>
      </c>
      <c r="E487" t="s">
        <v>50</v>
      </c>
      <c r="F487">
        <v>22580000</v>
      </c>
      <c r="G487" t="s">
        <v>56</v>
      </c>
      <c r="H487">
        <f>MONTH(Table1[[#This Row],[Tanggal]])</f>
        <v>11</v>
      </c>
      <c r="I487">
        <f>YEAR(Table1[[#This Row],[Tanggal]])</f>
        <v>2022</v>
      </c>
    </row>
    <row r="488" spans="1:9" x14ac:dyDescent="0.45">
      <c r="A488" s="2">
        <v>44895</v>
      </c>
      <c r="B488" t="s">
        <v>0</v>
      </c>
      <c r="C488" t="s">
        <v>107</v>
      </c>
      <c r="D488" t="s">
        <v>55</v>
      </c>
      <c r="E488" t="s">
        <v>51</v>
      </c>
      <c r="F488">
        <v>7710000</v>
      </c>
      <c r="G488" t="s">
        <v>56</v>
      </c>
      <c r="H488">
        <f>MONTH(Table1[[#This Row],[Tanggal]])</f>
        <v>11</v>
      </c>
      <c r="I488">
        <f>YEAR(Table1[[#This Row],[Tanggal]])</f>
        <v>2022</v>
      </c>
    </row>
    <row r="489" spans="1:9" x14ac:dyDescent="0.45">
      <c r="A489" s="2">
        <v>45075</v>
      </c>
      <c r="B489" t="s">
        <v>15</v>
      </c>
      <c r="C489" t="s">
        <v>130</v>
      </c>
      <c r="D489" t="s">
        <v>39</v>
      </c>
      <c r="E489" t="s">
        <v>42</v>
      </c>
      <c r="F489">
        <v>21510000</v>
      </c>
      <c r="G489" t="s">
        <v>57</v>
      </c>
      <c r="H489">
        <f>MONTH(Table1[[#This Row],[Tanggal]])</f>
        <v>5</v>
      </c>
      <c r="I489">
        <f>YEAR(Table1[[#This Row],[Tanggal]])</f>
        <v>2023</v>
      </c>
    </row>
    <row r="490" spans="1:9" x14ac:dyDescent="0.45">
      <c r="A490" s="2">
        <v>44674</v>
      </c>
      <c r="B490" t="s">
        <v>5</v>
      </c>
      <c r="C490" t="s">
        <v>76</v>
      </c>
      <c r="D490" t="s">
        <v>55</v>
      </c>
      <c r="E490" t="s">
        <v>50</v>
      </c>
      <c r="F490">
        <v>22940000</v>
      </c>
      <c r="G490" t="s">
        <v>56</v>
      </c>
      <c r="H490">
        <f>MONTH(Table1[[#This Row],[Tanggal]])</f>
        <v>4</v>
      </c>
      <c r="I490">
        <f>YEAR(Table1[[#This Row],[Tanggal]])</f>
        <v>2022</v>
      </c>
    </row>
    <row r="491" spans="1:9" x14ac:dyDescent="0.45">
      <c r="A491" s="2">
        <v>44771</v>
      </c>
      <c r="B491" t="s">
        <v>2</v>
      </c>
      <c r="C491" t="s">
        <v>132</v>
      </c>
      <c r="D491" t="s">
        <v>26</v>
      </c>
      <c r="E491" t="s">
        <v>33</v>
      </c>
      <c r="F491">
        <v>13340000</v>
      </c>
      <c r="G491" t="s">
        <v>56</v>
      </c>
      <c r="H491">
        <f>MONTH(Table1[[#This Row],[Tanggal]])</f>
        <v>7</v>
      </c>
      <c r="I491">
        <f>YEAR(Table1[[#This Row],[Tanggal]])</f>
        <v>2022</v>
      </c>
    </row>
    <row r="492" spans="1:9" x14ac:dyDescent="0.45">
      <c r="A492" s="2">
        <v>44994</v>
      </c>
      <c r="B492" t="s">
        <v>2</v>
      </c>
      <c r="C492" t="s">
        <v>59</v>
      </c>
      <c r="D492" t="s">
        <v>55</v>
      </c>
      <c r="E492" t="s">
        <v>51</v>
      </c>
      <c r="F492">
        <v>9320000</v>
      </c>
      <c r="G492" t="s">
        <v>57</v>
      </c>
      <c r="H492">
        <f>MONTH(Table1[[#This Row],[Tanggal]])</f>
        <v>3</v>
      </c>
      <c r="I492">
        <f>YEAR(Table1[[#This Row],[Tanggal]])</f>
        <v>2023</v>
      </c>
    </row>
    <row r="493" spans="1:9" x14ac:dyDescent="0.45">
      <c r="A493" s="2">
        <v>45186</v>
      </c>
      <c r="B493" t="s">
        <v>2</v>
      </c>
      <c r="C493" t="s">
        <v>68</v>
      </c>
      <c r="D493" t="s">
        <v>26</v>
      </c>
      <c r="E493" t="s">
        <v>31</v>
      </c>
      <c r="F493">
        <v>16719999.999999998</v>
      </c>
      <c r="G493" t="s">
        <v>56</v>
      </c>
      <c r="H493">
        <f>MONTH(Table1[[#This Row],[Tanggal]])</f>
        <v>9</v>
      </c>
      <c r="I493">
        <f>YEAR(Table1[[#This Row],[Tanggal]])</f>
        <v>2023</v>
      </c>
    </row>
    <row r="494" spans="1:9" x14ac:dyDescent="0.45">
      <c r="A494" s="2">
        <v>44781</v>
      </c>
      <c r="B494" t="s">
        <v>1</v>
      </c>
      <c r="C494" t="s">
        <v>68</v>
      </c>
      <c r="D494" t="s">
        <v>26</v>
      </c>
      <c r="E494" t="s">
        <v>32</v>
      </c>
      <c r="F494">
        <v>25000000</v>
      </c>
      <c r="G494" t="s">
        <v>56</v>
      </c>
      <c r="H494">
        <f>MONTH(Table1[[#This Row],[Tanggal]])</f>
        <v>8</v>
      </c>
      <c r="I494">
        <f>YEAR(Table1[[#This Row],[Tanggal]])</f>
        <v>2022</v>
      </c>
    </row>
    <row r="495" spans="1:9" x14ac:dyDescent="0.45">
      <c r="A495" s="2">
        <v>44753</v>
      </c>
      <c r="B495" t="s">
        <v>15</v>
      </c>
      <c r="C495" t="s">
        <v>76</v>
      </c>
      <c r="D495" t="s">
        <v>26</v>
      </c>
      <c r="E495" t="s">
        <v>29</v>
      </c>
      <c r="F495">
        <v>11060000</v>
      </c>
      <c r="G495" t="s">
        <v>56</v>
      </c>
      <c r="H495">
        <f>MONTH(Table1[[#This Row],[Tanggal]])</f>
        <v>7</v>
      </c>
      <c r="I495">
        <f>YEAR(Table1[[#This Row],[Tanggal]])</f>
        <v>2022</v>
      </c>
    </row>
    <row r="496" spans="1:9" x14ac:dyDescent="0.45">
      <c r="A496" s="2">
        <v>44971</v>
      </c>
      <c r="B496" t="s">
        <v>15</v>
      </c>
      <c r="C496" t="s">
        <v>71</v>
      </c>
      <c r="D496" t="s">
        <v>55</v>
      </c>
      <c r="E496" t="s">
        <v>50</v>
      </c>
      <c r="F496">
        <v>13730000</v>
      </c>
      <c r="G496" t="s">
        <v>56</v>
      </c>
      <c r="H496">
        <f>MONTH(Table1[[#This Row],[Tanggal]])</f>
        <v>2</v>
      </c>
      <c r="I496">
        <f>YEAR(Table1[[#This Row],[Tanggal]])</f>
        <v>2023</v>
      </c>
    </row>
    <row r="497" spans="1:9" x14ac:dyDescent="0.45">
      <c r="A497" s="2">
        <v>44841</v>
      </c>
      <c r="B497" t="s">
        <v>0</v>
      </c>
      <c r="C497" t="s">
        <v>114</v>
      </c>
      <c r="D497" t="s">
        <v>39</v>
      </c>
      <c r="E497" t="s">
        <v>44</v>
      </c>
      <c r="F497">
        <v>6020000</v>
      </c>
      <c r="G497" t="s">
        <v>57</v>
      </c>
      <c r="H497">
        <f>MONTH(Table1[[#This Row],[Tanggal]])</f>
        <v>10</v>
      </c>
      <c r="I497">
        <f>YEAR(Table1[[#This Row],[Tanggal]])</f>
        <v>2022</v>
      </c>
    </row>
    <row r="498" spans="1:9" x14ac:dyDescent="0.45">
      <c r="A498" s="2">
        <v>45010</v>
      </c>
      <c r="B498" t="s">
        <v>4</v>
      </c>
      <c r="C498" t="s">
        <v>95</v>
      </c>
      <c r="D498" t="s">
        <v>39</v>
      </c>
      <c r="E498" t="s">
        <v>41</v>
      </c>
      <c r="F498">
        <v>23940000</v>
      </c>
      <c r="G498" t="s">
        <v>57</v>
      </c>
      <c r="H498">
        <f>MONTH(Table1[[#This Row],[Tanggal]])</f>
        <v>3</v>
      </c>
      <c r="I498">
        <f>YEAR(Table1[[#This Row],[Tanggal]])</f>
        <v>2023</v>
      </c>
    </row>
    <row r="499" spans="1:9" x14ac:dyDescent="0.45">
      <c r="A499" s="2">
        <v>44718</v>
      </c>
      <c r="B499" t="s">
        <v>5</v>
      </c>
      <c r="C499" t="s">
        <v>1</v>
      </c>
      <c r="D499" t="s">
        <v>39</v>
      </c>
      <c r="E499" t="s">
        <v>40</v>
      </c>
      <c r="F499">
        <v>17090000</v>
      </c>
      <c r="G499" t="s">
        <v>57</v>
      </c>
      <c r="H499">
        <f>MONTH(Table1[[#This Row],[Tanggal]])</f>
        <v>6</v>
      </c>
      <c r="I499">
        <f>YEAR(Table1[[#This Row],[Tanggal]])</f>
        <v>2022</v>
      </c>
    </row>
    <row r="500" spans="1:9" x14ac:dyDescent="0.45">
      <c r="A500" s="2">
        <v>44801</v>
      </c>
      <c r="B500" t="s">
        <v>17</v>
      </c>
      <c r="C500" t="s">
        <v>59</v>
      </c>
      <c r="D500" t="s">
        <v>55</v>
      </c>
      <c r="E500" t="s">
        <v>49</v>
      </c>
      <c r="F500">
        <v>15540000</v>
      </c>
      <c r="G500" t="s">
        <v>57</v>
      </c>
      <c r="H500">
        <f>MONTH(Table1[[#This Row],[Tanggal]])</f>
        <v>8</v>
      </c>
      <c r="I500">
        <f>YEAR(Table1[[#This Row],[Tanggal]])</f>
        <v>2022</v>
      </c>
    </row>
    <row r="501" spans="1:9" x14ac:dyDescent="0.45">
      <c r="A501" s="2">
        <v>44780</v>
      </c>
      <c r="B501" t="s">
        <v>3</v>
      </c>
      <c r="C501" t="s">
        <v>60</v>
      </c>
      <c r="D501" t="s">
        <v>26</v>
      </c>
      <c r="E501" t="s">
        <v>27</v>
      </c>
      <c r="F501">
        <v>14960000</v>
      </c>
      <c r="G501" t="s">
        <v>57</v>
      </c>
      <c r="H501">
        <f>MONTH(Table1[[#This Row],[Tanggal]])</f>
        <v>8</v>
      </c>
      <c r="I501">
        <f>YEAR(Table1[[#This Row],[Tanggal]])</f>
        <v>2022</v>
      </c>
    </row>
    <row r="502" spans="1:9" x14ac:dyDescent="0.45">
      <c r="A502" s="2">
        <v>44998</v>
      </c>
      <c r="B502" t="s">
        <v>17</v>
      </c>
      <c r="C502" t="s">
        <v>83</v>
      </c>
      <c r="D502" t="s">
        <v>26</v>
      </c>
      <c r="E502" t="s">
        <v>32</v>
      </c>
      <c r="F502">
        <v>20120000</v>
      </c>
      <c r="G502" t="s">
        <v>56</v>
      </c>
      <c r="H502">
        <f>MONTH(Table1[[#This Row],[Tanggal]])</f>
        <v>3</v>
      </c>
      <c r="I502">
        <f>YEAR(Table1[[#This Row],[Tanggal]])</f>
        <v>2023</v>
      </c>
    </row>
    <row r="503" spans="1:9" x14ac:dyDescent="0.45">
      <c r="A503" s="2">
        <v>45062</v>
      </c>
      <c r="B503" t="s">
        <v>17</v>
      </c>
      <c r="C503" t="s">
        <v>65</v>
      </c>
      <c r="D503" t="s">
        <v>26</v>
      </c>
      <c r="E503" t="s">
        <v>31</v>
      </c>
      <c r="F503">
        <v>11630000</v>
      </c>
      <c r="G503" t="s">
        <v>57</v>
      </c>
      <c r="H503">
        <f>MONTH(Table1[[#This Row],[Tanggal]])</f>
        <v>5</v>
      </c>
      <c r="I503">
        <f>YEAR(Table1[[#This Row],[Tanggal]])</f>
        <v>2023</v>
      </c>
    </row>
    <row r="504" spans="1:9" x14ac:dyDescent="0.45">
      <c r="A504" s="2">
        <v>45116</v>
      </c>
      <c r="B504" t="s">
        <v>1</v>
      </c>
      <c r="C504" t="s">
        <v>1</v>
      </c>
      <c r="D504" t="s">
        <v>55</v>
      </c>
      <c r="E504" t="s">
        <v>51</v>
      </c>
      <c r="F504">
        <v>22730000</v>
      </c>
      <c r="G504" t="s">
        <v>56</v>
      </c>
      <c r="H504">
        <f>MONTH(Table1[[#This Row],[Tanggal]])</f>
        <v>7</v>
      </c>
      <c r="I504">
        <f>YEAR(Table1[[#This Row],[Tanggal]])</f>
        <v>2023</v>
      </c>
    </row>
    <row r="505" spans="1:9" x14ac:dyDescent="0.45">
      <c r="A505" s="2">
        <v>45190</v>
      </c>
      <c r="B505" t="s">
        <v>5</v>
      </c>
      <c r="C505" t="s">
        <v>109</v>
      </c>
      <c r="D505" t="s">
        <v>26</v>
      </c>
      <c r="E505" t="s">
        <v>35</v>
      </c>
      <c r="F505">
        <v>17150000</v>
      </c>
      <c r="G505" t="s">
        <v>56</v>
      </c>
      <c r="H505">
        <f>MONTH(Table1[[#This Row],[Tanggal]])</f>
        <v>9</v>
      </c>
      <c r="I505">
        <f>YEAR(Table1[[#This Row],[Tanggal]])</f>
        <v>2023</v>
      </c>
    </row>
    <row r="506" spans="1:9" x14ac:dyDescent="0.45">
      <c r="A506" s="2">
        <v>45060</v>
      </c>
      <c r="B506" t="s">
        <v>3</v>
      </c>
      <c r="C506" t="s">
        <v>108</v>
      </c>
      <c r="D506" t="s">
        <v>55</v>
      </c>
      <c r="E506" t="s">
        <v>46</v>
      </c>
      <c r="F506">
        <v>9010000</v>
      </c>
      <c r="G506" t="s">
        <v>57</v>
      </c>
      <c r="H506">
        <f>MONTH(Table1[[#This Row],[Tanggal]])</f>
        <v>5</v>
      </c>
      <c r="I506">
        <f>YEAR(Table1[[#This Row],[Tanggal]])</f>
        <v>2023</v>
      </c>
    </row>
    <row r="507" spans="1:9" x14ac:dyDescent="0.45">
      <c r="A507" s="2">
        <v>44949</v>
      </c>
      <c r="B507" t="s">
        <v>2</v>
      </c>
      <c r="C507" t="s">
        <v>138</v>
      </c>
      <c r="D507" t="s">
        <v>55</v>
      </c>
      <c r="E507" t="s">
        <v>46</v>
      </c>
      <c r="F507">
        <v>13810000</v>
      </c>
      <c r="G507" t="s">
        <v>57</v>
      </c>
      <c r="H507">
        <f>MONTH(Table1[[#This Row],[Tanggal]])</f>
        <v>1</v>
      </c>
      <c r="I507">
        <f>YEAR(Table1[[#This Row],[Tanggal]])</f>
        <v>2023</v>
      </c>
    </row>
    <row r="508" spans="1:9" x14ac:dyDescent="0.45">
      <c r="A508" s="2">
        <v>44873</v>
      </c>
      <c r="B508" t="s">
        <v>0</v>
      </c>
      <c r="C508" t="s">
        <v>93</v>
      </c>
      <c r="D508" t="s">
        <v>26</v>
      </c>
      <c r="E508" t="s">
        <v>32</v>
      </c>
      <c r="F508">
        <v>18750000</v>
      </c>
      <c r="G508" t="s">
        <v>56</v>
      </c>
      <c r="H508">
        <f>MONTH(Table1[[#This Row],[Tanggal]])</f>
        <v>11</v>
      </c>
      <c r="I508">
        <f>YEAR(Table1[[#This Row],[Tanggal]])</f>
        <v>2022</v>
      </c>
    </row>
    <row r="509" spans="1:9" x14ac:dyDescent="0.45">
      <c r="A509" s="2">
        <v>44983</v>
      </c>
      <c r="B509" t="s">
        <v>9</v>
      </c>
      <c r="C509" t="s">
        <v>82</v>
      </c>
      <c r="D509" t="s">
        <v>26</v>
      </c>
      <c r="E509" t="s">
        <v>33</v>
      </c>
      <c r="F509">
        <v>12910000</v>
      </c>
      <c r="G509" t="s">
        <v>57</v>
      </c>
      <c r="H509">
        <f>MONTH(Table1[[#This Row],[Tanggal]])</f>
        <v>2</v>
      </c>
      <c r="I509">
        <f>YEAR(Table1[[#This Row],[Tanggal]])</f>
        <v>2023</v>
      </c>
    </row>
    <row r="510" spans="1:9" x14ac:dyDescent="0.45">
      <c r="A510" s="2">
        <v>44708</v>
      </c>
      <c r="B510" t="s">
        <v>3</v>
      </c>
      <c r="C510" t="s">
        <v>61</v>
      </c>
      <c r="D510" t="s">
        <v>26</v>
      </c>
      <c r="E510" t="s">
        <v>34</v>
      </c>
      <c r="F510">
        <v>8860000</v>
      </c>
      <c r="G510" t="s">
        <v>56</v>
      </c>
      <c r="H510">
        <f>MONTH(Table1[[#This Row],[Tanggal]])</f>
        <v>5</v>
      </c>
      <c r="I510">
        <f>YEAR(Table1[[#This Row],[Tanggal]])</f>
        <v>2022</v>
      </c>
    </row>
    <row r="511" spans="1:9" x14ac:dyDescent="0.45">
      <c r="A511" s="2">
        <v>44631</v>
      </c>
      <c r="B511" t="s">
        <v>0</v>
      </c>
      <c r="C511" t="s">
        <v>108</v>
      </c>
      <c r="D511" t="s">
        <v>55</v>
      </c>
      <c r="E511" t="s">
        <v>54</v>
      </c>
      <c r="F511">
        <v>19500000</v>
      </c>
      <c r="G511" t="s">
        <v>57</v>
      </c>
      <c r="H511">
        <f>MONTH(Table1[[#This Row],[Tanggal]])</f>
        <v>3</v>
      </c>
      <c r="I511">
        <f>YEAR(Table1[[#This Row],[Tanggal]])</f>
        <v>2022</v>
      </c>
    </row>
    <row r="512" spans="1:9" x14ac:dyDescent="0.45">
      <c r="A512" s="2">
        <v>45146</v>
      </c>
      <c r="B512" t="s">
        <v>4</v>
      </c>
      <c r="C512" t="s">
        <v>134</v>
      </c>
      <c r="D512" t="s">
        <v>55</v>
      </c>
      <c r="E512" t="s">
        <v>49</v>
      </c>
      <c r="F512">
        <v>7170000</v>
      </c>
      <c r="G512" t="s">
        <v>57</v>
      </c>
      <c r="H512">
        <f>MONTH(Table1[[#This Row],[Tanggal]])</f>
        <v>8</v>
      </c>
      <c r="I512">
        <f>YEAR(Table1[[#This Row],[Tanggal]])</f>
        <v>2023</v>
      </c>
    </row>
    <row r="513" spans="1:9" x14ac:dyDescent="0.45">
      <c r="A513" s="2">
        <v>44674</v>
      </c>
      <c r="B513" t="s">
        <v>4</v>
      </c>
      <c r="C513" t="s">
        <v>92</v>
      </c>
      <c r="D513" t="s">
        <v>39</v>
      </c>
      <c r="E513" t="s">
        <v>40</v>
      </c>
      <c r="F513">
        <v>19700000</v>
      </c>
      <c r="G513" t="s">
        <v>57</v>
      </c>
      <c r="H513">
        <f>MONTH(Table1[[#This Row],[Tanggal]])</f>
        <v>4</v>
      </c>
      <c r="I513">
        <f>YEAR(Table1[[#This Row],[Tanggal]])</f>
        <v>2022</v>
      </c>
    </row>
    <row r="514" spans="1:9" x14ac:dyDescent="0.45">
      <c r="A514" s="2">
        <v>45082</v>
      </c>
      <c r="B514" t="s">
        <v>4</v>
      </c>
      <c r="C514" t="s">
        <v>82</v>
      </c>
      <c r="D514" t="s">
        <v>26</v>
      </c>
      <c r="E514" t="s">
        <v>29</v>
      </c>
      <c r="F514">
        <v>8820000</v>
      </c>
      <c r="G514" t="s">
        <v>56</v>
      </c>
      <c r="H514">
        <f>MONTH(Table1[[#This Row],[Tanggal]])</f>
        <v>6</v>
      </c>
      <c r="I514">
        <f>YEAR(Table1[[#This Row],[Tanggal]])</f>
        <v>2023</v>
      </c>
    </row>
    <row r="515" spans="1:9" x14ac:dyDescent="0.45">
      <c r="A515" s="2">
        <v>44590</v>
      </c>
      <c r="B515" t="s">
        <v>17</v>
      </c>
      <c r="C515" t="s">
        <v>83</v>
      </c>
      <c r="D515" t="s">
        <v>39</v>
      </c>
      <c r="E515" t="s">
        <v>40</v>
      </c>
      <c r="F515">
        <v>24650000</v>
      </c>
      <c r="G515" t="s">
        <v>56</v>
      </c>
      <c r="H515">
        <f>MONTH(Table1[[#This Row],[Tanggal]])</f>
        <v>1</v>
      </c>
      <c r="I515">
        <f>YEAR(Table1[[#This Row],[Tanggal]])</f>
        <v>2022</v>
      </c>
    </row>
    <row r="516" spans="1:9" x14ac:dyDescent="0.45">
      <c r="A516" s="2">
        <v>44964</v>
      </c>
      <c r="B516" t="s">
        <v>15</v>
      </c>
      <c r="C516" t="s">
        <v>85</v>
      </c>
      <c r="D516" t="s">
        <v>55</v>
      </c>
      <c r="E516" t="s">
        <v>52</v>
      </c>
      <c r="F516">
        <v>19240000</v>
      </c>
      <c r="G516" t="s">
        <v>57</v>
      </c>
      <c r="H516">
        <f>MONTH(Table1[[#This Row],[Tanggal]])</f>
        <v>2</v>
      </c>
      <c r="I516">
        <f>YEAR(Table1[[#This Row],[Tanggal]])</f>
        <v>2023</v>
      </c>
    </row>
    <row r="517" spans="1:9" x14ac:dyDescent="0.45">
      <c r="A517" s="2">
        <v>44958</v>
      </c>
      <c r="B517" t="s">
        <v>16</v>
      </c>
      <c r="C517" t="s">
        <v>134</v>
      </c>
      <c r="D517" t="s">
        <v>26</v>
      </c>
      <c r="E517" t="s">
        <v>27</v>
      </c>
      <c r="F517">
        <v>11810000</v>
      </c>
      <c r="G517" t="s">
        <v>56</v>
      </c>
      <c r="H517">
        <f>MONTH(Table1[[#This Row],[Tanggal]])</f>
        <v>2</v>
      </c>
      <c r="I517">
        <f>YEAR(Table1[[#This Row],[Tanggal]])</f>
        <v>2023</v>
      </c>
    </row>
    <row r="518" spans="1:9" x14ac:dyDescent="0.45">
      <c r="A518" s="2">
        <v>44983</v>
      </c>
      <c r="B518" t="s">
        <v>1</v>
      </c>
      <c r="C518" t="s">
        <v>89</v>
      </c>
      <c r="D518" t="s">
        <v>26</v>
      </c>
      <c r="E518" t="s">
        <v>35</v>
      </c>
      <c r="F518">
        <v>17180000</v>
      </c>
      <c r="G518" t="s">
        <v>57</v>
      </c>
      <c r="H518">
        <f>MONTH(Table1[[#This Row],[Tanggal]])</f>
        <v>2</v>
      </c>
      <c r="I518">
        <f>YEAR(Table1[[#This Row],[Tanggal]])</f>
        <v>2023</v>
      </c>
    </row>
    <row r="519" spans="1:9" x14ac:dyDescent="0.45">
      <c r="A519" s="2">
        <v>45222</v>
      </c>
      <c r="B519" t="s">
        <v>1</v>
      </c>
      <c r="C519" t="s">
        <v>138</v>
      </c>
      <c r="D519" t="s">
        <v>26</v>
      </c>
      <c r="E519" t="s">
        <v>31</v>
      </c>
      <c r="F519">
        <v>13570000</v>
      </c>
      <c r="G519" t="s">
        <v>56</v>
      </c>
      <c r="H519">
        <f>MONTH(Table1[[#This Row],[Tanggal]])</f>
        <v>10</v>
      </c>
      <c r="I519">
        <f>YEAR(Table1[[#This Row],[Tanggal]])</f>
        <v>2023</v>
      </c>
    </row>
    <row r="520" spans="1:9" x14ac:dyDescent="0.45">
      <c r="A520" s="2">
        <v>44604</v>
      </c>
      <c r="B520" t="s">
        <v>16</v>
      </c>
      <c r="C520" t="s">
        <v>62</v>
      </c>
      <c r="D520" t="s">
        <v>26</v>
      </c>
      <c r="E520" t="s">
        <v>35</v>
      </c>
      <c r="F520">
        <v>8420000</v>
      </c>
      <c r="G520" t="s">
        <v>56</v>
      </c>
      <c r="H520">
        <f>MONTH(Table1[[#This Row],[Tanggal]])</f>
        <v>2</v>
      </c>
      <c r="I520">
        <f>YEAR(Table1[[#This Row],[Tanggal]])</f>
        <v>2022</v>
      </c>
    </row>
    <row r="521" spans="1:9" x14ac:dyDescent="0.45">
      <c r="A521" s="2">
        <v>45258</v>
      </c>
      <c r="B521" t="s">
        <v>5</v>
      </c>
      <c r="C521" t="s">
        <v>110</v>
      </c>
      <c r="D521" t="s">
        <v>26</v>
      </c>
      <c r="E521" t="s">
        <v>29</v>
      </c>
      <c r="F521">
        <v>10310000</v>
      </c>
      <c r="G521" t="s">
        <v>56</v>
      </c>
      <c r="H521">
        <f>MONTH(Table1[[#This Row],[Tanggal]])</f>
        <v>11</v>
      </c>
      <c r="I521">
        <f>YEAR(Table1[[#This Row],[Tanggal]])</f>
        <v>2023</v>
      </c>
    </row>
    <row r="522" spans="1:9" x14ac:dyDescent="0.45">
      <c r="A522" s="2">
        <v>44581</v>
      </c>
      <c r="B522" t="s">
        <v>17</v>
      </c>
      <c r="C522" t="s">
        <v>137</v>
      </c>
      <c r="D522" t="s">
        <v>26</v>
      </c>
      <c r="E522" t="s">
        <v>34</v>
      </c>
      <c r="F522">
        <v>9670000</v>
      </c>
      <c r="G522" t="s">
        <v>56</v>
      </c>
      <c r="H522">
        <f>MONTH(Table1[[#This Row],[Tanggal]])</f>
        <v>1</v>
      </c>
      <c r="I522">
        <f>YEAR(Table1[[#This Row],[Tanggal]])</f>
        <v>2022</v>
      </c>
    </row>
    <row r="523" spans="1:9" x14ac:dyDescent="0.45">
      <c r="A523" s="2">
        <v>44934</v>
      </c>
      <c r="B523" t="s">
        <v>5</v>
      </c>
      <c r="C523" t="s">
        <v>78</v>
      </c>
      <c r="D523" t="s">
        <v>26</v>
      </c>
      <c r="E523" t="s">
        <v>34</v>
      </c>
      <c r="F523">
        <v>16180000</v>
      </c>
      <c r="G523" t="s">
        <v>57</v>
      </c>
      <c r="H523">
        <f>MONTH(Table1[[#This Row],[Tanggal]])</f>
        <v>1</v>
      </c>
      <c r="I523">
        <f>YEAR(Table1[[#This Row],[Tanggal]])</f>
        <v>2023</v>
      </c>
    </row>
    <row r="524" spans="1:9" x14ac:dyDescent="0.45">
      <c r="A524" s="2">
        <v>45011</v>
      </c>
      <c r="B524" t="s">
        <v>3</v>
      </c>
      <c r="C524" t="s">
        <v>126</v>
      </c>
      <c r="D524" t="s">
        <v>55</v>
      </c>
      <c r="E524" t="s">
        <v>46</v>
      </c>
      <c r="F524">
        <v>6070000</v>
      </c>
      <c r="G524" t="s">
        <v>57</v>
      </c>
      <c r="H524">
        <f>MONTH(Table1[[#This Row],[Tanggal]])</f>
        <v>3</v>
      </c>
      <c r="I524">
        <f>YEAR(Table1[[#This Row],[Tanggal]])</f>
        <v>2023</v>
      </c>
    </row>
    <row r="525" spans="1:9" x14ac:dyDescent="0.45">
      <c r="A525" s="2">
        <v>44842</v>
      </c>
      <c r="B525" t="s">
        <v>4</v>
      </c>
      <c r="C525" t="s">
        <v>129</v>
      </c>
      <c r="D525" t="s">
        <v>26</v>
      </c>
      <c r="E525" t="s">
        <v>30</v>
      </c>
      <c r="F525">
        <v>21210000</v>
      </c>
      <c r="G525" t="s">
        <v>56</v>
      </c>
      <c r="H525">
        <f>MONTH(Table1[[#This Row],[Tanggal]])</f>
        <v>10</v>
      </c>
      <c r="I525">
        <f>YEAR(Table1[[#This Row],[Tanggal]])</f>
        <v>2022</v>
      </c>
    </row>
    <row r="526" spans="1:9" x14ac:dyDescent="0.45">
      <c r="A526" s="2">
        <v>44636</v>
      </c>
      <c r="B526" t="s">
        <v>15</v>
      </c>
      <c r="C526" t="s">
        <v>134</v>
      </c>
      <c r="D526" t="s">
        <v>55</v>
      </c>
      <c r="E526" t="s">
        <v>51</v>
      </c>
      <c r="F526">
        <v>17260000</v>
      </c>
      <c r="G526" t="s">
        <v>57</v>
      </c>
      <c r="H526">
        <f>MONTH(Table1[[#This Row],[Tanggal]])</f>
        <v>3</v>
      </c>
      <c r="I526">
        <f>YEAR(Table1[[#This Row],[Tanggal]])</f>
        <v>2022</v>
      </c>
    </row>
    <row r="527" spans="1:9" x14ac:dyDescent="0.45">
      <c r="A527" s="2">
        <v>44883</v>
      </c>
      <c r="B527" t="s">
        <v>5</v>
      </c>
      <c r="C527" t="s">
        <v>142</v>
      </c>
      <c r="D527" t="s">
        <v>55</v>
      </c>
      <c r="E527" t="s">
        <v>48</v>
      </c>
      <c r="F527">
        <v>7280000</v>
      </c>
      <c r="G527" t="s">
        <v>56</v>
      </c>
      <c r="H527">
        <f>MONTH(Table1[[#This Row],[Tanggal]])</f>
        <v>11</v>
      </c>
      <c r="I527">
        <f>YEAR(Table1[[#This Row],[Tanggal]])</f>
        <v>2022</v>
      </c>
    </row>
    <row r="528" spans="1:9" x14ac:dyDescent="0.45">
      <c r="A528" s="2">
        <v>45061</v>
      </c>
      <c r="B528" t="s">
        <v>17</v>
      </c>
      <c r="C528" t="s">
        <v>102</v>
      </c>
      <c r="D528" t="s">
        <v>39</v>
      </c>
      <c r="E528" t="s">
        <v>41</v>
      </c>
      <c r="F528">
        <v>18280000</v>
      </c>
      <c r="G528" t="s">
        <v>56</v>
      </c>
      <c r="H528">
        <f>MONTH(Table1[[#This Row],[Tanggal]])</f>
        <v>5</v>
      </c>
      <c r="I528">
        <f>YEAR(Table1[[#This Row],[Tanggal]])</f>
        <v>2023</v>
      </c>
    </row>
    <row r="529" spans="1:9" x14ac:dyDescent="0.45">
      <c r="A529" s="2">
        <v>45198</v>
      </c>
      <c r="B529" t="s">
        <v>16</v>
      </c>
      <c r="C529" t="s">
        <v>120</v>
      </c>
      <c r="D529" t="s">
        <v>26</v>
      </c>
      <c r="E529" t="s">
        <v>35</v>
      </c>
      <c r="F529">
        <v>18440000</v>
      </c>
      <c r="G529" t="s">
        <v>57</v>
      </c>
      <c r="H529">
        <f>MONTH(Table1[[#This Row],[Tanggal]])</f>
        <v>9</v>
      </c>
      <c r="I529">
        <f>YEAR(Table1[[#This Row],[Tanggal]])</f>
        <v>2023</v>
      </c>
    </row>
    <row r="530" spans="1:9" x14ac:dyDescent="0.45">
      <c r="A530" s="2">
        <v>45142</v>
      </c>
      <c r="B530" t="s">
        <v>15</v>
      </c>
      <c r="C530" t="s">
        <v>130</v>
      </c>
      <c r="D530" t="s">
        <v>55</v>
      </c>
      <c r="E530" t="s">
        <v>52</v>
      </c>
      <c r="F530">
        <v>9160000</v>
      </c>
      <c r="G530" t="s">
        <v>57</v>
      </c>
      <c r="H530">
        <f>MONTH(Table1[[#This Row],[Tanggal]])</f>
        <v>8</v>
      </c>
      <c r="I530">
        <f>YEAR(Table1[[#This Row],[Tanggal]])</f>
        <v>2023</v>
      </c>
    </row>
    <row r="531" spans="1:9" x14ac:dyDescent="0.45">
      <c r="A531" s="2">
        <v>45229</v>
      </c>
      <c r="B531" t="s">
        <v>1</v>
      </c>
      <c r="C531" t="s">
        <v>116</v>
      </c>
      <c r="D531" t="s">
        <v>26</v>
      </c>
      <c r="E531" t="s">
        <v>29</v>
      </c>
      <c r="F531">
        <v>14960000</v>
      </c>
      <c r="G531" t="s">
        <v>56</v>
      </c>
      <c r="H531">
        <f>MONTH(Table1[[#This Row],[Tanggal]])</f>
        <v>10</v>
      </c>
      <c r="I531">
        <f>YEAR(Table1[[#This Row],[Tanggal]])</f>
        <v>2023</v>
      </c>
    </row>
    <row r="532" spans="1:9" x14ac:dyDescent="0.45">
      <c r="A532" s="2">
        <v>44839</v>
      </c>
      <c r="B532" t="s">
        <v>0</v>
      </c>
      <c r="C532" t="s">
        <v>83</v>
      </c>
      <c r="D532" t="s">
        <v>26</v>
      </c>
      <c r="E532" t="s">
        <v>28</v>
      </c>
      <c r="F532">
        <v>21910000</v>
      </c>
      <c r="G532" t="s">
        <v>56</v>
      </c>
      <c r="H532">
        <f>MONTH(Table1[[#This Row],[Tanggal]])</f>
        <v>10</v>
      </c>
      <c r="I532">
        <f>YEAR(Table1[[#This Row],[Tanggal]])</f>
        <v>2022</v>
      </c>
    </row>
    <row r="533" spans="1:9" x14ac:dyDescent="0.45">
      <c r="A533" s="2">
        <v>45164</v>
      </c>
      <c r="B533" t="s">
        <v>17</v>
      </c>
      <c r="C533" t="s">
        <v>122</v>
      </c>
      <c r="D533" t="s">
        <v>39</v>
      </c>
      <c r="E533" t="s">
        <v>44</v>
      </c>
      <c r="F533">
        <v>19430000</v>
      </c>
      <c r="G533" t="s">
        <v>57</v>
      </c>
      <c r="H533">
        <f>MONTH(Table1[[#This Row],[Tanggal]])</f>
        <v>8</v>
      </c>
      <c r="I533">
        <f>YEAR(Table1[[#This Row],[Tanggal]])</f>
        <v>2023</v>
      </c>
    </row>
    <row r="534" spans="1:9" x14ac:dyDescent="0.45">
      <c r="A534" s="2">
        <v>44808</v>
      </c>
      <c r="B534" t="s">
        <v>17</v>
      </c>
      <c r="C534" t="s">
        <v>68</v>
      </c>
      <c r="D534" t="s">
        <v>39</v>
      </c>
      <c r="E534" t="s">
        <v>44</v>
      </c>
      <c r="F534">
        <v>14040000</v>
      </c>
      <c r="G534" t="s">
        <v>56</v>
      </c>
      <c r="H534">
        <f>MONTH(Table1[[#This Row],[Tanggal]])</f>
        <v>9</v>
      </c>
      <c r="I534">
        <f>YEAR(Table1[[#This Row],[Tanggal]])</f>
        <v>2022</v>
      </c>
    </row>
    <row r="535" spans="1:9" x14ac:dyDescent="0.45">
      <c r="A535" s="2">
        <v>45148</v>
      </c>
      <c r="B535" t="s">
        <v>15</v>
      </c>
      <c r="C535" t="s">
        <v>59</v>
      </c>
      <c r="D535" t="s">
        <v>39</v>
      </c>
      <c r="E535" t="s">
        <v>44</v>
      </c>
      <c r="F535">
        <v>18840000</v>
      </c>
      <c r="G535" t="s">
        <v>57</v>
      </c>
      <c r="H535">
        <f>MONTH(Table1[[#This Row],[Tanggal]])</f>
        <v>8</v>
      </c>
      <c r="I535">
        <f>YEAR(Table1[[#This Row],[Tanggal]])</f>
        <v>2023</v>
      </c>
    </row>
    <row r="536" spans="1:9" x14ac:dyDescent="0.45">
      <c r="A536" s="2">
        <v>44863</v>
      </c>
      <c r="B536" t="s">
        <v>17</v>
      </c>
      <c r="C536" t="s">
        <v>84</v>
      </c>
      <c r="D536" t="s">
        <v>55</v>
      </c>
      <c r="E536" t="s">
        <v>51</v>
      </c>
      <c r="F536">
        <v>6420000</v>
      </c>
      <c r="G536" t="s">
        <v>57</v>
      </c>
      <c r="H536">
        <f>MONTH(Table1[[#This Row],[Tanggal]])</f>
        <v>10</v>
      </c>
      <c r="I536">
        <f>YEAR(Table1[[#This Row],[Tanggal]])</f>
        <v>2022</v>
      </c>
    </row>
    <row r="537" spans="1:9" x14ac:dyDescent="0.45">
      <c r="A537" s="2">
        <v>45044</v>
      </c>
      <c r="B537" t="s">
        <v>15</v>
      </c>
      <c r="C537" t="s">
        <v>98</v>
      </c>
      <c r="D537" t="s">
        <v>26</v>
      </c>
      <c r="E537" t="s">
        <v>34</v>
      </c>
      <c r="F537">
        <v>14590000</v>
      </c>
      <c r="G537" t="s">
        <v>56</v>
      </c>
      <c r="H537">
        <f>MONTH(Table1[[#This Row],[Tanggal]])</f>
        <v>4</v>
      </c>
      <c r="I537">
        <f>YEAR(Table1[[#This Row],[Tanggal]])</f>
        <v>2023</v>
      </c>
    </row>
    <row r="538" spans="1:9" x14ac:dyDescent="0.45">
      <c r="A538" s="2">
        <v>44940</v>
      </c>
      <c r="B538" t="s">
        <v>17</v>
      </c>
      <c r="C538" t="s">
        <v>130</v>
      </c>
      <c r="D538" t="s">
        <v>55</v>
      </c>
      <c r="E538" t="s">
        <v>46</v>
      </c>
      <c r="F538">
        <v>10380000</v>
      </c>
      <c r="G538" t="s">
        <v>56</v>
      </c>
      <c r="H538">
        <f>MONTH(Table1[[#This Row],[Tanggal]])</f>
        <v>1</v>
      </c>
      <c r="I538">
        <f>YEAR(Table1[[#This Row],[Tanggal]])</f>
        <v>2023</v>
      </c>
    </row>
    <row r="539" spans="1:9" x14ac:dyDescent="0.45">
      <c r="A539" s="2">
        <v>44601</v>
      </c>
      <c r="B539" t="s">
        <v>17</v>
      </c>
      <c r="C539" t="s">
        <v>106</v>
      </c>
      <c r="D539" t="s">
        <v>26</v>
      </c>
      <c r="E539" t="s">
        <v>30</v>
      </c>
      <c r="F539">
        <v>23470000</v>
      </c>
      <c r="G539" t="s">
        <v>57</v>
      </c>
      <c r="H539">
        <f>MONTH(Table1[[#This Row],[Tanggal]])</f>
        <v>2</v>
      </c>
      <c r="I539">
        <f>YEAR(Table1[[#This Row],[Tanggal]])</f>
        <v>2022</v>
      </c>
    </row>
    <row r="540" spans="1:9" x14ac:dyDescent="0.45">
      <c r="A540" s="2">
        <v>45078</v>
      </c>
      <c r="B540" t="s">
        <v>17</v>
      </c>
      <c r="C540" t="s">
        <v>110</v>
      </c>
      <c r="D540" t="s">
        <v>55</v>
      </c>
      <c r="E540" t="s">
        <v>47</v>
      </c>
      <c r="F540">
        <v>12210000</v>
      </c>
      <c r="G540" t="s">
        <v>56</v>
      </c>
      <c r="H540">
        <f>MONTH(Table1[[#This Row],[Tanggal]])</f>
        <v>6</v>
      </c>
      <c r="I540">
        <f>YEAR(Table1[[#This Row],[Tanggal]])</f>
        <v>2023</v>
      </c>
    </row>
    <row r="541" spans="1:9" x14ac:dyDescent="0.45">
      <c r="A541" s="2">
        <v>44916</v>
      </c>
      <c r="B541" t="s">
        <v>0</v>
      </c>
      <c r="C541" t="s">
        <v>125</v>
      </c>
      <c r="D541" t="s">
        <v>55</v>
      </c>
      <c r="E541" t="s">
        <v>54</v>
      </c>
      <c r="F541">
        <v>10190000</v>
      </c>
      <c r="G541" t="s">
        <v>56</v>
      </c>
      <c r="H541">
        <f>MONTH(Table1[[#This Row],[Tanggal]])</f>
        <v>12</v>
      </c>
      <c r="I541">
        <f>YEAR(Table1[[#This Row],[Tanggal]])</f>
        <v>2022</v>
      </c>
    </row>
    <row r="542" spans="1:9" x14ac:dyDescent="0.45">
      <c r="A542" s="2">
        <v>45051</v>
      </c>
      <c r="B542" t="s">
        <v>9</v>
      </c>
      <c r="C542" t="s">
        <v>127</v>
      </c>
      <c r="D542" t="s">
        <v>55</v>
      </c>
      <c r="E542" t="s">
        <v>54</v>
      </c>
      <c r="F542">
        <v>21470000</v>
      </c>
      <c r="G542" t="s">
        <v>57</v>
      </c>
      <c r="H542">
        <f>MONTH(Table1[[#This Row],[Tanggal]])</f>
        <v>5</v>
      </c>
      <c r="I542">
        <f>YEAR(Table1[[#This Row],[Tanggal]])</f>
        <v>2023</v>
      </c>
    </row>
    <row r="543" spans="1:9" x14ac:dyDescent="0.45">
      <c r="A543" s="2">
        <v>45058</v>
      </c>
      <c r="B543" t="s">
        <v>9</v>
      </c>
      <c r="C543" t="s">
        <v>96</v>
      </c>
      <c r="D543" t="s">
        <v>55</v>
      </c>
      <c r="E543" t="s">
        <v>53</v>
      </c>
      <c r="F543">
        <v>21460000</v>
      </c>
      <c r="G543" t="s">
        <v>56</v>
      </c>
      <c r="H543">
        <f>MONTH(Table1[[#This Row],[Tanggal]])</f>
        <v>5</v>
      </c>
      <c r="I543">
        <f>YEAR(Table1[[#This Row],[Tanggal]])</f>
        <v>2023</v>
      </c>
    </row>
    <row r="544" spans="1:9" x14ac:dyDescent="0.45">
      <c r="A544" s="2">
        <v>44915</v>
      </c>
      <c r="B544" t="s">
        <v>2</v>
      </c>
      <c r="C544" t="s">
        <v>113</v>
      </c>
      <c r="D544" t="s">
        <v>55</v>
      </c>
      <c r="E544" t="s">
        <v>52</v>
      </c>
      <c r="F544">
        <v>12420000</v>
      </c>
      <c r="G544" t="s">
        <v>57</v>
      </c>
      <c r="H544">
        <f>MONTH(Table1[[#This Row],[Tanggal]])</f>
        <v>12</v>
      </c>
      <c r="I544">
        <f>YEAR(Table1[[#This Row],[Tanggal]])</f>
        <v>2022</v>
      </c>
    </row>
    <row r="545" spans="1:9" x14ac:dyDescent="0.45">
      <c r="A545" s="2">
        <v>44782</v>
      </c>
      <c r="B545" t="s">
        <v>17</v>
      </c>
      <c r="C545" t="s">
        <v>94</v>
      </c>
      <c r="D545" t="s">
        <v>39</v>
      </c>
      <c r="E545" t="s">
        <v>40</v>
      </c>
      <c r="F545">
        <v>9710000</v>
      </c>
      <c r="G545" t="s">
        <v>57</v>
      </c>
      <c r="H545">
        <f>MONTH(Table1[[#This Row],[Tanggal]])</f>
        <v>8</v>
      </c>
      <c r="I545">
        <f>YEAR(Table1[[#This Row],[Tanggal]])</f>
        <v>2022</v>
      </c>
    </row>
    <row r="546" spans="1:9" x14ac:dyDescent="0.45">
      <c r="A546" s="2">
        <v>44564</v>
      </c>
      <c r="B546" t="s">
        <v>3</v>
      </c>
      <c r="C546" t="s">
        <v>142</v>
      </c>
      <c r="D546" t="s">
        <v>55</v>
      </c>
      <c r="E546" t="s">
        <v>54</v>
      </c>
      <c r="F546">
        <v>20200000</v>
      </c>
      <c r="G546" t="s">
        <v>56</v>
      </c>
      <c r="H546">
        <f>MONTH(Table1[[#This Row],[Tanggal]])</f>
        <v>1</v>
      </c>
      <c r="I546">
        <f>YEAR(Table1[[#This Row],[Tanggal]])</f>
        <v>2022</v>
      </c>
    </row>
    <row r="547" spans="1:9" x14ac:dyDescent="0.45">
      <c r="A547" s="2">
        <v>44679</v>
      </c>
      <c r="B547" t="s">
        <v>1</v>
      </c>
      <c r="C547" t="s">
        <v>134</v>
      </c>
      <c r="D547" t="s">
        <v>26</v>
      </c>
      <c r="E547" t="s">
        <v>32</v>
      </c>
      <c r="F547">
        <v>17560000</v>
      </c>
      <c r="G547" t="s">
        <v>57</v>
      </c>
      <c r="H547">
        <f>MONTH(Table1[[#This Row],[Tanggal]])</f>
        <v>4</v>
      </c>
      <c r="I547">
        <f>YEAR(Table1[[#This Row],[Tanggal]])</f>
        <v>2022</v>
      </c>
    </row>
    <row r="548" spans="1:9" x14ac:dyDescent="0.45">
      <c r="A548" s="2">
        <v>44970</v>
      </c>
      <c r="B548" t="s">
        <v>4</v>
      </c>
      <c r="C548" t="s">
        <v>62</v>
      </c>
      <c r="D548" t="s">
        <v>26</v>
      </c>
      <c r="E548" t="s">
        <v>36</v>
      </c>
      <c r="F548">
        <v>9890000</v>
      </c>
      <c r="G548" t="s">
        <v>56</v>
      </c>
      <c r="H548">
        <f>MONTH(Table1[[#This Row],[Tanggal]])</f>
        <v>2</v>
      </c>
      <c r="I548">
        <f>YEAR(Table1[[#This Row],[Tanggal]])</f>
        <v>2023</v>
      </c>
    </row>
    <row r="549" spans="1:9" x14ac:dyDescent="0.45">
      <c r="A549" s="2">
        <v>45175</v>
      </c>
      <c r="B549" t="s">
        <v>2</v>
      </c>
      <c r="C549" t="s">
        <v>131</v>
      </c>
      <c r="D549" t="s">
        <v>55</v>
      </c>
      <c r="E549" t="s">
        <v>50</v>
      </c>
      <c r="F549">
        <v>14790000</v>
      </c>
      <c r="G549" t="s">
        <v>56</v>
      </c>
      <c r="H549">
        <f>MONTH(Table1[[#This Row],[Tanggal]])</f>
        <v>9</v>
      </c>
      <c r="I549">
        <f>YEAR(Table1[[#This Row],[Tanggal]])</f>
        <v>2023</v>
      </c>
    </row>
    <row r="550" spans="1:9" x14ac:dyDescent="0.45">
      <c r="A550" s="2">
        <v>44922</v>
      </c>
      <c r="B550" t="s">
        <v>2</v>
      </c>
      <c r="C550" t="s">
        <v>133</v>
      </c>
      <c r="D550" t="s">
        <v>26</v>
      </c>
      <c r="E550" t="s">
        <v>33</v>
      </c>
      <c r="F550">
        <v>14520000</v>
      </c>
      <c r="G550" t="s">
        <v>56</v>
      </c>
      <c r="H550">
        <f>MONTH(Table1[[#This Row],[Tanggal]])</f>
        <v>12</v>
      </c>
      <c r="I550">
        <f>YEAR(Table1[[#This Row],[Tanggal]])</f>
        <v>2022</v>
      </c>
    </row>
    <row r="551" spans="1:9" x14ac:dyDescent="0.45">
      <c r="A551" s="2">
        <v>45012</v>
      </c>
      <c r="B551" t="s">
        <v>17</v>
      </c>
      <c r="C551" t="s">
        <v>119</v>
      </c>
      <c r="D551" t="s">
        <v>39</v>
      </c>
      <c r="E551" t="s">
        <v>40</v>
      </c>
      <c r="F551">
        <v>15370000</v>
      </c>
      <c r="G551" t="s">
        <v>57</v>
      </c>
      <c r="H551">
        <f>MONTH(Table1[[#This Row],[Tanggal]])</f>
        <v>3</v>
      </c>
      <c r="I551">
        <f>YEAR(Table1[[#This Row],[Tanggal]])</f>
        <v>2023</v>
      </c>
    </row>
    <row r="552" spans="1:9" x14ac:dyDescent="0.45">
      <c r="A552" s="2">
        <v>45090</v>
      </c>
      <c r="B552" t="s">
        <v>17</v>
      </c>
      <c r="C552" t="s">
        <v>104</v>
      </c>
      <c r="D552" t="s">
        <v>26</v>
      </c>
      <c r="E552" t="s">
        <v>27</v>
      </c>
      <c r="F552">
        <v>13090000</v>
      </c>
      <c r="G552" t="s">
        <v>57</v>
      </c>
      <c r="H552">
        <f>MONTH(Table1[[#This Row],[Tanggal]])</f>
        <v>6</v>
      </c>
      <c r="I552">
        <f>YEAR(Table1[[#This Row],[Tanggal]])</f>
        <v>2023</v>
      </c>
    </row>
    <row r="553" spans="1:9" x14ac:dyDescent="0.45">
      <c r="A553" s="2">
        <v>45171</v>
      </c>
      <c r="B553" t="s">
        <v>5</v>
      </c>
      <c r="C553" t="s">
        <v>86</v>
      </c>
      <c r="D553" t="s">
        <v>26</v>
      </c>
      <c r="E553" t="s">
        <v>36</v>
      </c>
      <c r="F553">
        <v>24620000</v>
      </c>
      <c r="G553" t="s">
        <v>57</v>
      </c>
      <c r="H553">
        <f>MONTH(Table1[[#This Row],[Tanggal]])</f>
        <v>9</v>
      </c>
      <c r="I553">
        <f>YEAR(Table1[[#This Row],[Tanggal]])</f>
        <v>2023</v>
      </c>
    </row>
    <row r="554" spans="1:9" x14ac:dyDescent="0.45">
      <c r="A554" s="2">
        <v>45199</v>
      </c>
      <c r="B554" t="s">
        <v>4</v>
      </c>
      <c r="C554" t="s">
        <v>64</v>
      </c>
      <c r="D554" t="s">
        <v>26</v>
      </c>
      <c r="E554" t="s">
        <v>35</v>
      </c>
      <c r="F554">
        <v>18870000</v>
      </c>
      <c r="G554" t="s">
        <v>56</v>
      </c>
      <c r="H554">
        <f>MONTH(Table1[[#This Row],[Tanggal]])</f>
        <v>9</v>
      </c>
      <c r="I554">
        <f>YEAR(Table1[[#This Row],[Tanggal]])</f>
        <v>2023</v>
      </c>
    </row>
    <row r="555" spans="1:9" x14ac:dyDescent="0.45">
      <c r="A555" s="2">
        <v>44818</v>
      </c>
      <c r="B555" t="s">
        <v>17</v>
      </c>
      <c r="C555" t="s">
        <v>130</v>
      </c>
      <c r="D555" t="s">
        <v>55</v>
      </c>
      <c r="E555" t="s">
        <v>52</v>
      </c>
      <c r="F555">
        <v>9090000</v>
      </c>
      <c r="G555" t="s">
        <v>56</v>
      </c>
      <c r="H555">
        <f>MONTH(Table1[[#This Row],[Tanggal]])</f>
        <v>9</v>
      </c>
      <c r="I555">
        <f>YEAR(Table1[[#This Row],[Tanggal]])</f>
        <v>2022</v>
      </c>
    </row>
    <row r="556" spans="1:9" x14ac:dyDescent="0.45">
      <c r="A556" s="2">
        <v>44567</v>
      </c>
      <c r="B556" t="s">
        <v>15</v>
      </c>
      <c r="C556" t="s">
        <v>62</v>
      </c>
      <c r="D556" t="s">
        <v>55</v>
      </c>
      <c r="E556" t="s">
        <v>54</v>
      </c>
      <c r="F556">
        <v>23580000</v>
      </c>
      <c r="G556" t="s">
        <v>56</v>
      </c>
      <c r="H556">
        <f>MONTH(Table1[[#This Row],[Tanggal]])</f>
        <v>1</v>
      </c>
      <c r="I556">
        <f>YEAR(Table1[[#This Row],[Tanggal]])</f>
        <v>2022</v>
      </c>
    </row>
    <row r="557" spans="1:9" x14ac:dyDescent="0.45">
      <c r="A557" s="2">
        <v>44797</v>
      </c>
      <c r="B557" t="s">
        <v>5</v>
      </c>
      <c r="C557" t="s">
        <v>75</v>
      </c>
      <c r="D557" t="s">
        <v>39</v>
      </c>
      <c r="E557" t="s">
        <v>40</v>
      </c>
      <c r="F557">
        <v>22500000</v>
      </c>
      <c r="G557" t="s">
        <v>57</v>
      </c>
      <c r="H557">
        <f>MONTH(Table1[[#This Row],[Tanggal]])</f>
        <v>8</v>
      </c>
      <c r="I557">
        <f>YEAR(Table1[[#This Row],[Tanggal]])</f>
        <v>2022</v>
      </c>
    </row>
    <row r="558" spans="1:9" x14ac:dyDescent="0.45">
      <c r="A558" s="2">
        <v>44800</v>
      </c>
      <c r="B558" t="s">
        <v>9</v>
      </c>
      <c r="C558" t="s">
        <v>70</v>
      </c>
      <c r="D558" t="s">
        <v>39</v>
      </c>
      <c r="E558" t="s">
        <v>45</v>
      </c>
      <c r="F558">
        <v>21030000</v>
      </c>
      <c r="G558" t="s">
        <v>56</v>
      </c>
      <c r="H558">
        <f>MONTH(Table1[[#This Row],[Tanggal]])</f>
        <v>8</v>
      </c>
      <c r="I558">
        <f>YEAR(Table1[[#This Row],[Tanggal]])</f>
        <v>2022</v>
      </c>
    </row>
    <row r="559" spans="1:9" x14ac:dyDescent="0.45">
      <c r="A559" s="2">
        <v>44726</v>
      </c>
      <c r="B559" t="s">
        <v>17</v>
      </c>
      <c r="C559" t="s">
        <v>123</v>
      </c>
      <c r="D559" t="s">
        <v>26</v>
      </c>
      <c r="E559" t="s">
        <v>27</v>
      </c>
      <c r="F559">
        <v>6590000</v>
      </c>
      <c r="G559" t="s">
        <v>57</v>
      </c>
      <c r="H559">
        <f>MONTH(Table1[[#This Row],[Tanggal]])</f>
        <v>6</v>
      </c>
      <c r="I559">
        <f>YEAR(Table1[[#This Row],[Tanggal]])</f>
        <v>2022</v>
      </c>
    </row>
    <row r="560" spans="1:9" x14ac:dyDescent="0.45">
      <c r="A560" s="2">
        <v>45107</v>
      </c>
      <c r="B560" t="s">
        <v>4</v>
      </c>
      <c r="C560" t="s">
        <v>110</v>
      </c>
      <c r="D560" t="s">
        <v>55</v>
      </c>
      <c r="E560" t="s">
        <v>53</v>
      </c>
      <c r="F560">
        <v>21880000</v>
      </c>
      <c r="G560" t="s">
        <v>57</v>
      </c>
      <c r="H560">
        <f>MONTH(Table1[[#This Row],[Tanggal]])</f>
        <v>6</v>
      </c>
      <c r="I560">
        <f>YEAR(Table1[[#This Row],[Tanggal]])</f>
        <v>2023</v>
      </c>
    </row>
    <row r="561" spans="1:9" x14ac:dyDescent="0.45">
      <c r="A561" s="2">
        <v>44791</v>
      </c>
      <c r="B561" t="s">
        <v>4</v>
      </c>
      <c r="C561" t="s">
        <v>104</v>
      </c>
      <c r="D561" t="s">
        <v>39</v>
      </c>
      <c r="E561" t="s">
        <v>44</v>
      </c>
      <c r="F561">
        <v>5960000</v>
      </c>
      <c r="G561" t="s">
        <v>56</v>
      </c>
      <c r="H561">
        <f>MONTH(Table1[[#This Row],[Tanggal]])</f>
        <v>8</v>
      </c>
      <c r="I561">
        <f>YEAR(Table1[[#This Row],[Tanggal]])</f>
        <v>2022</v>
      </c>
    </row>
    <row r="562" spans="1:9" x14ac:dyDescent="0.45">
      <c r="A562" s="2">
        <v>44793</v>
      </c>
      <c r="B562" t="s">
        <v>2</v>
      </c>
      <c r="C562" t="s">
        <v>58</v>
      </c>
      <c r="D562" t="s">
        <v>26</v>
      </c>
      <c r="E562" t="s">
        <v>35</v>
      </c>
      <c r="F562">
        <v>22950000</v>
      </c>
      <c r="G562" t="s">
        <v>56</v>
      </c>
      <c r="H562">
        <f>MONTH(Table1[[#This Row],[Tanggal]])</f>
        <v>8</v>
      </c>
      <c r="I562">
        <f>YEAR(Table1[[#This Row],[Tanggal]])</f>
        <v>2022</v>
      </c>
    </row>
    <row r="563" spans="1:9" x14ac:dyDescent="0.45">
      <c r="A563" s="2">
        <v>44736</v>
      </c>
      <c r="B563" t="s">
        <v>15</v>
      </c>
      <c r="C563" t="s">
        <v>105</v>
      </c>
      <c r="D563" t="s">
        <v>39</v>
      </c>
      <c r="E563" t="s">
        <v>43</v>
      </c>
      <c r="F563">
        <v>19260000</v>
      </c>
      <c r="G563" t="s">
        <v>56</v>
      </c>
      <c r="H563">
        <f>MONTH(Table1[[#This Row],[Tanggal]])</f>
        <v>6</v>
      </c>
      <c r="I563">
        <f>YEAR(Table1[[#This Row],[Tanggal]])</f>
        <v>2022</v>
      </c>
    </row>
    <row r="564" spans="1:9" x14ac:dyDescent="0.45">
      <c r="A564" s="2">
        <v>45076</v>
      </c>
      <c r="B564" t="s">
        <v>1</v>
      </c>
      <c r="C564" t="s">
        <v>92</v>
      </c>
      <c r="D564" t="s">
        <v>39</v>
      </c>
      <c r="E564" t="s">
        <v>43</v>
      </c>
      <c r="F564">
        <v>15420000</v>
      </c>
      <c r="G564" t="s">
        <v>57</v>
      </c>
      <c r="H564">
        <f>MONTH(Table1[[#This Row],[Tanggal]])</f>
        <v>5</v>
      </c>
      <c r="I564">
        <f>YEAR(Table1[[#This Row],[Tanggal]])</f>
        <v>2023</v>
      </c>
    </row>
    <row r="565" spans="1:9" x14ac:dyDescent="0.45">
      <c r="A565" s="2">
        <v>44718</v>
      </c>
      <c r="B565" t="s">
        <v>5</v>
      </c>
      <c r="C565" t="s">
        <v>1</v>
      </c>
      <c r="D565" t="s">
        <v>26</v>
      </c>
      <c r="E565" t="s">
        <v>36</v>
      </c>
      <c r="F565">
        <v>19780000</v>
      </c>
      <c r="G565" t="s">
        <v>56</v>
      </c>
      <c r="H565">
        <f>MONTH(Table1[[#This Row],[Tanggal]])</f>
        <v>6</v>
      </c>
      <c r="I565">
        <f>YEAR(Table1[[#This Row],[Tanggal]])</f>
        <v>2022</v>
      </c>
    </row>
    <row r="566" spans="1:9" x14ac:dyDescent="0.45">
      <c r="A566" s="2">
        <v>45089</v>
      </c>
      <c r="B566" t="s">
        <v>15</v>
      </c>
      <c r="C566" t="s">
        <v>123</v>
      </c>
      <c r="D566" t="s">
        <v>55</v>
      </c>
      <c r="E566" t="s">
        <v>46</v>
      </c>
      <c r="F566">
        <v>6590000</v>
      </c>
      <c r="G566" t="s">
        <v>56</v>
      </c>
      <c r="H566">
        <f>MONTH(Table1[[#This Row],[Tanggal]])</f>
        <v>6</v>
      </c>
      <c r="I566">
        <f>YEAR(Table1[[#This Row],[Tanggal]])</f>
        <v>2023</v>
      </c>
    </row>
    <row r="567" spans="1:9" x14ac:dyDescent="0.45">
      <c r="A567" s="2">
        <v>44721</v>
      </c>
      <c r="B567" t="s">
        <v>0</v>
      </c>
      <c r="C567" t="s">
        <v>92</v>
      </c>
      <c r="D567" t="s">
        <v>26</v>
      </c>
      <c r="E567" t="s">
        <v>27</v>
      </c>
      <c r="F567">
        <v>21020000</v>
      </c>
      <c r="G567" t="s">
        <v>57</v>
      </c>
      <c r="H567">
        <f>MONTH(Table1[[#This Row],[Tanggal]])</f>
        <v>6</v>
      </c>
      <c r="I567">
        <f>YEAR(Table1[[#This Row],[Tanggal]])</f>
        <v>2022</v>
      </c>
    </row>
    <row r="568" spans="1:9" x14ac:dyDescent="0.45">
      <c r="A568" s="2">
        <v>45113</v>
      </c>
      <c r="B568" t="s">
        <v>16</v>
      </c>
      <c r="C568" t="s">
        <v>95</v>
      </c>
      <c r="D568" t="s">
        <v>55</v>
      </c>
      <c r="E568" t="s">
        <v>49</v>
      </c>
      <c r="F568">
        <v>8660000</v>
      </c>
      <c r="G568" t="s">
        <v>57</v>
      </c>
      <c r="H568">
        <f>MONTH(Table1[[#This Row],[Tanggal]])</f>
        <v>7</v>
      </c>
      <c r="I568">
        <f>YEAR(Table1[[#This Row],[Tanggal]])</f>
        <v>2023</v>
      </c>
    </row>
    <row r="569" spans="1:9" x14ac:dyDescent="0.45">
      <c r="A569" s="2">
        <v>44677</v>
      </c>
      <c r="B569" t="s">
        <v>1</v>
      </c>
      <c r="C569" t="s">
        <v>1</v>
      </c>
      <c r="D569" t="s">
        <v>26</v>
      </c>
      <c r="E569" t="s">
        <v>32</v>
      </c>
      <c r="F569">
        <v>14790000</v>
      </c>
      <c r="G569" t="s">
        <v>57</v>
      </c>
      <c r="H569">
        <f>MONTH(Table1[[#This Row],[Tanggal]])</f>
        <v>4</v>
      </c>
      <c r="I569">
        <f>YEAR(Table1[[#This Row],[Tanggal]])</f>
        <v>2022</v>
      </c>
    </row>
    <row r="570" spans="1:9" x14ac:dyDescent="0.45">
      <c r="A570" s="2">
        <v>45178</v>
      </c>
      <c r="B570" t="s">
        <v>5</v>
      </c>
      <c r="C570" t="s">
        <v>116</v>
      </c>
      <c r="D570" t="s">
        <v>26</v>
      </c>
      <c r="E570" t="s">
        <v>30</v>
      </c>
      <c r="F570">
        <v>21210000</v>
      </c>
      <c r="G570" t="s">
        <v>56</v>
      </c>
      <c r="H570">
        <f>MONTH(Table1[[#This Row],[Tanggal]])</f>
        <v>9</v>
      </c>
      <c r="I570">
        <f>YEAR(Table1[[#This Row],[Tanggal]])</f>
        <v>2023</v>
      </c>
    </row>
    <row r="571" spans="1:9" x14ac:dyDescent="0.45">
      <c r="A571" s="2">
        <v>44739</v>
      </c>
      <c r="B571" t="s">
        <v>9</v>
      </c>
      <c r="C571" t="s">
        <v>119</v>
      </c>
      <c r="D571" t="s">
        <v>26</v>
      </c>
      <c r="E571" t="s">
        <v>28</v>
      </c>
      <c r="F571">
        <v>6560000</v>
      </c>
      <c r="G571" t="s">
        <v>57</v>
      </c>
      <c r="H571">
        <f>MONTH(Table1[[#This Row],[Tanggal]])</f>
        <v>6</v>
      </c>
      <c r="I571">
        <f>YEAR(Table1[[#This Row],[Tanggal]])</f>
        <v>2022</v>
      </c>
    </row>
    <row r="572" spans="1:9" x14ac:dyDescent="0.45">
      <c r="A572" s="2">
        <v>44889</v>
      </c>
      <c r="B572" t="s">
        <v>5</v>
      </c>
      <c r="C572" t="s">
        <v>68</v>
      </c>
      <c r="D572" t="s">
        <v>26</v>
      </c>
      <c r="E572" t="s">
        <v>30</v>
      </c>
      <c r="F572">
        <v>9700000</v>
      </c>
      <c r="G572" t="s">
        <v>57</v>
      </c>
      <c r="H572">
        <f>MONTH(Table1[[#This Row],[Tanggal]])</f>
        <v>11</v>
      </c>
      <c r="I572">
        <f>YEAR(Table1[[#This Row],[Tanggal]])</f>
        <v>2022</v>
      </c>
    </row>
    <row r="573" spans="1:9" x14ac:dyDescent="0.45">
      <c r="A573" s="2">
        <v>45126</v>
      </c>
      <c r="B573" t="s">
        <v>9</v>
      </c>
      <c r="C573" t="s">
        <v>93</v>
      </c>
      <c r="D573" t="s">
        <v>26</v>
      </c>
      <c r="E573" t="s">
        <v>32</v>
      </c>
      <c r="F573">
        <v>16309999.999999998</v>
      </c>
      <c r="G573" t="s">
        <v>56</v>
      </c>
      <c r="H573">
        <f>MONTH(Table1[[#This Row],[Tanggal]])</f>
        <v>7</v>
      </c>
      <c r="I573">
        <f>YEAR(Table1[[#This Row],[Tanggal]])</f>
        <v>2023</v>
      </c>
    </row>
    <row r="574" spans="1:9" x14ac:dyDescent="0.45">
      <c r="A574" s="2">
        <v>45044</v>
      </c>
      <c r="B574" t="s">
        <v>9</v>
      </c>
      <c r="C574" t="s">
        <v>76</v>
      </c>
      <c r="D574" t="s">
        <v>55</v>
      </c>
      <c r="E574" t="s">
        <v>49</v>
      </c>
      <c r="F574">
        <v>14280000</v>
      </c>
      <c r="G574" t="s">
        <v>56</v>
      </c>
      <c r="H574">
        <f>MONTH(Table1[[#This Row],[Tanggal]])</f>
        <v>4</v>
      </c>
      <c r="I574">
        <f>YEAR(Table1[[#This Row],[Tanggal]])</f>
        <v>2023</v>
      </c>
    </row>
    <row r="575" spans="1:9" x14ac:dyDescent="0.45">
      <c r="A575" s="2">
        <v>45226</v>
      </c>
      <c r="B575" t="s">
        <v>4</v>
      </c>
      <c r="C575" t="s">
        <v>94</v>
      </c>
      <c r="D575" t="s">
        <v>26</v>
      </c>
      <c r="E575" t="s">
        <v>32</v>
      </c>
      <c r="F575">
        <v>15990000</v>
      </c>
      <c r="G575" t="s">
        <v>57</v>
      </c>
      <c r="H575">
        <f>MONTH(Table1[[#This Row],[Tanggal]])</f>
        <v>10</v>
      </c>
      <c r="I575">
        <f>YEAR(Table1[[#This Row],[Tanggal]])</f>
        <v>2023</v>
      </c>
    </row>
    <row r="576" spans="1:9" x14ac:dyDescent="0.45">
      <c r="A576" s="2">
        <v>45023</v>
      </c>
      <c r="B576" t="s">
        <v>3</v>
      </c>
      <c r="C576" t="s">
        <v>68</v>
      </c>
      <c r="D576" t="s">
        <v>39</v>
      </c>
      <c r="E576" t="s">
        <v>41</v>
      </c>
      <c r="F576">
        <v>11630000</v>
      </c>
      <c r="G576" t="s">
        <v>57</v>
      </c>
      <c r="H576">
        <f>MONTH(Table1[[#This Row],[Tanggal]])</f>
        <v>4</v>
      </c>
      <c r="I576">
        <f>YEAR(Table1[[#This Row],[Tanggal]])</f>
        <v>2023</v>
      </c>
    </row>
    <row r="577" spans="1:9" x14ac:dyDescent="0.45">
      <c r="A577" s="2">
        <v>44701</v>
      </c>
      <c r="B577" t="s">
        <v>15</v>
      </c>
      <c r="C577" t="s">
        <v>124</v>
      </c>
      <c r="D577" t="s">
        <v>55</v>
      </c>
      <c r="E577" t="s">
        <v>47</v>
      </c>
      <c r="F577">
        <v>15140000</v>
      </c>
      <c r="G577" t="s">
        <v>56</v>
      </c>
      <c r="H577">
        <f>MONTH(Table1[[#This Row],[Tanggal]])</f>
        <v>5</v>
      </c>
      <c r="I577">
        <f>YEAR(Table1[[#This Row],[Tanggal]])</f>
        <v>2022</v>
      </c>
    </row>
    <row r="578" spans="1:9" x14ac:dyDescent="0.45">
      <c r="A578" s="2">
        <v>45119</v>
      </c>
      <c r="B578" t="s">
        <v>17</v>
      </c>
      <c r="C578" t="s">
        <v>60</v>
      </c>
      <c r="D578" t="s">
        <v>39</v>
      </c>
      <c r="E578" t="s">
        <v>41</v>
      </c>
      <c r="F578">
        <v>7830000</v>
      </c>
      <c r="G578" t="s">
        <v>57</v>
      </c>
      <c r="H578">
        <f>MONTH(Table1[[#This Row],[Tanggal]])</f>
        <v>7</v>
      </c>
      <c r="I578">
        <f>YEAR(Table1[[#This Row],[Tanggal]])</f>
        <v>2023</v>
      </c>
    </row>
    <row r="579" spans="1:9" x14ac:dyDescent="0.45">
      <c r="A579" s="2">
        <v>44950</v>
      </c>
      <c r="B579" t="s">
        <v>4</v>
      </c>
      <c r="C579" t="s">
        <v>109</v>
      </c>
      <c r="D579" t="s">
        <v>55</v>
      </c>
      <c r="E579" t="s">
        <v>52</v>
      </c>
      <c r="F579">
        <v>23860000</v>
      </c>
      <c r="G579" t="s">
        <v>57</v>
      </c>
      <c r="H579">
        <f>MONTH(Table1[[#This Row],[Tanggal]])</f>
        <v>1</v>
      </c>
      <c r="I579">
        <f>YEAR(Table1[[#This Row],[Tanggal]])</f>
        <v>2023</v>
      </c>
    </row>
    <row r="580" spans="1:9" x14ac:dyDescent="0.45">
      <c r="A580" s="2">
        <v>44858</v>
      </c>
      <c r="B580" t="s">
        <v>5</v>
      </c>
      <c r="C580" t="s">
        <v>133</v>
      </c>
      <c r="D580" t="s">
        <v>39</v>
      </c>
      <c r="E580" t="s">
        <v>45</v>
      </c>
      <c r="F580">
        <v>17770000</v>
      </c>
      <c r="G580" t="s">
        <v>56</v>
      </c>
      <c r="H580">
        <f>MONTH(Table1[[#This Row],[Tanggal]])</f>
        <v>10</v>
      </c>
      <c r="I580">
        <f>YEAR(Table1[[#This Row],[Tanggal]])</f>
        <v>2022</v>
      </c>
    </row>
    <row r="581" spans="1:9" x14ac:dyDescent="0.45">
      <c r="A581" s="2">
        <v>44721</v>
      </c>
      <c r="B581" t="s">
        <v>15</v>
      </c>
      <c r="C581" t="s">
        <v>67</v>
      </c>
      <c r="D581" t="s">
        <v>39</v>
      </c>
      <c r="E581" t="s">
        <v>42</v>
      </c>
      <c r="F581">
        <v>9110000</v>
      </c>
      <c r="G581" t="s">
        <v>56</v>
      </c>
      <c r="H581">
        <f>MONTH(Table1[[#This Row],[Tanggal]])</f>
        <v>6</v>
      </c>
      <c r="I581">
        <f>YEAR(Table1[[#This Row],[Tanggal]])</f>
        <v>2022</v>
      </c>
    </row>
    <row r="582" spans="1:9" x14ac:dyDescent="0.45">
      <c r="A582" s="2">
        <v>44757</v>
      </c>
      <c r="B582" t="s">
        <v>5</v>
      </c>
      <c r="C582" t="s">
        <v>114</v>
      </c>
      <c r="D582" t="s">
        <v>55</v>
      </c>
      <c r="E582" t="s">
        <v>52</v>
      </c>
      <c r="F582">
        <v>20290000</v>
      </c>
      <c r="G582" t="s">
        <v>57</v>
      </c>
      <c r="H582">
        <f>MONTH(Table1[[#This Row],[Tanggal]])</f>
        <v>7</v>
      </c>
      <c r="I582">
        <f>YEAR(Table1[[#This Row],[Tanggal]])</f>
        <v>2022</v>
      </c>
    </row>
    <row r="583" spans="1:9" x14ac:dyDescent="0.45">
      <c r="A583" s="2">
        <v>44679</v>
      </c>
      <c r="B583" t="s">
        <v>3</v>
      </c>
      <c r="C583" t="s">
        <v>122</v>
      </c>
      <c r="D583" t="s">
        <v>26</v>
      </c>
      <c r="E583" t="s">
        <v>36</v>
      </c>
      <c r="F583">
        <v>14270000</v>
      </c>
      <c r="G583" t="s">
        <v>57</v>
      </c>
      <c r="H583">
        <f>MONTH(Table1[[#This Row],[Tanggal]])</f>
        <v>4</v>
      </c>
      <c r="I583">
        <f>YEAR(Table1[[#This Row],[Tanggal]])</f>
        <v>2022</v>
      </c>
    </row>
    <row r="584" spans="1:9" x14ac:dyDescent="0.45">
      <c r="A584" s="2">
        <v>45061</v>
      </c>
      <c r="B584" t="s">
        <v>0</v>
      </c>
      <c r="C584" t="s">
        <v>129</v>
      </c>
      <c r="D584" t="s">
        <v>55</v>
      </c>
      <c r="E584" t="s">
        <v>52</v>
      </c>
      <c r="F584">
        <v>17610000</v>
      </c>
      <c r="G584" t="s">
        <v>57</v>
      </c>
      <c r="H584">
        <f>MONTH(Table1[[#This Row],[Tanggal]])</f>
        <v>5</v>
      </c>
      <c r="I584">
        <f>YEAR(Table1[[#This Row],[Tanggal]])</f>
        <v>2023</v>
      </c>
    </row>
    <row r="585" spans="1:9" x14ac:dyDescent="0.45">
      <c r="A585" s="2">
        <v>44731</v>
      </c>
      <c r="B585" t="s">
        <v>1</v>
      </c>
      <c r="C585" t="s">
        <v>103</v>
      </c>
      <c r="D585" t="s">
        <v>26</v>
      </c>
      <c r="E585" t="s">
        <v>35</v>
      </c>
      <c r="F585">
        <v>6310000</v>
      </c>
      <c r="G585" t="s">
        <v>57</v>
      </c>
      <c r="H585">
        <f>MONTH(Table1[[#This Row],[Tanggal]])</f>
        <v>6</v>
      </c>
      <c r="I585">
        <f>YEAR(Table1[[#This Row],[Tanggal]])</f>
        <v>2022</v>
      </c>
    </row>
    <row r="586" spans="1:9" x14ac:dyDescent="0.45">
      <c r="A586" s="2">
        <v>45090</v>
      </c>
      <c r="B586" t="s">
        <v>15</v>
      </c>
      <c r="C586" t="s">
        <v>100</v>
      </c>
      <c r="D586" t="s">
        <v>39</v>
      </c>
      <c r="E586" t="s">
        <v>42</v>
      </c>
      <c r="F586">
        <v>14180000</v>
      </c>
      <c r="G586" t="s">
        <v>57</v>
      </c>
      <c r="H586">
        <f>MONTH(Table1[[#This Row],[Tanggal]])</f>
        <v>6</v>
      </c>
      <c r="I586">
        <f>YEAR(Table1[[#This Row],[Tanggal]])</f>
        <v>2023</v>
      </c>
    </row>
    <row r="587" spans="1:9" x14ac:dyDescent="0.45">
      <c r="A587" s="2">
        <v>45247</v>
      </c>
      <c r="B587" t="s">
        <v>9</v>
      </c>
      <c r="C587" t="s">
        <v>109</v>
      </c>
      <c r="D587" t="s">
        <v>26</v>
      </c>
      <c r="E587" t="s">
        <v>30</v>
      </c>
      <c r="F587">
        <v>13690000</v>
      </c>
      <c r="G587" t="s">
        <v>57</v>
      </c>
      <c r="H587">
        <f>MONTH(Table1[[#This Row],[Tanggal]])</f>
        <v>11</v>
      </c>
      <c r="I587">
        <f>YEAR(Table1[[#This Row],[Tanggal]])</f>
        <v>2023</v>
      </c>
    </row>
    <row r="588" spans="1:9" x14ac:dyDescent="0.45">
      <c r="A588" s="2">
        <v>44927</v>
      </c>
      <c r="B588" t="s">
        <v>9</v>
      </c>
      <c r="C588" t="s">
        <v>75</v>
      </c>
      <c r="D588" t="s">
        <v>55</v>
      </c>
      <c r="E588" t="s">
        <v>53</v>
      </c>
      <c r="F588">
        <v>16010000.000000002</v>
      </c>
      <c r="G588" t="s">
        <v>57</v>
      </c>
      <c r="H588">
        <f>MONTH(Table1[[#This Row],[Tanggal]])</f>
        <v>1</v>
      </c>
      <c r="I588">
        <f>YEAR(Table1[[#This Row],[Tanggal]])</f>
        <v>2023</v>
      </c>
    </row>
    <row r="589" spans="1:9" x14ac:dyDescent="0.45">
      <c r="A589" s="2">
        <v>45117</v>
      </c>
      <c r="B589" t="s">
        <v>1</v>
      </c>
      <c r="C589" t="s">
        <v>142</v>
      </c>
      <c r="D589" t="s">
        <v>55</v>
      </c>
      <c r="E589" t="s">
        <v>50</v>
      </c>
      <c r="F589">
        <v>14240000</v>
      </c>
      <c r="G589" t="s">
        <v>56</v>
      </c>
      <c r="H589">
        <f>MONTH(Table1[[#This Row],[Tanggal]])</f>
        <v>7</v>
      </c>
      <c r="I589">
        <f>YEAR(Table1[[#This Row],[Tanggal]])</f>
        <v>2023</v>
      </c>
    </row>
    <row r="590" spans="1:9" x14ac:dyDescent="0.45">
      <c r="A590" s="2">
        <v>44579</v>
      </c>
      <c r="B590" t="s">
        <v>3</v>
      </c>
      <c r="C590" t="s">
        <v>112</v>
      </c>
      <c r="D590" t="s">
        <v>55</v>
      </c>
      <c r="E590" t="s">
        <v>53</v>
      </c>
      <c r="F590">
        <v>17870000</v>
      </c>
      <c r="G590" t="s">
        <v>56</v>
      </c>
      <c r="H590">
        <f>MONTH(Table1[[#This Row],[Tanggal]])</f>
        <v>1</v>
      </c>
      <c r="I590">
        <f>YEAR(Table1[[#This Row],[Tanggal]])</f>
        <v>2022</v>
      </c>
    </row>
    <row r="591" spans="1:9" x14ac:dyDescent="0.45">
      <c r="A591" s="2">
        <v>44856</v>
      </c>
      <c r="B591" t="s">
        <v>17</v>
      </c>
      <c r="C591" t="s">
        <v>98</v>
      </c>
      <c r="D591" t="s">
        <v>39</v>
      </c>
      <c r="E591" t="s">
        <v>45</v>
      </c>
      <c r="F591">
        <v>24100000</v>
      </c>
      <c r="G591" t="s">
        <v>56</v>
      </c>
      <c r="H591">
        <f>MONTH(Table1[[#This Row],[Tanggal]])</f>
        <v>10</v>
      </c>
      <c r="I591">
        <f>YEAR(Table1[[#This Row],[Tanggal]])</f>
        <v>2022</v>
      </c>
    </row>
    <row r="592" spans="1:9" x14ac:dyDescent="0.45">
      <c r="A592" s="2">
        <v>44759</v>
      </c>
      <c r="B592" t="s">
        <v>3</v>
      </c>
      <c r="C592" t="s">
        <v>95</v>
      </c>
      <c r="D592" t="s">
        <v>26</v>
      </c>
      <c r="E592" t="s">
        <v>27</v>
      </c>
      <c r="F592">
        <v>10470000</v>
      </c>
      <c r="G592" t="s">
        <v>57</v>
      </c>
      <c r="H592">
        <f>MONTH(Table1[[#This Row],[Tanggal]])</f>
        <v>7</v>
      </c>
      <c r="I592">
        <f>YEAR(Table1[[#This Row],[Tanggal]])</f>
        <v>2022</v>
      </c>
    </row>
    <row r="593" spans="1:9" x14ac:dyDescent="0.45">
      <c r="A593" s="2">
        <v>44941</v>
      </c>
      <c r="B593" t="s">
        <v>0</v>
      </c>
      <c r="C593" t="s">
        <v>86</v>
      </c>
      <c r="D593" t="s">
        <v>39</v>
      </c>
      <c r="E593" t="s">
        <v>45</v>
      </c>
      <c r="F593">
        <v>10890000</v>
      </c>
      <c r="G593" t="s">
        <v>57</v>
      </c>
      <c r="H593">
        <f>MONTH(Table1[[#This Row],[Tanggal]])</f>
        <v>1</v>
      </c>
      <c r="I593">
        <f>YEAR(Table1[[#This Row],[Tanggal]])</f>
        <v>2023</v>
      </c>
    </row>
    <row r="594" spans="1:9" x14ac:dyDescent="0.45">
      <c r="A594" s="2">
        <v>45052</v>
      </c>
      <c r="B594" t="s">
        <v>4</v>
      </c>
      <c r="C594" t="s">
        <v>91</v>
      </c>
      <c r="D594" t="s">
        <v>39</v>
      </c>
      <c r="E594" t="s">
        <v>42</v>
      </c>
      <c r="F594">
        <v>9490000</v>
      </c>
      <c r="G594" t="s">
        <v>57</v>
      </c>
      <c r="H594">
        <f>MONTH(Table1[[#This Row],[Tanggal]])</f>
        <v>5</v>
      </c>
      <c r="I594">
        <f>YEAR(Table1[[#This Row],[Tanggal]])</f>
        <v>2023</v>
      </c>
    </row>
    <row r="595" spans="1:9" x14ac:dyDescent="0.45">
      <c r="A595" s="2">
        <v>44754</v>
      </c>
      <c r="B595" t="s">
        <v>0</v>
      </c>
      <c r="C595" t="s">
        <v>61</v>
      </c>
      <c r="D595" t="s">
        <v>55</v>
      </c>
      <c r="E595" t="s">
        <v>46</v>
      </c>
      <c r="F595">
        <v>15390000</v>
      </c>
      <c r="G595" t="s">
        <v>57</v>
      </c>
      <c r="H595">
        <f>MONTH(Table1[[#This Row],[Tanggal]])</f>
        <v>7</v>
      </c>
      <c r="I595">
        <f>YEAR(Table1[[#This Row],[Tanggal]])</f>
        <v>2022</v>
      </c>
    </row>
    <row r="596" spans="1:9" x14ac:dyDescent="0.45">
      <c r="A596" s="2">
        <v>45070</v>
      </c>
      <c r="B596" t="s">
        <v>9</v>
      </c>
      <c r="C596" t="s">
        <v>104</v>
      </c>
      <c r="D596" t="s">
        <v>26</v>
      </c>
      <c r="E596" t="s">
        <v>34</v>
      </c>
      <c r="F596">
        <v>21170000</v>
      </c>
      <c r="G596" t="s">
        <v>56</v>
      </c>
      <c r="H596">
        <f>MONTH(Table1[[#This Row],[Tanggal]])</f>
        <v>5</v>
      </c>
      <c r="I596">
        <f>YEAR(Table1[[#This Row],[Tanggal]])</f>
        <v>2023</v>
      </c>
    </row>
    <row r="597" spans="1:9" x14ac:dyDescent="0.45">
      <c r="A597" s="2">
        <v>44967</v>
      </c>
      <c r="B597" t="s">
        <v>17</v>
      </c>
      <c r="C597" t="s">
        <v>105</v>
      </c>
      <c r="D597" t="s">
        <v>55</v>
      </c>
      <c r="E597" t="s">
        <v>48</v>
      </c>
      <c r="F597">
        <v>5530000</v>
      </c>
      <c r="G597" t="s">
        <v>56</v>
      </c>
      <c r="H597">
        <f>MONTH(Table1[[#This Row],[Tanggal]])</f>
        <v>2</v>
      </c>
      <c r="I597">
        <f>YEAR(Table1[[#This Row],[Tanggal]])</f>
        <v>2023</v>
      </c>
    </row>
    <row r="598" spans="1:9" x14ac:dyDescent="0.45">
      <c r="A598" s="2">
        <v>44886</v>
      </c>
      <c r="B598" t="s">
        <v>2</v>
      </c>
      <c r="C598" t="s">
        <v>76</v>
      </c>
      <c r="D598" t="s">
        <v>26</v>
      </c>
      <c r="E598" t="s">
        <v>34</v>
      </c>
      <c r="F598">
        <v>12730000</v>
      </c>
      <c r="G598" t="s">
        <v>57</v>
      </c>
      <c r="H598">
        <f>MONTH(Table1[[#This Row],[Tanggal]])</f>
        <v>11</v>
      </c>
      <c r="I598">
        <f>YEAR(Table1[[#This Row],[Tanggal]])</f>
        <v>2022</v>
      </c>
    </row>
    <row r="599" spans="1:9" x14ac:dyDescent="0.45">
      <c r="A599" s="2">
        <v>44618</v>
      </c>
      <c r="B599" t="s">
        <v>2</v>
      </c>
      <c r="C599" t="s">
        <v>82</v>
      </c>
      <c r="D599" t="s">
        <v>55</v>
      </c>
      <c r="E599" t="s">
        <v>53</v>
      </c>
      <c r="F599">
        <v>14460000</v>
      </c>
      <c r="G599" t="s">
        <v>57</v>
      </c>
      <c r="H599">
        <f>MONTH(Table1[[#This Row],[Tanggal]])</f>
        <v>2</v>
      </c>
      <c r="I599">
        <f>YEAR(Table1[[#This Row],[Tanggal]])</f>
        <v>2022</v>
      </c>
    </row>
    <row r="600" spans="1:9" x14ac:dyDescent="0.45">
      <c r="A600" s="2">
        <v>45045</v>
      </c>
      <c r="B600" t="s">
        <v>17</v>
      </c>
      <c r="C600" t="s">
        <v>120</v>
      </c>
      <c r="D600" t="s">
        <v>55</v>
      </c>
      <c r="E600" t="s">
        <v>48</v>
      </c>
      <c r="F600">
        <v>16190000.000000002</v>
      </c>
      <c r="G600" t="s">
        <v>57</v>
      </c>
      <c r="H600">
        <f>MONTH(Table1[[#This Row],[Tanggal]])</f>
        <v>4</v>
      </c>
      <c r="I600">
        <f>YEAR(Table1[[#This Row],[Tanggal]])</f>
        <v>2023</v>
      </c>
    </row>
    <row r="601" spans="1:9" x14ac:dyDescent="0.45">
      <c r="A601" s="2">
        <v>45083</v>
      </c>
      <c r="B601" t="s">
        <v>9</v>
      </c>
      <c r="C601" t="s">
        <v>62</v>
      </c>
      <c r="D601" t="s">
        <v>55</v>
      </c>
      <c r="E601" t="s">
        <v>53</v>
      </c>
      <c r="F601">
        <v>11310000</v>
      </c>
      <c r="G601" t="s">
        <v>56</v>
      </c>
      <c r="H601">
        <f>MONTH(Table1[[#This Row],[Tanggal]])</f>
        <v>6</v>
      </c>
      <c r="I601">
        <f>YEAR(Table1[[#This Row],[Tanggal]])</f>
        <v>2023</v>
      </c>
    </row>
    <row r="602" spans="1:9" x14ac:dyDescent="0.45">
      <c r="A602" s="2">
        <v>44897</v>
      </c>
      <c r="B602" t="s">
        <v>9</v>
      </c>
      <c r="C602" t="s">
        <v>72</v>
      </c>
      <c r="D602" t="s">
        <v>55</v>
      </c>
      <c r="E602" t="s">
        <v>54</v>
      </c>
      <c r="F602">
        <v>15030000</v>
      </c>
      <c r="G602" t="s">
        <v>57</v>
      </c>
      <c r="H602">
        <f>MONTH(Table1[[#This Row],[Tanggal]])</f>
        <v>12</v>
      </c>
      <c r="I602">
        <f>YEAR(Table1[[#This Row],[Tanggal]])</f>
        <v>2022</v>
      </c>
    </row>
    <row r="603" spans="1:9" x14ac:dyDescent="0.45">
      <c r="A603" s="2">
        <v>44785</v>
      </c>
      <c r="B603" t="s">
        <v>4</v>
      </c>
      <c r="C603" t="s">
        <v>68</v>
      </c>
      <c r="D603" t="s">
        <v>26</v>
      </c>
      <c r="E603" t="s">
        <v>28</v>
      </c>
      <c r="F603">
        <v>9530000</v>
      </c>
      <c r="G603" t="s">
        <v>57</v>
      </c>
      <c r="H603">
        <f>MONTH(Table1[[#This Row],[Tanggal]])</f>
        <v>8</v>
      </c>
      <c r="I603">
        <f>YEAR(Table1[[#This Row],[Tanggal]])</f>
        <v>2022</v>
      </c>
    </row>
    <row r="604" spans="1:9" x14ac:dyDescent="0.45">
      <c r="A604" s="2">
        <v>45087</v>
      </c>
      <c r="B604" t="s">
        <v>0</v>
      </c>
      <c r="C604" t="s">
        <v>114</v>
      </c>
      <c r="D604" t="s">
        <v>26</v>
      </c>
      <c r="E604" t="s">
        <v>31</v>
      </c>
      <c r="F604">
        <v>9320000</v>
      </c>
      <c r="G604" t="s">
        <v>56</v>
      </c>
      <c r="H604">
        <f>MONTH(Table1[[#This Row],[Tanggal]])</f>
        <v>6</v>
      </c>
      <c r="I604">
        <f>YEAR(Table1[[#This Row],[Tanggal]])</f>
        <v>2023</v>
      </c>
    </row>
    <row r="605" spans="1:9" x14ac:dyDescent="0.45">
      <c r="A605" s="2">
        <v>44883</v>
      </c>
      <c r="B605" t="s">
        <v>5</v>
      </c>
      <c r="C605" t="s">
        <v>129</v>
      </c>
      <c r="D605" t="s">
        <v>55</v>
      </c>
      <c r="E605" t="s">
        <v>52</v>
      </c>
      <c r="F605">
        <v>24490000</v>
      </c>
      <c r="G605" t="s">
        <v>56</v>
      </c>
      <c r="H605">
        <f>MONTH(Table1[[#This Row],[Tanggal]])</f>
        <v>11</v>
      </c>
      <c r="I605">
        <f>YEAR(Table1[[#This Row],[Tanggal]])</f>
        <v>2022</v>
      </c>
    </row>
    <row r="606" spans="1:9" x14ac:dyDescent="0.45">
      <c r="A606" s="2">
        <v>44907</v>
      </c>
      <c r="B606" t="s">
        <v>9</v>
      </c>
      <c r="C606" t="s">
        <v>133</v>
      </c>
      <c r="D606" t="s">
        <v>26</v>
      </c>
      <c r="E606" t="s">
        <v>32</v>
      </c>
      <c r="F606">
        <v>6960000</v>
      </c>
      <c r="G606" t="s">
        <v>57</v>
      </c>
      <c r="H606">
        <f>MONTH(Table1[[#This Row],[Tanggal]])</f>
        <v>12</v>
      </c>
      <c r="I606">
        <f>YEAR(Table1[[#This Row],[Tanggal]])</f>
        <v>2022</v>
      </c>
    </row>
    <row r="607" spans="1:9" x14ac:dyDescent="0.45">
      <c r="A607" s="2">
        <v>45067</v>
      </c>
      <c r="B607" t="s">
        <v>2</v>
      </c>
      <c r="C607" t="s">
        <v>91</v>
      </c>
      <c r="D607" t="s">
        <v>55</v>
      </c>
      <c r="E607" t="s">
        <v>49</v>
      </c>
      <c r="F607">
        <v>6150000</v>
      </c>
      <c r="G607" t="s">
        <v>57</v>
      </c>
      <c r="H607">
        <f>MONTH(Table1[[#This Row],[Tanggal]])</f>
        <v>5</v>
      </c>
      <c r="I607">
        <f>YEAR(Table1[[#This Row],[Tanggal]])</f>
        <v>2023</v>
      </c>
    </row>
    <row r="608" spans="1:9" x14ac:dyDescent="0.45">
      <c r="A608" s="2">
        <v>45057</v>
      </c>
      <c r="B608" t="s">
        <v>16</v>
      </c>
      <c r="C608" t="s">
        <v>77</v>
      </c>
      <c r="D608" t="s">
        <v>39</v>
      </c>
      <c r="E608" t="s">
        <v>42</v>
      </c>
      <c r="F608">
        <v>10630000</v>
      </c>
      <c r="G608" t="s">
        <v>56</v>
      </c>
      <c r="H608">
        <f>MONTH(Table1[[#This Row],[Tanggal]])</f>
        <v>5</v>
      </c>
      <c r="I608">
        <f>YEAR(Table1[[#This Row],[Tanggal]])</f>
        <v>2023</v>
      </c>
    </row>
    <row r="609" spans="1:9" x14ac:dyDescent="0.45">
      <c r="A609" s="2">
        <v>44747</v>
      </c>
      <c r="B609" t="s">
        <v>9</v>
      </c>
      <c r="C609" t="s">
        <v>124</v>
      </c>
      <c r="D609" t="s">
        <v>26</v>
      </c>
      <c r="E609" t="s">
        <v>35</v>
      </c>
      <c r="F609">
        <v>13790000</v>
      </c>
      <c r="G609" t="s">
        <v>57</v>
      </c>
      <c r="H609">
        <f>MONTH(Table1[[#This Row],[Tanggal]])</f>
        <v>7</v>
      </c>
      <c r="I609">
        <f>YEAR(Table1[[#This Row],[Tanggal]])</f>
        <v>2022</v>
      </c>
    </row>
    <row r="610" spans="1:9" x14ac:dyDescent="0.45">
      <c r="A610" s="2">
        <v>45083</v>
      </c>
      <c r="B610" t="s">
        <v>15</v>
      </c>
      <c r="C610" t="s">
        <v>76</v>
      </c>
      <c r="D610" t="s">
        <v>55</v>
      </c>
      <c r="E610" t="s">
        <v>47</v>
      </c>
      <c r="F610">
        <v>14160000</v>
      </c>
      <c r="G610" t="s">
        <v>56</v>
      </c>
      <c r="H610">
        <f>MONTH(Table1[[#This Row],[Tanggal]])</f>
        <v>6</v>
      </c>
      <c r="I610">
        <f>YEAR(Table1[[#This Row],[Tanggal]])</f>
        <v>2023</v>
      </c>
    </row>
    <row r="611" spans="1:9" x14ac:dyDescent="0.45">
      <c r="A611" s="2">
        <v>45042</v>
      </c>
      <c r="B611" t="s">
        <v>17</v>
      </c>
      <c r="C611" t="s">
        <v>133</v>
      </c>
      <c r="D611" t="s">
        <v>55</v>
      </c>
      <c r="E611" t="s">
        <v>51</v>
      </c>
      <c r="F611">
        <v>24640000</v>
      </c>
      <c r="G611" t="s">
        <v>57</v>
      </c>
      <c r="H611">
        <f>MONTH(Table1[[#This Row],[Tanggal]])</f>
        <v>4</v>
      </c>
      <c r="I611">
        <f>YEAR(Table1[[#This Row],[Tanggal]])</f>
        <v>2023</v>
      </c>
    </row>
    <row r="612" spans="1:9" x14ac:dyDescent="0.45">
      <c r="A612" s="2">
        <v>44652</v>
      </c>
      <c r="B612" t="s">
        <v>17</v>
      </c>
      <c r="C612" t="s">
        <v>75</v>
      </c>
      <c r="D612" t="s">
        <v>26</v>
      </c>
      <c r="E612" t="s">
        <v>32</v>
      </c>
      <c r="F612">
        <v>16460000</v>
      </c>
      <c r="G612" t="s">
        <v>57</v>
      </c>
      <c r="H612">
        <f>MONTH(Table1[[#This Row],[Tanggal]])</f>
        <v>4</v>
      </c>
      <c r="I612">
        <f>YEAR(Table1[[#This Row],[Tanggal]])</f>
        <v>2022</v>
      </c>
    </row>
    <row r="613" spans="1:9" x14ac:dyDescent="0.45">
      <c r="A613" s="2">
        <v>45126</v>
      </c>
      <c r="B613" t="s">
        <v>1</v>
      </c>
      <c r="C613" t="s">
        <v>133</v>
      </c>
      <c r="D613" t="s">
        <v>26</v>
      </c>
      <c r="E613" t="s">
        <v>32</v>
      </c>
      <c r="F613">
        <v>5390000</v>
      </c>
      <c r="G613" t="s">
        <v>57</v>
      </c>
      <c r="H613">
        <f>MONTH(Table1[[#This Row],[Tanggal]])</f>
        <v>7</v>
      </c>
      <c r="I613">
        <f>YEAR(Table1[[#This Row],[Tanggal]])</f>
        <v>2023</v>
      </c>
    </row>
    <row r="614" spans="1:9" x14ac:dyDescent="0.45">
      <c r="A614" s="2">
        <v>44699</v>
      </c>
      <c r="B614" t="s">
        <v>0</v>
      </c>
      <c r="C614" t="s">
        <v>84</v>
      </c>
      <c r="D614" t="s">
        <v>39</v>
      </c>
      <c r="E614" t="s">
        <v>42</v>
      </c>
      <c r="F614">
        <v>24450000</v>
      </c>
      <c r="G614" t="s">
        <v>57</v>
      </c>
      <c r="H614">
        <f>MONTH(Table1[[#This Row],[Tanggal]])</f>
        <v>5</v>
      </c>
      <c r="I614">
        <f>YEAR(Table1[[#This Row],[Tanggal]])</f>
        <v>2022</v>
      </c>
    </row>
    <row r="615" spans="1:9" x14ac:dyDescent="0.45">
      <c r="A615" s="2">
        <v>44930</v>
      </c>
      <c r="B615" t="s">
        <v>9</v>
      </c>
      <c r="C615" t="s">
        <v>130</v>
      </c>
      <c r="D615" t="s">
        <v>26</v>
      </c>
      <c r="E615" t="s">
        <v>33</v>
      </c>
      <c r="F615">
        <v>12150000</v>
      </c>
      <c r="G615" t="s">
        <v>56</v>
      </c>
      <c r="H615">
        <f>MONTH(Table1[[#This Row],[Tanggal]])</f>
        <v>1</v>
      </c>
      <c r="I615">
        <f>YEAR(Table1[[#This Row],[Tanggal]])</f>
        <v>2023</v>
      </c>
    </row>
    <row r="616" spans="1:9" x14ac:dyDescent="0.45">
      <c r="A616" s="2">
        <v>45046</v>
      </c>
      <c r="B616" t="s">
        <v>1</v>
      </c>
      <c r="C616" t="s">
        <v>101</v>
      </c>
      <c r="D616" t="s">
        <v>55</v>
      </c>
      <c r="E616" t="s">
        <v>49</v>
      </c>
      <c r="F616">
        <v>6180000</v>
      </c>
      <c r="G616" t="s">
        <v>57</v>
      </c>
      <c r="H616">
        <f>MONTH(Table1[[#This Row],[Tanggal]])</f>
        <v>4</v>
      </c>
      <c r="I616">
        <f>YEAR(Table1[[#This Row],[Tanggal]])</f>
        <v>2023</v>
      </c>
    </row>
    <row r="617" spans="1:9" x14ac:dyDescent="0.45">
      <c r="A617" s="2">
        <v>44609</v>
      </c>
      <c r="B617" t="s">
        <v>4</v>
      </c>
      <c r="C617" t="s">
        <v>123</v>
      </c>
      <c r="D617" t="s">
        <v>26</v>
      </c>
      <c r="E617" t="s">
        <v>33</v>
      </c>
      <c r="F617">
        <v>8540000</v>
      </c>
      <c r="G617" t="s">
        <v>57</v>
      </c>
      <c r="H617">
        <f>MONTH(Table1[[#This Row],[Tanggal]])</f>
        <v>2</v>
      </c>
      <c r="I617">
        <f>YEAR(Table1[[#This Row],[Tanggal]])</f>
        <v>2022</v>
      </c>
    </row>
    <row r="618" spans="1:9" x14ac:dyDescent="0.45">
      <c r="A618" s="2">
        <v>44953</v>
      </c>
      <c r="B618" t="s">
        <v>3</v>
      </c>
      <c r="C618" t="s">
        <v>78</v>
      </c>
      <c r="D618" t="s">
        <v>55</v>
      </c>
      <c r="E618" t="s">
        <v>53</v>
      </c>
      <c r="F618">
        <v>16320000</v>
      </c>
      <c r="G618" t="s">
        <v>56</v>
      </c>
      <c r="H618">
        <f>MONTH(Table1[[#This Row],[Tanggal]])</f>
        <v>1</v>
      </c>
      <c r="I618">
        <f>YEAR(Table1[[#This Row],[Tanggal]])</f>
        <v>2023</v>
      </c>
    </row>
    <row r="619" spans="1:9" x14ac:dyDescent="0.45">
      <c r="A619" s="2">
        <v>45252</v>
      </c>
      <c r="B619" t="s">
        <v>16</v>
      </c>
      <c r="C619" t="s">
        <v>116</v>
      </c>
      <c r="D619" t="s">
        <v>55</v>
      </c>
      <c r="E619" t="s">
        <v>46</v>
      </c>
      <c r="F619">
        <v>9440000</v>
      </c>
      <c r="G619" t="s">
        <v>56</v>
      </c>
      <c r="H619">
        <f>MONTH(Table1[[#This Row],[Tanggal]])</f>
        <v>11</v>
      </c>
      <c r="I619">
        <f>YEAR(Table1[[#This Row],[Tanggal]])</f>
        <v>2023</v>
      </c>
    </row>
    <row r="620" spans="1:9" x14ac:dyDescent="0.45">
      <c r="A620" s="2">
        <v>45009</v>
      </c>
      <c r="B620" t="s">
        <v>3</v>
      </c>
      <c r="C620" t="s">
        <v>138</v>
      </c>
      <c r="D620" t="s">
        <v>26</v>
      </c>
      <c r="E620" t="s">
        <v>35</v>
      </c>
      <c r="F620">
        <v>20120000</v>
      </c>
      <c r="G620" t="s">
        <v>57</v>
      </c>
      <c r="H620">
        <f>MONTH(Table1[[#This Row],[Tanggal]])</f>
        <v>3</v>
      </c>
      <c r="I620">
        <f>YEAR(Table1[[#This Row],[Tanggal]])</f>
        <v>2023</v>
      </c>
    </row>
    <row r="621" spans="1:9" x14ac:dyDescent="0.45">
      <c r="A621" s="2">
        <v>45183</v>
      </c>
      <c r="B621" t="s">
        <v>4</v>
      </c>
      <c r="C621" t="s">
        <v>60</v>
      </c>
      <c r="D621" t="s">
        <v>26</v>
      </c>
      <c r="E621" t="s">
        <v>31</v>
      </c>
      <c r="F621">
        <v>9300000</v>
      </c>
      <c r="G621" t="s">
        <v>57</v>
      </c>
      <c r="H621">
        <f>MONTH(Table1[[#This Row],[Tanggal]])</f>
        <v>9</v>
      </c>
      <c r="I621">
        <f>YEAR(Table1[[#This Row],[Tanggal]])</f>
        <v>2023</v>
      </c>
    </row>
    <row r="622" spans="1:9" x14ac:dyDescent="0.45">
      <c r="A622" s="2">
        <v>44620</v>
      </c>
      <c r="B622" t="s">
        <v>9</v>
      </c>
      <c r="C622" t="s">
        <v>66</v>
      </c>
      <c r="D622" t="s">
        <v>26</v>
      </c>
      <c r="E622" t="s">
        <v>28</v>
      </c>
      <c r="F622">
        <v>14640000</v>
      </c>
      <c r="G622" t="s">
        <v>57</v>
      </c>
      <c r="H622">
        <f>MONTH(Table1[[#This Row],[Tanggal]])</f>
        <v>2</v>
      </c>
      <c r="I622">
        <f>YEAR(Table1[[#This Row],[Tanggal]])</f>
        <v>2022</v>
      </c>
    </row>
    <row r="623" spans="1:9" x14ac:dyDescent="0.45">
      <c r="A623" s="2">
        <v>44912</v>
      </c>
      <c r="B623" t="s">
        <v>1</v>
      </c>
      <c r="C623" t="s">
        <v>65</v>
      </c>
      <c r="D623" t="s">
        <v>26</v>
      </c>
      <c r="E623" t="s">
        <v>31</v>
      </c>
      <c r="F623">
        <v>15520000</v>
      </c>
      <c r="G623" t="s">
        <v>57</v>
      </c>
      <c r="H623">
        <f>MONTH(Table1[[#This Row],[Tanggal]])</f>
        <v>12</v>
      </c>
      <c r="I623">
        <f>YEAR(Table1[[#This Row],[Tanggal]])</f>
        <v>2022</v>
      </c>
    </row>
    <row r="624" spans="1:9" x14ac:dyDescent="0.45">
      <c r="A624" s="2">
        <v>45094</v>
      </c>
      <c r="B624" t="s">
        <v>3</v>
      </c>
      <c r="C624" t="s">
        <v>78</v>
      </c>
      <c r="D624" t="s">
        <v>26</v>
      </c>
      <c r="E624" t="s">
        <v>31</v>
      </c>
      <c r="F624">
        <v>19330000</v>
      </c>
      <c r="G624" t="s">
        <v>56</v>
      </c>
      <c r="H624">
        <f>MONTH(Table1[[#This Row],[Tanggal]])</f>
        <v>6</v>
      </c>
      <c r="I624">
        <f>YEAR(Table1[[#This Row],[Tanggal]])</f>
        <v>2023</v>
      </c>
    </row>
    <row r="625" spans="1:9" x14ac:dyDescent="0.45">
      <c r="A625" s="2">
        <v>44603</v>
      </c>
      <c r="B625" t="s">
        <v>1</v>
      </c>
      <c r="C625" t="s">
        <v>100</v>
      </c>
      <c r="D625" t="s">
        <v>26</v>
      </c>
      <c r="E625" t="s">
        <v>29</v>
      </c>
      <c r="F625">
        <v>7980000</v>
      </c>
      <c r="G625" t="s">
        <v>56</v>
      </c>
      <c r="H625">
        <f>MONTH(Table1[[#This Row],[Tanggal]])</f>
        <v>2</v>
      </c>
      <c r="I625">
        <f>YEAR(Table1[[#This Row],[Tanggal]])</f>
        <v>2022</v>
      </c>
    </row>
    <row r="626" spans="1:9" x14ac:dyDescent="0.45">
      <c r="A626" s="2">
        <v>44725</v>
      </c>
      <c r="B626" t="s">
        <v>17</v>
      </c>
      <c r="C626" t="s">
        <v>137</v>
      </c>
      <c r="D626" t="s">
        <v>26</v>
      </c>
      <c r="E626" t="s">
        <v>30</v>
      </c>
      <c r="F626">
        <v>12400000</v>
      </c>
      <c r="G626" t="s">
        <v>57</v>
      </c>
      <c r="H626">
        <f>MONTH(Table1[[#This Row],[Tanggal]])</f>
        <v>6</v>
      </c>
      <c r="I626">
        <f>YEAR(Table1[[#This Row],[Tanggal]])</f>
        <v>2022</v>
      </c>
    </row>
    <row r="627" spans="1:9" x14ac:dyDescent="0.45">
      <c r="A627" s="2">
        <v>44877</v>
      </c>
      <c r="B627" t="s">
        <v>1</v>
      </c>
      <c r="C627" t="s">
        <v>124</v>
      </c>
      <c r="D627" t="s">
        <v>39</v>
      </c>
      <c r="E627" t="s">
        <v>45</v>
      </c>
      <c r="F627">
        <v>9360000</v>
      </c>
      <c r="G627" t="s">
        <v>56</v>
      </c>
      <c r="H627">
        <f>MONTH(Table1[[#This Row],[Tanggal]])</f>
        <v>11</v>
      </c>
      <c r="I627">
        <f>YEAR(Table1[[#This Row],[Tanggal]])</f>
        <v>2022</v>
      </c>
    </row>
    <row r="628" spans="1:9" x14ac:dyDescent="0.45">
      <c r="A628" s="2">
        <v>44716</v>
      </c>
      <c r="B628" t="s">
        <v>1</v>
      </c>
      <c r="C628" t="s">
        <v>92</v>
      </c>
      <c r="D628" t="s">
        <v>39</v>
      </c>
      <c r="E628" t="s">
        <v>41</v>
      </c>
      <c r="F628">
        <v>20370000</v>
      </c>
      <c r="G628" t="s">
        <v>56</v>
      </c>
      <c r="H628">
        <f>MONTH(Table1[[#This Row],[Tanggal]])</f>
        <v>6</v>
      </c>
      <c r="I628">
        <f>YEAR(Table1[[#This Row],[Tanggal]])</f>
        <v>2022</v>
      </c>
    </row>
    <row r="629" spans="1:9" x14ac:dyDescent="0.45">
      <c r="A629" s="2">
        <v>44578</v>
      </c>
      <c r="B629" t="s">
        <v>9</v>
      </c>
      <c r="C629" t="s">
        <v>131</v>
      </c>
      <c r="D629" t="s">
        <v>55</v>
      </c>
      <c r="E629" t="s">
        <v>48</v>
      </c>
      <c r="F629">
        <v>18200000</v>
      </c>
      <c r="G629" t="s">
        <v>57</v>
      </c>
      <c r="H629">
        <f>MONTH(Table1[[#This Row],[Tanggal]])</f>
        <v>1</v>
      </c>
      <c r="I629">
        <f>YEAR(Table1[[#This Row],[Tanggal]])</f>
        <v>2022</v>
      </c>
    </row>
    <row r="630" spans="1:9" x14ac:dyDescent="0.45">
      <c r="A630" s="2">
        <v>45187</v>
      </c>
      <c r="B630" t="s">
        <v>15</v>
      </c>
      <c r="C630" t="s">
        <v>75</v>
      </c>
      <c r="D630" t="s">
        <v>55</v>
      </c>
      <c r="E630" t="s">
        <v>50</v>
      </c>
      <c r="F630">
        <v>23440000</v>
      </c>
      <c r="G630" t="s">
        <v>57</v>
      </c>
      <c r="H630">
        <f>MONTH(Table1[[#This Row],[Tanggal]])</f>
        <v>9</v>
      </c>
      <c r="I630">
        <f>YEAR(Table1[[#This Row],[Tanggal]])</f>
        <v>2023</v>
      </c>
    </row>
    <row r="631" spans="1:9" x14ac:dyDescent="0.45">
      <c r="A631" s="2">
        <v>44989</v>
      </c>
      <c r="B631" t="s">
        <v>2</v>
      </c>
      <c r="C631" t="s">
        <v>100</v>
      </c>
      <c r="D631" t="s">
        <v>26</v>
      </c>
      <c r="E631" t="s">
        <v>29</v>
      </c>
      <c r="F631">
        <v>24170000</v>
      </c>
      <c r="G631" t="s">
        <v>57</v>
      </c>
      <c r="H631">
        <f>MONTH(Table1[[#This Row],[Tanggal]])</f>
        <v>3</v>
      </c>
      <c r="I631">
        <f>YEAR(Table1[[#This Row],[Tanggal]])</f>
        <v>2023</v>
      </c>
    </row>
    <row r="632" spans="1:9" x14ac:dyDescent="0.45">
      <c r="A632" s="2">
        <v>44691</v>
      </c>
      <c r="B632" t="s">
        <v>2</v>
      </c>
      <c r="C632" t="s">
        <v>113</v>
      </c>
      <c r="D632" t="s">
        <v>26</v>
      </c>
      <c r="E632" t="s">
        <v>33</v>
      </c>
      <c r="F632">
        <v>16810000</v>
      </c>
      <c r="G632" t="s">
        <v>56</v>
      </c>
      <c r="H632">
        <f>MONTH(Table1[[#This Row],[Tanggal]])</f>
        <v>5</v>
      </c>
      <c r="I632">
        <f>YEAR(Table1[[#This Row],[Tanggal]])</f>
        <v>2022</v>
      </c>
    </row>
    <row r="633" spans="1:9" x14ac:dyDescent="0.45">
      <c r="A633" s="2">
        <v>44721</v>
      </c>
      <c r="B633" t="s">
        <v>3</v>
      </c>
      <c r="C633" t="s">
        <v>124</v>
      </c>
      <c r="D633" t="s">
        <v>55</v>
      </c>
      <c r="E633" t="s">
        <v>49</v>
      </c>
      <c r="F633">
        <v>10700000</v>
      </c>
      <c r="G633" t="s">
        <v>56</v>
      </c>
      <c r="H633">
        <f>MONTH(Table1[[#This Row],[Tanggal]])</f>
        <v>6</v>
      </c>
      <c r="I633">
        <f>YEAR(Table1[[#This Row],[Tanggal]])</f>
        <v>2022</v>
      </c>
    </row>
    <row r="634" spans="1:9" x14ac:dyDescent="0.45">
      <c r="A634" s="2">
        <v>45100</v>
      </c>
      <c r="B634" t="s">
        <v>0</v>
      </c>
      <c r="C634" t="s">
        <v>138</v>
      </c>
      <c r="D634" t="s">
        <v>55</v>
      </c>
      <c r="E634" t="s">
        <v>53</v>
      </c>
      <c r="F634">
        <v>22060000</v>
      </c>
      <c r="G634" t="s">
        <v>57</v>
      </c>
      <c r="H634">
        <f>MONTH(Table1[[#This Row],[Tanggal]])</f>
        <v>6</v>
      </c>
      <c r="I634">
        <f>YEAR(Table1[[#This Row],[Tanggal]])</f>
        <v>2023</v>
      </c>
    </row>
    <row r="635" spans="1:9" x14ac:dyDescent="0.45">
      <c r="A635" s="2">
        <v>44992</v>
      </c>
      <c r="B635" t="s">
        <v>15</v>
      </c>
      <c r="C635" t="s">
        <v>81</v>
      </c>
      <c r="D635" t="s">
        <v>55</v>
      </c>
      <c r="E635" t="s">
        <v>52</v>
      </c>
      <c r="F635">
        <v>10970000</v>
      </c>
      <c r="G635" t="s">
        <v>56</v>
      </c>
      <c r="H635">
        <f>MONTH(Table1[[#This Row],[Tanggal]])</f>
        <v>3</v>
      </c>
      <c r="I635">
        <f>YEAR(Table1[[#This Row],[Tanggal]])</f>
        <v>2023</v>
      </c>
    </row>
    <row r="636" spans="1:9" x14ac:dyDescent="0.45">
      <c r="A636" s="2">
        <v>44966</v>
      </c>
      <c r="B636" t="s">
        <v>0</v>
      </c>
      <c r="C636" t="s">
        <v>123</v>
      </c>
      <c r="D636" t="s">
        <v>55</v>
      </c>
      <c r="E636" t="s">
        <v>49</v>
      </c>
      <c r="F636">
        <v>6740000</v>
      </c>
      <c r="G636" t="s">
        <v>57</v>
      </c>
      <c r="H636">
        <f>MONTH(Table1[[#This Row],[Tanggal]])</f>
        <v>2</v>
      </c>
      <c r="I636">
        <f>YEAR(Table1[[#This Row],[Tanggal]])</f>
        <v>2023</v>
      </c>
    </row>
    <row r="637" spans="1:9" x14ac:dyDescent="0.45">
      <c r="A637" s="2">
        <v>44978</v>
      </c>
      <c r="B637" t="s">
        <v>17</v>
      </c>
      <c r="C637" t="s">
        <v>104</v>
      </c>
      <c r="D637" t="s">
        <v>55</v>
      </c>
      <c r="E637" t="s">
        <v>47</v>
      </c>
      <c r="F637">
        <v>24700000</v>
      </c>
      <c r="G637" t="s">
        <v>56</v>
      </c>
      <c r="H637">
        <f>MONTH(Table1[[#This Row],[Tanggal]])</f>
        <v>2</v>
      </c>
      <c r="I637">
        <f>YEAR(Table1[[#This Row],[Tanggal]])</f>
        <v>2023</v>
      </c>
    </row>
    <row r="638" spans="1:9" x14ac:dyDescent="0.45">
      <c r="A638" s="2">
        <v>44990</v>
      </c>
      <c r="B638" t="s">
        <v>16</v>
      </c>
      <c r="C638" t="s">
        <v>139</v>
      </c>
      <c r="D638" t="s">
        <v>55</v>
      </c>
      <c r="E638" t="s">
        <v>48</v>
      </c>
      <c r="F638">
        <v>14750000</v>
      </c>
      <c r="G638" t="s">
        <v>57</v>
      </c>
      <c r="H638">
        <f>MONTH(Table1[[#This Row],[Tanggal]])</f>
        <v>3</v>
      </c>
      <c r="I638">
        <f>YEAR(Table1[[#This Row],[Tanggal]])</f>
        <v>2023</v>
      </c>
    </row>
    <row r="639" spans="1:9" x14ac:dyDescent="0.45">
      <c r="A639" s="2">
        <v>44982</v>
      </c>
      <c r="B639" t="s">
        <v>15</v>
      </c>
      <c r="C639" t="s">
        <v>98</v>
      </c>
      <c r="D639" t="s">
        <v>55</v>
      </c>
      <c r="E639" t="s">
        <v>54</v>
      </c>
      <c r="F639">
        <v>8320000</v>
      </c>
      <c r="G639" t="s">
        <v>57</v>
      </c>
      <c r="H639">
        <f>MONTH(Table1[[#This Row],[Tanggal]])</f>
        <v>2</v>
      </c>
      <c r="I639">
        <f>YEAR(Table1[[#This Row],[Tanggal]])</f>
        <v>2023</v>
      </c>
    </row>
    <row r="640" spans="1:9" x14ac:dyDescent="0.45">
      <c r="A640" s="2">
        <v>44571</v>
      </c>
      <c r="B640" t="s">
        <v>4</v>
      </c>
      <c r="C640" t="s">
        <v>64</v>
      </c>
      <c r="D640" t="s">
        <v>55</v>
      </c>
      <c r="E640" t="s">
        <v>52</v>
      </c>
      <c r="F640">
        <v>13920000</v>
      </c>
      <c r="G640" t="s">
        <v>57</v>
      </c>
      <c r="H640">
        <f>MONTH(Table1[[#This Row],[Tanggal]])</f>
        <v>1</v>
      </c>
      <c r="I640">
        <f>YEAR(Table1[[#This Row],[Tanggal]])</f>
        <v>2022</v>
      </c>
    </row>
    <row r="641" spans="1:9" x14ac:dyDescent="0.45">
      <c r="A641" s="2">
        <v>44899</v>
      </c>
      <c r="B641" t="s">
        <v>16</v>
      </c>
      <c r="C641" t="s">
        <v>103</v>
      </c>
      <c r="D641" t="s">
        <v>55</v>
      </c>
      <c r="E641" t="s">
        <v>46</v>
      </c>
      <c r="F641">
        <v>10210000</v>
      </c>
      <c r="G641" t="s">
        <v>57</v>
      </c>
      <c r="H641">
        <f>MONTH(Table1[[#This Row],[Tanggal]])</f>
        <v>12</v>
      </c>
      <c r="I641">
        <f>YEAR(Table1[[#This Row],[Tanggal]])</f>
        <v>2022</v>
      </c>
    </row>
    <row r="642" spans="1:9" x14ac:dyDescent="0.45">
      <c r="A642" s="2">
        <v>44726</v>
      </c>
      <c r="B642" t="s">
        <v>5</v>
      </c>
      <c r="C642" t="s">
        <v>103</v>
      </c>
      <c r="D642" t="s">
        <v>39</v>
      </c>
      <c r="E642" t="s">
        <v>44</v>
      </c>
      <c r="F642">
        <v>13280000</v>
      </c>
      <c r="G642" t="s">
        <v>56</v>
      </c>
      <c r="H642">
        <f>MONTH(Table1[[#This Row],[Tanggal]])</f>
        <v>6</v>
      </c>
      <c r="I642">
        <f>YEAR(Table1[[#This Row],[Tanggal]])</f>
        <v>2022</v>
      </c>
    </row>
    <row r="643" spans="1:9" x14ac:dyDescent="0.45">
      <c r="A643" s="2">
        <v>44619</v>
      </c>
      <c r="B643" t="s">
        <v>2</v>
      </c>
      <c r="C643" t="s">
        <v>98</v>
      </c>
      <c r="D643" t="s">
        <v>39</v>
      </c>
      <c r="E643" t="s">
        <v>41</v>
      </c>
      <c r="F643">
        <v>21920000</v>
      </c>
      <c r="G643" t="s">
        <v>56</v>
      </c>
      <c r="H643">
        <f>MONTH(Table1[[#This Row],[Tanggal]])</f>
        <v>2</v>
      </c>
      <c r="I643">
        <f>YEAR(Table1[[#This Row],[Tanggal]])</f>
        <v>2022</v>
      </c>
    </row>
    <row r="644" spans="1:9" x14ac:dyDescent="0.45">
      <c r="A644" s="2">
        <v>44872</v>
      </c>
      <c r="B644" t="s">
        <v>17</v>
      </c>
      <c r="C644" t="s">
        <v>138</v>
      </c>
      <c r="D644" t="s">
        <v>26</v>
      </c>
      <c r="E644" t="s">
        <v>32</v>
      </c>
      <c r="F644">
        <v>9040000</v>
      </c>
      <c r="G644" t="s">
        <v>57</v>
      </c>
      <c r="H644">
        <f>MONTH(Table1[[#This Row],[Tanggal]])</f>
        <v>11</v>
      </c>
      <c r="I644">
        <f>YEAR(Table1[[#This Row],[Tanggal]])</f>
        <v>2022</v>
      </c>
    </row>
    <row r="645" spans="1:9" x14ac:dyDescent="0.45">
      <c r="A645" s="2">
        <v>45049</v>
      </c>
      <c r="B645" t="s">
        <v>15</v>
      </c>
      <c r="C645" t="s">
        <v>114</v>
      </c>
      <c r="D645" t="s">
        <v>26</v>
      </c>
      <c r="E645" t="s">
        <v>31</v>
      </c>
      <c r="F645">
        <v>14240000</v>
      </c>
      <c r="G645" t="s">
        <v>57</v>
      </c>
      <c r="H645">
        <f>MONTH(Table1[[#This Row],[Tanggal]])</f>
        <v>5</v>
      </c>
      <c r="I645">
        <f>YEAR(Table1[[#This Row],[Tanggal]])</f>
        <v>2023</v>
      </c>
    </row>
    <row r="646" spans="1:9" x14ac:dyDescent="0.45">
      <c r="A646" s="2">
        <v>45194</v>
      </c>
      <c r="B646" t="s">
        <v>9</v>
      </c>
      <c r="C646" t="s">
        <v>116</v>
      </c>
      <c r="D646" t="s">
        <v>39</v>
      </c>
      <c r="E646" t="s">
        <v>42</v>
      </c>
      <c r="F646">
        <v>12190000</v>
      </c>
      <c r="G646" t="s">
        <v>57</v>
      </c>
      <c r="H646">
        <f>MONTH(Table1[[#This Row],[Tanggal]])</f>
        <v>9</v>
      </c>
      <c r="I646">
        <f>YEAR(Table1[[#This Row],[Tanggal]])</f>
        <v>2023</v>
      </c>
    </row>
    <row r="647" spans="1:9" x14ac:dyDescent="0.45">
      <c r="A647" s="2">
        <v>44723</v>
      </c>
      <c r="B647" t="s">
        <v>3</v>
      </c>
      <c r="C647" t="s">
        <v>60</v>
      </c>
      <c r="D647" t="s">
        <v>55</v>
      </c>
      <c r="E647" t="s">
        <v>48</v>
      </c>
      <c r="F647">
        <v>8189999.9999999991</v>
      </c>
      <c r="G647" t="s">
        <v>57</v>
      </c>
      <c r="H647">
        <f>MONTH(Table1[[#This Row],[Tanggal]])</f>
        <v>6</v>
      </c>
      <c r="I647">
        <f>YEAR(Table1[[#This Row],[Tanggal]])</f>
        <v>2022</v>
      </c>
    </row>
    <row r="648" spans="1:9" x14ac:dyDescent="0.45">
      <c r="A648" s="2">
        <v>45053</v>
      </c>
      <c r="B648" t="s">
        <v>0</v>
      </c>
      <c r="C648" t="s">
        <v>83</v>
      </c>
      <c r="D648" t="s">
        <v>26</v>
      </c>
      <c r="E648" t="s">
        <v>31</v>
      </c>
      <c r="F648">
        <v>13280000</v>
      </c>
      <c r="G648" t="s">
        <v>56</v>
      </c>
      <c r="H648">
        <f>MONTH(Table1[[#This Row],[Tanggal]])</f>
        <v>5</v>
      </c>
      <c r="I648">
        <f>YEAR(Table1[[#This Row],[Tanggal]])</f>
        <v>2023</v>
      </c>
    </row>
    <row r="649" spans="1:9" x14ac:dyDescent="0.45">
      <c r="A649" s="2">
        <v>44669</v>
      </c>
      <c r="B649" t="s">
        <v>5</v>
      </c>
      <c r="C649" t="s">
        <v>130</v>
      </c>
      <c r="D649" t="s">
        <v>26</v>
      </c>
      <c r="E649" t="s">
        <v>30</v>
      </c>
      <c r="F649">
        <v>6230000</v>
      </c>
      <c r="G649" t="s">
        <v>57</v>
      </c>
      <c r="H649">
        <f>MONTH(Table1[[#This Row],[Tanggal]])</f>
        <v>4</v>
      </c>
      <c r="I649">
        <f>YEAR(Table1[[#This Row],[Tanggal]])</f>
        <v>2022</v>
      </c>
    </row>
    <row r="650" spans="1:9" x14ac:dyDescent="0.45">
      <c r="A650" s="2">
        <v>44992</v>
      </c>
      <c r="B650" t="s">
        <v>9</v>
      </c>
      <c r="C650" t="s">
        <v>122</v>
      </c>
      <c r="D650" t="s">
        <v>55</v>
      </c>
      <c r="E650" t="s">
        <v>51</v>
      </c>
      <c r="F650">
        <v>14750000</v>
      </c>
      <c r="G650" t="s">
        <v>57</v>
      </c>
      <c r="H650">
        <f>MONTH(Table1[[#This Row],[Tanggal]])</f>
        <v>3</v>
      </c>
      <c r="I650">
        <f>YEAR(Table1[[#This Row],[Tanggal]])</f>
        <v>2023</v>
      </c>
    </row>
    <row r="651" spans="1:9" x14ac:dyDescent="0.45">
      <c r="A651" s="2">
        <v>44828</v>
      </c>
      <c r="B651" t="s">
        <v>9</v>
      </c>
      <c r="C651" t="s">
        <v>124</v>
      </c>
      <c r="D651" t="s">
        <v>39</v>
      </c>
      <c r="E651" t="s">
        <v>45</v>
      </c>
      <c r="F651">
        <v>5390000</v>
      </c>
      <c r="G651" t="s">
        <v>57</v>
      </c>
      <c r="H651">
        <f>MONTH(Table1[[#This Row],[Tanggal]])</f>
        <v>9</v>
      </c>
      <c r="I651">
        <f>YEAR(Table1[[#This Row],[Tanggal]])</f>
        <v>2022</v>
      </c>
    </row>
    <row r="652" spans="1:9" x14ac:dyDescent="0.45">
      <c r="A652" s="2">
        <v>44775</v>
      </c>
      <c r="B652" t="s">
        <v>0</v>
      </c>
      <c r="C652" t="s">
        <v>105</v>
      </c>
      <c r="D652" t="s">
        <v>55</v>
      </c>
      <c r="E652" t="s">
        <v>47</v>
      </c>
      <c r="F652">
        <v>24220000</v>
      </c>
      <c r="G652" t="s">
        <v>57</v>
      </c>
      <c r="H652">
        <f>MONTH(Table1[[#This Row],[Tanggal]])</f>
        <v>8</v>
      </c>
      <c r="I652">
        <f>YEAR(Table1[[#This Row],[Tanggal]])</f>
        <v>2022</v>
      </c>
    </row>
    <row r="653" spans="1:9" x14ac:dyDescent="0.45">
      <c r="A653" s="2">
        <v>44887</v>
      </c>
      <c r="B653" t="s">
        <v>0</v>
      </c>
      <c r="C653" t="s">
        <v>90</v>
      </c>
      <c r="D653" t="s">
        <v>39</v>
      </c>
      <c r="E653" t="s">
        <v>41</v>
      </c>
      <c r="F653">
        <v>23620000</v>
      </c>
      <c r="G653" t="s">
        <v>56</v>
      </c>
      <c r="H653">
        <f>MONTH(Table1[[#This Row],[Tanggal]])</f>
        <v>11</v>
      </c>
      <c r="I653">
        <f>YEAR(Table1[[#This Row],[Tanggal]])</f>
        <v>2022</v>
      </c>
    </row>
    <row r="654" spans="1:9" x14ac:dyDescent="0.45">
      <c r="A654" s="2">
        <v>45214</v>
      </c>
      <c r="B654" t="s">
        <v>5</v>
      </c>
      <c r="C654" t="s">
        <v>64</v>
      </c>
      <c r="D654" t="s">
        <v>39</v>
      </c>
      <c r="E654" t="s">
        <v>42</v>
      </c>
      <c r="F654">
        <v>5450000</v>
      </c>
      <c r="G654" t="s">
        <v>57</v>
      </c>
      <c r="H654">
        <f>MONTH(Table1[[#This Row],[Tanggal]])</f>
        <v>10</v>
      </c>
      <c r="I654">
        <f>YEAR(Table1[[#This Row],[Tanggal]])</f>
        <v>2023</v>
      </c>
    </row>
    <row r="655" spans="1:9" x14ac:dyDescent="0.45">
      <c r="A655" s="2">
        <v>45098</v>
      </c>
      <c r="B655" t="s">
        <v>9</v>
      </c>
      <c r="C655" t="s">
        <v>137</v>
      </c>
      <c r="D655" t="s">
        <v>39</v>
      </c>
      <c r="E655" t="s">
        <v>44</v>
      </c>
      <c r="F655">
        <v>24120000</v>
      </c>
      <c r="G655" t="s">
        <v>56</v>
      </c>
      <c r="H655">
        <f>MONTH(Table1[[#This Row],[Tanggal]])</f>
        <v>6</v>
      </c>
      <c r="I655">
        <f>YEAR(Table1[[#This Row],[Tanggal]])</f>
        <v>2023</v>
      </c>
    </row>
    <row r="656" spans="1:9" x14ac:dyDescent="0.45">
      <c r="A656" s="2">
        <v>44784</v>
      </c>
      <c r="B656" t="s">
        <v>17</v>
      </c>
      <c r="C656" t="s">
        <v>61</v>
      </c>
      <c r="D656" t="s">
        <v>55</v>
      </c>
      <c r="E656" t="s">
        <v>54</v>
      </c>
      <c r="F656">
        <v>9980000</v>
      </c>
      <c r="G656" t="s">
        <v>57</v>
      </c>
      <c r="H656">
        <f>MONTH(Table1[[#This Row],[Tanggal]])</f>
        <v>8</v>
      </c>
      <c r="I656">
        <f>YEAR(Table1[[#This Row],[Tanggal]])</f>
        <v>2022</v>
      </c>
    </row>
    <row r="657" spans="1:9" x14ac:dyDescent="0.45">
      <c r="A657" s="2">
        <v>44675</v>
      </c>
      <c r="B657" t="s">
        <v>16</v>
      </c>
      <c r="C657" t="s">
        <v>110</v>
      </c>
      <c r="D657" t="s">
        <v>55</v>
      </c>
      <c r="E657" t="s">
        <v>51</v>
      </c>
      <c r="F657">
        <v>9740000</v>
      </c>
      <c r="G657" t="s">
        <v>56</v>
      </c>
      <c r="H657">
        <f>MONTH(Table1[[#This Row],[Tanggal]])</f>
        <v>4</v>
      </c>
      <c r="I657">
        <f>YEAR(Table1[[#This Row],[Tanggal]])</f>
        <v>2022</v>
      </c>
    </row>
    <row r="658" spans="1:9" x14ac:dyDescent="0.45">
      <c r="A658" s="2">
        <v>44661</v>
      </c>
      <c r="B658" t="s">
        <v>17</v>
      </c>
      <c r="C658" t="s">
        <v>75</v>
      </c>
      <c r="D658" t="s">
        <v>55</v>
      </c>
      <c r="E658" t="s">
        <v>51</v>
      </c>
      <c r="F658">
        <v>22750000</v>
      </c>
      <c r="G658" t="s">
        <v>57</v>
      </c>
      <c r="H658">
        <f>MONTH(Table1[[#This Row],[Tanggal]])</f>
        <v>4</v>
      </c>
      <c r="I658">
        <f>YEAR(Table1[[#This Row],[Tanggal]])</f>
        <v>2022</v>
      </c>
    </row>
    <row r="659" spans="1:9" x14ac:dyDescent="0.45">
      <c r="A659" s="2">
        <v>44940</v>
      </c>
      <c r="B659" t="s">
        <v>4</v>
      </c>
      <c r="C659" t="s">
        <v>116</v>
      </c>
      <c r="D659" t="s">
        <v>55</v>
      </c>
      <c r="E659" t="s">
        <v>47</v>
      </c>
      <c r="F659">
        <v>5300000</v>
      </c>
      <c r="G659" t="s">
        <v>56</v>
      </c>
      <c r="H659">
        <f>MONTH(Table1[[#This Row],[Tanggal]])</f>
        <v>1</v>
      </c>
      <c r="I659">
        <f>YEAR(Table1[[#This Row],[Tanggal]])</f>
        <v>2023</v>
      </c>
    </row>
    <row r="660" spans="1:9" x14ac:dyDescent="0.45">
      <c r="A660" s="2">
        <v>45056</v>
      </c>
      <c r="B660" t="s">
        <v>9</v>
      </c>
      <c r="C660" t="s">
        <v>94</v>
      </c>
      <c r="D660" t="s">
        <v>39</v>
      </c>
      <c r="E660" t="s">
        <v>40</v>
      </c>
      <c r="F660">
        <v>19760000</v>
      </c>
      <c r="G660" t="s">
        <v>57</v>
      </c>
      <c r="H660">
        <f>MONTH(Table1[[#This Row],[Tanggal]])</f>
        <v>5</v>
      </c>
      <c r="I660">
        <f>YEAR(Table1[[#This Row],[Tanggal]])</f>
        <v>2023</v>
      </c>
    </row>
    <row r="661" spans="1:9" x14ac:dyDescent="0.45">
      <c r="A661" s="2">
        <v>44602</v>
      </c>
      <c r="B661" t="s">
        <v>15</v>
      </c>
      <c r="C661" t="s">
        <v>133</v>
      </c>
      <c r="D661" t="s">
        <v>39</v>
      </c>
      <c r="E661" t="s">
        <v>44</v>
      </c>
      <c r="F661">
        <v>15420000</v>
      </c>
      <c r="G661" t="s">
        <v>56</v>
      </c>
      <c r="H661">
        <f>MONTH(Table1[[#This Row],[Tanggal]])</f>
        <v>2</v>
      </c>
      <c r="I661">
        <f>YEAR(Table1[[#This Row],[Tanggal]])</f>
        <v>2022</v>
      </c>
    </row>
    <row r="662" spans="1:9" x14ac:dyDescent="0.45">
      <c r="A662" s="2">
        <v>45152</v>
      </c>
      <c r="B662" t="s">
        <v>17</v>
      </c>
      <c r="C662" t="s">
        <v>128</v>
      </c>
      <c r="D662" t="s">
        <v>26</v>
      </c>
      <c r="E662" t="s">
        <v>33</v>
      </c>
      <c r="F662">
        <v>19210000</v>
      </c>
      <c r="G662" t="s">
        <v>57</v>
      </c>
      <c r="H662">
        <f>MONTH(Table1[[#This Row],[Tanggal]])</f>
        <v>8</v>
      </c>
      <c r="I662">
        <f>YEAR(Table1[[#This Row],[Tanggal]])</f>
        <v>2023</v>
      </c>
    </row>
    <row r="663" spans="1:9" x14ac:dyDescent="0.45">
      <c r="A663" s="2">
        <v>45092</v>
      </c>
      <c r="B663" t="s">
        <v>5</v>
      </c>
      <c r="C663" t="s">
        <v>1</v>
      </c>
      <c r="D663" t="s">
        <v>26</v>
      </c>
      <c r="E663" t="s">
        <v>28</v>
      </c>
      <c r="F663">
        <v>19340000</v>
      </c>
      <c r="G663" t="s">
        <v>56</v>
      </c>
      <c r="H663">
        <f>MONTH(Table1[[#This Row],[Tanggal]])</f>
        <v>6</v>
      </c>
      <c r="I663">
        <f>YEAR(Table1[[#This Row],[Tanggal]])</f>
        <v>2023</v>
      </c>
    </row>
    <row r="664" spans="1:9" x14ac:dyDescent="0.45">
      <c r="A664" s="2">
        <v>45167</v>
      </c>
      <c r="B664" t="s">
        <v>2</v>
      </c>
      <c r="C664" t="s">
        <v>109</v>
      </c>
      <c r="D664" t="s">
        <v>39</v>
      </c>
      <c r="E664" t="s">
        <v>44</v>
      </c>
      <c r="F664">
        <v>15490000</v>
      </c>
      <c r="G664" t="s">
        <v>56</v>
      </c>
      <c r="H664">
        <f>MONTH(Table1[[#This Row],[Tanggal]])</f>
        <v>8</v>
      </c>
      <c r="I664">
        <f>YEAR(Table1[[#This Row],[Tanggal]])</f>
        <v>2023</v>
      </c>
    </row>
    <row r="665" spans="1:9" x14ac:dyDescent="0.45">
      <c r="A665" s="2">
        <v>45086</v>
      </c>
      <c r="B665" t="s">
        <v>16</v>
      </c>
      <c r="C665" t="s">
        <v>1</v>
      </c>
      <c r="D665" t="s">
        <v>55</v>
      </c>
      <c r="E665" t="s">
        <v>54</v>
      </c>
      <c r="F665">
        <v>14490000</v>
      </c>
      <c r="G665" t="s">
        <v>57</v>
      </c>
      <c r="H665">
        <f>MONTH(Table1[[#This Row],[Tanggal]])</f>
        <v>6</v>
      </c>
      <c r="I665">
        <f>YEAR(Table1[[#This Row],[Tanggal]])</f>
        <v>2023</v>
      </c>
    </row>
    <row r="666" spans="1:9" x14ac:dyDescent="0.45">
      <c r="A666" s="2">
        <v>45112</v>
      </c>
      <c r="B666" t="s">
        <v>1</v>
      </c>
      <c r="C666" t="s">
        <v>116</v>
      </c>
      <c r="D666" t="s">
        <v>39</v>
      </c>
      <c r="E666" t="s">
        <v>43</v>
      </c>
      <c r="F666">
        <v>13760000</v>
      </c>
      <c r="G666" t="s">
        <v>56</v>
      </c>
      <c r="H666">
        <f>MONTH(Table1[[#This Row],[Tanggal]])</f>
        <v>7</v>
      </c>
      <c r="I666">
        <f>YEAR(Table1[[#This Row],[Tanggal]])</f>
        <v>2023</v>
      </c>
    </row>
    <row r="667" spans="1:9" x14ac:dyDescent="0.45">
      <c r="A667" s="2">
        <v>45248</v>
      </c>
      <c r="B667" t="s">
        <v>3</v>
      </c>
      <c r="C667" t="s">
        <v>83</v>
      </c>
      <c r="D667" t="s">
        <v>26</v>
      </c>
      <c r="E667" t="s">
        <v>27</v>
      </c>
      <c r="F667">
        <v>8230000</v>
      </c>
      <c r="G667" t="s">
        <v>56</v>
      </c>
      <c r="H667">
        <f>MONTH(Table1[[#This Row],[Tanggal]])</f>
        <v>11</v>
      </c>
      <c r="I667">
        <f>YEAR(Table1[[#This Row],[Tanggal]])</f>
        <v>2023</v>
      </c>
    </row>
    <row r="668" spans="1:9" x14ac:dyDescent="0.45">
      <c r="A668" s="2">
        <v>45129</v>
      </c>
      <c r="B668" t="s">
        <v>17</v>
      </c>
      <c r="C668" t="s">
        <v>58</v>
      </c>
      <c r="D668" t="s">
        <v>55</v>
      </c>
      <c r="E668" t="s">
        <v>52</v>
      </c>
      <c r="F668">
        <v>23500000</v>
      </c>
      <c r="G668" t="s">
        <v>56</v>
      </c>
      <c r="H668">
        <f>MONTH(Table1[[#This Row],[Tanggal]])</f>
        <v>7</v>
      </c>
      <c r="I668">
        <f>YEAR(Table1[[#This Row],[Tanggal]])</f>
        <v>2023</v>
      </c>
    </row>
    <row r="669" spans="1:9" x14ac:dyDescent="0.45">
      <c r="A669" s="2">
        <v>44678</v>
      </c>
      <c r="B669" t="s">
        <v>15</v>
      </c>
      <c r="C669" t="s">
        <v>92</v>
      </c>
      <c r="D669" t="s">
        <v>39</v>
      </c>
      <c r="E669" t="s">
        <v>41</v>
      </c>
      <c r="F669">
        <v>17090000</v>
      </c>
      <c r="G669" t="s">
        <v>57</v>
      </c>
      <c r="H669">
        <f>MONTH(Table1[[#This Row],[Tanggal]])</f>
        <v>4</v>
      </c>
      <c r="I669">
        <f>YEAR(Table1[[#This Row],[Tanggal]])</f>
        <v>2022</v>
      </c>
    </row>
    <row r="670" spans="1:9" x14ac:dyDescent="0.45">
      <c r="A670" s="2">
        <v>44615</v>
      </c>
      <c r="B670" t="s">
        <v>3</v>
      </c>
      <c r="C670" t="s">
        <v>58</v>
      </c>
      <c r="D670" t="s">
        <v>55</v>
      </c>
      <c r="E670" t="s">
        <v>48</v>
      </c>
      <c r="F670">
        <v>17770000</v>
      </c>
      <c r="G670" t="s">
        <v>57</v>
      </c>
      <c r="H670">
        <f>MONTH(Table1[[#This Row],[Tanggal]])</f>
        <v>2</v>
      </c>
      <c r="I670">
        <f>YEAR(Table1[[#This Row],[Tanggal]])</f>
        <v>2022</v>
      </c>
    </row>
    <row r="671" spans="1:9" x14ac:dyDescent="0.45">
      <c r="A671" s="2">
        <v>44758</v>
      </c>
      <c r="B671" t="s">
        <v>17</v>
      </c>
      <c r="C671" t="s">
        <v>138</v>
      </c>
      <c r="D671" t="s">
        <v>39</v>
      </c>
      <c r="E671" t="s">
        <v>43</v>
      </c>
      <c r="F671">
        <v>10190000</v>
      </c>
      <c r="G671" t="s">
        <v>57</v>
      </c>
      <c r="H671">
        <f>MONTH(Table1[[#This Row],[Tanggal]])</f>
        <v>7</v>
      </c>
      <c r="I671">
        <f>YEAR(Table1[[#This Row],[Tanggal]])</f>
        <v>2022</v>
      </c>
    </row>
    <row r="672" spans="1:9" x14ac:dyDescent="0.45">
      <c r="A672" s="2">
        <v>45002</v>
      </c>
      <c r="B672" t="s">
        <v>2</v>
      </c>
      <c r="C672" t="s">
        <v>96</v>
      </c>
      <c r="D672" t="s">
        <v>55</v>
      </c>
      <c r="E672" t="s">
        <v>49</v>
      </c>
      <c r="F672">
        <v>23920000</v>
      </c>
      <c r="G672" t="s">
        <v>57</v>
      </c>
      <c r="H672">
        <f>MONTH(Table1[[#This Row],[Tanggal]])</f>
        <v>3</v>
      </c>
      <c r="I672">
        <f>YEAR(Table1[[#This Row],[Tanggal]])</f>
        <v>2023</v>
      </c>
    </row>
    <row r="673" spans="1:9" x14ac:dyDescent="0.45">
      <c r="A673" s="2">
        <v>44832</v>
      </c>
      <c r="B673" t="s">
        <v>16</v>
      </c>
      <c r="C673" t="s">
        <v>82</v>
      </c>
      <c r="D673" t="s">
        <v>26</v>
      </c>
      <c r="E673" t="s">
        <v>31</v>
      </c>
      <c r="F673">
        <v>21850000</v>
      </c>
      <c r="G673" t="s">
        <v>57</v>
      </c>
      <c r="H673">
        <f>MONTH(Table1[[#This Row],[Tanggal]])</f>
        <v>9</v>
      </c>
      <c r="I673">
        <f>YEAR(Table1[[#This Row],[Tanggal]])</f>
        <v>2022</v>
      </c>
    </row>
    <row r="674" spans="1:9" x14ac:dyDescent="0.45">
      <c r="A674" s="2">
        <v>45065</v>
      </c>
      <c r="B674" t="s">
        <v>15</v>
      </c>
      <c r="C674" t="s">
        <v>89</v>
      </c>
      <c r="D674" t="s">
        <v>26</v>
      </c>
      <c r="E674" t="s">
        <v>27</v>
      </c>
      <c r="F674">
        <v>21580000</v>
      </c>
      <c r="G674" t="s">
        <v>56</v>
      </c>
      <c r="H674">
        <f>MONTH(Table1[[#This Row],[Tanggal]])</f>
        <v>5</v>
      </c>
      <c r="I674">
        <f>YEAR(Table1[[#This Row],[Tanggal]])</f>
        <v>2023</v>
      </c>
    </row>
    <row r="675" spans="1:9" x14ac:dyDescent="0.45">
      <c r="A675" s="2">
        <v>44580</v>
      </c>
      <c r="B675" t="s">
        <v>16</v>
      </c>
      <c r="C675" t="s">
        <v>133</v>
      </c>
      <c r="D675" t="s">
        <v>26</v>
      </c>
      <c r="E675" t="s">
        <v>33</v>
      </c>
      <c r="F675">
        <v>18090000</v>
      </c>
      <c r="G675" t="s">
        <v>56</v>
      </c>
      <c r="H675">
        <f>MONTH(Table1[[#This Row],[Tanggal]])</f>
        <v>1</v>
      </c>
      <c r="I675">
        <f>YEAR(Table1[[#This Row],[Tanggal]])</f>
        <v>2022</v>
      </c>
    </row>
    <row r="676" spans="1:9" x14ac:dyDescent="0.45">
      <c r="A676" s="2">
        <v>45236</v>
      </c>
      <c r="B676" t="s">
        <v>4</v>
      </c>
      <c r="C676" t="s">
        <v>131</v>
      </c>
      <c r="D676" t="s">
        <v>26</v>
      </c>
      <c r="E676" t="s">
        <v>32</v>
      </c>
      <c r="F676">
        <v>24610000</v>
      </c>
      <c r="G676" t="s">
        <v>56</v>
      </c>
      <c r="H676">
        <f>MONTH(Table1[[#This Row],[Tanggal]])</f>
        <v>11</v>
      </c>
      <c r="I676">
        <f>YEAR(Table1[[#This Row],[Tanggal]])</f>
        <v>2023</v>
      </c>
    </row>
    <row r="677" spans="1:9" x14ac:dyDescent="0.45">
      <c r="A677" s="2">
        <v>45121</v>
      </c>
      <c r="B677" t="s">
        <v>3</v>
      </c>
      <c r="C677" t="s">
        <v>120</v>
      </c>
      <c r="D677" t="s">
        <v>26</v>
      </c>
      <c r="E677" t="s">
        <v>33</v>
      </c>
      <c r="F677">
        <v>21050000</v>
      </c>
      <c r="G677" t="s">
        <v>56</v>
      </c>
      <c r="H677">
        <f>MONTH(Table1[[#This Row],[Tanggal]])</f>
        <v>7</v>
      </c>
      <c r="I677">
        <f>YEAR(Table1[[#This Row],[Tanggal]])</f>
        <v>2023</v>
      </c>
    </row>
    <row r="678" spans="1:9" x14ac:dyDescent="0.45">
      <c r="A678" s="2">
        <v>45225</v>
      </c>
      <c r="B678" t="s">
        <v>17</v>
      </c>
      <c r="C678" t="s">
        <v>61</v>
      </c>
      <c r="D678" t="s">
        <v>39</v>
      </c>
      <c r="E678" t="s">
        <v>42</v>
      </c>
      <c r="F678">
        <v>21510000</v>
      </c>
      <c r="G678" t="s">
        <v>56</v>
      </c>
      <c r="H678">
        <f>MONTH(Table1[[#This Row],[Tanggal]])</f>
        <v>10</v>
      </c>
      <c r="I678">
        <f>YEAR(Table1[[#This Row],[Tanggal]])</f>
        <v>2023</v>
      </c>
    </row>
    <row r="679" spans="1:9" x14ac:dyDescent="0.45">
      <c r="A679" s="2">
        <v>44759</v>
      </c>
      <c r="B679" t="s">
        <v>15</v>
      </c>
      <c r="C679" t="s">
        <v>106</v>
      </c>
      <c r="D679" t="s">
        <v>39</v>
      </c>
      <c r="E679" t="s">
        <v>43</v>
      </c>
      <c r="F679">
        <v>14110000</v>
      </c>
      <c r="G679" t="s">
        <v>56</v>
      </c>
      <c r="H679">
        <f>MONTH(Table1[[#This Row],[Tanggal]])</f>
        <v>7</v>
      </c>
      <c r="I679">
        <f>YEAR(Table1[[#This Row],[Tanggal]])</f>
        <v>2022</v>
      </c>
    </row>
    <row r="680" spans="1:9" x14ac:dyDescent="0.45">
      <c r="A680" s="2">
        <v>45107</v>
      </c>
      <c r="B680" t="s">
        <v>1</v>
      </c>
      <c r="C680" t="s">
        <v>89</v>
      </c>
      <c r="D680" t="s">
        <v>39</v>
      </c>
      <c r="E680" t="s">
        <v>42</v>
      </c>
      <c r="F680">
        <v>5530000</v>
      </c>
      <c r="G680" t="s">
        <v>56</v>
      </c>
      <c r="H680">
        <f>MONTH(Table1[[#This Row],[Tanggal]])</f>
        <v>6</v>
      </c>
      <c r="I680">
        <f>YEAR(Table1[[#This Row],[Tanggal]])</f>
        <v>2023</v>
      </c>
    </row>
    <row r="681" spans="1:9" x14ac:dyDescent="0.45">
      <c r="A681" s="2">
        <v>44714</v>
      </c>
      <c r="B681" t="s">
        <v>15</v>
      </c>
      <c r="C681" t="s">
        <v>1</v>
      </c>
      <c r="D681" t="s">
        <v>26</v>
      </c>
      <c r="E681" t="s">
        <v>30</v>
      </c>
      <c r="F681">
        <v>22740000</v>
      </c>
      <c r="G681" t="s">
        <v>56</v>
      </c>
      <c r="H681">
        <f>MONTH(Table1[[#This Row],[Tanggal]])</f>
        <v>6</v>
      </c>
      <c r="I681">
        <f>YEAR(Table1[[#This Row],[Tanggal]])</f>
        <v>2022</v>
      </c>
    </row>
    <row r="682" spans="1:9" x14ac:dyDescent="0.45">
      <c r="A682" s="2">
        <v>44839</v>
      </c>
      <c r="B682" t="s">
        <v>0</v>
      </c>
      <c r="C682" t="s">
        <v>102</v>
      </c>
      <c r="D682" t="s">
        <v>26</v>
      </c>
      <c r="E682" t="s">
        <v>35</v>
      </c>
      <c r="F682">
        <v>7240000</v>
      </c>
      <c r="G682" t="s">
        <v>57</v>
      </c>
      <c r="H682">
        <f>MONTH(Table1[[#This Row],[Tanggal]])</f>
        <v>10</v>
      </c>
      <c r="I682">
        <f>YEAR(Table1[[#This Row],[Tanggal]])</f>
        <v>2022</v>
      </c>
    </row>
    <row r="683" spans="1:9" x14ac:dyDescent="0.45">
      <c r="A683" s="2">
        <v>45255</v>
      </c>
      <c r="B683" t="s">
        <v>15</v>
      </c>
      <c r="C683" t="s">
        <v>81</v>
      </c>
      <c r="D683" t="s">
        <v>26</v>
      </c>
      <c r="E683" t="s">
        <v>36</v>
      </c>
      <c r="F683">
        <v>23080000</v>
      </c>
      <c r="G683" t="s">
        <v>56</v>
      </c>
      <c r="H683">
        <f>MONTH(Table1[[#This Row],[Tanggal]])</f>
        <v>11</v>
      </c>
      <c r="I683">
        <f>YEAR(Table1[[#This Row],[Tanggal]])</f>
        <v>2023</v>
      </c>
    </row>
    <row r="684" spans="1:9" x14ac:dyDescent="0.45">
      <c r="A684" s="2">
        <v>44841</v>
      </c>
      <c r="B684" t="s">
        <v>0</v>
      </c>
      <c r="C684" t="s">
        <v>61</v>
      </c>
      <c r="D684" t="s">
        <v>26</v>
      </c>
      <c r="E684" t="s">
        <v>32</v>
      </c>
      <c r="F684">
        <v>19310000</v>
      </c>
      <c r="G684" t="s">
        <v>57</v>
      </c>
      <c r="H684">
        <f>MONTH(Table1[[#This Row],[Tanggal]])</f>
        <v>10</v>
      </c>
      <c r="I684">
        <f>YEAR(Table1[[#This Row],[Tanggal]])</f>
        <v>2022</v>
      </c>
    </row>
    <row r="685" spans="1:9" x14ac:dyDescent="0.45">
      <c r="A685" s="2">
        <v>44952</v>
      </c>
      <c r="B685" t="s">
        <v>4</v>
      </c>
      <c r="C685" t="s">
        <v>132</v>
      </c>
      <c r="D685" t="s">
        <v>39</v>
      </c>
      <c r="E685" t="s">
        <v>44</v>
      </c>
      <c r="F685">
        <v>20970000</v>
      </c>
      <c r="G685" t="s">
        <v>56</v>
      </c>
      <c r="H685">
        <f>MONTH(Table1[[#This Row],[Tanggal]])</f>
        <v>1</v>
      </c>
      <c r="I685">
        <f>YEAR(Table1[[#This Row],[Tanggal]])</f>
        <v>2023</v>
      </c>
    </row>
    <row r="686" spans="1:9" x14ac:dyDescent="0.45">
      <c r="A686" s="2">
        <v>44973</v>
      </c>
      <c r="B686" t="s">
        <v>0</v>
      </c>
      <c r="C686" t="s">
        <v>58</v>
      </c>
      <c r="D686" t="s">
        <v>55</v>
      </c>
      <c r="E686" t="s">
        <v>46</v>
      </c>
      <c r="F686">
        <v>20010000</v>
      </c>
      <c r="G686" t="s">
        <v>56</v>
      </c>
      <c r="H686">
        <f>MONTH(Table1[[#This Row],[Tanggal]])</f>
        <v>2</v>
      </c>
      <c r="I686">
        <f>YEAR(Table1[[#This Row],[Tanggal]])</f>
        <v>2023</v>
      </c>
    </row>
    <row r="687" spans="1:9" x14ac:dyDescent="0.45">
      <c r="A687" s="2">
        <v>44719</v>
      </c>
      <c r="B687" t="s">
        <v>0</v>
      </c>
      <c r="C687" t="s">
        <v>67</v>
      </c>
      <c r="D687" t="s">
        <v>55</v>
      </c>
      <c r="E687" t="s">
        <v>54</v>
      </c>
      <c r="F687">
        <v>24940000</v>
      </c>
      <c r="G687" t="s">
        <v>56</v>
      </c>
      <c r="H687">
        <f>MONTH(Table1[[#This Row],[Tanggal]])</f>
        <v>6</v>
      </c>
      <c r="I687">
        <f>YEAR(Table1[[#This Row],[Tanggal]])</f>
        <v>2022</v>
      </c>
    </row>
    <row r="688" spans="1:9" x14ac:dyDescent="0.45">
      <c r="A688" s="2">
        <v>44871</v>
      </c>
      <c r="B688" t="s">
        <v>2</v>
      </c>
      <c r="C688" t="s">
        <v>92</v>
      </c>
      <c r="D688" t="s">
        <v>55</v>
      </c>
      <c r="E688" t="s">
        <v>54</v>
      </c>
      <c r="F688">
        <v>17940000</v>
      </c>
      <c r="G688" t="s">
        <v>57</v>
      </c>
      <c r="H688">
        <f>MONTH(Table1[[#This Row],[Tanggal]])</f>
        <v>11</v>
      </c>
      <c r="I688">
        <f>YEAR(Table1[[#This Row],[Tanggal]])</f>
        <v>2022</v>
      </c>
    </row>
    <row r="689" spans="1:9" x14ac:dyDescent="0.45">
      <c r="A689" s="2">
        <v>44658</v>
      </c>
      <c r="B689" t="s">
        <v>4</v>
      </c>
      <c r="C689" t="s">
        <v>105</v>
      </c>
      <c r="D689" t="s">
        <v>55</v>
      </c>
      <c r="E689" t="s">
        <v>48</v>
      </c>
      <c r="F689">
        <v>14860000</v>
      </c>
      <c r="G689" t="s">
        <v>57</v>
      </c>
      <c r="H689">
        <f>MONTH(Table1[[#This Row],[Tanggal]])</f>
        <v>4</v>
      </c>
      <c r="I689">
        <f>YEAR(Table1[[#This Row],[Tanggal]])</f>
        <v>2022</v>
      </c>
    </row>
    <row r="690" spans="1:9" x14ac:dyDescent="0.45">
      <c r="A690" s="2">
        <v>44746</v>
      </c>
      <c r="B690" t="s">
        <v>2</v>
      </c>
      <c r="C690" t="s">
        <v>117</v>
      </c>
      <c r="D690" t="s">
        <v>55</v>
      </c>
      <c r="E690" t="s">
        <v>51</v>
      </c>
      <c r="F690">
        <v>21980000</v>
      </c>
      <c r="G690" t="s">
        <v>57</v>
      </c>
      <c r="H690">
        <f>MONTH(Table1[[#This Row],[Tanggal]])</f>
        <v>7</v>
      </c>
      <c r="I690">
        <f>YEAR(Table1[[#This Row],[Tanggal]])</f>
        <v>2022</v>
      </c>
    </row>
    <row r="691" spans="1:9" x14ac:dyDescent="0.45">
      <c r="A691" s="2">
        <v>44972</v>
      </c>
      <c r="B691" t="s">
        <v>4</v>
      </c>
      <c r="C691" t="s">
        <v>129</v>
      </c>
      <c r="D691" t="s">
        <v>39</v>
      </c>
      <c r="E691" t="s">
        <v>45</v>
      </c>
      <c r="F691">
        <v>6230000</v>
      </c>
      <c r="G691" t="s">
        <v>57</v>
      </c>
      <c r="H691">
        <f>MONTH(Table1[[#This Row],[Tanggal]])</f>
        <v>2</v>
      </c>
      <c r="I691">
        <f>YEAR(Table1[[#This Row],[Tanggal]])</f>
        <v>2023</v>
      </c>
    </row>
    <row r="692" spans="1:9" x14ac:dyDescent="0.45">
      <c r="A692" s="2">
        <v>45058</v>
      </c>
      <c r="B692" t="s">
        <v>17</v>
      </c>
      <c r="C692" t="s">
        <v>112</v>
      </c>
      <c r="D692" t="s">
        <v>26</v>
      </c>
      <c r="E692" t="s">
        <v>36</v>
      </c>
      <c r="F692">
        <v>23430000</v>
      </c>
      <c r="G692" t="s">
        <v>56</v>
      </c>
      <c r="H692">
        <f>MONTH(Table1[[#This Row],[Tanggal]])</f>
        <v>5</v>
      </c>
      <c r="I692">
        <f>YEAR(Table1[[#This Row],[Tanggal]])</f>
        <v>2023</v>
      </c>
    </row>
    <row r="693" spans="1:9" x14ac:dyDescent="0.45">
      <c r="A693" s="2">
        <v>44607</v>
      </c>
      <c r="B693" t="s">
        <v>3</v>
      </c>
      <c r="C693" t="s">
        <v>130</v>
      </c>
      <c r="D693" t="s">
        <v>26</v>
      </c>
      <c r="E693" t="s">
        <v>29</v>
      </c>
      <c r="F693">
        <v>24500000</v>
      </c>
      <c r="G693" t="s">
        <v>56</v>
      </c>
      <c r="H693">
        <f>MONTH(Table1[[#This Row],[Tanggal]])</f>
        <v>2</v>
      </c>
      <c r="I693">
        <f>YEAR(Table1[[#This Row],[Tanggal]])</f>
        <v>2022</v>
      </c>
    </row>
    <row r="694" spans="1:9" x14ac:dyDescent="0.45">
      <c r="A694" s="2">
        <v>44925</v>
      </c>
      <c r="B694" t="s">
        <v>5</v>
      </c>
      <c r="C694" t="s">
        <v>60</v>
      </c>
      <c r="D694" t="s">
        <v>39</v>
      </c>
      <c r="E694" t="s">
        <v>41</v>
      </c>
      <c r="F694">
        <v>18570000</v>
      </c>
      <c r="G694" t="s">
        <v>56</v>
      </c>
      <c r="H694">
        <f>MONTH(Table1[[#This Row],[Tanggal]])</f>
        <v>12</v>
      </c>
      <c r="I694">
        <f>YEAR(Table1[[#This Row],[Tanggal]])</f>
        <v>2022</v>
      </c>
    </row>
    <row r="695" spans="1:9" x14ac:dyDescent="0.45">
      <c r="A695" s="2">
        <v>45103</v>
      </c>
      <c r="B695" t="s">
        <v>3</v>
      </c>
      <c r="C695" t="s">
        <v>58</v>
      </c>
      <c r="D695" t="s">
        <v>26</v>
      </c>
      <c r="E695" t="s">
        <v>33</v>
      </c>
      <c r="F695">
        <v>18920000</v>
      </c>
      <c r="G695" t="s">
        <v>56</v>
      </c>
      <c r="H695">
        <f>MONTH(Table1[[#This Row],[Tanggal]])</f>
        <v>6</v>
      </c>
      <c r="I695">
        <f>YEAR(Table1[[#This Row],[Tanggal]])</f>
        <v>2023</v>
      </c>
    </row>
    <row r="696" spans="1:9" x14ac:dyDescent="0.45">
      <c r="A696" s="2">
        <v>44587</v>
      </c>
      <c r="B696" t="s">
        <v>1</v>
      </c>
      <c r="C696" t="s">
        <v>111</v>
      </c>
      <c r="D696" t="s">
        <v>55</v>
      </c>
      <c r="E696" t="s">
        <v>49</v>
      </c>
      <c r="F696">
        <v>7620000</v>
      </c>
      <c r="G696" t="s">
        <v>57</v>
      </c>
      <c r="H696">
        <f>MONTH(Table1[[#This Row],[Tanggal]])</f>
        <v>1</v>
      </c>
      <c r="I696">
        <f>YEAR(Table1[[#This Row],[Tanggal]])</f>
        <v>2022</v>
      </c>
    </row>
    <row r="697" spans="1:9" x14ac:dyDescent="0.45">
      <c r="A697" s="2">
        <v>45053</v>
      </c>
      <c r="B697" t="s">
        <v>17</v>
      </c>
      <c r="C697" t="s">
        <v>103</v>
      </c>
      <c r="D697" t="s">
        <v>26</v>
      </c>
      <c r="E697" t="s">
        <v>31</v>
      </c>
      <c r="F697">
        <v>13010000</v>
      </c>
      <c r="G697" t="s">
        <v>57</v>
      </c>
      <c r="H697">
        <f>MONTH(Table1[[#This Row],[Tanggal]])</f>
        <v>5</v>
      </c>
      <c r="I697">
        <f>YEAR(Table1[[#This Row],[Tanggal]])</f>
        <v>2023</v>
      </c>
    </row>
    <row r="698" spans="1:9" x14ac:dyDescent="0.45">
      <c r="A698" s="2">
        <v>44903</v>
      </c>
      <c r="B698" t="s">
        <v>16</v>
      </c>
      <c r="C698" t="s">
        <v>96</v>
      </c>
      <c r="D698" t="s">
        <v>26</v>
      </c>
      <c r="E698" t="s">
        <v>27</v>
      </c>
      <c r="F698">
        <v>9810000</v>
      </c>
      <c r="G698" t="s">
        <v>56</v>
      </c>
      <c r="H698">
        <f>MONTH(Table1[[#This Row],[Tanggal]])</f>
        <v>12</v>
      </c>
      <c r="I698">
        <f>YEAR(Table1[[#This Row],[Tanggal]])</f>
        <v>2022</v>
      </c>
    </row>
    <row r="699" spans="1:9" x14ac:dyDescent="0.45">
      <c r="A699" s="2">
        <v>44756</v>
      </c>
      <c r="B699" t="s">
        <v>9</v>
      </c>
      <c r="C699" t="s">
        <v>112</v>
      </c>
      <c r="D699" t="s">
        <v>39</v>
      </c>
      <c r="E699" t="s">
        <v>45</v>
      </c>
      <c r="F699">
        <v>19580000</v>
      </c>
      <c r="G699" t="s">
        <v>57</v>
      </c>
      <c r="H699">
        <f>MONTH(Table1[[#This Row],[Tanggal]])</f>
        <v>7</v>
      </c>
      <c r="I699">
        <f>YEAR(Table1[[#This Row],[Tanggal]])</f>
        <v>2022</v>
      </c>
    </row>
    <row r="700" spans="1:9" x14ac:dyDescent="0.45">
      <c r="A700" s="2">
        <v>45149</v>
      </c>
      <c r="B700" t="s">
        <v>3</v>
      </c>
      <c r="C700" t="s">
        <v>73</v>
      </c>
      <c r="D700" t="s">
        <v>39</v>
      </c>
      <c r="E700" t="s">
        <v>45</v>
      </c>
      <c r="F700">
        <v>15720000</v>
      </c>
      <c r="G700" t="s">
        <v>56</v>
      </c>
      <c r="H700">
        <f>MONTH(Table1[[#This Row],[Tanggal]])</f>
        <v>8</v>
      </c>
      <c r="I700">
        <f>YEAR(Table1[[#This Row],[Tanggal]])</f>
        <v>2023</v>
      </c>
    </row>
    <row r="701" spans="1:9" x14ac:dyDescent="0.45">
      <c r="A701" s="2">
        <v>45196</v>
      </c>
      <c r="B701" t="s">
        <v>15</v>
      </c>
      <c r="C701" t="s">
        <v>94</v>
      </c>
      <c r="D701" t="s">
        <v>26</v>
      </c>
      <c r="E701" t="s">
        <v>36</v>
      </c>
      <c r="F701">
        <v>22140000</v>
      </c>
      <c r="G701" t="s">
        <v>57</v>
      </c>
      <c r="H701">
        <f>MONTH(Table1[[#This Row],[Tanggal]])</f>
        <v>9</v>
      </c>
      <c r="I701">
        <f>YEAR(Table1[[#This Row],[Tanggal]])</f>
        <v>2023</v>
      </c>
    </row>
    <row r="702" spans="1:9" x14ac:dyDescent="0.45">
      <c r="A702" s="2">
        <v>44854</v>
      </c>
      <c r="B702" t="s">
        <v>16</v>
      </c>
      <c r="C702" t="s">
        <v>116</v>
      </c>
      <c r="D702" t="s">
        <v>39</v>
      </c>
      <c r="E702" t="s">
        <v>43</v>
      </c>
      <c r="F702">
        <v>22960000</v>
      </c>
      <c r="G702" t="s">
        <v>57</v>
      </c>
      <c r="H702">
        <f>MONTH(Table1[[#This Row],[Tanggal]])</f>
        <v>10</v>
      </c>
      <c r="I702">
        <f>YEAR(Table1[[#This Row],[Tanggal]])</f>
        <v>2022</v>
      </c>
    </row>
    <row r="703" spans="1:9" x14ac:dyDescent="0.45">
      <c r="A703" s="2">
        <v>44723</v>
      </c>
      <c r="B703" t="s">
        <v>5</v>
      </c>
      <c r="C703" t="s">
        <v>61</v>
      </c>
      <c r="D703" t="s">
        <v>39</v>
      </c>
      <c r="E703" t="s">
        <v>41</v>
      </c>
      <c r="F703">
        <v>20190000</v>
      </c>
      <c r="G703" t="s">
        <v>56</v>
      </c>
      <c r="H703">
        <f>MONTH(Table1[[#This Row],[Tanggal]])</f>
        <v>6</v>
      </c>
      <c r="I703">
        <f>YEAR(Table1[[#This Row],[Tanggal]])</f>
        <v>2022</v>
      </c>
    </row>
    <row r="704" spans="1:9" x14ac:dyDescent="0.45">
      <c r="A704" s="2">
        <v>44912</v>
      </c>
      <c r="B704" t="s">
        <v>2</v>
      </c>
      <c r="C704" t="s">
        <v>109</v>
      </c>
      <c r="D704" t="s">
        <v>39</v>
      </c>
      <c r="E704" t="s">
        <v>40</v>
      </c>
      <c r="F704">
        <v>22170000</v>
      </c>
      <c r="G704" t="s">
        <v>56</v>
      </c>
      <c r="H704">
        <f>MONTH(Table1[[#This Row],[Tanggal]])</f>
        <v>12</v>
      </c>
      <c r="I704">
        <f>YEAR(Table1[[#This Row],[Tanggal]])</f>
        <v>2022</v>
      </c>
    </row>
    <row r="705" spans="1:9" x14ac:dyDescent="0.45">
      <c r="A705" s="2">
        <v>44803</v>
      </c>
      <c r="B705" t="s">
        <v>5</v>
      </c>
      <c r="C705" t="s">
        <v>63</v>
      </c>
      <c r="D705" t="s">
        <v>39</v>
      </c>
      <c r="E705" t="s">
        <v>41</v>
      </c>
      <c r="F705">
        <v>11770000</v>
      </c>
      <c r="G705" t="s">
        <v>57</v>
      </c>
      <c r="H705">
        <f>MONTH(Table1[[#This Row],[Tanggal]])</f>
        <v>8</v>
      </c>
      <c r="I705">
        <f>YEAR(Table1[[#This Row],[Tanggal]])</f>
        <v>2022</v>
      </c>
    </row>
    <row r="706" spans="1:9" x14ac:dyDescent="0.45">
      <c r="A706" s="2">
        <v>44709</v>
      </c>
      <c r="B706" t="s">
        <v>0</v>
      </c>
      <c r="C706" t="s">
        <v>142</v>
      </c>
      <c r="D706" t="s">
        <v>26</v>
      </c>
      <c r="E706" t="s">
        <v>32</v>
      </c>
      <c r="F706">
        <v>16440000.000000002</v>
      </c>
      <c r="G706" t="s">
        <v>56</v>
      </c>
      <c r="H706">
        <f>MONTH(Table1[[#This Row],[Tanggal]])</f>
        <v>5</v>
      </c>
      <c r="I706">
        <f>YEAR(Table1[[#This Row],[Tanggal]])</f>
        <v>2022</v>
      </c>
    </row>
    <row r="707" spans="1:9" x14ac:dyDescent="0.45">
      <c r="A707" s="2">
        <v>44674</v>
      </c>
      <c r="B707" t="s">
        <v>1</v>
      </c>
      <c r="C707" t="s">
        <v>110</v>
      </c>
      <c r="D707" t="s">
        <v>39</v>
      </c>
      <c r="E707" t="s">
        <v>40</v>
      </c>
      <c r="F707">
        <v>5600000</v>
      </c>
      <c r="G707" t="s">
        <v>56</v>
      </c>
      <c r="H707">
        <f>MONTH(Table1[[#This Row],[Tanggal]])</f>
        <v>4</v>
      </c>
      <c r="I707">
        <f>YEAR(Table1[[#This Row],[Tanggal]])</f>
        <v>2022</v>
      </c>
    </row>
    <row r="708" spans="1:9" x14ac:dyDescent="0.45">
      <c r="A708" s="2">
        <v>45172</v>
      </c>
      <c r="B708" t="s">
        <v>0</v>
      </c>
      <c r="C708" t="s">
        <v>102</v>
      </c>
      <c r="D708" t="s">
        <v>39</v>
      </c>
      <c r="E708" t="s">
        <v>40</v>
      </c>
      <c r="F708">
        <v>21360000</v>
      </c>
      <c r="G708" t="s">
        <v>56</v>
      </c>
      <c r="H708">
        <f>MONTH(Table1[[#This Row],[Tanggal]])</f>
        <v>9</v>
      </c>
      <c r="I708">
        <f>YEAR(Table1[[#This Row],[Tanggal]])</f>
        <v>2023</v>
      </c>
    </row>
    <row r="709" spans="1:9" x14ac:dyDescent="0.45">
      <c r="A709" s="2">
        <v>44664</v>
      </c>
      <c r="B709" t="s">
        <v>0</v>
      </c>
      <c r="C709" t="s">
        <v>73</v>
      </c>
      <c r="D709" t="s">
        <v>26</v>
      </c>
      <c r="E709" t="s">
        <v>34</v>
      </c>
      <c r="F709">
        <v>23850000</v>
      </c>
      <c r="G709" t="s">
        <v>56</v>
      </c>
      <c r="H709">
        <f>MONTH(Table1[[#This Row],[Tanggal]])</f>
        <v>4</v>
      </c>
      <c r="I709">
        <f>YEAR(Table1[[#This Row],[Tanggal]])</f>
        <v>2022</v>
      </c>
    </row>
    <row r="710" spans="1:9" x14ac:dyDescent="0.45">
      <c r="A710" s="2">
        <v>44833</v>
      </c>
      <c r="B710" t="s">
        <v>9</v>
      </c>
      <c r="C710" t="s">
        <v>60</v>
      </c>
      <c r="D710" t="s">
        <v>55</v>
      </c>
      <c r="E710" t="s">
        <v>54</v>
      </c>
      <c r="F710">
        <v>6580000</v>
      </c>
      <c r="G710" t="s">
        <v>57</v>
      </c>
      <c r="H710">
        <f>MONTH(Table1[[#This Row],[Tanggal]])</f>
        <v>9</v>
      </c>
      <c r="I710">
        <f>YEAR(Table1[[#This Row],[Tanggal]])</f>
        <v>2022</v>
      </c>
    </row>
    <row r="711" spans="1:9" x14ac:dyDescent="0.45">
      <c r="A711" s="2">
        <v>45139</v>
      </c>
      <c r="B711" t="s">
        <v>17</v>
      </c>
      <c r="C711" t="s">
        <v>109</v>
      </c>
      <c r="D711" t="s">
        <v>26</v>
      </c>
      <c r="E711" t="s">
        <v>36</v>
      </c>
      <c r="F711">
        <v>19330000</v>
      </c>
      <c r="G711" t="s">
        <v>57</v>
      </c>
      <c r="H711">
        <f>MONTH(Table1[[#This Row],[Tanggal]])</f>
        <v>8</v>
      </c>
      <c r="I711">
        <f>YEAR(Table1[[#This Row],[Tanggal]])</f>
        <v>2023</v>
      </c>
    </row>
    <row r="712" spans="1:9" x14ac:dyDescent="0.45">
      <c r="A712" s="2">
        <v>44690</v>
      </c>
      <c r="B712" t="s">
        <v>1</v>
      </c>
      <c r="C712" t="s">
        <v>75</v>
      </c>
      <c r="D712" t="s">
        <v>39</v>
      </c>
      <c r="E712" t="s">
        <v>43</v>
      </c>
      <c r="F712">
        <v>12170000</v>
      </c>
      <c r="G712" t="s">
        <v>56</v>
      </c>
      <c r="H712">
        <f>MONTH(Table1[[#This Row],[Tanggal]])</f>
        <v>5</v>
      </c>
      <c r="I712">
        <f>YEAR(Table1[[#This Row],[Tanggal]])</f>
        <v>2022</v>
      </c>
    </row>
    <row r="713" spans="1:9" x14ac:dyDescent="0.45">
      <c r="A713" s="2">
        <v>44739</v>
      </c>
      <c r="B713" t="s">
        <v>15</v>
      </c>
      <c r="C713" t="s">
        <v>85</v>
      </c>
      <c r="D713" t="s">
        <v>39</v>
      </c>
      <c r="E713" t="s">
        <v>43</v>
      </c>
      <c r="F713">
        <v>18880000</v>
      </c>
      <c r="G713" t="s">
        <v>56</v>
      </c>
      <c r="H713">
        <f>MONTH(Table1[[#This Row],[Tanggal]])</f>
        <v>6</v>
      </c>
      <c r="I713">
        <f>YEAR(Table1[[#This Row],[Tanggal]])</f>
        <v>2022</v>
      </c>
    </row>
    <row r="714" spans="1:9" x14ac:dyDescent="0.45">
      <c r="A714" s="2">
        <v>45088</v>
      </c>
      <c r="B714" t="s">
        <v>0</v>
      </c>
      <c r="C714" t="s">
        <v>114</v>
      </c>
      <c r="D714" t="s">
        <v>26</v>
      </c>
      <c r="E714" t="s">
        <v>34</v>
      </c>
      <c r="F714">
        <v>13680000</v>
      </c>
      <c r="G714" t="s">
        <v>57</v>
      </c>
      <c r="H714">
        <f>MONTH(Table1[[#This Row],[Tanggal]])</f>
        <v>6</v>
      </c>
      <c r="I714">
        <f>YEAR(Table1[[#This Row],[Tanggal]])</f>
        <v>2023</v>
      </c>
    </row>
    <row r="715" spans="1:9" x14ac:dyDescent="0.45">
      <c r="A715" s="2">
        <v>44741</v>
      </c>
      <c r="B715" t="s">
        <v>5</v>
      </c>
      <c r="C715" t="s">
        <v>114</v>
      </c>
      <c r="D715" t="s">
        <v>39</v>
      </c>
      <c r="E715" t="s">
        <v>44</v>
      </c>
      <c r="F715">
        <v>22670000</v>
      </c>
      <c r="G715" t="s">
        <v>56</v>
      </c>
      <c r="H715">
        <f>MONTH(Table1[[#This Row],[Tanggal]])</f>
        <v>6</v>
      </c>
      <c r="I715">
        <f>YEAR(Table1[[#This Row],[Tanggal]])</f>
        <v>2022</v>
      </c>
    </row>
    <row r="716" spans="1:9" x14ac:dyDescent="0.45">
      <c r="A716" s="2">
        <v>44725</v>
      </c>
      <c r="B716" t="s">
        <v>1</v>
      </c>
      <c r="C716" t="s">
        <v>91</v>
      </c>
      <c r="D716" t="s">
        <v>55</v>
      </c>
      <c r="E716" t="s">
        <v>52</v>
      </c>
      <c r="F716">
        <v>10880000</v>
      </c>
      <c r="G716" t="s">
        <v>56</v>
      </c>
      <c r="H716">
        <f>MONTH(Table1[[#This Row],[Tanggal]])</f>
        <v>6</v>
      </c>
      <c r="I716">
        <f>YEAR(Table1[[#This Row],[Tanggal]])</f>
        <v>2022</v>
      </c>
    </row>
    <row r="717" spans="1:9" x14ac:dyDescent="0.45">
      <c r="A717" s="2">
        <v>45208</v>
      </c>
      <c r="B717" t="s">
        <v>1</v>
      </c>
      <c r="C717" t="s">
        <v>132</v>
      </c>
      <c r="D717" t="s">
        <v>26</v>
      </c>
      <c r="E717" t="s">
        <v>36</v>
      </c>
      <c r="F717">
        <v>20770000</v>
      </c>
      <c r="G717" t="s">
        <v>56</v>
      </c>
      <c r="H717">
        <f>MONTH(Table1[[#This Row],[Tanggal]])</f>
        <v>10</v>
      </c>
      <c r="I717">
        <f>YEAR(Table1[[#This Row],[Tanggal]])</f>
        <v>2023</v>
      </c>
    </row>
    <row r="718" spans="1:9" x14ac:dyDescent="0.45">
      <c r="A718" s="2">
        <v>44783</v>
      </c>
      <c r="B718" t="s">
        <v>16</v>
      </c>
      <c r="C718" t="s">
        <v>121</v>
      </c>
      <c r="D718" t="s">
        <v>26</v>
      </c>
      <c r="E718" t="s">
        <v>30</v>
      </c>
      <c r="F718">
        <v>11130000</v>
      </c>
      <c r="G718" t="s">
        <v>57</v>
      </c>
      <c r="H718">
        <f>MONTH(Table1[[#This Row],[Tanggal]])</f>
        <v>8</v>
      </c>
      <c r="I718">
        <f>YEAR(Table1[[#This Row],[Tanggal]])</f>
        <v>2022</v>
      </c>
    </row>
    <row r="719" spans="1:9" x14ac:dyDescent="0.45">
      <c r="A719" s="2">
        <v>44871</v>
      </c>
      <c r="B719" t="s">
        <v>0</v>
      </c>
      <c r="C719" t="s">
        <v>63</v>
      </c>
      <c r="D719" t="s">
        <v>26</v>
      </c>
      <c r="E719" t="s">
        <v>36</v>
      </c>
      <c r="F719">
        <v>23120000</v>
      </c>
      <c r="G719" t="s">
        <v>56</v>
      </c>
      <c r="H719">
        <f>MONTH(Table1[[#This Row],[Tanggal]])</f>
        <v>11</v>
      </c>
      <c r="I719">
        <f>YEAR(Table1[[#This Row],[Tanggal]])</f>
        <v>2022</v>
      </c>
    </row>
    <row r="720" spans="1:9" x14ac:dyDescent="0.45">
      <c r="A720" s="2">
        <v>44723</v>
      </c>
      <c r="B720" t="s">
        <v>5</v>
      </c>
      <c r="C720" t="s">
        <v>119</v>
      </c>
      <c r="D720" t="s">
        <v>26</v>
      </c>
      <c r="E720" t="s">
        <v>34</v>
      </c>
      <c r="F720">
        <v>18620000</v>
      </c>
      <c r="G720" t="s">
        <v>57</v>
      </c>
      <c r="H720">
        <f>MONTH(Table1[[#This Row],[Tanggal]])</f>
        <v>6</v>
      </c>
      <c r="I720">
        <f>YEAR(Table1[[#This Row],[Tanggal]])</f>
        <v>2022</v>
      </c>
    </row>
    <row r="721" spans="1:9" x14ac:dyDescent="0.45">
      <c r="A721" s="2">
        <v>44950</v>
      </c>
      <c r="B721" t="s">
        <v>3</v>
      </c>
      <c r="C721" t="s">
        <v>76</v>
      </c>
      <c r="D721" t="s">
        <v>26</v>
      </c>
      <c r="E721" t="s">
        <v>29</v>
      </c>
      <c r="F721">
        <v>5560000</v>
      </c>
      <c r="G721" t="s">
        <v>57</v>
      </c>
      <c r="H721">
        <f>MONTH(Table1[[#This Row],[Tanggal]])</f>
        <v>1</v>
      </c>
      <c r="I721">
        <f>YEAR(Table1[[#This Row],[Tanggal]])</f>
        <v>2023</v>
      </c>
    </row>
    <row r="722" spans="1:9" x14ac:dyDescent="0.45">
      <c r="A722" s="2">
        <v>44901</v>
      </c>
      <c r="B722" t="s">
        <v>1</v>
      </c>
      <c r="C722" t="s">
        <v>108</v>
      </c>
      <c r="D722" t="s">
        <v>26</v>
      </c>
      <c r="E722" t="s">
        <v>36</v>
      </c>
      <c r="F722">
        <v>16620000.000000002</v>
      </c>
      <c r="G722" t="s">
        <v>56</v>
      </c>
      <c r="H722">
        <f>MONTH(Table1[[#This Row],[Tanggal]])</f>
        <v>12</v>
      </c>
      <c r="I722">
        <f>YEAR(Table1[[#This Row],[Tanggal]])</f>
        <v>2022</v>
      </c>
    </row>
    <row r="723" spans="1:9" x14ac:dyDescent="0.45">
      <c r="A723" s="2">
        <v>45190</v>
      </c>
      <c r="B723" t="s">
        <v>9</v>
      </c>
      <c r="C723" t="s">
        <v>117</v>
      </c>
      <c r="D723" t="s">
        <v>55</v>
      </c>
      <c r="E723" t="s">
        <v>52</v>
      </c>
      <c r="F723">
        <v>14130000</v>
      </c>
      <c r="G723" t="s">
        <v>56</v>
      </c>
      <c r="H723">
        <f>MONTH(Table1[[#This Row],[Tanggal]])</f>
        <v>9</v>
      </c>
      <c r="I723">
        <f>YEAR(Table1[[#This Row],[Tanggal]])</f>
        <v>2023</v>
      </c>
    </row>
    <row r="724" spans="1:9" x14ac:dyDescent="0.45">
      <c r="A724" s="2">
        <v>44792</v>
      </c>
      <c r="B724" t="s">
        <v>5</v>
      </c>
      <c r="C724" t="s">
        <v>71</v>
      </c>
      <c r="D724" t="s">
        <v>26</v>
      </c>
      <c r="E724" t="s">
        <v>29</v>
      </c>
      <c r="F724">
        <v>16180000</v>
      </c>
      <c r="G724" t="s">
        <v>56</v>
      </c>
      <c r="H724">
        <f>MONTH(Table1[[#This Row],[Tanggal]])</f>
        <v>8</v>
      </c>
      <c r="I724">
        <f>YEAR(Table1[[#This Row],[Tanggal]])</f>
        <v>2022</v>
      </c>
    </row>
    <row r="725" spans="1:9" x14ac:dyDescent="0.45">
      <c r="A725" s="2">
        <v>45149</v>
      </c>
      <c r="B725" t="s">
        <v>15</v>
      </c>
      <c r="C725" t="s">
        <v>61</v>
      </c>
      <c r="D725" t="s">
        <v>55</v>
      </c>
      <c r="E725" t="s">
        <v>46</v>
      </c>
      <c r="F725">
        <v>16469999.999999998</v>
      </c>
      <c r="G725" t="s">
        <v>57</v>
      </c>
      <c r="H725">
        <f>MONTH(Table1[[#This Row],[Tanggal]])</f>
        <v>8</v>
      </c>
      <c r="I725">
        <f>YEAR(Table1[[#This Row],[Tanggal]])</f>
        <v>2023</v>
      </c>
    </row>
    <row r="726" spans="1:9" x14ac:dyDescent="0.45">
      <c r="A726" s="2">
        <v>44850</v>
      </c>
      <c r="B726" t="s">
        <v>4</v>
      </c>
      <c r="C726" t="s">
        <v>130</v>
      </c>
      <c r="D726" t="s">
        <v>26</v>
      </c>
      <c r="E726" t="s">
        <v>29</v>
      </c>
      <c r="F726">
        <v>10850000</v>
      </c>
      <c r="G726" t="s">
        <v>57</v>
      </c>
      <c r="H726">
        <f>MONTH(Table1[[#This Row],[Tanggal]])</f>
        <v>10</v>
      </c>
      <c r="I726">
        <f>YEAR(Table1[[#This Row],[Tanggal]])</f>
        <v>2022</v>
      </c>
    </row>
    <row r="727" spans="1:9" x14ac:dyDescent="0.45">
      <c r="A727" s="2">
        <v>44706</v>
      </c>
      <c r="B727" t="s">
        <v>4</v>
      </c>
      <c r="C727" t="s">
        <v>82</v>
      </c>
      <c r="D727" t="s">
        <v>26</v>
      </c>
      <c r="E727" t="s">
        <v>28</v>
      </c>
      <c r="F727">
        <v>24800000</v>
      </c>
      <c r="G727" t="s">
        <v>56</v>
      </c>
      <c r="H727">
        <f>MONTH(Table1[[#This Row],[Tanggal]])</f>
        <v>5</v>
      </c>
      <c r="I727">
        <f>YEAR(Table1[[#This Row],[Tanggal]])</f>
        <v>2022</v>
      </c>
    </row>
    <row r="728" spans="1:9" x14ac:dyDescent="0.45">
      <c r="A728" s="2">
        <v>44685</v>
      </c>
      <c r="B728" t="s">
        <v>1</v>
      </c>
      <c r="C728" t="s">
        <v>82</v>
      </c>
      <c r="D728" t="s">
        <v>55</v>
      </c>
      <c r="E728" t="s">
        <v>46</v>
      </c>
      <c r="F728">
        <v>18300000</v>
      </c>
      <c r="G728" t="s">
        <v>56</v>
      </c>
      <c r="H728">
        <f>MONTH(Table1[[#This Row],[Tanggal]])</f>
        <v>5</v>
      </c>
      <c r="I728">
        <f>YEAR(Table1[[#This Row],[Tanggal]])</f>
        <v>2022</v>
      </c>
    </row>
    <row r="729" spans="1:9" x14ac:dyDescent="0.45">
      <c r="A729" s="2">
        <v>44760</v>
      </c>
      <c r="B729" t="s">
        <v>3</v>
      </c>
      <c r="C729" t="s">
        <v>71</v>
      </c>
      <c r="D729" t="s">
        <v>39</v>
      </c>
      <c r="E729" t="s">
        <v>42</v>
      </c>
      <c r="F729">
        <v>14740000</v>
      </c>
      <c r="G729" t="s">
        <v>57</v>
      </c>
      <c r="H729">
        <f>MONTH(Table1[[#This Row],[Tanggal]])</f>
        <v>7</v>
      </c>
      <c r="I729">
        <f>YEAR(Table1[[#This Row],[Tanggal]])</f>
        <v>2022</v>
      </c>
    </row>
    <row r="730" spans="1:9" x14ac:dyDescent="0.45">
      <c r="A730" s="2">
        <v>45214</v>
      </c>
      <c r="B730" t="s">
        <v>3</v>
      </c>
      <c r="C730" t="s">
        <v>121</v>
      </c>
      <c r="D730" t="s">
        <v>26</v>
      </c>
      <c r="E730" t="s">
        <v>28</v>
      </c>
      <c r="F730">
        <v>20560000</v>
      </c>
      <c r="G730" t="s">
        <v>56</v>
      </c>
      <c r="H730">
        <f>MONTH(Table1[[#This Row],[Tanggal]])</f>
        <v>10</v>
      </c>
      <c r="I730">
        <f>YEAR(Table1[[#This Row],[Tanggal]])</f>
        <v>2023</v>
      </c>
    </row>
    <row r="731" spans="1:9" x14ac:dyDescent="0.45">
      <c r="A731" s="2">
        <v>44625</v>
      </c>
      <c r="B731" t="s">
        <v>0</v>
      </c>
      <c r="C731" t="s">
        <v>61</v>
      </c>
      <c r="D731" t="s">
        <v>39</v>
      </c>
      <c r="E731" t="s">
        <v>45</v>
      </c>
      <c r="F731">
        <v>9090000</v>
      </c>
      <c r="G731" t="s">
        <v>56</v>
      </c>
      <c r="H731">
        <f>MONTH(Table1[[#This Row],[Tanggal]])</f>
        <v>3</v>
      </c>
      <c r="I731">
        <f>YEAR(Table1[[#This Row],[Tanggal]])</f>
        <v>2022</v>
      </c>
    </row>
    <row r="732" spans="1:9" x14ac:dyDescent="0.45">
      <c r="A732" s="2">
        <v>44711</v>
      </c>
      <c r="B732" t="s">
        <v>4</v>
      </c>
      <c r="C732" t="s">
        <v>59</v>
      </c>
      <c r="D732" t="s">
        <v>55</v>
      </c>
      <c r="E732" t="s">
        <v>52</v>
      </c>
      <c r="F732">
        <v>17390000</v>
      </c>
      <c r="G732" t="s">
        <v>56</v>
      </c>
      <c r="H732">
        <f>MONTH(Table1[[#This Row],[Tanggal]])</f>
        <v>5</v>
      </c>
      <c r="I732">
        <f>YEAR(Table1[[#This Row],[Tanggal]])</f>
        <v>2022</v>
      </c>
    </row>
    <row r="733" spans="1:9" x14ac:dyDescent="0.45">
      <c r="A733" s="2">
        <v>45093</v>
      </c>
      <c r="B733" t="s">
        <v>16</v>
      </c>
      <c r="C733" t="s">
        <v>60</v>
      </c>
      <c r="D733" t="s">
        <v>55</v>
      </c>
      <c r="E733" t="s">
        <v>52</v>
      </c>
      <c r="F733">
        <v>13430000</v>
      </c>
      <c r="G733" t="s">
        <v>57</v>
      </c>
      <c r="H733">
        <f>MONTH(Table1[[#This Row],[Tanggal]])</f>
        <v>6</v>
      </c>
      <c r="I733">
        <f>YEAR(Table1[[#This Row],[Tanggal]])</f>
        <v>2023</v>
      </c>
    </row>
    <row r="734" spans="1:9" x14ac:dyDescent="0.45">
      <c r="A734" s="2">
        <v>44929</v>
      </c>
      <c r="B734" t="s">
        <v>17</v>
      </c>
      <c r="C734" t="s">
        <v>95</v>
      </c>
      <c r="D734" t="s">
        <v>55</v>
      </c>
      <c r="E734" t="s">
        <v>48</v>
      </c>
      <c r="F734">
        <v>17160000</v>
      </c>
      <c r="G734" t="s">
        <v>57</v>
      </c>
      <c r="H734">
        <f>MONTH(Table1[[#This Row],[Tanggal]])</f>
        <v>1</v>
      </c>
      <c r="I734">
        <f>YEAR(Table1[[#This Row],[Tanggal]])</f>
        <v>2023</v>
      </c>
    </row>
    <row r="735" spans="1:9" x14ac:dyDescent="0.45">
      <c r="A735" s="2">
        <v>44756</v>
      </c>
      <c r="B735" t="s">
        <v>2</v>
      </c>
      <c r="C735" t="s">
        <v>75</v>
      </c>
      <c r="D735" t="s">
        <v>26</v>
      </c>
      <c r="E735" t="s">
        <v>33</v>
      </c>
      <c r="F735">
        <v>7570000</v>
      </c>
      <c r="G735" t="s">
        <v>56</v>
      </c>
      <c r="H735">
        <f>MONTH(Table1[[#This Row],[Tanggal]])</f>
        <v>7</v>
      </c>
      <c r="I735">
        <f>YEAR(Table1[[#This Row],[Tanggal]])</f>
        <v>2022</v>
      </c>
    </row>
    <row r="736" spans="1:9" x14ac:dyDescent="0.45">
      <c r="A736" s="2">
        <v>45074</v>
      </c>
      <c r="B736" t="s">
        <v>1</v>
      </c>
      <c r="C736" t="s">
        <v>106</v>
      </c>
      <c r="D736" t="s">
        <v>26</v>
      </c>
      <c r="E736" t="s">
        <v>35</v>
      </c>
      <c r="F736">
        <v>17670000</v>
      </c>
      <c r="G736" t="s">
        <v>56</v>
      </c>
      <c r="H736">
        <f>MONTH(Table1[[#This Row],[Tanggal]])</f>
        <v>5</v>
      </c>
      <c r="I736">
        <f>YEAR(Table1[[#This Row],[Tanggal]])</f>
        <v>2023</v>
      </c>
    </row>
    <row r="737" spans="1:9" x14ac:dyDescent="0.45">
      <c r="A737" s="2">
        <v>45139</v>
      </c>
      <c r="B737" t="s">
        <v>17</v>
      </c>
      <c r="C737" t="s">
        <v>105</v>
      </c>
      <c r="D737" t="s">
        <v>55</v>
      </c>
      <c r="E737" t="s">
        <v>47</v>
      </c>
      <c r="F737">
        <v>13280000</v>
      </c>
      <c r="G737" t="s">
        <v>57</v>
      </c>
      <c r="H737">
        <f>MONTH(Table1[[#This Row],[Tanggal]])</f>
        <v>8</v>
      </c>
      <c r="I737">
        <f>YEAR(Table1[[#This Row],[Tanggal]])</f>
        <v>2023</v>
      </c>
    </row>
    <row r="738" spans="1:9" x14ac:dyDescent="0.45">
      <c r="A738" s="2">
        <v>45046</v>
      </c>
      <c r="B738" t="s">
        <v>15</v>
      </c>
      <c r="C738" t="s">
        <v>120</v>
      </c>
      <c r="D738" t="s">
        <v>26</v>
      </c>
      <c r="E738" t="s">
        <v>32</v>
      </c>
      <c r="F738">
        <v>15060000</v>
      </c>
      <c r="G738" t="s">
        <v>56</v>
      </c>
      <c r="H738">
        <f>MONTH(Table1[[#This Row],[Tanggal]])</f>
        <v>4</v>
      </c>
      <c r="I738">
        <f>YEAR(Table1[[#This Row],[Tanggal]])</f>
        <v>2023</v>
      </c>
    </row>
    <row r="739" spans="1:9" x14ac:dyDescent="0.45">
      <c r="A739" s="2">
        <v>44949</v>
      </c>
      <c r="B739" t="s">
        <v>2</v>
      </c>
      <c r="C739" t="s">
        <v>83</v>
      </c>
      <c r="D739" t="s">
        <v>39</v>
      </c>
      <c r="E739" t="s">
        <v>42</v>
      </c>
      <c r="F739">
        <v>11840000</v>
      </c>
      <c r="G739" t="s">
        <v>57</v>
      </c>
      <c r="H739">
        <f>MONTH(Table1[[#This Row],[Tanggal]])</f>
        <v>1</v>
      </c>
      <c r="I739">
        <f>YEAR(Table1[[#This Row],[Tanggal]])</f>
        <v>2023</v>
      </c>
    </row>
    <row r="740" spans="1:9" x14ac:dyDescent="0.45">
      <c r="A740" s="2">
        <v>44784</v>
      </c>
      <c r="B740" t="s">
        <v>2</v>
      </c>
      <c r="C740" t="s">
        <v>98</v>
      </c>
      <c r="D740" t="s">
        <v>39</v>
      </c>
      <c r="E740" t="s">
        <v>44</v>
      </c>
      <c r="F740">
        <v>23610000</v>
      </c>
      <c r="G740" t="s">
        <v>56</v>
      </c>
      <c r="H740">
        <f>MONTH(Table1[[#This Row],[Tanggal]])</f>
        <v>8</v>
      </c>
      <c r="I740">
        <f>YEAR(Table1[[#This Row],[Tanggal]])</f>
        <v>2022</v>
      </c>
    </row>
    <row r="741" spans="1:9" x14ac:dyDescent="0.45">
      <c r="A741" s="2">
        <v>45178</v>
      </c>
      <c r="B741" t="s">
        <v>17</v>
      </c>
      <c r="C741" t="s">
        <v>85</v>
      </c>
      <c r="D741" t="s">
        <v>26</v>
      </c>
      <c r="E741" t="s">
        <v>33</v>
      </c>
      <c r="F741">
        <v>8900000</v>
      </c>
      <c r="G741" t="s">
        <v>56</v>
      </c>
      <c r="H741">
        <f>MONTH(Table1[[#This Row],[Tanggal]])</f>
        <v>9</v>
      </c>
      <c r="I741">
        <f>YEAR(Table1[[#This Row],[Tanggal]])</f>
        <v>2023</v>
      </c>
    </row>
    <row r="742" spans="1:9" x14ac:dyDescent="0.45">
      <c r="A742" s="2">
        <v>44736</v>
      </c>
      <c r="B742" t="s">
        <v>1</v>
      </c>
      <c r="C742" t="s">
        <v>112</v>
      </c>
      <c r="D742" t="s">
        <v>39</v>
      </c>
      <c r="E742" t="s">
        <v>41</v>
      </c>
      <c r="F742">
        <v>7120000</v>
      </c>
      <c r="G742" t="s">
        <v>57</v>
      </c>
      <c r="H742">
        <f>MONTH(Table1[[#This Row],[Tanggal]])</f>
        <v>6</v>
      </c>
      <c r="I742">
        <f>YEAR(Table1[[#This Row],[Tanggal]])</f>
        <v>2022</v>
      </c>
    </row>
    <row r="743" spans="1:9" x14ac:dyDescent="0.45">
      <c r="A743" s="2">
        <v>44942</v>
      </c>
      <c r="B743" t="s">
        <v>0</v>
      </c>
      <c r="C743" t="s">
        <v>86</v>
      </c>
      <c r="D743" t="s">
        <v>26</v>
      </c>
      <c r="E743" t="s">
        <v>29</v>
      </c>
      <c r="F743">
        <v>21750000</v>
      </c>
      <c r="G743" t="s">
        <v>56</v>
      </c>
      <c r="H743">
        <f>MONTH(Table1[[#This Row],[Tanggal]])</f>
        <v>1</v>
      </c>
      <c r="I743">
        <f>YEAR(Table1[[#This Row],[Tanggal]])</f>
        <v>2023</v>
      </c>
    </row>
    <row r="744" spans="1:9" x14ac:dyDescent="0.45">
      <c r="A744" s="2">
        <v>44747</v>
      </c>
      <c r="B744" t="s">
        <v>1</v>
      </c>
      <c r="C744" t="s">
        <v>100</v>
      </c>
      <c r="D744" t="s">
        <v>26</v>
      </c>
      <c r="E744" t="s">
        <v>31</v>
      </c>
      <c r="F744">
        <v>21880000</v>
      </c>
      <c r="G744" t="s">
        <v>57</v>
      </c>
      <c r="H744">
        <f>MONTH(Table1[[#This Row],[Tanggal]])</f>
        <v>7</v>
      </c>
      <c r="I744">
        <f>YEAR(Table1[[#This Row],[Tanggal]])</f>
        <v>2022</v>
      </c>
    </row>
    <row r="745" spans="1:9" x14ac:dyDescent="0.45">
      <c r="A745" s="2">
        <v>45132</v>
      </c>
      <c r="B745" t="s">
        <v>2</v>
      </c>
      <c r="C745" t="s">
        <v>134</v>
      </c>
      <c r="D745" t="s">
        <v>39</v>
      </c>
      <c r="E745" t="s">
        <v>45</v>
      </c>
      <c r="F745">
        <v>25000000</v>
      </c>
      <c r="G745" t="s">
        <v>57</v>
      </c>
      <c r="H745">
        <f>MONTH(Table1[[#This Row],[Tanggal]])</f>
        <v>7</v>
      </c>
      <c r="I745">
        <f>YEAR(Table1[[#This Row],[Tanggal]])</f>
        <v>2023</v>
      </c>
    </row>
    <row r="746" spans="1:9" x14ac:dyDescent="0.45">
      <c r="A746" s="2">
        <v>44905</v>
      </c>
      <c r="B746" t="s">
        <v>9</v>
      </c>
      <c r="C746" t="s">
        <v>68</v>
      </c>
      <c r="D746" t="s">
        <v>55</v>
      </c>
      <c r="E746" t="s">
        <v>50</v>
      </c>
      <c r="F746">
        <v>24040000</v>
      </c>
      <c r="G746" t="s">
        <v>57</v>
      </c>
      <c r="H746">
        <f>MONTH(Table1[[#This Row],[Tanggal]])</f>
        <v>12</v>
      </c>
      <c r="I746">
        <f>YEAR(Table1[[#This Row],[Tanggal]])</f>
        <v>2022</v>
      </c>
    </row>
    <row r="747" spans="1:9" x14ac:dyDescent="0.45">
      <c r="A747" s="2">
        <v>44917</v>
      </c>
      <c r="B747" t="s">
        <v>17</v>
      </c>
      <c r="C747" t="s">
        <v>88</v>
      </c>
      <c r="D747" t="s">
        <v>39</v>
      </c>
      <c r="E747" t="s">
        <v>45</v>
      </c>
      <c r="F747">
        <v>9490000</v>
      </c>
      <c r="G747" t="s">
        <v>57</v>
      </c>
      <c r="H747">
        <f>MONTH(Table1[[#This Row],[Tanggal]])</f>
        <v>12</v>
      </c>
      <c r="I747">
        <f>YEAR(Table1[[#This Row],[Tanggal]])</f>
        <v>2022</v>
      </c>
    </row>
    <row r="748" spans="1:9" x14ac:dyDescent="0.45">
      <c r="A748" s="2">
        <v>45156</v>
      </c>
      <c r="B748" t="s">
        <v>17</v>
      </c>
      <c r="C748" t="s">
        <v>119</v>
      </c>
      <c r="D748" t="s">
        <v>55</v>
      </c>
      <c r="E748" t="s">
        <v>54</v>
      </c>
      <c r="F748">
        <v>19340000</v>
      </c>
      <c r="G748" t="s">
        <v>56</v>
      </c>
      <c r="H748">
        <f>MONTH(Table1[[#This Row],[Tanggal]])</f>
        <v>8</v>
      </c>
      <c r="I748">
        <f>YEAR(Table1[[#This Row],[Tanggal]])</f>
        <v>2023</v>
      </c>
    </row>
    <row r="749" spans="1:9" x14ac:dyDescent="0.45">
      <c r="A749" s="2">
        <v>44802</v>
      </c>
      <c r="B749" t="s">
        <v>16</v>
      </c>
      <c r="C749" t="s">
        <v>130</v>
      </c>
      <c r="D749" t="s">
        <v>26</v>
      </c>
      <c r="E749" t="s">
        <v>28</v>
      </c>
      <c r="F749">
        <v>16920000</v>
      </c>
      <c r="G749" t="s">
        <v>56</v>
      </c>
      <c r="H749">
        <f>MONTH(Table1[[#This Row],[Tanggal]])</f>
        <v>8</v>
      </c>
      <c r="I749">
        <f>YEAR(Table1[[#This Row],[Tanggal]])</f>
        <v>2022</v>
      </c>
    </row>
    <row r="750" spans="1:9" x14ac:dyDescent="0.45">
      <c r="A750" s="2">
        <v>45122</v>
      </c>
      <c r="B750" t="s">
        <v>2</v>
      </c>
      <c r="C750" t="s">
        <v>77</v>
      </c>
      <c r="D750" t="s">
        <v>55</v>
      </c>
      <c r="E750" t="s">
        <v>48</v>
      </c>
      <c r="F750">
        <v>19940000</v>
      </c>
      <c r="G750" t="s">
        <v>57</v>
      </c>
      <c r="H750">
        <f>MONTH(Table1[[#This Row],[Tanggal]])</f>
        <v>7</v>
      </c>
      <c r="I750">
        <f>YEAR(Table1[[#This Row],[Tanggal]])</f>
        <v>2023</v>
      </c>
    </row>
    <row r="751" spans="1:9" x14ac:dyDescent="0.45">
      <c r="A751" s="2">
        <v>45064</v>
      </c>
      <c r="B751" t="s">
        <v>15</v>
      </c>
      <c r="C751" t="s">
        <v>128</v>
      </c>
      <c r="D751" t="s">
        <v>39</v>
      </c>
      <c r="E751" t="s">
        <v>40</v>
      </c>
      <c r="F751">
        <v>23760000</v>
      </c>
      <c r="G751" t="s">
        <v>57</v>
      </c>
      <c r="H751">
        <f>MONTH(Table1[[#This Row],[Tanggal]])</f>
        <v>5</v>
      </c>
      <c r="I751">
        <f>YEAR(Table1[[#This Row],[Tanggal]])</f>
        <v>2023</v>
      </c>
    </row>
    <row r="752" spans="1:9" x14ac:dyDescent="0.45">
      <c r="A752" s="2">
        <v>45146</v>
      </c>
      <c r="B752" t="s">
        <v>1</v>
      </c>
      <c r="C752" t="s">
        <v>70</v>
      </c>
      <c r="D752" t="s">
        <v>26</v>
      </c>
      <c r="E752" t="s">
        <v>29</v>
      </c>
      <c r="F752">
        <v>12740000</v>
      </c>
      <c r="G752" t="s">
        <v>57</v>
      </c>
      <c r="H752">
        <f>MONTH(Table1[[#This Row],[Tanggal]])</f>
        <v>8</v>
      </c>
      <c r="I752">
        <f>YEAR(Table1[[#This Row],[Tanggal]])</f>
        <v>2023</v>
      </c>
    </row>
    <row r="753" spans="1:9" x14ac:dyDescent="0.45">
      <c r="A753" s="2">
        <v>45040</v>
      </c>
      <c r="B753" t="s">
        <v>4</v>
      </c>
      <c r="C753" t="s">
        <v>134</v>
      </c>
      <c r="D753" t="s">
        <v>55</v>
      </c>
      <c r="E753" t="s">
        <v>53</v>
      </c>
      <c r="F753">
        <v>12030000</v>
      </c>
      <c r="G753" t="s">
        <v>57</v>
      </c>
      <c r="H753">
        <f>MONTH(Table1[[#This Row],[Tanggal]])</f>
        <v>4</v>
      </c>
      <c r="I753">
        <f>YEAR(Table1[[#This Row],[Tanggal]])</f>
        <v>2023</v>
      </c>
    </row>
    <row r="754" spans="1:9" x14ac:dyDescent="0.45">
      <c r="A754" s="2">
        <v>44734</v>
      </c>
      <c r="B754" t="s">
        <v>16</v>
      </c>
      <c r="C754" t="s">
        <v>114</v>
      </c>
      <c r="D754" t="s">
        <v>39</v>
      </c>
      <c r="E754" t="s">
        <v>44</v>
      </c>
      <c r="F754">
        <v>15090000</v>
      </c>
      <c r="G754" t="s">
        <v>56</v>
      </c>
      <c r="H754">
        <f>MONTH(Table1[[#This Row],[Tanggal]])</f>
        <v>6</v>
      </c>
      <c r="I754">
        <f>YEAR(Table1[[#This Row],[Tanggal]])</f>
        <v>2022</v>
      </c>
    </row>
    <row r="755" spans="1:9" x14ac:dyDescent="0.45">
      <c r="A755" s="2">
        <v>44661</v>
      </c>
      <c r="B755" t="s">
        <v>5</v>
      </c>
      <c r="C755" t="s">
        <v>97</v>
      </c>
      <c r="D755" t="s">
        <v>39</v>
      </c>
      <c r="E755" t="s">
        <v>41</v>
      </c>
      <c r="F755">
        <v>20300000</v>
      </c>
      <c r="G755" t="s">
        <v>57</v>
      </c>
      <c r="H755">
        <f>MONTH(Table1[[#This Row],[Tanggal]])</f>
        <v>4</v>
      </c>
      <c r="I755">
        <f>YEAR(Table1[[#This Row],[Tanggal]])</f>
        <v>2022</v>
      </c>
    </row>
    <row r="756" spans="1:9" x14ac:dyDescent="0.45">
      <c r="A756" s="2">
        <v>45089</v>
      </c>
      <c r="B756" t="s">
        <v>9</v>
      </c>
      <c r="C756" t="s">
        <v>104</v>
      </c>
      <c r="D756" t="s">
        <v>55</v>
      </c>
      <c r="E756" t="s">
        <v>49</v>
      </c>
      <c r="F756">
        <v>17740000</v>
      </c>
      <c r="G756" t="s">
        <v>56</v>
      </c>
      <c r="H756">
        <f>MONTH(Table1[[#This Row],[Tanggal]])</f>
        <v>6</v>
      </c>
      <c r="I756">
        <f>YEAR(Table1[[#This Row],[Tanggal]])</f>
        <v>2023</v>
      </c>
    </row>
    <row r="757" spans="1:9" x14ac:dyDescent="0.45">
      <c r="A757" s="2">
        <v>45218</v>
      </c>
      <c r="B757" t="s">
        <v>1</v>
      </c>
      <c r="C757" t="s">
        <v>123</v>
      </c>
      <c r="D757" t="s">
        <v>26</v>
      </c>
      <c r="E757" t="s">
        <v>30</v>
      </c>
      <c r="F757">
        <v>6630000</v>
      </c>
      <c r="G757" t="s">
        <v>57</v>
      </c>
      <c r="H757">
        <f>MONTH(Table1[[#This Row],[Tanggal]])</f>
        <v>10</v>
      </c>
      <c r="I757">
        <f>YEAR(Table1[[#This Row],[Tanggal]])</f>
        <v>2023</v>
      </c>
    </row>
    <row r="758" spans="1:9" x14ac:dyDescent="0.45">
      <c r="A758" s="2">
        <v>45089</v>
      </c>
      <c r="B758" t="s">
        <v>5</v>
      </c>
      <c r="C758" t="s">
        <v>99</v>
      </c>
      <c r="D758" t="s">
        <v>39</v>
      </c>
      <c r="E758" t="s">
        <v>43</v>
      </c>
      <c r="F758">
        <v>7260000</v>
      </c>
      <c r="G758" t="s">
        <v>57</v>
      </c>
      <c r="H758">
        <f>MONTH(Table1[[#This Row],[Tanggal]])</f>
        <v>6</v>
      </c>
      <c r="I758">
        <f>YEAR(Table1[[#This Row],[Tanggal]])</f>
        <v>2023</v>
      </c>
    </row>
    <row r="759" spans="1:9" x14ac:dyDescent="0.45">
      <c r="A759" s="2">
        <v>44673</v>
      </c>
      <c r="B759" t="s">
        <v>3</v>
      </c>
      <c r="C759" t="s">
        <v>102</v>
      </c>
      <c r="D759" t="s">
        <v>55</v>
      </c>
      <c r="E759" t="s">
        <v>47</v>
      </c>
      <c r="F759">
        <v>19430000</v>
      </c>
      <c r="G759" t="s">
        <v>57</v>
      </c>
      <c r="H759">
        <f>MONTH(Table1[[#This Row],[Tanggal]])</f>
        <v>4</v>
      </c>
      <c r="I759">
        <f>YEAR(Table1[[#This Row],[Tanggal]])</f>
        <v>2022</v>
      </c>
    </row>
    <row r="760" spans="1:9" x14ac:dyDescent="0.45">
      <c r="A760" s="2">
        <v>45089</v>
      </c>
      <c r="B760" t="s">
        <v>16</v>
      </c>
      <c r="C760" t="s">
        <v>70</v>
      </c>
      <c r="D760" t="s">
        <v>55</v>
      </c>
      <c r="E760" t="s">
        <v>47</v>
      </c>
      <c r="F760">
        <v>20760000</v>
      </c>
      <c r="G760" t="s">
        <v>56</v>
      </c>
      <c r="H760">
        <f>MONTH(Table1[[#This Row],[Tanggal]])</f>
        <v>6</v>
      </c>
      <c r="I760">
        <f>YEAR(Table1[[#This Row],[Tanggal]])</f>
        <v>2023</v>
      </c>
    </row>
    <row r="761" spans="1:9" x14ac:dyDescent="0.45">
      <c r="A761" s="2">
        <v>44847</v>
      </c>
      <c r="B761" t="s">
        <v>4</v>
      </c>
      <c r="C761" t="s">
        <v>132</v>
      </c>
      <c r="D761" t="s">
        <v>55</v>
      </c>
      <c r="E761" t="s">
        <v>51</v>
      </c>
      <c r="F761">
        <v>19230000</v>
      </c>
      <c r="G761" t="s">
        <v>57</v>
      </c>
      <c r="H761">
        <f>MONTH(Table1[[#This Row],[Tanggal]])</f>
        <v>10</v>
      </c>
      <c r="I761">
        <f>YEAR(Table1[[#This Row],[Tanggal]])</f>
        <v>2022</v>
      </c>
    </row>
    <row r="762" spans="1:9" x14ac:dyDescent="0.45">
      <c r="A762" s="2">
        <v>44732</v>
      </c>
      <c r="B762" t="s">
        <v>2</v>
      </c>
      <c r="C762" t="s">
        <v>125</v>
      </c>
      <c r="D762" t="s">
        <v>26</v>
      </c>
      <c r="E762" t="s">
        <v>30</v>
      </c>
      <c r="F762">
        <v>23490000</v>
      </c>
      <c r="G762" t="s">
        <v>56</v>
      </c>
      <c r="H762">
        <f>MONTH(Table1[[#This Row],[Tanggal]])</f>
        <v>6</v>
      </c>
      <c r="I762">
        <f>YEAR(Table1[[#This Row],[Tanggal]])</f>
        <v>2022</v>
      </c>
    </row>
    <row r="763" spans="1:9" x14ac:dyDescent="0.45">
      <c r="A763" s="2">
        <v>45128</v>
      </c>
      <c r="B763" t="s">
        <v>15</v>
      </c>
      <c r="C763" t="s">
        <v>86</v>
      </c>
      <c r="D763" t="s">
        <v>26</v>
      </c>
      <c r="E763" t="s">
        <v>29</v>
      </c>
      <c r="F763">
        <v>8590000</v>
      </c>
      <c r="G763" t="s">
        <v>57</v>
      </c>
      <c r="H763">
        <f>MONTH(Table1[[#This Row],[Tanggal]])</f>
        <v>7</v>
      </c>
      <c r="I763">
        <f>YEAR(Table1[[#This Row],[Tanggal]])</f>
        <v>2023</v>
      </c>
    </row>
    <row r="764" spans="1:9" x14ac:dyDescent="0.45">
      <c r="A764" s="2">
        <v>45107</v>
      </c>
      <c r="B764" t="s">
        <v>0</v>
      </c>
      <c r="C764" t="s">
        <v>132</v>
      </c>
      <c r="D764" t="s">
        <v>26</v>
      </c>
      <c r="E764" t="s">
        <v>28</v>
      </c>
      <c r="F764">
        <v>23380000</v>
      </c>
      <c r="G764" t="s">
        <v>56</v>
      </c>
      <c r="H764">
        <f>MONTH(Table1[[#This Row],[Tanggal]])</f>
        <v>6</v>
      </c>
      <c r="I764">
        <f>YEAR(Table1[[#This Row],[Tanggal]])</f>
        <v>2023</v>
      </c>
    </row>
    <row r="765" spans="1:9" x14ac:dyDescent="0.45">
      <c r="A765" s="2">
        <v>44563</v>
      </c>
      <c r="B765" t="s">
        <v>16</v>
      </c>
      <c r="C765" t="s">
        <v>61</v>
      </c>
      <c r="D765" t="s">
        <v>55</v>
      </c>
      <c r="E765" t="s">
        <v>51</v>
      </c>
      <c r="F765">
        <v>14810000</v>
      </c>
      <c r="G765" t="s">
        <v>57</v>
      </c>
      <c r="H765">
        <f>MONTH(Table1[[#This Row],[Tanggal]])</f>
        <v>1</v>
      </c>
      <c r="I765">
        <f>YEAR(Table1[[#This Row],[Tanggal]])</f>
        <v>2022</v>
      </c>
    </row>
    <row r="766" spans="1:9" x14ac:dyDescent="0.45">
      <c r="A766" s="2">
        <v>45085</v>
      </c>
      <c r="B766" t="s">
        <v>2</v>
      </c>
      <c r="C766" t="s">
        <v>102</v>
      </c>
      <c r="D766" t="s">
        <v>55</v>
      </c>
      <c r="E766" t="s">
        <v>51</v>
      </c>
      <c r="F766">
        <v>7200000</v>
      </c>
      <c r="G766" t="s">
        <v>56</v>
      </c>
      <c r="H766">
        <f>MONTH(Table1[[#This Row],[Tanggal]])</f>
        <v>6</v>
      </c>
      <c r="I766">
        <f>YEAR(Table1[[#This Row],[Tanggal]])</f>
        <v>2023</v>
      </c>
    </row>
    <row r="767" spans="1:9" x14ac:dyDescent="0.45">
      <c r="A767" s="2">
        <v>44760</v>
      </c>
      <c r="B767" t="s">
        <v>15</v>
      </c>
      <c r="C767" t="s">
        <v>73</v>
      </c>
      <c r="D767" t="s">
        <v>55</v>
      </c>
      <c r="E767" t="s">
        <v>52</v>
      </c>
      <c r="F767">
        <v>18380000</v>
      </c>
      <c r="G767" t="s">
        <v>57</v>
      </c>
      <c r="H767">
        <f>MONTH(Table1[[#This Row],[Tanggal]])</f>
        <v>7</v>
      </c>
      <c r="I767">
        <f>YEAR(Table1[[#This Row],[Tanggal]])</f>
        <v>2022</v>
      </c>
    </row>
    <row r="768" spans="1:9" x14ac:dyDescent="0.45">
      <c r="A768" s="2">
        <v>45065</v>
      </c>
      <c r="B768" t="s">
        <v>15</v>
      </c>
      <c r="C768" t="s">
        <v>109</v>
      </c>
      <c r="D768" t="s">
        <v>55</v>
      </c>
      <c r="E768" t="s">
        <v>50</v>
      </c>
      <c r="F768">
        <v>23260000</v>
      </c>
      <c r="G768" t="s">
        <v>56</v>
      </c>
      <c r="H768">
        <f>MONTH(Table1[[#This Row],[Tanggal]])</f>
        <v>5</v>
      </c>
      <c r="I768">
        <f>YEAR(Table1[[#This Row],[Tanggal]])</f>
        <v>2023</v>
      </c>
    </row>
    <row r="769" spans="1:9" x14ac:dyDescent="0.45">
      <c r="A769" s="2">
        <v>44576</v>
      </c>
      <c r="B769" t="s">
        <v>15</v>
      </c>
      <c r="C769" t="s">
        <v>129</v>
      </c>
      <c r="D769" t="s">
        <v>26</v>
      </c>
      <c r="E769" t="s">
        <v>34</v>
      </c>
      <c r="F769">
        <v>23140000</v>
      </c>
      <c r="G769" t="s">
        <v>56</v>
      </c>
      <c r="H769">
        <f>MONTH(Table1[[#This Row],[Tanggal]])</f>
        <v>1</v>
      </c>
      <c r="I769">
        <f>YEAR(Table1[[#This Row],[Tanggal]])</f>
        <v>2022</v>
      </c>
    </row>
    <row r="770" spans="1:9" x14ac:dyDescent="0.45">
      <c r="A770" s="2">
        <v>44673</v>
      </c>
      <c r="B770" t="s">
        <v>4</v>
      </c>
      <c r="C770" t="s">
        <v>113</v>
      </c>
      <c r="D770" t="s">
        <v>26</v>
      </c>
      <c r="E770" t="s">
        <v>29</v>
      </c>
      <c r="F770">
        <v>24440000</v>
      </c>
      <c r="G770" t="s">
        <v>56</v>
      </c>
      <c r="H770">
        <f>MONTH(Table1[[#This Row],[Tanggal]])</f>
        <v>4</v>
      </c>
      <c r="I770">
        <f>YEAR(Table1[[#This Row],[Tanggal]])</f>
        <v>2022</v>
      </c>
    </row>
    <row r="771" spans="1:9" x14ac:dyDescent="0.45">
      <c r="A771" s="2">
        <v>44654</v>
      </c>
      <c r="B771" t="s">
        <v>16</v>
      </c>
      <c r="C771" t="s">
        <v>89</v>
      </c>
      <c r="D771" t="s">
        <v>26</v>
      </c>
      <c r="E771" t="s">
        <v>29</v>
      </c>
      <c r="F771">
        <v>13510000</v>
      </c>
      <c r="G771" t="s">
        <v>57</v>
      </c>
      <c r="H771">
        <f>MONTH(Table1[[#This Row],[Tanggal]])</f>
        <v>4</v>
      </c>
      <c r="I771">
        <f>YEAR(Table1[[#This Row],[Tanggal]])</f>
        <v>2022</v>
      </c>
    </row>
    <row r="772" spans="1:9" x14ac:dyDescent="0.45">
      <c r="A772" s="2">
        <v>45243</v>
      </c>
      <c r="B772" t="s">
        <v>4</v>
      </c>
      <c r="C772" t="s">
        <v>102</v>
      </c>
      <c r="D772" t="s">
        <v>26</v>
      </c>
      <c r="E772" t="s">
        <v>36</v>
      </c>
      <c r="F772">
        <v>7900000</v>
      </c>
      <c r="G772" t="s">
        <v>57</v>
      </c>
      <c r="H772">
        <f>MONTH(Table1[[#This Row],[Tanggal]])</f>
        <v>11</v>
      </c>
      <c r="I772">
        <f>YEAR(Table1[[#This Row],[Tanggal]])</f>
        <v>2023</v>
      </c>
    </row>
    <row r="773" spans="1:9" x14ac:dyDescent="0.45">
      <c r="A773" s="2">
        <v>44725</v>
      </c>
      <c r="B773" t="s">
        <v>0</v>
      </c>
      <c r="C773" t="s">
        <v>70</v>
      </c>
      <c r="D773" t="s">
        <v>55</v>
      </c>
      <c r="E773" t="s">
        <v>51</v>
      </c>
      <c r="F773">
        <v>18990000</v>
      </c>
      <c r="G773" t="s">
        <v>57</v>
      </c>
      <c r="H773">
        <f>MONTH(Table1[[#This Row],[Tanggal]])</f>
        <v>6</v>
      </c>
      <c r="I773">
        <f>YEAR(Table1[[#This Row],[Tanggal]])</f>
        <v>2022</v>
      </c>
    </row>
    <row r="774" spans="1:9" x14ac:dyDescent="0.45">
      <c r="A774" s="2">
        <v>44952</v>
      </c>
      <c r="B774" t="s">
        <v>3</v>
      </c>
      <c r="C774" t="s">
        <v>127</v>
      </c>
      <c r="D774" t="s">
        <v>26</v>
      </c>
      <c r="E774" t="s">
        <v>35</v>
      </c>
      <c r="F774">
        <v>16219999.999999998</v>
      </c>
      <c r="G774" t="s">
        <v>57</v>
      </c>
      <c r="H774">
        <f>MONTH(Table1[[#This Row],[Tanggal]])</f>
        <v>1</v>
      </c>
      <c r="I774">
        <f>YEAR(Table1[[#This Row],[Tanggal]])</f>
        <v>2023</v>
      </c>
    </row>
    <row r="775" spans="1:9" x14ac:dyDescent="0.45">
      <c r="A775" s="2">
        <v>44572</v>
      </c>
      <c r="B775" t="s">
        <v>0</v>
      </c>
      <c r="C775" t="s">
        <v>128</v>
      </c>
      <c r="D775" t="s">
        <v>55</v>
      </c>
      <c r="E775" t="s">
        <v>48</v>
      </c>
      <c r="F775">
        <v>21090000</v>
      </c>
      <c r="G775" t="s">
        <v>57</v>
      </c>
      <c r="H775">
        <f>MONTH(Table1[[#This Row],[Tanggal]])</f>
        <v>1</v>
      </c>
      <c r="I775">
        <f>YEAR(Table1[[#This Row],[Tanggal]])</f>
        <v>2022</v>
      </c>
    </row>
    <row r="776" spans="1:9" x14ac:dyDescent="0.45">
      <c r="A776" s="2">
        <v>45203</v>
      </c>
      <c r="B776" t="s">
        <v>1</v>
      </c>
      <c r="C776" t="s">
        <v>134</v>
      </c>
      <c r="D776" t="s">
        <v>26</v>
      </c>
      <c r="E776" t="s">
        <v>35</v>
      </c>
      <c r="F776">
        <v>21720000</v>
      </c>
      <c r="G776" t="s">
        <v>56</v>
      </c>
      <c r="H776">
        <f>MONTH(Table1[[#This Row],[Tanggal]])</f>
        <v>10</v>
      </c>
      <c r="I776">
        <f>YEAR(Table1[[#This Row],[Tanggal]])</f>
        <v>2023</v>
      </c>
    </row>
    <row r="777" spans="1:9" x14ac:dyDescent="0.45">
      <c r="A777" s="2">
        <v>44624</v>
      </c>
      <c r="B777" t="s">
        <v>9</v>
      </c>
      <c r="C777" t="s">
        <v>109</v>
      </c>
      <c r="D777" t="s">
        <v>26</v>
      </c>
      <c r="E777" t="s">
        <v>29</v>
      </c>
      <c r="F777">
        <v>10250000</v>
      </c>
      <c r="G777" t="s">
        <v>56</v>
      </c>
      <c r="H777">
        <f>MONTH(Table1[[#This Row],[Tanggal]])</f>
        <v>3</v>
      </c>
      <c r="I777">
        <f>YEAR(Table1[[#This Row],[Tanggal]])</f>
        <v>2022</v>
      </c>
    </row>
    <row r="778" spans="1:9" x14ac:dyDescent="0.45">
      <c r="A778" s="2">
        <v>44615</v>
      </c>
      <c r="B778" t="s">
        <v>0</v>
      </c>
      <c r="C778" t="s">
        <v>98</v>
      </c>
      <c r="D778" t="s">
        <v>39</v>
      </c>
      <c r="E778" t="s">
        <v>43</v>
      </c>
      <c r="F778">
        <v>18140000</v>
      </c>
      <c r="G778" t="s">
        <v>56</v>
      </c>
      <c r="H778">
        <f>MONTH(Table1[[#This Row],[Tanggal]])</f>
        <v>2</v>
      </c>
      <c r="I778">
        <f>YEAR(Table1[[#This Row],[Tanggal]])</f>
        <v>2022</v>
      </c>
    </row>
    <row r="779" spans="1:9" x14ac:dyDescent="0.45">
      <c r="A779" s="2">
        <v>44962</v>
      </c>
      <c r="B779" t="s">
        <v>5</v>
      </c>
      <c r="C779" t="s">
        <v>103</v>
      </c>
      <c r="D779" t="s">
        <v>55</v>
      </c>
      <c r="E779" t="s">
        <v>48</v>
      </c>
      <c r="F779">
        <v>19350000</v>
      </c>
      <c r="G779" t="s">
        <v>57</v>
      </c>
      <c r="H779">
        <f>MONTH(Table1[[#This Row],[Tanggal]])</f>
        <v>2</v>
      </c>
      <c r="I779">
        <f>YEAR(Table1[[#This Row],[Tanggal]])</f>
        <v>2023</v>
      </c>
    </row>
    <row r="780" spans="1:9" x14ac:dyDescent="0.45">
      <c r="A780" s="2">
        <v>44929</v>
      </c>
      <c r="B780" t="s">
        <v>2</v>
      </c>
      <c r="C780" t="s">
        <v>88</v>
      </c>
      <c r="D780" t="s">
        <v>55</v>
      </c>
      <c r="E780" t="s">
        <v>46</v>
      </c>
      <c r="F780">
        <v>19610000</v>
      </c>
      <c r="G780" t="s">
        <v>56</v>
      </c>
      <c r="H780">
        <f>MONTH(Table1[[#This Row],[Tanggal]])</f>
        <v>1</v>
      </c>
      <c r="I780">
        <f>YEAR(Table1[[#This Row],[Tanggal]])</f>
        <v>2023</v>
      </c>
    </row>
    <row r="781" spans="1:9" x14ac:dyDescent="0.45">
      <c r="A781" s="2">
        <v>44654</v>
      </c>
      <c r="B781" t="s">
        <v>5</v>
      </c>
      <c r="C781" t="s">
        <v>73</v>
      </c>
      <c r="D781" t="s">
        <v>26</v>
      </c>
      <c r="E781" t="s">
        <v>35</v>
      </c>
      <c r="F781">
        <v>21490000</v>
      </c>
      <c r="G781" t="s">
        <v>57</v>
      </c>
      <c r="H781">
        <f>MONTH(Table1[[#This Row],[Tanggal]])</f>
        <v>4</v>
      </c>
      <c r="I781">
        <f>YEAR(Table1[[#This Row],[Tanggal]])</f>
        <v>2022</v>
      </c>
    </row>
    <row r="782" spans="1:9" x14ac:dyDescent="0.45">
      <c r="A782" s="2">
        <v>44775</v>
      </c>
      <c r="B782" t="s">
        <v>16</v>
      </c>
      <c r="C782" t="s">
        <v>103</v>
      </c>
      <c r="D782" t="s">
        <v>55</v>
      </c>
      <c r="E782" t="s">
        <v>51</v>
      </c>
      <c r="F782">
        <v>12190000</v>
      </c>
      <c r="G782" t="s">
        <v>57</v>
      </c>
      <c r="H782">
        <f>MONTH(Table1[[#This Row],[Tanggal]])</f>
        <v>8</v>
      </c>
      <c r="I782">
        <f>YEAR(Table1[[#This Row],[Tanggal]])</f>
        <v>2022</v>
      </c>
    </row>
    <row r="783" spans="1:9" x14ac:dyDescent="0.45">
      <c r="A783" s="2">
        <v>44822</v>
      </c>
      <c r="B783" t="s">
        <v>5</v>
      </c>
      <c r="C783" t="s">
        <v>139</v>
      </c>
      <c r="D783" t="s">
        <v>39</v>
      </c>
      <c r="E783" t="s">
        <v>41</v>
      </c>
      <c r="F783">
        <v>9760000</v>
      </c>
      <c r="G783" t="s">
        <v>56</v>
      </c>
      <c r="H783">
        <f>MONTH(Table1[[#This Row],[Tanggal]])</f>
        <v>9</v>
      </c>
      <c r="I783">
        <f>YEAR(Table1[[#This Row],[Tanggal]])</f>
        <v>2022</v>
      </c>
    </row>
    <row r="784" spans="1:9" x14ac:dyDescent="0.45">
      <c r="A784" s="2">
        <v>44776</v>
      </c>
      <c r="B784" t="s">
        <v>2</v>
      </c>
      <c r="C784" t="s">
        <v>123</v>
      </c>
      <c r="D784" t="s">
        <v>55</v>
      </c>
      <c r="E784" t="s">
        <v>50</v>
      </c>
      <c r="F784">
        <v>19340000</v>
      </c>
      <c r="G784" t="s">
        <v>57</v>
      </c>
      <c r="H784">
        <f>MONTH(Table1[[#This Row],[Tanggal]])</f>
        <v>8</v>
      </c>
      <c r="I784">
        <f>YEAR(Table1[[#This Row],[Tanggal]])</f>
        <v>2022</v>
      </c>
    </row>
    <row r="785" spans="1:9" x14ac:dyDescent="0.45">
      <c r="A785" s="2">
        <v>45205</v>
      </c>
      <c r="B785" t="s">
        <v>2</v>
      </c>
      <c r="C785" t="s">
        <v>129</v>
      </c>
      <c r="D785" t="s">
        <v>26</v>
      </c>
      <c r="E785" t="s">
        <v>36</v>
      </c>
      <c r="F785">
        <v>18720000</v>
      </c>
      <c r="G785" t="s">
        <v>56</v>
      </c>
      <c r="H785">
        <f>MONTH(Table1[[#This Row],[Tanggal]])</f>
        <v>10</v>
      </c>
      <c r="I785">
        <f>YEAR(Table1[[#This Row],[Tanggal]])</f>
        <v>2023</v>
      </c>
    </row>
    <row r="786" spans="1:9" x14ac:dyDescent="0.45">
      <c r="A786" s="2">
        <v>44957</v>
      </c>
      <c r="B786" t="s">
        <v>17</v>
      </c>
      <c r="C786" t="s">
        <v>90</v>
      </c>
      <c r="D786" t="s">
        <v>55</v>
      </c>
      <c r="E786" t="s">
        <v>48</v>
      </c>
      <c r="F786">
        <v>10520000</v>
      </c>
      <c r="G786" t="s">
        <v>56</v>
      </c>
      <c r="H786">
        <f>MONTH(Table1[[#This Row],[Tanggal]])</f>
        <v>1</v>
      </c>
      <c r="I786">
        <f>YEAR(Table1[[#This Row],[Tanggal]])</f>
        <v>2023</v>
      </c>
    </row>
    <row r="787" spans="1:9" x14ac:dyDescent="0.45">
      <c r="A787" s="2">
        <v>45189</v>
      </c>
      <c r="B787" t="s">
        <v>17</v>
      </c>
      <c r="C787" t="s">
        <v>78</v>
      </c>
      <c r="D787" t="s">
        <v>55</v>
      </c>
      <c r="E787" t="s">
        <v>48</v>
      </c>
      <c r="F787">
        <v>16830000</v>
      </c>
      <c r="G787" t="s">
        <v>57</v>
      </c>
      <c r="H787">
        <f>MONTH(Table1[[#This Row],[Tanggal]])</f>
        <v>9</v>
      </c>
      <c r="I787">
        <f>YEAR(Table1[[#This Row],[Tanggal]])</f>
        <v>2023</v>
      </c>
    </row>
    <row r="788" spans="1:9" x14ac:dyDescent="0.45">
      <c r="A788" s="2">
        <v>44643</v>
      </c>
      <c r="B788" t="s">
        <v>17</v>
      </c>
      <c r="C788" t="s">
        <v>100</v>
      </c>
      <c r="D788" t="s">
        <v>39</v>
      </c>
      <c r="E788" t="s">
        <v>45</v>
      </c>
      <c r="F788">
        <v>8700000</v>
      </c>
      <c r="G788" t="s">
        <v>56</v>
      </c>
      <c r="H788">
        <f>MONTH(Table1[[#This Row],[Tanggal]])</f>
        <v>3</v>
      </c>
      <c r="I788">
        <f>YEAR(Table1[[#This Row],[Tanggal]])</f>
        <v>2022</v>
      </c>
    </row>
    <row r="789" spans="1:9" x14ac:dyDescent="0.45">
      <c r="A789" s="2">
        <v>44681</v>
      </c>
      <c r="B789" t="s">
        <v>9</v>
      </c>
      <c r="C789" t="s">
        <v>72</v>
      </c>
      <c r="D789" t="s">
        <v>26</v>
      </c>
      <c r="E789" t="s">
        <v>28</v>
      </c>
      <c r="F789">
        <v>13520000</v>
      </c>
      <c r="G789" t="s">
        <v>57</v>
      </c>
      <c r="H789">
        <f>MONTH(Table1[[#This Row],[Tanggal]])</f>
        <v>4</v>
      </c>
      <c r="I789">
        <f>YEAR(Table1[[#This Row],[Tanggal]])</f>
        <v>2022</v>
      </c>
    </row>
    <row r="790" spans="1:9" x14ac:dyDescent="0.45">
      <c r="A790" s="2">
        <v>45077</v>
      </c>
      <c r="B790" t="s">
        <v>5</v>
      </c>
      <c r="C790" t="s">
        <v>89</v>
      </c>
      <c r="D790" t="s">
        <v>55</v>
      </c>
      <c r="E790" t="s">
        <v>54</v>
      </c>
      <c r="F790">
        <v>9520000</v>
      </c>
      <c r="G790" t="s">
        <v>56</v>
      </c>
      <c r="H790">
        <f>MONTH(Table1[[#This Row],[Tanggal]])</f>
        <v>5</v>
      </c>
      <c r="I790">
        <f>YEAR(Table1[[#This Row],[Tanggal]])</f>
        <v>2023</v>
      </c>
    </row>
    <row r="791" spans="1:9" x14ac:dyDescent="0.45">
      <c r="A791" s="2">
        <v>44906</v>
      </c>
      <c r="B791" t="s">
        <v>17</v>
      </c>
      <c r="C791" t="s">
        <v>120</v>
      </c>
      <c r="D791" t="s">
        <v>26</v>
      </c>
      <c r="E791" t="s">
        <v>29</v>
      </c>
      <c r="F791">
        <v>24730000</v>
      </c>
      <c r="G791" t="s">
        <v>57</v>
      </c>
      <c r="H791">
        <f>MONTH(Table1[[#This Row],[Tanggal]])</f>
        <v>12</v>
      </c>
      <c r="I791">
        <f>YEAR(Table1[[#This Row],[Tanggal]])</f>
        <v>2022</v>
      </c>
    </row>
    <row r="792" spans="1:9" x14ac:dyDescent="0.45">
      <c r="A792" s="2">
        <v>44929</v>
      </c>
      <c r="B792" t="s">
        <v>17</v>
      </c>
      <c r="C792" t="s">
        <v>117</v>
      </c>
      <c r="D792" t="s">
        <v>39</v>
      </c>
      <c r="E792" t="s">
        <v>45</v>
      </c>
      <c r="F792">
        <v>19600000</v>
      </c>
      <c r="G792" t="s">
        <v>57</v>
      </c>
      <c r="H792">
        <f>MONTH(Table1[[#This Row],[Tanggal]])</f>
        <v>1</v>
      </c>
      <c r="I792">
        <f>YEAR(Table1[[#This Row],[Tanggal]])</f>
        <v>2023</v>
      </c>
    </row>
    <row r="793" spans="1:9" x14ac:dyDescent="0.45">
      <c r="A793" s="2">
        <v>44626</v>
      </c>
      <c r="B793" t="s">
        <v>1</v>
      </c>
      <c r="C793" t="s">
        <v>92</v>
      </c>
      <c r="D793" t="s">
        <v>55</v>
      </c>
      <c r="E793" t="s">
        <v>50</v>
      </c>
      <c r="F793">
        <v>21190000</v>
      </c>
      <c r="G793" t="s">
        <v>56</v>
      </c>
      <c r="H793">
        <f>MONTH(Table1[[#This Row],[Tanggal]])</f>
        <v>3</v>
      </c>
      <c r="I793">
        <f>YEAR(Table1[[#This Row],[Tanggal]])</f>
        <v>2022</v>
      </c>
    </row>
    <row r="794" spans="1:9" x14ac:dyDescent="0.45">
      <c r="A794" s="2">
        <v>44900</v>
      </c>
      <c r="B794" t="s">
        <v>0</v>
      </c>
      <c r="C794" t="s">
        <v>139</v>
      </c>
      <c r="D794" t="s">
        <v>39</v>
      </c>
      <c r="E794" t="s">
        <v>41</v>
      </c>
      <c r="F794">
        <v>9360000</v>
      </c>
      <c r="G794" t="s">
        <v>56</v>
      </c>
      <c r="H794">
        <f>MONTH(Table1[[#This Row],[Tanggal]])</f>
        <v>12</v>
      </c>
      <c r="I794">
        <f>YEAR(Table1[[#This Row],[Tanggal]])</f>
        <v>2022</v>
      </c>
    </row>
    <row r="795" spans="1:9" x14ac:dyDescent="0.45">
      <c r="A795" s="2">
        <v>44639</v>
      </c>
      <c r="B795" t="s">
        <v>2</v>
      </c>
      <c r="C795" t="s">
        <v>105</v>
      </c>
      <c r="D795" t="s">
        <v>39</v>
      </c>
      <c r="E795" t="s">
        <v>43</v>
      </c>
      <c r="F795">
        <v>11650000</v>
      </c>
      <c r="G795" t="s">
        <v>57</v>
      </c>
      <c r="H795">
        <f>MONTH(Table1[[#This Row],[Tanggal]])</f>
        <v>3</v>
      </c>
      <c r="I795">
        <f>YEAR(Table1[[#This Row],[Tanggal]])</f>
        <v>2022</v>
      </c>
    </row>
    <row r="796" spans="1:9" x14ac:dyDescent="0.45">
      <c r="A796" s="2">
        <v>44699</v>
      </c>
      <c r="B796" t="s">
        <v>16</v>
      </c>
      <c r="C796" t="s">
        <v>135</v>
      </c>
      <c r="D796" t="s">
        <v>55</v>
      </c>
      <c r="E796" t="s">
        <v>53</v>
      </c>
      <c r="F796">
        <v>11690000</v>
      </c>
      <c r="G796" t="s">
        <v>56</v>
      </c>
      <c r="H796">
        <f>MONTH(Table1[[#This Row],[Tanggal]])</f>
        <v>5</v>
      </c>
      <c r="I796">
        <f>YEAR(Table1[[#This Row],[Tanggal]])</f>
        <v>2022</v>
      </c>
    </row>
    <row r="797" spans="1:9" x14ac:dyDescent="0.45">
      <c r="A797" s="2">
        <v>44924</v>
      </c>
      <c r="B797" t="s">
        <v>4</v>
      </c>
      <c r="C797" t="s">
        <v>124</v>
      </c>
      <c r="D797" t="s">
        <v>55</v>
      </c>
      <c r="E797" t="s">
        <v>49</v>
      </c>
      <c r="F797">
        <v>20560000</v>
      </c>
      <c r="G797" t="s">
        <v>56</v>
      </c>
      <c r="H797">
        <f>MONTH(Table1[[#This Row],[Tanggal]])</f>
        <v>12</v>
      </c>
      <c r="I797">
        <f>YEAR(Table1[[#This Row],[Tanggal]])</f>
        <v>2022</v>
      </c>
    </row>
    <row r="798" spans="1:9" x14ac:dyDescent="0.45">
      <c r="A798" s="2">
        <v>45230</v>
      </c>
      <c r="B798" t="s">
        <v>5</v>
      </c>
      <c r="C798" t="s">
        <v>126</v>
      </c>
      <c r="D798" t="s">
        <v>55</v>
      </c>
      <c r="E798" t="s">
        <v>54</v>
      </c>
      <c r="F798">
        <v>21100000</v>
      </c>
      <c r="G798" t="s">
        <v>56</v>
      </c>
      <c r="H798">
        <f>MONTH(Table1[[#This Row],[Tanggal]])</f>
        <v>10</v>
      </c>
      <c r="I798">
        <f>YEAR(Table1[[#This Row],[Tanggal]])</f>
        <v>2023</v>
      </c>
    </row>
    <row r="799" spans="1:9" x14ac:dyDescent="0.45">
      <c r="A799" s="2">
        <v>45180</v>
      </c>
      <c r="B799" t="s">
        <v>17</v>
      </c>
      <c r="C799" t="s">
        <v>121</v>
      </c>
      <c r="D799" t="s">
        <v>26</v>
      </c>
      <c r="E799" t="s">
        <v>30</v>
      </c>
      <c r="F799">
        <v>18340000</v>
      </c>
      <c r="G799" t="s">
        <v>57</v>
      </c>
      <c r="H799">
        <f>MONTH(Table1[[#This Row],[Tanggal]])</f>
        <v>9</v>
      </c>
      <c r="I799">
        <f>YEAR(Table1[[#This Row],[Tanggal]])</f>
        <v>2023</v>
      </c>
    </row>
    <row r="800" spans="1:9" x14ac:dyDescent="0.45">
      <c r="A800" s="2">
        <v>45159</v>
      </c>
      <c r="B800" t="s">
        <v>17</v>
      </c>
      <c r="C800" t="s">
        <v>59</v>
      </c>
      <c r="D800" t="s">
        <v>26</v>
      </c>
      <c r="E800" t="s">
        <v>36</v>
      </c>
      <c r="F800">
        <v>13330000</v>
      </c>
      <c r="G800" t="s">
        <v>57</v>
      </c>
      <c r="H800">
        <f>MONTH(Table1[[#This Row],[Tanggal]])</f>
        <v>8</v>
      </c>
      <c r="I800">
        <f>YEAR(Table1[[#This Row],[Tanggal]])</f>
        <v>2023</v>
      </c>
    </row>
    <row r="801" spans="1:9" x14ac:dyDescent="0.45">
      <c r="A801" s="2">
        <v>44859</v>
      </c>
      <c r="B801" t="s">
        <v>17</v>
      </c>
      <c r="C801" t="s">
        <v>81</v>
      </c>
      <c r="D801" t="s">
        <v>26</v>
      </c>
      <c r="E801" t="s">
        <v>32</v>
      </c>
      <c r="F801">
        <v>19490000</v>
      </c>
      <c r="G801" t="s">
        <v>57</v>
      </c>
      <c r="H801">
        <f>MONTH(Table1[[#This Row],[Tanggal]])</f>
        <v>10</v>
      </c>
      <c r="I801">
        <f>YEAR(Table1[[#This Row],[Tanggal]])</f>
        <v>2022</v>
      </c>
    </row>
    <row r="802" spans="1:9" x14ac:dyDescent="0.45">
      <c r="A802" s="2">
        <v>45018</v>
      </c>
      <c r="B802" t="s">
        <v>1</v>
      </c>
      <c r="C802" t="s">
        <v>90</v>
      </c>
      <c r="D802" t="s">
        <v>26</v>
      </c>
      <c r="E802" t="s">
        <v>33</v>
      </c>
      <c r="F802">
        <v>7650000</v>
      </c>
      <c r="G802" t="s">
        <v>57</v>
      </c>
      <c r="H802">
        <f>MONTH(Table1[[#This Row],[Tanggal]])</f>
        <v>4</v>
      </c>
      <c r="I802">
        <f>YEAR(Table1[[#This Row],[Tanggal]])</f>
        <v>2023</v>
      </c>
    </row>
    <row r="803" spans="1:9" x14ac:dyDescent="0.45">
      <c r="A803" s="2">
        <v>44592</v>
      </c>
      <c r="B803" t="s">
        <v>0</v>
      </c>
      <c r="C803" t="s">
        <v>142</v>
      </c>
      <c r="D803" t="s">
        <v>39</v>
      </c>
      <c r="E803" t="s">
        <v>45</v>
      </c>
      <c r="F803">
        <v>24390000</v>
      </c>
      <c r="G803" t="s">
        <v>57</v>
      </c>
      <c r="H803">
        <f>MONTH(Table1[[#This Row],[Tanggal]])</f>
        <v>1</v>
      </c>
      <c r="I803">
        <f>YEAR(Table1[[#This Row],[Tanggal]])</f>
        <v>2022</v>
      </c>
    </row>
    <row r="804" spans="1:9" x14ac:dyDescent="0.45">
      <c r="A804" s="2">
        <v>44782</v>
      </c>
      <c r="B804" t="s">
        <v>5</v>
      </c>
      <c r="C804" t="s">
        <v>132</v>
      </c>
      <c r="D804" t="s">
        <v>26</v>
      </c>
      <c r="E804" t="s">
        <v>29</v>
      </c>
      <c r="F804">
        <v>8109999.9999999991</v>
      </c>
      <c r="G804" t="s">
        <v>56</v>
      </c>
      <c r="H804">
        <f>MONTH(Table1[[#This Row],[Tanggal]])</f>
        <v>8</v>
      </c>
      <c r="I804">
        <f>YEAR(Table1[[#This Row],[Tanggal]])</f>
        <v>2022</v>
      </c>
    </row>
    <row r="805" spans="1:9" x14ac:dyDescent="0.45">
      <c r="A805" s="2">
        <v>45146</v>
      </c>
      <c r="B805" t="s">
        <v>15</v>
      </c>
      <c r="C805" t="s">
        <v>105</v>
      </c>
      <c r="D805" t="s">
        <v>39</v>
      </c>
      <c r="E805" t="s">
        <v>45</v>
      </c>
      <c r="F805">
        <v>23080000</v>
      </c>
      <c r="G805" t="s">
        <v>57</v>
      </c>
      <c r="H805">
        <f>MONTH(Table1[[#This Row],[Tanggal]])</f>
        <v>8</v>
      </c>
      <c r="I805">
        <f>YEAR(Table1[[#This Row],[Tanggal]])</f>
        <v>2023</v>
      </c>
    </row>
    <row r="806" spans="1:9" x14ac:dyDescent="0.45">
      <c r="A806" s="2">
        <v>44813</v>
      </c>
      <c r="B806" t="s">
        <v>0</v>
      </c>
      <c r="C806" t="s">
        <v>65</v>
      </c>
      <c r="D806" t="s">
        <v>39</v>
      </c>
      <c r="E806" t="s">
        <v>43</v>
      </c>
      <c r="F806">
        <v>17830000</v>
      </c>
      <c r="G806" t="s">
        <v>57</v>
      </c>
      <c r="H806">
        <f>MONTH(Table1[[#This Row],[Tanggal]])</f>
        <v>9</v>
      </c>
      <c r="I806">
        <f>YEAR(Table1[[#This Row],[Tanggal]])</f>
        <v>2022</v>
      </c>
    </row>
    <row r="807" spans="1:9" x14ac:dyDescent="0.45">
      <c r="A807" s="2">
        <v>44562</v>
      </c>
      <c r="B807" t="s">
        <v>5</v>
      </c>
      <c r="C807" t="s">
        <v>97</v>
      </c>
      <c r="D807" t="s">
        <v>39</v>
      </c>
      <c r="E807" t="s">
        <v>41</v>
      </c>
      <c r="F807">
        <v>24680000</v>
      </c>
      <c r="G807" t="s">
        <v>57</v>
      </c>
      <c r="H807">
        <f>MONTH(Table1[[#This Row],[Tanggal]])</f>
        <v>1</v>
      </c>
      <c r="I807">
        <f>YEAR(Table1[[#This Row],[Tanggal]])</f>
        <v>2022</v>
      </c>
    </row>
    <row r="808" spans="1:9" x14ac:dyDescent="0.45">
      <c r="A808" s="2">
        <v>45032</v>
      </c>
      <c r="B808" t="s">
        <v>0</v>
      </c>
      <c r="C808" t="s">
        <v>64</v>
      </c>
      <c r="D808" t="s">
        <v>39</v>
      </c>
      <c r="E808" t="s">
        <v>43</v>
      </c>
      <c r="F808">
        <v>10580000</v>
      </c>
      <c r="G808" t="s">
        <v>56</v>
      </c>
      <c r="H808">
        <f>MONTH(Table1[[#This Row],[Tanggal]])</f>
        <v>4</v>
      </c>
      <c r="I808">
        <f>YEAR(Table1[[#This Row],[Tanggal]])</f>
        <v>2023</v>
      </c>
    </row>
    <row r="809" spans="1:9" x14ac:dyDescent="0.45">
      <c r="A809" s="2">
        <v>44688</v>
      </c>
      <c r="B809" t="s">
        <v>16</v>
      </c>
      <c r="C809" t="s">
        <v>114</v>
      </c>
      <c r="D809" t="s">
        <v>39</v>
      </c>
      <c r="E809" t="s">
        <v>44</v>
      </c>
      <c r="F809">
        <v>18850000</v>
      </c>
      <c r="G809" t="s">
        <v>57</v>
      </c>
      <c r="H809">
        <f>MONTH(Table1[[#This Row],[Tanggal]])</f>
        <v>5</v>
      </c>
      <c r="I809">
        <f>YEAR(Table1[[#This Row],[Tanggal]])</f>
        <v>2022</v>
      </c>
    </row>
    <row r="810" spans="1:9" x14ac:dyDescent="0.45">
      <c r="A810" s="2">
        <v>44973</v>
      </c>
      <c r="B810" t="s">
        <v>1</v>
      </c>
      <c r="C810" t="s">
        <v>71</v>
      </c>
      <c r="D810" t="s">
        <v>55</v>
      </c>
      <c r="E810" t="s">
        <v>52</v>
      </c>
      <c r="F810">
        <v>13590000</v>
      </c>
      <c r="G810" t="s">
        <v>57</v>
      </c>
      <c r="H810">
        <f>MONTH(Table1[[#This Row],[Tanggal]])</f>
        <v>2</v>
      </c>
      <c r="I810">
        <f>YEAR(Table1[[#This Row],[Tanggal]])</f>
        <v>2023</v>
      </c>
    </row>
    <row r="811" spans="1:9" x14ac:dyDescent="0.45">
      <c r="A811" s="2">
        <v>45013</v>
      </c>
      <c r="B811" t="s">
        <v>16</v>
      </c>
      <c r="C811" t="s">
        <v>123</v>
      </c>
      <c r="D811" t="s">
        <v>55</v>
      </c>
      <c r="E811" t="s">
        <v>48</v>
      </c>
      <c r="F811">
        <v>12990000</v>
      </c>
      <c r="G811" t="s">
        <v>57</v>
      </c>
      <c r="H811">
        <f>MONTH(Table1[[#This Row],[Tanggal]])</f>
        <v>3</v>
      </c>
      <c r="I811">
        <f>YEAR(Table1[[#This Row],[Tanggal]])</f>
        <v>2023</v>
      </c>
    </row>
    <row r="812" spans="1:9" x14ac:dyDescent="0.45">
      <c r="A812" s="2">
        <v>44912</v>
      </c>
      <c r="B812" t="s">
        <v>5</v>
      </c>
      <c r="C812" t="s">
        <v>84</v>
      </c>
      <c r="D812" t="s">
        <v>39</v>
      </c>
      <c r="E812" t="s">
        <v>45</v>
      </c>
      <c r="F812">
        <v>14620000</v>
      </c>
      <c r="G812" t="s">
        <v>56</v>
      </c>
      <c r="H812">
        <f>MONTH(Table1[[#This Row],[Tanggal]])</f>
        <v>12</v>
      </c>
      <c r="I812">
        <f>YEAR(Table1[[#This Row],[Tanggal]])</f>
        <v>2022</v>
      </c>
    </row>
    <row r="813" spans="1:9" x14ac:dyDescent="0.45">
      <c r="A813" s="2">
        <v>45033</v>
      </c>
      <c r="B813" t="s">
        <v>5</v>
      </c>
      <c r="C813" t="s">
        <v>63</v>
      </c>
      <c r="D813" t="s">
        <v>26</v>
      </c>
      <c r="E813" t="s">
        <v>28</v>
      </c>
      <c r="F813">
        <v>8810000</v>
      </c>
      <c r="G813" t="s">
        <v>57</v>
      </c>
      <c r="H813">
        <f>MONTH(Table1[[#This Row],[Tanggal]])</f>
        <v>4</v>
      </c>
      <c r="I813">
        <f>YEAR(Table1[[#This Row],[Tanggal]])</f>
        <v>2023</v>
      </c>
    </row>
    <row r="814" spans="1:9" x14ac:dyDescent="0.45">
      <c r="A814" s="2">
        <v>45235</v>
      </c>
      <c r="B814" t="s">
        <v>17</v>
      </c>
      <c r="C814" t="s">
        <v>84</v>
      </c>
      <c r="D814" t="s">
        <v>26</v>
      </c>
      <c r="E814" t="s">
        <v>34</v>
      </c>
      <c r="F814">
        <v>19280000</v>
      </c>
      <c r="G814" t="s">
        <v>56</v>
      </c>
      <c r="H814">
        <f>MONTH(Table1[[#This Row],[Tanggal]])</f>
        <v>11</v>
      </c>
      <c r="I814">
        <f>YEAR(Table1[[#This Row],[Tanggal]])</f>
        <v>2023</v>
      </c>
    </row>
    <row r="815" spans="1:9" x14ac:dyDescent="0.45">
      <c r="A815" s="2">
        <v>45126</v>
      </c>
      <c r="B815" t="s">
        <v>2</v>
      </c>
      <c r="C815" t="s">
        <v>121</v>
      </c>
      <c r="D815" t="s">
        <v>55</v>
      </c>
      <c r="E815" t="s">
        <v>47</v>
      </c>
      <c r="F815">
        <v>24790000</v>
      </c>
      <c r="G815" t="s">
        <v>57</v>
      </c>
      <c r="H815">
        <f>MONTH(Table1[[#This Row],[Tanggal]])</f>
        <v>7</v>
      </c>
      <c r="I815">
        <f>YEAR(Table1[[#This Row],[Tanggal]])</f>
        <v>2023</v>
      </c>
    </row>
    <row r="816" spans="1:9" x14ac:dyDescent="0.45">
      <c r="A816" s="2">
        <v>45254</v>
      </c>
      <c r="B816" t="s">
        <v>17</v>
      </c>
      <c r="C816" t="s">
        <v>116</v>
      </c>
      <c r="D816" t="s">
        <v>26</v>
      </c>
      <c r="E816" t="s">
        <v>29</v>
      </c>
      <c r="F816">
        <v>16410000</v>
      </c>
      <c r="G816" t="s">
        <v>56</v>
      </c>
      <c r="H816">
        <f>MONTH(Table1[[#This Row],[Tanggal]])</f>
        <v>11</v>
      </c>
      <c r="I816">
        <f>YEAR(Table1[[#This Row],[Tanggal]])</f>
        <v>2023</v>
      </c>
    </row>
    <row r="817" spans="1:9" x14ac:dyDescent="0.45">
      <c r="A817" s="2">
        <v>44627</v>
      </c>
      <c r="B817" t="s">
        <v>9</v>
      </c>
      <c r="C817" t="s">
        <v>83</v>
      </c>
      <c r="D817" t="s">
        <v>26</v>
      </c>
      <c r="E817" t="s">
        <v>35</v>
      </c>
      <c r="F817">
        <v>15360000</v>
      </c>
      <c r="G817" t="s">
        <v>57</v>
      </c>
      <c r="H817">
        <f>MONTH(Table1[[#This Row],[Tanggal]])</f>
        <v>3</v>
      </c>
      <c r="I817">
        <f>YEAR(Table1[[#This Row],[Tanggal]])</f>
        <v>2022</v>
      </c>
    </row>
    <row r="818" spans="1:9" x14ac:dyDescent="0.45">
      <c r="A818" s="2">
        <v>44850</v>
      </c>
      <c r="B818" t="s">
        <v>3</v>
      </c>
      <c r="C818" t="s">
        <v>91</v>
      </c>
      <c r="D818" t="s">
        <v>26</v>
      </c>
      <c r="E818" t="s">
        <v>36</v>
      </c>
      <c r="F818">
        <v>21920000</v>
      </c>
      <c r="G818" t="s">
        <v>57</v>
      </c>
      <c r="H818">
        <f>MONTH(Table1[[#This Row],[Tanggal]])</f>
        <v>10</v>
      </c>
      <c r="I818">
        <f>YEAR(Table1[[#This Row],[Tanggal]])</f>
        <v>2022</v>
      </c>
    </row>
    <row r="819" spans="1:9" x14ac:dyDescent="0.45">
      <c r="A819" s="2">
        <v>45242</v>
      </c>
      <c r="B819" t="s">
        <v>15</v>
      </c>
      <c r="C819" t="s">
        <v>68</v>
      </c>
      <c r="D819" t="s">
        <v>55</v>
      </c>
      <c r="E819" t="s">
        <v>50</v>
      </c>
      <c r="F819">
        <v>22080000</v>
      </c>
      <c r="G819" t="s">
        <v>56</v>
      </c>
      <c r="H819">
        <f>MONTH(Table1[[#This Row],[Tanggal]])</f>
        <v>11</v>
      </c>
      <c r="I819">
        <f>YEAR(Table1[[#This Row],[Tanggal]])</f>
        <v>2023</v>
      </c>
    </row>
    <row r="820" spans="1:9" x14ac:dyDescent="0.45">
      <c r="A820" s="2">
        <v>45260</v>
      </c>
      <c r="B820" t="s">
        <v>4</v>
      </c>
      <c r="C820" t="s">
        <v>116</v>
      </c>
      <c r="D820" t="s">
        <v>55</v>
      </c>
      <c r="E820" t="s">
        <v>53</v>
      </c>
      <c r="F820">
        <v>13390000</v>
      </c>
      <c r="G820" t="s">
        <v>56</v>
      </c>
      <c r="H820">
        <f>MONTH(Table1[[#This Row],[Tanggal]])</f>
        <v>11</v>
      </c>
      <c r="I820">
        <f>YEAR(Table1[[#This Row],[Tanggal]])</f>
        <v>2023</v>
      </c>
    </row>
    <row r="821" spans="1:9" x14ac:dyDescent="0.45">
      <c r="A821" s="2">
        <v>44954</v>
      </c>
      <c r="B821" t="s">
        <v>16</v>
      </c>
      <c r="C821" t="s">
        <v>127</v>
      </c>
      <c r="D821" t="s">
        <v>26</v>
      </c>
      <c r="E821" t="s">
        <v>36</v>
      </c>
      <c r="F821">
        <v>14150000</v>
      </c>
      <c r="G821" t="s">
        <v>57</v>
      </c>
      <c r="H821">
        <f>MONTH(Table1[[#This Row],[Tanggal]])</f>
        <v>1</v>
      </c>
      <c r="I821">
        <f>YEAR(Table1[[#This Row],[Tanggal]])</f>
        <v>2023</v>
      </c>
    </row>
    <row r="822" spans="1:9" x14ac:dyDescent="0.45">
      <c r="A822" s="2">
        <v>44822</v>
      </c>
      <c r="B822" t="s">
        <v>16</v>
      </c>
      <c r="C822" t="s">
        <v>78</v>
      </c>
      <c r="D822" t="s">
        <v>39</v>
      </c>
      <c r="E822" t="s">
        <v>44</v>
      </c>
      <c r="F822">
        <v>12870000</v>
      </c>
      <c r="G822" t="s">
        <v>56</v>
      </c>
      <c r="H822">
        <f>MONTH(Table1[[#This Row],[Tanggal]])</f>
        <v>9</v>
      </c>
      <c r="I822">
        <f>YEAR(Table1[[#This Row],[Tanggal]])</f>
        <v>2022</v>
      </c>
    </row>
    <row r="823" spans="1:9" x14ac:dyDescent="0.45">
      <c r="A823" s="2">
        <v>45129</v>
      </c>
      <c r="B823" t="s">
        <v>17</v>
      </c>
      <c r="C823" t="s">
        <v>139</v>
      </c>
      <c r="D823" t="s">
        <v>26</v>
      </c>
      <c r="E823" t="s">
        <v>33</v>
      </c>
      <c r="F823">
        <v>14230000</v>
      </c>
      <c r="G823" t="s">
        <v>56</v>
      </c>
      <c r="H823">
        <f>MONTH(Table1[[#This Row],[Tanggal]])</f>
        <v>7</v>
      </c>
      <c r="I823">
        <f>YEAR(Table1[[#This Row],[Tanggal]])</f>
        <v>2023</v>
      </c>
    </row>
    <row r="824" spans="1:9" x14ac:dyDescent="0.45">
      <c r="A824" s="2">
        <v>44970</v>
      </c>
      <c r="B824" t="s">
        <v>2</v>
      </c>
      <c r="C824" t="s">
        <v>60</v>
      </c>
      <c r="D824" t="s">
        <v>26</v>
      </c>
      <c r="E824" t="s">
        <v>29</v>
      </c>
      <c r="F824">
        <v>17550000</v>
      </c>
      <c r="G824" t="s">
        <v>56</v>
      </c>
      <c r="H824">
        <f>MONTH(Table1[[#This Row],[Tanggal]])</f>
        <v>2</v>
      </c>
      <c r="I824">
        <f>YEAR(Table1[[#This Row],[Tanggal]])</f>
        <v>2023</v>
      </c>
    </row>
    <row r="825" spans="1:9" x14ac:dyDescent="0.45">
      <c r="A825" s="2">
        <v>44630</v>
      </c>
      <c r="B825" t="s">
        <v>4</v>
      </c>
      <c r="C825" t="s">
        <v>65</v>
      </c>
      <c r="D825" t="s">
        <v>55</v>
      </c>
      <c r="E825" t="s">
        <v>53</v>
      </c>
      <c r="F825">
        <v>12020000</v>
      </c>
      <c r="G825" t="s">
        <v>57</v>
      </c>
      <c r="H825">
        <f>MONTH(Table1[[#This Row],[Tanggal]])</f>
        <v>3</v>
      </c>
      <c r="I825">
        <f>YEAR(Table1[[#This Row],[Tanggal]])</f>
        <v>2022</v>
      </c>
    </row>
    <row r="826" spans="1:9" x14ac:dyDescent="0.45">
      <c r="A826" s="2">
        <v>44766</v>
      </c>
      <c r="B826" t="s">
        <v>1</v>
      </c>
      <c r="C826" t="s">
        <v>129</v>
      </c>
      <c r="D826" t="s">
        <v>39</v>
      </c>
      <c r="E826" t="s">
        <v>45</v>
      </c>
      <c r="F826">
        <v>22990000</v>
      </c>
      <c r="G826" t="s">
        <v>56</v>
      </c>
      <c r="H826">
        <f>MONTH(Table1[[#This Row],[Tanggal]])</f>
        <v>7</v>
      </c>
      <c r="I826">
        <f>YEAR(Table1[[#This Row],[Tanggal]])</f>
        <v>2022</v>
      </c>
    </row>
    <row r="827" spans="1:9" x14ac:dyDescent="0.45">
      <c r="A827" s="2">
        <v>44993</v>
      </c>
      <c r="B827" t="s">
        <v>5</v>
      </c>
      <c r="C827" t="s">
        <v>67</v>
      </c>
      <c r="D827" t="s">
        <v>55</v>
      </c>
      <c r="E827" t="s">
        <v>50</v>
      </c>
      <c r="F827">
        <v>14920000</v>
      </c>
      <c r="G827" t="s">
        <v>56</v>
      </c>
      <c r="H827">
        <f>MONTH(Table1[[#This Row],[Tanggal]])</f>
        <v>3</v>
      </c>
      <c r="I827">
        <f>YEAR(Table1[[#This Row],[Tanggal]])</f>
        <v>2023</v>
      </c>
    </row>
    <row r="828" spans="1:9" x14ac:dyDescent="0.45">
      <c r="A828" s="2">
        <v>44883</v>
      </c>
      <c r="B828" t="s">
        <v>9</v>
      </c>
      <c r="C828" t="s">
        <v>61</v>
      </c>
      <c r="D828" t="s">
        <v>26</v>
      </c>
      <c r="E828" t="s">
        <v>27</v>
      </c>
      <c r="F828">
        <v>14100000</v>
      </c>
      <c r="G828" t="s">
        <v>56</v>
      </c>
      <c r="H828">
        <f>MONTH(Table1[[#This Row],[Tanggal]])</f>
        <v>11</v>
      </c>
      <c r="I828">
        <f>YEAR(Table1[[#This Row],[Tanggal]])</f>
        <v>2022</v>
      </c>
    </row>
    <row r="829" spans="1:9" x14ac:dyDescent="0.45">
      <c r="A829" s="2">
        <v>44924</v>
      </c>
      <c r="B829" t="s">
        <v>15</v>
      </c>
      <c r="C829" t="s">
        <v>96</v>
      </c>
      <c r="D829" t="s">
        <v>55</v>
      </c>
      <c r="E829" t="s">
        <v>52</v>
      </c>
      <c r="F829">
        <v>12200000</v>
      </c>
      <c r="G829" t="s">
        <v>57</v>
      </c>
      <c r="H829">
        <f>MONTH(Table1[[#This Row],[Tanggal]])</f>
        <v>12</v>
      </c>
      <c r="I829">
        <f>YEAR(Table1[[#This Row],[Tanggal]])</f>
        <v>2022</v>
      </c>
    </row>
    <row r="830" spans="1:9" x14ac:dyDescent="0.45">
      <c r="A830" s="2">
        <v>45128</v>
      </c>
      <c r="B830" t="s">
        <v>1</v>
      </c>
      <c r="C830" t="s">
        <v>94</v>
      </c>
      <c r="D830" t="s">
        <v>26</v>
      </c>
      <c r="E830" t="s">
        <v>35</v>
      </c>
      <c r="F830">
        <v>9080000</v>
      </c>
      <c r="G830" t="s">
        <v>57</v>
      </c>
      <c r="H830">
        <f>MONTH(Table1[[#This Row],[Tanggal]])</f>
        <v>7</v>
      </c>
      <c r="I830">
        <f>YEAR(Table1[[#This Row],[Tanggal]])</f>
        <v>2023</v>
      </c>
    </row>
    <row r="831" spans="1:9" x14ac:dyDescent="0.45">
      <c r="A831" s="2">
        <v>44619</v>
      </c>
      <c r="B831" t="s">
        <v>9</v>
      </c>
      <c r="C831" t="s">
        <v>123</v>
      </c>
      <c r="D831" t="s">
        <v>26</v>
      </c>
      <c r="E831" t="s">
        <v>34</v>
      </c>
      <c r="F831">
        <v>12340000</v>
      </c>
      <c r="G831" t="s">
        <v>56</v>
      </c>
      <c r="H831">
        <f>MONTH(Table1[[#This Row],[Tanggal]])</f>
        <v>2</v>
      </c>
      <c r="I831">
        <f>YEAR(Table1[[#This Row],[Tanggal]])</f>
        <v>2022</v>
      </c>
    </row>
    <row r="832" spans="1:9" x14ac:dyDescent="0.45">
      <c r="A832" s="2">
        <v>44624</v>
      </c>
      <c r="B832" t="s">
        <v>4</v>
      </c>
      <c r="C832" t="s">
        <v>79</v>
      </c>
      <c r="D832" t="s">
        <v>39</v>
      </c>
      <c r="E832" t="s">
        <v>41</v>
      </c>
      <c r="F832">
        <v>10290000</v>
      </c>
      <c r="G832" t="s">
        <v>56</v>
      </c>
      <c r="H832">
        <f>MONTH(Table1[[#This Row],[Tanggal]])</f>
        <v>3</v>
      </c>
      <c r="I832">
        <f>YEAR(Table1[[#This Row],[Tanggal]])</f>
        <v>2022</v>
      </c>
    </row>
    <row r="833" spans="1:9" x14ac:dyDescent="0.45">
      <c r="A833" s="2">
        <v>44641</v>
      </c>
      <c r="B833" t="s">
        <v>9</v>
      </c>
      <c r="C833" t="s">
        <v>82</v>
      </c>
      <c r="D833" t="s">
        <v>55</v>
      </c>
      <c r="E833" t="s">
        <v>51</v>
      </c>
      <c r="F833">
        <v>9430000</v>
      </c>
      <c r="G833" t="s">
        <v>56</v>
      </c>
      <c r="H833">
        <f>MONTH(Table1[[#This Row],[Tanggal]])</f>
        <v>3</v>
      </c>
      <c r="I833">
        <f>YEAR(Table1[[#This Row],[Tanggal]])</f>
        <v>2022</v>
      </c>
    </row>
    <row r="834" spans="1:9" x14ac:dyDescent="0.45">
      <c r="A834" s="2">
        <v>45012</v>
      </c>
      <c r="B834" t="s">
        <v>17</v>
      </c>
      <c r="C834" t="s">
        <v>76</v>
      </c>
      <c r="D834" t="s">
        <v>26</v>
      </c>
      <c r="E834" t="s">
        <v>28</v>
      </c>
      <c r="F834">
        <v>16480000</v>
      </c>
      <c r="G834" t="s">
        <v>57</v>
      </c>
      <c r="H834">
        <f>MONTH(Table1[[#This Row],[Tanggal]])</f>
        <v>3</v>
      </c>
      <c r="I834">
        <f>YEAR(Table1[[#This Row],[Tanggal]])</f>
        <v>2023</v>
      </c>
    </row>
    <row r="835" spans="1:9" x14ac:dyDescent="0.45">
      <c r="A835" s="2">
        <v>45217</v>
      </c>
      <c r="B835" t="s">
        <v>4</v>
      </c>
      <c r="C835" t="s">
        <v>121</v>
      </c>
      <c r="D835" t="s">
        <v>26</v>
      </c>
      <c r="E835" t="s">
        <v>35</v>
      </c>
      <c r="F835">
        <v>22340000</v>
      </c>
      <c r="G835" t="s">
        <v>57</v>
      </c>
      <c r="H835">
        <f>MONTH(Table1[[#This Row],[Tanggal]])</f>
        <v>10</v>
      </c>
      <c r="I835">
        <f>YEAR(Table1[[#This Row],[Tanggal]])</f>
        <v>2023</v>
      </c>
    </row>
    <row r="836" spans="1:9" x14ac:dyDescent="0.45">
      <c r="A836" s="2">
        <v>44656</v>
      </c>
      <c r="B836" t="s">
        <v>15</v>
      </c>
      <c r="C836" t="s">
        <v>73</v>
      </c>
      <c r="D836" t="s">
        <v>26</v>
      </c>
      <c r="E836" t="s">
        <v>34</v>
      </c>
      <c r="F836">
        <v>9130000</v>
      </c>
      <c r="G836" t="s">
        <v>57</v>
      </c>
      <c r="H836">
        <f>MONTH(Table1[[#This Row],[Tanggal]])</f>
        <v>4</v>
      </c>
      <c r="I836">
        <f>YEAR(Table1[[#This Row],[Tanggal]])</f>
        <v>2022</v>
      </c>
    </row>
    <row r="837" spans="1:9" x14ac:dyDescent="0.45">
      <c r="A837" s="2">
        <v>45246</v>
      </c>
      <c r="B837" t="s">
        <v>15</v>
      </c>
      <c r="C837" t="s">
        <v>101</v>
      </c>
      <c r="D837" t="s">
        <v>55</v>
      </c>
      <c r="E837" t="s">
        <v>47</v>
      </c>
      <c r="F837">
        <v>21090000</v>
      </c>
      <c r="G837" t="s">
        <v>57</v>
      </c>
      <c r="H837">
        <f>MONTH(Table1[[#This Row],[Tanggal]])</f>
        <v>11</v>
      </c>
      <c r="I837">
        <f>YEAR(Table1[[#This Row],[Tanggal]])</f>
        <v>2023</v>
      </c>
    </row>
    <row r="838" spans="1:9" x14ac:dyDescent="0.45">
      <c r="A838" s="2">
        <v>45155</v>
      </c>
      <c r="B838" t="s">
        <v>5</v>
      </c>
      <c r="C838" t="s">
        <v>61</v>
      </c>
      <c r="D838" t="s">
        <v>55</v>
      </c>
      <c r="E838" t="s">
        <v>54</v>
      </c>
      <c r="F838">
        <v>12130000</v>
      </c>
      <c r="G838" t="s">
        <v>56</v>
      </c>
      <c r="H838">
        <f>MONTH(Table1[[#This Row],[Tanggal]])</f>
        <v>8</v>
      </c>
      <c r="I838">
        <f>YEAR(Table1[[#This Row],[Tanggal]])</f>
        <v>2023</v>
      </c>
    </row>
    <row r="839" spans="1:9" x14ac:dyDescent="0.45">
      <c r="A839" s="2">
        <v>45015</v>
      </c>
      <c r="B839" t="s">
        <v>5</v>
      </c>
      <c r="C839" t="s">
        <v>109</v>
      </c>
      <c r="D839" t="s">
        <v>26</v>
      </c>
      <c r="E839" t="s">
        <v>34</v>
      </c>
      <c r="F839">
        <v>24070000</v>
      </c>
      <c r="G839" t="s">
        <v>57</v>
      </c>
      <c r="H839">
        <f>MONTH(Table1[[#This Row],[Tanggal]])</f>
        <v>3</v>
      </c>
      <c r="I839">
        <f>YEAR(Table1[[#This Row],[Tanggal]])</f>
        <v>2023</v>
      </c>
    </row>
    <row r="840" spans="1:9" x14ac:dyDescent="0.45">
      <c r="A840" s="2">
        <v>45071</v>
      </c>
      <c r="B840" t="s">
        <v>9</v>
      </c>
      <c r="C840" t="s">
        <v>74</v>
      </c>
      <c r="D840" t="s">
        <v>55</v>
      </c>
      <c r="E840" t="s">
        <v>53</v>
      </c>
      <c r="F840">
        <v>22620000</v>
      </c>
      <c r="G840" t="s">
        <v>56</v>
      </c>
      <c r="H840">
        <f>MONTH(Table1[[#This Row],[Tanggal]])</f>
        <v>5</v>
      </c>
      <c r="I840">
        <f>YEAR(Table1[[#This Row],[Tanggal]])</f>
        <v>2023</v>
      </c>
    </row>
    <row r="841" spans="1:9" x14ac:dyDescent="0.45">
      <c r="A841" s="2">
        <v>44908</v>
      </c>
      <c r="B841" t="s">
        <v>1</v>
      </c>
      <c r="C841" t="s">
        <v>121</v>
      </c>
      <c r="D841" t="s">
        <v>55</v>
      </c>
      <c r="E841" t="s">
        <v>46</v>
      </c>
      <c r="F841">
        <v>23820000</v>
      </c>
      <c r="G841" t="s">
        <v>56</v>
      </c>
      <c r="H841">
        <f>MONTH(Table1[[#This Row],[Tanggal]])</f>
        <v>12</v>
      </c>
      <c r="I841">
        <f>YEAR(Table1[[#This Row],[Tanggal]])</f>
        <v>2022</v>
      </c>
    </row>
    <row r="842" spans="1:9" x14ac:dyDescent="0.45">
      <c r="A842" s="2">
        <v>44606</v>
      </c>
      <c r="B842" t="s">
        <v>4</v>
      </c>
      <c r="C842" t="s">
        <v>67</v>
      </c>
      <c r="D842" t="s">
        <v>55</v>
      </c>
      <c r="E842" t="s">
        <v>53</v>
      </c>
      <c r="F842">
        <v>9180000</v>
      </c>
      <c r="G842" t="s">
        <v>56</v>
      </c>
      <c r="H842">
        <f>MONTH(Table1[[#This Row],[Tanggal]])</f>
        <v>2</v>
      </c>
      <c r="I842">
        <f>YEAR(Table1[[#This Row],[Tanggal]])</f>
        <v>2022</v>
      </c>
    </row>
    <row r="843" spans="1:9" x14ac:dyDescent="0.45">
      <c r="A843" s="2">
        <v>45235</v>
      </c>
      <c r="B843" t="s">
        <v>15</v>
      </c>
      <c r="C843" t="s">
        <v>107</v>
      </c>
      <c r="D843" t="s">
        <v>26</v>
      </c>
      <c r="E843" t="s">
        <v>31</v>
      </c>
      <c r="F843">
        <v>20960000</v>
      </c>
      <c r="G843" t="s">
        <v>56</v>
      </c>
      <c r="H843">
        <f>MONTH(Table1[[#This Row],[Tanggal]])</f>
        <v>11</v>
      </c>
      <c r="I843">
        <f>YEAR(Table1[[#This Row],[Tanggal]])</f>
        <v>2023</v>
      </c>
    </row>
    <row r="844" spans="1:9" x14ac:dyDescent="0.45">
      <c r="A844" s="2">
        <v>44894</v>
      </c>
      <c r="B844" t="s">
        <v>3</v>
      </c>
      <c r="C844" t="s">
        <v>109</v>
      </c>
      <c r="D844" t="s">
        <v>55</v>
      </c>
      <c r="E844" t="s">
        <v>51</v>
      </c>
      <c r="F844">
        <v>11910000</v>
      </c>
      <c r="G844" t="s">
        <v>57</v>
      </c>
      <c r="H844">
        <f>MONTH(Table1[[#This Row],[Tanggal]])</f>
        <v>11</v>
      </c>
      <c r="I844">
        <f>YEAR(Table1[[#This Row],[Tanggal]])</f>
        <v>2022</v>
      </c>
    </row>
    <row r="845" spans="1:9" x14ac:dyDescent="0.45">
      <c r="A845" s="2">
        <v>44904</v>
      </c>
      <c r="B845" t="s">
        <v>1</v>
      </c>
      <c r="C845" t="s">
        <v>59</v>
      </c>
      <c r="D845" t="s">
        <v>55</v>
      </c>
      <c r="E845" t="s">
        <v>51</v>
      </c>
      <c r="F845">
        <v>5080000</v>
      </c>
      <c r="G845" t="s">
        <v>57</v>
      </c>
      <c r="H845">
        <f>MONTH(Table1[[#This Row],[Tanggal]])</f>
        <v>12</v>
      </c>
      <c r="I845">
        <f>YEAR(Table1[[#This Row],[Tanggal]])</f>
        <v>2022</v>
      </c>
    </row>
    <row r="846" spans="1:9" x14ac:dyDescent="0.45">
      <c r="A846" s="2">
        <v>44721</v>
      </c>
      <c r="B846" t="s">
        <v>0</v>
      </c>
      <c r="C846" t="s">
        <v>85</v>
      </c>
      <c r="D846" t="s">
        <v>26</v>
      </c>
      <c r="E846" t="s">
        <v>28</v>
      </c>
      <c r="F846">
        <v>16440000.000000002</v>
      </c>
      <c r="G846" t="s">
        <v>56</v>
      </c>
      <c r="H846">
        <f>MONTH(Table1[[#This Row],[Tanggal]])</f>
        <v>6</v>
      </c>
      <c r="I846">
        <f>YEAR(Table1[[#This Row],[Tanggal]])</f>
        <v>2022</v>
      </c>
    </row>
    <row r="847" spans="1:9" x14ac:dyDescent="0.45">
      <c r="A847" s="2">
        <v>45252</v>
      </c>
      <c r="B847" t="s">
        <v>1</v>
      </c>
      <c r="C847" t="s">
        <v>117</v>
      </c>
      <c r="D847" t="s">
        <v>26</v>
      </c>
      <c r="E847" t="s">
        <v>35</v>
      </c>
      <c r="F847">
        <v>6100000</v>
      </c>
      <c r="G847" t="s">
        <v>57</v>
      </c>
      <c r="H847">
        <f>MONTH(Table1[[#This Row],[Tanggal]])</f>
        <v>11</v>
      </c>
      <c r="I847">
        <f>YEAR(Table1[[#This Row],[Tanggal]])</f>
        <v>2023</v>
      </c>
    </row>
    <row r="848" spans="1:9" x14ac:dyDescent="0.45">
      <c r="A848" s="2">
        <v>44936</v>
      </c>
      <c r="B848" t="s">
        <v>2</v>
      </c>
      <c r="C848" t="s">
        <v>77</v>
      </c>
      <c r="D848" t="s">
        <v>55</v>
      </c>
      <c r="E848" t="s">
        <v>49</v>
      </c>
      <c r="F848">
        <v>11540000</v>
      </c>
      <c r="G848" t="s">
        <v>56</v>
      </c>
      <c r="H848">
        <f>MONTH(Table1[[#This Row],[Tanggal]])</f>
        <v>1</v>
      </c>
      <c r="I848">
        <f>YEAR(Table1[[#This Row],[Tanggal]])</f>
        <v>2023</v>
      </c>
    </row>
    <row r="849" spans="1:9" x14ac:dyDescent="0.45">
      <c r="A849" s="2">
        <v>45106</v>
      </c>
      <c r="B849" t="s">
        <v>1</v>
      </c>
      <c r="C849" t="s">
        <v>87</v>
      </c>
      <c r="D849" t="s">
        <v>26</v>
      </c>
      <c r="E849" t="s">
        <v>33</v>
      </c>
      <c r="F849">
        <v>18740000</v>
      </c>
      <c r="G849" t="s">
        <v>56</v>
      </c>
      <c r="H849">
        <f>MONTH(Table1[[#This Row],[Tanggal]])</f>
        <v>6</v>
      </c>
      <c r="I849">
        <f>YEAR(Table1[[#This Row],[Tanggal]])</f>
        <v>2023</v>
      </c>
    </row>
    <row r="850" spans="1:9" x14ac:dyDescent="0.45">
      <c r="A850" s="2">
        <v>45185</v>
      </c>
      <c r="B850" t="s">
        <v>5</v>
      </c>
      <c r="C850" t="s">
        <v>104</v>
      </c>
      <c r="D850" t="s">
        <v>39</v>
      </c>
      <c r="E850" t="s">
        <v>44</v>
      </c>
      <c r="F850">
        <v>10600000</v>
      </c>
      <c r="G850" t="s">
        <v>57</v>
      </c>
      <c r="H850">
        <f>MONTH(Table1[[#This Row],[Tanggal]])</f>
        <v>9</v>
      </c>
      <c r="I850">
        <f>YEAR(Table1[[#This Row],[Tanggal]])</f>
        <v>2023</v>
      </c>
    </row>
    <row r="851" spans="1:9" x14ac:dyDescent="0.45">
      <c r="A851" s="2">
        <v>45065</v>
      </c>
      <c r="B851" t="s">
        <v>0</v>
      </c>
      <c r="C851" t="s">
        <v>112</v>
      </c>
      <c r="D851" t="s">
        <v>55</v>
      </c>
      <c r="E851" t="s">
        <v>50</v>
      </c>
      <c r="F851">
        <v>18260000</v>
      </c>
      <c r="G851" t="s">
        <v>56</v>
      </c>
      <c r="H851">
        <f>MONTH(Table1[[#This Row],[Tanggal]])</f>
        <v>5</v>
      </c>
      <c r="I851">
        <f>YEAR(Table1[[#This Row],[Tanggal]])</f>
        <v>2023</v>
      </c>
    </row>
    <row r="852" spans="1:9" x14ac:dyDescent="0.45">
      <c r="A852" s="2">
        <v>44676</v>
      </c>
      <c r="B852" t="s">
        <v>2</v>
      </c>
      <c r="C852" t="s">
        <v>63</v>
      </c>
      <c r="D852" t="s">
        <v>55</v>
      </c>
      <c r="E852" t="s">
        <v>51</v>
      </c>
      <c r="F852">
        <v>5200000</v>
      </c>
      <c r="G852" t="s">
        <v>57</v>
      </c>
      <c r="H852">
        <f>MONTH(Table1[[#This Row],[Tanggal]])</f>
        <v>4</v>
      </c>
      <c r="I852">
        <f>YEAR(Table1[[#This Row],[Tanggal]])</f>
        <v>2022</v>
      </c>
    </row>
    <row r="853" spans="1:9" x14ac:dyDescent="0.45">
      <c r="A853" s="2">
        <v>44950</v>
      </c>
      <c r="B853" t="s">
        <v>0</v>
      </c>
      <c r="C853" t="s">
        <v>110</v>
      </c>
      <c r="D853" t="s">
        <v>39</v>
      </c>
      <c r="E853" t="s">
        <v>45</v>
      </c>
      <c r="F853">
        <v>24500000</v>
      </c>
      <c r="G853" t="s">
        <v>57</v>
      </c>
      <c r="H853">
        <f>MONTH(Table1[[#This Row],[Tanggal]])</f>
        <v>1</v>
      </c>
      <c r="I853">
        <f>YEAR(Table1[[#This Row],[Tanggal]])</f>
        <v>2023</v>
      </c>
    </row>
    <row r="854" spans="1:9" x14ac:dyDescent="0.45">
      <c r="A854" s="2">
        <v>45218</v>
      </c>
      <c r="B854" t="s">
        <v>16</v>
      </c>
      <c r="C854" t="s">
        <v>75</v>
      </c>
      <c r="D854" t="s">
        <v>55</v>
      </c>
      <c r="E854" t="s">
        <v>54</v>
      </c>
      <c r="F854">
        <v>19140000</v>
      </c>
      <c r="G854" t="s">
        <v>56</v>
      </c>
      <c r="H854">
        <f>MONTH(Table1[[#This Row],[Tanggal]])</f>
        <v>10</v>
      </c>
      <c r="I854">
        <f>YEAR(Table1[[#This Row],[Tanggal]])</f>
        <v>2023</v>
      </c>
    </row>
    <row r="855" spans="1:9" x14ac:dyDescent="0.45">
      <c r="A855" s="2">
        <v>44734</v>
      </c>
      <c r="B855" t="s">
        <v>0</v>
      </c>
      <c r="C855" t="s">
        <v>124</v>
      </c>
      <c r="D855" t="s">
        <v>39</v>
      </c>
      <c r="E855" t="s">
        <v>43</v>
      </c>
      <c r="F855">
        <v>9330000</v>
      </c>
      <c r="G855" t="s">
        <v>57</v>
      </c>
      <c r="H855">
        <f>MONTH(Table1[[#This Row],[Tanggal]])</f>
        <v>6</v>
      </c>
      <c r="I855">
        <f>YEAR(Table1[[#This Row],[Tanggal]])</f>
        <v>2022</v>
      </c>
    </row>
    <row r="856" spans="1:9" x14ac:dyDescent="0.45">
      <c r="A856" s="2">
        <v>44658</v>
      </c>
      <c r="B856" t="s">
        <v>5</v>
      </c>
      <c r="C856" t="s">
        <v>92</v>
      </c>
      <c r="D856" t="s">
        <v>55</v>
      </c>
      <c r="E856" t="s">
        <v>50</v>
      </c>
      <c r="F856">
        <v>5710000</v>
      </c>
      <c r="G856" t="s">
        <v>57</v>
      </c>
      <c r="H856">
        <f>MONTH(Table1[[#This Row],[Tanggal]])</f>
        <v>4</v>
      </c>
      <c r="I856">
        <f>YEAR(Table1[[#This Row],[Tanggal]])</f>
        <v>2022</v>
      </c>
    </row>
    <row r="857" spans="1:9" x14ac:dyDescent="0.45">
      <c r="A857" s="2">
        <v>45162</v>
      </c>
      <c r="B857" t="s">
        <v>17</v>
      </c>
      <c r="C857" t="s">
        <v>75</v>
      </c>
      <c r="D857" t="s">
        <v>39</v>
      </c>
      <c r="E857" t="s">
        <v>41</v>
      </c>
      <c r="F857">
        <v>20660000</v>
      </c>
      <c r="G857" t="s">
        <v>57</v>
      </c>
      <c r="H857">
        <f>MONTH(Table1[[#This Row],[Tanggal]])</f>
        <v>8</v>
      </c>
      <c r="I857">
        <f>YEAR(Table1[[#This Row],[Tanggal]])</f>
        <v>2023</v>
      </c>
    </row>
    <row r="858" spans="1:9" x14ac:dyDescent="0.45">
      <c r="A858" s="2">
        <v>45035</v>
      </c>
      <c r="B858" t="s">
        <v>15</v>
      </c>
      <c r="C858" t="s">
        <v>88</v>
      </c>
      <c r="D858" t="s">
        <v>39</v>
      </c>
      <c r="E858" t="s">
        <v>43</v>
      </c>
      <c r="F858">
        <v>6960000</v>
      </c>
      <c r="G858" t="s">
        <v>56</v>
      </c>
      <c r="H858">
        <f>MONTH(Table1[[#This Row],[Tanggal]])</f>
        <v>4</v>
      </c>
      <c r="I858">
        <f>YEAR(Table1[[#This Row],[Tanggal]])</f>
        <v>2023</v>
      </c>
    </row>
    <row r="859" spans="1:9" x14ac:dyDescent="0.45">
      <c r="A859" s="2">
        <v>44655</v>
      </c>
      <c r="B859" t="s">
        <v>5</v>
      </c>
      <c r="C859" t="s">
        <v>119</v>
      </c>
      <c r="D859" t="s">
        <v>55</v>
      </c>
      <c r="E859" t="s">
        <v>51</v>
      </c>
      <c r="F859">
        <v>24710000</v>
      </c>
      <c r="G859" t="s">
        <v>57</v>
      </c>
      <c r="H859">
        <f>MONTH(Table1[[#This Row],[Tanggal]])</f>
        <v>4</v>
      </c>
      <c r="I859">
        <f>YEAR(Table1[[#This Row],[Tanggal]])</f>
        <v>2022</v>
      </c>
    </row>
    <row r="860" spans="1:9" x14ac:dyDescent="0.45">
      <c r="A860" s="2">
        <v>44845</v>
      </c>
      <c r="B860" t="s">
        <v>15</v>
      </c>
      <c r="C860" t="s">
        <v>87</v>
      </c>
      <c r="D860" t="s">
        <v>26</v>
      </c>
      <c r="E860" t="s">
        <v>34</v>
      </c>
      <c r="F860">
        <v>13620000</v>
      </c>
      <c r="G860" t="s">
        <v>56</v>
      </c>
      <c r="H860">
        <f>MONTH(Table1[[#This Row],[Tanggal]])</f>
        <v>10</v>
      </c>
      <c r="I860">
        <f>YEAR(Table1[[#This Row],[Tanggal]])</f>
        <v>2022</v>
      </c>
    </row>
    <row r="861" spans="1:9" x14ac:dyDescent="0.45">
      <c r="A861" s="2">
        <v>44884</v>
      </c>
      <c r="B861" t="s">
        <v>9</v>
      </c>
      <c r="C861" t="s">
        <v>69</v>
      </c>
      <c r="D861" t="s">
        <v>39</v>
      </c>
      <c r="E861" t="s">
        <v>45</v>
      </c>
      <c r="F861">
        <v>9070000</v>
      </c>
      <c r="G861" t="s">
        <v>56</v>
      </c>
      <c r="H861">
        <f>MONTH(Table1[[#This Row],[Tanggal]])</f>
        <v>11</v>
      </c>
      <c r="I861">
        <f>YEAR(Table1[[#This Row],[Tanggal]])</f>
        <v>2022</v>
      </c>
    </row>
    <row r="862" spans="1:9" x14ac:dyDescent="0.45">
      <c r="A862" s="2">
        <v>44780</v>
      </c>
      <c r="B862" t="s">
        <v>17</v>
      </c>
      <c r="C862" t="s">
        <v>130</v>
      </c>
      <c r="D862" t="s">
        <v>39</v>
      </c>
      <c r="E862" t="s">
        <v>45</v>
      </c>
      <c r="F862">
        <v>16370000.000000002</v>
      </c>
      <c r="G862" t="s">
        <v>57</v>
      </c>
      <c r="H862">
        <f>MONTH(Table1[[#This Row],[Tanggal]])</f>
        <v>8</v>
      </c>
      <c r="I862">
        <f>YEAR(Table1[[#This Row],[Tanggal]])</f>
        <v>2022</v>
      </c>
    </row>
    <row r="863" spans="1:9" x14ac:dyDescent="0.45">
      <c r="A863" s="2">
        <v>44706</v>
      </c>
      <c r="B863" t="s">
        <v>3</v>
      </c>
      <c r="C863" t="s">
        <v>104</v>
      </c>
      <c r="D863" t="s">
        <v>39</v>
      </c>
      <c r="E863" t="s">
        <v>40</v>
      </c>
      <c r="F863">
        <v>10670000</v>
      </c>
      <c r="G863" t="s">
        <v>56</v>
      </c>
      <c r="H863">
        <f>MONTH(Table1[[#This Row],[Tanggal]])</f>
        <v>5</v>
      </c>
      <c r="I863">
        <f>YEAR(Table1[[#This Row],[Tanggal]])</f>
        <v>2022</v>
      </c>
    </row>
    <row r="864" spans="1:9" x14ac:dyDescent="0.45">
      <c r="A864" s="2">
        <v>44744</v>
      </c>
      <c r="B864" t="s">
        <v>0</v>
      </c>
      <c r="C864" t="s">
        <v>1</v>
      </c>
      <c r="D864" t="s">
        <v>26</v>
      </c>
      <c r="E864" t="s">
        <v>30</v>
      </c>
      <c r="F864">
        <v>5580000</v>
      </c>
      <c r="G864" t="s">
        <v>56</v>
      </c>
      <c r="H864">
        <f>MONTH(Table1[[#This Row],[Tanggal]])</f>
        <v>7</v>
      </c>
      <c r="I864">
        <f>YEAR(Table1[[#This Row],[Tanggal]])</f>
        <v>2022</v>
      </c>
    </row>
    <row r="865" spans="1:9" x14ac:dyDescent="0.45">
      <c r="A865" s="2">
        <v>44779</v>
      </c>
      <c r="B865" t="s">
        <v>5</v>
      </c>
      <c r="C865" t="s">
        <v>134</v>
      </c>
      <c r="D865" t="s">
        <v>55</v>
      </c>
      <c r="E865" t="s">
        <v>49</v>
      </c>
      <c r="F865">
        <v>10020000</v>
      </c>
      <c r="G865" t="s">
        <v>57</v>
      </c>
      <c r="H865">
        <f>MONTH(Table1[[#This Row],[Tanggal]])</f>
        <v>8</v>
      </c>
      <c r="I865">
        <f>YEAR(Table1[[#This Row],[Tanggal]])</f>
        <v>2022</v>
      </c>
    </row>
    <row r="866" spans="1:9" x14ac:dyDescent="0.45">
      <c r="A866" s="2">
        <v>45050</v>
      </c>
      <c r="B866" t="s">
        <v>4</v>
      </c>
      <c r="C866" t="s">
        <v>79</v>
      </c>
      <c r="D866" t="s">
        <v>39</v>
      </c>
      <c r="E866" t="s">
        <v>45</v>
      </c>
      <c r="F866">
        <v>11850000</v>
      </c>
      <c r="G866" t="s">
        <v>56</v>
      </c>
      <c r="H866">
        <f>MONTH(Table1[[#This Row],[Tanggal]])</f>
        <v>5</v>
      </c>
      <c r="I866">
        <f>YEAR(Table1[[#This Row],[Tanggal]])</f>
        <v>2023</v>
      </c>
    </row>
    <row r="867" spans="1:9" x14ac:dyDescent="0.45">
      <c r="A867" s="2">
        <v>44777</v>
      </c>
      <c r="B867" t="s">
        <v>16</v>
      </c>
      <c r="C867" t="s">
        <v>104</v>
      </c>
      <c r="D867" t="s">
        <v>39</v>
      </c>
      <c r="E867" t="s">
        <v>41</v>
      </c>
      <c r="F867">
        <v>5680000</v>
      </c>
      <c r="G867" t="s">
        <v>56</v>
      </c>
      <c r="H867">
        <f>MONTH(Table1[[#This Row],[Tanggal]])</f>
        <v>8</v>
      </c>
      <c r="I867">
        <f>YEAR(Table1[[#This Row],[Tanggal]])</f>
        <v>2022</v>
      </c>
    </row>
    <row r="868" spans="1:9" x14ac:dyDescent="0.45">
      <c r="A868" s="2">
        <v>44895</v>
      </c>
      <c r="B868" t="s">
        <v>9</v>
      </c>
      <c r="C868" t="s">
        <v>67</v>
      </c>
      <c r="D868" t="s">
        <v>26</v>
      </c>
      <c r="E868" t="s">
        <v>27</v>
      </c>
      <c r="F868">
        <v>13620000</v>
      </c>
      <c r="G868" t="s">
        <v>57</v>
      </c>
      <c r="H868">
        <f>MONTH(Table1[[#This Row],[Tanggal]])</f>
        <v>11</v>
      </c>
      <c r="I868">
        <f>YEAR(Table1[[#This Row],[Tanggal]])</f>
        <v>2022</v>
      </c>
    </row>
    <row r="869" spans="1:9" x14ac:dyDescent="0.45">
      <c r="A869" s="2">
        <v>44680</v>
      </c>
      <c r="B869" t="s">
        <v>2</v>
      </c>
      <c r="C869" t="s">
        <v>96</v>
      </c>
      <c r="D869" t="s">
        <v>55</v>
      </c>
      <c r="E869" t="s">
        <v>48</v>
      </c>
      <c r="F869">
        <v>24350000</v>
      </c>
      <c r="G869" t="s">
        <v>56</v>
      </c>
      <c r="H869">
        <f>MONTH(Table1[[#This Row],[Tanggal]])</f>
        <v>4</v>
      </c>
      <c r="I869">
        <f>YEAR(Table1[[#This Row],[Tanggal]])</f>
        <v>2022</v>
      </c>
    </row>
    <row r="870" spans="1:9" x14ac:dyDescent="0.45">
      <c r="A870" s="2">
        <v>44899</v>
      </c>
      <c r="B870" t="s">
        <v>15</v>
      </c>
      <c r="C870" t="s">
        <v>101</v>
      </c>
      <c r="D870" t="s">
        <v>26</v>
      </c>
      <c r="E870" t="s">
        <v>30</v>
      </c>
      <c r="F870">
        <v>18820000</v>
      </c>
      <c r="G870" t="s">
        <v>57</v>
      </c>
      <c r="H870">
        <f>MONTH(Table1[[#This Row],[Tanggal]])</f>
        <v>12</v>
      </c>
      <c r="I870">
        <f>YEAR(Table1[[#This Row],[Tanggal]])</f>
        <v>2022</v>
      </c>
    </row>
    <row r="871" spans="1:9" x14ac:dyDescent="0.45">
      <c r="A871" s="2">
        <v>45216</v>
      </c>
      <c r="B871" t="s">
        <v>15</v>
      </c>
      <c r="C871" t="s">
        <v>61</v>
      </c>
      <c r="D871" t="s">
        <v>26</v>
      </c>
      <c r="E871" t="s">
        <v>36</v>
      </c>
      <c r="F871">
        <v>15460000</v>
      </c>
      <c r="G871" t="s">
        <v>57</v>
      </c>
      <c r="H871">
        <f>MONTH(Table1[[#This Row],[Tanggal]])</f>
        <v>10</v>
      </c>
      <c r="I871">
        <f>YEAR(Table1[[#This Row],[Tanggal]])</f>
        <v>2023</v>
      </c>
    </row>
    <row r="872" spans="1:9" x14ac:dyDescent="0.45">
      <c r="A872" s="2">
        <v>44610</v>
      </c>
      <c r="B872" t="s">
        <v>9</v>
      </c>
      <c r="C872" t="s">
        <v>85</v>
      </c>
      <c r="D872" t="s">
        <v>55</v>
      </c>
      <c r="E872" t="s">
        <v>48</v>
      </c>
      <c r="F872">
        <v>6230000</v>
      </c>
      <c r="G872" t="s">
        <v>56</v>
      </c>
      <c r="H872">
        <f>MONTH(Table1[[#This Row],[Tanggal]])</f>
        <v>2</v>
      </c>
      <c r="I872">
        <f>YEAR(Table1[[#This Row],[Tanggal]])</f>
        <v>2022</v>
      </c>
    </row>
    <row r="873" spans="1:9" x14ac:dyDescent="0.45">
      <c r="A873" s="2">
        <v>45149</v>
      </c>
      <c r="B873" t="s">
        <v>17</v>
      </c>
      <c r="C873" t="s">
        <v>58</v>
      </c>
      <c r="D873" t="s">
        <v>26</v>
      </c>
      <c r="E873" t="s">
        <v>33</v>
      </c>
      <c r="F873">
        <v>9750000</v>
      </c>
      <c r="G873" t="s">
        <v>56</v>
      </c>
      <c r="H873">
        <f>MONTH(Table1[[#This Row],[Tanggal]])</f>
        <v>8</v>
      </c>
      <c r="I873">
        <f>YEAR(Table1[[#This Row],[Tanggal]])</f>
        <v>2023</v>
      </c>
    </row>
    <row r="874" spans="1:9" x14ac:dyDescent="0.45">
      <c r="A874" s="2">
        <v>45235</v>
      </c>
      <c r="B874" t="s">
        <v>5</v>
      </c>
      <c r="C874" t="s">
        <v>117</v>
      </c>
      <c r="D874" t="s">
        <v>39</v>
      </c>
      <c r="E874" t="s">
        <v>44</v>
      </c>
      <c r="F874">
        <v>11430000</v>
      </c>
      <c r="G874" t="s">
        <v>56</v>
      </c>
      <c r="H874">
        <f>MONTH(Table1[[#This Row],[Tanggal]])</f>
        <v>11</v>
      </c>
      <c r="I874">
        <f>YEAR(Table1[[#This Row],[Tanggal]])</f>
        <v>2023</v>
      </c>
    </row>
    <row r="875" spans="1:9" x14ac:dyDescent="0.45">
      <c r="A875" s="2">
        <v>44854</v>
      </c>
      <c r="B875" t="s">
        <v>9</v>
      </c>
      <c r="C875" t="s">
        <v>131</v>
      </c>
      <c r="D875" t="s">
        <v>39</v>
      </c>
      <c r="E875" t="s">
        <v>44</v>
      </c>
      <c r="F875">
        <v>9180000</v>
      </c>
      <c r="G875" t="s">
        <v>56</v>
      </c>
      <c r="H875">
        <f>MONTH(Table1[[#This Row],[Tanggal]])</f>
        <v>10</v>
      </c>
      <c r="I875">
        <f>YEAR(Table1[[#This Row],[Tanggal]])</f>
        <v>2022</v>
      </c>
    </row>
    <row r="876" spans="1:9" x14ac:dyDescent="0.45">
      <c r="A876" s="2">
        <v>45077</v>
      </c>
      <c r="B876" t="s">
        <v>17</v>
      </c>
      <c r="C876" t="s">
        <v>108</v>
      </c>
      <c r="D876" t="s">
        <v>26</v>
      </c>
      <c r="E876" t="s">
        <v>34</v>
      </c>
      <c r="F876">
        <v>6340000</v>
      </c>
      <c r="G876" t="s">
        <v>57</v>
      </c>
      <c r="H876">
        <f>MONTH(Table1[[#This Row],[Tanggal]])</f>
        <v>5</v>
      </c>
      <c r="I876">
        <f>YEAR(Table1[[#This Row],[Tanggal]])</f>
        <v>2023</v>
      </c>
    </row>
    <row r="877" spans="1:9" x14ac:dyDescent="0.45">
      <c r="A877" s="2">
        <v>44955</v>
      </c>
      <c r="B877" t="s">
        <v>9</v>
      </c>
      <c r="C877" t="s">
        <v>112</v>
      </c>
      <c r="D877" t="s">
        <v>55</v>
      </c>
      <c r="E877" t="s">
        <v>54</v>
      </c>
      <c r="F877">
        <v>14290000</v>
      </c>
      <c r="G877" t="s">
        <v>57</v>
      </c>
      <c r="H877">
        <f>MONTH(Table1[[#This Row],[Tanggal]])</f>
        <v>1</v>
      </c>
      <c r="I877">
        <f>YEAR(Table1[[#This Row],[Tanggal]])</f>
        <v>2023</v>
      </c>
    </row>
    <row r="878" spans="1:9" x14ac:dyDescent="0.45">
      <c r="A878" s="2">
        <v>45075</v>
      </c>
      <c r="B878" t="s">
        <v>2</v>
      </c>
      <c r="C878" t="s">
        <v>138</v>
      </c>
      <c r="D878" t="s">
        <v>55</v>
      </c>
      <c r="E878" t="s">
        <v>54</v>
      </c>
      <c r="F878">
        <v>9220000</v>
      </c>
      <c r="G878" t="s">
        <v>56</v>
      </c>
      <c r="H878">
        <f>MONTH(Table1[[#This Row],[Tanggal]])</f>
        <v>5</v>
      </c>
      <c r="I878">
        <f>YEAR(Table1[[#This Row],[Tanggal]])</f>
        <v>2023</v>
      </c>
    </row>
    <row r="879" spans="1:9" x14ac:dyDescent="0.45">
      <c r="A879" s="2">
        <v>44769</v>
      </c>
      <c r="B879" t="s">
        <v>5</v>
      </c>
      <c r="C879" t="s">
        <v>90</v>
      </c>
      <c r="D879" t="s">
        <v>26</v>
      </c>
      <c r="E879" t="s">
        <v>29</v>
      </c>
      <c r="F879">
        <v>13000000</v>
      </c>
      <c r="G879" t="s">
        <v>57</v>
      </c>
      <c r="H879">
        <f>MONTH(Table1[[#This Row],[Tanggal]])</f>
        <v>7</v>
      </c>
      <c r="I879">
        <f>YEAR(Table1[[#This Row],[Tanggal]])</f>
        <v>2022</v>
      </c>
    </row>
    <row r="880" spans="1:9" x14ac:dyDescent="0.45">
      <c r="A880" s="2">
        <v>44643</v>
      </c>
      <c r="B880" t="s">
        <v>3</v>
      </c>
      <c r="C880" t="s">
        <v>66</v>
      </c>
      <c r="D880" t="s">
        <v>26</v>
      </c>
      <c r="E880" t="s">
        <v>27</v>
      </c>
      <c r="F880">
        <v>8410000</v>
      </c>
      <c r="G880" t="s">
        <v>57</v>
      </c>
      <c r="H880">
        <f>MONTH(Table1[[#This Row],[Tanggal]])</f>
        <v>3</v>
      </c>
      <c r="I880">
        <f>YEAR(Table1[[#This Row],[Tanggal]])</f>
        <v>2022</v>
      </c>
    </row>
    <row r="881" spans="1:9" x14ac:dyDescent="0.45">
      <c r="A881" s="2">
        <v>45202</v>
      </c>
      <c r="B881" t="s">
        <v>3</v>
      </c>
      <c r="C881" t="s">
        <v>105</v>
      </c>
      <c r="D881" t="s">
        <v>26</v>
      </c>
      <c r="E881" t="s">
        <v>33</v>
      </c>
      <c r="F881">
        <v>13090000</v>
      </c>
      <c r="G881" t="s">
        <v>57</v>
      </c>
      <c r="H881">
        <f>MONTH(Table1[[#This Row],[Tanggal]])</f>
        <v>10</v>
      </c>
      <c r="I881">
        <f>YEAR(Table1[[#This Row],[Tanggal]])</f>
        <v>2023</v>
      </c>
    </row>
    <row r="882" spans="1:9" x14ac:dyDescent="0.45">
      <c r="A882" s="2">
        <v>44818</v>
      </c>
      <c r="B882" t="s">
        <v>9</v>
      </c>
      <c r="C882" t="s">
        <v>75</v>
      </c>
      <c r="D882" t="s">
        <v>39</v>
      </c>
      <c r="E882" t="s">
        <v>45</v>
      </c>
      <c r="F882">
        <v>16040000</v>
      </c>
      <c r="G882" t="s">
        <v>56</v>
      </c>
      <c r="H882">
        <f>MONTH(Table1[[#This Row],[Tanggal]])</f>
        <v>9</v>
      </c>
      <c r="I882">
        <f>YEAR(Table1[[#This Row],[Tanggal]])</f>
        <v>2022</v>
      </c>
    </row>
    <row r="883" spans="1:9" x14ac:dyDescent="0.45">
      <c r="A883" s="2">
        <v>44794</v>
      </c>
      <c r="B883" t="s">
        <v>0</v>
      </c>
      <c r="C883" t="s">
        <v>110</v>
      </c>
      <c r="D883" t="s">
        <v>26</v>
      </c>
      <c r="E883" t="s">
        <v>29</v>
      </c>
      <c r="F883">
        <v>19560000</v>
      </c>
      <c r="G883" t="s">
        <v>57</v>
      </c>
      <c r="H883">
        <f>MONTH(Table1[[#This Row],[Tanggal]])</f>
        <v>8</v>
      </c>
      <c r="I883">
        <f>YEAR(Table1[[#This Row],[Tanggal]])</f>
        <v>2022</v>
      </c>
    </row>
    <row r="884" spans="1:9" x14ac:dyDescent="0.45">
      <c r="A884" s="2">
        <v>45161</v>
      </c>
      <c r="B884" t="s">
        <v>3</v>
      </c>
      <c r="C884" t="s">
        <v>87</v>
      </c>
      <c r="D884" t="s">
        <v>26</v>
      </c>
      <c r="E884" t="s">
        <v>34</v>
      </c>
      <c r="F884">
        <v>10630000</v>
      </c>
      <c r="G884" t="s">
        <v>57</v>
      </c>
      <c r="H884">
        <f>MONTH(Table1[[#This Row],[Tanggal]])</f>
        <v>8</v>
      </c>
      <c r="I884">
        <f>YEAR(Table1[[#This Row],[Tanggal]])</f>
        <v>2023</v>
      </c>
    </row>
    <row r="885" spans="1:9" x14ac:dyDescent="0.45">
      <c r="A885" s="2">
        <v>45138</v>
      </c>
      <c r="B885" t="s">
        <v>15</v>
      </c>
      <c r="C885" t="s">
        <v>77</v>
      </c>
      <c r="D885" t="s">
        <v>55</v>
      </c>
      <c r="E885" t="s">
        <v>54</v>
      </c>
      <c r="F885">
        <v>15400000</v>
      </c>
      <c r="G885" t="s">
        <v>56</v>
      </c>
      <c r="H885">
        <f>MONTH(Table1[[#This Row],[Tanggal]])</f>
        <v>7</v>
      </c>
      <c r="I885">
        <f>YEAR(Table1[[#This Row],[Tanggal]])</f>
        <v>2023</v>
      </c>
    </row>
    <row r="886" spans="1:9" x14ac:dyDescent="0.45">
      <c r="A886" s="2">
        <v>44603</v>
      </c>
      <c r="B886" t="s">
        <v>2</v>
      </c>
      <c r="C886" t="s">
        <v>97</v>
      </c>
      <c r="D886" t="s">
        <v>55</v>
      </c>
      <c r="E886" t="s">
        <v>51</v>
      </c>
      <c r="F886">
        <v>12070000</v>
      </c>
      <c r="G886" t="s">
        <v>56</v>
      </c>
      <c r="H886">
        <f>MONTH(Table1[[#This Row],[Tanggal]])</f>
        <v>2</v>
      </c>
      <c r="I886">
        <f>YEAR(Table1[[#This Row],[Tanggal]])</f>
        <v>2022</v>
      </c>
    </row>
    <row r="887" spans="1:9" x14ac:dyDescent="0.45">
      <c r="A887" s="2">
        <v>44818</v>
      </c>
      <c r="B887" t="s">
        <v>16</v>
      </c>
      <c r="C887" t="s">
        <v>131</v>
      </c>
      <c r="D887" t="s">
        <v>55</v>
      </c>
      <c r="E887" t="s">
        <v>49</v>
      </c>
      <c r="F887">
        <v>7330000</v>
      </c>
      <c r="G887" t="s">
        <v>57</v>
      </c>
      <c r="H887">
        <f>MONTH(Table1[[#This Row],[Tanggal]])</f>
        <v>9</v>
      </c>
      <c r="I887">
        <f>YEAR(Table1[[#This Row],[Tanggal]])</f>
        <v>2022</v>
      </c>
    </row>
    <row r="888" spans="1:9" x14ac:dyDescent="0.45">
      <c r="A888" s="2">
        <v>45225</v>
      </c>
      <c r="B888" t="s">
        <v>1</v>
      </c>
      <c r="C888" t="s">
        <v>95</v>
      </c>
      <c r="D888" t="s">
        <v>26</v>
      </c>
      <c r="E888" t="s">
        <v>29</v>
      </c>
      <c r="F888">
        <v>14330000</v>
      </c>
      <c r="G888" t="s">
        <v>57</v>
      </c>
      <c r="H888">
        <f>MONTH(Table1[[#This Row],[Tanggal]])</f>
        <v>10</v>
      </c>
      <c r="I888">
        <f>YEAR(Table1[[#This Row],[Tanggal]])</f>
        <v>2023</v>
      </c>
    </row>
    <row r="889" spans="1:9" x14ac:dyDescent="0.45">
      <c r="A889" s="2">
        <v>44879</v>
      </c>
      <c r="B889" t="s">
        <v>5</v>
      </c>
      <c r="C889" t="s">
        <v>59</v>
      </c>
      <c r="D889" t="s">
        <v>55</v>
      </c>
      <c r="E889" t="s">
        <v>46</v>
      </c>
      <c r="F889">
        <v>18950000</v>
      </c>
      <c r="G889" t="s">
        <v>57</v>
      </c>
      <c r="H889">
        <f>MONTH(Table1[[#This Row],[Tanggal]])</f>
        <v>11</v>
      </c>
      <c r="I889">
        <f>YEAR(Table1[[#This Row],[Tanggal]])</f>
        <v>2022</v>
      </c>
    </row>
    <row r="890" spans="1:9" x14ac:dyDescent="0.45">
      <c r="A890" s="2">
        <v>44740</v>
      </c>
      <c r="B890" t="s">
        <v>4</v>
      </c>
      <c r="C890" t="s">
        <v>93</v>
      </c>
      <c r="D890" t="s">
        <v>55</v>
      </c>
      <c r="E890" t="s">
        <v>49</v>
      </c>
      <c r="F890">
        <v>17090000</v>
      </c>
      <c r="G890" t="s">
        <v>56</v>
      </c>
      <c r="H890">
        <f>MONTH(Table1[[#This Row],[Tanggal]])</f>
        <v>6</v>
      </c>
      <c r="I890">
        <f>YEAR(Table1[[#This Row],[Tanggal]])</f>
        <v>2022</v>
      </c>
    </row>
    <row r="891" spans="1:9" x14ac:dyDescent="0.45">
      <c r="A891" s="2">
        <v>44664</v>
      </c>
      <c r="B891" t="s">
        <v>2</v>
      </c>
      <c r="C891" t="s">
        <v>72</v>
      </c>
      <c r="D891" t="s">
        <v>26</v>
      </c>
      <c r="E891" t="s">
        <v>30</v>
      </c>
      <c r="F891">
        <v>12600000</v>
      </c>
      <c r="G891" t="s">
        <v>56</v>
      </c>
      <c r="H891">
        <f>MONTH(Table1[[#This Row],[Tanggal]])</f>
        <v>4</v>
      </c>
      <c r="I891">
        <f>YEAR(Table1[[#This Row],[Tanggal]])</f>
        <v>2022</v>
      </c>
    </row>
    <row r="892" spans="1:9" x14ac:dyDescent="0.45">
      <c r="A892" s="2">
        <v>45157</v>
      </c>
      <c r="B892" t="s">
        <v>17</v>
      </c>
      <c r="C892" t="s">
        <v>90</v>
      </c>
      <c r="D892" t="s">
        <v>39</v>
      </c>
      <c r="E892" t="s">
        <v>45</v>
      </c>
      <c r="F892">
        <v>13280000</v>
      </c>
      <c r="G892" t="s">
        <v>57</v>
      </c>
      <c r="H892">
        <f>MONTH(Table1[[#This Row],[Tanggal]])</f>
        <v>8</v>
      </c>
      <c r="I892">
        <f>YEAR(Table1[[#This Row],[Tanggal]])</f>
        <v>2023</v>
      </c>
    </row>
    <row r="893" spans="1:9" x14ac:dyDescent="0.45">
      <c r="A893" s="2">
        <v>45165</v>
      </c>
      <c r="B893" t="s">
        <v>0</v>
      </c>
      <c r="C893" t="s">
        <v>117</v>
      </c>
      <c r="D893" t="s">
        <v>39</v>
      </c>
      <c r="E893" t="s">
        <v>41</v>
      </c>
      <c r="F893">
        <v>9420000</v>
      </c>
      <c r="G893" t="s">
        <v>56</v>
      </c>
      <c r="H893">
        <f>MONTH(Table1[[#This Row],[Tanggal]])</f>
        <v>8</v>
      </c>
      <c r="I893">
        <f>YEAR(Table1[[#This Row],[Tanggal]])</f>
        <v>2023</v>
      </c>
    </row>
    <row r="894" spans="1:9" x14ac:dyDescent="0.45">
      <c r="A894" s="2">
        <v>44570</v>
      </c>
      <c r="B894" t="s">
        <v>17</v>
      </c>
      <c r="C894" t="s">
        <v>61</v>
      </c>
      <c r="D894" t="s">
        <v>55</v>
      </c>
      <c r="E894" t="s">
        <v>52</v>
      </c>
      <c r="F894">
        <v>8970000</v>
      </c>
      <c r="G894" t="s">
        <v>56</v>
      </c>
      <c r="H894">
        <f>MONTH(Table1[[#This Row],[Tanggal]])</f>
        <v>1</v>
      </c>
      <c r="I894">
        <f>YEAR(Table1[[#This Row],[Tanggal]])</f>
        <v>2022</v>
      </c>
    </row>
    <row r="895" spans="1:9" x14ac:dyDescent="0.45">
      <c r="A895" s="2">
        <v>44690</v>
      </c>
      <c r="B895" t="s">
        <v>1</v>
      </c>
      <c r="C895" t="s">
        <v>127</v>
      </c>
      <c r="D895" t="s">
        <v>39</v>
      </c>
      <c r="E895" t="s">
        <v>41</v>
      </c>
      <c r="F895">
        <v>24630000</v>
      </c>
      <c r="G895" t="s">
        <v>57</v>
      </c>
      <c r="H895">
        <f>MONTH(Table1[[#This Row],[Tanggal]])</f>
        <v>5</v>
      </c>
      <c r="I895">
        <f>YEAR(Table1[[#This Row],[Tanggal]])</f>
        <v>2022</v>
      </c>
    </row>
    <row r="896" spans="1:9" x14ac:dyDescent="0.45">
      <c r="A896" s="2">
        <v>44849</v>
      </c>
      <c r="B896" t="s">
        <v>15</v>
      </c>
      <c r="C896" t="s">
        <v>104</v>
      </c>
      <c r="D896" t="s">
        <v>39</v>
      </c>
      <c r="E896" t="s">
        <v>42</v>
      </c>
      <c r="F896">
        <v>9510000</v>
      </c>
      <c r="G896" t="s">
        <v>56</v>
      </c>
      <c r="H896">
        <f>MONTH(Table1[[#This Row],[Tanggal]])</f>
        <v>10</v>
      </c>
      <c r="I896">
        <f>YEAR(Table1[[#This Row],[Tanggal]])</f>
        <v>2022</v>
      </c>
    </row>
    <row r="897" spans="1:9" x14ac:dyDescent="0.45">
      <c r="A897" s="2">
        <v>44783</v>
      </c>
      <c r="B897" t="s">
        <v>4</v>
      </c>
      <c r="C897" t="s">
        <v>107</v>
      </c>
      <c r="D897" t="s">
        <v>55</v>
      </c>
      <c r="E897" t="s">
        <v>52</v>
      </c>
      <c r="F897">
        <v>19420000</v>
      </c>
      <c r="G897" t="s">
        <v>56</v>
      </c>
      <c r="H897">
        <f>MONTH(Table1[[#This Row],[Tanggal]])</f>
        <v>8</v>
      </c>
      <c r="I897">
        <f>YEAR(Table1[[#This Row],[Tanggal]])</f>
        <v>2022</v>
      </c>
    </row>
    <row r="898" spans="1:9" x14ac:dyDescent="0.45">
      <c r="A898" s="2">
        <v>44795</v>
      </c>
      <c r="B898" t="s">
        <v>2</v>
      </c>
      <c r="C898" t="s">
        <v>81</v>
      </c>
      <c r="D898" t="s">
        <v>39</v>
      </c>
      <c r="E898" t="s">
        <v>40</v>
      </c>
      <c r="F898">
        <v>9300000</v>
      </c>
      <c r="G898" t="s">
        <v>56</v>
      </c>
      <c r="H898">
        <f>MONTH(Table1[[#This Row],[Tanggal]])</f>
        <v>8</v>
      </c>
      <c r="I898">
        <f>YEAR(Table1[[#This Row],[Tanggal]])</f>
        <v>2022</v>
      </c>
    </row>
    <row r="899" spans="1:9" x14ac:dyDescent="0.45">
      <c r="A899" s="2">
        <v>45017</v>
      </c>
      <c r="B899" t="s">
        <v>1</v>
      </c>
      <c r="C899" t="s">
        <v>125</v>
      </c>
      <c r="D899" t="s">
        <v>39</v>
      </c>
      <c r="E899" t="s">
        <v>42</v>
      </c>
      <c r="F899">
        <v>15890000</v>
      </c>
      <c r="G899" t="s">
        <v>57</v>
      </c>
      <c r="H899">
        <f>MONTH(Table1[[#This Row],[Tanggal]])</f>
        <v>4</v>
      </c>
      <c r="I899">
        <f>YEAR(Table1[[#This Row],[Tanggal]])</f>
        <v>2023</v>
      </c>
    </row>
    <row r="900" spans="1:9" x14ac:dyDescent="0.45">
      <c r="A900" s="2">
        <v>45131</v>
      </c>
      <c r="B900" t="s">
        <v>1</v>
      </c>
      <c r="C900" t="s">
        <v>137</v>
      </c>
      <c r="D900" t="s">
        <v>26</v>
      </c>
      <c r="E900" t="s">
        <v>32</v>
      </c>
      <c r="F900">
        <v>12540000</v>
      </c>
      <c r="G900" t="s">
        <v>56</v>
      </c>
      <c r="H900">
        <f>MONTH(Table1[[#This Row],[Tanggal]])</f>
        <v>7</v>
      </c>
      <c r="I900">
        <f>YEAR(Table1[[#This Row],[Tanggal]])</f>
        <v>2023</v>
      </c>
    </row>
    <row r="901" spans="1:9" x14ac:dyDescent="0.45">
      <c r="A901" s="2">
        <v>44924</v>
      </c>
      <c r="B901" t="s">
        <v>17</v>
      </c>
      <c r="C901" t="s">
        <v>111</v>
      </c>
      <c r="D901" t="s">
        <v>26</v>
      </c>
      <c r="E901" t="s">
        <v>29</v>
      </c>
      <c r="F901">
        <v>11550000</v>
      </c>
      <c r="G901" t="s">
        <v>56</v>
      </c>
      <c r="H901">
        <f>MONTH(Table1[[#This Row],[Tanggal]])</f>
        <v>12</v>
      </c>
      <c r="I901">
        <f>YEAR(Table1[[#This Row],[Tanggal]])</f>
        <v>2022</v>
      </c>
    </row>
    <row r="902" spans="1:9" x14ac:dyDescent="0.45">
      <c r="A902" s="2">
        <v>44748</v>
      </c>
      <c r="B902" t="s">
        <v>4</v>
      </c>
      <c r="C902" t="s">
        <v>139</v>
      </c>
      <c r="D902" t="s">
        <v>26</v>
      </c>
      <c r="E902" t="s">
        <v>34</v>
      </c>
      <c r="F902">
        <v>7660000</v>
      </c>
      <c r="G902" t="s">
        <v>56</v>
      </c>
      <c r="H902">
        <f>MONTH(Table1[[#This Row],[Tanggal]])</f>
        <v>7</v>
      </c>
      <c r="I902">
        <f>YEAR(Table1[[#This Row],[Tanggal]])</f>
        <v>2022</v>
      </c>
    </row>
    <row r="903" spans="1:9" x14ac:dyDescent="0.45">
      <c r="A903" s="2">
        <v>44924</v>
      </c>
      <c r="B903" t="s">
        <v>16</v>
      </c>
      <c r="C903" t="s">
        <v>74</v>
      </c>
      <c r="D903" t="s">
        <v>55</v>
      </c>
      <c r="E903" t="s">
        <v>48</v>
      </c>
      <c r="F903">
        <v>22020000</v>
      </c>
      <c r="G903" t="s">
        <v>56</v>
      </c>
      <c r="H903">
        <f>MONTH(Table1[[#This Row],[Tanggal]])</f>
        <v>12</v>
      </c>
      <c r="I903">
        <f>YEAR(Table1[[#This Row],[Tanggal]])</f>
        <v>2022</v>
      </c>
    </row>
    <row r="904" spans="1:9" x14ac:dyDescent="0.45">
      <c r="A904" s="2">
        <v>45177</v>
      </c>
      <c r="B904" t="s">
        <v>17</v>
      </c>
      <c r="C904" t="s">
        <v>107</v>
      </c>
      <c r="D904" t="s">
        <v>55</v>
      </c>
      <c r="E904" t="s">
        <v>49</v>
      </c>
      <c r="F904">
        <v>7660000</v>
      </c>
      <c r="G904" t="s">
        <v>56</v>
      </c>
      <c r="H904">
        <f>MONTH(Table1[[#This Row],[Tanggal]])</f>
        <v>9</v>
      </c>
      <c r="I904">
        <f>YEAR(Table1[[#This Row],[Tanggal]])</f>
        <v>2023</v>
      </c>
    </row>
    <row r="905" spans="1:9" x14ac:dyDescent="0.45">
      <c r="A905" s="2">
        <v>44748</v>
      </c>
      <c r="B905" t="s">
        <v>0</v>
      </c>
      <c r="C905" t="s">
        <v>81</v>
      </c>
      <c r="D905" t="s">
        <v>39</v>
      </c>
      <c r="E905" t="s">
        <v>40</v>
      </c>
      <c r="F905">
        <v>6150000</v>
      </c>
      <c r="G905" t="s">
        <v>57</v>
      </c>
      <c r="H905">
        <f>MONTH(Table1[[#This Row],[Tanggal]])</f>
        <v>7</v>
      </c>
      <c r="I905">
        <f>YEAR(Table1[[#This Row],[Tanggal]])</f>
        <v>2022</v>
      </c>
    </row>
    <row r="906" spans="1:9" x14ac:dyDescent="0.45">
      <c r="A906" s="2">
        <v>45253</v>
      </c>
      <c r="B906" t="s">
        <v>3</v>
      </c>
      <c r="C906" t="s">
        <v>71</v>
      </c>
      <c r="D906" t="s">
        <v>39</v>
      </c>
      <c r="E906" t="s">
        <v>41</v>
      </c>
      <c r="F906">
        <v>13600000</v>
      </c>
      <c r="G906" t="s">
        <v>57</v>
      </c>
      <c r="H906">
        <f>MONTH(Table1[[#This Row],[Tanggal]])</f>
        <v>11</v>
      </c>
      <c r="I906">
        <f>YEAR(Table1[[#This Row],[Tanggal]])</f>
        <v>2023</v>
      </c>
    </row>
    <row r="907" spans="1:9" x14ac:dyDescent="0.45">
      <c r="A907" s="2">
        <v>45200</v>
      </c>
      <c r="B907" t="s">
        <v>17</v>
      </c>
      <c r="C907" t="s">
        <v>86</v>
      </c>
      <c r="D907" t="s">
        <v>26</v>
      </c>
      <c r="E907" t="s">
        <v>30</v>
      </c>
      <c r="F907">
        <v>13740000</v>
      </c>
      <c r="G907" t="s">
        <v>57</v>
      </c>
      <c r="H907">
        <f>MONTH(Table1[[#This Row],[Tanggal]])</f>
        <v>10</v>
      </c>
      <c r="I907">
        <f>YEAR(Table1[[#This Row],[Tanggal]])</f>
        <v>2023</v>
      </c>
    </row>
    <row r="908" spans="1:9" x14ac:dyDescent="0.45">
      <c r="A908" s="2">
        <v>45239</v>
      </c>
      <c r="B908" t="s">
        <v>0</v>
      </c>
      <c r="C908" t="s">
        <v>134</v>
      </c>
      <c r="D908" t="s">
        <v>39</v>
      </c>
      <c r="E908" t="s">
        <v>44</v>
      </c>
      <c r="F908">
        <v>18530000</v>
      </c>
      <c r="G908" t="s">
        <v>56</v>
      </c>
      <c r="H908">
        <f>MONTH(Table1[[#This Row],[Tanggal]])</f>
        <v>11</v>
      </c>
      <c r="I908">
        <f>YEAR(Table1[[#This Row],[Tanggal]])</f>
        <v>2023</v>
      </c>
    </row>
    <row r="909" spans="1:9" x14ac:dyDescent="0.45">
      <c r="A909" s="2">
        <v>44679</v>
      </c>
      <c r="B909" t="s">
        <v>9</v>
      </c>
      <c r="C909" t="s">
        <v>131</v>
      </c>
      <c r="D909" t="s">
        <v>26</v>
      </c>
      <c r="E909" t="s">
        <v>36</v>
      </c>
      <c r="F909">
        <v>9190000</v>
      </c>
      <c r="G909" t="s">
        <v>57</v>
      </c>
      <c r="H909">
        <f>MONTH(Table1[[#This Row],[Tanggal]])</f>
        <v>4</v>
      </c>
      <c r="I909">
        <f>YEAR(Table1[[#This Row],[Tanggal]])</f>
        <v>2022</v>
      </c>
    </row>
    <row r="910" spans="1:9" x14ac:dyDescent="0.45">
      <c r="A910" s="2">
        <v>45207</v>
      </c>
      <c r="B910" t="s">
        <v>16</v>
      </c>
      <c r="C910" t="s">
        <v>78</v>
      </c>
      <c r="D910" t="s">
        <v>26</v>
      </c>
      <c r="E910" t="s">
        <v>29</v>
      </c>
      <c r="F910">
        <v>7210000</v>
      </c>
      <c r="G910" t="s">
        <v>56</v>
      </c>
      <c r="H910">
        <f>MONTH(Table1[[#This Row],[Tanggal]])</f>
        <v>10</v>
      </c>
      <c r="I910">
        <f>YEAR(Table1[[#This Row],[Tanggal]])</f>
        <v>2023</v>
      </c>
    </row>
    <row r="911" spans="1:9" x14ac:dyDescent="0.45">
      <c r="A911" s="2">
        <v>44757</v>
      </c>
      <c r="B911" t="s">
        <v>3</v>
      </c>
      <c r="C911" t="s">
        <v>104</v>
      </c>
      <c r="D911" t="s">
        <v>26</v>
      </c>
      <c r="E911" t="s">
        <v>27</v>
      </c>
      <c r="F911">
        <v>11060000</v>
      </c>
      <c r="G911" t="s">
        <v>56</v>
      </c>
      <c r="H911">
        <f>MONTH(Table1[[#This Row],[Tanggal]])</f>
        <v>7</v>
      </c>
      <c r="I911">
        <f>YEAR(Table1[[#This Row],[Tanggal]])</f>
        <v>2022</v>
      </c>
    </row>
    <row r="912" spans="1:9" x14ac:dyDescent="0.45">
      <c r="A912" s="2">
        <v>45245</v>
      </c>
      <c r="B912" t="s">
        <v>4</v>
      </c>
      <c r="C912" t="s">
        <v>82</v>
      </c>
      <c r="D912" t="s">
        <v>26</v>
      </c>
      <c r="E912" t="s">
        <v>28</v>
      </c>
      <c r="F912">
        <v>24180000</v>
      </c>
      <c r="G912" t="s">
        <v>56</v>
      </c>
      <c r="H912">
        <f>MONTH(Table1[[#This Row],[Tanggal]])</f>
        <v>11</v>
      </c>
      <c r="I912">
        <f>YEAR(Table1[[#This Row],[Tanggal]])</f>
        <v>2023</v>
      </c>
    </row>
    <row r="913" spans="1:9" x14ac:dyDescent="0.45">
      <c r="A913" s="2">
        <v>44708</v>
      </c>
      <c r="B913" t="s">
        <v>17</v>
      </c>
      <c r="C913" t="s">
        <v>67</v>
      </c>
      <c r="D913" t="s">
        <v>55</v>
      </c>
      <c r="E913" t="s">
        <v>51</v>
      </c>
      <c r="F913">
        <v>9750000</v>
      </c>
      <c r="G913" t="s">
        <v>56</v>
      </c>
      <c r="H913">
        <f>MONTH(Table1[[#This Row],[Tanggal]])</f>
        <v>5</v>
      </c>
      <c r="I913">
        <f>YEAR(Table1[[#This Row],[Tanggal]])</f>
        <v>2022</v>
      </c>
    </row>
    <row r="914" spans="1:9" x14ac:dyDescent="0.45">
      <c r="A914" s="2">
        <v>44922</v>
      </c>
      <c r="B914" t="s">
        <v>17</v>
      </c>
      <c r="C914" t="s">
        <v>75</v>
      </c>
      <c r="D914" t="s">
        <v>26</v>
      </c>
      <c r="E914" t="s">
        <v>36</v>
      </c>
      <c r="F914">
        <v>13740000</v>
      </c>
      <c r="G914" t="s">
        <v>56</v>
      </c>
      <c r="H914">
        <f>MONTH(Table1[[#This Row],[Tanggal]])</f>
        <v>12</v>
      </c>
      <c r="I914">
        <f>YEAR(Table1[[#This Row],[Tanggal]])</f>
        <v>2022</v>
      </c>
    </row>
    <row r="915" spans="1:9" x14ac:dyDescent="0.45">
      <c r="A915" s="2">
        <v>44763</v>
      </c>
      <c r="B915" t="s">
        <v>15</v>
      </c>
      <c r="C915" t="s">
        <v>131</v>
      </c>
      <c r="D915" t="s">
        <v>26</v>
      </c>
      <c r="E915" t="s">
        <v>31</v>
      </c>
      <c r="F915">
        <v>14510000</v>
      </c>
      <c r="G915" t="s">
        <v>57</v>
      </c>
      <c r="H915">
        <f>MONTH(Table1[[#This Row],[Tanggal]])</f>
        <v>7</v>
      </c>
      <c r="I915">
        <f>YEAR(Table1[[#This Row],[Tanggal]])</f>
        <v>2022</v>
      </c>
    </row>
    <row r="916" spans="1:9" x14ac:dyDescent="0.45">
      <c r="A916" s="2">
        <v>44752</v>
      </c>
      <c r="B916" t="s">
        <v>3</v>
      </c>
      <c r="C916" t="s">
        <v>97</v>
      </c>
      <c r="D916" t="s">
        <v>55</v>
      </c>
      <c r="E916" t="s">
        <v>54</v>
      </c>
      <c r="F916">
        <v>18230000</v>
      </c>
      <c r="G916" t="s">
        <v>57</v>
      </c>
      <c r="H916">
        <f>MONTH(Table1[[#This Row],[Tanggal]])</f>
        <v>7</v>
      </c>
      <c r="I916">
        <f>YEAR(Table1[[#This Row],[Tanggal]])</f>
        <v>2022</v>
      </c>
    </row>
    <row r="917" spans="1:9" x14ac:dyDescent="0.45">
      <c r="A917" s="2">
        <v>45022</v>
      </c>
      <c r="B917" t="s">
        <v>15</v>
      </c>
      <c r="C917" t="s">
        <v>134</v>
      </c>
      <c r="D917" t="s">
        <v>26</v>
      </c>
      <c r="E917" t="s">
        <v>36</v>
      </c>
      <c r="F917">
        <v>10780000</v>
      </c>
      <c r="G917" t="s">
        <v>57</v>
      </c>
      <c r="H917">
        <f>MONTH(Table1[[#This Row],[Tanggal]])</f>
        <v>4</v>
      </c>
      <c r="I917">
        <f>YEAR(Table1[[#This Row],[Tanggal]])</f>
        <v>2023</v>
      </c>
    </row>
    <row r="918" spans="1:9" x14ac:dyDescent="0.45">
      <c r="A918" s="2">
        <v>44913</v>
      </c>
      <c r="B918" t="s">
        <v>9</v>
      </c>
      <c r="C918" t="s">
        <v>105</v>
      </c>
      <c r="D918" t="s">
        <v>55</v>
      </c>
      <c r="E918" t="s">
        <v>48</v>
      </c>
      <c r="F918">
        <v>21050000</v>
      </c>
      <c r="G918" t="s">
        <v>56</v>
      </c>
      <c r="H918">
        <f>MONTH(Table1[[#This Row],[Tanggal]])</f>
        <v>12</v>
      </c>
      <c r="I918">
        <f>YEAR(Table1[[#This Row],[Tanggal]])</f>
        <v>2022</v>
      </c>
    </row>
    <row r="919" spans="1:9" x14ac:dyDescent="0.45">
      <c r="A919" s="2">
        <v>44647</v>
      </c>
      <c r="B919" t="s">
        <v>4</v>
      </c>
      <c r="C919" t="s">
        <v>79</v>
      </c>
      <c r="D919" t="s">
        <v>39</v>
      </c>
      <c r="E919" t="s">
        <v>43</v>
      </c>
      <c r="F919">
        <v>12440000</v>
      </c>
      <c r="G919" t="s">
        <v>56</v>
      </c>
      <c r="H919">
        <f>MONTH(Table1[[#This Row],[Tanggal]])</f>
        <v>3</v>
      </c>
      <c r="I919">
        <f>YEAR(Table1[[#This Row],[Tanggal]])</f>
        <v>2022</v>
      </c>
    </row>
    <row r="920" spans="1:9" x14ac:dyDescent="0.45">
      <c r="A920" s="2">
        <v>44803</v>
      </c>
      <c r="B920" t="s">
        <v>5</v>
      </c>
      <c r="C920" t="s">
        <v>113</v>
      </c>
      <c r="D920" t="s">
        <v>26</v>
      </c>
      <c r="E920" t="s">
        <v>29</v>
      </c>
      <c r="F920">
        <v>16660000</v>
      </c>
      <c r="G920" t="s">
        <v>56</v>
      </c>
      <c r="H920">
        <f>MONTH(Table1[[#This Row],[Tanggal]])</f>
        <v>8</v>
      </c>
      <c r="I920">
        <f>YEAR(Table1[[#This Row],[Tanggal]])</f>
        <v>2022</v>
      </c>
    </row>
    <row r="921" spans="1:9" x14ac:dyDescent="0.45">
      <c r="A921" s="2">
        <v>45089</v>
      </c>
      <c r="B921" t="s">
        <v>0</v>
      </c>
      <c r="C921" t="s">
        <v>58</v>
      </c>
      <c r="D921" t="s">
        <v>55</v>
      </c>
      <c r="E921" t="s">
        <v>46</v>
      </c>
      <c r="F921">
        <v>18920000</v>
      </c>
      <c r="G921" t="s">
        <v>56</v>
      </c>
      <c r="H921">
        <f>MONTH(Table1[[#This Row],[Tanggal]])</f>
        <v>6</v>
      </c>
      <c r="I921">
        <f>YEAR(Table1[[#This Row],[Tanggal]])</f>
        <v>2023</v>
      </c>
    </row>
    <row r="922" spans="1:9" x14ac:dyDescent="0.45">
      <c r="A922" s="2">
        <v>45101</v>
      </c>
      <c r="B922" t="s">
        <v>16</v>
      </c>
      <c r="C922" t="s">
        <v>97</v>
      </c>
      <c r="D922" t="s">
        <v>26</v>
      </c>
      <c r="E922" t="s">
        <v>27</v>
      </c>
      <c r="F922">
        <v>10430000</v>
      </c>
      <c r="G922" t="s">
        <v>56</v>
      </c>
      <c r="H922">
        <f>MONTH(Table1[[#This Row],[Tanggal]])</f>
        <v>6</v>
      </c>
      <c r="I922">
        <f>YEAR(Table1[[#This Row],[Tanggal]])</f>
        <v>2023</v>
      </c>
    </row>
    <row r="923" spans="1:9" x14ac:dyDescent="0.45">
      <c r="A923" s="2">
        <v>45140</v>
      </c>
      <c r="B923" t="s">
        <v>5</v>
      </c>
      <c r="C923" t="s">
        <v>105</v>
      </c>
      <c r="D923" t="s">
        <v>26</v>
      </c>
      <c r="E923" t="s">
        <v>27</v>
      </c>
      <c r="F923">
        <v>9050000</v>
      </c>
      <c r="G923" t="s">
        <v>57</v>
      </c>
      <c r="H923">
        <f>MONTH(Table1[[#This Row],[Tanggal]])</f>
        <v>8</v>
      </c>
      <c r="I923">
        <f>YEAR(Table1[[#This Row],[Tanggal]])</f>
        <v>2023</v>
      </c>
    </row>
    <row r="924" spans="1:9" x14ac:dyDescent="0.45">
      <c r="A924" s="2">
        <v>44799</v>
      </c>
      <c r="B924" t="s">
        <v>5</v>
      </c>
      <c r="C924" t="s">
        <v>61</v>
      </c>
      <c r="D924" t="s">
        <v>26</v>
      </c>
      <c r="E924" t="s">
        <v>29</v>
      </c>
      <c r="F924">
        <v>15060000</v>
      </c>
      <c r="G924" t="s">
        <v>56</v>
      </c>
      <c r="H924">
        <f>MONTH(Table1[[#This Row],[Tanggal]])</f>
        <v>8</v>
      </c>
      <c r="I924">
        <f>YEAR(Table1[[#This Row],[Tanggal]])</f>
        <v>2022</v>
      </c>
    </row>
    <row r="925" spans="1:9" x14ac:dyDescent="0.45">
      <c r="A925" s="2">
        <v>45149</v>
      </c>
      <c r="B925" t="s">
        <v>9</v>
      </c>
      <c r="C925" t="s">
        <v>100</v>
      </c>
      <c r="D925" t="s">
        <v>55</v>
      </c>
      <c r="E925" t="s">
        <v>54</v>
      </c>
      <c r="F925">
        <v>16239999.999999998</v>
      </c>
      <c r="G925" t="s">
        <v>56</v>
      </c>
      <c r="H925">
        <f>MONTH(Table1[[#This Row],[Tanggal]])</f>
        <v>8</v>
      </c>
      <c r="I925">
        <f>YEAR(Table1[[#This Row],[Tanggal]])</f>
        <v>2023</v>
      </c>
    </row>
    <row r="926" spans="1:9" x14ac:dyDescent="0.45">
      <c r="A926" s="2">
        <v>44898</v>
      </c>
      <c r="B926" t="s">
        <v>16</v>
      </c>
      <c r="C926" t="s">
        <v>135</v>
      </c>
      <c r="D926" t="s">
        <v>55</v>
      </c>
      <c r="E926" t="s">
        <v>54</v>
      </c>
      <c r="F926">
        <v>16710000</v>
      </c>
      <c r="G926" t="s">
        <v>57</v>
      </c>
      <c r="H926">
        <f>MONTH(Table1[[#This Row],[Tanggal]])</f>
        <v>12</v>
      </c>
      <c r="I926">
        <f>YEAR(Table1[[#This Row],[Tanggal]])</f>
        <v>2022</v>
      </c>
    </row>
    <row r="927" spans="1:9" x14ac:dyDescent="0.45">
      <c r="A927" s="2">
        <v>45131</v>
      </c>
      <c r="B927" t="s">
        <v>3</v>
      </c>
      <c r="C927" t="s">
        <v>127</v>
      </c>
      <c r="D927" t="s">
        <v>39</v>
      </c>
      <c r="E927" t="s">
        <v>45</v>
      </c>
      <c r="F927">
        <v>10710000</v>
      </c>
      <c r="G927" t="s">
        <v>56</v>
      </c>
      <c r="H927">
        <f>MONTH(Table1[[#This Row],[Tanggal]])</f>
        <v>7</v>
      </c>
      <c r="I927">
        <f>YEAR(Table1[[#This Row],[Tanggal]])</f>
        <v>2023</v>
      </c>
    </row>
    <row r="928" spans="1:9" x14ac:dyDescent="0.45">
      <c r="A928" s="2">
        <v>44731</v>
      </c>
      <c r="B928" t="s">
        <v>4</v>
      </c>
      <c r="C928" t="s">
        <v>105</v>
      </c>
      <c r="D928" t="s">
        <v>26</v>
      </c>
      <c r="E928" t="s">
        <v>36</v>
      </c>
      <c r="F928">
        <v>10920000</v>
      </c>
      <c r="G928" t="s">
        <v>56</v>
      </c>
      <c r="H928">
        <f>MONTH(Table1[[#This Row],[Tanggal]])</f>
        <v>6</v>
      </c>
      <c r="I928">
        <f>YEAR(Table1[[#This Row],[Tanggal]])</f>
        <v>2022</v>
      </c>
    </row>
    <row r="929" spans="1:9" x14ac:dyDescent="0.45">
      <c r="A929" s="2">
        <v>44796</v>
      </c>
      <c r="B929" t="s">
        <v>5</v>
      </c>
      <c r="C929" t="s">
        <v>135</v>
      </c>
      <c r="D929" t="s">
        <v>39</v>
      </c>
      <c r="E929" t="s">
        <v>44</v>
      </c>
      <c r="F929">
        <v>18160000</v>
      </c>
      <c r="G929" t="s">
        <v>56</v>
      </c>
      <c r="H929">
        <f>MONTH(Table1[[#This Row],[Tanggal]])</f>
        <v>8</v>
      </c>
      <c r="I929">
        <f>YEAR(Table1[[#This Row],[Tanggal]])</f>
        <v>2022</v>
      </c>
    </row>
    <row r="930" spans="1:9" x14ac:dyDescent="0.45">
      <c r="A930" s="2">
        <v>45221</v>
      </c>
      <c r="B930" t="s">
        <v>5</v>
      </c>
      <c r="C930" t="s">
        <v>135</v>
      </c>
      <c r="D930" t="s">
        <v>55</v>
      </c>
      <c r="E930" t="s">
        <v>50</v>
      </c>
      <c r="F930">
        <v>13390000</v>
      </c>
      <c r="G930" t="s">
        <v>57</v>
      </c>
      <c r="H930">
        <f>MONTH(Table1[[#This Row],[Tanggal]])</f>
        <v>10</v>
      </c>
      <c r="I930">
        <f>YEAR(Table1[[#This Row],[Tanggal]])</f>
        <v>2023</v>
      </c>
    </row>
    <row r="931" spans="1:9" x14ac:dyDescent="0.45">
      <c r="A931" s="2">
        <v>45056</v>
      </c>
      <c r="B931" t="s">
        <v>5</v>
      </c>
      <c r="C931" t="s">
        <v>139</v>
      </c>
      <c r="D931" t="s">
        <v>55</v>
      </c>
      <c r="E931" t="s">
        <v>50</v>
      </c>
      <c r="F931">
        <v>11540000</v>
      </c>
      <c r="G931" t="s">
        <v>56</v>
      </c>
      <c r="H931">
        <f>MONTH(Table1[[#This Row],[Tanggal]])</f>
        <v>5</v>
      </c>
      <c r="I931">
        <f>YEAR(Table1[[#This Row],[Tanggal]])</f>
        <v>2023</v>
      </c>
    </row>
    <row r="932" spans="1:9" x14ac:dyDescent="0.45">
      <c r="A932" s="2">
        <v>44745</v>
      </c>
      <c r="B932" t="s">
        <v>4</v>
      </c>
      <c r="C932" t="s">
        <v>97</v>
      </c>
      <c r="D932" t="s">
        <v>39</v>
      </c>
      <c r="E932" t="s">
        <v>42</v>
      </c>
      <c r="F932">
        <v>20880000</v>
      </c>
      <c r="G932" t="s">
        <v>57</v>
      </c>
      <c r="H932">
        <f>MONTH(Table1[[#This Row],[Tanggal]])</f>
        <v>7</v>
      </c>
      <c r="I932">
        <f>YEAR(Table1[[#This Row],[Tanggal]])</f>
        <v>2022</v>
      </c>
    </row>
    <row r="933" spans="1:9" x14ac:dyDescent="0.45">
      <c r="A933" s="2">
        <v>44693</v>
      </c>
      <c r="B933" t="s">
        <v>4</v>
      </c>
      <c r="C933" t="s">
        <v>132</v>
      </c>
      <c r="D933" t="s">
        <v>26</v>
      </c>
      <c r="E933" t="s">
        <v>27</v>
      </c>
      <c r="F933">
        <v>16270000</v>
      </c>
      <c r="G933" t="s">
        <v>57</v>
      </c>
      <c r="H933">
        <f>MONTH(Table1[[#This Row],[Tanggal]])</f>
        <v>5</v>
      </c>
      <c r="I933">
        <f>YEAR(Table1[[#This Row],[Tanggal]])</f>
        <v>2022</v>
      </c>
    </row>
    <row r="934" spans="1:9" x14ac:dyDescent="0.45">
      <c r="A934" s="2">
        <v>44960</v>
      </c>
      <c r="B934" t="s">
        <v>17</v>
      </c>
      <c r="C934" t="s">
        <v>132</v>
      </c>
      <c r="D934" t="s">
        <v>55</v>
      </c>
      <c r="E934" t="s">
        <v>49</v>
      </c>
      <c r="F934">
        <v>21350000</v>
      </c>
      <c r="G934" t="s">
        <v>57</v>
      </c>
      <c r="H934">
        <f>MONTH(Table1[[#This Row],[Tanggal]])</f>
        <v>2</v>
      </c>
      <c r="I934">
        <f>YEAR(Table1[[#This Row],[Tanggal]])</f>
        <v>2023</v>
      </c>
    </row>
    <row r="935" spans="1:9" x14ac:dyDescent="0.45">
      <c r="A935" s="2">
        <v>45113</v>
      </c>
      <c r="B935" t="s">
        <v>16</v>
      </c>
      <c r="C935" t="s">
        <v>95</v>
      </c>
      <c r="D935" t="s">
        <v>26</v>
      </c>
      <c r="E935" t="s">
        <v>27</v>
      </c>
      <c r="F935">
        <v>23100000</v>
      </c>
      <c r="G935" t="s">
        <v>57</v>
      </c>
      <c r="H935">
        <f>MONTH(Table1[[#This Row],[Tanggal]])</f>
        <v>7</v>
      </c>
      <c r="I935">
        <f>YEAR(Table1[[#This Row],[Tanggal]])</f>
        <v>2023</v>
      </c>
    </row>
    <row r="936" spans="1:9" x14ac:dyDescent="0.45">
      <c r="A936" s="2">
        <v>45022</v>
      </c>
      <c r="B936" t="s">
        <v>4</v>
      </c>
      <c r="C936" t="s">
        <v>122</v>
      </c>
      <c r="D936" t="s">
        <v>26</v>
      </c>
      <c r="E936" t="s">
        <v>34</v>
      </c>
      <c r="F936">
        <v>21900000</v>
      </c>
      <c r="G936" t="s">
        <v>56</v>
      </c>
      <c r="H936">
        <f>MONTH(Table1[[#This Row],[Tanggal]])</f>
        <v>4</v>
      </c>
      <c r="I936">
        <f>YEAR(Table1[[#This Row],[Tanggal]])</f>
        <v>2023</v>
      </c>
    </row>
    <row r="937" spans="1:9" x14ac:dyDescent="0.45">
      <c r="A937" s="2">
        <v>44920</v>
      </c>
      <c r="B937" t="s">
        <v>5</v>
      </c>
      <c r="C937" t="s">
        <v>1</v>
      </c>
      <c r="D937" t="s">
        <v>26</v>
      </c>
      <c r="E937" t="s">
        <v>35</v>
      </c>
      <c r="F937">
        <v>10810000</v>
      </c>
      <c r="G937" t="s">
        <v>56</v>
      </c>
      <c r="H937">
        <f>MONTH(Table1[[#This Row],[Tanggal]])</f>
        <v>12</v>
      </c>
      <c r="I937">
        <f>YEAR(Table1[[#This Row],[Tanggal]])</f>
        <v>2022</v>
      </c>
    </row>
    <row r="938" spans="1:9" x14ac:dyDescent="0.45">
      <c r="A938" s="2">
        <v>44724</v>
      </c>
      <c r="B938" t="s">
        <v>4</v>
      </c>
      <c r="C938" t="s">
        <v>112</v>
      </c>
      <c r="D938" t="s">
        <v>39</v>
      </c>
      <c r="E938" t="s">
        <v>41</v>
      </c>
      <c r="F938">
        <v>12570000</v>
      </c>
      <c r="G938" t="s">
        <v>56</v>
      </c>
      <c r="H938">
        <f>MONTH(Table1[[#This Row],[Tanggal]])</f>
        <v>6</v>
      </c>
      <c r="I938">
        <f>YEAR(Table1[[#This Row],[Tanggal]])</f>
        <v>2022</v>
      </c>
    </row>
    <row r="939" spans="1:9" x14ac:dyDescent="0.45">
      <c r="A939" s="2">
        <v>45260</v>
      </c>
      <c r="B939" t="s">
        <v>3</v>
      </c>
      <c r="C939" t="s">
        <v>122</v>
      </c>
      <c r="D939" t="s">
        <v>26</v>
      </c>
      <c r="E939" t="s">
        <v>31</v>
      </c>
      <c r="F939">
        <v>20470000</v>
      </c>
      <c r="G939" t="s">
        <v>57</v>
      </c>
      <c r="H939">
        <f>MONTH(Table1[[#This Row],[Tanggal]])</f>
        <v>11</v>
      </c>
      <c r="I939">
        <f>YEAR(Table1[[#This Row],[Tanggal]])</f>
        <v>2023</v>
      </c>
    </row>
    <row r="940" spans="1:9" x14ac:dyDescent="0.45">
      <c r="A940" s="2">
        <v>45031</v>
      </c>
      <c r="B940" t="s">
        <v>17</v>
      </c>
      <c r="C940" t="s">
        <v>97</v>
      </c>
      <c r="D940" t="s">
        <v>55</v>
      </c>
      <c r="E940" t="s">
        <v>54</v>
      </c>
      <c r="F940">
        <v>6050000</v>
      </c>
      <c r="G940" t="s">
        <v>57</v>
      </c>
      <c r="H940">
        <f>MONTH(Table1[[#This Row],[Tanggal]])</f>
        <v>4</v>
      </c>
      <c r="I940">
        <f>YEAR(Table1[[#This Row],[Tanggal]])</f>
        <v>2023</v>
      </c>
    </row>
    <row r="941" spans="1:9" x14ac:dyDescent="0.45">
      <c r="A941" s="2">
        <v>45194</v>
      </c>
      <c r="B941" t="s">
        <v>1</v>
      </c>
      <c r="C941" t="s">
        <v>104</v>
      </c>
      <c r="D941" t="s">
        <v>55</v>
      </c>
      <c r="E941" t="s">
        <v>49</v>
      </c>
      <c r="F941">
        <v>21180000</v>
      </c>
      <c r="G941" t="s">
        <v>57</v>
      </c>
      <c r="H941">
        <f>MONTH(Table1[[#This Row],[Tanggal]])</f>
        <v>9</v>
      </c>
      <c r="I941">
        <f>YEAR(Table1[[#This Row],[Tanggal]])</f>
        <v>2023</v>
      </c>
    </row>
    <row r="942" spans="1:9" x14ac:dyDescent="0.45">
      <c r="A942" s="2">
        <v>45210</v>
      </c>
      <c r="B942" t="s">
        <v>15</v>
      </c>
      <c r="C942" t="s">
        <v>77</v>
      </c>
      <c r="D942" t="s">
        <v>55</v>
      </c>
      <c r="E942" t="s">
        <v>49</v>
      </c>
      <c r="F942">
        <v>24070000</v>
      </c>
      <c r="G942" t="s">
        <v>56</v>
      </c>
      <c r="H942">
        <f>MONTH(Table1[[#This Row],[Tanggal]])</f>
        <v>10</v>
      </c>
      <c r="I942">
        <f>YEAR(Table1[[#This Row],[Tanggal]])</f>
        <v>2023</v>
      </c>
    </row>
    <row r="943" spans="1:9" x14ac:dyDescent="0.45">
      <c r="A943" s="2">
        <v>45247</v>
      </c>
      <c r="B943" t="s">
        <v>2</v>
      </c>
      <c r="C943" t="s">
        <v>73</v>
      </c>
      <c r="D943" t="s">
        <v>26</v>
      </c>
      <c r="E943" t="s">
        <v>32</v>
      </c>
      <c r="F943">
        <v>22620000</v>
      </c>
      <c r="G943" t="s">
        <v>56</v>
      </c>
      <c r="H943">
        <f>MONTH(Table1[[#This Row],[Tanggal]])</f>
        <v>11</v>
      </c>
      <c r="I943">
        <f>YEAR(Table1[[#This Row],[Tanggal]])</f>
        <v>2023</v>
      </c>
    </row>
    <row r="944" spans="1:9" x14ac:dyDescent="0.45">
      <c r="A944" s="2">
        <v>45141</v>
      </c>
      <c r="B944" t="s">
        <v>15</v>
      </c>
      <c r="C944" t="s">
        <v>89</v>
      </c>
      <c r="D944" t="s">
        <v>55</v>
      </c>
      <c r="E944" t="s">
        <v>53</v>
      </c>
      <c r="F944">
        <v>18710000</v>
      </c>
      <c r="G944" t="s">
        <v>57</v>
      </c>
      <c r="H944">
        <f>MONTH(Table1[[#This Row],[Tanggal]])</f>
        <v>8</v>
      </c>
      <c r="I944">
        <f>YEAR(Table1[[#This Row],[Tanggal]])</f>
        <v>2023</v>
      </c>
    </row>
    <row r="945" spans="1:9" x14ac:dyDescent="0.45">
      <c r="A945" s="2">
        <v>44853</v>
      </c>
      <c r="B945" t="s">
        <v>15</v>
      </c>
      <c r="C945" t="s">
        <v>116</v>
      </c>
      <c r="D945" t="s">
        <v>26</v>
      </c>
      <c r="E945" t="s">
        <v>29</v>
      </c>
      <c r="F945">
        <v>11830000</v>
      </c>
      <c r="G945" t="s">
        <v>57</v>
      </c>
      <c r="H945">
        <f>MONTH(Table1[[#This Row],[Tanggal]])</f>
        <v>10</v>
      </c>
      <c r="I945">
        <f>YEAR(Table1[[#This Row],[Tanggal]])</f>
        <v>2022</v>
      </c>
    </row>
    <row r="946" spans="1:9" x14ac:dyDescent="0.45">
      <c r="A946" s="2">
        <v>44905</v>
      </c>
      <c r="B946" t="s">
        <v>2</v>
      </c>
      <c r="C946" t="s">
        <v>74</v>
      </c>
      <c r="D946" t="s">
        <v>39</v>
      </c>
      <c r="E946" t="s">
        <v>40</v>
      </c>
      <c r="F946">
        <v>18710000</v>
      </c>
      <c r="G946" t="s">
        <v>57</v>
      </c>
      <c r="H946">
        <f>MONTH(Table1[[#This Row],[Tanggal]])</f>
        <v>12</v>
      </c>
      <c r="I946">
        <f>YEAR(Table1[[#This Row],[Tanggal]])</f>
        <v>2022</v>
      </c>
    </row>
    <row r="947" spans="1:9" x14ac:dyDescent="0.45">
      <c r="A947" s="2">
        <v>44889</v>
      </c>
      <c r="B947" t="s">
        <v>16</v>
      </c>
      <c r="C947" t="s">
        <v>122</v>
      </c>
      <c r="D947" t="s">
        <v>55</v>
      </c>
      <c r="E947" t="s">
        <v>49</v>
      </c>
      <c r="F947">
        <v>22700000</v>
      </c>
      <c r="G947" t="s">
        <v>56</v>
      </c>
      <c r="H947">
        <f>MONTH(Table1[[#This Row],[Tanggal]])</f>
        <v>11</v>
      </c>
      <c r="I947">
        <f>YEAR(Table1[[#This Row],[Tanggal]])</f>
        <v>2022</v>
      </c>
    </row>
    <row r="948" spans="1:9" x14ac:dyDescent="0.45">
      <c r="A948" s="2">
        <v>44579</v>
      </c>
      <c r="B948" t="s">
        <v>9</v>
      </c>
      <c r="C948" t="s">
        <v>63</v>
      </c>
      <c r="D948" t="s">
        <v>26</v>
      </c>
      <c r="E948" t="s">
        <v>28</v>
      </c>
      <c r="F948">
        <v>7260000</v>
      </c>
      <c r="G948" t="s">
        <v>57</v>
      </c>
      <c r="H948">
        <f>MONTH(Table1[[#This Row],[Tanggal]])</f>
        <v>1</v>
      </c>
      <c r="I948">
        <f>YEAR(Table1[[#This Row],[Tanggal]])</f>
        <v>2022</v>
      </c>
    </row>
    <row r="949" spans="1:9" x14ac:dyDescent="0.45">
      <c r="A949" s="2">
        <v>44986</v>
      </c>
      <c r="B949" t="s">
        <v>5</v>
      </c>
      <c r="C949" t="s">
        <v>116</v>
      </c>
      <c r="D949" t="s">
        <v>55</v>
      </c>
      <c r="E949" t="s">
        <v>48</v>
      </c>
      <c r="F949">
        <v>10610000</v>
      </c>
      <c r="G949" t="s">
        <v>57</v>
      </c>
      <c r="H949">
        <f>MONTH(Table1[[#This Row],[Tanggal]])</f>
        <v>3</v>
      </c>
      <c r="I949">
        <f>YEAR(Table1[[#This Row],[Tanggal]])</f>
        <v>2023</v>
      </c>
    </row>
    <row r="950" spans="1:9" x14ac:dyDescent="0.45">
      <c r="A950" s="2">
        <v>44654</v>
      </c>
      <c r="B950" t="s">
        <v>3</v>
      </c>
      <c r="C950" t="s">
        <v>102</v>
      </c>
      <c r="D950" t="s">
        <v>39</v>
      </c>
      <c r="E950" t="s">
        <v>42</v>
      </c>
      <c r="F950">
        <v>15580000</v>
      </c>
      <c r="G950" t="s">
        <v>57</v>
      </c>
      <c r="H950">
        <f>MONTH(Table1[[#This Row],[Tanggal]])</f>
        <v>4</v>
      </c>
      <c r="I950">
        <f>YEAR(Table1[[#This Row],[Tanggal]])</f>
        <v>2022</v>
      </c>
    </row>
    <row r="951" spans="1:9" x14ac:dyDescent="0.45">
      <c r="A951" s="2">
        <v>45035</v>
      </c>
      <c r="B951" t="s">
        <v>0</v>
      </c>
      <c r="C951" t="s">
        <v>134</v>
      </c>
      <c r="D951" t="s">
        <v>26</v>
      </c>
      <c r="E951" t="s">
        <v>36</v>
      </c>
      <c r="F951">
        <v>5300000</v>
      </c>
      <c r="G951" t="s">
        <v>57</v>
      </c>
      <c r="H951">
        <f>MONTH(Table1[[#This Row],[Tanggal]])</f>
        <v>4</v>
      </c>
      <c r="I951">
        <f>YEAR(Table1[[#This Row],[Tanggal]])</f>
        <v>2023</v>
      </c>
    </row>
    <row r="952" spans="1:9" x14ac:dyDescent="0.45">
      <c r="A952" s="2">
        <v>44671</v>
      </c>
      <c r="B952" t="s">
        <v>2</v>
      </c>
      <c r="C952" t="s">
        <v>68</v>
      </c>
      <c r="D952" t="s">
        <v>26</v>
      </c>
      <c r="E952" t="s">
        <v>29</v>
      </c>
      <c r="F952">
        <v>24690000</v>
      </c>
      <c r="G952" t="s">
        <v>57</v>
      </c>
      <c r="H952">
        <f>MONTH(Table1[[#This Row],[Tanggal]])</f>
        <v>4</v>
      </c>
      <c r="I952">
        <f>YEAR(Table1[[#This Row],[Tanggal]])</f>
        <v>2022</v>
      </c>
    </row>
    <row r="953" spans="1:9" x14ac:dyDescent="0.45">
      <c r="A953" s="2">
        <v>44801</v>
      </c>
      <c r="B953" t="s">
        <v>0</v>
      </c>
      <c r="C953" t="s">
        <v>134</v>
      </c>
      <c r="D953" t="s">
        <v>55</v>
      </c>
      <c r="E953" t="s">
        <v>53</v>
      </c>
      <c r="F953">
        <v>13420000</v>
      </c>
      <c r="G953" t="s">
        <v>56</v>
      </c>
      <c r="H953">
        <f>MONTH(Table1[[#This Row],[Tanggal]])</f>
        <v>8</v>
      </c>
      <c r="I953">
        <f>YEAR(Table1[[#This Row],[Tanggal]])</f>
        <v>2022</v>
      </c>
    </row>
    <row r="954" spans="1:9" x14ac:dyDescent="0.45">
      <c r="A954" s="2">
        <v>45174</v>
      </c>
      <c r="B954" t="s">
        <v>4</v>
      </c>
      <c r="C954" t="s">
        <v>63</v>
      </c>
      <c r="D954" t="s">
        <v>55</v>
      </c>
      <c r="E954" t="s">
        <v>52</v>
      </c>
      <c r="F954">
        <v>17110000</v>
      </c>
      <c r="G954" t="s">
        <v>56</v>
      </c>
      <c r="H954">
        <f>MONTH(Table1[[#This Row],[Tanggal]])</f>
        <v>9</v>
      </c>
      <c r="I954">
        <f>YEAR(Table1[[#This Row],[Tanggal]])</f>
        <v>2023</v>
      </c>
    </row>
    <row r="955" spans="1:9" x14ac:dyDescent="0.45">
      <c r="A955" s="2">
        <v>44645</v>
      </c>
      <c r="B955" t="s">
        <v>2</v>
      </c>
      <c r="C955" t="s">
        <v>113</v>
      </c>
      <c r="D955" t="s">
        <v>55</v>
      </c>
      <c r="E955" t="s">
        <v>51</v>
      </c>
      <c r="F955">
        <v>5850000</v>
      </c>
      <c r="G955" t="s">
        <v>56</v>
      </c>
      <c r="H955">
        <f>MONTH(Table1[[#This Row],[Tanggal]])</f>
        <v>3</v>
      </c>
      <c r="I955">
        <f>YEAR(Table1[[#This Row],[Tanggal]])</f>
        <v>2022</v>
      </c>
    </row>
    <row r="956" spans="1:9" x14ac:dyDescent="0.45">
      <c r="A956" s="2">
        <v>44684</v>
      </c>
      <c r="B956" t="s">
        <v>4</v>
      </c>
      <c r="C956" t="s">
        <v>79</v>
      </c>
      <c r="D956" t="s">
        <v>55</v>
      </c>
      <c r="E956" t="s">
        <v>47</v>
      </c>
      <c r="F956">
        <v>15140000</v>
      </c>
      <c r="G956" t="s">
        <v>57</v>
      </c>
      <c r="H956">
        <f>MONTH(Table1[[#This Row],[Tanggal]])</f>
        <v>5</v>
      </c>
      <c r="I956">
        <f>YEAR(Table1[[#This Row],[Tanggal]])</f>
        <v>2022</v>
      </c>
    </row>
    <row r="957" spans="1:9" x14ac:dyDescent="0.45">
      <c r="A957" s="2">
        <v>44669</v>
      </c>
      <c r="B957" t="s">
        <v>16</v>
      </c>
      <c r="C957" t="s">
        <v>95</v>
      </c>
      <c r="D957" t="s">
        <v>55</v>
      </c>
      <c r="E957" t="s">
        <v>50</v>
      </c>
      <c r="F957">
        <v>14530000</v>
      </c>
      <c r="G957" t="s">
        <v>57</v>
      </c>
      <c r="H957">
        <f>MONTH(Table1[[#This Row],[Tanggal]])</f>
        <v>4</v>
      </c>
      <c r="I957">
        <f>YEAR(Table1[[#This Row],[Tanggal]])</f>
        <v>2022</v>
      </c>
    </row>
    <row r="958" spans="1:9" x14ac:dyDescent="0.45">
      <c r="A958" s="2">
        <v>45203</v>
      </c>
      <c r="B958" t="s">
        <v>9</v>
      </c>
      <c r="C958" t="s">
        <v>119</v>
      </c>
      <c r="D958" t="s">
        <v>55</v>
      </c>
      <c r="E958" t="s">
        <v>49</v>
      </c>
      <c r="F958">
        <v>18100000</v>
      </c>
      <c r="G958" t="s">
        <v>57</v>
      </c>
      <c r="H958">
        <f>MONTH(Table1[[#This Row],[Tanggal]])</f>
        <v>10</v>
      </c>
      <c r="I958">
        <f>YEAR(Table1[[#This Row],[Tanggal]])</f>
        <v>2023</v>
      </c>
    </row>
    <row r="959" spans="1:9" x14ac:dyDescent="0.45">
      <c r="A959" s="2">
        <v>45222</v>
      </c>
      <c r="B959" t="s">
        <v>4</v>
      </c>
      <c r="C959" t="s">
        <v>100</v>
      </c>
      <c r="D959" t="s">
        <v>39</v>
      </c>
      <c r="E959" t="s">
        <v>40</v>
      </c>
      <c r="F959">
        <v>19480000</v>
      </c>
      <c r="G959" t="s">
        <v>56</v>
      </c>
      <c r="H959">
        <f>MONTH(Table1[[#This Row],[Tanggal]])</f>
        <v>10</v>
      </c>
      <c r="I959">
        <f>YEAR(Table1[[#This Row],[Tanggal]])</f>
        <v>2023</v>
      </c>
    </row>
    <row r="960" spans="1:9" x14ac:dyDescent="0.45">
      <c r="A960" s="2">
        <v>44969</v>
      </c>
      <c r="B960" t="s">
        <v>5</v>
      </c>
      <c r="C960" t="s">
        <v>90</v>
      </c>
      <c r="D960" t="s">
        <v>55</v>
      </c>
      <c r="E960" t="s">
        <v>46</v>
      </c>
      <c r="F960">
        <v>16500000</v>
      </c>
      <c r="G960" t="s">
        <v>56</v>
      </c>
      <c r="H960">
        <f>MONTH(Table1[[#This Row],[Tanggal]])</f>
        <v>2</v>
      </c>
      <c r="I960">
        <f>YEAR(Table1[[#This Row],[Tanggal]])</f>
        <v>2023</v>
      </c>
    </row>
    <row r="961" spans="1:9" x14ac:dyDescent="0.45">
      <c r="A961" s="2">
        <v>45005</v>
      </c>
      <c r="B961" t="s">
        <v>17</v>
      </c>
      <c r="C961" t="s">
        <v>74</v>
      </c>
      <c r="D961" t="s">
        <v>26</v>
      </c>
      <c r="E961" t="s">
        <v>35</v>
      </c>
      <c r="F961">
        <v>18960000</v>
      </c>
      <c r="G961" t="s">
        <v>57</v>
      </c>
      <c r="H961">
        <f>MONTH(Table1[[#This Row],[Tanggal]])</f>
        <v>3</v>
      </c>
      <c r="I961">
        <f>YEAR(Table1[[#This Row],[Tanggal]])</f>
        <v>2023</v>
      </c>
    </row>
    <row r="962" spans="1:9" x14ac:dyDescent="0.45">
      <c r="A962" s="2">
        <v>44828</v>
      </c>
      <c r="B962" t="s">
        <v>16</v>
      </c>
      <c r="C962" t="s">
        <v>96</v>
      </c>
      <c r="D962" t="s">
        <v>26</v>
      </c>
      <c r="E962" t="s">
        <v>27</v>
      </c>
      <c r="F962">
        <v>13200000</v>
      </c>
      <c r="G962" t="s">
        <v>56</v>
      </c>
      <c r="H962">
        <f>MONTH(Table1[[#This Row],[Tanggal]])</f>
        <v>9</v>
      </c>
      <c r="I962">
        <f>YEAR(Table1[[#This Row],[Tanggal]])</f>
        <v>2022</v>
      </c>
    </row>
    <row r="963" spans="1:9" x14ac:dyDescent="0.45">
      <c r="A963" s="2">
        <v>44715</v>
      </c>
      <c r="B963" t="s">
        <v>17</v>
      </c>
      <c r="C963" t="s">
        <v>100</v>
      </c>
      <c r="D963" t="s">
        <v>55</v>
      </c>
      <c r="E963" t="s">
        <v>54</v>
      </c>
      <c r="F963">
        <v>19510000</v>
      </c>
      <c r="G963" t="s">
        <v>56</v>
      </c>
      <c r="H963">
        <f>MONTH(Table1[[#This Row],[Tanggal]])</f>
        <v>6</v>
      </c>
      <c r="I963">
        <f>YEAR(Table1[[#This Row],[Tanggal]])</f>
        <v>2022</v>
      </c>
    </row>
    <row r="964" spans="1:9" x14ac:dyDescent="0.45">
      <c r="A964" s="2">
        <v>44733</v>
      </c>
      <c r="B964" t="s">
        <v>1</v>
      </c>
      <c r="C964" t="s">
        <v>68</v>
      </c>
      <c r="D964" t="s">
        <v>39</v>
      </c>
      <c r="E964" t="s">
        <v>41</v>
      </c>
      <c r="F964">
        <v>17360000</v>
      </c>
      <c r="G964" t="s">
        <v>57</v>
      </c>
      <c r="H964">
        <f>MONTH(Table1[[#This Row],[Tanggal]])</f>
        <v>6</v>
      </c>
      <c r="I964">
        <f>YEAR(Table1[[#This Row],[Tanggal]])</f>
        <v>2022</v>
      </c>
    </row>
    <row r="965" spans="1:9" x14ac:dyDescent="0.45">
      <c r="A965" s="2">
        <v>44733</v>
      </c>
      <c r="B965" t="s">
        <v>9</v>
      </c>
      <c r="C965" t="s">
        <v>67</v>
      </c>
      <c r="D965" t="s">
        <v>55</v>
      </c>
      <c r="E965" t="s">
        <v>54</v>
      </c>
      <c r="F965">
        <v>13800000</v>
      </c>
      <c r="G965" t="s">
        <v>56</v>
      </c>
      <c r="H965">
        <f>MONTH(Table1[[#This Row],[Tanggal]])</f>
        <v>6</v>
      </c>
      <c r="I965">
        <f>YEAR(Table1[[#This Row],[Tanggal]])</f>
        <v>2022</v>
      </c>
    </row>
    <row r="966" spans="1:9" x14ac:dyDescent="0.45">
      <c r="A966" s="2">
        <v>45025</v>
      </c>
      <c r="B966" t="s">
        <v>16</v>
      </c>
      <c r="C966" t="s">
        <v>138</v>
      </c>
      <c r="D966" t="s">
        <v>55</v>
      </c>
      <c r="E966" t="s">
        <v>49</v>
      </c>
      <c r="F966">
        <v>14750000</v>
      </c>
      <c r="G966" t="s">
        <v>57</v>
      </c>
      <c r="H966">
        <f>MONTH(Table1[[#This Row],[Tanggal]])</f>
        <v>4</v>
      </c>
      <c r="I966">
        <f>YEAR(Table1[[#This Row],[Tanggal]])</f>
        <v>2023</v>
      </c>
    </row>
    <row r="967" spans="1:9" x14ac:dyDescent="0.45">
      <c r="A967" s="2">
        <v>44873</v>
      </c>
      <c r="B967" t="s">
        <v>9</v>
      </c>
      <c r="C967" t="s">
        <v>139</v>
      </c>
      <c r="D967" t="s">
        <v>26</v>
      </c>
      <c r="E967" t="s">
        <v>30</v>
      </c>
      <c r="F967">
        <v>9740000</v>
      </c>
      <c r="G967" t="s">
        <v>56</v>
      </c>
      <c r="H967">
        <f>MONTH(Table1[[#This Row],[Tanggal]])</f>
        <v>11</v>
      </c>
      <c r="I967">
        <f>YEAR(Table1[[#This Row],[Tanggal]])</f>
        <v>2022</v>
      </c>
    </row>
    <row r="968" spans="1:9" x14ac:dyDescent="0.45">
      <c r="A968" s="2">
        <v>45128</v>
      </c>
      <c r="B968" t="s">
        <v>4</v>
      </c>
      <c r="C968" t="s">
        <v>109</v>
      </c>
      <c r="D968" t="s">
        <v>55</v>
      </c>
      <c r="E968" t="s">
        <v>51</v>
      </c>
      <c r="F968">
        <v>21240000</v>
      </c>
      <c r="G968" t="s">
        <v>56</v>
      </c>
      <c r="H968">
        <f>MONTH(Table1[[#This Row],[Tanggal]])</f>
        <v>7</v>
      </c>
      <c r="I968">
        <f>YEAR(Table1[[#This Row],[Tanggal]])</f>
        <v>2023</v>
      </c>
    </row>
    <row r="969" spans="1:9" x14ac:dyDescent="0.45">
      <c r="A969" s="2">
        <v>44641</v>
      </c>
      <c r="B969" t="s">
        <v>15</v>
      </c>
      <c r="C969" t="s">
        <v>89</v>
      </c>
      <c r="D969" t="s">
        <v>26</v>
      </c>
      <c r="E969" t="s">
        <v>30</v>
      </c>
      <c r="F969">
        <v>21090000</v>
      </c>
      <c r="G969" t="s">
        <v>57</v>
      </c>
      <c r="H969">
        <f>MONTH(Table1[[#This Row],[Tanggal]])</f>
        <v>3</v>
      </c>
      <c r="I969">
        <f>YEAR(Table1[[#This Row],[Tanggal]])</f>
        <v>2022</v>
      </c>
    </row>
    <row r="970" spans="1:9" x14ac:dyDescent="0.45">
      <c r="A970" s="2">
        <v>45031</v>
      </c>
      <c r="B970" t="s">
        <v>4</v>
      </c>
      <c r="C970" t="s">
        <v>114</v>
      </c>
      <c r="D970" t="s">
        <v>55</v>
      </c>
      <c r="E970" t="s">
        <v>51</v>
      </c>
      <c r="F970">
        <v>5870000</v>
      </c>
      <c r="G970" t="s">
        <v>57</v>
      </c>
      <c r="H970">
        <f>MONTH(Table1[[#This Row],[Tanggal]])</f>
        <v>4</v>
      </c>
      <c r="I970">
        <f>YEAR(Table1[[#This Row],[Tanggal]])</f>
        <v>2023</v>
      </c>
    </row>
    <row r="971" spans="1:9" x14ac:dyDescent="0.45">
      <c r="A971" s="2">
        <v>44735</v>
      </c>
      <c r="B971" t="s">
        <v>2</v>
      </c>
      <c r="C971" t="s">
        <v>119</v>
      </c>
      <c r="D971" t="s">
        <v>55</v>
      </c>
      <c r="E971" t="s">
        <v>51</v>
      </c>
      <c r="F971">
        <v>22800000</v>
      </c>
      <c r="G971" t="s">
        <v>57</v>
      </c>
      <c r="H971">
        <f>MONTH(Table1[[#This Row],[Tanggal]])</f>
        <v>6</v>
      </c>
      <c r="I971">
        <f>YEAR(Table1[[#This Row],[Tanggal]])</f>
        <v>2022</v>
      </c>
    </row>
    <row r="972" spans="1:9" x14ac:dyDescent="0.45">
      <c r="A972" s="2">
        <v>44686</v>
      </c>
      <c r="B972" t="s">
        <v>5</v>
      </c>
      <c r="C972" t="s">
        <v>75</v>
      </c>
      <c r="D972" t="s">
        <v>55</v>
      </c>
      <c r="E972" t="s">
        <v>51</v>
      </c>
      <c r="F972">
        <v>23220000</v>
      </c>
      <c r="G972" t="s">
        <v>56</v>
      </c>
      <c r="H972">
        <f>MONTH(Table1[[#This Row],[Tanggal]])</f>
        <v>5</v>
      </c>
      <c r="I972">
        <f>YEAR(Table1[[#This Row],[Tanggal]])</f>
        <v>2022</v>
      </c>
    </row>
    <row r="973" spans="1:9" x14ac:dyDescent="0.45">
      <c r="A973" s="2">
        <v>44734</v>
      </c>
      <c r="B973" t="s">
        <v>4</v>
      </c>
      <c r="C973" t="s">
        <v>108</v>
      </c>
      <c r="D973" t="s">
        <v>55</v>
      </c>
      <c r="E973" t="s">
        <v>51</v>
      </c>
      <c r="F973">
        <v>13300000</v>
      </c>
      <c r="G973" t="s">
        <v>57</v>
      </c>
      <c r="H973">
        <f>MONTH(Table1[[#This Row],[Tanggal]])</f>
        <v>6</v>
      </c>
      <c r="I973">
        <f>YEAR(Table1[[#This Row],[Tanggal]])</f>
        <v>2022</v>
      </c>
    </row>
    <row r="974" spans="1:9" x14ac:dyDescent="0.45">
      <c r="A974" s="2">
        <v>44563</v>
      </c>
      <c r="B974" t="s">
        <v>1</v>
      </c>
      <c r="C974" t="s">
        <v>86</v>
      </c>
      <c r="D974" t="s">
        <v>55</v>
      </c>
      <c r="E974" t="s">
        <v>50</v>
      </c>
      <c r="F974">
        <v>18500000</v>
      </c>
      <c r="G974" t="s">
        <v>56</v>
      </c>
      <c r="H974">
        <f>MONTH(Table1[[#This Row],[Tanggal]])</f>
        <v>1</v>
      </c>
      <c r="I974">
        <f>YEAR(Table1[[#This Row],[Tanggal]])</f>
        <v>2022</v>
      </c>
    </row>
    <row r="975" spans="1:9" x14ac:dyDescent="0.45">
      <c r="A975" s="2">
        <v>45125</v>
      </c>
      <c r="B975" t="s">
        <v>5</v>
      </c>
      <c r="C975" t="s">
        <v>103</v>
      </c>
      <c r="D975" t="s">
        <v>26</v>
      </c>
      <c r="E975" t="s">
        <v>36</v>
      </c>
      <c r="F975">
        <v>16649999.999999998</v>
      </c>
      <c r="G975" t="s">
        <v>56</v>
      </c>
      <c r="H975">
        <f>MONTH(Table1[[#This Row],[Tanggal]])</f>
        <v>7</v>
      </c>
      <c r="I975">
        <f>YEAR(Table1[[#This Row],[Tanggal]])</f>
        <v>2023</v>
      </c>
    </row>
    <row r="976" spans="1:9" x14ac:dyDescent="0.45">
      <c r="A976" s="2">
        <v>45028</v>
      </c>
      <c r="B976" t="s">
        <v>2</v>
      </c>
      <c r="C976" t="s">
        <v>92</v>
      </c>
      <c r="D976" t="s">
        <v>55</v>
      </c>
      <c r="E976" t="s">
        <v>47</v>
      </c>
      <c r="F976">
        <v>23730000</v>
      </c>
      <c r="G976" t="s">
        <v>56</v>
      </c>
      <c r="H976">
        <f>MONTH(Table1[[#This Row],[Tanggal]])</f>
        <v>4</v>
      </c>
      <c r="I976">
        <f>YEAR(Table1[[#This Row],[Tanggal]])</f>
        <v>2023</v>
      </c>
    </row>
    <row r="977" spans="1:9" x14ac:dyDescent="0.45">
      <c r="A977" s="2">
        <v>44634</v>
      </c>
      <c r="B977" t="s">
        <v>5</v>
      </c>
      <c r="C977" t="s">
        <v>100</v>
      </c>
      <c r="D977" t="s">
        <v>39</v>
      </c>
      <c r="E977" t="s">
        <v>45</v>
      </c>
      <c r="F977">
        <v>23230000</v>
      </c>
      <c r="G977" t="s">
        <v>57</v>
      </c>
      <c r="H977">
        <f>MONTH(Table1[[#This Row],[Tanggal]])</f>
        <v>3</v>
      </c>
      <c r="I977">
        <f>YEAR(Table1[[#This Row],[Tanggal]])</f>
        <v>2022</v>
      </c>
    </row>
    <row r="978" spans="1:9" x14ac:dyDescent="0.45">
      <c r="A978" s="2">
        <v>45040</v>
      </c>
      <c r="B978" t="s">
        <v>2</v>
      </c>
      <c r="C978" t="s">
        <v>101</v>
      </c>
      <c r="D978" t="s">
        <v>39</v>
      </c>
      <c r="E978" t="s">
        <v>41</v>
      </c>
      <c r="F978">
        <v>8610000</v>
      </c>
      <c r="G978" t="s">
        <v>56</v>
      </c>
      <c r="H978">
        <f>MONTH(Table1[[#This Row],[Tanggal]])</f>
        <v>4</v>
      </c>
      <c r="I978">
        <f>YEAR(Table1[[#This Row],[Tanggal]])</f>
        <v>2023</v>
      </c>
    </row>
    <row r="979" spans="1:9" x14ac:dyDescent="0.45">
      <c r="A979" s="2">
        <v>44934</v>
      </c>
      <c r="B979" t="s">
        <v>17</v>
      </c>
      <c r="C979" t="s">
        <v>71</v>
      </c>
      <c r="D979" t="s">
        <v>39</v>
      </c>
      <c r="E979" t="s">
        <v>42</v>
      </c>
      <c r="F979">
        <v>5800000</v>
      </c>
      <c r="G979" t="s">
        <v>56</v>
      </c>
      <c r="H979">
        <f>MONTH(Table1[[#This Row],[Tanggal]])</f>
        <v>1</v>
      </c>
      <c r="I979">
        <f>YEAR(Table1[[#This Row],[Tanggal]])</f>
        <v>2023</v>
      </c>
    </row>
    <row r="980" spans="1:9" x14ac:dyDescent="0.45">
      <c r="A980" s="2">
        <v>45256</v>
      </c>
      <c r="B980" t="s">
        <v>15</v>
      </c>
      <c r="C980" t="s">
        <v>134</v>
      </c>
      <c r="D980" t="s">
        <v>26</v>
      </c>
      <c r="E980" t="s">
        <v>32</v>
      </c>
      <c r="F980">
        <v>22390000</v>
      </c>
      <c r="G980" t="s">
        <v>57</v>
      </c>
      <c r="H980">
        <f>MONTH(Table1[[#This Row],[Tanggal]])</f>
        <v>11</v>
      </c>
      <c r="I980">
        <f>YEAR(Table1[[#This Row],[Tanggal]])</f>
        <v>2023</v>
      </c>
    </row>
    <row r="981" spans="1:9" x14ac:dyDescent="0.45">
      <c r="A981" s="2">
        <v>44775</v>
      </c>
      <c r="B981" t="s">
        <v>2</v>
      </c>
      <c r="C981" t="s">
        <v>128</v>
      </c>
      <c r="D981" t="s">
        <v>39</v>
      </c>
      <c r="E981" t="s">
        <v>41</v>
      </c>
      <c r="F981">
        <v>15570000</v>
      </c>
      <c r="G981" t="s">
        <v>56</v>
      </c>
      <c r="H981">
        <f>MONTH(Table1[[#This Row],[Tanggal]])</f>
        <v>8</v>
      </c>
      <c r="I981">
        <f>YEAR(Table1[[#This Row],[Tanggal]])</f>
        <v>2022</v>
      </c>
    </row>
    <row r="982" spans="1:9" x14ac:dyDescent="0.45">
      <c r="A982" s="2">
        <v>44857</v>
      </c>
      <c r="B982" t="s">
        <v>5</v>
      </c>
      <c r="C982" t="s">
        <v>123</v>
      </c>
      <c r="D982" t="s">
        <v>26</v>
      </c>
      <c r="E982" t="s">
        <v>29</v>
      </c>
      <c r="F982">
        <v>19170000</v>
      </c>
      <c r="G982" t="s">
        <v>56</v>
      </c>
      <c r="H982">
        <f>MONTH(Table1[[#This Row],[Tanggal]])</f>
        <v>10</v>
      </c>
      <c r="I982">
        <f>YEAR(Table1[[#This Row],[Tanggal]])</f>
        <v>2022</v>
      </c>
    </row>
    <row r="983" spans="1:9" x14ac:dyDescent="0.45">
      <c r="A983" s="2">
        <v>44624</v>
      </c>
      <c r="B983" t="s">
        <v>15</v>
      </c>
      <c r="C983" t="s">
        <v>99</v>
      </c>
      <c r="D983" t="s">
        <v>55</v>
      </c>
      <c r="E983" t="s">
        <v>46</v>
      </c>
      <c r="F983">
        <v>19110000</v>
      </c>
      <c r="G983" t="s">
        <v>56</v>
      </c>
      <c r="H983">
        <f>MONTH(Table1[[#This Row],[Tanggal]])</f>
        <v>3</v>
      </c>
      <c r="I983">
        <f>YEAR(Table1[[#This Row],[Tanggal]])</f>
        <v>2022</v>
      </c>
    </row>
    <row r="984" spans="1:9" x14ac:dyDescent="0.45">
      <c r="A984" s="2">
        <v>45239</v>
      </c>
      <c r="B984" t="s">
        <v>9</v>
      </c>
      <c r="C984" t="s">
        <v>79</v>
      </c>
      <c r="D984" t="s">
        <v>55</v>
      </c>
      <c r="E984" t="s">
        <v>50</v>
      </c>
      <c r="F984">
        <v>24760000</v>
      </c>
      <c r="G984" t="s">
        <v>57</v>
      </c>
      <c r="H984">
        <f>MONTH(Table1[[#This Row],[Tanggal]])</f>
        <v>11</v>
      </c>
      <c r="I984">
        <f>YEAR(Table1[[#This Row],[Tanggal]])</f>
        <v>2023</v>
      </c>
    </row>
    <row r="985" spans="1:9" x14ac:dyDescent="0.45">
      <c r="A985" s="2">
        <v>45226</v>
      </c>
      <c r="B985" t="s">
        <v>17</v>
      </c>
      <c r="C985" t="s">
        <v>132</v>
      </c>
      <c r="D985" t="s">
        <v>39</v>
      </c>
      <c r="E985" t="s">
        <v>42</v>
      </c>
      <c r="F985">
        <v>16930000</v>
      </c>
      <c r="G985" t="s">
        <v>57</v>
      </c>
      <c r="H985">
        <f>MONTH(Table1[[#This Row],[Tanggal]])</f>
        <v>10</v>
      </c>
      <c r="I985">
        <f>YEAR(Table1[[#This Row],[Tanggal]])</f>
        <v>2023</v>
      </c>
    </row>
    <row r="986" spans="1:9" x14ac:dyDescent="0.45">
      <c r="A986" s="2">
        <v>45256</v>
      </c>
      <c r="B986" t="s">
        <v>5</v>
      </c>
      <c r="C986" t="s">
        <v>98</v>
      </c>
      <c r="D986" t="s">
        <v>39</v>
      </c>
      <c r="E986" t="s">
        <v>43</v>
      </c>
      <c r="F986">
        <v>10880000</v>
      </c>
      <c r="G986" t="s">
        <v>56</v>
      </c>
      <c r="H986">
        <f>MONTH(Table1[[#This Row],[Tanggal]])</f>
        <v>11</v>
      </c>
      <c r="I986">
        <f>YEAR(Table1[[#This Row],[Tanggal]])</f>
        <v>2023</v>
      </c>
    </row>
    <row r="987" spans="1:9" x14ac:dyDescent="0.45">
      <c r="A987" s="2">
        <v>44831</v>
      </c>
      <c r="B987" t="s">
        <v>9</v>
      </c>
      <c r="C987" t="s">
        <v>111</v>
      </c>
      <c r="D987" t="s">
        <v>39</v>
      </c>
      <c r="E987" t="s">
        <v>41</v>
      </c>
      <c r="F987">
        <v>15810000</v>
      </c>
      <c r="G987" t="s">
        <v>57</v>
      </c>
      <c r="H987">
        <f>MONTH(Table1[[#This Row],[Tanggal]])</f>
        <v>9</v>
      </c>
      <c r="I987">
        <f>YEAR(Table1[[#This Row],[Tanggal]])</f>
        <v>2022</v>
      </c>
    </row>
    <row r="988" spans="1:9" x14ac:dyDescent="0.45">
      <c r="A988" s="2">
        <v>44785</v>
      </c>
      <c r="B988" t="s">
        <v>2</v>
      </c>
      <c r="C988" t="s">
        <v>66</v>
      </c>
      <c r="D988" t="s">
        <v>39</v>
      </c>
      <c r="E988" t="s">
        <v>44</v>
      </c>
      <c r="F988">
        <v>6610000</v>
      </c>
      <c r="G988" t="s">
        <v>56</v>
      </c>
      <c r="H988">
        <f>MONTH(Table1[[#This Row],[Tanggal]])</f>
        <v>8</v>
      </c>
      <c r="I988">
        <f>YEAR(Table1[[#This Row],[Tanggal]])</f>
        <v>2022</v>
      </c>
    </row>
    <row r="989" spans="1:9" x14ac:dyDescent="0.45">
      <c r="A989" s="2">
        <v>45210</v>
      </c>
      <c r="B989" t="s">
        <v>16</v>
      </c>
      <c r="C989" t="s">
        <v>142</v>
      </c>
      <c r="D989" t="s">
        <v>55</v>
      </c>
      <c r="E989" t="s">
        <v>47</v>
      </c>
      <c r="F989">
        <v>23780000</v>
      </c>
      <c r="G989" t="s">
        <v>56</v>
      </c>
      <c r="H989">
        <f>MONTH(Table1[[#This Row],[Tanggal]])</f>
        <v>10</v>
      </c>
      <c r="I989">
        <f>YEAR(Table1[[#This Row],[Tanggal]])</f>
        <v>2023</v>
      </c>
    </row>
    <row r="990" spans="1:9" x14ac:dyDescent="0.45">
      <c r="A990" s="2">
        <v>45214</v>
      </c>
      <c r="B990" t="s">
        <v>1</v>
      </c>
      <c r="C990" t="s">
        <v>114</v>
      </c>
      <c r="D990" t="s">
        <v>26</v>
      </c>
      <c r="E990" t="s">
        <v>30</v>
      </c>
      <c r="F990">
        <v>18450000</v>
      </c>
      <c r="G990" t="s">
        <v>56</v>
      </c>
      <c r="H990">
        <f>MONTH(Table1[[#This Row],[Tanggal]])</f>
        <v>10</v>
      </c>
      <c r="I990">
        <f>YEAR(Table1[[#This Row],[Tanggal]])</f>
        <v>2023</v>
      </c>
    </row>
    <row r="991" spans="1:9" x14ac:dyDescent="0.45">
      <c r="A991" s="2">
        <v>44767</v>
      </c>
      <c r="B991" t="s">
        <v>15</v>
      </c>
      <c r="C991" t="s">
        <v>88</v>
      </c>
      <c r="D991" t="s">
        <v>26</v>
      </c>
      <c r="E991" t="s">
        <v>27</v>
      </c>
      <c r="F991">
        <v>16010000.000000002</v>
      </c>
      <c r="G991" t="s">
        <v>57</v>
      </c>
      <c r="H991">
        <f>MONTH(Table1[[#This Row],[Tanggal]])</f>
        <v>7</v>
      </c>
      <c r="I991">
        <f>YEAR(Table1[[#This Row],[Tanggal]])</f>
        <v>2022</v>
      </c>
    </row>
    <row r="992" spans="1:9" x14ac:dyDescent="0.45">
      <c r="A992" s="2">
        <v>45064</v>
      </c>
      <c r="B992" t="s">
        <v>15</v>
      </c>
      <c r="C992" t="s">
        <v>110</v>
      </c>
      <c r="D992" t="s">
        <v>39</v>
      </c>
      <c r="E992" t="s">
        <v>40</v>
      </c>
      <c r="F992">
        <v>9850000</v>
      </c>
      <c r="G992" t="s">
        <v>56</v>
      </c>
      <c r="H992">
        <f>MONTH(Table1[[#This Row],[Tanggal]])</f>
        <v>5</v>
      </c>
      <c r="I992">
        <f>YEAR(Table1[[#This Row],[Tanggal]])</f>
        <v>2023</v>
      </c>
    </row>
    <row r="993" spans="1:9" x14ac:dyDescent="0.45">
      <c r="A993" s="2">
        <v>45159</v>
      </c>
      <c r="B993" t="s">
        <v>17</v>
      </c>
      <c r="C993" t="s">
        <v>86</v>
      </c>
      <c r="D993" t="s">
        <v>55</v>
      </c>
      <c r="E993" t="s">
        <v>54</v>
      </c>
      <c r="F993">
        <v>9710000</v>
      </c>
      <c r="G993" t="s">
        <v>56</v>
      </c>
      <c r="H993">
        <f>MONTH(Table1[[#This Row],[Tanggal]])</f>
        <v>8</v>
      </c>
      <c r="I993">
        <f>YEAR(Table1[[#This Row],[Tanggal]])</f>
        <v>2023</v>
      </c>
    </row>
    <row r="994" spans="1:9" x14ac:dyDescent="0.45">
      <c r="A994" s="2">
        <v>44612</v>
      </c>
      <c r="B994" t="s">
        <v>0</v>
      </c>
      <c r="C994" t="s">
        <v>134</v>
      </c>
      <c r="D994" t="s">
        <v>26</v>
      </c>
      <c r="E994" t="s">
        <v>31</v>
      </c>
      <c r="F994">
        <v>9390000</v>
      </c>
      <c r="G994" t="s">
        <v>56</v>
      </c>
      <c r="H994">
        <f>MONTH(Table1[[#This Row],[Tanggal]])</f>
        <v>2</v>
      </c>
      <c r="I994">
        <f>YEAR(Table1[[#This Row],[Tanggal]])</f>
        <v>2022</v>
      </c>
    </row>
    <row r="995" spans="1:9" x14ac:dyDescent="0.45">
      <c r="A995" s="2">
        <v>44757</v>
      </c>
      <c r="B995" t="s">
        <v>9</v>
      </c>
      <c r="C995" t="s">
        <v>83</v>
      </c>
      <c r="D995" t="s">
        <v>26</v>
      </c>
      <c r="E995" t="s">
        <v>30</v>
      </c>
      <c r="F995">
        <v>20370000</v>
      </c>
      <c r="G995" t="s">
        <v>56</v>
      </c>
      <c r="H995">
        <f>MONTH(Table1[[#This Row],[Tanggal]])</f>
        <v>7</v>
      </c>
      <c r="I995">
        <f>YEAR(Table1[[#This Row],[Tanggal]])</f>
        <v>2022</v>
      </c>
    </row>
    <row r="996" spans="1:9" x14ac:dyDescent="0.45">
      <c r="A996" s="2">
        <v>45024</v>
      </c>
      <c r="B996" t="s">
        <v>17</v>
      </c>
      <c r="C996" t="s">
        <v>114</v>
      </c>
      <c r="D996" t="s">
        <v>26</v>
      </c>
      <c r="E996" t="s">
        <v>27</v>
      </c>
      <c r="F996">
        <v>8340000</v>
      </c>
      <c r="G996" t="s">
        <v>56</v>
      </c>
      <c r="H996">
        <f>MONTH(Table1[[#This Row],[Tanggal]])</f>
        <v>4</v>
      </c>
      <c r="I996">
        <f>YEAR(Table1[[#This Row],[Tanggal]])</f>
        <v>2023</v>
      </c>
    </row>
    <row r="997" spans="1:9" x14ac:dyDescent="0.45">
      <c r="A997" s="2">
        <v>45005</v>
      </c>
      <c r="B997" t="s">
        <v>4</v>
      </c>
      <c r="C997" t="s">
        <v>124</v>
      </c>
      <c r="D997" t="s">
        <v>55</v>
      </c>
      <c r="E997" t="s">
        <v>51</v>
      </c>
      <c r="F997">
        <v>8570000</v>
      </c>
      <c r="G997" t="s">
        <v>57</v>
      </c>
      <c r="H997">
        <f>MONTH(Table1[[#This Row],[Tanggal]])</f>
        <v>3</v>
      </c>
      <c r="I997">
        <f>YEAR(Table1[[#This Row],[Tanggal]])</f>
        <v>2023</v>
      </c>
    </row>
    <row r="998" spans="1:9" x14ac:dyDescent="0.45">
      <c r="A998" s="2">
        <v>45175</v>
      </c>
      <c r="B998" t="s">
        <v>3</v>
      </c>
      <c r="C998" t="s">
        <v>67</v>
      </c>
      <c r="D998" t="s">
        <v>55</v>
      </c>
      <c r="E998" t="s">
        <v>50</v>
      </c>
      <c r="F998">
        <v>21910000</v>
      </c>
      <c r="G998" t="s">
        <v>57</v>
      </c>
      <c r="H998">
        <f>MONTH(Table1[[#This Row],[Tanggal]])</f>
        <v>9</v>
      </c>
      <c r="I998">
        <f>YEAR(Table1[[#This Row],[Tanggal]])</f>
        <v>2023</v>
      </c>
    </row>
    <row r="999" spans="1:9" x14ac:dyDescent="0.45">
      <c r="A999" s="2">
        <v>45106</v>
      </c>
      <c r="B999" t="s">
        <v>5</v>
      </c>
      <c r="C999" t="s">
        <v>77</v>
      </c>
      <c r="D999" t="s">
        <v>26</v>
      </c>
      <c r="E999" t="s">
        <v>36</v>
      </c>
      <c r="F999">
        <v>13100000</v>
      </c>
      <c r="G999" t="s">
        <v>56</v>
      </c>
      <c r="H999">
        <f>MONTH(Table1[[#This Row],[Tanggal]])</f>
        <v>6</v>
      </c>
      <c r="I999">
        <f>YEAR(Table1[[#This Row],[Tanggal]])</f>
        <v>2023</v>
      </c>
    </row>
    <row r="1000" spans="1:9" x14ac:dyDescent="0.45">
      <c r="A1000" s="2">
        <v>44998</v>
      </c>
      <c r="B1000" t="s">
        <v>5</v>
      </c>
      <c r="C1000" t="s">
        <v>86</v>
      </c>
      <c r="D1000" t="s">
        <v>39</v>
      </c>
      <c r="E1000" t="s">
        <v>44</v>
      </c>
      <c r="F1000">
        <v>19000000</v>
      </c>
      <c r="G1000" t="s">
        <v>56</v>
      </c>
      <c r="H1000">
        <f>MONTH(Table1[[#This Row],[Tanggal]])</f>
        <v>3</v>
      </c>
      <c r="I1000">
        <f>YEAR(Table1[[#This Row],[Tanggal]])</f>
        <v>2023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41817-F136-4557-A644-473360DAEC6C}">
  <sheetPr codeName="Sheet1"/>
  <dimension ref="A2:L52"/>
  <sheetViews>
    <sheetView topLeftCell="A36" workbookViewId="0">
      <selection activeCell="F52" sqref="F52"/>
    </sheetView>
  </sheetViews>
  <sheetFormatPr defaultRowHeight="18.5" x14ac:dyDescent="0.45"/>
  <cols>
    <col min="1" max="2" width="10.5" bestFit="1" customWidth="1"/>
    <col min="3" max="3" width="10.35546875" bestFit="1" customWidth="1"/>
    <col min="4" max="5" width="13.7109375" bestFit="1" customWidth="1"/>
    <col min="8" max="8" width="9.78515625" bestFit="1" customWidth="1"/>
    <col min="10" max="10" width="14.2109375" bestFit="1" customWidth="1"/>
    <col min="11" max="11" width="11.0703125" bestFit="1" customWidth="1"/>
    <col min="12" max="17" width="1.5" bestFit="1" customWidth="1"/>
    <col min="18" max="20" width="2.35546875" bestFit="1" customWidth="1"/>
    <col min="21" max="21" width="9.0703125" bestFit="1" customWidth="1"/>
  </cols>
  <sheetData>
    <row r="2" spans="1:11" x14ac:dyDescent="0.45">
      <c r="A2" s="15" t="s">
        <v>37</v>
      </c>
      <c r="B2" s="16" t="s">
        <v>39</v>
      </c>
      <c r="J2" s="15" t="s">
        <v>37</v>
      </c>
      <c r="K2" s="16" t="s">
        <v>39</v>
      </c>
    </row>
    <row r="3" spans="1:11" x14ac:dyDescent="0.45">
      <c r="A3" s="15" t="s">
        <v>20</v>
      </c>
      <c r="B3" s="16" t="s">
        <v>4</v>
      </c>
      <c r="J3" s="15" t="s">
        <v>20</v>
      </c>
      <c r="K3" s="16" t="s">
        <v>4</v>
      </c>
    </row>
    <row r="4" spans="1:11" x14ac:dyDescent="0.45">
      <c r="A4" s="15" t="s">
        <v>150</v>
      </c>
      <c r="B4" s="17">
        <v>2022</v>
      </c>
      <c r="J4" s="15" t="s">
        <v>150</v>
      </c>
      <c r="K4" s="17">
        <v>2022</v>
      </c>
    </row>
    <row r="6" spans="1:11" x14ac:dyDescent="0.45">
      <c r="A6" s="15" t="s">
        <v>146</v>
      </c>
      <c r="B6" s="16" t="s">
        <v>148</v>
      </c>
      <c r="J6" s="15" t="s">
        <v>146</v>
      </c>
      <c r="K6" s="16" t="s">
        <v>148</v>
      </c>
    </row>
    <row r="7" spans="1:11" x14ac:dyDescent="0.45">
      <c r="A7" s="17" t="s">
        <v>43</v>
      </c>
      <c r="B7" s="16">
        <v>1</v>
      </c>
      <c r="J7" s="17">
        <v>1</v>
      </c>
      <c r="K7" s="16">
        <v>1</v>
      </c>
    </row>
    <row r="8" spans="1:11" x14ac:dyDescent="0.45">
      <c r="A8" s="17" t="s">
        <v>40</v>
      </c>
      <c r="B8" s="16">
        <v>1</v>
      </c>
      <c r="J8" s="17">
        <v>2</v>
      </c>
      <c r="K8" s="16">
        <v>0</v>
      </c>
    </row>
    <row r="9" spans="1:11" x14ac:dyDescent="0.45">
      <c r="A9" s="17" t="s">
        <v>41</v>
      </c>
      <c r="B9" s="16">
        <v>2</v>
      </c>
      <c r="J9" s="17">
        <v>3</v>
      </c>
      <c r="K9" s="16">
        <v>3</v>
      </c>
    </row>
    <row r="10" spans="1:11" x14ac:dyDescent="0.45">
      <c r="A10" s="17" t="s">
        <v>45</v>
      </c>
      <c r="B10" s="16">
        <v>2</v>
      </c>
      <c r="J10" s="17">
        <v>4</v>
      </c>
      <c r="K10" s="16">
        <v>1</v>
      </c>
    </row>
    <row r="11" spans="1:11" x14ac:dyDescent="0.45">
      <c r="A11" s="17" t="s">
        <v>42</v>
      </c>
      <c r="B11" s="16">
        <v>2</v>
      </c>
      <c r="J11" s="17">
        <v>5</v>
      </c>
      <c r="K11" s="16">
        <v>0</v>
      </c>
    </row>
    <row r="12" spans="1:11" x14ac:dyDescent="0.45">
      <c r="A12" s="17" t="s">
        <v>44</v>
      </c>
      <c r="B12" s="16">
        <v>2</v>
      </c>
      <c r="J12" s="17">
        <v>6</v>
      </c>
      <c r="K12" s="16">
        <v>2</v>
      </c>
    </row>
    <row r="13" spans="1:11" x14ac:dyDescent="0.45">
      <c r="A13" s="17" t="s">
        <v>147</v>
      </c>
      <c r="B13" s="16">
        <v>10</v>
      </c>
      <c r="J13" s="17">
        <v>7</v>
      </c>
      <c r="K13" s="16">
        <v>1</v>
      </c>
    </row>
    <row r="14" spans="1:11" x14ac:dyDescent="0.45">
      <c r="J14" s="17">
        <v>8</v>
      </c>
      <c r="K14" s="16">
        <v>1</v>
      </c>
    </row>
    <row r="15" spans="1:11" x14ac:dyDescent="0.45">
      <c r="J15" s="17">
        <v>9</v>
      </c>
      <c r="K15" s="16">
        <v>1</v>
      </c>
    </row>
    <row r="16" spans="1:11" x14ac:dyDescent="0.45">
      <c r="J16" s="17">
        <v>10</v>
      </c>
      <c r="K16" s="16">
        <v>0</v>
      </c>
    </row>
    <row r="17" spans="1:12" x14ac:dyDescent="0.45">
      <c r="J17" s="17">
        <v>11</v>
      </c>
      <c r="K17" s="16">
        <v>0</v>
      </c>
    </row>
    <row r="18" spans="1:12" x14ac:dyDescent="0.45">
      <c r="A18" s="8">
        <f>INDEX(Pictures!$G$2:$G$4,MATCH(Sheet4!$B$2,Pictures!$F$2:$F$4,0))</f>
        <v>0</v>
      </c>
      <c r="J18" s="17">
        <v>12</v>
      </c>
      <c r="K18" s="16">
        <v>0</v>
      </c>
    </row>
    <row r="19" spans="1:12" x14ac:dyDescent="0.45">
      <c r="J19" s="17" t="s">
        <v>147</v>
      </c>
      <c r="K19" s="16">
        <v>10</v>
      </c>
    </row>
    <row r="20" spans="1:12" x14ac:dyDescent="0.45">
      <c r="A20" s="15" t="s">
        <v>37</v>
      </c>
      <c r="B20" s="16" t="s">
        <v>39</v>
      </c>
    </row>
    <row r="21" spans="1:12" x14ac:dyDescent="0.45">
      <c r="A21" s="15" t="s">
        <v>20</v>
      </c>
      <c r="B21" s="16" t="s">
        <v>4</v>
      </c>
      <c r="J21" s="15" t="s">
        <v>37</v>
      </c>
      <c r="K21" s="16" t="s">
        <v>39</v>
      </c>
    </row>
    <row r="22" spans="1:12" x14ac:dyDescent="0.45">
      <c r="A22" s="15" t="s">
        <v>150</v>
      </c>
      <c r="B22" s="17">
        <v>2022</v>
      </c>
      <c r="J22" s="15" t="s">
        <v>20</v>
      </c>
      <c r="K22" s="16" t="s">
        <v>4</v>
      </c>
    </row>
    <row r="23" spans="1:12" x14ac:dyDescent="0.45">
      <c r="J23" s="15" t="s">
        <v>150</v>
      </c>
      <c r="K23" s="17">
        <v>2022</v>
      </c>
    </row>
    <row r="24" spans="1:12" x14ac:dyDescent="0.45">
      <c r="A24" s="15" t="s">
        <v>146</v>
      </c>
      <c r="B24" s="16" t="s">
        <v>151</v>
      </c>
    </row>
    <row r="25" spans="1:12" x14ac:dyDescent="0.45">
      <c r="A25" s="17" t="s">
        <v>57</v>
      </c>
      <c r="B25" s="18">
        <v>0.4</v>
      </c>
      <c r="J25" s="15" t="s">
        <v>154</v>
      </c>
      <c r="K25" s="16"/>
    </row>
    <row r="26" spans="1:12" x14ac:dyDescent="0.45">
      <c r="A26" s="17" t="s">
        <v>56</v>
      </c>
      <c r="B26" s="18">
        <v>0.6</v>
      </c>
      <c r="J26" s="16" t="s">
        <v>148</v>
      </c>
      <c r="K26" s="16" t="s">
        <v>153</v>
      </c>
    </row>
    <row r="27" spans="1:12" x14ac:dyDescent="0.45">
      <c r="A27" s="17" t="s">
        <v>147</v>
      </c>
      <c r="B27" s="18">
        <v>1</v>
      </c>
      <c r="J27" s="16">
        <v>10</v>
      </c>
      <c r="K27" s="19">
        <v>143710000</v>
      </c>
    </row>
    <row r="29" spans="1:12" x14ac:dyDescent="0.45">
      <c r="J29">
        <f>GETPIVOTDATA("Count of Customer",$J$25)</f>
        <v>10</v>
      </c>
      <c r="K29" s="14">
        <f>GETPIVOTDATA("Sum of Harga",$J$25)</f>
        <v>143710000</v>
      </c>
      <c r="L29">
        <f t="shared" ref="L29" si="0">GETPIVOTDATA("Count of Customer",$J$25)</f>
        <v>10</v>
      </c>
    </row>
    <row r="31" spans="1:12" x14ac:dyDescent="0.45">
      <c r="J31" t="str">
        <f>"Sales = "&amp;K3</f>
        <v>Sales = Lee</v>
      </c>
    </row>
    <row r="32" spans="1:12" x14ac:dyDescent="0.45">
      <c r="J32" t="str">
        <f>"Tipe  = "&amp;K2</f>
        <v>Tipe  = Dell</v>
      </c>
    </row>
    <row r="37" spans="1:4" x14ac:dyDescent="0.45">
      <c r="B37" s="15" t="s">
        <v>37</v>
      </c>
      <c r="C37" s="16" t="s">
        <v>39</v>
      </c>
    </row>
    <row r="38" spans="1:4" x14ac:dyDescent="0.45">
      <c r="B38" s="15" t="s">
        <v>20</v>
      </c>
      <c r="C38" s="16" t="s">
        <v>4</v>
      </c>
    </row>
    <row r="39" spans="1:4" x14ac:dyDescent="0.45">
      <c r="B39" s="15" t="s">
        <v>150</v>
      </c>
      <c r="C39" s="17">
        <v>2022</v>
      </c>
    </row>
    <row r="41" spans="1:4" x14ac:dyDescent="0.45">
      <c r="B41" s="16"/>
      <c r="C41" s="15" t="s">
        <v>154</v>
      </c>
      <c r="D41" s="16"/>
    </row>
    <row r="42" spans="1:4" x14ac:dyDescent="0.45">
      <c r="A42" t="s">
        <v>158</v>
      </c>
      <c r="B42" s="15" t="s">
        <v>146</v>
      </c>
      <c r="C42" s="16" t="s">
        <v>155</v>
      </c>
      <c r="D42" s="16" t="s">
        <v>156</v>
      </c>
    </row>
    <row r="43" spans="1:4" x14ac:dyDescent="0.45">
      <c r="A43">
        <v>1</v>
      </c>
      <c r="B43" s="17" t="s">
        <v>111</v>
      </c>
      <c r="C43" s="16">
        <v>1</v>
      </c>
      <c r="D43" s="19">
        <v>22900000</v>
      </c>
    </row>
    <row r="44" spans="1:4" x14ac:dyDescent="0.45">
      <c r="A44">
        <v>2</v>
      </c>
      <c r="B44" s="17" t="s">
        <v>79</v>
      </c>
      <c r="C44" s="16">
        <v>2</v>
      </c>
      <c r="D44" s="19">
        <v>22730000</v>
      </c>
    </row>
    <row r="45" spans="1:4" x14ac:dyDescent="0.45">
      <c r="A45">
        <v>3</v>
      </c>
      <c r="B45" s="17" t="s">
        <v>97</v>
      </c>
      <c r="C45" s="16">
        <v>1</v>
      </c>
      <c r="D45" s="19">
        <v>20880000</v>
      </c>
    </row>
    <row r="46" spans="1:4" x14ac:dyDescent="0.45">
      <c r="A46">
        <v>4</v>
      </c>
      <c r="B46" s="17" t="s">
        <v>92</v>
      </c>
      <c r="C46" s="16">
        <v>1</v>
      </c>
      <c r="D46" s="19">
        <v>19700000</v>
      </c>
    </row>
    <row r="47" spans="1:4" x14ac:dyDescent="0.45">
      <c r="A47">
        <v>5</v>
      </c>
      <c r="B47" s="17" t="s">
        <v>60</v>
      </c>
      <c r="C47" s="16">
        <v>1</v>
      </c>
      <c r="D47" s="19">
        <v>14670000</v>
      </c>
    </row>
    <row r="48" spans="1:4" x14ac:dyDescent="0.45">
      <c r="A48">
        <v>6</v>
      </c>
      <c r="B48" s="17" t="s">
        <v>101</v>
      </c>
      <c r="C48" s="16">
        <v>1</v>
      </c>
      <c r="D48" s="19">
        <v>12600000</v>
      </c>
    </row>
    <row r="49" spans="1:4" x14ac:dyDescent="0.45">
      <c r="A49">
        <v>7</v>
      </c>
      <c r="B49" s="17" t="s">
        <v>112</v>
      </c>
      <c r="C49" s="16">
        <v>1</v>
      </c>
      <c r="D49" s="19">
        <v>12570000</v>
      </c>
    </row>
    <row r="50" spans="1:4" x14ac:dyDescent="0.45">
      <c r="A50">
        <v>8</v>
      </c>
      <c r="B50" s="17" t="s">
        <v>68</v>
      </c>
      <c r="C50" s="16">
        <v>1</v>
      </c>
      <c r="D50" s="19">
        <v>11700000</v>
      </c>
    </row>
    <row r="51" spans="1:4" x14ac:dyDescent="0.45">
      <c r="A51">
        <v>9</v>
      </c>
      <c r="B51" s="17" t="s">
        <v>104</v>
      </c>
      <c r="C51" s="16">
        <v>1</v>
      </c>
      <c r="D51" s="19">
        <v>5960000</v>
      </c>
    </row>
    <row r="52" spans="1:4" x14ac:dyDescent="0.45">
      <c r="A52">
        <v>10</v>
      </c>
      <c r="B52" s="17" t="s">
        <v>147</v>
      </c>
      <c r="C52" s="16">
        <v>10</v>
      </c>
      <c r="D52" s="19">
        <v>143710000</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40A8-86E7-407A-A2C9-A9BB225957C1}">
  <dimension ref="A1:H24"/>
  <sheetViews>
    <sheetView workbookViewId="0">
      <selection activeCell="J9" sqref="J9"/>
    </sheetView>
  </sheetViews>
  <sheetFormatPr defaultRowHeight="18.5" x14ac:dyDescent="0.45"/>
  <cols>
    <col min="1" max="1" width="11.92578125" bestFit="1" customWidth="1"/>
    <col min="2" max="2" width="16.5" bestFit="1" customWidth="1"/>
  </cols>
  <sheetData>
    <row r="1" spans="1:8" x14ac:dyDescent="0.45">
      <c r="A1" s="6" t="s">
        <v>150</v>
      </c>
      <c r="B1" s="7">
        <v>2022</v>
      </c>
      <c r="C1" s="12"/>
      <c r="D1" s="13" t="str">
        <f>IF(OR(B2=10,B2=11,B2=12),B2&amp;"-"&amp;B1,"0"&amp;B2&amp;"-"&amp;B1)</f>
        <v>10-2022</v>
      </c>
      <c r="E1" s="12"/>
      <c r="F1" s="4"/>
      <c r="G1" s="4"/>
      <c r="H1" s="4"/>
    </row>
    <row r="2" spans="1:8" x14ac:dyDescent="0.45">
      <c r="A2" s="6" t="s">
        <v>149</v>
      </c>
      <c r="B2" s="7">
        <v>10</v>
      </c>
      <c r="C2" s="12"/>
      <c r="D2" s="12"/>
      <c r="E2" s="12"/>
      <c r="F2" s="4"/>
      <c r="G2" s="4"/>
      <c r="H2" s="4"/>
    </row>
    <row r="3" spans="1:8" x14ac:dyDescent="0.45">
      <c r="C3" s="4"/>
      <c r="D3" s="4"/>
      <c r="E3" s="4"/>
      <c r="F3" s="4"/>
      <c r="G3" s="4"/>
      <c r="H3" s="4"/>
    </row>
    <row r="4" spans="1:8" x14ac:dyDescent="0.45">
      <c r="A4" s="6" t="s">
        <v>146</v>
      </c>
      <c r="B4" t="s">
        <v>148</v>
      </c>
      <c r="C4" s="4"/>
      <c r="D4" s="4"/>
      <c r="E4" s="4"/>
      <c r="F4" s="4"/>
      <c r="G4" s="4"/>
      <c r="H4" s="4"/>
    </row>
    <row r="5" spans="1:8" x14ac:dyDescent="0.45">
      <c r="A5" s="7" t="s">
        <v>26</v>
      </c>
      <c r="B5">
        <v>19</v>
      </c>
      <c r="C5" s="4"/>
      <c r="D5" s="4"/>
      <c r="E5" s="4"/>
      <c r="F5" s="4"/>
      <c r="G5" s="4"/>
      <c r="H5" s="4"/>
    </row>
    <row r="6" spans="1:8" x14ac:dyDescent="0.45">
      <c r="A6" s="7" t="s">
        <v>39</v>
      </c>
      <c r="B6">
        <v>9</v>
      </c>
      <c r="C6" s="4"/>
      <c r="D6" s="4"/>
      <c r="E6" s="4"/>
      <c r="F6" s="4"/>
      <c r="G6" s="4"/>
      <c r="H6" s="4"/>
    </row>
    <row r="7" spans="1:8" x14ac:dyDescent="0.45">
      <c r="A7" s="7" t="s">
        <v>55</v>
      </c>
      <c r="B7">
        <v>15</v>
      </c>
      <c r="C7" s="4"/>
      <c r="D7" s="4"/>
      <c r="E7" s="4"/>
      <c r="F7" s="4"/>
      <c r="G7" s="4"/>
      <c r="H7" s="4"/>
    </row>
    <row r="8" spans="1:8" x14ac:dyDescent="0.45">
      <c r="A8" s="7" t="s">
        <v>147</v>
      </c>
      <c r="B8">
        <v>43</v>
      </c>
      <c r="C8" s="4"/>
      <c r="D8" s="4"/>
      <c r="E8" s="4"/>
      <c r="F8" s="4"/>
      <c r="G8" s="4"/>
      <c r="H8" s="4"/>
    </row>
    <row r="9" spans="1:8" x14ac:dyDescent="0.45">
      <c r="C9" s="4"/>
      <c r="D9" s="4"/>
      <c r="E9" s="4"/>
      <c r="F9" s="4"/>
      <c r="G9" s="4"/>
      <c r="H9" s="4"/>
    </row>
    <row r="10" spans="1:8" x14ac:dyDescent="0.45">
      <c r="C10" s="4"/>
      <c r="D10" s="4"/>
      <c r="E10" s="4"/>
      <c r="F10" s="4"/>
      <c r="G10" s="4"/>
      <c r="H10" s="4"/>
    </row>
    <row r="11" spans="1:8" x14ac:dyDescent="0.45">
      <c r="A11" s="6" t="s">
        <v>150</v>
      </c>
      <c r="B11" s="7">
        <v>2022</v>
      </c>
      <c r="C11" s="4"/>
      <c r="D11" s="4"/>
      <c r="E11" s="4"/>
      <c r="F11" s="4"/>
      <c r="G11" s="4"/>
      <c r="H11" s="4"/>
    </row>
    <row r="12" spans="1:8" x14ac:dyDescent="0.45">
      <c r="A12" s="6" t="s">
        <v>149</v>
      </c>
      <c r="B12" s="7">
        <v>10</v>
      </c>
      <c r="C12" s="4"/>
      <c r="D12" s="4"/>
      <c r="E12" s="4"/>
      <c r="F12" s="4"/>
      <c r="G12" s="4"/>
      <c r="H12" s="4"/>
    </row>
    <row r="13" spans="1:8" x14ac:dyDescent="0.45">
      <c r="C13" s="4"/>
      <c r="D13" s="4"/>
      <c r="E13" s="4"/>
      <c r="F13" s="4"/>
      <c r="G13" s="4"/>
      <c r="H13" s="4"/>
    </row>
    <row r="14" spans="1:8" x14ac:dyDescent="0.45">
      <c r="A14" s="6" t="s">
        <v>146</v>
      </c>
      <c r="B14" t="s">
        <v>148</v>
      </c>
      <c r="D14" t="s">
        <v>152</v>
      </c>
    </row>
    <row r="15" spans="1:8" x14ac:dyDescent="0.45">
      <c r="A15" s="7" t="s">
        <v>17</v>
      </c>
      <c r="B15">
        <v>7</v>
      </c>
      <c r="D15" t="str">
        <f>A15</f>
        <v>Claude</v>
      </c>
      <c r="E15">
        <f>B15</f>
        <v>7</v>
      </c>
      <c r="G15">
        <f>INDEX(Pictures!$C$2:$C$11,MATCH(Sheet1!$D$15,Pictures!$B$2:$B$11,0))</f>
        <v>0</v>
      </c>
    </row>
    <row r="16" spans="1:8" x14ac:dyDescent="0.45">
      <c r="A16" s="7" t="s">
        <v>0</v>
      </c>
      <c r="B16">
        <v>6</v>
      </c>
      <c r="D16" t="str">
        <f t="shared" ref="D16:E17" si="0">A16</f>
        <v>Jacob</v>
      </c>
      <c r="E16">
        <f t="shared" si="0"/>
        <v>6</v>
      </c>
      <c r="G16">
        <f>INDEX(Pictures!$C$2:$C$11,MATCH(Sheet1!$D$16,Pictures!$B$2:$B$11,0))</f>
        <v>0</v>
      </c>
    </row>
    <row r="17" spans="1:7" x14ac:dyDescent="0.45">
      <c r="A17" s="7" t="s">
        <v>5</v>
      </c>
      <c r="B17">
        <v>6</v>
      </c>
      <c r="D17" t="str">
        <f t="shared" si="0"/>
        <v>Howard</v>
      </c>
      <c r="E17">
        <f t="shared" si="0"/>
        <v>6</v>
      </c>
      <c r="G17">
        <f>INDEX(Pictures!$C$2:$C$11,MATCH(Sheet1!$D$17,Pictures!$B$2:$B$11,0))</f>
        <v>0</v>
      </c>
    </row>
    <row r="18" spans="1:7" x14ac:dyDescent="0.45">
      <c r="A18" s="7" t="s">
        <v>1</v>
      </c>
      <c r="B18">
        <v>5</v>
      </c>
    </row>
    <row r="19" spans="1:7" x14ac:dyDescent="0.45">
      <c r="A19" s="7" t="s">
        <v>16</v>
      </c>
      <c r="B19">
        <v>5</v>
      </c>
    </row>
    <row r="20" spans="1:7" x14ac:dyDescent="0.45">
      <c r="A20" s="7" t="s">
        <v>15</v>
      </c>
      <c r="B20">
        <v>4</v>
      </c>
    </row>
    <row r="21" spans="1:7" x14ac:dyDescent="0.45">
      <c r="A21" s="7" t="s">
        <v>4</v>
      </c>
      <c r="B21">
        <v>4</v>
      </c>
    </row>
    <row r="22" spans="1:7" x14ac:dyDescent="0.45">
      <c r="A22" s="7" t="s">
        <v>3</v>
      </c>
      <c r="B22">
        <v>3</v>
      </c>
    </row>
    <row r="23" spans="1:7" x14ac:dyDescent="0.45">
      <c r="A23" s="7" t="s">
        <v>9</v>
      </c>
      <c r="B23">
        <v>3</v>
      </c>
    </row>
    <row r="24" spans="1:7" x14ac:dyDescent="0.45">
      <c r="A24" s="7" t="s">
        <v>147</v>
      </c>
      <c r="B24">
        <v>43</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84A18-D87A-4CA2-9903-D9C120ECFCE0}">
  <sheetPr codeName="Sheet3"/>
  <dimension ref="A1:B87"/>
  <sheetViews>
    <sheetView workbookViewId="0">
      <selection activeCell="B16" sqref="B16"/>
    </sheetView>
  </sheetViews>
  <sheetFormatPr defaultRowHeight="18.5" x14ac:dyDescent="0.45"/>
  <sheetData>
    <row r="1" spans="1:2" x14ac:dyDescent="0.45">
      <c r="A1" t="s">
        <v>21</v>
      </c>
      <c r="B1" t="s">
        <v>20</v>
      </c>
    </row>
    <row r="2" spans="1:2" x14ac:dyDescent="0.45">
      <c r="A2">
        <v>1</v>
      </c>
      <c r="B2" t="s">
        <v>58</v>
      </c>
    </row>
    <row r="3" spans="1:2" x14ac:dyDescent="0.45">
      <c r="A3">
        <v>2</v>
      </c>
      <c r="B3" t="s">
        <v>59</v>
      </c>
    </row>
    <row r="4" spans="1:2" x14ac:dyDescent="0.45">
      <c r="A4">
        <v>3</v>
      </c>
      <c r="B4" t="s">
        <v>60</v>
      </c>
    </row>
    <row r="5" spans="1:2" x14ac:dyDescent="0.45">
      <c r="A5">
        <v>4</v>
      </c>
      <c r="B5" t="s">
        <v>61</v>
      </c>
    </row>
    <row r="6" spans="1:2" x14ac:dyDescent="0.45">
      <c r="A6">
        <v>5</v>
      </c>
      <c r="B6" t="s">
        <v>62</v>
      </c>
    </row>
    <row r="7" spans="1:2" x14ac:dyDescent="0.45">
      <c r="A7">
        <v>6</v>
      </c>
      <c r="B7" t="s">
        <v>63</v>
      </c>
    </row>
    <row r="8" spans="1:2" x14ac:dyDescent="0.45">
      <c r="A8">
        <v>7</v>
      </c>
      <c r="B8" t="s">
        <v>64</v>
      </c>
    </row>
    <row r="9" spans="1:2" x14ac:dyDescent="0.45">
      <c r="A9">
        <v>8</v>
      </c>
      <c r="B9" t="s">
        <v>65</v>
      </c>
    </row>
    <row r="10" spans="1:2" x14ac:dyDescent="0.45">
      <c r="A10">
        <v>9</v>
      </c>
      <c r="B10" t="s">
        <v>66</v>
      </c>
    </row>
    <row r="11" spans="1:2" x14ac:dyDescent="0.45">
      <c r="A11">
        <v>10</v>
      </c>
      <c r="B11" t="s">
        <v>67</v>
      </c>
    </row>
    <row r="12" spans="1:2" x14ac:dyDescent="0.45">
      <c r="A12">
        <v>11</v>
      </c>
      <c r="B12" t="s">
        <v>68</v>
      </c>
    </row>
    <row r="13" spans="1:2" x14ac:dyDescent="0.45">
      <c r="A13">
        <v>12</v>
      </c>
      <c r="B13" t="s">
        <v>69</v>
      </c>
    </row>
    <row r="14" spans="1:2" x14ac:dyDescent="0.45">
      <c r="A14">
        <v>13</v>
      </c>
      <c r="B14" t="s">
        <v>70</v>
      </c>
    </row>
    <row r="15" spans="1:2" x14ac:dyDescent="0.45">
      <c r="A15">
        <v>14</v>
      </c>
      <c r="B15" t="s">
        <v>71</v>
      </c>
    </row>
    <row r="16" spans="1:2" x14ac:dyDescent="0.45">
      <c r="A16">
        <v>15</v>
      </c>
      <c r="B16" t="s">
        <v>72</v>
      </c>
    </row>
    <row r="17" spans="1:2" x14ac:dyDescent="0.45">
      <c r="A17">
        <v>16</v>
      </c>
      <c r="B17" t="s">
        <v>73</v>
      </c>
    </row>
    <row r="18" spans="1:2" x14ac:dyDescent="0.45">
      <c r="A18">
        <v>17</v>
      </c>
      <c r="B18" t="s">
        <v>74</v>
      </c>
    </row>
    <row r="19" spans="1:2" x14ac:dyDescent="0.45">
      <c r="A19">
        <v>18</v>
      </c>
      <c r="B19" t="s">
        <v>75</v>
      </c>
    </row>
    <row r="20" spans="1:2" x14ac:dyDescent="0.45">
      <c r="A20">
        <v>19</v>
      </c>
      <c r="B20" t="s">
        <v>76</v>
      </c>
    </row>
    <row r="21" spans="1:2" x14ac:dyDescent="0.45">
      <c r="A21">
        <v>20</v>
      </c>
      <c r="B21" t="s">
        <v>77</v>
      </c>
    </row>
    <row r="22" spans="1:2" x14ac:dyDescent="0.45">
      <c r="A22">
        <v>21</v>
      </c>
      <c r="B22" t="s">
        <v>78</v>
      </c>
    </row>
    <row r="23" spans="1:2" x14ac:dyDescent="0.45">
      <c r="A23">
        <v>22</v>
      </c>
      <c r="B23" t="s">
        <v>79</v>
      </c>
    </row>
    <row r="24" spans="1:2" x14ac:dyDescent="0.45">
      <c r="A24">
        <v>23</v>
      </c>
      <c r="B24" t="s">
        <v>80</v>
      </c>
    </row>
    <row r="25" spans="1:2" x14ac:dyDescent="0.45">
      <c r="A25">
        <v>24</v>
      </c>
      <c r="B25" t="s">
        <v>81</v>
      </c>
    </row>
    <row r="26" spans="1:2" x14ac:dyDescent="0.45">
      <c r="A26">
        <v>25</v>
      </c>
      <c r="B26" t="s">
        <v>82</v>
      </c>
    </row>
    <row r="27" spans="1:2" x14ac:dyDescent="0.45">
      <c r="A27">
        <v>26</v>
      </c>
      <c r="B27" t="s">
        <v>83</v>
      </c>
    </row>
    <row r="28" spans="1:2" x14ac:dyDescent="0.45">
      <c r="A28">
        <v>27</v>
      </c>
      <c r="B28" t="s">
        <v>84</v>
      </c>
    </row>
    <row r="29" spans="1:2" x14ac:dyDescent="0.45">
      <c r="A29">
        <v>28</v>
      </c>
      <c r="B29" t="s">
        <v>85</v>
      </c>
    </row>
    <row r="30" spans="1:2" x14ac:dyDescent="0.45">
      <c r="A30">
        <v>29</v>
      </c>
      <c r="B30" t="s">
        <v>86</v>
      </c>
    </row>
    <row r="31" spans="1:2" x14ac:dyDescent="0.45">
      <c r="A31">
        <v>30</v>
      </c>
      <c r="B31" t="s">
        <v>87</v>
      </c>
    </row>
    <row r="32" spans="1:2" x14ac:dyDescent="0.45">
      <c r="A32">
        <v>31</v>
      </c>
      <c r="B32" t="s">
        <v>88</v>
      </c>
    </row>
    <row r="33" spans="1:2" x14ac:dyDescent="0.45">
      <c r="A33">
        <v>32</v>
      </c>
      <c r="B33" t="s">
        <v>89</v>
      </c>
    </row>
    <row r="34" spans="1:2" x14ac:dyDescent="0.45">
      <c r="A34">
        <v>33</v>
      </c>
      <c r="B34" t="s">
        <v>90</v>
      </c>
    </row>
    <row r="35" spans="1:2" x14ac:dyDescent="0.45">
      <c r="A35">
        <v>34</v>
      </c>
      <c r="B35" t="s">
        <v>91</v>
      </c>
    </row>
    <row r="36" spans="1:2" x14ac:dyDescent="0.45">
      <c r="A36">
        <v>35</v>
      </c>
      <c r="B36" t="s">
        <v>92</v>
      </c>
    </row>
    <row r="37" spans="1:2" x14ac:dyDescent="0.45">
      <c r="A37">
        <v>36</v>
      </c>
      <c r="B37" t="s">
        <v>93</v>
      </c>
    </row>
    <row r="38" spans="1:2" x14ac:dyDescent="0.45">
      <c r="A38">
        <v>37</v>
      </c>
      <c r="B38" t="s">
        <v>94</v>
      </c>
    </row>
    <row r="39" spans="1:2" x14ac:dyDescent="0.45">
      <c r="A39">
        <v>38</v>
      </c>
      <c r="B39" t="s">
        <v>95</v>
      </c>
    </row>
    <row r="40" spans="1:2" x14ac:dyDescent="0.45">
      <c r="A40">
        <v>39</v>
      </c>
      <c r="B40" t="s">
        <v>96</v>
      </c>
    </row>
    <row r="41" spans="1:2" x14ac:dyDescent="0.45">
      <c r="A41">
        <v>40</v>
      </c>
      <c r="B41" t="s">
        <v>97</v>
      </c>
    </row>
    <row r="42" spans="1:2" x14ac:dyDescent="0.45">
      <c r="A42">
        <v>41</v>
      </c>
      <c r="B42" t="s">
        <v>98</v>
      </c>
    </row>
    <row r="43" spans="1:2" x14ac:dyDescent="0.45">
      <c r="A43">
        <v>42</v>
      </c>
      <c r="B43" t="s">
        <v>99</v>
      </c>
    </row>
    <row r="44" spans="1:2" x14ac:dyDescent="0.45">
      <c r="A44">
        <v>43</v>
      </c>
      <c r="B44" t="s">
        <v>100</v>
      </c>
    </row>
    <row r="45" spans="1:2" x14ac:dyDescent="0.45">
      <c r="A45">
        <v>44</v>
      </c>
      <c r="B45" t="s">
        <v>101</v>
      </c>
    </row>
    <row r="46" spans="1:2" x14ac:dyDescent="0.45">
      <c r="A46">
        <v>45</v>
      </c>
      <c r="B46" t="s">
        <v>102</v>
      </c>
    </row>
    <row r="47" spans="1:2" x14ac:dyDescent="0.45">
      <c r="A47">
        <v>46</v>
      </c>
      <c r="B47" t="s">
        <v>103</v>
      </c>
    </row>
    <row r="48" spans="1:2" x14ac:dyDescent="0.45">
      <c r="A48">
        <v>47</v>
      </c>
      <c r="B48" t="s">
        <v>104</v>
      </c>
    </row>
    <row r="49" spans="1:2" x14ac:dyDescent="0.45">
      <c r="A49">
        <v>48</v>
      </c>
      <c r="B49" t="s">
        <v>105</v>
      </c>
    </row>
    <row r="50" spans="1:2" x14ac:dyDescent="0.45">
      <c r="A50">
        <v>49</v>
      </c>
      <c r="B50" t="s">
        <v>106</v>
      </c>
    </row>
    <row r="51" spans="1:2" x14ac:dyDescent="0.45">
      <c r="A51">
        <v>50</v>
      </c>
      <c r="B51" t="s">
        <v>107</v>
      </c>
    </row>
    <row r="52" spans="1:2" x14ac:dyDescent="0.45">
      <c r="A52">
        <v>51</v>
      </c>
      <c r="B52" t="s">
        <v>108</v>
      </c>
    </row>
    <row r="53" spans="1:2" x14ac:dyDescent="0.45">
      <c r="A53">
        <v>52</v>
      </c>
      <c r="B53" t="s">
        <v>109</v>
      </c>
    </row>
    <row r="54" spans="1:2" x14ac:dyDescent="0.45">
      <c r="A54">
        <v>53</v>
      </c>
      <c r="B54" t="s">
        <v>110</v>
      </c>
    </row>
    <row r="55" spans="1:2" x14ac:dyDescent="0.45">
      <c r="A55">
        <v>54</v>
      </c>
      <c r="B55" t="s">
        <v>111</v>
      </c>
    </row>
    <row r="56" spans="1:2" x14ac:dyDescent="0.45">
      <c r="A56">
        <v>55</v>
      </c>
      <c r="B56" t="s">
        <v>112</v>
      </c>
    </row>
    <row r="57" spans="1:2" x14ac:dyDescent="0.45">
      <c r="A57">
        <v>56</v>
      </c>
      <c r="B57" t="s">
        <v>113</v>
      </c>
    </row>
    <row r="58" spans="1:2" x14ac:dyDescent="0.45">
      <c r="A58">
        <v>57</v>
      </c>
      <c r="B58" t="s">
        <v>114</v>
      </c>
    </row>
    <row r="59" spans="1:2" x14ac:dyDescent="0.45">
      <c r="A59">
        <v>58</v>
      </c>
      <c r="B59" t="s">
        <v>115</v>
      </c>
    </row>
    <row r="60" spans="1:2" x14ac:dyDescent="0.45">
      <c r="A60">
        <v>59</v>
      </c>
      <c r="B60" t="s">
        <v>116</v>
      </c>
    </row>
    <row r="61" spans="1:2" x14ac:dyDescent="0.45">
      <c r="A61">
        <v>60</v>
      </c>
      <c r="B61" t="s">
        <v>117</v>
      </c>
    </row>
    <row r="62" spans="1:2" x14ac:dyDescent="0.45">
      <c r="A62">
        <v>61</v>
      </c>
      <c r="B62" t="s">
        <v>118</v>
      </c>
    </row>
    <row r="63" spans="1:2" x14ac:dyDescent="0.45">
      <c r="A63">
        <v>62</v>
      </c>
      <c r="B63" t="s">
        <v>119</v>
      </c>
    </row>
    <row r="64" spans="1:2" x14ac:dyDescent="0.45">
      <c r="A64">
        <v>63</v>
      </c>
      <c r="B64" t="s">
        <v>120</v>
      </c>
    </row>
    <row r="65" spans="1:2" x14ac:dyDescent="0.45">
      <c r="A65">
        <v>64</v>
      </c>
      <c r="B65" t="s">
        <v>121</v>
      </c>
    </row>
    <row r="66" spans="1:2" x14ac:dyDescent="0.45">
      <c r="A66">
        <v>65</v>
      </c>
      <c r="B66" t="s">
        <v>122</v>
      </c>
    </row>
    <row r="67" spans="1:2" x14ac:dyDescent="0.45">
      <c r="A67">
        <v>66</v>
      </c>
      <c r="B67" t="s">
        <v>123</v>
      </c>
    </row>
    <row r="68" spans="1:2" x14ac:dyDescent="0.45">
      <c r="A68">
        <v>67</v>
      </c>
      <c r="B68" t="s">
        <v>124</v>
      </c>
    </row>
    <row r="69" spans="1:2" x14ac:dyDescent="0.45">
      <c r="A69">
        <v>68</v>
      </c>
      <c r="B69" t="s">
        <v>125</v>
      </c>
    </row>
    <row r="70" spans="1:2" x14ac:dyDescent="0.45">
      <c r="A70">
        <v>69</v>
      </c>
      <c r="B70" t="s">
        <v>126</v>
      </c>
    </row>
    <row r="71" spans="1:2" x14ac:dyDescent="0.45">
      <c r="A71">
        <v>70</v>
      </c>
      <c r="B71" t="s">
        <v>127</v>
      </c>
    </row>
    <row r="72" spans="1:2" x14ac:dyDescent="0.45">
      <c r="A72">
        <v>71</v>
      </c>
      <c r="B72" t="s">
        <v>128</v>
      </c>
    </row>
    <row r="73" spans="1:2" x14ac:dyDescent="0.45">
      <c r="A73">
        <v>72</v>
      </c>
      <c r="B73" t="s">
        <v>129</v>
      </c>
    </row>
    <row r="74" spans="1:2" x14ac:dyDescent="0.45">
      <c r="A74">
        <v>73</v>
      </c>
      <c r="B74" t="s">
        <v>130</v>
      </c>
    </row>
    <row r="75" spans="1:2" x14ac:dyDescent="0.45">
      <c r="A75">
        <v>74</v>
      </c>
      <c r="B75" t="s">
        <v>131</v>
      </c>
    </row>
    <row r="76" spans="1:2" x14ac:dyDescent="0.45">
      <c r="A76">
        <v>75</v>
      </c>
      <c r="B76" t="s">
        <v>132</v>
      </c>
    </row>
    <row r="77" spans="1:2" x14ac:dyDescent="0.45">
      <c r="A77">
        <v>76</v>
      </c>
      <c r="B77" t="s">
        <v>133</v>
      </c>
    </row>
    <row r="78" spans="1:2" x14ac:dyDescent="0.45">
      <c r="A78">
        <v>77</v>
      </c>
      <c r="B78" t="s">
        <v>134</v>
      </c>
    </row>
    <row r="79" spans="1:2" x14ac:dyDescent="0.45">
      <c r="A79">
        <v>78</v>
      </c>
      <c r="B79" t="s">
        <v>135</v>
      </c>
    </row>
    <row r="80" spans="1:2" x14ac:dyDescent="0.45">
      <c r="A80">
        <v>79</v>
      </c>
      <c r="B80" t="s">
        <v>136</v>
      </c>
    </row>
    <row r="81" spans="1:2" x14ac:dyDescent="0.45">
      <c r="A81">
        <v>80</v>
      </c>
      <c r="B81" t="s">
        <v>1</v>
      </c>
    </row>
    <row r="82" spans="1:2" x14ac:dyDescent="0.45">
      <c r="A82">
        <v>81</v>
      </c>
      <c r="B82" t="s">
        <v>137</v>
      </c>
    </row>
    <row r="83" spans="1:2" x14ac:dyDescent="0.45">
      <c r="A83">
        <v>82</v>
      </c>
      <c r="B83" t="s">
        <v>138</v>
      </c>
    </row>
    <row r="84" spans="1:2" x14ac:dyDescent="0.45">
      <c r="A84">
        <v>83</v>
      </c>
      <c r="B84" t="s">
        <v>139</v>
      </c>
    </row>
    <row r="85" spans="1:2" x14ac:dyDescent="0.45">
      <c r="A85">
        <v>84</v>
      </c>
      <c r="B85" t="s">
        <v>140</v>
      </c>
    </row>
    <row r="86" spans="1:2" x14ac:dyDescent="0.45">
      <c r="A86">
        <v>85</v>
      </c>
      <c r="B86" t="s">
        <v>141</v>
      </c>
    </row>
    <row r="87" spans="1:2" x14ac:dyDescent="0.45">
      <c r="A87">
        <v>86</v>
      </c>
      <c r="B87" t="s">
        <v>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A5DC-25A6-4DCC-AF33-98C7ACCF2611}">
  <sheetPr codeName="Sheet4"/>
  <dimension ref="A1:D26"/>
  <sheetViews>
    <sheetView topLeftCell="A12" workbookViewId="0">
      <selection activeCell="A2" sqref="A2:A26"/>
    </sheetView>
  </sheetViews>
  <sheetFormatPr defaultRowHeight="18.5" x14ac:dyDescent="0.45"/>
  <cols>
    <col min="2" max="2" width="16" customWidth="1"/>
  </cols>
  <sheetData>
    <row r="1" spans="1:4" x14ac:dyDescent="0.45">
      <c r="A1" t="s">
        <v>37</v>
      </c>
      <c r="B1" t="s">
        <v>38</v>
      </c>
    </row>
    <row r="2" spans="1:4" ht="16" customHeight="1" x14ac:dyDescent="0.45">
      <c r="A2" t="s">
        <v>26</v>
      </c>
      <c r="B2" t="s">
        <v>27</v>
      </c>
      <c r="D2" t="str" cm="1">
        <f t="array" ref="D2:D4">_xlfn.UNIQUE(A2:A26)</f>
        <v>Acer</v>
      </c>
    </row>
    <row r="3" spans="1:4" x14ac:dyDescent="0.45">
      <c r="A3" t="s">
        <v>26</v>
      </c>
      <c r="B3" t="s">
        <v>28</v>
      </c>
      <c r="D3" t="str">
        <v>Dell</v>
      </c>
    </row>
    <row r="4" spans="1:4" x14ac:dyDescent="0.45">
      <c r="A4" t="s">
        <v>26</v>
      </c>
      <c r="B4" t="s">
        <v>29</v>
      </c>
      <c r="D4" t="str">
        <v>HP</v>
      </c>
    </row>
    <row r="5" spans="1:4" x14ac:dyDescent="0.45">
      <c r="A5" t="s">
        <v>26</v>
      </c>
      <c r="B5" t="s">
        <v>30</v>
      </c>
    </row>
    <row r="6" spans="1:4" x14ac:dyDescent="0.45">
      <c r="A6" t="s">
        <v>26</v>
      </c>
      <c r="B6" t="s">
        <v>31</v>
      </c>
    </row>
    <row r="7" spans="1:4" x14ac:dyDescent="0.45">
      <c r="A7" t="s">
        <v>26</v>
      </c>
      <c r="B7" t="s">
        <v>32</v>
      </c>
    </row>
    <row r="8" spans="1:4" x14ac:dyDescent="0.45">
      <c r="A8" t="s">
        <v>26</v>
      </c>
      <c r="B8" t="s">
        <v>33</v>
      </c>
    </row>
    <row r="9" spans="1:4" x14ac:dyDescent="0.45">
      <c r="A9" t="s">
        <v>26</v>
      </c>
      <c r="B9" t="s">
        <v>34</v>
      </c>
    </row>
    <row r="10" spans="1:4" x14ac:dyDescent="0.45">
      <c r="A10" t="s">
        <v>26</v>
      </c>
      <c r="B10" t="s">
        <v>35</v>
      </c>
    </row>
    <row r="11" spans="1:4" x14ac:dyDescent="0.45">
      <c r="A11" t="s">
        <v>26</v>
      </c>
      <c r="B11" t="s">
        <v>36</v>
      </c>
    </row>
    <row r="12" spans="1:4" x14ac:dyDescent="0.45">
      <c r="A12" t="s">
        <v>39</v>
      </c>
      <c r="B12" t="s">
        <v>40</v>
      </c>
    </row>
    <row r="13" spans="1:4" x14ac:dyDescent="0.45">
      <c r="A13" t="s">
        <v>39</v>
      </c>
      <c r="B13" t="s">
        <v>41</v>
      </c>
    </row>
    <row r="14" spans="1:4" x14ac:dyDescent="0.45">
      <c r="A14" t="s">
        <v>39</v>
      </c>
      <c r="B14" t="s">
        <v>42</v>
      </c>
    </row>
    <row r="15" spans="1:4" x14ac:dyDescent="0.45">
      <c r="A15" t="s">
        <v>39</v>
      </c>
      <c r="B15" t="s">
        <v>43</v>
      </c>
    </row>
    <row r="16" spans="1:4" x14ac:dyDescent="0.45">
      <c r="A16" t="s">
        <v>39</v>
      </c>
      <c r="B16" t="s">
        <v>44</v>
      </c>
    </row>
    <row r="17" spans="1:2" x14ac:dyDescent="0.45">
      <c r="A17" t="s">
        <v>39</v>
      </c>
      <c r="B17" t="s">
        <v>45</v>
      </c>
    </row>
    <row r="18" spans="1:2" x14ac:dyDescent="0.45">
      <c r="A18" t="s">
        <v>55</v>
      </c>
      <c r="B18" t="s">
        <v>46</v>
      </c>
    </row>
    <row r="19" spans="1:2" x14ac:dyDescent="0.45">
      <c r="A19" t="s">
        <v>55</v>
      </c>
      <c r="B19" t="s">
        <v>47</v>
      </c>
    </row>
    <row r="20" spans="1:2" x14ac:dyDescent="0.45">
      <c r="A20" t="s">
        <v>55</v>
      </c>
      <c r="B20" t="s">
        <v>48</v>
      </c>
    </row>
    <row r="21" spans="1:2" x14ac:dyDescent="0.45">
      <c r="A21" t="s">
        <v>55</v>
      </c>
      <c r="B21" t="s">
        <v>49</v>
      </c>
    </row>
    <row r="22" spans="1:2" x14ac:dyDescent="0.45">
      <c r="A22" t="s">
        <v>55</v>
      </c>
      <c r="B22" t="s">
        <v>50</v>
      </c>
    </row>
    <row r="23" spans="1:2" x14ac:dyDescent="0.45">
      <c r="A23" t="s">
        <v>55</v>
      </c>
      <c r="B23" t="s">
        <v>51</v>
      </c>
    </row>
    <row r="24" spans="1:2" x14ac:dyDescent="0.45">
      <c r="A24" t="s">
        <v>55</v>
      </c>
      <c r="B24" t="s">
        <v>52</v>
      </c>
    </row>
    <row r="25" spans="1:2" x14ac:dyDescent="0.45">
      <c r="A25" t="s">
        <v>55</v>
      </c>
      <c r="B25" t="s">
        <v>53</v>
      </c>
    </row>
    <row r="26" spans="1:2" x14ac:dyDescent="0.45">
      <c r="A26" t="s">
        <v>55</v>
      </c>
      <c r="B26" t="s">
        <v>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857BF-381B-4B41-9CFA-EE9799DF4365}">
  <sheetPr codeName="Sheet5"/>
  <dimension ref="A1:B21"/>
  <sheetViews>
    <sheetView workbookViewId="0">
      <selection activeCell="C2" sqref="C2"/>
    </sheetView>
  </sheetViews>
  <sheetFormatPr defaultRowHeight="18.5" x14ac:dyDescent="0.45"/>
  <cols>
    <col min="3" max="3" width="12.28515625" customWidth="1"/>
  </cols>
  <sheetData>
    <row r="1" spans="1:2" x14ac:dyDescent="0.45">
      <c r="A1" t="s">
        <v>21</v>
      </c>
      <c r="B1" t="s">
        <v>20</v>
      </c>
    </row>
    <row r="2" spans="1:2" x14ac:dyDescent="0.45">
      <c r="A2" s="1">
        <v>1</v>
      </c>
      <c r="B2" s="1" t="s">
        <v>0</v>
      </c>
    </row>
    <row r="3" spans="1:2" x14ac:dyDescent="0.45">
      <c r="A3" s="1">
        <v>2</v>
      </c>
      <c r="B3" s="1" t="s">
        <v>1</v>
      </c>
    </row>
    <row r="4" spans="1:2" x14ac:dyDescent="0.45">
      <c r="A4" s="1">
        <v>3</v>
      </c>
      <c r="B4" s="1" t="s">
        <v>2</v>
      </c>
    </row>
    <row r="5" spans="1:2" x14ac:dyDescent="0.45">
      <c r="A5" s="1">
        <v>4</v>
      </c>
      <c r="B5" s="1" t="s">
        <v>3</v>
      </c>
    </row>
    <row r="6" spans="1:2" x14ac:dyDescent="0.45">
      <c r="A6" s="1">
        <v>5</v>
      </c>
      <c r="B6" s="1" t="s">
        <v>4</v>
      </c>
    </row>
    <row r="7" spans="1:2" x14ac:dyDescent="0.45">
      <c r="A7" s="1">
        <v>6</v>
      </c>
      <c r="B7" s="1" t="s">
        <v>5</v>
      </c>
    </row>
    <row r="8" spans="1:2" x14ac:dyDescent="0.45">
      <c r="A8" s="1">
        <v>7</v>
      </c>
      <c r="B8" s="1" t="s">
        <v>6</v>
      </c>
    </row>
    <row r="9" spans="1:2" x14ac:dyDescent="0.45">
      <c r="A9" s="1">
        <v>8</v>
      </c>
      <c r="B9" s="1" t="s">
        <v>7</v>
      </c>
    </row>
    <row r="10" spans="1:2" x14ac:dyDescent="0.45">
      <c r="A10" s="1">
        <v>9</v>
      </c>
      <c r="B10" s="1" t="s">
        <v>8</v>
      </c>
    </row>
    <row r="11" spans="1:2" x14ac:dyDescent="0.45">
      <c r="A11" s="1">
        <v>10</v>
      </c>
      <c r="B11" s="1" t="s">
        <v>9</v>
      </c>
    </row>
    <row r="12" spans="1:2" x14ac:dyDescent="0.45">
      <c r="A12" s="1">
        <v>11</v>
      </c>
      <c r="B12" s="1" t="s">
        <v>10</v>
      </c>
    </row>
    <row r="13" spans="1:2" x14ac:dyDescent="0.45">
      <c r="A13" s="1">
        <v>12</v>
      </c>
      <c r="B13" s="1" t="s">
        <v>11</v>
      </c>
    </row>
    <row r="14" spans="1:2" x14ac:dyDescent="0.45">
      <c r="A14" s="1">
        <v>13</v>
      </c>
      <c r="B14" s="1" t="s">
        <v>12</v>
      </c>
    </row>
    <row r="15" spans="1:2" x14ac:dyDescent="0.45">
      <c r="A15" s="1">
        <v>14</v>
      </c>
      <c r="B15" s="1" t="s">
        <v>13</v>
      </c>
    </row>
    <row r="16" spans="1:2" x14ac:dyDescent="0.45">
      <c r="A16" s="1">
        <v>15</v>
      </c>
      <c r="B16" s="1" t="s">
        <v>14</v>
      </c>
    </row>
    <row r="17" spans="1:2" x14ac:dyDescent="0.45">
      <c r="A17" s="1">
        <v>16</v>
      </c>
      <c r="B17" s="1" t="s">
        <v>15</v>
      </c>
    </row>
    <row r="18" spans="1:2" x14ac:dyDescent="0.45">
      <c r="A18" s="1">
        <v>17</v>
      </c>
      <c r="B18" s="1" t="s">
        <v>16</v>
      </c>
    </row>
    <row r="19" spans="1:2" x14ac:dyDescent="0.45">
      <c r="A19" s="1">
        <v>18</v>
      </c>
      <c r="B19" s="1" t="s">
        <v>17</v>
      </c>
    </row>
    <row r="20" spans="1:2" x14ac:dyDescent="0.45">
      <c r="A20" s="1">
        <v>19</v>
      </c>
      <c r="B20" s="1" t="s">
        <v>18</v>
      </c>
    </row>
    <row r="21" spans="1:2" x14ac:dyDescent="0.45">
      <c r="A21" s="1">
        <v>20</v>
      </c>
      <c r="B21" s="1" t="s">
        <v>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02750-7DAE-40D1-A4B9-76B24BCC6B3A}">
  <sheetPr codeName="Sheet6"/>
  <dimension ref="A1:G11"/>
  <sheetViews>
    <sheetView workbookViewId="0">
      <selection activeCell="I3" sqref="I3"/>
    </sheetView>
  </sheetViews>
  <sheetFormatPr defaultRowHeight="18.5" x14ac:dyDescent="0.45"/>
  <cols>
    <col min="1" max="1" width="2.78515625" bestFit="1" customWidth="1"/>
    <col min="3" max="3" width="10.92578125" customWidth="1"/>
    <col min="6" max="6" width="9.140625" style="4"/>
    <col min="7" max="7" width="11.2109375" style="4" customWidth="1"/>
  </cols>
  <sheetData>
    <row r="1" spans="1:7" x14ac:dyDescent="0.45">
      <c r="A1" s="3" t="s">
        <v>21</v>
      </c>
      <c r="B1" s="3" t="s">
        <v>20</v>
      </c>
      <c r="C1" s="9" t="s">
        <v>144</v>
      </c>
      <c r="D1" s="3"/>
      <c r="E1" s="3"/>
      <c r="F1" s="10" t="s">
        <v>37</v>
      </c>
      <c r="G1" s="11" t="s">
        <v>145</v>
      </c>
    </row>
    <row r="2" spans="1:7" ht="64.5" customHeight="1" x14ac:dyDescent="0.45">
      <c r="A2" s="1">
        <v>1</v>
      </c>
      <c r="B2" s="1" t="s">
        <v>0</v>
      </c>
      <c r="F2" s="4" t="s">
        <v>26</v>
      </c>
    </row>
    <row r="3" spans="1:7" ht="69" customHeight="1" x14ac:dyDescent="0.45">
      <c r="A3" s="1">
        <v>2</v>
      </c>
      <c r="B3" s="1" t="s">
        <v>1</v>
      </c>
      <c r="F3" s="4" t="s">
        <v>39</v>
      </c>
    </row>
    <row r="4" spans="1:7" ht="70" customHeight="1" x14ac:dyDescent="0.45">
      <c r="A4" s="1">
        <v>3</v>
      </c>
      <c r="B4" s="1" t="s">
        <v>2</v>
      </c>
      <c r="F4" s="4" t="s">
        <v>55</v>
      </c>
    </row>
    <row r="5" spans="1:7" ht="69.5" customHeight="1" x14ac:dyDescent="0.45">
      <c r="A5" s="1">
        <v>4</v>
      </c>
      <c r="B5" s="1" t="s">
        <v>3</v>
      </c>
    </row>
    <row r="6" spans="1:7" ht="66" customHeight="1" x14ac:dyDescent="0.45">
      <c r="A6" s="1">
        <v>5</v>
      </c>
      <c r="B6" s="1" t="s">
        <v>4</v>
      </c>
    </row>
    <row r="7" spans="1:7" ht="70.5" customHeight="1" x14ac:dyDescent="0.45">
      <c r="A7" s="1">
        <v>6</v>
      </c>
      <c r="B7" s="1" t="s">
        <v>5</v>
      </c>
    </row>
    <row r="8" spans="1:7" ht="68" customHeight="1" x14ac:dyDescent="0.45">
      <c r="A8" s="1">
        <v>7</v>
      </c>
      <c r="B8" s="1" t="s">
        <v>15</v>
      </c>
    </row>
    <row r="9" spans="1:7" ht="65.5" customHeight="1" x14ac:dyDescent="0.45">
      <c r="A9" s="1">
        <v>8</v>
      </c>
      <c r="B9" s="1" t="s">
        <v>16</v>
      </c>
    </row>
    <row r="10" spans="1:7" ht="68.5" customHeight="1" x14ac:dyDescent="0.45">
      <c r="A10" s="1">
        <v>9</v>
      </c>
      <c r="B10" s="1" t="s">
        <v>17</v>
      </c>
    </row>
    <row r="11" spans="1:7" ht="67" customHeight="1" x14ac:dyDescent="0.45">
      <c r="A11" s="1">
        <v>10</v>
      </c>
      <c r="B11" s="1" t="s">
        <v>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Dataset</vt:lpstr>
      <vt:lpstr>Sheet4</vt:lpstr>
      <vt:lpstr>Sheet1</vt:lpstr>
      <vt:lpstr>Customer</vt:lpstr>
      <vt:lpstr>Tipe</vt:lpstr>
      <vt:lpstr>Sales</vt:lpstr>
      <vt:lpstr>Pictures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Nanda Novenia</dc:creator>
  <cp:lastModifiedBy>Nanda Novenia</cp:lastModifiedBy>
  <dcterms:created xsi:type="dcterms:W3CDTF">2023-12-09T05:22:49Z</dcterms:created>
  <dcterms:modified xsi:type="dcterms:W3CDTF">2023-12-11T07:55:50Z</dcterms:modified>
</cp:coreProperties>
</file>