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029.LABS-PSGCAS\Desktop\23BBP029\"/>
    </mc:Choice>
  </mc:AlternateContent>
  <xr:revisionPtr revIDLastSave="0" documentId="13_ncr:1_{80EC7149-2432-4330-8B86-A87E441551FD}" xr6:coauthVersionLast="40" xr6:coauthVersionMax="40" xr10:uidLastSave="{00000000-0000-0000-0000-000000000000}"/>
  <bookViews>
    <workbookView xWindow="0" yWindow="0" windowWidth="20490" windowHeight="7545" activeTab="1" xr2:uid="{C2F326E1-7890-4D6C-823B-A6A00BF393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4" i="2"/>
  <c r="E18" i="1" l="1"/>
  <c r="C18" i="1"/>
  <c r="D16" i="1"/>
  <c r="F16" i="1" s="1"/>
  <c r="G16" i="1" s="1"/>
  <c r="E16" i="1"/>
  <c r="D15" i="1"/>
  <c r="F15" i="1" s="1"/>
  <c r="F18" i="1" s="1"/>
  <c r="E15" i="1"/>
  <c r="D14" i="1"/>
  <c r="E14" i="1"/>
  <c r="D13" i="1"/>
  <c r="E13" i="1"/>
  <c r="D12" i="1"/>
  <c r="F12" i="1" s="1"/>
  <c r="G12" i="1" s="1"/>
  <c r="E12" i="1"/>
  <c r="D11" i="1"/>
  <c r="F11" i="1" s="1"/>
  <c r="G11" i="1" s="1"/>
  <c r="E11" i="1"/>
  <c r="D10" i="1"/>
  <c r="F10" i="1" s="1"/>
  <c r="H10" i="1" s="1"/>
  <c r="E10" i="1"/>
  <c r="D9" i="1"/>
  <c r="E9" i="1"/>
  <c r="D8" i="1"/>
  <c r="E8" i="1"/>
  <c r="F8" i="1"/>
  <c r="G8" i="1" s="1"/>
  <c r="D7" i="1"/>
  <c r="E7" i="1"/>
  <c r="F7" i="1"/>
  <c r="F2" i="1"/>
  <c r="G2" i="1" s="1"/>
  <c r="E3" i="1"/>
  <c r="E4" i="1"/>
  <c r="F4" i="1" s="1"/>
  <c r="E5" i="1"/>
  <c r="F5" i="1" s="1"/>
  <c r="E6" i="1"/>
  <c r="F6" i="1" s="1"/>
  <c r="E2" i="1"/>
  <c r="D3" i="1"/>
  <c r="F3" i="1" s="1"/>
  <c r="D4" i="1"/>
  <c r="D5" i="1"/>
  <c r="D6" i="1"/>
  <c r="D2" i="1"/>
  <c r="D18" i="1" l="1"/>
  <c r="G6" i="1"/>
  <c r="H6" i="1"/>
  <c r="I6" i="1"/>
  <c r="G3" i="1"/>
  <c r="I3" i="1" s="1"/>
  <c r="H3" i="1"/>
  <c r="G5" i="1"/>
  <c r="H5" i="1"/>
  <c r="I5" i="1" s="1"/>
  <c r="G4" i="1"/>
  <c r="I4" i="1" s="1"/>
  <c r="H4" i="1"/>
  <c r="H2" i="1"/>
  <c r="F13" i="1"/>
  <c r="I2" i="1"/>
  <c r="F9" i="1"/>
  <c r="F14" i="1"/>
  <c r="H16" i="1"/>
  <c r="I16" i="1" s="1"/>
  <c r="G15" i="1"/>
  <c r="G18" i="1" s="1"/>
  <c r="H15" i="1"/>
  <c r="H18" i="1" s="1"/>
  <c r="H14" i="1"/>
  <c r="G14" i="1"/>
  <c r="I14" i="1" s="1"/>
  <c r="H13" i="1"/>
  <c r="G13" i="1"/>
  <c r="H12" i="1"/>
  <c r="I12" i="1" s="1"/>
  <c r="H11" i="1"/>
  <c r="I11" i="1" s="1"/>
  <c r="G10" i="1"/>
  <c r="I10" i="1" s="1"/>
  <c r="G9" i="1"/>
  <c r="H9" i="1"/>
  <c r="I9" i="1" s="1"/>
  <c r="H8" i="1"/>
  <c r="I8" i="1" s="1"/>
  <c r="H7" i="1"/>
  <c r="G7" i="1"/>
  <c r="K18" i="1" l="1"/>
  <c r="I15" i="1"/>
  <c r="I18" i="1" s="1"/>
  <c r="I13" i="1"/>
  <c r="I7" i="1"/>
</calcChain>
</file>

<file path=xl/sharedStrings.xml><?xml version="1.0" encoding="utf-8"?>
<sst xmlns="http://schemas.openxmlformats.org/spreadsheetml/2006/main" count="66" uniqueCount="54">
  <si>
    <t>Basic pay</t>
  </si>
  <si>
    <t>DA</t>
  </si>
  <si>
    <t>HRA</t>
  </si>
  <si>
    <t>Gross pay</t>
  </si>
  <si>
    <t>ESI</t>
  </si>
  <si>
    <t>Net Pay</t>
  </si>
  <si>
    <t>PF</t>
  </si>
  <si>
    <t>NAME</t>
  </si>
  <si>
    <t>Emp ID</t>
  </si>
  <si>
    <t>Balu</t>
  </si>
  <si>
    <t>Ravi</t>
  </si>
  <si>
    <t>Kishan</t>
  </si>
  <si>
    <t>Surendhar</t>
  </si>
  <si>
    <t>Velu</t>
  </si>
  <si>
    <t>PY1</t>
  </si>
  <si>
    <t>PY2</t>
  </si>
  <si>
    <t>PY3</t>
  </si>
  <si>
    <t>PY4</t>
  </si>
  <si>
    <t>PY5</t>
  </si>
  <si>
    <t>PY6</t>
  </si>
  <si>
    <t>PY7</t>
  </si>
  <si>
    <t>PY8</t>
  </si>
  <si>
    <t>PY9</t>
  </si>
  <si>
    <t>PY10</t>
  </si>
  <si>
    <t>PY11</t>
  </si>
  <si>
    <t>PY12</t>
  </si>
  <si>
    <t>PY13</t>
  </si>
  <si>
    <t>PY14</t>
  </si>
  <si>
    <t>PY15</t>
  </si>
  <si>
    <t>Aravindh</t>
  </si>
  <si>
    <t>Babu</t>
  </si>
  <si>
    <t>Charan</t>
  </si>
  <si>
    <t>Deepak</t>
  </si>
  <si>
    <t>Elango</t>
  </si>
  <si>
    <t>Fahad</t>
  </si>
  <si>
    <t>Guru</t>
  </si>
  <si>
    <t>Hakay</t>
  </si>
  <si>
    <t>Izuni</t>
  </si>
  <si>
    <t>Jack</t>
  </si>
  <si>
    <t>TOTAL</t>
  </si>
  <si>
    <t>=</t>
  </si>
  <si>
    <t>Particulars</t>
  </si>
  <si>
    <t>Material cost</t>
  </si>
  <si>
    <t>Labour cost</t>
  </si>
  <si>
    <t>Power</t>
  </si>
  <si>
    <t>Repair &amp; Maintenance</t>
  </si>
  <si>
    <t>Store</t>
  </si>
  <si>
    <t>Inspection</t>
  </si>
  <si>
    <t>Depriciation</t>
  </si>
  <si>
    <t>Adm over heads</t>
  </si>
  <si>
    <t>Selling Overheads</t>
  </si>
  <si>
    <t>UNITS</t>
  </si>
  <si>
    <t>Fixed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</si>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</sst>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0" xfId="0" applyNumberFormat="1"/>
    <xf numFmtId="164" fontId="0" fillId="0" borderId="1" xfId="0" applyNumberFormat="1" applyFill="1" applyBorder="1"/>
    <xf numFmtId="164" fontId="0" fillId="0" borderId="7" xfId="0" applyNumberFormat="1" applyFill="1" applyBorder="1"/>
    <xf numFmtId="164" fontId="1" fillId="0" borderId="1" xfId="0" applyNumberFormat="1" applyFont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Alignment="1">
      <alignment horizontal="center"/>
    </xf>
    <xf numFmtId="164" fontId="0" fillId="0" borderId="2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EAD7-43C8-47DD-A440-51B0764AEB14}">
  <dimension ref="A1:L18"/>
  <sheetViews>
    <sheetView zoomScale="112" zoomScaleNormal="112" workbookViewId="0">
      <selection activeCell="L11" sqref="K11:L12"/>
    </sheetView>
  </sheetViews>
  <sheetFormatPr defaultRowHeight="15" x14ac:dyDescent="0.25"/>
  <cols>
    <col min="1" max="1" width="11" customWidth="1"/>
    <col min="3" max="4" width="13.28515625" bestFit="1" customWidth="1"/>
    <col min="5" max="5" width="11.5703125" bestFit="1" customWidth="1"/>
    <col min="6" max="7" width="13.28515625" bestFit="1" customWidth="1"/>
    <col min="8" max="8" width="11.5703125" bestFit="1" customWidth="1"/>
    <col min="9" max="9" width="13.28515625" bestFit="1" customWidth="1"/>
    <col min="11" max="11" width="14.28515625" bestFit="1" customWidth="1"/>
  </cols>
  <sheetData>
    <row r="1" spans="1:12" x14ac:dyDescent="0.25">
      <c r="A1" s="2" t="s">
        <v>7</v>
      </c>
      <c r="B1" s="3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6</v>
      </c>
      <c r="H1" s="4" t="s">
        <v>4</v>
      </c>
      <c r="I1" s="5" t="s">
        <v>5</v>
      </c>
    </row>
    <row r="2" spans="1:12" x14ac:dyDescent="0.25">
      <c r="A2" s="6" t="s">
        <v>9</v>
      </c>
      <c r="B2" s="1" t="s">
        <v>14</v>
      </c>
      <c r="C2" s="13">
        <v>40000</v>
      </c>
      <c r="D2" s="13">
        <f>(C2*35)/100</f>
        <v>14000</v>
      </c>
      <c r="E2" s="13">
        <f>(C2*15)/100</f>
        <v>6000</v>
      </c>
      <c r="F2" s="13">
        <f>SUM(C2:E2)</f>
        <v>60000</v>
      </c>
      <c r="G2" s="13">
        <f>(F2*12)/100</f>
        <v>7200</v>
      </c>
      <c r="H2" s="13">
        <f>(F2*9%)</f>
        <v>5400</v>
      </c>
      <c r="I2" s="14">
        <f>(F2-G2-H2)</f>
        <v>47400</v>
      </c>
      <c r="J2" s="15"/>
      <c r="K2" s="15"/>
    </row>
    <row r="3" spans="1:12" x14ac:dyDescent="0.25">
      <c r="A3" s="6" t="s">
        <v>10</v>
      </c>
      <c r="B3" s="1" t="s">
        <v>15</v>
      </c>
      <c r="C3" s="13">
        <v>55000</v>
      </c>
      <c r="D3" s="13">
        <f t="shared" ref="D3:D16" si="0">(C3*35)/100</f>
        <v>19250</v>
      </c>
      <c r="E3" s="13">
        <f t="shared" ref="E3:E16" si="1">(C3*15)/100</f>
        <v>8250</v>
      </c>
      <c r="F3" s="13">
        <f t="shared" ref="F3:F16" si="2">SUM(C3:E3)</f>
        <v>82500</v>
      </c>
      <c r="G3" s="13">
        <f t="shared" ref="G3:G16" si="3">(F3*12)/100</f>
        <v>9900</v>
      </c>
      <c r="H3" s="13">
        <f t="shared" ref="H3:H16" si="4">(F3*9%)</f>
        <v>7425</v>
      </c>
      <c r="I3" s="14">
        <f t="shared" ref="I3:I16" si="5">(F3-G3-H3)</f>
        <v>65175</v>
      </c>
      <c r="J3" s="15"/>
      <c r="K3" s="15"/>
    </row>
    <row r="4" spans="1:12" x14ac:dyDescent="0.25">
      <c r="A4" s="6" t="s">
        <v>11</v>
      </c>
      <c r="B4" s="1" t="s">
        <v>16</v>
      </c>
      <c r="C4" s="13">
        <v>30000</v>
      </c>
      <c r="D4" s="13">
        <f t="shared" si="0"/>
        <v>10500</v>
      </c>
      <c r="E4" s="13">
        <f t="shared" si="1"/>
        <v>4500</v>
      </c>
      <c r="F4" s="13">
        <f t="shared" si="2"/>
        <v>45000</v>
      </c>
      <c r="G4" s="13">
        <f t="shared" si="3"/>
        <v>5400</v>
      </c>
      <c r="H4" s="13">
        <f t="shared" si="4"/>
        <v>4050</v>
      </c>
      <c r="I4" s="14">
        <f t="shared" si="5"/>
        <v>35550</v>
      </c>
      <c r="J4" s="15"/>
      <c r="K4" s="15"/>
    </row>
    <row r="5" spans="1:12" x14ac:dyDescent="0.25">
      <c r="A5" s="6" t="s">
        <v>12</v>
      </c>
      <c r="B5" s="1" t="s">
        <v>17</v>
      </c>
      <c r="C5" s="13">
        <v>15000</v>
      </c>
      <c r="D5" s="13">
        <f t="shared" si="0"/>
        <v>5250</v>
      </c>
      <c r="E5" s="13">
        <f t="shared" si="1"/>
        <v>2250</v>
      </c>
      <c r="F5" s="13">
        <f t="shared" si="2"/>
        <v>22500</v>
      </c>
      <c r="G5" s="13">
        <f t="shared" si="3"/>
        <v>2700</v>
      </c>
      <c r="H5" s="13">
        <f t="shared" si="4"/>
        <v>2025</v>
      </c>
      <c r="I5" s="14">
        <f t="shared" si="5"/>
        <v>17775</v>
      </c>
      <c r="J5" s="15"/>
      <c r="K5" s="15"/>
    </row>
    <row r="6" spans="1:12" x14ac:dyDescent="0.25">
      <c r="A6" s="6" t="s">
        <v>13</v>
      </c>
      <c r="B6" s="1" t="s">
        <v>18</v>
      </c>
      <c r="C6" s="13">
        <v>45000</v>
      </c>
      <c r="D6" s="13">
        <f t="shared" si="0"/>
        <v>15750</v>
      </c>
      <c r="E6" s="13">
        <f t="shared" si="1"/>
        <v>6750</v>
      </c>
      <c r="F6" s="13">
        <f t="shared" si="2"/>
        <v>67500</v>
      </c>
      <c r="G6" s="13">
        <f t="shared" si="3"/>
        <v>8100</v>
      </c>
      <c r="H6" s="13">
        <f t="shared" si="4"/>
        <v>6075</v>
      </c>
      <c r="I6" s="14">
        <f t="shared" si="5"/>
        <v>53325</v>
      </c>
      <c r="J6" s="15"/>
      <c r="K6" s="15"/>
    </row>
    <row r="7" spans="1:12" x14ac:dyDescent="0.25">
      <c r="A7" s="7" t="s">
        <v>29</v>
      </c>
      <c r="B7" s="1" t="s">
        <v>19</v>
      </c>
      <c r="C7" s="16">
        <v>25000</v>
      </c>
      <c r="D7" s="16">
        <f t="shared" si="0"/>
        <v>8750</v>
      </c>
      <c r="E7" s="16">
        <f t="shared" si="1"/>
        <v>3750</v>
      </c>
      <c r="F7" s="16">
        <f t="shared" si="2"/>
        <v>37500</v>
      </c>
      <c r="G7" s="16">
        <f t="shared" si="3"/>
        <v>4500</v>
      </c>
      <c r="H7" s="16">
        <f t="shared" si="4"/>
        <v>3375</v>
      </c>
      <c r="I7" s="17">
        <f t="shared" si="5"/>
        <v>29625</v>
      </c>
      <c r="J7" s="15"/>
      <c r="K7" s="15"/>
    </row>
    <row r="8" spans="1:12" x14ac:dyDescent="0.25">
      <c r="A8" s="7" t="s">
        <v>30</v>
      </c>
      <c r="B8" s="1" t="s">
        <v>20</v>
      </c>
      <c r="C8" s="18">
        <v>30000</v>
      </c>
      <c r="D8" s="16">
        <f t="shared" si="0"/>
        <v>10500</v>
      </c>
      <c r="E8" s="16">
        <f t="shared" si="1"/>
        <v>4500</v>
      </c>
      <c r="F8" s="16">
        <f t="shared" si="2"/>
        <v>45000</v>
      </c>
      <c r="G8" s="16">
        <f t="shared" si="3"/>
        <v>5400</v>
      </c>
      <c r="H8" s="16">
        <f t="shared" si="4"/>
        <v>4050</v>
      </c>
      <c r="I8" s="17">
        <f t="shared" si="5"/>
        <v>35550</v>
      </c>
      <c r="J8" s="15"/>
      <c r="K8" s="15"/>
      <c r="L8" s="10"/>
    </row>
    <row r="9" spans="1:12" x14ac:dyDescent="0.25">
      <c r="A9" s="7" t="s">
        <v>31</v>
      </c>
      <c r="B9" s="1" t="s">
        <v>21</v>
      </c>
      <c r="C9" s="16">
        <v>17000</v>
      </c>
      <c r="D9" s="16">
        <f t="shared" si="0"/>
        <v>5950</v>
      </c>
      <c r="E9" s="16">
        <f t="shared" si="1"/>
        <v>2550</v>
      </c>
      <c r="F9" s="16">
        <f t="shared" si="2"/>
        <v>25500</v>
      </c>
      <c r="G9" s="16">
        <f t="shared" si="3"/>
        <v>3060</v>
      </c>
      <c r="H9" s="16">
        <f t="shared" si="4"/>
        <v>2295</v>
      </c>
      <c r="I9" s="17">
        <f t="shared" si="5"/>
        <v>20145</v>
      </c>
      <c r="J9" s="15"/>
      <c r="K9" s="15"/>
    </row>
    <row r="10" spans="1:12" x14ac:dyDescent="0.25">
      <c r="A10" s="7" t="s">
        <v>32</v>
      </c>
      <c r="B10" s="1" t="s">
        <v>22</v>
      </c>
      <c r="C10" s="16">
        <v>20000</v>
      </c>
      <c r="D10" s="16">
        <f t="shared" si="0"/>
        <v>7000</v>
      </c>
      <c r="E10" s="16">
        <f t="shared" si="1"/>
        <v>3000</v>
      </c>
      <c r="F10" s="16">
        <f t="shared" si="2"/>
        <v>30000</v>
      </c>
      <c r="G10" s="16">
        <f t="shared" si="3"/>
        <v>3600</v>
      </c>
      <c r="H10" s="16">
        <f t="shared" si="4"/>
        <v>2700</v>
      </c>
      <c r="I10" s="17">
        <f t="shared" si="5"/>
        <v>23700</v>
      </c>
      <c r="J10" s="15"/>
      <c r="K10" s="15"/>
    </row>
    <row r="11" spans="1:12" x14ac:dyDescent="0.25">
      <c r="A11" s="7" t="s">
        <v>33</v>
      </c>
      <c r="B11" s="1" t="s">
        <v>23</v>
      </c>
      <c r="C11" s="16">
        <v>60000</v>
      </c>
      <c r="D11" s="16">
        <f t="shared" si="0"/>
        <v>21000</v>
      </c>
      <c r="E11" s="16">
        <f t="shared" si="1"/>
        <v>9000</v>
      </c>
      <c r="F11" s="16">
        <f t="shared" si="2"/>
        <v>90000</v>
      </c>
      <c r="G11" s="16">
        <f t="shared" si="3"/>
        <v>10800</v>
      </c>
      <c r="H11" s="16">
        <f t="shared" si="4"/>
        <v>8100</v>
      </c>
      <c r="I11" s="17">
        <f t="shared" si="5"/>
        <v>71100</v>
      </c>
      <c r="J11" s="15"/>
      <c r="K11" s="15"/>
    </row>
    <row r="12" spans="1:12" x14ac:dyDescent="0.25">
      <c r="A12" s="7" t="s">
        <v>34</v>
      </c>
      <c r="B12" s="1" t="s">
        <v>24</v>
      </c>
      <c r="C12" s="16">
        <v>50000</v>
      </c>
      <c r="D12" s="16">
        <f t="shared" si="0"/>
        <v>17500</v>
      </c>
      <c r="E12" s="16">
        <f t="shared" si="1"/>
        <v>7500</v>
      </c>
      <c r="F12" s="16">
        <f t="shared" si="2"/>
        <v>75000</v>
      </c>
      <c r="G12" s="16">
        <f t="shared" si="3"/>
        <v>9000</v>
      </c>
      <c r="H12" s="16">
        <f t="shared" si="4"/>
        <v>6750</v>
      </c>
      <c r="I12" s="17">
        <f t="shared" si="5"/>
        <v>59250</v>
      </c>
      <c r="J12" s="15"/>
      <c r="K12" s="26"/>
    </row>
    <row r="13" spans="1:12" x14ac:dyDescent="0.25">
      <c r="A13" s="7" t="s">
        <v>35</v>
      </c>
      <c r="B13" s="1" t="s">
        <v>25</v>
      </c>
      <c r="C13" s="16">
        <v>40000</v>
      </c>
      <c r="D13" s="16">
        <f t="shared" si="0"/>
        <v>14000</v>
      </c>
      <c r="E13" s="16">
        <f t="shared" si="1"/>
        <v>6000</v>
      </c>
      <c r="F13" s="16">
        <f t="shared" si="2"/>
        <v>60000</v>
      </c>
      <c r="G13" s="16">
        <f t="shared" si="3"/>
        <v>7200</v>
      </c>
      <c r="H13" s="16">
        <f t="shared" si="4"/>
        <v>5400</v>
      </c>
      <c r="I13" s="17">
        <f t="shared" si="5"/>
        <v>47400</v>
      </c>
      <c r="J13" s="15"/>
      <c r="K13" s="15"/>
    </row>
    <row r="14" spans="1:12" x14ac:dyDescent="0.25">
      <c r="A14" s="7" t="s">
        <v>36</v>
      </c>
      <c r="B14" s="1" t="s">
        <v>26</v>
      </c>
      <c r="C14" s="16">
        <v>100000</v>
      </c>
      <c r="D14" s="16">
        <f t="shared" si="0"/>
        <v>35000</v>
      </c>
      <c r="E14" s="16">
        <f t="shared" si="1"/>
        <v>15000</v>
      </c>
      <c r="F14" s="16">
        <f t="shared" si="2"/>
        <v>150000</v>
      </c>
      <c r="G14" s="16">
        <f t="shared" si="3"/>
        <v>18000</v>
      </c>
      <c r="H14" s="16">
        <f t="shared" si="4"/>
        <v>13500</v>
      </c>
      <c r="I14" s="17">
        <f t="shared" si="5"/>
        <v>118500</v>
      </c>
      <c r="J14" s="15"/>
      <c r="K14" s="15"/>
    </row>
    <row r="15" spans="1:12" x14ac:dyDescent="0.25">
      <c r="A15" s="7" t="s">
        <v>37</v>
      </c>
      <c r="B15" s="1" t="s">
        <v>27</v>
      </c>
      <c r="C15" s="16">
        <v>50000</v>
      </c>
      <c r="D15" s="16">
        <f t="shared" si="0"/>
        <v>17500</v>
      </c>
      <c r="E15" s="16">
        <f t="shared" si="1"/>
        <v>7500</v>
      </c>
      <c r="F15" s="16">
        <f t="shared" si="2"/>
        <v>75000</v>
      </c>
      <c r="G15" s="16">
        <f t="shared" si="3"/>
        <v>9000</v>
      </c>
      <c r="H15" s="16">
        <f t="shared" si="4"/>
        <v>6750</v>
      </c>
      <c r="I15" s="17">
        <f t="shared" si="5"/>
        <v>59250</v>
      </c>
      <c r="J15" s="15"/>
      <c r="K15" s="15"/>
    </row>
    <row r="16" spans="1:12" ht="15.75" thickBot="1" x14ac:dyDescent="0.3">
      <c r="A16" s="8" t="s">
        <v>38</v>
      </c>
      <c r="B16" s="9" t="s">
        <v>28</v>
      </c>
      <c r="C16" s="19">
        <v>75000</v>
      </c>
      <c r="D16" s="19">
        <f t="shared" si="0"/>
        <v>26250</v>
      </c>
      <c r="E16" s="19">
        <f t="shared" si="1"/>
        <v>11250</v>
      </c>
      <c r="F16" s="19">
        <f t="shared" si="2"/>
        <v>112500</v>
      </c>
      <c r="G16" s="19">
        <f t="shared" si="3"/>
        <v>13500</v>
      </c>
      <c r="H16" s="19">
        <f t="shared" si="4"/>
        <v>10125</v>
      </c>
      <c r="I16" s="20">
        <f t="shared" si="5"/>
        <v>88875</v>
      </c>
      <c r="J16" s="15"/>
      <c r="K16" s="15"/>
    </row>
    <row r="17" spans="1:11" ht="15.75" thickBot="1" x14ac:dyDescent="0.3"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5.75" thickBot="1" x14ac:dyDescent="0.3">
      <c r="A18" s="12" t="s">
        <v>39</v>
      </c>
      <c r="B18" s="11"/>
      <c r="C18" s="21">
        <f>SUM(C2:C16)</f>
        <v>652000</v>
      </c>
      <c r="D18" s="22">
        <f t="shared" ref="D18:I18" si="6">SUM(D2:D16)</f>
        <v>228200</v>
      </c>
      <c r="E18" s="22">
        <f t="shared" si="6"/>
        <v>97800</v>
      </c>
      <c r="F18" s="22">
        <f t="shared" si="6"/>
        <v>978000</v>
      </c>
      <c r="G18" s="22">
        <f t="shared" si="6"/>
        <v>117360</v>
      </c>
      <c r="H18" s="22">
        <f t="shared" si="6"/>
        <v>88020</v>
      </c>
      <c r="I18" s="23">
        <f t="shared" si="6"/>
        <v>772620</v>
      </c>
      <c r="J18" s="24" t="s">
        <v>40</v>
      </c>
      <c r="K18" s="25">
        <f>SUM(C18:I18)</f>
        <v>2934000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8FE4-2623-48E2-A635-390AB0659BD0}">
  <dimension ref="A1:E17"/>
  <sheetViews>
    <sheetView tabSelected="1" workbookViewId="0">
      <selection activeCell="C13" sqref="C13"/>
    </sheetView>
  </sheetViews>
  <sheetFormatPr defaultRowHeight="15" x14ac:dyDescent="0.25"/>
  <cols>
    <col min="1" max="1" width="22.7109375" customWidth="1"/>
    <col min="3" max="3" width="10.42578125" customWidth="1"/>
  </cols>
  <sheetData>
    <row r="1" spans="1:5" x14ac:dyDescent="0.25">
      <c r="A1" s="27" t="s">
        <v>41</v>
      </c>
      <c r="B1" s="27"/>
      <c r="C1" s="27" t="s">
        <v>51</v>
      </c>
      <c r="D1" s="27"/>
      <c r="E1" s="27"/>
    </row>
    <row r="2" spans="1:5" x14ac:dyDescent="0.25">
      <c r="A2" s="1"/>
      <c r="B2" s="1"/>
      <c r="C2" s="1">
        <v>5000</v>
      </c>
      <c r="D2" s="1">
        <v>4000</v>
      </c>
      <c r="E2" s="1">
        <v>6000</v>
      </c>
    </row>
    <row r="3" spans="1:5" x14ac:dyDescent="0.25">
      <c r="A3" s="1"/>
      <c r="B3" s="1"/>
      <c r="C3" s="1"/>
      <c r="D3" s="1"/>
      <c r="E3" s="1"/>
    </row>
    <row r="4" spans="1:5" x14ac:dyDescent="0.25">
      <c r="A4" s="1" t="s">
        <v>42</v>
      </c>
      <c r="B4" s="29" t="s">
        <v>52</v>
      </c>
      <c r="C4" s="29">
        <v>25000</v>
      </c>
      <c r="D4" s="29">
        <f>(C4*D2)/5000</f>
        <v>20000</v>
      </c>
      <c r="E4" s="29"/>
    </row>
    <row r="5" spans="1:5" x14ac:dyDescent="0.25">
      <c r="A5" s="1" t="s">
        <v>43</v>
      </c>
      <c r="B5" s="29" t="s">
        <v>52</v>
      </c>
      <c r="C5" s="29">
        <v>15000</v>
      </c>
      <c r="D5" s="29">
        <f>(C5*D2)/C2</f>
        <v>12000</v>
      </c>
      <c r="E5" s="29"/>
    </row>
    <row r="6" spans="1:5" x14ac:dyDescent="0.25">
      <c r="A6" s="1" t="s">
        <v>44</v>
      </c>
      <c r="B6" s="29" t="s">
        <v>52</v>
      </c>
      <c r="C6" s="29">
        <v>250</v>
      </c>
      <c r="D6" s="29">
        <f>(C6*D2)/C2</f>
        <v>200</v>
      </c>
      <c r="E6" s="29"/>
    </row>
    <row r="7" spans="1:5" x14ac:dyDescent="0.25">
      <c r="A7" s="1"/>
      <c r="B7" s="28" t="s">
        <v>53</v>
      </c>
      <c r="C7" s="28">
        <v>1000</v>
      </c>
      <c r="D7" s="28">
        <f>(C7*D2)/C2</f>
        <v>800</v>
      </c>
      <c r="E7" s="28"/>
    </row>
    <row r="8" spans="1:5" x14ac:dyDescent="0.25">
      <c r="A8" s="1" t="s">
        <v>45</v>
      </c>
      <c r="B8" s="29" t="s">
        <v>52</v>
      </c>
      <c r="C8" s="29">
        <v>500</v>
      </c>
      <c r="D8" s="29">
        <f>(C8*D2)/C2</f>
        <v>400</v>
      </c>
      <c r="E8" s="29"/>
    </row>
    <row r="9" spans="1:5" x14ac:dyDescent="0.25">
      <c r="A9" s="1"/>
      <c r="B9" s="28" t="s">
        <v>53</v>
      </c>
      <c r="C9" s="28">
        <v>1500</v>
      </c>
      <c r="D9" s="28"/>
      <c r="E9" s="28"/>
    </row>
    <row r="10" spans="1:5" x14ac:dyDescent="0.25">
      <c r="A10" s="1" t="s">
        <v>46</v>
      </c>
      <c r="B10" s="29" t="s">
        <v>52</v>
      </c>
      <c r="C10" s="29">
        <v>1000</v>
      </c>
      <c r="D10" s="29"/>
      <c r="E10" s="29"/>
    </row>
    <row r="11" spans="1:5" x14ac:dyDescent="0.25">
      <c r="A11" s="1" t="s">
        <v>47</v>
      </c>
      <c r="B11" s="29" t="s">
        <v>52</v>
      </c>
      <c r="C11" s="29">
        <v>400</v>
      </c>
      <c r="D11" s="29"/>
      <c r="E11" s="29"/>
    </row>
    <row r="12" spans="1:5" x14ac:dyDescent="0.25">
      <c r="A12" s="1"/>
      <c r="B12" s="28" t="s">
        <v>53</v>
      </c>
      <c r="C12" s="28">
        <v>100</v>
      </c>
      <c r="D12" s="28"/>
      <c r="E12" s="28"/>
    </row>
    <row r="13" spans="1:5" x14ac:dyDescent="0.25">
      <c r="A13" s="1" t="s">
        <v>48</v>
      </c>
      <c r="B13" s="29" t="s">
        <v>52</v>
      </c>
      <c r="C13" s="29">
        <v>10000</v>
      </c>
      <c r="D13" s="29"/>
      <c r="E13" s="29"/>
    </row>
    <row r="14" spans="1:5" x14ac:dyDescent="0.25">
      <c r="A14" s="1" t="s">
        <v>49</v>
      </c>
      <c r="B14" s="29" t="s">
        <v>52</v>
      </c>
      <c r="C14" s="29">
        <v>3750</v>
      </c>
      <c r="D14" s="29"/>
      <c r="E14" s="29"/>
    </row>
    <row r="15" spans="1:5" x14ac:dyDescent="0.25">
      <c r="A15" s="1"/>
      <c r="B15" s="28" t="s">
        <v>53</v>
      </c>
      <c r="C15" s="28">
        <v>1250</v>
      </c>
      <c r="D15" s="28"/>
      <c r="E15" s="28"/>
    </row>
    <row r="16" spans="1:5" x14ac:dyDescent="0.25">
      <c r="A16" s="1" t="s">
        <v>50</v>
      </c>
      <c r="B16" s="29" t="s">
        <v>52</v>
      </c>
      <c r="C16" s="29">
        <v>2250</v>
      </c>
      <c r="D16" s="29"/>
      <c r="E16" s="29"/>
    </row>
    <row r="17" spans="1:5" x14ac:dyDescent="0.25">
      <c r="A17" s="1"/>
      <c r="B17" s="28" t="s">
        <v>53</v>
      </c>
      <c r="C17" s="28">
        <v>750</v>
      </c>
      <c r="D17" s="28"/>
      <c r="E17" s="28"/>
    </row>
  </sheetData>
  <mergeCells count="2">
    <mergeCell ref="A1:B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mca029</dc:creator>
  <cp:lastModifiedBy>mca029</cp:lastModifiedBy>
  <cp:lastPrinted>2024-07-10T03:18:28Z</cp:lastPrinted>
  <dcterms:created xsi:type="dcterms:W3CDTF">2024-07-10T02:41:08Z</dcterms:created>
  <dcterms:modified xsi:type="dcterms:W3CDTF">2024-07-10T04:23:58Z</dcterms:modified>
</cp:coreProperties>
</file>