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snit\OneDrive\Desktop\"/>
    </mc:Choice>
  </mc:AlternateContent>
  <xr:revisionPtr revIDLastSave="0" documentId="13_ncr:1_{9AE398A2-DF80-434D-9ECA-39715EA627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Health_score" sheetId="3" r:id="rId3"/>
    <sheet name="Segmentation Analysis" sheetId="4" r:id="rId4"/>
  </sheets>
  <definedNames>
    <definedName name="_xlnm._FilterDatabase" localSheetId="2" hidden="1">Health_score!$O$1:$O$1000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N4" i="4"/>
  <c r="N15" i="4"/>
  <c r="N16" i="4"/>
  <c r="N21" i="4"/>
  <c r="N31" i="4"/>
  <c r="N32" i="4"/>
  <c r="N47" i="4"/>
  <c r="K3" i="4"/>
  <c r="K4" i="4"/>
  <c r="K5" i="4"/>
  <c r="K6" i="4"/>
  <c r="K7" i="4"/>
  <c r="K8" i="4"/>
  <c r="K9" i="4"/>
  <c r="K10" i="4"/>
  <c r="K11" i="4"/>
  <c r="K12" i="4"/>
  <c r="N12" i="4" s="1"/>
  <c r="K13" i="4"/>
  <c r="N13" i="4" s="1"/>
  <c r="K14" i="4"/>
  <c r="K15" i="4"/>
  <c r="K16" i="4"/>
  <c r="K17" i="4"/>
  <c r="K18" i="4"/>
  <c r="K19" i="4"/>
  <c r="K20" i="4"/>
  <c r="K21" i="4"/>
  <c r="K22" i="4"/>
  <c r="K23" i="4"/>
  <c r="K24" i="4"/>
  <c r="N24" i="4" s="1"/>
  <c r="K25" i="4"/>
  <c r="K26" i="4"/>
  <c r="K27" i="4"/>
  <c r="K28" i="4"/>
  <c r="N28" i="4" s="1"/>
  <c r="K29" i="4"/>
  <c r="N29" i="4" s="1"/>
  <c r="K30" i="4"/>
  <c r="K31" i="4"/>
  <c r="K32" i="4"/>
  <c r="K33" i="4"/>
  <c r="K34" i="4"/>
  <c r="K35" i="4"/>
  <c r="K36" i="4"/>
  <c r="K37" i="4"/>
  <c r="K38" i="4"/>
  <c r="K39" i="4"/>
  <c r="K40" i="4"/>
  <c r="N40" i="4" s="1"/>
  <c r="K41" i="4"/>
  <c r="K42" i="4"/>
  <c r="K43" i="4"/>
  <c r="K44" i="4"/>
  <c r="N44" i="4" s="1"/>
  <c r="K45" i="4"/>
  <c r="N45" i="4" s="1"/>
  <c r="K46" i="4"/>
  <c r="K47" i="4"/>
  <c r="K48" i="4"/>
  <c r="K49" i="4"/>
  <c r="K50" i="4"/>
  <c r="K51" i="4"/>
  <c r="K2" i="4"/>
  <c r="M51" i="4"/>
  <c r="L51" i="4"/>
  <c r="J51" i="4"/>
  <c r="I51" i="4"/>
  <c r="N51" i="4" s="1"/>
  <c r="M50" i="4"/>
  <c r="L50" i="4"/>
  <c r="J50" i="4"/>
  <c r="I50" i="4"/>
  <c r="N50" i="4" s="1"/>
  <c r="M49" i="4"/>
  <c r="L49" i="4"/>
  <c r="J49" i="4"/>
  <c r="I49" i="4"/>
  <c r="N49" i="4" s="1"/>
  <c r="M48" i="4"/>
  <c r="N48" i="4" s="1"/>
  <c r="L48" i="4"/>
  <c r="J48" i="4"/>
  <c r="I48" i="4"/>
  <c r="M47" i="4"/>
  <c r="L47" i="4"/>
  <c r="J47" i="4"/>
  <c r="I47" i="4"/>
  <c r="M46" i="4"/>
  <c r="L46" i="4"/>
  <c r="J46" i="4"/>
  <c r="I46" i="4"/>
  <c r="N46" i="4" s="1"/>
  <c r="M45" i="4"/>
  <c r="L45" i="4"/>
  <c r="J45" i="4"/>
  <c r="I45" i="4"/>
  <c r="M44" i="4"/>
  <c r="L44" i="4"/>
  <c r="J44" i="4"/>
  <c r="I44" i="4"/>
  <c r="M43" i="4"/>
  <c r="L43" i="4"/>
  <c r="J43" i="4"/>
  <c r="I43" i="4"/>
  <c r="N43" i="4" s="1"/>
  <c r="M42" i="4"/>
  <c r="L42" i="4"/>
  <c r="J42" i="4"/>
  <c r="I42" i="4"/>
  <c r="N42" i="4" s="1"/>
  <c r="M41" i="4"/>
  <c r="L41" i="4"/>
  <c r="J41" i="4"/>
  <c r="I41" i="4"/>
  <c r="N41" i="4" s="1"/>
  <c r="M40" i="4"/>
  <c r="L40" i="4"/>
  <c r="J40" i="4"/>
  <c r="I40" i="4"/>
  <c r="M39" i="4"/>
  <c r="L39" i="4"/>
  <c r="J39" i="4"/>
  <c r="I39" i="4"/>
  <c r="N39" i="4" s="1"/>
  <c r="M38" i="4"/>
  <c r="L38" i="4"/>
  <c r="J38" i="4"/>
  <c r="I38" i="4"/>
  <c r="N38" i="4" s="1"/>
  <c r="O38" i="4" s="1"/>
  <c r="M37" i="4"/>
  <c r="N37" i="4" s="1"/>
  <c r="L37" i="4"/>
  <c r="J37" i="4"/>
  <c r="I37" i="4"/>
  <c r="M36" i="4"/>
  <c r="L36" i="4"/>
  <c r="N36" i="4" s="1"/>
  <c r="J36" i="4"/>
  <c r="I36" i="4"/>
  <c r="M35" i="4"/>
  <c r="L35" i="4"/>
  <c r="J35" i="4"/>
  <c r="I35" i="4"/>
  <c r="N35" i="4" s="1"/>
  <c r="M34" i="4"/>
  <c r="L34" i="4"/>
  <c r="J34" i="4"/>
  <c r="I34" i="4"/>
  <c r="N34" i="4" s="1"/>
  <c r="M33" i="4"/>
  <c r="L33" i="4"/>
  <c r="J33" i="4"/>
  <c r="I33" i="4"/>
  <c r="N33" i="4" s="1"/>
  <c r="M32" i="4"/>
  <c r="L32" i="4"/>
  <c r="J32" i="4"/>
  <c r="I32" i="4"/>
  <c r="M31" i="4"/>
  <c r="L31" i="4"/>
  <c r="J31" i="4"/>
  <c r="I31" i="4"/>
  <c r="M30" i="4"/>
  <c r="L30" i="4"/>
  <c r="J30" i="4"/>
  <c r="I30" i="4"/>
  <c r="N30" i="4" s="1"/>
  <c r="M29" i="4"/>
  <c r="L29" i="4"/>
  <c r="J29" i="4"/>
  <c r="I29" i="4"/>
  <c r="M28" i="4"/>
  <c r="L28" i="4"/>
  <c r="J28" i="4"/>
  <c r="I28" i="4"/>
  <c r="M27" i="4"/>
  <c r="L27" i="4"/>
  <c r="J27" i="4"/>
  <c r="I27" i="4"/>
  <c r="N27" i="4" s="1"/>
  <c r="M26" i="4"/>
  <c r="L26" i="4"/>
  <c r="J26" i="4"/>
  <c r="I26" i="4"/>
  <c r="N26" i="4" s="1"/>
  <c r="M25" i="4"/>
  <c r="L25" i="4"/>
  <c r="J25" i="4"/>
  <c r="I25" i="4"/>
  <c r="N25" i="4" s="1"/>
  <c r="M24" i="4"/>
  <c r="L24" i="4"/>
  <c r="J24" i="4"/>
  <c r="I24" i="4"/>
  <c r="M23" i="4"/>
  <c r="L23" i="4"/>
  <c r="J23" i="4"/>
  <c r="I23" i="4"/>
  <c r="N23" i="4" s="1"/>
  <c r="M22" i="4"/>
  <c r="L22" i="4"/>
  <c r="J22" i="4"/>
  <c r="I22" i="4"/>
  <c r="N22" i="4" s="1"/>
  <c r="O22" i="4" s="1"/>
  <c r="M21" i="4"/>
  <c r="L21" i="4"/>
  <c r="J21" i="4"/>
  <c r="I21" i="4"/>
  <c r="M20" i="4"/>
  <c r="N20" i="4" s="1"/>
  <c r="L20" i="4"/>
  <c r="J20" i="4"/>
  <c r="I20" i="4"/>
  <c r="M19" i="4"/>
  <c r="L19" i="4"/>
  <c r="J19" i="4"/>
  <c r="I19" i="4"/>
  <c r="N19" i="4" s="1"/>
  <c r="M18" i="4"/>
  <c r="L18" i="4"/>
  <c r="J18" i="4"/>
  <c r="I18" i="4"/>
  <c r="N18" i="4" s="1"/>
  <c r="M17" i="4"/>
  <c r="L17" i="4"/>
  <c r="J17" i="4"/>
  <c r="I17" i="4"/>
  <c r="N17" i="4" s="1"/>
  <c r="M16" i="4"/>
  <c r="L16" i="4"/>
  <c r="J16" i="4"/>
  <c r="I16" i="4"/>
  <c r="M15" i="4"/>
  <c r="L15" i="4"/>
  <c r="J15" i="4"/>
  <c r="I15" i="4"/>
  <c r="M14" i="4"/>
  <c r="L14" i="4"/>
  <c r="J14" i="4"/>
  <c r="I14" i="4"/>
  <c r="N14" i="4" s="1"/>
  <c r="M13" i="4"/>
  <c r="L13" i="4"/>
  <c r="J13" i="4"/>
  <c r="I13" i="4"/>
  <c r="M12" i="4"/>
  <c r="L12" i="4"/>
  <c r="J12" i="4"/>
  <c r="I12" i="4"/>
  <c r="M11" i="4"/>
  <c r="L11" i="4"/>
  <c r="J11" i="4"/>
  <c r="I11" i="4"/>
  <c r="N11" i="4" s="1"/>
  <c r="M10" i="4"/>
  <c r="L10" i="4"/>
  <c r="J10" i="4"/>
  <c r="I10" i="4"/>
  <c r="N10" i="4" s="1"/>
  <c r="M9" i="4"/>
  <c r="L9" i="4"/>
  <c r="J9" i="4"/>
  <c r="I9" i="4"/>
  <c r="N9" i="4" s="1"/>
  <c r="M8" i="4"/>
  <c r="L8" i="4"/>
  <c r="J8" i="4"/>
  <c r="I8" i="4"/>
  <c r="N8" i="4" s="1"/>
  <c r="M7" i="4"/>
  <c r="L7" i="4"/>
  <c r="J7" i="4"/>
  <c r="I7" i="4"/>
  <c r="N7" i="4" s="1"/>
  <c r="M6" i="4"/>
  <c r="L6" i="4"/>
  <c r="J6" i="4"/>
  <c r="I6" i="4"/>
  <c r="N6" i="4" s="1"/>
  <c r="O6" i="4" s="1"/>
  <c r="M5" i="4"/>
  <c r="L5" i="4"/>
  <c r="J5" i="4"/>
  <c r="I5" i="4"/>
  <c r="M4" i="4"/>
  <c r="L4" i="4"/>
  <c r="J4" i="4"/>
  <c r="I4" i="4"/>
  <c r="M3" i="4"/>
  <c r="L3" i="4"/>
  <c r="J3" i="4"/>
  <c r="I3" i="4"/>
  <c r="M2" i="4"/>
  <c r="L2" i="4"/>
  <c r="J2" i="4"/>
  <c r="N2" i="4" s="1"/>
  <c r="O2" i="4" s="1"/>
  <c r="I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O4" i="4" l="1"/>
  <c r="O20" i="4"/>
  <c r="O36" i="4"/>
  <c r="N5" i="4"/>
  <c r="O5" i="4" s="1"/>
  <c r="O37" i="4"/>
  <c r="O41" i="4"/>
  <c r="N3" i="4"/>
  <c r="O3" i="4" s="1"/>
  <c r="N41" i="3"/>
  <c r="O41" i="3" s="1"/>
  <c r="N25" i="3"/>
  <c r="O25" i="3" s="1"/>
  <c r="N9" i="3"/>
  <c r="O9" i="3" s="1"/>
  <c r="N8" i="3"/>
  <c r="O8" i="3" s="1"/>
  <c r="N24" i="3"/>
  <c r="O24" i="3" s="1"/>
  <c r="N40" i="3"/>
  <c r="O40" i="3" s="1"/>
  <c r="N19" i="3"/>
  <c r="O19" i="3" s="1"/>
  <c r="N3" i="3"/>
  <c r="O3" i="3" s="1"/>
  <c r="N7" i="3"/>
  <c r="O7" i="3" s="1"/>
  <c r="N39" i="3"/>
  <c r="O39" i="3" s="1"/>
  <c r="N23" i="3"/>
  <c r="O23" i="3" s="1"/>
  <c r="N22" i="3"/>
  <c r="O22" i="3" s="1"/>
  <c r="N51" i="3"/>
  <c r="O51" i="3" s="1"/>
  <c r="N46" i="3"/>
  <c r="O46" i="3" s="1"/>
  <c r="N44" i="3"/>
  <c r="O44" i="3" s="1"/>
  <c r="N42" i="3"/>
  <c r="O42" i="3" s="1"/>
  <c r="N26" i="3"/>
  <c r="O26" i="3" s="1"/>
  <c r="N37" i="3"/>
  <c r="O37" i="3" s="1"/>
  <c r="N36" i="3"/>
  <c r="O36" i="3" s="1"/>
  <c r="N20" i="3"/>
  <c r="O20" i="3" s="1"/>
  <c r="N35" i="3"/>
  <c r="O35" i="3" s="1"/>
  <c r="N4" i="3"/>
  <c r="O4" i="3" s="1"/>
  <c r="N38" i="3"/>
  <c r="O38" i="3" s="1"/>
  <c r="N6" i="3"/>
  <c r="O6" i="3" s="1"/>
  <c r="N45" i="3"/>
  <c r="O45" i="3" s="1"/>
  <c r="N43" i="3"/>
  <c r="O43" i="3" s="1"/>
  <c r="N27" i="3"/>
  <c r="O27" i="3" s="1"/>
  <c r="N11" i="3"/>
  <c r="O11" i="3" s="1"/>
  <c r="N49" i="3"/>
  <c r="O49" i="3" s="1"/>
  <c r="N33" i="3"/>
  <c r="O33" i="3" s="1"/>
  <c r="N17" i="3"/>
  <c r="O17" i="3" s="1"/>
  <c r="N48" i="3"/>
  <c r="O48" i="3" s="1"/>
  <c r="N32" i="3"/>
  <c r="O32" i="3" s="1"/>
  <c r="N16" i="3"/>
  <c r="O16" i="3" s="1"/>
  <c r="N15" i="3"/>
  <c r="O15" i="3" s="1"/>
  <c r="N30" i="3"/>
  <c r="O30" i="3" s="1"/>
  <c r="N14" i="3"/>
  <c r="O14" i="3" s="1"/>
  <c r="N29" i="3"/>
  <c r="O29" i="3" s="1"/>
  <c r="N13" i="3"/>
  <c r="O13" i="3" s="1"/>
  <c r="N47" i="3"/>
  <c r="O47" i="3" s="1"/>
  <c r="N28" i="3"/>
  <c r="O28" i="3" s="1"/>
  <c r="N12" i="3"/>
  <c r="O12" i="3" s="1"/>
  <c r="N10" i="3"/>
  <c r="O10" i="3" s="1"/>
  <c r="N31" i="3"/>
  <c r="O31" i="3" s="1"/>
  <c r="N21" i="3"/>
  <c r="O21" i="3" s="1"/>
  <c r="N5" i="3"/>
  <c r="O5" i="3" s="1"/>
  <c r="N50" i="3"/>
  <c r="O50" i="3" s="1"/>
  <c r="N34" i="3"/>
  <c r="O34" i="3" s="1"/>
  <c r="N18" i="3"/>
  <c r="O18" i="3" s="1"/>
  <c r="N2" i="3"/>
  <c r="O2" i="3" s="1"/>
  <c r="O14" i="4"/>
  <c r="O49" i="4"/>
  <c r="O33" i="4"/>
  <c r="O26" i="4"/>
  <c r="O42" i="4"/>
  <c r="O7" i="4"/>
  <c r="O11" i="4"/>
  <c r="O17" i="4"/>
  <c r="O45" i="4"/>
  <c r="O10" i="4"/>
  <c r="O30" i="4"/>
  <c r="O23" i="4"/>
  <c r="O51" i="4"/>
  <c r="O39" i="4"/>
  <c r="O8" i="4"/>
  <c r="O29" i="4"/>
  <c r="O27" i="4"/>
  <c r="O25" i="4"/>
  <c r="O40" i="4"/>
  <c r="O46" i="4"/>
  <c r="O19" i="4"/>
  <c r="O15" i="4"/>
  <c r="O35" i="4"/>
  <c r="O32" i="4"/>
  <c r="O47" i="4"/>
  <c r="O50" i="4"/>
  <c r="O48" i="4"/>
  <c r="O18" i="4"/>
  <c r="O34" i="4"/>
  <c r="O12" i="4"/>
  <c r="O16" i="4"/>
  <c r="O31" i="4"/>
  <c r="O43" i="4"/>
  <c r="O28" i="4"/>
  <c r="O9" i="4"/>
  <c r="O44" i="4"/>
  <c r="O13" i="4"/>
  <c r="O21" i="4"/>
  <c r="O24" i="4"/>
</calcChain>
</file>

<file path=xl/sharedStrings.xml><?xml version="1.0" encoding="utf-8"?>
<sst xmlns="http://schemas.openxmlformats.org/spreadsheetml/2006/main" count="544" uniqueCount="112">
  <si>
    <t>Assessment - Customer Health Scoring and Segmentation</t>
  </si>
  <si>
    <t>Objective</t>
  </si>
  <si>
    <t>Assess the ability to define and work with a customer health model using Excel.</t>
  </si>
  <si>
    <t>Sheet 2 contains Dataset with</t>
  </si>
  <si>
    <t>Customer usage frequency</t>
  </si>
  <si>
    <t>Logins in the last 30 days</t>
  </si>
  <si>
    <t>Support ticket responses</t>
  </si>
  <si>
    <t>Feature adoption rate</t>
  </si>
  <si>
    <t>Customer Success Manager (CSM) engagement score</t>
  </si>
  <si>
    <t>Tasks</t>
  </si>
  <si>
    <t>Build a Health Score using the dataset</t>
  </si>
  <si>
    <t>1.a</t>
  </si>
  <si>
    <t>Assign weightage to above 5 metrics and Calculate a weighted health score (out of 100) using logic and Excel formulas</t>
  </si>
  <si>
    <t>1.b</t>
  </si>
  <si>
    <t>Classify customers as "Healthy", "At-Risk", or "Critical" based on the score</t>
  </si>
  <si>
    <t>Segmentation Analysis</t>
  </si>
  <si>
    <t>Use pivot tables to segment customers by health score across industries and plans</t>
  </si>
  <si>
    <t>Dashboard</t>
  </si>
  <si>
    <t>Create a visual dashboard showing health score distribution, top accounts to watch, and CSM impact</t>
  </si>
  <si>
    <t>Reasoning</t>
  </si>
  <si>
    <t>A key customer moved from "Healthy" to "Critical" — what steps would you recommend the CSM team take?</t>
  </si>
  <si>
    <t>Customer ID</t>
  </si>
  <si>
    <t>Industry</t>
  </si>
  <si>
    <t>Plan</t>
  </si>
  <si>
    <t>Usage Frequency (per week)</t>
  </si>
  <si>
    <t>Logins (last 30 days)</t>
  </si>
  <si>
    <t>Support Ticket Responses</t>
  </si>
  <si>
    <t>Feature Adoption Rate (%)</t>
  </si>
  <si>
    <t>CSM Engagement Score (1-10)</t>
  </si>
  <si>
    <t>CUST001</t>
  </si>
  <si>
    <t>Retail</t>
  </si>
  <si>
    <t>Enterprise</t>
  </si>
  <si>
    <t>CUST002</t>
  </si>
  <si>
    <t>Education</t>
  </si>
  <si>
    <t>CUST003</t>
  </si>
  <si>
    <t>Healthcare</t>
  </si>
  <si>
    <t>Basic</t>
  </si>
  <si>
    <t>CUST004</t>
  </si>
  <si>
    <t>CUST005</t>
  </si>
  <si>
    <t>CUST006</t>
  </si>
  <si>
    <t>Finance</t>
  </si>
  <si>
    <t>Pro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</si>
  <si>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</si>
  <si>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</si>
  <si>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</si>
  <si>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</si>
  <si>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</si>
  <si>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</si>
  <si>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</si>
  <si>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</si>
  <si>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</si>
  <si>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</si>
  <si>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</si>
  <si>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</si>
  <si>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</si>
  <si>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Tech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</si>
  <si>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</si>
  <si>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</si>
  <si>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</si>
  <si>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</si>
  <si>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</si>
  <si>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</si>
  <si>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</si>
  <si>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</si>
  <si>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</si>
  <si>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</si>
  <si>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</si>
  <si>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</si>
  <si>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</si>
  <si>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</si>
  <si>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</si>
  <si>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</si>
  <si>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</si>
  <si>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</si>
  <si>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</si>
  <si>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</si>
  <si>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</si>
  <si>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</si>
  <si>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</si>
  <si>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</si>
  <si>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</si>
  <si>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</si>
  <si>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</si>
  <si>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</si>
  <si>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</si>
  <si>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</si>
  <si>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</si>
  <si>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Norm_Usage</t>
  </si>
  <si>
    <t>Norm_Logins</t>
  </si>
  <si>
    <t>Norm_Support</t>
  </si>
  <si>
    <t>Norm_Feature</t>
  </si>
  <si>
    <t>Norm_CSM</t>
  </si>
  <si>
    <t>Health Score</t>
  </si>
  <si>
    <t>Health Status</t>
  </si>
  <si>
    <t>Metric</t>
  </si>
  <si>
    <t>Weight (%)</t>
  </si>
  <si>
    <t>Usage Frequency</t>
  </si>
  <si>
    <t>Logins</t>
  </si>
  <si>
    <t>Support Tickets</t>
  </si>
  <si>
    <t>Feature Adoption Rate</t>
  </si>
  <si>
    <t>CSM Engagement Score</t>
  </si>
  <si>
    <r>
      <t>Healthy</t>
    </r>
    <r>
      <rPr>
        <sz val="10"/>
        <color rgb="FF000000"/>
        <rFont val="Arial"/>
        <family val="2"/>
        <scheme val="minor"/>
      </rPr>
      <t>: ≥ 75</t>
    </r>
  </si>
  <si>
    <r>
      <t>At-Risk</t>
    </r>
    <r>
      <rPr>
        <sz val="10"/>
        <color rgb="FF000000"/>
        <rFont val="Arial"/>
        <family val="2"/>
        <scheme val="minor"/>
      </rPr>
      <t>: 50–74</t>
    </r>
  </si>
  <si>
    <r>
      <t>Critical</t>
    </r>
    <r>
      <rPr>
        <sz val="10"/>
        <color rgb="FF000000"/>
        <rFont val="Arial"/>
        <family val="2"/>
        <scheme val="minor"/>
      </rPr>
      <t>: &lt; 50</t>
    </r>
  </si>
  <si>
    <t>Row Labels</t>
  </si>
  <si>
    <t>Grand Total</t>
  </si>
  <si>
    <t>Column Labels</t>
  </si>
  <si>
    <t>At-Risk</t>
  </si>
  <si>
    <t>Critical</t>
  </si>
  <si>
    <t>Healthy</t>
  </si>
  <si>
    <t>Count of Customer ID</t>
  </si>
  <si>
    <t>Metric and it's weightages: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</si>
</sst>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/>
    <xf numFmtId="0" fontId="2" fillId="0" borderId="2" xfId="0" applyFont="1" applyBorder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6" fillId="0" borderId="2" xfId="0" applyFont="1" applyBorder="1"/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[intern_assignment.xlsx]Segmentation Analysis!PivotTable12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Analysis'!$R$3:$R$4</c:f>
              <c:strCache>
                <c:ptCount val="1"/>
                <c:pt idx="0">
                  <c:v>At-Risk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'Segmentation Analysis'!$Q$5:$Q$10</c:f>
              <c:strCache>
                <c:ptCount val="5"/>
                <c:pt idx="0">
                  <c:v>Education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</c:strCache>
            </c:strRef>
          </c:cat>
          <c:val>
            <c:numRef>
              <c:f>'Segmentation Analysis'!$R$5:$R$10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411F-9412-83181016A82C}"/>
            </c:ext>
          </c:extLst>
        </c:ser>
        <c:ser>
          <c:idx val="1"/>
          <c:order val="1"/>
          <c:tx>
            <c:strRef>
              <c:f>'Segmentation Analysis'!$S$3:$S$4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'Segmentation Analysis'!$Q$5:$Q$10</c:f>
              <c:strCache>
                <c:ptCount val="5"/>
                <c:pt idx="0">
                  <c:v>Education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</c:strCache>
            </c:strRef>
          </c:cat>
          <c:val>
            <c:numRef>
              <c:f>'Segmentation Analysis'!$S$5:$S$10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8-411F-9412-83181016A82C}"/>
            </c:ext>
          </c:extLst>
        </c:ser>
        <c:ser>
          <c:idx val="2"/>
          <c:order val="2"/>
          <c:tx>
            <c:strRef>
              <c:f>'Segmentation Analysis'!$T$3:$T$4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'Segmentation Analysis'!$Q$5:$Q$10</c:f>
              <c:strCache>
                <c:ptCount val="5"/>
                <c:pt idx="0">
                  <c:v>Education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</c:strCache>
            </c:strRef>
          </c:cat>
          <c:val>
            <c:numRef>
              <c:f>'Segmentation Analysis'!$T$5:$T$10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8-411F-9412-83181016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36111"/>
        <c:axId val="731635151"/>
      </c:barChart>
      <c:catAx>
        <c:axId val="7316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5151"/>
        <c:crosses val="autoZero"/>
        <c:auto val="1"/>
        <c:lblAlgn val="ctr"/>
        <c:lblOffset val="100"/>
        <c:noMultiLvlLbl val="0"/>
      </c:catAx>
      <c:valAx>
        <c:axId val="7316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[intern_assignment.xlsx]Segmentation Analysis!PivotTable13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Analysis'!$R$24:$R$25</c:f>
              <c:strCache>
                <c:ptCount val="1"/>
                <c:pt idx="0">
                  <c:v>At-Risk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'Segmentation Analysis'!$Q$26:$Q$29</c:f>
              <c:strCache>
                <c:ptCount val="3"/>
                <c:pt idx="0">
                  <c:v>Basic</c:v>
                </c:pt>
                <c:pt idx="1">
                  <c:v>Enterprise</c:v>
                </c:pt>
                <c:pt idx="2">
                  <c:v>Pro</c:v>
                </c:pt>
              </c:strCache>
            </c:strRef>
          </c:cat>
          <c:val>
            <c:numRef>
              <c:f>'Segmentation Analysis'!$R$26:$R$29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B-48FF-99E8-F607714F8795}"/>
            </c:ext>
          </c:extLst>
        </c:ser>
        <c:ser>
          <c:idx val="1"/>
          <c:order val="1"/>
          <c:tx>
            <c:strRef>
              <c:f>'Segmentation Analysis'!$S$24:$S$25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'Segmentation Analysis'!$Q$26:$Q$29</c:f>
              <c:strCache>
                <c:ptCount val="3"/>
                <c:pt idx="0">
                  <c:v>Basic</c:v>
                </c:pt>
                <c:pt idx="1">
                  <c:v>Enterprise</c:v>
                </c:pt>
                <c:pt idx="2">
                  <c:v>Pro</c:v>
                </c:pt>
              </c:strCache>
            </c:strRef>
          </c:cat>
          <c:val>
            <c:numRef>
              <c:f>'Segmentation Analysis'!$S$26:$S$29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B-48FF-99E8-F607714F8795}"/>
            </c:ext>
          </c:extLst>
        </c:ser>
        <c:ser>
          <c:idx val="2"/>
          <c:order val="2"/>
          <c:tx>
            <c:strRef>
              <c:f>'Segmentation Analysis'!$T$24:$T$25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'Segmentation Analysis'!$Q$26:$Q$29</c:f>
              <c:strCache>
                <c:ptCount val="3"/>
                <c:pt idx="0">
                  <c:v>Basic</c:v>
                </c:pt>
                <c:pt idx="1">
                  <c:v>Enterprise</c:v>
                </c:pt>
                <c:pt idx="2">
                  <c:v>Pro</c:v>
                </c:pt>
              </c:strCache>
            </c:strRef>
          </c:cat>
          <c:val>
            <c:numRef>
              <c:f>'Segmentation Analysis'!$T$26:$T$29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B-48FF-99E8-F607714F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36159"/>
        <c:axId val="463438079"/>
      </c:barChart>
      <c:catAx>
        <c:axId val="4634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8079"/>
        <c:crosses val="autoZero"/>
        <c:auto val="1"/>
        <c:lblAlgn val="ctr"/>
        <c:lblOffset val="100"/>
        <c:noMultiLvlLbl val="0"/>
      </c:catAx>
      <c:valAx>
        <c:axId val="4634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441960</xdr:colOff>
      <xdr:row>2</xdr:row>
      <xdr:rowOff>30480</xdr:rowOff>
    </xdr:from>
    <xdr:to>
      <xdr:col>28</xdr:col>
      <xdr:colOff>411480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5EFC7-A24B-CA48-193D-9044B9CD6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312420</xdr:colOff>
      <xdr:row>22</xdr:row>
      <xdr:rowOff>133350</xdr:rowOff>
    </xdr:from>
    <xdr:to>
      <xdr:col>26</xdr:col>
      <xdr:colOff>647700</xdr:colOff>
      <xdr:row>39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FA297-C043-8585-1B58-C247F86F5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jith" refreshedDate="45805.953393402779" createdVersion="8" refreshedVersion="8" minRefreshableVersion="3" recordCount="50" xr:uid="{439D059D-093D-4ECC-A702-B18479B82E79}">
  <cacheSource type="worksheet">
    <worksheetSource ref="A1:O51" sheet="Segmentation Analysis"/>
  </cacheSource>
  <cacheFields count="15">
    <cacheField name="Customer ID" numFmtId="0">
      <sharedItems count="5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</sharedItems>
    </cacheField>
    <cacheField name="Industry" numFmtId="0">
      <sharedItems count="5">
        <s v="Retail"/>
        <s v="Education"/>
        <s v="Healthcare"/>
        <s v="Finance"/>
        <s v="Tech"/>
      </sharedItems>
    </cacheField>
    <cacheField name="Plan" numFmtId="0">
      <sharedItems count="3">
        <s v="Enterprise"/>
        <s v="Basic"/>
        <s v="Pro"/>
      </sharedItems>
    </cacheField>
    <cacheField name="Usage Frequency (per week)" numFmtId="0">
      <sharedItems containsSemiMixedTypes="0" containsString="0" containsNumber="1" containsInteger="1" minValue="0" maxValue="19"/>
    </cacheField>
    <cacheField name="Logins (last 30 days)" numFmtId="0">
      <sharedItems containsSemiMixedTypes="0" containsString="0" containsNumber="1" containsInteger="1" minValue="0" maxValue="29"/>
    </cacheField>
    <cacheField name="Support Ticket Responses" numFmtId="0">
      <sharedItems containsSemiMixedTypes="0" containsString="0" containsNumber="1" containsInteger="1" minValue="0" maxValue="5"/>
    </cacheField>
    <cacheField name="Feature Adoption Rate (%)" numFmtId="0">
      <sharedItems containsSemiMixedTypes="0" containsString="0" containsNumber="1" containsInteger="1" minValue="0" maxValue="98"/>
    </cacheField>
    <cacheField name="CSM Engagement Score (1-10)" numFmtId="0">
      <sharedItems containsSemiMixedTypes="0" containsString="0" containsNumber="1" containsInteger="1" minValue="1" maxValue="9"/>
    </cacheField>
    <cacheField name="Norm_Usage" numFmtId="0">
      <sharedItems containsSemiMixedTypes="0" containsString="0" containsNumber="1" minValue="0" maxValue="1"/>
    </cacheField>
    <cacheField name="Norm_Logins" numFmtId="0">
      <sharedItems containsSemiMixedTypes="0" containsString="0" containsNumber="1" minValue="0" maxValue="1"/>
    </cacheField>
    <cacheField name="Norm_Support" numFmtId="0">
      <sharedItems containsSemiMixedTypes="0" containsString="0" containsNumber="1" minValue="0" maxValue="1"/>
    </cacheField>
    <cacheField name="Norm_Feature" numFmtId="0">
      <sharedItems containsSemiMixedTypes="0" containsString="0" containsNumber="1" minValue="0" maxValue="1"/>
    </cacheField>
    <cacheField name="Norm_CSM" numFmtId="0">
      <sharedItems containsSemiMixedTypes="0" containsString="0" containsNumber="1" minValue="0" maxValue="1"/>
    </cacheField>
    <cacheField name="Health Score" numFmtId="0">
      <sharedItems containsSemiMixedTypes="0" containsString="0" containsNumber="1" minValue="15.001203748286972" maxValue="78.184344790547797"/>
    </cacheField>
    <cacheField name="Health Status" numFmtId="0">
      <sharedItems count="3">
        <s v="At-Risk"/>
        <s v="Critical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"/>
    <n v="29"/>
    <n v="3"/>
    <n v="18"/>
    <n v="9"/>
    <n v="0.10526315789473684"/>
    <n v="1"/>
    <n v="0.6"/>
    <n v="0.18367346938775511"/>
    <n v="1"/>
    <n v="51.223415682062303"/>
    <x v="0"/>
  </r>
  <r>
    <x v="1"/>
    <x v="1"/>
    <x v="0"/>
    <n v="0"/>
    <n v="24"/>
    <n v="3"/>
    <n v="19"/>
    <n v="2"/>
    <n v="0"/>
    <n v="0.82758620689655171"/>
    <n v="0.6"/>
    <n v="0.19387755102040816"/>
    <n v="0.125"/>
    <n v="32.273662913441228"/>
    <x v="1"/>
  </r>
  <r>
    <x v="2"/>
    <x v="2"/>
    <x v="1"/>
    <n v="4"/>
    <n v="20"/>
    <n v="5"/>
    <n v="95"/>
    <n v="2"/>
    <n v="0.21052631578947367"/>
    <n v="0.68965517241379315"/>
    <n v="1"/>
    <n v="0.96938775510204078"/>
    <n v="0.125"/>
    <n v="60.165955220563724"/>
    <x v="0"/>
  </r>
  <r>
    <x v="3"/>
    <x v="1"/>
    <x v="0"/>
    <n v="9"/>
    <n v="5"/>
    <n v="1"/>
    <n v="70"/>
    <n v="2"/>
    <n v="0.47368421052631576"/>
    <n v="0.17241379310344829"/>
    <n v="0.2"/>
    <n v="0.7142857142857143"/>
    <n v="0.125"/>
    <n v="38.022523982369719"/>
    <x v="1"/>
  </r>
  <r>
    <x v="4"/>
    <x v="1"/>
    <x v="0"/>
    <n v="6"/>
    <n v="27"/>
    <n v="2"/>
    <n v="51"/>
    <n v="6"/>
    <n v="0.31578947368421051"/>
    <n v="0.93103448275862066"/>
    <n v="0.4"/>
    <n v="0.52040816326530615"/>
    <n v="0.625"/>
    <n v="54.900630578910324"/>
    <x v="0"/>
  </r>
  <r>
    <x v="5"/>
    <x v="3"/>
    <x v="2"/>
    <n v="8"/>
    <n v="27"/>
    <n v="0"/>
    <n v="32"/>
    <n v="3"/>
    <n v="0.42105263157894735"/>
    <n v="0.93103448275862066"/>
    <n v="0"/>
    <n v="0.32653061224489793"/>
    <n v="0.25"/>
    <n v="41.060270750768545"/>
    <x v="1"/>
  </r>
  <r>
    <x v="6"/>
    <x v="2"/>
    <x v="1"/>
    <n v="6"/>
    <n v="11"/>
    <n v="4"/>
    <n v="39"/>
    <n v="9"/>
    <n v="0.31578947368421051"/>
    <n v="0.37931034482758619"/>
    <n v="0.8"/>
    <n v="0.39795918367346939"/>
    <n v="1"/>
    <n v="52.429923330493722"/>
    <x v="0"/>
  </r>
  <r>
    <x v="7"/>
    <x v="2"/>
    <x v="2"/>
    <n v="8"/>
    <n v="11"/>
    <n v="0"/>
    <n v="38"/>
    <n v="4"/>
    <n v="0.42105263157894735"/>
    <n v="0.37931034482758619"/>
    <n v="0"/>
    <n v="0.38775510204081631"/>
    <n v="0.375"/>
    <n v="33.431400237045814"/>
    <x v="1"/>
  </r>
  <r>
    <x v="8"/>
    <x v="2"/>
    <x v="2"/>
    <n v="7"/>
    <n v="19"/>
    <n v="0"/>
    <n v="81"/>
    <n v="1"/>
    <n v="0.36842105263157893"/>
    <n v="0.65517241379310343"/>
    <n v="0"/>
    <n v="0.82653061224489799"/>
    <n v="0"/>
    <n v="42.977239897773991"/>
    <x v="1"/>
  </r>
  <r>
    <x v="9"/>
    <x v="1"/>
    <x v="2"/>
    <n v="11"/>
    <n v="29"/>
    <n v="2"/>
    <n v="0"/>
    <n v="4"/>
    <n v="0.57894736842105265"/>
    <n v="1"/>
    <n v="0.4"/>
    <n v="0"/>
    <n v="0.375"/>
    <n v="46.098684210526322"/>
    <x v="1"/>
  </r>
  <r>
    <x v="10"/>
    <x v="0"/>
    <x v="2"/>
    <n v="1"/>
    <n v="29"/>
    <n v="0"/>
    <n v="10"/>
    <n v="1"/>
    <n v="5.2631578947368418E-2"/>
    <n v="1"/>
    <n v="0"/>
    <n v="0.10204081632653061"/>
    <n v="0"/>
    <n v="23.866809881847477"/>
    <x v="1"/>
  </r>
  <r>
    <x v="11"/>
    <x v="2"/>
    <x v="2"/>
    <n v="0"/>
    <n v="10"/>
    <n v="1"/>
    <n v="91"/>
    <n v="5"/>
    <n v="0"/>
    <n v="0.34482758620689657"/>
    <n v="0.2"/>
    <n v="0.9285714285714286"/>
    <n v="0.5"/>
    <n v="40.610837438423644"/>
    <x v="1"/>
  </r>
  <r>
    <x v="12"/>
    <x v="1"/>
    <x v="2"/>
    <n v="15"/>
    <n v="25"/>
    <n v="1"/>
    <n v="56"/>
    <n v="4"/>
    <n v="0.78947368421052633"/>
    <n v="0.86206896551724133"/>
    <n v="0.2"/>
    <n v="0.5714285714285714"/>
    <n v="0.375"/>
    <n v="59.888935701322268"/>
    <x v="0"/>
  </r>
  <r>
    <x v="13"/>
    <x v="3"/>
    <x v="2"/>
    <n v="4"/>
    <n v="22"/>
    <n v="3"/>
    <n v="88"/>
    <n v="8"/>
    <n v="0.21052631578947367"/>
    <n v="0.75862068965517238"/>
    <n v="0.6"/>
    <n v="0.89795918367346939"/>
    <n v="0.875"/>
    <n v="65.009551279677027"/>
    <x v="0"/>
  </r>
  <r>
    <x v="14"/>
    <x v="0"/>
    <x v="1"/>
    <n v="2"/>
    <n v="27"/>
    <n v="5"/>
    <n v="49"/>
    <n v="8"/>
    <n v="0.10526315789473684"/>
    <n v="0.93103448275862066"/>
    <n v="1"/>
    <n v="0.5"/>
    <n v="0.875"/>
    <n v="61.877268602540838"/>
    <x v="0"/>
  </r>
  <r>
    <x v="15"/>
    <x v="3"/>
    <x v="0"/>
    <n v="11"/>
    <n v="24"/>
    <n v="4"/>
    <n v="22"/>
    <n v="7"/>
    <n v="0.57894736842105265"/>
    <n v="0.82758620689655171"/>
    <n v="0.8"/>
    <n v="0.22448979591836735"/>
    <n v="0.75"/>
    <n v="59.887653246416541"/>
    <x v="0"/>
  </r>
  <r>
    <x v="16"/>
    <x v="0"/>
    <x v="2"/>
    <n v="7"/>
    <n v="6"/>
    <n v="0"/>
    <n v="30"/>
    <n v="3"/>
    <n v="0.36842105263157893"/>
    <n v="0.20689655172413793"/>
    <n v="0"/>
    <n v="0.30612244897959184"/>
    <n v="0.25"/>
    <n v="24.751518574762027"/>
    <x v="1"/>
  </r>
  <r>
    <x v="17"/>
    <x v="1"/>
    <x v="2"/>
    <n v="2"/>
    <n v="29"/>
    <n v="0"/>
    <n v="93"/>
    <n v="1"/>
    <n v="0.10526315789473684"/>
    <n v="1"/>
    <n v="0"/>
    <n v="0.94897959183673475"/>
    <n v="0"/>
    <n v="46.356068743286791"/>
    <x v="1"/>
  </r>
  <r>
    <x v="18"/>
    <x v="4"/>
    <x v="2"/>
    <n v="0"/>
    <n v="0"/>
    <n v="2"/>
    <n v="41"/>
    <n v="1"/>
    <n v="0"/>
    <n v="0"/>
    <n v="0.4"/>
    <n v="0.41836734693877553"/>
    <n v="0"/>
    <n v="16.459183673469386"/>
    <x v="1"/>
  </r>
  <r>
    <x v="19"/>
    <x v="0"/>
    <x v="2"/>
    <n v="2"/>
    <n v="0"/>
    <n v="5"/>
    <n v="98"/>
    <n v="3"/>
    <n v="0.10526315789473684"/>
    <n v="0"/>
    <n v="1"/>
    <n v="1"/>
    <n v="0.25"/>
    <n v="46.381578947368418"/>
    <x v="1"/>
  </r>
  <r>
    <x v="20"/>
    <x v="3"/>
    <x v="2"/>
    <n v="4"/>
    <n v="24"/>
    <n v="1"/>
    <n v="6"/>
    <n v="6"/>
    <n v="0.21052631578947367"/>
    <n v="0.82758620689655171"/>
    <n v="0.2"/>
    <n v="6.1224489795918366E-2"/>
    <n v="0.625"/>
    <n v="35.720494277565834"/>
    <x v="1"/>
  </r>
  <r>
    <x v="21"/>
    <x v="1"/>
    <x v="2"/>
    <n v="14"/>
    <n v="26"/>
    <n v="4"/>
    <n v="15"/>
    <n v="7"/>
    <n v="0.73684210526315785"/>
    <n v="0.89655172413793105"/>
    <n v="0.8"/>
    <n v="0.15306122448979592"/>
    <n v="0.75"/>
    <n v="63.428617726582459"/>
    <x v="0"/>
  </r>
  <r>
    <x v="22"/>
    <x v="0"/>
    <x v="0"/>
    <n v="13"/>
    <n v="29"/>
    <n v="3"/>
    <n v="89"/>
    <n v="6"/>
    <n v="0.68421052631578949"/>
    <n v="1"/>
    <n v="0.6"/>
    <n v="0.90816326530612246"/>
    <n v="0.625"/>
    <n v="78.184344790547797"/>
    <x v="2"/>
  </r>
  <r>
    <x v="23"/>
    <x v="4"/>
    <x v="0"/>
    <n v="2"/>
    <n v="24"/>
    <n v="1"/>
    <n v="59"/>
    <n v="6"/>
    <n v="0.10526315789473684"/>
    <n v="0.82758620689655171"/>
    <n v="0.2"/>
    <n v="0.60204081632653061"/>
    <n v="0.625"/>
    <n v="46.609323493462718"/>
    <x v="1"/>
  </r>
  <r>
    <x v="24"/>
    <x v="4"/>
    <x v="2"/>
    <n v="0"/>
    <n v="19"/>
    <n v="5"/>
    <n v="1"/>
    <n v="6"/>
    <n v="0"/>
    <n v="0.65517241379310343"/>
    <n v="1"/>
    <n v="1.020408163265306E-2"/>
    <n v="0.625"/>
    <n v="37.733550316678397"/>
    <x v="1"/>
  </r>
  <r>
    <x v="25"/>
    <x v="2"/>
    <x v="0"/>
    <n v="4"/>
    <n v="12"/>
    <n v="3"/>
    <n v="0"/>
    <n v="3"/>
    <n v="0.21052631578947367"/>
    <n v="0.41379310344827586"/>
    <n v="0.6"/>
    <n v="0"/>
    <n v="0.25"/>
    <n v="26.289019963702358"/>
    <x v="1"/>
  </r>
  <r>
    <x v="26"/>
    <x v="2"/>
    <x v="1"/>
    <n v="13"/>
    <n v="8"/>
    <n v="2"/>
    <n v="47"/>
    <n v="6"/>
    <n v="0.68421052631578949"/>
    <n v="0.27586206896551724"/>
    <n v="0.4"/>
    <n v="0.47959183673469385"/>
    <n v="0.625"/>
    <n v="49.987300455572431"/>
    <x v="1"/>
  </r>
  <r>
    <x v="27"/>
    <x v="3"/>
    <x v="2"/>
    <n v="6"/>
    <n v="2"/>
    <n v="2"/>
    <n v="11"/>
    <n v="8"/>
    <n v="0.31578947368421051"/>
    <n v="6.8965517241379309E-2"/>
    <n v="0.4"/>
    <n v="0.11224489795918367"/>
    <n v="0.875"/>
    <n v="31.205169635912444"/>
    <x v="1"/>
  </r>
  <r>
    <x v="28"/>
    <x v="0"/>
    <x v="1"/>
    <n v="8"/>
    <n v="6"/>
    <n v="0"/>
    <n v="68"/>
    <n v="2"/>
    <n v="0.42105263157894735"/>
    <n v="0.20689655172413793"/>
    <n v="0"/>
    <n v="0.69387755102040816"/>
    <n v="0.125"/>
    <n v="33.886185599466643"/>
    <x v="1"/>
  </r>
  <r>
    <x v="29"/>
    <x v="0"/>
    <x v="1"/>
    <n v="14"/>
    <n v="5"/>
    <n v="5"/>
    <n v="36"/>
    <n v="5"/>
    <n v="0.73684210526315785"/>
    <n v="0.17241379310344829"/>
    <n v="1"/>
    <n v="0.36734693877551022"/>
    <n v="0.5"/>
    <n v="53.553001963035662"/>
    <x v="0"/>
  </r>
  <r>
    <x v="30"/>
    <x v="2"/>
    <x v="2"/>
    <n v="14"/>
    <n v="7"/>
    <n v="4"/>
    <n v="31"/>
    <n v="1"/>
    <n v="0.73684210526315785"/>
    <n v="0.2413793103448276"/>
    <n v="0.8"/>
    <n v="0.31632653061224492"/>
    <n v="0"/>
    <n v="43.156802103781622"/>
    <x v="1"/>
  </r>
  <r>
    <x v="31"/>
    <x v="0"/>
    <x v="0"/>
    <n v="9"/>
    <n v="26"/>
    <n v="3"/>
    <n v="8"/>
    <n v="1"/>
    <n v="0.47368421052631576"/>
    <n v="0.89655172413793105"/>
    <n v="0.6"/>
    <n v="8.1632653061224483E-2"/>
    <n v="0"/>
    <n v="40.813956072447134"/>
    <x v="1"/>
  </r>
  <r>
    <x v="32"/>
    <x v="0"/>
    <x v="1"/>
    <n v="12"/>
    <n v="8"/>
    <n v="1"/>
    <n v="98"/>
    <n v="5"/>
    <n v="0.63157894736842102"/>
    <n v="0.27586206896551724"/>
    <n v="0.2"/>
    <n v="1"/>
    <n v="0.5"/>
    <n v="56.806715063520862"/>
    <x v="0"/>
  </r>
  <r>
    <x v="33"/>
    <x v="4"/>
    <x v="2"/>
    <n v="18"/>
    <n v="29"/>
    <n v="5"/>
    <n v="18"/>
    <n v="3"/>
    <n v="0.94736842105263153"/>
    <n v="1"/>
    <n v="1"/>
    <n v="0.18367346938775511"/>
    <n v="0.25"/>
    <n v="67.026047261009666"/>
    <x v="0"/>
  </r>
  <r>
    <x v="34"/>
    <x v="2"/>
    <x v="1"/>
    <n v="6"/>
    <n v="4"/>
    <n v="5"/>
    <n v="47"/>
    <n v="4"/>
    <n v="0.31578947368421051"/>
    <n v="0.13793103448275862"/>
    <n v="1"/>
    <n v="0.47959183673469385"/>
    <n v="0.375"/>
    <n v="43.268153450127777"/>
    <x v="1"/>
  </r>
  <r>
    <x v="35"/>
    <x v="1"/>
    <x v="1"/>
    <n v="16"/>
    <n v="0"/>
    <n v="2"/>
    <n v="79"/>
    <n v="3"/>
    <n v="0.84210526315789469"/>
    <n v="0"/>
    <n v="0.4"/>
    <n v="0.80612244897959184"/>
    <n v="0.25"/>
    <n v="50.955692803437159"/>
    <x v="0"/>
  </r>
  <r>
    <x v="36"/>
    <x v="2"/>
    <x v="1"/>
    <n v="19"/>
    <n v="18"/>
    <n v="0"/>
    <n v="2"/>
    <n v="1"/>
    <n v="1"/>
    <n v="0.62068965517241381"/>
    <n v="0"/>
    <n v="2.0408163265306121E-2"/>
    <n v="0"/>
    <n v="37.923997185080935"/>
    <x v="1"/>
  </r>
  <r>
    <x v="37"/>
    <x v="1"/>
    <x v="1"/>
    <n v="3"/>
    <n v="9"/>
    <n v="0"/>
    <n v="19"/>
    <n v="1"/>
    <n v="0.15789473684210525"/>
    <n v="0.31034482758620691"/>
    <n v="0"/>
    <n v="0.19387755102040816"/>
    <n v="0"/>
    <n v="15.001203748286972"/>
    <x v="1"/>
  </r>
  <r>
    <x v="38"/>
    <x v="4"/>
    <x v="0"/>
    <n v="4"/>
    <n v="11"/>
    <n v="3"/>
    <n v="23"/>
    <n v="5"/>
    <n v="0.21052631578947367"/>
    <n v="0.37931034482758619"/>
    <n v="0.6"/>
    <n v="0.23469387755102042"/>
    <n v="0.5"/>
    <n v="35.216711730064077"/>
    <x v="1"/>
  </r>
  <r>
    <x v="39"/>
    <x v="3"/>
    <x v="1"/>
    <n v="6"/>
    <n v="23"/>
    <n v="2"/>
    <n v="53"/>
    <n v="6"/>
    <n v="0.31578947368421051"/>
    <n v="0.7931034482758621"/>
    <n v="0.4"/>
    <n v="0.54081632653061229"/>
    <n v="0.625"/>
    <n v="52.652213970887814"/>
    <x v="0"/>
  </r>
  <r>
    <x v="40"/>
    <x v="0"/>
    <x v="1"/>
    <n v="12"/>
    <n v="14"/>
    <n v="5"/>
    <n v="32"/>
    <n v="3"/>
    <n v="0.63157894736842102"/>
    <n v="0.48275862068965519"/>
    <n v="1"/>
    <n v="0.32653061224489793"/>
    <n v="0.25"/>
    <n v="52.357911404126078"/>
    <x v="0"/>
  </r>
  <r>
    <x v="41"/>
    <x v="4"/>
    <x v="1"/>
    <n v="14"/>
    <n v="26"/>
    <n v="4"/>
    <n v="23"/>
    <n v="9"/>
    <n v="0.73684210526315785"/>
    <n v="0.89655172413793105"/>
    <n v="0.8"/>
    <n v="0.23469387755102042"/>
    <n v="1"/>
    <n v="69.219434053113076"/>
    <x v="0"/>
  </r>
  <r>
    <x v="42"/>
    <x v="0"/>
    <x v="0"/>
    <n v="10"/>
    <n v="21"/>
    <n v="2"/>
    <n v="74"/>
    <n v="5"/>
    <n v="0.52631578947368418"/>
    <n v="0.72413793103448276"/>
    <n v="0.4"/>
    <n v="0.75510204081632648"/>
    <n v="0.5"/>
    <n v="60.018204377939924"/>
    <x v="0"/>
  </r>
  <r>
    <x v="43"/>
    <x v="3"/>
    <x v="1"/>
    <n v="3"/>
    <n v="23"/>
    <n v="3"/>
    <n v="71"/>
    <n v="8"/>
    <n v="0.15789473684210525"/>
    <n v="0.7931034482758621"/>
    <n v="0.6"/>
    <n v="0.72448979591836737"/>
    <n v="0.875"/>
    <n v="60.046682284529055"/>
    <x v="0"/>
  </r>
  <r>
    <x v="44"/>
    <x v="3"/>
    <x v="1"/>
    <n v="12"/>
    <n v="8"/>
    <n v="3"/>
    <n v="35"/>
    <n v="1"/>
    <n v="0.63157894736842102"/>
    <n v="0.27586206896551724"/>
    <n v="0.6"/>
    <n v="0.35714285714285715"/>
    <n v="0"/>
    <n v="39.2352864920923"/>
    <x v="1"/>
  </r>
  <r>
    <x v="45"/>
    <x v="4"/>
    <x v="0"/>
    <n v="6"/>
    <n v="19"/>
    <n v="2"/>
    <n v="37"/>
    <n v="5"/>
    <n v="0.31578947368421051"/>
    <n v="0.65517241379310343"/>
    <n v="0.4"/>
    <n v="0.37755102040816324"/>
    <n v="0.5"/>
    <n v="43.936960628171413"/>
    <x v="1"/>
  </r>
  <r>
    <x v="46"/>
    <x v="3"/>
    <x v="0"/>
    <n v="18"/>
    <n v="16"/>
    <n v="3"/>
    <n v="83"/>
    <n v="3"/>
    <n v="0.94736842105263153"/>
    <n v="0.55172413793103448"/>
    <n v="0.6"/>
    <n v="0.84693877551020413"/>
    <n v="0.25"/>
    <n v="68.642162672691569"/>
    <x v="0"/>
  </r>
  <r>
    <x v="47"/>
    <x v="1"/>
    <x v="0"/>
    <n v="1"/>
    <n v="29"/>
    <n v="2"/>
    <n v="98"/>
    <n v="1"/>
    <n v="5.2631578947368418E-2"/>
    <n v="1"/>
    <n v="0.4"/>
    <n v="1"/>
    <n v="0"/>
    <n v="52.315789473684205"/>
    <x v="0"/>
  </r>
  <r>
    <x v="48"/>
    <x v="3"/>
    <x v="1"/>
    <n v="9"/>
    <n v="16"/>
    <n v="1"/>
    <n v="88"/>
    <n v="4"/>
    <n v="0.47368421052631576"/>
    <n v="0.55172413793103448"/>
    <n v="0.2"/>
    <n v="0.89795918367346939"/>
    <n v="0.375"/>
    <n v="53.95056761361532"/>
    <x v="0"/>
  </r>
  <r>
    <x v="49"/>
    <x v="0"/>
    <x v="0"/>
    <n v="12"/>
    <n v="25"/>
    <n v="2"/>
    <n v="98"/>
    <n v="5"/>
    <n v="0.63157894736842102"/>
    <n v="0.86206896551724133"/>
    <n v="0.4"/>
    <n v="1"/>
    <n v="0.5"/>
    <n v="71.5308529945553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05B28-05DE-4B52-AB39-1D2D4AB29711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Q24:U29" firstHeaderRow="1" firstDataRow="2" firstDataCol="1"/>
  <pivotFields count="15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Customer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171CB-AC22-41E5-93F0-4601AFA4876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Q3:U10" firstHeaderRow="1" firstDataRow="2" firstDataCol="1"/>
  <pivotFields count="15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Customer ID" fld="0" subtotal="count" baseField="0" baseItem="0"/>
  </dataFields>
  <chartFormats count="3"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opLeftCell="A5" zoomScale="114" workbookViewId="0">
      <selection activeCell="B18" sqref="B18"/>
    </sheetView>
  </sheetViews>
  <sheetFormatPr defaultColWidth="12.6640625" defaultRowHeight="15.75" customHeight="1" x14ac:dyDescent="0.25"/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>
        <v>1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 t="s">
        <v>11</v>
      </c>
      <c r="B14" s="2" t="s">
        <v>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 t="s">
        <v>13</v>
      </c>
      <c r="B15" s="2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>
        <v>2</v>
      </c>
      <c r="B17" s="1" t="s">
        <v>15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 t="s">
        <v>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>
        <v>3</v>
      </c>
      <c r="B20" s="1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2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3">
        <v>4</v>
      </c>
      <c r="B23" s="1" t="s">
        <v>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L9" sqref="L9"/>
    </sheetView>
  </sheetViews>
  <sheetFormatPr defaultColWidth="12.6640625" defaultRowHeight="15.75" customHeight="1" x14ac:dyDescent="0.25"/>
  <sheetData>
    <row r="1" spans="1:26" x14ac:dyDescent="0.25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 t="s">
        <v>29</v>
      </c>
      <c r="B2" s="5" t="s">
        <v>30</v>
      </c>
      <c r="C2" s="5" t="s">
        <v>31</v>
      </c>
      <c r="D2" s="6">
        <v>2</v>
      </c>
      <c r="E2" s="6">
        <v>29</v>
      </c>
      <c r="F2" s="6">
        <v>3</v>
      </c>
      <c r="G2" s="6">
        <v>18</v>
      </c>
      <c r="H2" s="6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5" t="s">
        <v>32</v>
      </c>
      <c r="B3" s="5" t="s">
        <v>33</v>
      </c>
      <c r="C3" s="5" t="s">
        <v>31</v>
      </c>
      <c r="D3" s="6">
        <v>0</v>
      </c>
      <c r="E3" s="6">
        <v>24</v>
      </c>
      <c r="F3" s="6">
        <v>3</v>
      </c>
      <c r="G3" s="6">
        <v>19</v>
      </c>
      <c r="H3" s="6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" t="s">
        <v>34</v>
      </c>
      <c r="B4" s="5" t="s">
        <v>35</v>
      </c>
      <c r="C4" s="5" t="s">
        <v>36</v>
      </c>
      <c r="D4" s="6">
        <v>4</v>
      </c>
      <c r="E4" s="6">
        <v>20</v>
      </c>
      <c r="F4" s="6">
        <v>5</v>
      </c>
      <c r="G4" s="6">
        <v>95</v>
      </c>
      <c r="H4" s="6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" t="s">
        <v>37</v>
      </c>
      <c r="B5" s="5" t="s">
        <v>33</v>
      </c>
      <c r="C5" s="5" t="s">
        <v>31</v>
      </c>
      <c r="D5" s="6">
        <v>9</v>
      </c>
      <c r="E5" s="6">
        <v>5</v>
      </c>
      <c r="F5" s="6">
        <v>1</v>
      </c>
      <c r="G5" s="6">
        <v>70</v>
      </c>
      <c r="H5" s="6"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" t="s">
        <v>38</v>
      </c>
      <c r="B6" s="5" t="s">
        <v>33</v>
      </c>
      <c r="C6" s="5" t="s">
        <v>31</v>
      </c>
      <c r="D6" s="6">
        <v>6</v>
      </c>
      <c r="E6" s="6">
        <v>27</v>
      </c>
      <c r="F6" s="6">
        <v>2</v>
      </c>
      <c r="G6" s="6">
        <v>51</v>
      </c>
      <c r="H6" s="6">
        <v>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39</v>
      </c>
      <c r="B7" s="5" t="s">
        <v>40</v>
      </c>
      <c r="C7" s="5" t="s">
        <v>41</v>
      </c>
      <c r="D7" s="6">
        <v>8</v>
      </c>
      <c r="E7" s="6">
        <v>27</v>
      </c>
      <c r="F7" s="6">
        <v>0</v>
      </c>
      <c r="G7" s="6">
        <v>32</v>
      </c>
      <c r="H7" s="6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 t="s">
        <v>42</v>
      </c>
      <c r="B8" s="5" t="s">
        <v>35</v>
      </c>
      <c r="C8" s="5" t="s">
        <v>36</v>
      </c>
      <c r="D8" s="6">
        <v>6</v>
      </c>
      <c r="E8" s="6">
        <v>11</v>
      </c>
      <c r="F8" s="6">
        <v>4</v>
      </c>
      <c r="G8" s="6">
        <v>39</v>
      </c>
      <c r="H8" s="6">
        <v>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43</v>
      </c>
      <c r="B9" s="5" t="s">
        <v>35</v>
      </c>
      <c r="C9" s="5" t="s">
        <v>41</v>
      </c>
      <c r="D9" s="6">
        <v>8</v>
      </c>
      <c r="E9" s="6">
        <v>11</v>
      </c>
      <c r="F9" s="6">
        <v>0</v>
      </c>
      <c r="G9" s="6">
        <v>38</v>
      </c>
      <c r="H9" s="6">
        <v>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5" t="s">
        <v>44</v>
      </c>
      <c r="B10" s="5" t="s">
        <v>35</v>
      </c>
      <c r="C10" s="5" t="s">
        <v>41</v>
      </c>
      <c r="D10" s="6">
        <v>7</v>
      </c>
      <c r="E10" s="6">
        <v>19</v>
      </c>
      <c r="F10" s="6">
        <v>0</v>
      </c>
      <c r="G10" s="6">
        <v>81</v>
      </c>
      <c r="H10" s="6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 t="s">
        <v>45</v>
      </c>
      <c r="B11" s="5" t="s">
        <v>33</v>
      </c>
      <c r="C11" s="5" t="s">
        <v>41</v>
      </c>
      <c r="D11" s="6">
        <v>11</v>
      </c>
      <c r="E11" s="6">
        <v>29</v>
      </c>
      <c r="F11" s="6">
        <v>2</v>
      </c>
      <c r="G11" s="6">
        <v>0</v>
      </c>
      <c r="H11" s="6">
        <v>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" t="s">
        <v>46</v>
      </c>
      <c r="B12" s="5" t="s">
        <v>30</v>
      </c>
      <c r="C12" s="5" t="s">
        <v>41</v>
      </c>
      <c r="D12" s="6">
        <v>1</v>
      </c>
      <c r="E12" s="6">
        <v>29</v>
      </c>
      <c r="F12" s="6">
        <v>0</v>
      </c>
      <c r="G12" s="6">
        <v>10</v>
      </c>
      <c r="H12" s="6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" t="s">
        <v>47</v>
      </c>
      <c r="B13" s="5" t="s">
        <v>35</v>
      </c>
      <c r="C13" s="5" t="s">
        <v>41</v>
      </c>
      <c r="D13" s="6">
        <v>0</v>
      </c>
      <c r="E13" s="6">
        <v>10</v>
      </c>
      <c r="F13" s="6">
        <v>1</v>
      </c>
      <c r="G13" s="6">
        <v>91</v>
      </c>
      <c r="H13" s="6">
        <v>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 t="s">
        <v>48</v>
      </c>
      <c r="B14" s="5" t="s">
        <v>33</v>
      </c>
      <c r="C14" s="5" t="s">
        <v>41</v>
      </c>
      <c r="D14" s="6">
        <v>15</v>
      </c>
      <c r="E14" s="6">
        <v>25</v>
      </c>
      <c r="F14" s="6">
        <v>1</v>
      </c>
      <c r="G14" s="6">
        <v>56</v>
      </c>
      <c r="H14" s="6">
        <v>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49</v>
      </c>
      <c r="B15" s="5" t="s">
        <v>40</v>
      </c>
      <c r="C15" s="5" t="s">
        <v>41</v>
      </c>
      <c r="D15" s="6">
        <v>4</v>
      </c>
      <c r="E15" s="6">
        <v>22</v>
      </c>
      <c r="F15" s="6">
        <v>3</v>
      </c>
      <c r="G15" s="6">
        <v>88</v>
      </c>
      <c r="H15" s="6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" t="s">
        <v>50</v>
      </c>
      <c r="B16" s="5" t="s">
        <v>30</v>
      </c>
      <c r="C16" s="5" t="s">
        <v>36</v>
      </c>
      <c r="D16" s="6">
        <v>2</v>
      </c>
      <c r="E16" s="6">
        <v>27</v>
      </c>
      <c r="F16" s="6">
        <v>5</v>
      </c>
      <c r="G16" s="6">
        <v>49</v>
      </c>
      <c r="H16" s="6">
        <v>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51</v>
      </c>
      <c r="B17" s="5" t="s">
        <v>40</v>
      </c>
      <c r="C17" s="5" t="s">
        <v>31</v>
      </c>
      <c r="D17" s="6">
        <v>11</v>
      </c>
      <c r="E17" s="6">
        <v>24</v>
      </c>
      <c r="F17" s="6">
        <v>4</v>
      </c>
      <c r="G17" s="6">
        <v>22</v>
      </c>
      <c r="H17" s="6">
        <v>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 t="s">
        <v>52</v>
      </c>
      <c r="B18" s="5" t="s">
        <v>30</v>
      </c>
      <c r="C18" s="5" t="s">
        <v>41</v>
      </c>
      <c r="D18" s="6">
        <v>7</v>
      </c>
      <c r="E18" s="6">
        <v>6</v>
      </c>
      <c r="F18" s="6">
        <v>0</v>
      </c>
      <c r="G18" s="6">
        <v>30</v>
      </c>
      <c r="H18" s="6">
        <v>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 t="s">
        <v>53</v>
      </c>
      <c r="B19" s="5" t="s">
        <v>33</v>
      </c>
      <c r="C19" s="5" t="s">
        <v>41</v>
      </c>
      <c r="D19" s="6">
        <v>2</v>
      </c>
      <c r="E19" s="6">
        <v>29</v>
      </c>
      <c r="F19" s="6">
        <v>0</v>
      </c>
      <c r="G19" s="6">
        <v>93</v>
      </c>
      <c r="H19" s="6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5" t="s">
        <v>54</v>
      </c>
      <c r="B20" s="5" t="s">
        <v>55</v>
      </c>
      <c r="C20" s="5" t="s">
        <v>41</v>
      </c>
      <c r="D20" s="6">
        <v>0</v>
      </c>
      <c r="E20" s="6">
        <v>0</v>
      </c>
      <c r="F20" s="6">
        <v>2</v>
      </c>
      <c r="G20" s="6">
        <v>41</v>
      </c>
      <c r="H20" s="6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5" t="s">
        <v>56</v>
      </c>
      <c r="B21" s="5" t="s">
        <v>30</v>
      </c>
      <c r="C21" s="5" t="s">
        <v>41</v>
      </c>
      <c r="D21" s="6">
        <v>2</v>
      </c>
      <c r="E21" s="6">
        <v>0</v>
      </c>
      <c r="F21" s="6">
        <v>5</v>
      </c>
      <c r="G21" s="6">
        <v>98</v>
      </c>
      <c r="H21" s="6">
        <v>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5" t="s">
        <v>57</v>
      </c>
      <c r="B22" s="5" t="s">
        <v>40</v>
      </c>
      <c r="C22" s="5" t="s">
        <v>41</v>
      </c>
      <c r="D22" s="6">
        <v>4</v>
      </c>
      <c r="E22" s="6">
        <v>24</v>
      </c>
      <c r="F22" s="6">
        <v>1</v>
      </c>
      <c r="G22" s="6">
        <v>6</v>
      </c>
      <c r="H22" s="6">
        <v>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" t="s">
        <v>58</v>
      </c>
      <c r="B23" s="5" t="s">
        <v>33</v>
      </c>
      <c r="C23" s="5" t="s">
        <v>41</v>
      </c>
      <c r="D23" s="6">
        <v>14</v>
      </c>
      <c r="E23" s="6">
        <v>26</v>
      </c>
      <c r="F23" s="6">
        <v>4</v>
      </c>
      <c r="G23" s="6">
        <v>15</v>
      </c>
      <c r="H23" s="6">
        <v>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5" t="s">
        <v>59</v>
      </c>
      <c r="B24" s="5" t="s">
        <v>30</v>
      </c>
      <c r="C24" s="5" t="s">
        <v>31</v>
      </c>
      <c r="D24" s="6">
        <v>13</v>
      </c>
      <c r="E24" s="6">
        <v>29</v>
      </c>
      <c r="F24" s="6">
        <v>3</v>
      </c>
      <c r="G24" s="6">
        <v>89</v>
      </c>
      <c r="H24" s="6">
        <v>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5" t="s">
        <v>60</v>
      </c>
      <c r="B25" s="5" t="s">
        <v>55</v>
      </c>
      <c r="C25" s="5" t="s">
        <v>31</v>
      </c>
      <c r="D25" s="6">
        <v>2</v>
      </c>
      <c r="E25" s="6">
        <v>24</v>
      </c>
      <c r="F25" s="6">
        <v>1</v>
      </c>
      <c r="G25" s="6">
        <v>59</v>
      </c>
      <c r="H25" s="6">
        <v>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5" t="s">
        <v>61</v>
      </c>
      <c r="B26" s="5" t="s">
        <v>55</v>
      </c>
      <c r="C26" s="5" t="s">
        <v>41</v>
      </c>
      <c r="D26" s="6">
        <v>0</v>
      </c>
      <c r="E26" s="6">
        <v>19</v>
      </c>
      <c r="F26" s="6">
        <v>5</v>
      </c>
      <c r="G26" s="6">
        <v>1</v>
      </c>
      <c r="H26" s="6">
        <v>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5" t="s">
        <v>62</v>
      </c>
      <c r="B27" s="5" t="s">
        <v>35</v>
      </c>
      <c r="C27" s="5" t="s">
        <v>31</v>
      </c>
      <c r="D27" s="6">
        <v>4</v>
      </c>
      <c r="E27" s="6">
        <v>12</v>
      </c>
      <c r="F27" s="6">
        <v>3</v>
      </c>
      <c r="G27" s="6">
        <v>0</v>
      </c>
      <c r="H27" s="6">
        <v>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5" t="s">
        <v>63</v>
      </c>
      <c r="B28" s="5" t="s">
        <v>35</v>
      </c>
      <c r="C28" s="5" t="s">
        <v>36</v>
      </c>
      <c r="D28" s="6">
        <v>13</v>
      </c>
      <c r="E28" s="6">
        <v>8</v>
      </c>
      <c r="F28" s="6">
        <v>2</v>
      </c>
      <c r="G28" s="6">
        <v>47</v>
      </c>
      <c r="H28" s="6">
        <v>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5" t="s">
        <v>64</v>
      </c>
      <c r="B29" s="5" t="s">
        <v>40</v>
      </c>
      <c r="C29" s="5" t="s">
        <v>41</v>
      </c>
      <c r="D29" s="6">
        <v>6</v>
      </c>
      <c r="E29" s="6">
        <v>2</v>
      </c>
      <c r="F29" s="6">
        <v>2</v>
      </c>
      <c r="G29" s="6">
        <v>11</v>
      </c>
      <c r="H29" s="6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5" t="s">
        <v>65</v>
      </c>
      <c r="B30" s="5" t="s">
        <v>30</v>
      </c>
      <c r="C30" s="5" t="s">
        <v>36</v>
      </c>
      <c r="D30" s="6">
        <v>8</v>
      </c>
      <c r="E30" s="6">
        <v>6</v>
      </c>
      <c r="F30" s="6">
        <v>0</v>
      </c>
      <c r="G30" s="6">
        <v>68</v>
      </c>
      <c r="H30" s="6">
        <v>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5" t="s">
        <v>66</v>
      </c>
      <c r="B31" s="5" t="s">
        <v>30</v>
      </c>
      <c r="C31" s="5" t="s">
        <v>36</v>
      </c>
      <c r="D31" s="6">
        <v>14</v>
      </c>
      <c r="E31" s="6">
        <v>5</v>
      </c>
      <c r="F31" s="6">
        <v>5</v>
      </c>
      <c r="G31" s="6">
        <v>36</v>
      </c>
      <c r="H31" s="6">
        <v>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5" t="s">
        <v>67</v>
      </c>
      <c r="B32" s="5" t="s">
        <v>35</v>
      </c>
      <c r="C32" s="5" t="s">
        <v>41</v>
      </c>
      <c r="D32" s="6">
        <v>14</v>
      </c>
      <c r="E32" s="6">
        <v>7</v>
      </c>
      <c r="F32" s="6">
        <v>4</v>
      </c>
      <c r="G32" s="6">
        <v>31</v>
      </c>
      <c r="H32" s="6"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5" t="s">
        <v>68</v>
      </c>
      <c r="B33" s="5" t="s">
        <v>30</v>
      </c>
      <c r="C33" s="5" t="s">
        <v>31</v>
      </c>
      <c r="D33" s="6">
        <v>9</v>
      </c>
      <c r="E33" s="6">
        <v>26</v>
      </c>
      <c r="F33" s="6">
        <v>3</v>
      </c>
      <c r="G33" s="6">
        <v>8</v>
      </c>
      <c r="H33" s="6">
        <v>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5" t="s">
        <v>69</v>
      </c>
      <c r="B34" s="5" t="s">
        <v>30</v>
      </c>
      <c r="C34" s="5" t="s">
        <v>36</v>
      </c>
      <c r="D34" s="6">
        <v>12</v>
      </c>
      <c r="E34" s="6">
        <v>8</v>
      </c>
      <c r="F34" s="6">
        <v>1</v>
      </c>
      <c r="G34" s="6">
        <v>98</v>
      </c>
      <c r="H34" s="6">
        <v>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5" t="s">
        <v>70</v>
      </c>
      <c r="B35" s="5" t="s">
        <v>55</v>
      </c>
      <c r="C35" s="5" t="s">
        <v>41</v>
      </c>
      <c r="D35" s="6">
        <v>18</v>
      </c>
      <c r="E35" s="6">
        <v>29</v>
      </c>
      <c r="F35" s="6">
        <v>5</v>
      </c>
      <c r="G35" s="6">
        <v>18</v>
      </c>
      <c r="H35" s="6">
        <v>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5" t="s">
        <v>71</v>
      </c>
      <c r="B36" s="5" t="s">
        <v>35</v>
      </c>
      <c r="C36" s="5" t="s">
        <v>36</v>
      </c>
      <c r="D36" s="6">
        <v>6</v>
      </c>
      <c r="E36" s="6">
        <v>4</v>
      </c>
      <c r="F36" s="6">
        <v>5</v>
      </c>
      <c r="G36" s="6">
        <v>47</v>
      </c>
      <c r="H36" s="6">
        <v>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5" t="s">
        <v>72</v>
      </c>
      <c r="B37" s="5" t="s">
        <v>33</v>
      </c>
      <c r="C37" s="5" t="s">
        <v>36</v>
      </c>
      <c r="D37" s="6">
        <v>16</v>
      </c>
      <c r="E37" s="6">
        <v>0</v>
      </c>
      <c r="F37" s="6">
        <v>2</v>
      </c>
      <c r="G37" s="6">
        <v>79</v>
      </c>
      <c r="H37" s="6">
        <v>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5" t="s">
        <v>73</v>
      </c>
      <c r="B38" s="5" t="s">
        <v>35</v>
      </c>
      <c r="C38" s="5" t="s">
        <v>36</v>
      </c>
      <c r="D38" s="6">
        <v>19</v>
      </c>
      <c r="E38" s="6">
        <v>18</v>
      </c>
      <c r="F38" s="6">
        <v>0</v>
      </c>
      <c r="G38" s="6">
        <v>2</v>
      </c>
      <c r="H38" s="6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5" t="s">
        <v>74</v>
      </c>
      <c r="B39" s="5" t="s">
        <v>33</v>
      </c>
      <c r="C39" s="5" t="s">
        <v>36</v>
      </c>
      <c r="D39" s="6">
        <v>3</v>
      </c>
      <c r="E39" s="6">
        <v>9</v>
      </c>
      <c r="F39" s="6">
        <v>0</v>
      </c>
      <c r="G39" s="6">
        <v>19</v>
      </c>
      <c r="H39" s="6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5" t="s">
        <v>75</v>
      </c>
      <c r="B40" s="5" t="s">
        <v>55</v>
      </c>
      <c r="C40" s="5" t="s">
        <v>31</v>
      </c>
      <c r="D40" s="6">
        <v>4</v>
      </c>
      <c r="E40" s="6">
        <v>11</v>
      </c>
      <c r="F40" s="6">
        <v>3</v>
      </c>
      <c r="G40" s="6">
        <v>23</v>
      </c>
      <c r="H40" s="6">
        <v>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5" t="s">
        <v>76</v>
      </c>
      <c r="B41" s="5" t="s">
        <v>40</v>
      </c>
      <c r="C41" s="5" t="s">
        <v>36</v>
      </c>
      <c r="D41" s="6">
        <v>6</v>
      </c>
      <c r="E41" s="6">
        <v>23</v>
      </c>
      <c r="F41" s="6">
        <v>2</v>
      </c>
      <c r="G41" s="6">
        <v>53</v>
      </c>
      <c r="H41" s="6">
        <v>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5" t="s">
        <v>77</v>
      </c>
      <c r="B42" s="5" t="s">
        <v>30</v>
      </c>
      <c r="C42" s="5" t="s">
        <v>36</v>
      </c>
      <c r="D42" s="6">
        <v>12</v>
      </c>
      <c r="E42" s="6">
        <v>14</v>
      </c>
      <c r="F42" s="6">
        <v>5</v>
      </c>
      <c r="G42" s="6">
        <v>32</v>
      </c>
      <c r="H42" s="6">
        <v>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5" t="s">
        <v>78</v>
      </c>
      <c r="B43" s="5" t="s">
        <v>55</v>
      </c>
      <c r="C43" s="5" t="s">
        <v>36</v>
      </c>
      <c r="D43" s="6">
        <v>14</v>
      </c>
      <c r="E43" s="6">
        <v>26</v>
      </c>
      <c r="F43" s="6">
        <v>4</v>
      </c>
      <c r="G43" s="6">
        <v>23</v>
      </c>
      <c r="H43" s="6">
        <v>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5" t="s">
        <v>79</v>
      </c>
      <c r="B44" s="5" t="s">
        <v>30</v>
      </c>
      <c r="C44" s="5" t="s">
        <v>31</v>
      </c>
      <c r="D44" s="6">
        <v>10</v>
      </c>
      <c r="E44" s="6">
        <v>21</v>
      </c>
      <c r="F44" s="6">
        <v>2</v>
      </c>
      <c r="G44" s="6">
        <v>74</v>
      </c>
      <c r="H44" s="6">
        <v>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5" t="s">
        <v>80</v>
      </c>
      <c r="B45" s="5" t="s">
        <v>40</v>
      </c>
      <c r="C45" s="5" t="s">
        <v>36</v>
      </c>
      <c r="D45" s="6">
        <v>3</v>
      </c>
      <c r="E45" s="6">
        <v>23</v>
      </c>
      <c r="F45" s="6">
        <v>3</v>
      </c>
      <c r="G45" s="6">
        <v>71</v>
      </c>
      <c r="H45" s="6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5" t="s">
        <v>81</v>
      </c>
      <c r="B46" s="5" t="s">
        <v>40</v>
      </c>
      <c r="C46" s="5" t="s">
        <v>36</v>
      </c>
      <c r="D46" s="6">
        <v>12</v>
      </c>
      <c r="E46" s="6">
        <v>8</v>
      </c>
      <c r="F46" s="6">
        <v>3</v>
      </c>
      <c r="G46" s="6">
        <v>35</v>
      </c>
      <c r="H46" s="6">
        <v>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5" t="s">
        <v>82</v>
      </c>
      <c r="B47" s="5" t="s">
        <v>55</v>
      </c>
      <c r="C47" s="5" t="s">
        <v>31</v>
      </c>
      <c r="D47" s="6">
        <v>6</v>
      </c>
      <c r="E47" s="6">
        <v>19</v>
      </c>
      <c r="F47" s="6">
        <v>2</v>
      </c>
      <c r="G47" s="6">
        <v>37</v>
      </c>
      <c r="H47" s="6">
        <v>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5" t="s">
        <v>83</v>
      </c>
      <c r="B48" s="5" t="s">
        <v>40</v>
      </c>
      <c r="C48" s="5" t="s">
        <v>31</v>
      </c>
      <c r="D48" s="6">
        <v>18</v>
      </c>
      <c r="E48" s="6">
        <v>16</v>
      </c>
      <c r="F48" s="6">
        <v>3</v>
      </c>
      <c r="G48" s="6">
        <v>83</v>
      </c>
      <c r="H48" s="6">
        <v>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5" t="s">
        <v>84</v>
      </c>
      <c r="B49" s="5" t="s">
        <v>33</v>
      </c>
      <c r="C49" s="5" t="s">
        <v>31</v>
      </c>
      <c r="D49" s="6">
        <v>1</v>
      </c>
      <c r="E49" s="6">
        <v>29</v>
      </c>
      <c r="F49" s="6">
        <v>2</v>
      </c>
      <c r="G49" s="6">
        <v>98</v>
      </c>
      <c r="H49" s="6"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5" t="s">
        <v>85</v>
      </c>
      <c r="B50" s="5" t="s">
        <v>40</v>
      </c>
      <c r="C50" s="5" t="s">
        <v>36</v>
      </c>
      <c r="D50" s="6">
        <v>9</v>
      </c>
      <c r="E50" s="6">
        <v>16</v>
      </c>
      <c r="F50" s="6">
        <v>1</v>
      </c>
      <c r="G50" s="6">
        <v>88</v>
      </c>
      <c r="H50" s="6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5" t="s">
        <v>86</v>
      </c>
      <c r="B51" s="5" t="s">
        <v>30</v>
      </c>
      <c r="C51" s="5" t="s">
        <v>31</v>
      </c>
      <c r="D51" s="6">
        <v>12</v>
      </c>
      <c r="E51" s="6">
        <v>25</v>
      </c>
      <c r="F51" s="6">
        <v>2</v>
      </c>
      <c r="G51" s="6">
        <v>98</v>
      </c>
      <c r="H51" s="6">
        <v>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0775-CFC8-473C-9861-60A3645EF54F}">
  <dimension ref="A1:Z1000"/>
  <sheetViews>
    <sheetView topLeftCell="F1" zoomScale="81" workbookViewId="0">
      <pane ySplit="1" topLeftCell="A2" activePane="bottomLeft" state="frozen"/>
      <selection pane="bottomLeft" activeCell="Q8" sqref="Q8"/>
    </sheetView>
  </sheetViews>
  <sheetFormatPr defaultColWidth="12.6640625" defaultRowHeight="13.2" x14ac:dyDescent="0.25"/>
  <cols>
    <col min="1" max="7" width="12.6640625" style="9"/>
    <col min="8" max="8" width="12.6640625" style="9" customWidth="1"/>
    <col min="9" max="9" width="14.44140625" style="9" customWidth="1"/>
    <col min="10" max="10" width="13.6640625" style="9" customWidth="1"/>
    <col min="11" max="11" width="15.109375" style="9" customWidth="1"/>
    <col min="12" max="12" width="15.77734375" style="9" customWidth="1"/>
    <col min="13" max="13" width="11.44140625" style="9" customWidth="1"/>
    <col min="14" max="14" width="12.6640625" style="9"/>
    <col min="15" max="15" width="15.109375" style="9" customWidth="1"/>
    <col min="16" max="16" width="12.6640625" style="9"/>
    <col min="17" max="17" width="24.44140625" style="9" customWidth="1"/>
    <col min="18" max="20" width="12.6640625" style="9"/>
    <col min="21" max="21" width="16.33203125" style="9" customWidth="1"/>
    <col min="22" max="16384" width="12.6640625" style="9"/>
  </cols>
  <sheetData>
    <row r="1" spans="1:26" ht="39.6" x14ac:dyDescent="0.25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 t="s">
        <v>29</v>
      </c>
      <c r="B2" s="10" t="s">
        <v>30</v>
      </c>
      <c r="C2" s="10" t="s">
        <v>31</v>
      </c>
      <c r="D2" s="12">
        <v>2</v>
      </c>
      <c r="E2" s="12">
        <v>29</v>
      </c>
      <c r="F2" s="12">
        <v>3</v>
      </c>
      <c r="G2" s="12">
        <v>18</v>
      </c>
      <c r="H2" s="12">
        <v>9</v>
      </c>
      <c r="I2" s="9">
        <f t="shared" ref="I2:I33" si="0">(D2 - MIN(D$2:D$51)) / (MAX(D$2:D$51) - MIN(D$2:D$51))</f>
        <v>0.10526315789473684</v>
      </c>
      <c r="J2" s="9">
        <f t="shared" ref="J2:J33" si="1">(E2 - MIN(E$2:E$51)) / (MAX(E$2:E$51) - MIN(E$2:E$51))</f>
        <v>1</v>
      </c>
      <c r="K2" s="9">
        <f t="shared" ref="K2:K33" si="2">(F2 - MIN(F$2:F$51)) / (MAX(F$2:F$51) - MIN(F$2:F$51))</f>
        <v>0.6</v>
      </c>
      <c r="L2" s="9">
        <f t="shared" ref="L2:L33" si="3">(G2 - MIN(G$2:G$51)) / (MAX(G$2:G$51) - MIN(G$2:G$51))</f>
        <v>0.18367346938775511</v>
      </c>
      <c r="M2" s="9">
        <f t="shared" ref="M2:M33" si="4">(H2 - MIN(H$2:H$51)) / (MAX(H$2:H$51) - MIN(H$2:H$51))</f>
        <v>1</v>
      </c>
      <c r="N2" s="9">
        <f t="shared" ref="N2:N33" si="5">(I2*0.25 + J2*0.2 + K2*0.15 + L2*0.25 + M2*0.15)*100</f>
        <v>51.223415682062303</v>
      </c>
      <c r="O2" s="9" t="str">
        <f t="shared" ref="O2:O33" si="6">IF(N2&gt;=75, "Healthy", IF(N2&gt;=50, "At-Risk", "Critical"))</f>
        <v>At-Risk</v>
      </c>
      <c r="P2" s="10"/>
      <c r="Q2" s="10"/>
      <c r="R2" s="10"/>
      <c r="S2" s="10"/>
      <c r="T2" s="10"/>
      <c r="W2" s="10"/>
      <c r="X2" s="10"/>
      <c r="Y2" s="10"/>
      <c r="Z2" s="10"/>
    </row>
    <row r="3" spans="1:26" x14ac:dyDescent="0.25">
      <c r="A3" s="10" t="s">
        <v>32</v>
      </c>
      <c r="B3" s="10" t="s">
        <v>33</v>
      </c>
      <c r="C3" s="10" t="s">
        <v>31</v>
      </c>
      <c r="D3" s="12">
        <v>0</v>
      </c>
      <c r="E3" s="12">
        <v>24</v>
      </c>
      <c r="F3" s="12">
        <v>3</v>
      </c>
      <c r="G3" s="12">
        <v>19</v>
      </c>
      <c r="H3" s="12">
        <v>2</v>
      </c>
      <c r="I3" s="9">
        <f t="shared" si="0"/>
        <v>0</v>
      </c>
      <c r="J3" s="9">
        <f t="shared" si="1"/>
        <v>0.82758620689655171</v>
      </c>
      <c r="K3" s="9">
        <f t="shared" si="2"/>
        <v>0.6</v>
      </c>
      <c r="L3" s="9">
        <f t="shared" si="3"/>
        <v>0.19387755102040816</v>
      </c>
      <c r="M3" s="9">
        <f t="shared" si="4"/>
        <v>0.125</v>
      </c>
      <c r="N3" s="9">
        <f t="shared" si="5"/>
        <v>32.273662913441228</v>
      </c>
      <c r="O3" s="9" t="str">
        <f t="shared" si="6"/>
        <v>Critical</v>
      </c>
      <c r="P3" s="10"/>
      <c r="Q3" s="10"/>
      <c r="R3" s="10"/>
      <c r="S3" s="10"/>
      <c r="T3" s="10"/>
      <c r="W3" s="10"/>
      <c r="X3" s="10"/>
      <c r="Y3" s="10"/>
      <c r="Z3" s="10"/>
    </row>
    <row r="4" spans="1:26" x14ac:dyDescent="0.25">
      <c r="A4" s="10" t="s">
        <v>34</v>
      </c>
      <c r="B4" s="10" t="s">
        <v>35</v>
      </c>
      <c r="C4" s="10" t="s">
        <v>36</v>
      </c>
      <c r="D4" s="12">
        <v>4</v>
      </c>
      <c r="E4" s="12">
        <v>20</v>
      </c>
      <c r="F4" s="12">
        <v>5</v>
      </c>
      <c r="G4" s="12">
        <v>95</v>
      </c>
      <c r="H4" s="12">
        <v>2</v>
      </c>
      <c r="I4" s="9">
        <f t="shared" si="0"/>
        <v>0.21052631578947367</v>
      </c>
      <c r="J4" s="9">
        <f t="shared" si="1"/>
        <v>0.68965517241379315</v>
      </c>
      <c r="K4" s="9">
        <f t="shared" si="2"/>
        <v>1</v>
      </c>
      <c r="L4" s="9">
        <f t="shared" si="3"/>
        <v>0.96938775510204078</v>
      </c>
      <c r="M4" s="9">
        <f t="shared" si="4"/>
        <v>0.125</v>
      </c>
      <c r="N4" s="9">
        <f t="shared" si="5"/>
        <v>60.165955220563724</v>
      </c>
      <c r="O4" s="9" t="str">
        <f t="shared" si="6"/>
        <v>At-Risk</v>
      </c>
      <c r="P4" s="10"/>
      <c r="Q4" s="10"/>
      <c r="R4" s="10"/>
      <c r="S4" s="10"/>
      <c r="T4" s="10"/>
      <c r="W4" s="10"/>
      <c r="X4" s="10"/>
      <c r="Y4" s="10"/>
      <c r="Z4" s="10"/>
    </row>
    <row r="5" spans="1:26" x14ac:dyDescent="0.25">
      <c r="A5" s="10" t="s">
        <v>37</v>
      </c>
      <c r="B5" s="10" t="s">
        <v>33</v>
      </c>
      <c r="C5" s="10" t="s">
        <v>31</v>
      </c>
      <c r="D5" s="12">
        <v>9</v>
      </c>
      <c r="E5" s="12">
        <v>5</v>
      </c>
      <c r="F5" s="12">
        <v>1</v>
      </c>
      <c r="G5" s="12">
        <v>70</v>
      </c>
      <c r="H5" s="12">
        <v>2</v>
      </c>
      <c r="I5" s="9">
        <f t="shared" si="0"/>
        <v>0.47368421052631576</v>
      </c>
      <c r="J5" s="9">
        <f t="shared" si="1"/>
        <v>0.17241379310344829</v>
      </c>
      <c r="K5" s="9">
        <f t="shared" si="2"/>
        <v>0.2</v>
      </c>
      <c r="L5" s="9">
        <f t="shared" si="3"/>
        <v>0.7142857142857143</v>
      </c>
      <c r="M5" s="9">
        <f t="shared" si="4"/>
        <v>0.125</v>
      </c>
      <c r="N5" s="9">
        <f t="shared" si="5"/>
        <v>38.022523982369719</v>
      </c>
      <c r="O5" s="9" t="str">
        <f t="shared" si="6"/>
        <v>Critical</v>
      </c>
      <c r="P5" s="10"/>
      <c r="Q5" s="10"/>
      <c r="R5" s="10"/>
      <c r="S5" s="10"/>
      <c r="T5" s="10"/>
      <c r="W5" s="10"/>
      <c r="X5" s="10"/>
      <c r="Y5" s="10"/>
      <c r="Z5" s="10"/>
    </row>
    <row r="6" spans="1:26" x14ac:dyDescent="0.25">
      <c r="A6" s="10" t="s">
        <v>38</v>
      </c>
      <c r="B6" s="10" t="s">
        <v>33</v>
      </c>
      <c r="C6" s="10" t="s">
        <v>31</v>
      </c>
      <c r="D6" s="12">
        <v>6</v>
      </c>
      <c r="E6" s="12">
        <v>27</v>
      </c>
      <c r="F6" s="12">
        <v>2</v>
      </c>
      <c r="G6" s="12">
        <v>51</v>
      </c>
      <c r="H6" s="12">
        <v>6</v>
      </c>
      <c r="I6" s="9">
        <f t="shared" si="0"/>
        <v>0.31578947368421051</v>
      </c>
      <c r="J6" s="9">
        <f t="shared" si="1"/>
        <v>0.93103448275862066</v>
      </c>
      <c r="K6" s="9">
        <f t="shared" si="2"/>
        <v>0.4</v>
      </c>
      <c r="L6" s="9">
        <f t="shared" si="3"/>
        <v>0.52040816326530615</v>
      </c>
      <c r="M6" s="9">
        <f t="shared" si="4"/>
        <v>0.625</v>
      </c>
      <c r="N6" s="9">
        <f t="shared" si="5"/>
        <v>54.900630578910324</v>
      </c>
      <c r="O6" s="9" t="str">
        <f t="shared" si="6"/>
        <v>At-Risk</v>
      </c>
      <c r="P6" s="10"/>
      <c r="Q6" s="10"/>
      <c r="R6" s="10"/>
      <c r="S6" s="10"/>
      <c r="T6" s="10"/>
      <c r="W6" s="10"/>
      <c r="X6" s="10"/>
      <c r="Y6" s="10"/>
      <c r="Z6" s="10"/>
    </row>
    <row r="7" spans="1:26" x14ac:dyDescent="0.25">
      <c r="A7" s="10" t="s">
        <v>39</v>
      </c>
      <c r="B7" s="10" t="s">
        <v>40</v>
      </c>
      <c r="C7" s="10" t="s">
        <v>41</v>
      </c>
      <c r="D7" s="12">
        <v>8</v>
      </c>
      <c r="E7" s="12">
        <v>27</v>
      </c>
      <c r="F7" s="12">
        <v>0</v>
      </c>
      <c r="G7" s="12">
        <v>32</v>
      </c>
      <c r="H7" s="12">
        <v>3</v>
      </c>
      <c r="I7" s="9">
        <f t="shared" si="0"/>
        <v>0.42105263157894735</v>
      </c>
      <c r="J7" s="9">
        <f t="shared" si="1"/>
        <v>0.93103448275862066</v>
      </c>
      <c r="K7" s="9">
        <f t="shared" si="2"/>
        <v>0</v>
      </c>
      <c r="L7" s="9">
        <f t="shared" si="3"/>
        <v>0.32653061224489793</v>
      </c>
      <c r="M7" s="9">
        <f t="shared" si="4"/>
        <v>0.25</v>
      </c>
      <c r="N7" s="9">
        <f t="shared" si="5"/>
        <v>41.060270750768545</v>
      </c>
      <c r="O7" s="9" t="str">
        <f t="shared" si="6"/>
        <v>Critical</v>
      </c>
      <c r="P7" s="10"/>
      <c r="Q7" s="10"/>
      <c r="R7" s="10"/>
      <c r="S7" s="10"/>
      <c r="T7" s="10"/>
      <c r="W7" s="10"/>
      <c r="X7" s="10"/>
      <c r="Y7" s="10"/>
      <c r="Z7" s="10"/>
    </row>
    <row r="8" spans="1:26" x14ac:dyDescent="0.25">
      <c r="A8" s="10" t="s">
        <v>42</v>
      </c>
      <c r="B8" s="10" t="s">
        <v>35</v>
      </c>
      <c r="C8" s="10" t="s">
        <v>36</v>
      </c>
      <c r="D8" s="12">
        <v>6</v>
      </c>
      <c r="E8" s="12">
        <v>11</v>
      </c>
      <c r="F8" s="12">
        <v>4</v>
      </c>
      <c r="G8" s="12">
        <v>39</v>
      </c>
      <c r="H8" s="12">
        <v>9</v>
      </c>
      <c r="I8" s="9">
        <f t="shared" si="0"/>
        <v>0.31578947368421051</v>
      </c>
      <c r="J8" s="9">
        <f t="shared" si="1"/>
        <v>0.37931034482758619</v>
      </c>
      <c r="K8" s="9">
        <f t="shared" si="2"/>
        <v>0.8</v>
      </c>
      <c r="L8" s="9">
        <f t="shared" si="3"/>
        <v>0.39795918367346939</v>
      </c>
      <c r="M8" s="9">
        <f t="shared" si="4"/>
        <v>1</v>
      </c>
      <c r="N8" s="9">
        <f t="shared" si="5"/>
        <v>52.429923330493722</v>
      </c>
      <c r="O8" s="9" t="str">
        <f t="shared" si="6"/>
        <v>At-Risk</v>
      </c>
      <c r="P8" s="10"/>
      <c r="Q8" s="10"/>
      <c r="R8" s="10"/>
      <c r="S8" s="10"/>
      <c r="T8" s="10"/>
      <c r="W8" s="10"/>
      <c r="X8" s="10"/>
      <c r="Y8" s="10"/>
      <c r="Z8" s="10"/>
    </row>
    <row r="9" spans="1:26" x14ac:dyDescent="0.25">
      <c r="A9" s="10" t="s">
        <v>43</v>
      </c>
      <c r="B9" s="10" t="s">
        <v>35</v>
      </c>
      <c r="C9" s="10" t="s">
        <v>41</v>
      </c>
      <c r="D9" s="12">
        <v>8</v>
      </c>
      <c r="E9" s="12">
        <v>11</v>
      </c>
      <c r="F9" s="12">
        <v>0</v>
      </c>
      <c r="G9" s="12">
        <v>38</v>
      </c>
      <c r="H9" s="12">
        <v>4</v>
      </c>
      <c r="I9" s="9">
        <f t="shared" si="0"/>
        <v>0.42105263157894735</v>
      </c>
      <c r="J9" s="9">
        <f t="shared" si="1"/>
        <v>0.37931034482758619</v>
      </c>
      <c r="K9" s="9">
        <f t="shared" si="2"/>
        <v>0</v>
      </c>
      <c r="L9" s="9">
        <f t="shared" si="3"/>
        <v>0.38775510204081631</v>
      </c>
      <c r="M9" s="9">
        <f t="shared" si="4"/>
        <v>0.375</v>
      </c>
      <c r="N9" s="9">
        <f t="shared" si="5"/>
        <v>33.431400237045814</v>
      </c>
      <c r="O9" s="9" t="str">
        <f t="shared" si="6"/>
        <v>Critical</v>
      </c>
      <c r="P9" s="10"/>
      <c r="Q9" s="10"/>
      <c r="R9" s="10"/>
      <c r="S9" s="10"/>
      <c r="T9" s="10"/>
      <c r="W9" s="10"/>
      <c r="X9" s="10"/>
      <c r="Y9" s="10"/>
      <c r="Z9" s="10"/>
    </row>
    <row r="10" spans="1:26" x14ac:dyDescent="0.25">
      <c r="A10" s="10" t="s">
        <v>44</v>
      </c>
      <c r="B10" s="10" t="s">
        <v>35</v>
      </c>
      <c r="C10" s="10" t="s">
        <v>41</v>
      </c>
      <c r="D10" s="12">
        <v>7</v>
      </c>
      <c r="E10" s="12">
        <v>19</v>
      </c>
      <c r="F10" s="12">
        <v>0</v>
      </c>
      <c r="G10" s="12">
        <v>81</v>
      </c>
      <c r="H10" s="12">
        <v>1</v>
      </c>
      <c r="I10" s="9">
        <f t="shared" si="0"/>
        <v>0.36842105263157893</v>
      </c>
      <c r="J10" s="9">
        <f t="shared" si="1"/>
        <v>0.65517241379310343</v>
      </c>
      <c r="K10" s="9">
        <f t="shared" si="2"/>
        <v>0</v>
      </c>
      <c r="L10" s="9">
        <f t="shared" si="3"/>
        <v>0.82653061224489799</v>
      </c>
      <c r="M10" s="9">
        <f t="shared" si="4"/>
        <v>0</v>
      </c>
      <c r="N10" s="9">
        <f t="shared" si="5"/>
        <v>42.977239897773991</v>
      </c>
      <c r="O10" s="9" t="str">
        <f t="shared" si="6"/>
        <v>Critical</v>
      </c>
      <c r="P10" s="10"/>
      <c r="Q10" s="10"/>
      <c r="R10" s="10"/>
      <c r="S10" s="10"/>
      <c r="T10" s="10"/>
      <c r="W10" s="10"/>
      <c r="X10" s="10"/>
      <c r="Y10" s="10"/>
      <c r="Z10" s="10"/>
    </row>
    <row r="11" spans="1:26" x14ac:dyDescent="0.25">
      <c r="A11" s="10" t="s">
        <v>45</v>
      </c>
      <c r="B11" s="10" t="s">
        <v>33</v>
      </c>
      <c r="C11" s="10" t="s">
        <v>41</v>
      </c>
      <c r="D11" s="12">
        <v>11</v>
      </c>
      <c r="E11" s="12">
        <v>29</v>
      </c>
      <c r="F11" s="12">
        <v>2</v>
      </c>
      <c r="G11" s="12">
        <v>0</v>
      </c>
      <c r="H11" s="12">
        <v>4</v>
      </c>
      <c r="I11" s="9">
        <f t="shared" si="0"/>
        <v>0.57894736842105265</v>
      </c>
      <c r="J11" s="9">
        <f t="shared" si="1"/>
        <v>1</v>
      </c>
      <c r="K11" s="9">
        <f t="shared" si="2"/>
        <v>0.4</v>
      </c>
      <c r="L11" s="9">
        <f t="shared" si="3"/>
        <v>0</v>
      </c>
      <c r="M11" s="9">
        <f t="shared" si="4"/>
        <v>0.375</v>
      </c>
      <c r="N11" s="9">
        <f t="shared" si="5"/>
        <v>46.098684210526322</v>
      </c>
      <c r="O11" s="9" t="str">
        <f t="shared" si="6"/>
        <v>Critical</v>
      </c>
      <c r="P11" s="10"/>
      <c r="Q11" s="10"/>
      <c r="R11" s="10"/>
      <c r="S11" s="10"/>
      <c r="T11" s="10"/>
      <c r="W11" s="10"/>
      <c r="X11" s="10"/>
      <c r="Y11" s="10"/>
      <c r="Z11" s="10"/>
    </row>
    <row r="12" spans="1:26" x14ac:dyDescent="0.25">
      <c r="A12" s="10" t="s">
        <v>46</v>
      </c>
      <c r="B12" s="10" t="s">
        <v>30</v>
      </c>
      <c r="C12" s="10" t="s">
        <v>41</v>
      </c>
      <c r="D12" s="12">
        <v>1</v>
      </c>
      <c r="E12" s="12">
        <v>29</v>
      </c>
      <c r="F12" s="12">
        <v>0</v>
      </c>
      <c r="G12" s="12">
        <v>10</v>
      </c>
      <c r="H12" s="12">
        <v>1</v>
      </c>
      <c r="I12" s="9">
        <f t="shared" si="0"/>
        <v>5.2631578947368418E-2</v>
      </c>
      <c r="J12" s="9">
        <f t="shared" si="1"/>
        <v>1</v>
      </c>
      <c r="K12" s="9">
        <f t="shared" si="2"/>
        <v>0</v>
      </c>
      <c r="L12" s="9">
        <f t="shared" si="3"/>
        <v>0.10204081632653061</v>
      </c>
      <c r="M12" s="9">
        <f t="shared" si="4"/>
        <v>0</v>
      </c>
      <c r="N12" s="9">
        <f t="shared" si="5"/>
        <v>23.866809881847477</v>
      </c>
      <c r="O12" s="9" t="str">
        <f t="shared" si="6"/>
        <v>Critical</v>
      </c>
      <c r="P12" s="10"/>
      <c r="Q12" s="10"/>
      <c r="R12" s="10"/>
      <c r="S12" s="10"/>
      <c r="T12" s="10"/>
      <c r="W12" s="10"/>
      <c r="X12" s="10"/>
      <c r="Y12" s="10"/>
      <c r="Z12" s="10"/>
    </row>
    <row r="13" spans="1:26" x14ac:dyDescent="0.25">
      <c r="A13" s="10" t="s">
        <v>47</v>
      </c>
      <c r="B13" s="10" t="s">
        <v>35</v>
      </c>
      <c r="C13" s="10" t="s">
        <v>41</v>
      </c>
      <c r="D13" s="12">
        <v>0</v>
      </c>
      <c r="E13" s="12">
        <v>10</v>
      </c>
      <c r="F13" s="12">
        <v>1</v>
      </c>
      <c r="G13" s="12">
        <v>91</v>
      </c>
      <c r="H13" s="12">
        <v>5</v>
      </c>
      <c r="I13" s="9">
        <f t="shared" si="0"/>
        <v>0</v>
      </c>
      <c r="J13" s="9">
        <f t="shared" si="1"/>
        <v>0.34482758620689657</v>
      </c>
      <c r="K13" s="9">
        <f t="shared" si="2"/>
        <v>0.2</v>
      </c>
      <c r="L13" s="9">
        <f t="shared" si="3"/>
        <v>0.9285714285714286</v>
      </c>
      <c r="M13" s="9">
        <f t="shared" si="4"/>
        <v>0.5</v>
      </c>
      <c r="N13" s="9">
        <f t="shared" si="5"/>
        <v>40.610837438423644</v>
      </c>
      <c r="O13" s="9" t="str">
        <f t="shared" si="6"/>
        <v>Critical</v>
      </c>
      <c r="P13" s="10"/>
      <c r="Q13" s="10"/>
      <c r="R13" s="10"/>
      <c r="S13" s="10"/>
      <c r="T13" s="10"/>
      <c r="W13" s="10"/>
      <c r="X13" s="10"/>
      <c r="Y13" s="10"/>
      <c r="Z13" s="10"/>
    </row>
    <row r="14" spans="1:26" x14ac:dyDescent="0.25">
      <c r="A14" s="10" t="s">
        <v>48</v>
      </c>
      <c r="B14" s="10" t="s">
        <v>33</v>
      </c>
      <c r="C14" s="10" t="s">
        <v>41</v>
      </c>
      <c r="D14" s="12">
        <v>15</v>
      </c>
      <c r="E14" s="12">
        <v>25</v>
      </c>
      <c r="F14" s="12">
        <v>1</v>
      </c>
      <c r="G14" s="12">
        <v>56</v>
      </c>
      <c r="H14" s="12">
        <v>4</v>
      </c>
      <c r="I14" s="9">
        <f t="shared" si="0"/>
        <v>0.78947368421052633</v>
      </c>
      <c r="J14" s="9">
        <f t="shared" si="1"/>
        <v>0.86206896551724133</v>
      </c>
      <c r="K14" s="9">
        <f t="shared" si="2"/>
        <v>0.2</v>
      </c>
      <c r="L14" s="9">
        <f t="shared" si="3"/>
        <v>0.5714285714285714</v>
      </c>
      <c r="M14" s="9">
        <f t="shared" si="4"/>
        <v>0.375</v>
      </c>
      <c r="N14" s="9">
        <f t="shared" si="5"/>
        <v>59.888935701322268</v>
      </c>
      <c r="O14" s="9" t="str">
        <f t="shared" si="6"/>
        <v>At-Risk</v>
      </c>
      <c r="P14" s="10"/>
      <c r="Q14" s="16" t="s">
        <v>111</v>
      </c>
      <c r="R14" s="10"/>
      <c r="S14" s="10"/>
      <c r="T14" s="10"/>
      <c r="W14" s="10"/>
      <c r="X14" s="10"/>
      <c r="Y14" s="10"/>
      <c r="Z14" s="10"/>
    </row>
    <row r="15" spans="1:26" x14ac:dyDescent="0.25">
      <c r="A15" s="10" t="s">
        <v>49</v>
      </c>
      <c r="B15" s="10" t="s">
        <v>40</v>
      </c>
      <c r="C15" s="10" t="s">
        <v>41</v>
      </c>
      <c r="D15" s="12">
        <v>4</v>
      </c>
      <c r="E15" s="12">
        <v>22</v>
      </c>
      <c r="F15" s="12">
        <v>3</v>
      </c>
      <c r="G15" s="12">
        <v>88</v>
      </c>
      <c r="H15" s="12">
        <v>8</v>
      </c>
      <c r="I15" s="9">
        <f t="shared" si="0"/>
        <v>0.21052631578947367</v>
      </c>
      <c r="J15" s="9">
        <f t="shared" si="1"/>
        <v>0.75862068965517238</v>
      </c>
      <c r="K15" s="9">
        <f t="shared" si="2"/>
        <v>0.6</v>
      </c>
      <c r="L15" s="9">
        <f t="shared" si="3"/>
        <v>0.89795918367346939</v>
      </c>
      <c r="M15" s="9">
        <f t="shared" si="4"/>
        <v>0.875</v>
      </c>
      <c r="N15" s="9">
        <f t="shared" si="5"/>
        <v>65.009551279677027</v>
      </c>
      <c r="O15" s="9" t="str">
        <f t="shared" si="6"/>
        <v>At-Risk</v>
      </c>
      <c r="P15" s="10"/>
      <c r="Q15" s="17" t="s">
        <v>94</v>
      </c>
      <c r="R15" s="17" t="s">
        <v>95</v>
      </c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 t="s">
        <v>50</v>
      </c>
      <c r="B16" s="10" t="s">
        <v>30</v>
      </c>
      <c r="C16" s="10" t="s">
        <v>36</v>
      </c>
      <c r="D16" s="12">
        <v>2</v>
      </c>
      <c r="E16" s="12">
        <v>27</v>
      </c>
      <c r="F16" s="12">
        <v>5</v>
      </c>
      <c r="G16" s="12">
        <v>49</v>
      </c>
      <c r="H16" s="12">
        <v>8</v>
      </c>
      <c r="I16" s="9">
        <f t="shared" si="0"/>
        <v>0.10526315789473684</v>
      </c>
      <c r="J16" s="9">
        <f t="shared" si="1"/>
        <v>0.93103448275862066</v>
      </c>
      <c r="K16" s="9">
        <f t="shared" si="2"/>
        <v>1</v>
      </c>
      <c r="L16" s="9">
        <f t="shared" si="3"/>
        <v>0.5</v>
      </c>
      <c r="M16" s="9">
        <f t="shared" si="4"/>
        <v>0.875</v>
      </c>
      <c r="N16" s="9">
        <f t="shared" si="5"/>
        <v>61.877268602540838</v>
      </c>
      <c r="O16" s="9" t="str">
        <f t="shared" si="6"/>
        <v>At-Risk</v>
      </c>
      <c r="P16" s="10"/>
      <c r="Q16" s="18" t="s">
        <v>96</v>
      </c>
      <c r="R16" s="18">
        <v>20</v>
      </c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 t="s">
        <v>51</v>
      </c>
      <c r="B17" s="10" t="s">
        <v>40</v>
      </c>
      <c r="C17" s="10" t="s">
        <v>31</v>
      </c>
      <c r="D17" s="12">
        <v>11</v>
      </c>
      <c r="E17" s="12">
        <v>24</v>
      </c>
      <c r="F17" s="12">
        <v>4</v>
      </c>
      <c r="G17" s="12">
        <v>22</v>
      </c>
      <c r="H17" s="12">
        <v>7</v>
      </c>
      <c r="I17" s="9">
        <f t="shared" si="0"/>
        <v>0.57894736842105265</v>
      </c>
      <c r="J17" s="9">
        <f t="shared" si="1"/>
        <v>0.82758620689655171</v>
      </c>
      <c r="K17" s="9">
        <f t="shared" si="2"/>
        <v>0.8</v>
      </c>
      <c r="L17" s="9">
        <f t="shared" si="3"/>
        <v>0.22448979591836735</v>
      </c>
      <c r="M17" s="9">
        <f t="shared" si="4"/>
        <v>0.75</v>
      </c>
      <c r="N17" s="9">
        <f t="shared" si="5"/>
        <v>59.887653246416541</v>
      </c>
      <c r="O17" s="9" t="str">
        <f t="shared" si="6"/>
        <v>At-Risk</v>
      </c>
      <c r="P17" s="10"/>
      <c r="Q17" s="18" t="s">
        <v>97</v>
      </c>
      <c r="R17" s="18">
        <v>20</v>
      </c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 t="s">
        <v>52</v>
      </c>
      <c r="B18" s="10" t="s">
        <v>30</v>
      </c>
      <c r="C18" s="10" t="s">
        <v>41</v>
      </c>
      <c r="D18" s="12">
        <v>7</v>
      </c>
      <c r="E18" s="12">
        <v>6</v>
      </c>
      <c r="F18" s="12">
        <v>0</v>
      </c>
      <c r="G18" s="12">
        <v>30</v>
      </c>
      <c r="H18" s="12">
        <v>3</v>
      </c>
      <c r="I18" s="9">
        <f t="shared" si="0"/>
        <v>0.36842105263157893</v>
      </c>
      <c r="J18" s="9">
        <f t="shared" si="1"/>
        <v>0.20689655172413793</v>
      </c>
      <c r="K18" s="9">
        <f t="shared" si="2"/>
        <v>0</v>
      </c>
      <c r="L18" s="9">
        <f t="shared" si="3"/>
        <v>0.30612244897959184</v>
      </c>
      <c r="M18" s="9">
        <f t="shared" si="4"/>
        <v>0.25</v>
      </c>
      <c r="N18" s="9">
        <f t="shared" si="5"/>
        <v>24.751518574762027</v>
      </c>
      <c r="O18" s="9" t="str">
        <f t="shared" si="6"/>
        <v>Critical</v>
      </c>
      <c r="P18" s="10"/>
      <c r="Q18" s="18" t="s">
        <v>98</v>
      </c>
      <c r="R18" s="18">
        <v>15</v>
      </c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 t="s">
        <v>53</v>
      </c>
      <c r="B19" s="10" t="s">
        <v>33</v>
      </c>
      <c r="C19" s="10" t="s">
        <v>41</v>
      </c>
      <c r="D19" s="12">
        <v>2</v>
      </c>
      <c r="E19" s="12">
        <v>29</v>
      </c>
      <c r="F19" s="12">
        <v>0</v>
      </c>
      <c r="G19" s="12">
        <v>93</v>
      </c>
      <c r="H19" s="12">
        <v>1</v>
      </c>
      <c r="I19" s="9">
        <f t="shared" si="0"/>
        <v>0.10526315789473684</v>
      </c>
      <c r="J19" s="9">
        <f t="shared" si="1"/>
        <v>1</v>
      </c>
      <c r="K19" s="9">
        <f t="shared" si="2"/>
        <v>0</v>
      </c>
      <c r="L19" s="9">
        <f t="shared" si="3"/>
        <v>0.94897959183673475</v>
      </c>
      <c r="M19" s="9">
        <f t="shared" si="4"/>
        <v>0</v>
      </c>
      <c r="N19" s="9">
        <f t="shared" si="5"/>
        <v>46.356068743286791</v>
      </c>
      <c r="O19" s="9" t="str">
        <f t="shared" si="6"/>
        <v>Critical</v>
      </c>
      <c r="P19" s="10"/>
      <c r="Q19" s="18" t="s">
        <v>99</v>
      </c>
      <c r="R19" s="18">
        <v>25</v>
      </c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 t="s">
        <v>54</v>
      </c>
      <c r="B20" s="10" t="s">
        <v>55</v>
      </c>
      <c r="C20" s="10" t="s">
        <v>41</v>
      </c>
      <c r="D20" s="12">
        <v>0</v>
      </c>
      <c r="E20" s="12">
        <v>0</v>
      </c>
      <c r="F20" s="12">
        <v>2</v>
      </c>
      <c r="G20" s="12">
        <v>41</v>
      </c>
      <c r="H20" s="12">
        <v>1</v>
      </c>
      <c r="I20" s="9">
        <f t="shared" si="0"/>
        <v>0</v>
      </c>
      <c r="J20" s="9">
        <f t="shared" si="1"/>
        <v>0</v>
      </c>
      <c r="K20" s="9">
        <f t="shared" si="2"/>
        <v>0.4</v>
      </c>
      <c r="L20" s="9">
        <f t="shared" si="3"/>
        <v>0.41836734693877553</v>
      </c>
      <c r="M20" s="9">
        <f t="shared" si="4"/>
        <v>0</v>
      </c>
      <c r="N20" s="9">
        <f t="shared" si="5"/>
        <v>16.459183673469386</v>
      </c>
      <c r="O20" s="9" t="str">
        <f t="shared" si="6"/>
        <v>Critical</v>
      </c>
      <c r="P20" s="10"/>
      <c r="Q20" s="18" t="s">
        <v>100</v>
      </c>
      <c r="R20" s="18">
        <v>20</v>
      </c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 t="s">
        <v>56</v>
      </c>
      <c r="B21" s="10" t="s">
        <v>30</v>
      </c>
      <c r="C21" s="10" t="s">
        <v>41</v>
      </c>
      <c r="D21" s="12">
        <v>2</v>
      </c>
      <c r="E21" s="12">
        <v>0</v>
      </c>
      <c r="F21" s="12">
        <v>5</v>
      </c>
      <c r="G21" s="12">
        <v>98</v>
      </c>
      <c r="H21" s="12">
        <v>3</v>
      </c>
      <c r="I21" s="9">
        <f t="shared" si="0"/>
        <v>0.10526315789473684</v>
      </c>
      <c r="J21" s="9">
        <f t="shared" si="1"/>
        <v>0</v>
      </c>
      <c r="K21" s="9">
        <f t="shared" si="2"/>
        <v>1</v>
      </c>
      <c r="L21" s="9">
        <f t="shared" si="3"/>
        <v>1</v>
      </c>
      <c r="M21" s="9">
        <f t="shared" si="4"/>
        <v>0.25</v>
      </c>
      <c r="N21" s="9">
        <f t="shared" si="5"/>
        <v>46.381578947368418</v>
      </c>
      <c r="O21" s="9" t="str">
        <f t="shared" si="6"/>
        <v>Critical</v>
      </c>
      <c r="P21" s="10"/>
      <c r="Q21" s="19"/>
      <c r="R21" s="19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 t="s">
        <v>57</v>
      </c>
      <c r="B22" s="10" t="s">
        <v>40</v>
      </c>
      <c r="C22" s="10" t="s">
        <v>41</v>
      </c>
      <c r="D22" s="12">
        <v>4</v>
      </c>
      <c r="E22" s="12">
        <v>24</v>
      </c>
      <c r="F22" s="12">
        <v>1</v>
      </c>
      <c r="G22" s="12">
        <v>6</v>
      </c>
      <c r="H22" s="12">
        <v>6</v>
      </c>
      <c r="I22" s="9">
        <f t="shared" si="0"/>
        <v>0.21052631578947367</v>
      </c>
      <c r="J22" s="9">
        <f t="shared" si="1"/>
        <v>0.82758620689655171</v>
      </c>
      <c r="K22" s="9">
        <f t="shared" si="2"/>
        <v>0.2</v>
      </c>
      <c r="L22" s="9">
        <f t="shared" si="3"/>
        <v>6.1224489795918366E-2</v>
      </c>
      <c r="M22" s="9">
        <f t="shared" si="4"/>
        <v>0.625</v>
      </c>
      <c r="N22" s="9">
        <f t="shared" si="5"/>
        <v>35.720494277565834</v>
      </c>
      <c r="O22" s="9" t="str">
        <f t="shared" si="6"/>
        <v>Critical</v>
      </c>
      <c r="P22" s="10"/>
      <c r="Q22" s="19"/>
      <c r="R22" s="19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 t="s">
        <v>58</v>
      </c>
      <c r="B23" s="10" t="s">
        <v>33</v>
      </c>
      <c r="C23" s="10" t="s">
        <v>41</v>
      </c>
      <c r="D23" s="12">
        <v>14</v>
      </c>
      <c r="E23" s="12">
        <v>26</v>
      </c>
      <c r="F23" s="12">
        <v>4</v>
      </c>
      <c r="G23" s="12">
        <v>15</v>
      </c>
      <c r="H23" s="12">
        <v>7</v>
      </c>
      <c r="I23" s="9">
        <f t="shared" si="0"/>
        <v>0.73684210526315785</v>
      </c>
      <c r="J23" s="9">
        <f t="shared" si="1"/>
        <v>0.89655172413793105</v>
      </c>
      <c r="K23" s="9">
        <f t="shared" si="2"/>
        <v>0.8</v>
      </c>
      <c r="L23" s="9">
        <f t="shared" si="3"/>
        <v>0.15306122448979592</v>
      </c>
      <c r="M23" s="9">
        <f t="shared" si="4"/>
        <v>0.75</v>
      </c>
      <c r="N23" s="9">
        <f t="shared" si="5"/>
        <v>63.428617726582459</v>
      </c>
      <c r="O23" s="9" t="str">
        <f t="shared" si="6"/>
        <v>At-Risk</v>
      </c>
      <c r="P23" s="10"/>
      <c r="Q23" s="20" t="s">
        <v>101</v>
      </c>
      <c r="R23" s="19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 t="s">
        <v>59</v>
      </c>
      <c r="B24" s="10" t="s">
        <v>30</v>
      </c>
      <c r="C24" s="10" t="s">
        <v>31</v>
      </c>
      <c r="D24" s="12">
        <v>13</v>
      </c>
      <c r="E24" s="12">
        <v>29</v>
      </c>
      <c r="F24" s="12">
        <v>3</v>
      </c>
      <c r="G24" s="12">
        <v>89</v>
      </c>
      <c r="H24" s="12">
        <v>6</v>
      </c>
      <c r="I24" s="9">
        <f t="shared" si="0"/>
        <v>0.68421052631578949</v>
      </c>
      <c r="J24" s="9">
        <f t="shared" si="1"/>
        <v>1</v>
      </c>
      <c r="K24" s="9">
        <f t="shared" si="2"/>
        <v>0.6</v>
      </c>
      <c r="L24" s="9">
        <f t="shared" si="3"/>
        <v>0.90816326530612246</v>
      </c>
      <c r="M24" s="9">
        <f t="shared" si="4"/>
        <v>0.625</v>
      </c>
      <c r="N24" s="9">
        <f t="shared" si="5"/>
        <v>78.184344790547797</v>
      </c>
      <c r="O24" s="9" t="str">
        <f t="shared" si="6"/>
        <v>Healthy</v>
      </c>
      <c r="P24" s="10"/>
      <c r="Q24" s="21"/>
      <c r="R24" s="19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 t="s">
        <v>60</v>
      </c>
      <c r="B25" s="10" t="s">
        <v>55</v>
      </c>
      <c r="C25" s="10" t="s">
        <v>31</v>
      </c>
      <c r="D25" s="12">
        <v>2</v>
      </c>
      <c r="E25" s="12">
        <v>24</v>
      </c>
      <c r="F25" s="12">
        <v>1</v>
      </c>
      <c r="G25" s="12">
        <v>59</v>
      </c>
      <c r="H25" s="12">
        <v>6</v>
      </c>
      <c r="I25" s="9">
        <f t="shared" si="0"/>
        <v>0.10526315789473684</v>
      </c>
      <c r="J25" s="9">
        <f t="shared" si="1"/>
        <v>0.82758620689655171</v>
      </c>
      <c r="K25" s="9">
        <f t="shared" si="2"/>
        <v>0.2</v>
      </c>
      <c r="L25" s="9">
        <f t="shared" si="3"/>
        <v>0.60204081632653061</v>
      </c>
      <c r="M25" s="9">
        <f t="shared" si="4"/>
        <v>0.625</v>
      </c>
      <c r="N25" s="9">
        <f t="shared" si="5"/>
        <v>46.609323493462718</v>
      </c>
      <c r="O25" s="9" t="str">
        <f t="shared" si="6"/>
        <v>Critical</v>
      </c>
      <c r="P25" s="10"/>
      <c r="Q25" s="20" t="s">
        <v>102</v>
      </c>
      <c r="R25" s="19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 t="s">
        <v>61</v>
      </c>
      <c r="B26" s="10" t="s">
        <v>55</v>
      </c>
      <c r="C26" s="10" t="s">
        <v>41</v>
      </c>
      <c r="D26" s="12">
        <v>0</v>
      </c>
      <c r="E26" s="12">
        <v>19</v>
      </c>
      <c r="F26" s="12">
        <v>5</v>
      </c>
      <c r="G26" s="12">
        <v>1</v>
      </c>
      <c r="H26" s="12">
        <v>6</v>
      </c>
      <c r="I26" s="9">
        <f t="shared" si="0"/>
        <v>0</v>
      </c>
      <c r="J26" s="9">
        <f t="shared" si="1"/>
        <v>0.65517241379310343</v>
      </c>
      <c r="K26" s="9">
        <f t="shared" si="2"/>
        <v>1</v>
      </c>
      <c r="L26" s="9">
        <f t="shared" si="3"/>
        <v>1.020408163265306E-2</v>
      </c>
      <c r="M26" s="9">
        <f t="shared" si="4"/>
        <v>0.625</v>
      </c>
      <c r="N26" s="9">
        <f t="shared" si="5"/>
        <v>37.733550316678397</v>
      </c>
      <c r="O26" s="9" t="str">
        <f t="shared" si="6"/>
        <v>Critical</v>
      </c>
      <c r="P26" s="10"/>
      <c r="Q26" s="21"/>
      <c r="R26" s="19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 t="s">
        <v>62</v>
      </c>
      <c r="B27" s="10" t="s">
        <v>35</v>
      </c>
      <c r="C27" s="10" t="s">
        <v>31</v>
      </c>
      <c r="D27" s="12">
        <v>4</v>
      </c>
      <c r="E27" s="12">
        <v>12</v>
      </c>
      <c r="F27" s="12">
        <v>3</v>
      </c>
      <c r="G27" s="12">
        <v>0</v>
      </c>
      <c r="H27" s="12">
        <v>3</v>
      </c>
      <c r="I27" s="9">
        <f t="shared" si="0"/>
        <v>0.21052631578947367</v>
      </c>
      <c r="J27" s="9">
        <f t="shared" si="1"/>
        <v>0.41379310344827586</v>
      </c>
      <c r="K27" s="9">
        <f t="shared" si="2"/>
        <v>0.6</v>
      </c>
      <c r="L27" s="9">
        <f t="shared" si="3"/>
        <v>0</v>
      </c>
      <c r="M27" s="9">
        <f t="shared" si="4"/>
        <v>0.25</v>
      </c>
      <c r="N27" s="9">
        <f t="shared" si="5"/>
        <v>26.289019963702358</v>
      </c>
      <c r="O27" s="9" t="str">
        <f t="shared" si="6"/>
        <v>Critical</v>
      </c>
      <c r="P27" s="10"/>
      <c r="Q27" s="20" t="s">
        <v>103</v>
      </c>
      <c r="R27" s="19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 t="s">
        <v>63</v>
      </c>
      <c r="B28" s="10" t="s">
        <v>35</v>
      </c>
      <c r="C28" s="10" t="s">
        <v>36</v>
      </c>
      <c r="D28" s="12">
        <v>13</v>
      </c>
      <c r="E28" s="12">
        <v>8</v>
      </c>
      <c r="F28" s="12">
        <v>2</v>
      </c>
      <c r="G28" s="12">
        <v>47</v>
      </c>
      <c r="H28" s="12">
        <v>6</v>
      </c>
      <c r="I28" s="9">
        <f t="shared" si="0"/>
        <v>0.68421052631578949</v>
      </c>
      <c r="J28" s="9">
        <f t="shared" si="1"/>
        <v>0.27586206896551724</v>
      </c>
      <c r="K28" s="9">
        <f t="shared" si="2"/>
        <v>0.4</v>
      </c>
      <c r="L28" s="9">
        <f t="shared" si="3"/>
        <v>0.47959183673469385</v>
      </c>
      <c r="M28" s="9">
        <f t="shared" si="4"/>
        <v>0.625</v>
      </c>
      <c r="N28" s="9">
        <f t="shared" si="5"/>
        <v>49.987300455572431</v>
      </c>
      <c r="O28" s="9" t="str">
        <f t="shared" si="6"/>
        <v>Critical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 t="s">
        <v>64</v>
      </c>
      <c r="B29" s="10" t="s">
        <v>40</v>
      </c>
      <c r="C29" s="10" t="s">
        <v>41</v>
      </c>
      <c r="D29" s="12">
        <v>6</v>
      </c>
      <c r="E29" s="12">
        <v>2</v>
      </c>
      <c r="F29" s="12">
        <v>2</v>
      </c>
      <c r="G29" s="12">
        <v>11</v>
      </c>
      <c r="H29" s="12">
        <v>8</v>
      </c>
      <c r="I29" s="9">
        <f t="shared" si="0"/>
        <v>0.31578947368421051</v>
      </c>
      <c r="J29" s="9">
        <f t="shared" si="1"/>
        <v>6.8965517241379309E-2</v>
      </c>
      <c r="K29" s="9">
        <f t="shared" si="2"/>
        <v>0.4</v>
      </c>
      <c r="L29" s="9">
        <f t="shared" si="3"/>
        <v>0.11224489795918367</v>
      </c>
      <c r="M29" s="9">
        <f t="shared" si="4"/>
        <v>0.875</v>
      </c>
      <c r="N29" s="9">
        <f t="shared" si="5"/>
        <v>31.205169635912444</v>
      </c>
      <c r="O29" s="9" t="str">
        <f t="shared" si="6"/>
        <v>Critical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 t="s">
        <v>65</v>
      </c>
      <c r="B30" s="10" t="s">
        <v>30</v>
      </c>
      <c r="C30" s="10" t="s">
        <v>36</v>
      </c>
      <c r="D30" s="12">
        <v>8</v>
      </c>
      <c r="E30" s="12">
        <v>6</v>
      </c>
      <c r="F30" s="12">
        <v>0</v>
      </c>
      <c r="G30" s="12">
        <v>68</v>
      </c>
      <c r="H30" s="12">
        <v>2</v>
      </c>
      <c r="I30" s="9">
        <f t="shared" si="0"/>
        <v>0.42105263157894735</v>
      </c>
      <c r="J30" s="9">
        <f t="shared" si="1"/>
        <v>0.20689655172413793</v>
      </c>
      <c r="K30" s="9">
        <f t="shared" si="2"/>
        <v>0</v>
      </c>
      <c r="L30" s="9">
        <f t="shared" si="3"/>
        <v>0.69387755102040816</v>
      </c>
      <c r="M30" s="9">
        <f t="shared" si="4"/>
        <v>0.125</v>
      </c>
      <c r="N30" s="9">
        <f t="shared" si="5"/>
        <v>33.886185599466643</v>
      </c>
      <c r="O30" s="9" t="str">
        <f t="shared" si="6"/>
        <v>Critical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 t="s">
        <v>66</v>
      </c>
      <c r="B31" s="10" t="s">
        <v>30</v>
      </c>
      <c r="C31" s="10" t="s">
        <v>36</v>
      </c>
      <c r="D31" s="12">
        <v>14</v>
      </c>
      <c r="E31" s="12">
        <v>5</v>
      </c>
      <c r="F31" s="12">
        <v>5</v>
      </c>
      <c r="G31" s="12">
        <v>36</v>
      </c>
      <c r="H31" s="12">
        <v>5</v>
      </c>
      <c r="I31" s="9">
        <f t="shared" si="0"/>
        <v>0.73684210526315785</v>
      </c>
      <c r="J31" s="9">
        <f t="shared" si="1"/>
        <v>0.17241379310344829</v>
      </c>
      <c r="K31" s="9">
        <f t="shared" si="2"/>
        <v>1</v>
      </c>
      <c r="L31" s="9">
        <f t="shared" si="3"/>
        <v>0.36734693877551022</v>
      </c>
      <c r="M31" s="9">
        <f t="shared" si="4"/>
        <v>0.5</v>
      </c>
      <c r="N31" s="9">
        <f t="shared" si="5"/>
        <v>53.553001963035662</v>
      </c>
      <c r="O31" s="9" t="str">
        <f t="shared" si="6"/>
        <v>At-Risk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 t="s">
        <v>67</v>
      </c>
      <c r="B32" s="10" t="s">
        <v>35</v>
      </c>
      <c r="C32" s="10" t="s">
        <v>41</v>
      </c>
      <c r="D32" s="12">
        <v>14</v>
      </c>
      <c r="E32" s="12">
        <v>7</v>
      </c>
      <c r="F32" s="12">
        <v>4</v>
      </c>
      <c r="G32" s="12">
        <v>31</v>
      </c>
      <c r="H32" s="12">
        <v>1</v>
      </c>
      <c r="I32" s="9">
        <f t="shared" si="0"/>
        <v>0.73684210526315785</v>
      </c>
      <c r="J32" s="9">
        <f t="shared" si="1"/>
        <v>0.2413793103448276</v>
      </c>
      <c r="K32" s="9">
        <f t="shared" si="2"/>
        <v>0.8</v>
      </c>
      <c r="L32" s="9">
        <f t="shared" si="3"/>
        <v>0.31632653061224492</v>
      </c>
      <c r="M32" s="9">
        <f t="shared" si="4"/>
        <v>0</v>
      </c>
      <c r="N32" s="9">
        <f t="shared" si="5"/>
        <v>43.156802103781622</v>
      </c>
      <c r="O32" s="9" t="str">
        <f t="shared" si="6"/>
        <v>Critical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 t="s">
        <v>68</v>
      </c>
      <c r="B33" s="10" t="s">
        <v>30</v>
      </c>
      <c r="C33" s="10" t="s">
        <v>31</v>
      </c>
      <c r="D33" s="12">
        <v>9</v>
      </c>
      <c r="E33" s="12">
        <v>26</v>
      </c>
      <c r="F33" s="12">
        <v>3</v>
      </c>
      <c r="G33" s="12">
        <v>8</v>
      </c>
      <c r="H33" s="12">
        <v>1</v>
      </c>
      <c r="I33" s="9">
        <f t="shared" si="0"/>
        <v>0.47368421052631576</v>
      </c>
      <c r="J33" s="9">
        <f t="shared" si="1"/>
        <v>0.89655172413793105</v>
      </c>
      <c r="K33" s="9">
        <f t="shared" si="2"/>
        <v>0.6</v>
      </c>
      <c r="L33" s="9">
        <f t="shared" si="3"/>
        <v>8.1632653061224483E-2</v>
      </c>
      <c r="M33" s="9">
        <f t="shared" si="4"/>
        <v>0</v>
      </c>
      <c r="N33" s="9">
        <f t="shared" si="5"/>
        <v>40.813956072447134</v>
      </c>
      <c r="O33" s="9" t="str">
        <f t="shared" si="6"/>
        <v>Critical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 t="s">
        <v>69</v>
      </c>
      <c r="B34" s="10" t="s">
        <v>30</v>
      </c>
      <c r="C34" s="10" t="s">
        <v>36</v>
      </c>
      <c r="D34" s="12">
        <v>12</v>
      </c>
      <c r="E34" s="12">
        <v>8</v>
      </c>
      <c r="F34" s="12">
        <v>1</v>
      </c>
      <c r="G34" s="12">
        <v>98</v>
      </c>
      <c r="H34" s="12">
        <v>5</v>
      </c>
      <c r="I34" s="9">
        <f t="shared" ref="I34:I51" si="7">(D34 - MIN(D$2:D$51)) / (MAX(D$2:D$51) - MIN(D$2:D$51))</f>
        <v>0.63157894736842102</v>
      </c>
      <c r="J34" s="9">
        <f t="shared" ref="J34:J51" si="8">(E34 - MIN(E$2:E$51)) / (MAX(E$2:E$51) - MIN(E$2:E$51))</f>
        <v>0.27586206896551724</v>
      </c>
      <c r="K34" s="9">
        <f t="shared" ref="K34:K51" si="9">(F34 - MIN(F$2:F$51)) / (MAX(F$2:F$51) - MIN(F$2:F$51))</f>
        <v>0.2</v>
      </c>
      <c r="L34" s="9">
        <f t="shared" ref="L34:L51" si="10">(G34 - MIN(G$2:G$51)) / (MAX(G$2:G$51) - MIN(G$2:G$51))</f>
        <v>1</v>
      </c>
      <c r="M34" s="9">
        <f t="shared" ref="M34:M51" si="11">(H34 - MIN(H$2:H$51)) / (MAX(H$2:H$51) - MIN(H$2:H$51))</f>
        <v>0.5</v>
      </c>
      <c r="N34" s="9">
        <f t="shared" ref="N34:N51" si="12">(I34*0.25 + J34*0.2 + K34*0.15 + L34*0.25 + M34*0.15)*100</f>
        <v>56.806715063520862</v>
      </c>
      <c r="O34" s="9" t="str">
        <f t="shared" ref="O34:O51" si="13">IF(N34&gt;=75, "Healthy", IF(N34&gt;=50, "At-Risk", "Critical"))</f>
        <v>At-Risk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 t="s">
        <v>70</v>
      </c>
      <c r="B35" s="10" t="s">
        <v>55</v>
      </c>
      <c r="C35" s="10" t="s">
        <v>41</v>
      </c>
      <c r="D35" s="12">
        <v>18</v>
      </c>
      <c r="E35" s="12">
        <v>29</v>
      </c>
      <c r="F35" s="12">
        <v>5</v>
      </c>
      <c r="G35" s="12">
        <v>18</v>
      </c>
      <c r="H35" s="12">
        <v>3</v>
      </c>
      <c r="I35" s="9">
        <f t="shared" si="7"/>
        <v>0.94736842105263153</v>
      </c>
      <c r="J35" s="9">
        <f t="shared" si="8"/>
        <v>1</v>
      </c>
      <c r="K35" s="9">
        <f t="shared" si="9"/>
        <v>1</v>
      </c>
      <c r="L35" s="9">
        <f t="shared" si="10"/>
        <v>0.18367346938775511</v>
      </c>
      <c r="M35" s="9">
        <f t="shared" si="11"/>
        <v>0.25</v>
      </c>
      <c r="N35" s="9">
        <f t="shared" si="12"/>
        <v>67.026047261009666</v>
      </c>
      <c r="O35" s="9" t="str">
        <f t="shared" si="13"/>
        <v>At-Risk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 t="s">
        <v>71</v>
      </c>
      <c r="B36" s="10" t="s">
        <v>35</v>
      </c>
      <c r="C36" s="10" t="s">
        <v>36</v>
      </c>
      <c r="D36" s="12">
        <v>6</v>
      </c>
      <c r="E36" s="12">
        <v>4</v>
      </c>
      <c r="F36" s="12">
        <v>5</v>
      </c>
      <c r="G36" s="12">
        <v>47</v>
      </c>
      <c r="H36" s="12">
        <v>4</v>
      </c>
      <c r="I36" s="9">
        <f t="shared" si="7"/>
        <v>0.31578947368421051</v>
      </c>
      <c r="J36" s="9">
        <f t="shared" si="8"/>
        <v>0.13793103448275862</v>
      </c>
      <c r="K36" s="9">
        <f t="shared" si="9"/>
        <v>1</v>
      </c>
      <c r="L36" s="9">
        <f t="shared" si="10"/>
        <v>0.47959183673469385</v>
      </c>
      <c r="M36" s="9">
        <f t="shared" si="11"/>
        <v>0.375</v>
      </c>
      <c r="N36" s="9">
        <f t="shared" si="12"/>
        <v>43.268153450127777</v>
      </c>
      <c r="O36" s="9" t="str">
        <f t="shared" si="13"/>
        <v>Critical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 t="s">
        <v>72</v>
      </c>
      <c r="B37" s="10" t="s">
        <v>33</v>
      </c>
      <c r="C37" s="10" t="s">
        <v>36</v>
      </c>
      <c r="D37" s="12">
        <v>16</v>
      </c>
      <c r="E37" s="12">
        <v>0</v>
      </c>
      <c r="F37" s="12">
        <v>2</v>
      </c>
      <c r="G37" s="12">
        <v>79</v>
      </c>
      <c r="H37" s="12">
        <v>3</v>
      </c>
      <c r="I37" s="9">
        <f t="shared" si="7"/>
        <v>0.84210526315789469</v>
      </c>
      <c r="J37" s="9">
        <f t="shared" si="8"/>
        <v>0</v>
      </c>
      <c r="K37" s="9">
        <f t="shared" si="9"/>
        <v>0.4</v>
      </c>
      <c r="L37" s="9">
        <f t="shared" si="10"/>
        <v>0.80612244897959184</v>
      </c>
      <c r="M37" s="9">
        <f t="shared" si="11"/>
        <v>0.25</v>
      </c>
      <c r="N37" s="9">
        <f t="shared" si="12"/>
        <v>50.955692803437159</v>
      </c>
      <c r="O37" s="9" t="str">
        <f t="shared" si="13"/>
        <v>At-Risk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 t="s">
        <v>73</v>
      </c>
      <c r="B38" s="10" t="s">
        <v>35</v>
      </c>
      <c r="C38" s="10" t="s">
        <v>36</v>
      </c>
      <c r="D38" s="12">
        <v>19</v>
      </c>
      <c r="E38" s="12">
        <v>18</v>
      </c>
      <c r="F38" s="12">
        <v>0</v>
      </c>
      <c r="G38" s="12">
        <v>2</v>
      </c>
      <c r="H38" s="12">
        <v>1</v>
      </c>
      <c r="I38" s="9">
        <f t="shared" si="7"/>
        <v>1</v>
      </c>
      <c r="J38" s="9">
        <f t="shared" si="8"/>
        <v>0.62068965517241381</v>
      </c>
      <c r="K38" s="9">
        <f t="shared" si="9"/>
        <v>0</v>
      </c>
      <c r="L38" s="9">
        <f t="shared" si="10"/>
        <v>2.0408163265306121E-2</v>
      </c>
      <c r="M38" s="9">
        <f t="shared" si="11"/>
        <v>0</v>
      </c>
      <c r="N38" s="9">
        <f t="shared" si="12"/>
        <v>37.923997185080935</v>
      </c>
      <c r="O38" s="9" t="str">
        <f t="shared" si="13"/>
        <v>Critical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 t="s">
        <v>74</v>
      </c>
      <c r="B39" s="10" t="s">
        <v>33</v>
      </c>
      <c r="C39" s="10" t="s">
        <v>36</v>
      </c>
      <c r="D39" s="12">
        <v>3</v>
      </c>
      <c r="E39" s="12">
        <v>9</v>
      </c>
      <c r="F39" s="12">
        <v>0</v>
      </c>
      <c r="G39" s="12">
        <v>19</v>
      </c>
      <c r="H39" s="12">
        <v>1</v>
      </c>
      <c r="I39" s="9">
        <f t="shared" si="7"/>
        <v>0.15789473684210525</v>
      </c>
      <c r="J39" s="9">
        <f t="shared" si="8"/>
        <v>0.31034482758620691</v>
      </c>
      <c r="K39" s="9">
        <f t="shared" si="9"/>
        <v>0</v>
      </c>
      <c r="L39" s="9">
        <f t="shared" si="10"/>
        <v>0.19387755102040816</v>
      </c>
      <c r="M39" s="9">
        <f t="shared" si="11"/>
        <v>0</v>
      </c>
      <c r="N39" s="9">
        <f t="shared" si="12"/>
        <v>15.001203748286972</v>
      </c>
      <c r="O39" s="9" t="str">
        <f t="shared" si="13"/>
        <v>Critical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 t="s">
        <v>75</v>
      </c>
      <c r="B40" s="10" t="s">
        <v>55</v>
      </c>
      <c r="C40" s="10" t="s">
        <v>31</v>
      </c>
      <c r="D40" s="12">
        <v>4</v>
      </c>
      <c r="E40" s="12">
        <v>11</v>
      </c>
      <c r="F40" s="12">
        <v>3</v>
      </c>
      <c r="G40" s="12">
        <v>23</v>
      </c>
      <c r="H40" s="12">
        <v>5</v>
      </c>
      <c r="I40" s="9">
        <f t="shared" si="7"/>
        <v>0.21052631578947367</v>
      </c>
      <c r="J40" s="9">
        <f t="shared" si="8"/>
        <v>0.37931034482758619</v>
      </c>
      <c r="K40" s="9">
        <f t="shared" si="9"/>
        <v>0.6</v>
      </c>
      <c r="L40" s="9">
        <f t="shared" si="10"/>
        <v>0.23469387755102042</v>
      </c>
      <c r="M40" s="9">
        <f t="shared" si="11"/>
        <v>0.5</v>
      </c>
      <c r="N40" s="9">
        <f t="shared" si="12"/>
        <v>35.216711730064077</v>
      </c>
      <c r="O40" s="9" t="str">
        <f t="shared" si="13"/>
        <v>Critical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 t="s">
        <v>76</v>
      </c>
      <c r="B41" s="10" t="s">
        <v>40</v>
      </c>
      <c r="C41" s="10" t="s">
        <v>36</v>
      </c>
      <c r="D41" s="12">
        <v>6</v>
      </c>
      <c r="E41" s="12">
        <v>23</v>
      </c>
      <c r="F41" s="12">
        <v>2</v>
      </c>
      <c r="G41" s="12">
        <v>53</v>
      </c>
      <c r="H41" s="12">
        <v>6</v>
      </c>
      <c r="I41" s="9">
        <f t="shared" si="7"/>
        <v>0.31578947368421051</v>
      </c>
      <c r="J41" s="9">
        <f t="shared" si="8"/>
        <v>0.7931034482758621</v>
      </c>
      <c r="K41" s="9">
        <f t="shared" si="9"/>
        <v>0.4</v>
      </c>
      <c r="L41" s="9">
        <f t="shared" si="10"/>
        <v>0.54081632653061229</v>
      </c>
      <c r="M41" s="9">
        <f t="shared" si="11"/>
        <v>0.625</v>
      </c>
      <c r="N41" s="9">
        <f t="shared" si="12"/>
        <v>52.652213970887814</v>
      </c>
      <c r="O41" s="9" t="str">
        <f t="shared" si="13"/>
        <v>At-Risk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 t="s">
        <v>77</v>
      </c>
      <c r="B42" s="10" t="s">
        <v>30</v>
      </c>
      <c r="C42" s="10" t="s">
        <v>36</v>
      </c>
      <c r="D42" s="12">
        <v>12</v>
      </c>
      <c r="E42" s="12">
        <v>14</v>
      </c>
      <c r="F42" s="12">
        <v>5</v>
      </c>
      <c r="G42" s="12">
        <v>32</v>
      </c>
      <c r="H42" s="12">
        <v>3</v>
      </c>
      <c r="I42" s="9">
        <f t="shared" si="7"/>
        <v>0.63157894736842102</v>
      </c>
      <c r="J42" s="9">
        <f t="shared" si="8"/>
        <v>0.48275862068965519</v>
      </c>
      <c r="K42" s="9">
        <f t="shared" si="9"/>
        <v>1</v>
      </c>
      <c r="L42" s="9">
        <f t="shared" si="10"/>
        <v>0.32653061224489793</v>
      </c>
      <c r="M42" s="9">
        <f t="shared" si="11"/>
        <v>0.25</v>
      </c>
      <c r="N42" s="9">
        <f t="shared" si="12"/>
        <v>52.357911404126078</v>
      </c>
      <c r="O42" s="9" t="str">
        <f t="shared" si="13"/>
        <v>At-Risk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 t="s">
        <v>78</v>
      </c>
      <c r="B43" s="10" t="s">
        <v>55</v>
      </c>
      <c r="C43" s="10" t="s">
        <v>36</v>
      </c>
      <c r="D43" s="12">
        <v>14</v>
      </c>
      <c r="E43" s="12">
        <v>26</v>
      </c>
      <c r="F43" s="12">
        <v>4</v>
      </c>
      <c r="G43" s="12">
        <v>23</v>
      </c>
      <c r="H43" s="12">
        <v>9</v>
      </c>
      <c r="I43" s="9">
        <f t="shared" si="7"/>
        <v>0.73684210526315785</v>
      </c>
      <c r="J43" s="9">
        <f t="shared" si="8"/>
        <v>0.89655172413793105</v>
      </c>
      <c r="K43" s="9">
        <f t="shared" si="9"/>
        <v>0.8</v>
      </c>
      <c r="L43" s="9">
        <f t="shared" si="10"/>
        <v>0.23469387755102042</v>
      </c>
      <c r="M43" s="9">
        <f t="shared" si="11"/>
        <v>1</v>
      </c>
      <c r="N43" s="9">
        <f t="shared" si="12"/>
        <v>69.219434053113076</v>
      </c>
      <c r="O43" s="9" t="str">
        <f t="shared" si="13"/>
        <v>At-Risk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 t="s">
        <v>79</v>
      </c>
      <c r="B44" s="10" t="s">
        <v>30</v>
      </c>
      <c r="C44" s="10" t="s">
        <v>31</v>
      </c>
      <c r="D44" s="12">
        <v>10</v>
      </c>
      <c r="E44" s="12">
        <v>21</v>
      </c>
      <c r="F44" s="12">
        <v>2</v>
      </c>
      <c r="G44" s="12">
        <v>74</v>
      </c>
      <c r="H44" s="12">
        <v>5</v>
      </c>
      <c r="I44" s="9">
        <f t="shared" si="7"/>
        <v>0.52631578947368418</v>
      </c>
      <c r="J44" s="9">
        <f t="shared" si="8"/>
        <v>0.72413793103448276</v>
      </c>
      <c r="K44" s="9">
        <f t="shared" si="9"/>
        <v>0.4</v>
      </c>
      <c r="L44" s="9">
        <f t="shared" si="10"/>
        <v>0.75510204081632648</v>
      </c>
      <c r="M44" s="9">
        <f t="shared" si="11"/>
        <v>0.5</v>
      </c>
      <c r="N44" s="9">
        <f t="shared" si="12"/>
        <v>60.018204377939924</v>
      </c>
      <c r="O44" s="9" t="str">
        <f t="shared" si="13"/>
        <v>At-Risk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 t="s">
        <v>80</v>
      </c>
      <c r="B45" s="10" t="s">
        <v>40</v>
      </c>
      <c r="C45" s="10" t="s">
        <v>36</v>
      </c>
      <c r="D45" s="12">
        <v>3</v>
      </c>
      <c r="E45" s="12">
        <v>23</v>
      </c>
      <c r="F45" s="12">
        <v>3</v>
      </c>
      <c r="G45" s="12">
        <v>71</v>
      </c>
      <c r="H45" s="12">
        <v>8</v>
      </c>
      <c r="I45" s="9">
        <f t="shared" si="7"/>
        <v>0.15789473684210525</v>
      </c>
      <c r="J45" s="9">
        <f t="shared" si="8"/>
        <v>0.7931034482758621</v>
      </c>
      <c r="K45" s="9">
        <f t="shared" si="9"/>
        <v>0.6</v>
      </c>
      <c r="L45" s="9">
        <f t="shared" si="10"/>
        <v>0.72448979591836737</v>
      </c>
      <c r="M45" s="9">
        <f t="shared" si="11"/>
        <v>0.875</v>
      </c>
      <c r="N45" s="9">
        <f t="shared" si="12"/>
        <v>60.046682284529055</v>
      </c>
      <c r="O45" s="9" t="str">
        <f t="shared" si="13"/>
        <v>At-Risk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 t="s">
        <v>81</v>
      </c>
      <c r="B46" s="10" t="s">
        <v>40</v>
      </c>
      <c r="C46" s="10" t="s">
        <v>36</v>
      </c>
      <c r="D46" s="12">
        <v>12</v>
      </c>
      <c r="E46" s="12">
        <v>8</v>
      </c>
      <c r="F46" s="12">
        <v>3</v>
      </c>
      <c r="G46" s="12">
        <v>35</v>
      </c>
      <c r="H46" s="12">
        <v>1</v>
      </c>
      <c r="I46" s="9">
        <f t="shared" si="7"/>
        <v>0.63157894736842102</v>
      </c>
      <c r="J46" s="9">
        <f t="shared" si="8"/>
        <v>0.27586206896551724</v>
      </c>
      <c r="K46" s="9">
        <f t="shared" si="9"/>
        <v>0.6</v>
      </c>
      <c r="L46" s="9">
        <f t="shared" si="10"/>
        <v>0.35714285714285715</v>
      </c>
      <c r="M46" s="9">
        <f t="shared" si="11"/>
        <v>0</v>
      </c>
      <c r="N46" s="9">
        <f t="shared" si="12"/>
        <v>39.2352864920923</v>
      </c>
      <c r="O46" s="9" t="str">
        <f t="shared" si="13"/>
        <v>Critical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 t="s">
        <v>82</v>
      </c>
      <c r="B47" s="10" t="s">
        <v>55</v>
      </c>
      <c r="C47" s="10" t="s">
        <v>31</v>
      </c>
      <c r="D47" s="12">
        <v>6</v>
      </c>
      <c r="E47" s="12">
        <v>19</v>
      </c>
      <c r="F47" s="12">
        <v>2</v>
      </c>
      <c r="G47" s="12">
        <v>37</v>
      </c>
      <c r="H47" s="12">
        <v>5</v>
      </c>
      <c r="I47" s="9">
        <f t="shared" si="7"/>
        <v>0.31578947368421051</v>
      </c>
      <c r="J47" s="9">
        <f t="shared" si="8"/>
        <v>0.65517241379310343</v>
      </c>
      <c r="K47" s="9">
        <f t="shared" si="9"/>
        <v>0.4</v>
      </c>
      <c r="L47" s="9">
        <f t="shared" si="10"/>
        <v>0.37755102040816324</v>
      </c>
      <c r="M47" s="9">
        <f t="shared" si="11"/>
        <v>0.5</v>
      </c>
      <c r="N47" s="9">
        <f t="shared" si="12"/>
        <v>43.936960628171413</v>
      </c>
      <c r="O47" s="9" t="str">
        <f t="shared" si="13"/>
        <v>Critical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 t="s">
        <v>83</v>
      </c>
      <c r="B48" s="10" t="s">
        <v>40</v>
      </c>
      <c r="C48" s="10" t="s">
        <v>31</v>
      </c>
      <c r="D48" s="12">
        <v>18</v>
      </c>
      <c r="E48" s="12">
        <v>16</v>
      </c>
      <c r="F48" s="12">
        <v>3</v>
      </c>
      <c r="G48" s="12">
        <v>83</v>
      </c>
      <c r="H48" s="12">
        <v>3</v>
      </c>
      <c r="I48" s="9">
        <f t="shared" si="7"/>
        <v>0.94736842105263153</v>
      </c>
      <c r="J48" s="9">
        <f t="shared" si="8"/>
        <v>0.55172413793103448</v>
      </c>
      <c r="K48" s="9">
        <f t="shared" si="9"/>
        <v>0.6</v>
      </c>
      <c r="L48" s="9">
        <f t="shared" si="10"/>
        <v>0.84693877551020413</v>
      </c>
      <c r="M48" s="9">
        <f t="shared" si="11"/>
        <v>0.25</v>
      </c>
      <c r="N48" s="9">
        <f t="shared" si="12"/>
        <v>68.642162672691569</v>
      </c>
      <c r="O48" s="9" t="str">
        <f t="shared" si="13"/>
        <v>At-Risk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 t="s">
        <v>84</v>
      </c>
      <c r="B49" s="10" t="s">
        <v>33</v>
      </c>
      <c r="C49" s="10" t="s">
        <v>31</v>
      </c>
      <c r="D49" s="12">
        <v>1</v>
      </c>
      <c r="E49" s="12">
        <v>29</v>
      </c>
      <c r="F49" s="12">
        <v>2</v>
      </c>
      <c r="G49" s="12">
        <v>98</v>
      </c>
      <c r="H49" s="12">
        <v>1</v>
      </c>
      <c r="I49" s="9">
        <f t="shared" si="7"/>
        <v>5.2631578947368418E-2</v>
      </c>
      <c r="J49" s="9">
        <f t="shared" si="8"/>
        <v>1</v>
      </c>
      <c r="K49" s="9">
        <f t="shared" si="9"/>
        <v>0.4</v>
      </c>
      <c r="L49" s="9">
        <f t="shared" si="10"/>
        <v>1</v>
      </c>
      <c r="M49" s="9">
        <f t="shared" si="11"/>
        <v>0</v>
      </c>
      <c r="N49" s="9">
        <f t="shared" si="12"/>
        <v>52.315789473684205</v>
      </c>
      <c r="O49" s="9" t="str">
        <f t="shared" si="13"/>
        <v>At-Risk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 t="s">
        <v>85</v>
      </c>
      <c r="B50" s="10" t="s">
        <v>40</v>
      </c>
      <c r="C50" s="10" t="s">
        <v>36</v>
      </c>
      <c r="D50" s="12">
        <v>9</v>
      </c>
      <c r="E50" s="12">
        <v>16</v>
      </c>
      <c r="F50" s="12">
        <v>1</v>
      </c>
      <c r="G50" s="12">
        <v>88</v>
      </c>
      <c r="H50" s="12">
        <v>4</v>
      </c>
      <c r="I50" s="9">
        <f t="shared" si="7"/>
        <v>0.47368421052631576</v>
      </c>
      <c r="J50" s="9">
        <f t="shared" si="8"/>
        <v>0.55172413793103448</v>
      </c>
      <c r="K50" s="9">
        <f t="shared" si="9"/>
        <v>0.2</v>
      </c>
      <c r="L50" s="9">
        <f t="shared" si="10"/>
        <v>0.89795918367346939</v>
      </c>
      <c r="M50" s="9">
        <f t="shared" si="11"/>
        <v>0.375</v>
      </c>
      <c r="N50" s="9">
        <f t="shared" si="12"/>
        <v>53.95056761361532</v>
      </c>
      <c r="O50" s="9" t="str">
        <f t="shared" si="13"/>
        <v>At-Risk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 t="s">
        <v>86</v>
      </c>
      <c r="B51" s="10" t="s">
        <v>30</v>
      </c>
      <c r="C51" s="10" t="s">
        <v>31</v>
      </c>
      <c r="D51" s="12">
        <v>12</v>
      </c>
      <c r="E51" s="12">
        <v>25</v>
      </c>
      <c r="F51" s="12">
        <v>2</v>
      </c>
      <c r="G51" s="12">
        <v>98</v>
      </c>
      <c r="H51" s="12">
        <v>5</v>
      </c>
      <c r="I51" s="9">
        <f t="shared" si="7"/>
        <v>0.63157894736842102</v>
      </c>
      <c r="J51" s="9">
        <f t="shared" si="8"/>
        <v>0.86206896551724133</v>
      </c>
      <c r="K51" s="9">
        <f t="shared" si="9"/>
        <v>0.4</v>
      </c>
      <c r="L51" s="9">
        <f t="shared" si="10"/>
        <v>1</v>
      </c>
      <c r="M51" s="9">
        <f t="shared" si="11"/>
        <v>0.5</v>
      </c>
      <c r="N51" s="9">
        <f t="shared" si="12"/>
        <v>71.530852994555346</v>
      </c>
      <c r="O51" s="9" t="str">
        <f t="shared" si="13"/>
        <v>At-Risk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5">
      <c r="A1000" s="13"/>
      <c r="B1000" s="13"/>
      <c r="C1000" s="13"/>
      <c r="D1000" s="13"/>
      <c r="E1000" s="13"/>
      <c r="F1000" s="13"/>
      <c r="G1000" s="13"/>
      <c r="H1000" s="13"/>
    </row>
  </sheetData>
  <autoFilter ref="O1:O1000" xr:uid="{396D0775-CFC8-473C-9861-60A3645EF54F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EEC3-BD9A-41EA-88E9-F0F5E044DE0F}">
  <dimension ref="A1:U1000"/>
  <sheetViews>
    <sheetView zoomScale="81" zoomScaleNormal="100" workbookViewId="0">
      <selection activeCell="AC23" sqref="AC23"/>
    </sheetView>
  </sheetViews>
  <sheetFormatPr defaultRowHeight="13.2" x14ac:dyDescent="0.25"/>
  <cols>
    <col min="1" max="10" width="12.6640625" style="9"/>
    <col min="11" max="11" width="15.109375" style="9" customWidth="1"/>
    <col min="12" max="12" width="13.5546875" style="9" customWidth="1"/>
    <col min="13" max="14" width="12.6640625" style="9"/>
    <col min="15" max="15" width="15.109375" style="9" customWidth="1"/>
    <col min="19" max="19" width="20.21875" bestFit="1" customWidth="1"/>
    <col min="20" max="20" width="16.21875" bestFit="1" customWidth="1"/>
    <col min="21" max="21" width="7.109375" bestFit="1" customWidth="1"/>
    <col min="22" max="22" width="7.5546875" bestFit="1" customWidth="1"/>
    <col min="23" max="24" width="11.33203125" bestFit="1" customWidth="1"/>
    <col min="25" max="25" width="10.88671875" bestFit="1" customWidth="1"/>
    <col min="26" max="26" width="14" bestFit="1" customWidth="1"/>
    <col min="27" max="27" width="10.88671875" bestFit="1" customWidth="1"/>
    <col min="28" max="28" width="14" bestFit="1" customWidth="1"/>
    <col min="29" max="29" width="10.88671875" bestFit="1" customWidth="1"/>
    <col min="30" max="30" width="14" bestFit="1" customWidth="1"/>
    <col min="31" max="31" width="10.88671875" bestFit="1" customWidth="1"/>
    <col min="32" max="32" width="14" bestFit="1" customWidth="1"/>
    <col min="33" max="33" width="10.88671875" bestFit="1" customWidth="1"/>
    <col min="34" max="34" width="14" bestFit="1" customWidth="1"/>
    <col min="35" max="35" width="10.88671875" bestFit="1" customWidth="1"/>
    <col min="36" max="36" width="14" bestFit="1" customWidth="1"/>
    <col min="37" max="37" width="10.88671875" bestFit="1" customWidth="1"/>
    <col min="38" max="38" width="14" bestFit="1" customWidth="1"/>
    <col min="39" max="39" width="10.88671875" bestFit="1" customWidth="1"/>
    <col min="40" max="40" width="14" bestFit="1" customWidth="1"/>
    <col min="41" max="41" width="10.88671875" bestFit="1" customWidth="1"/>
    <col min="42" max="42" width="14" bestFit="1" customWidth="1"/>
    <col min="43" max="43" width="10.88671875" bestFit="1" customWidth="1"/>
    <col min="44" max="44" width="14" bestFit="1" customWidth="1"/>
    <col min="45" max="45" width="10.88671875" bestFit="1" customWidth="1"/>
    <col min="46" max="46" width="14" bestFit="1" customWidth="1"/>
    <col min="47" max="47" width="10.88671875" bestFit="1" customWidth="1"/>
    <col min="48" max="48" width="14" bestFit="1" customWidth="1"/>
    <col min="49" max="49" width="10.88671875" bestFit="1" customWidth="1"/>
    <col min="50" max="50" width="14" bestFit="1" customWidth="1"/>
    <col min="51" max="51" width="10.88671875" bestFit="1" customWidth="1"/>
    <col min="52" max="52" width="14" bestFit="1" customWidth="1"/>
    <col min="53" max="53" width="10.88671875" bestFit="1" customWidth="1"/>
    <col min="54" max="54" width="14" bestFit="1" customWidth="1"/>
    <col min="55" max="55" width="10.88671875" bestFit="1" customWidth="1"/>
    <col min="56" max="56" width="14" bestFit="1" customWidth="1"/>
    <col min="57" max="57" width="10.88671875" bestFit="1" customWidth="1"/>
    <col min="58" max="58" width="14" bestFit="1" customWidth="1"/>
    <col min="59" max="59" width="10.88671875" bestFit="1" customWidth="1"/>
    <col min="60" max="60" width="14" bestFit="1" customWidth="1"/>
    <col min="61" max="61" width="10.88671875" bestFit="1" customWidth="1"/>
    <col min="62" max="62" width="14" bestFit="1" customWidth="1"/>
    <col min="63" max="63" width="10.88671875" bestFit="1" customWidth="1"/>
    <col min="64" max="64" width="14" bestFit="1" customWidth="1"/>
    <col min="65" max="65" width="10.88671875" bestFit="1" customWidth="1"/>
    <col min="66" max="66" width="14" bestFit="1" customWidth="1"/>
    <col min="67" max="67" width="10.88671875" bestFit="1" customWidth="1"/>
    <col min="68" max="68" width="14" bestFit="1" customWidth="1"/>
    <col min="69" max="69" width="10.88671875" bestFit="1" customWidth="1"/>
    <col min="70" max="70" width="14" bestFit="1" customWidth="1"/>
    <col min="71" max="71" width="10.88671875" bestFit="1" customWidth="1"/>
    <col min="72" max="72" width="14" bestFit="1" customWidth="1"/>
    <col min="73" max="73" width="10.88671875" bestFit="1" customWidth="1"/>
    <col min="74" max="74" width="14" bestFit="1" customWidth="1"/>
    <col min="75" max="75" width="10.88671875" bestFit="1" customWidth="1"/>
    <col min="76" max="76" width="14" bestFit="1" customWidth="1"/>
    <col min="77" max="77" width="10.88671875" bestFit="1" customWidth="1"/>
    <col min="78" max="78" width="14" bestFit="1" customWidth="1"/>
    <col min="79" max="79" width="10.88671875" bestFit="1" customWidth="1"/>
    <col min="80" max="80" width="14" bestFit="1" customWidth="1"/>
    <col min="81" max="81" width="10.88671875" bestFit="1" customWidth="1"/>
    <col min="82" max="82" width="14" bestFit="1" customWidth="1"/>
    <col min="83" max="83" width="10.88671875" bestFit="1" customWidth="1"/>
    <col min="84" max="84" width="14" bestFit="1" customWidth="1"/>
    <col min="85" max="85" width="10.88671875" bestFit="1" customWidth="1"/>
    <col min="86" max="86" width="14" bestFit="1" customWidth="1"/>
    <col min="87" max="87" width="10.88671875" bestFit="1" customWidth="1"/>
    <col min="88" max="88" width="14" bestFit="1" customWidth="1"/>
    <col min="89" max="89" width="10.88671875" bestFit="1" customWidth="1"/>
    <col min="90" max="90" width="14" bestFit="1" customWidth="1"/>
    <col min="91" max="91" width="10.88671875" bestFit="1" customWidth="1"/>
    <col min="92" max="92" width="14" bestFit="1" customWidth="1"/>
    <col min="93" max="93" width="10.88671875" bestFit="1" customWidth="1"/>
    <col min="94" max="94" width="14" bestFit="1" customWidth="1"/>
    <col min="95" max="95" width="10.88671875" bestFit="1" customWidth="1"/>
    <col min="96" max="96" width="14" bestFit="1" customWidth="1"/>
    <col min="97" max="97" width="10.88671875" bestFit="1" customWidth="1"/>
    <col min="98" max="98" width="14" bestFit="1" customWidth="1"/>
    <col min="99" max="99" width="10.88671875" bestFit="1" customWidth="1"/>
    <col min="100" max="100" width="14" bestFit="1" customWidth="1"/>
    <col min="101" max="101" width="10.88671875" bestFit="1" customWidth="1"/>
    <col min="102" max="102" width="14" bestFit="1" customWidth="1"/>
    <col min="103" max="103" width="10.88671875" bestFit="1" customWidth="1"/>
    <col min="104" max="104" width="14" bestFit="1" customWidth="1"/>
    <col min="105" max="105" width="10.88671875" bestFit="1" customWidth="1"/>
    <col min="106" max="106" width="14" bestFit="1" customWidth="1"/>
    <col min="107" max="107" width="10.88671875" bestFit="1" customWidth="1"/>
    <col min="108" max="108" width="14" bestFit="1" customWidth="1"/>
    <col min="109" max="109" width="10.88671875" bestFit="1" customWidth="1"/>
    <col min="110" max="110" width="14" bestFit="1" customWidth="1"/>
    <col min="111" max="111" width="10.88671875" bestFit="1" customWidth="1"/>
    <col min="112" max="112" width="14" bestFit="1" customWidth="1"/>
    <col min="113" max="113" width="10.88671875" bestFit="1" customWidth="1"/>
    <col min="114" max="114" width="14" bestFit="1" customWidth="1"/>
    <col min="115" max="115" width="10.88671875" bestFit="1" customWidth="1"/>
    <col min="116" max="116" width="14" bestFit="1" customWidth="1"/>
    <col min="117" max="117" width="10.88671875" bestFit="1" customWidth="1"/>
    <col min="118" max="118" width="14" bestFit="1" customWidth="1"/>
    <col min="119" max="119" width="10.88671875" bestFit="1" customWidth="1"/>
    <col min="120" max="120" width="14" bestFit="1" customWidth="1"/>
    <col min="121" max="121" width="11.33203125" bestFit="1" customWidth="1"/>
  </cols>
  <sheetData>
    <row r="1" spans="1:21" ht="39.6" x14ac:dyDescent="0.25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</row>
    <row r="2" spans="1:21" x14ac:dyDescent="0.25">
      <c r="A2" s="10" t="s">
        <v>29</v>
      </c>
      <c r="B2" s="10" t="s">
        <v>30</v>
      </c>
      <c r="C2" s="10" t="s">
        <v>31</v>
      </c>
      <c r="D2" s="12">
        <v>2</v>
      </c>
      <c r="E2" s="12">
        <v>29</v>
      </c>
      <c r="F2" s="12">
        <v>3</v>
      </c>
      <c r="G2" s="12">
        <v>18</v>
      </c>
      <c r="H2" s="12">
        <v>9</v>
      </c>
      <c r="I2" s="9">
        <f>(D2 - MIN(D$2:D$51)) / (MAX(D$2:D$51) - MIN(D$2:D$51))</f>
        <v>0.10526315789473684</v>
      </c>
      <c r="J2" s="9">
        <f>(E2 - MIN(E$2:E$51)) / (MAX(E$2:E$51) - MIN(E$2:E$51))</f>
        <v>1</v>
      </c>
      <c r="K2" s="9">
        <f>(F2 - MIN(F$2:F$51)) / (MAX(F$2:F$51) - MIN(F$2:F$51))</f>
        <v>0.6</v>
      </c>
      <c r="L2" s="9">
        <f>(G2 - MIN(G$2:G$51)) / (MAX(G$2:G$51) - MIN(G$2:G$51))</f>
        <v>0.18367346938775511</v>
      </c>
      <c r="M2" s="9">
        <f>(H2 - MIN(H$2:H$51)) / (MAX(H$2:H$51) - MIN(H$2:H$51))</f>
        <v>1</v>
      </c>
      <c r="N2" s="9">
        <f>(I2*0.25 + J2*0.2 + K2*0.15 + L2*0.25 + M2*0.15)*100</f>
        <v>51.223415682062303</v>
      </c>
      <c r="O2" s="9" t="str">
        <f>IF(N2&gt;=75, "Healthy", IF(N2&gt;=50, "At-Risk", "Critical"))</f>
        <v>At-Risk</v>
      </c>
    </row>
    <row r="3" spans="1:21" x14ac:dyDescent="0.25">
      <c r="A3" s="10" t="s">
        <v>32</v>
      </c>
      <c r="B3" s="10" t="s">
        <v>33</v>
      </c>
      <c r="C3" s="10" t="s">
        <v>31</v>
      </c>
      <c r="D3" s="12">
        <v>0</v>
      </c>
      <c r="E3" s="12">
        <v>24</v>
      </c>
      <c r="F3" s="12">
        <v>3</v>
      </c>
      <c r="G3" s="12">
        <v>19</v>
      </c>
      <c r="H3" s="12">
        <v>2</v>
      </c>
      <c r="I3" s="9">
        <f t="shared" ref="I3:J51" si="0">(D3 - MIN(D$2:D$51)) / (MAX(D$2:D$51) - MIN(D$2:D$51))</f>
        <v>0</v>
      </c>
      <c r="J3" s="9">
        <f t="shared" si="0"/>
        <v>0.82758620689655171</v>
      </c>
      <c r="K3" s="9">
        <f t="shared" ref="K3:K51" si="1">(F3 - MIN(F$2:F$51)) / (MAX(F$2:F$51) - MIN(F$2:F$51))</f>
        <v>0.6</v>
      </c>
      <c r="L3" s="9">
        <f t="shared" ref="L3:M51" si="2">(G3 - MIN(G$2:G$51)) / (MAX(G$2:G$51) - MIN(G$2:G$51))</f>
        <v>0.19387755102040816</v>
      </c>
      <c r="M3" s="9">
        <f t="shared" si="2"/>
        <v>0.125</v>
      </c>
      <c r="N3" s="9">
        <f t="shared" ref="N3:N51" si="3">(I3*0.25 + J3*0.2 + K3*0.15 + L3*0.25 + M3*0.15)*100</f>
        <v>32.273662913441228</v>
      </c>
      <c r="O3" s="9" t="str">
        <f t="shared" ref="O3:O51" si="4">IF(N3&gt;=75, "Healthy", IF(N3&gt;=50, "At-Risk", "Critical"))</f>
        <v>Critical</v>
      </c>
      <c r="Q3" s="14" t="s">
        <v>110</v>
      </c>
      <c r="R3" s="14" t="s">
        <v>106</v>
      </c>
    </row>
    <row r="4" spans="1:21" x14ac:dyDescent="0.25">
      <c r="A4" s="10" t="s">
        <v>34</v>
      </c>
      <c r="B4" s="10" t="s">
        <v>35</v>
      </c>
      <c r="C4" s="10" t="s">
        <v>36</v>
      </c>
      <c r="D4" s="12">
        <v>4</v>
      </c>
      <c r="E4" s="12">
        <v>20</v>
      </c>
      <c r="F4" s="12">
        <v>5</v>
      </c>
      <c r="G4" s="12">
        <v>95</v>
      </c>
      <c r="H4" s="12">
        <v>2</v>
      </c>
      <c r="I4" s="9">
        <f t="shared" si="0"/>
        <v>0.21052631578947367</v>
      </c>
      <c r="J4" s="9">
        <f t="shared" si="0"/>
        <v>0.68965517241379315</v>
      </c>
      <c r="K4" s="9">
        <f t="shared" si="1"/>
        <v>1</v>
      </c>
      <c r="L4" s="9">
        <f t="shared" si="2"/>
        <v>0.96938775510204078</v>
      </c>
      <c r="M4" s="9">
        <f t="shared" si="2"/>
        <v>0.125</v>
      </c>
      <c r="N4" s="9">
        <f t="shared" si="3"/>
        <v>60.165955220563724</v>
      </c>
      <c r="O4" s="9" t="str">
        <f t="shared" si="4"/>
        <v>At-Risk</v>
      </c>
      <c r="Q4" s="14" t="s">
        <v>104</v>
      </c>
      <c r="R4" t="s">
        <v>107</v>
      </c>
      <c r="S4" t="s">
        <v>108</v>
      </c>
      <c r="T4" t="s">
        <v>109</v>
      </c>
      <c r="U4" t="s">
        <v>105</v>
      </c>
    </row>
    <row r="5" spans="1:21" x14ac:dyDescent="0.25">
      <c r="A5" s="10" t="s">
        <v>37</v>
      </c>
      <c r="B5" s="10" t="s">
        <v>33</v>
      </c>
      <c r="C5" s="10" t="s">
        <v>31</v>
      </c>
      <c r="D5" s="12">
        <v>9</v>
      </c>
      <c r="E5" s="12">
        <v>5</v>
      </c>
      <c r="F5" s="12">
        <v>1</v>
      </c>
      <c r="G5" s="12">
        <v>70</v>
      </c>
      <c r="H5" s="12">
        <v>2</v>
      </c>
      <c r="I5" s="9">
        <f t="shared" si="0"/>
        <v>0.47368421052631576</v>
      </c>
      <c r="J5" s="9">
        <f t="shared" si="0"/>
        <v>0.17241379310344829</v>
      </c>
      <c r="K5" s="9">
        <f t="shared" si="1"/>
        <v>0.2</v>
      </c>
      <c r="L5" s="9">
        <f t="shared" si="2"/>
        <v>0.7142857142857143</v>
      </c>
      <c r="M5" s="9">
        <f t="shared" si="2"/>
        <v>0.125</v>
      </c>
      <c r="N5" s="9">
        <f t="shared" si="3"/>
        <v>38.022523982369719</v>
      </c>
      <c r="O5" s="9" t="str">
        <f t="shared" si="4"/>
        <v>Critical</v>
      </c>
      <c r="Q5" s="15" t="s">
        <v>33</v>
      </c>
      <c r="R5">
        <v>5</v>
      </c>
      <c r="S5">
        <v>5</v>
      </c>
      <c r="U5">
        <v>10</v>
      </c>
    </row>
    <row r="6" spans="1:21" x14ac:dyDescent="0.25">
      <c r="A6" s="10" t="s">
        <v>38</v>
      </c>
      <c r="B6" s="10" t="s">
        <v>33</v>
      </c>
      <c r="C6" s="10" t="s">
        <v>31</v>
      </c>
      <c r="D6" s="12">
        <v>6</v>
      </c>
      <c r="E6" s="12">
        <v>27</v>
      </c>
      <c r="F6" s="12">
        <v>2</v>
      </c>
      <c r="G6" s="12">
        <v>51</v>
      </c>
      <c r="H6" s="12">
        <v>6</v>
      </c>
      <c r="I6" s="9">
        <f t="shared" si="0"/>
        <v>0.31578947368421051</v>
      </c>
      <c r="J6" s="9">
        <f t="shared" si="0"/>
        <v>0.93103448275862066</v>
      </c>
      <c r="K6" s="9">
        <f t="shared" si="1"/>
        <v>0.4</v>
      </c>
      <c r="L6" s="9">
        <f t="shared" si="2"/>
        <v>0.52040816326530615</v>
      </c>
      <c r="M6" s="9">
        <f t="shared" si="2"/>
        <v>0.625</v>
      </c>
      <c r="N6" s="9">
        <f t="shared" si="3"/>
        <v>54.900630578910324</v>
      </c>
      <c r="O6" s="9" t="str">
        <f t="shared" si="4"/>
        <v>At-Risk</v>
      </c>
      <c r="Q6" s="15" t="s">
        <v>40</v>
      </c>
      <c r="R6">
        <v>6</v>
      </c>
      <c r="S6">
        <v>4</v>
      </c>
      <c r="U6">
        <v>10</v>
      </c>
    </row>
    <row r="7" spans="1:21" x14ac:dyDescent="0.25">
      <c r="A7" s="10" t="s">
        <v>39</v>
      </c>
      <c r="B7" s="10" t="s">
        <v>40</v>
      </c>
      <c r="C7" s="10" t="s">
        <v>41</v>
      </c>
      <c r="D7" s="12">
        <v>8</v>
      </c>
      <c r="E7" s="12">
        <v>27</v>
      </c>
      <c r="F7" s="12">
        <v>0</v>
      </c>
      <c r="G7" s="12">
        <v>32</v>
      </c>
      <c r="H7" s="12">
        <v>3</v>
      </c>
      <c r="I7" s="9">
        <f t="shared" si="0"/>
        <v>0.42105263157894735</v>
      </c>
      <c r="J7" s="9">
        <f t="shared" si="0"/>
        <v>0.93103448275862066</v>
      </c>
      <c r="K7" s="9">
        <f t="shared" si="1"/>
        <v>0</v>
      </c>
      <c r="L7" s="9">
        <f t="shared" si="2"/>
        <v>0.32653061224489793</v>
      </c>
      <c r="M7" s="9">
        <f t="shared" si="2"/>
        <v>0.25</v>
      </c>
      <c r="N7" s="9">
        <f t="shared" si="3"/>
        <v>41.060270750768545</v>
      </c>
      <c r="O7" s="9" t="str">
        <f t="shared" si="4"/>
        <v>Critical</v>
      </c>
      <c r="Q7" s="15" t="s">
        <v>35</v>
      </c>
      <c r="R7">
        <v>2</v>
      </c>
      <c r="S7">
        <v>8</v>
      </c>
      <c r="U7">
        <v>10</v>
      </c>
    </row>
    <row r="8" spans="1:21" x14ac:dyDescent="0.25">
      <c r="A8" s="10" t="s">
        <v>42</v>
      </c>
      <c r="B8" s="10" t="s">
        <v>35</v>
      </c>
      <c r="C8" s="10" t="s">
        <v>36</v>
      </c>
      <c r="D8" s="12">
        <v>6</v>
      </c>
      <c r="E8" s="12">
        <v>11</v>
      </c>
      <c r="F8" s="12">
        <v>4</v>
      </c>
      <c r="G8" s="12">
        <v>39</v>
      </c>
      <c r="H8" s="12">
        <v>9</v>
      </c>
      <c r="I8" s="9">
        <f t="shared" si="0"/>
        <v>0.31578947368421051</v>
      </c>
      <c r="J8" s="9">
        <f t="shared" si="0"/>
        <v>0.37931034482758619</v>
      </c>
      <c r="K8" s="9">
        <f t="shared" si="1"/>
        <v>0.8</v>
      </c>
      <c r="L8" s="9">
        <f t="shared" si="2"/>
        <v>0.39795918367346939</v>
      </c>
      <c r="M8" s="9">
        <f t="shared" si="2"/>
        <v>1</v>
      </c>
      <c r="N8" s="9">
        <f t="shared" si="3"/>
        <v>52.429923330493722</v>
      </c>
      <c r="O8" s="9" t="str">
        <f t="shared" si="4"/>
        <v>At-Risk</v>
      </c>
      <c r="Q8" s="15" t="s">
        <v>30</v>
      </c>
      <c r="R8">
        <v>7</v>
      </c>
      <c r="S8">
        <v>5</v>
      </c>
      <c r="T8">
        <v>1</v>
      </c>
      <c r="U8">
        <v>13</v>
      </c>
    </row>
    <row r="9" spans="1:21" x14ac:dyDescent="0.25">
      <c r="A9" s="10" t="s">
        <v>43</v>
      </c>
      <c r="B9" s="10" t="s">
        <v>35</v>
      </c>
      <c r="C9" s="10" t="s">
        <v>41</v>
      </c>
      <c r="D9" s="12">
        <v>8</v>
      </c>
      <c r="E9" s="12">
        <v>11</v>
      </c>
      <c r="F9" s="12">
        <v>0</v>
      </c>
      <c r="G9" s="12">
        <v>38</v>
      </c>
      <c r="H9" s="12">
        <v>4</v>
      </c>
      <c r="I9" s="9">
        <f t="shared" si="0"/>
        <v>0.42105263157894735</v>
      </c>
      <c r="J9" s="9">
        <f t="shared" si="0"/>
        <v>0.37931034482758619</v>
      </c>
      <c r="K9" s="9">
        <f t="shared" si="1"/>
        <v>0</v>
      </c>
      <c r="L9" s="9">
        <f t="shared" si="2"/>
        <v>0.38775510204081631</v>
      </c>
      <c r="M9" s="9">
        <f t="shared" si="2"/>
        <v>0.375</v>
      </c>
      <c r="N9" s="9">
        <f t="shared" si="3"/>
        <v>33.431400237045814</v>
      </c>
      <c r="O9" s="9" t="str">
        <f t="shared" si="4"/>
        <v>Critical</v>
      </c>
      <c r="Q9" s="15" t="s">
        <v>55</v>
      </c>
      <c r="R9">
        <v>2</v>
      </c>
      <c r="S9">
        <v>5</v>
      </c>
      <c r="U9">
        <v>7</v>
      </c>
    </row>
    <row r="10" spans="1:21" x14ac:dyDescent="0.25">
      <c r="A10" s="10" t="s">
        <v>44</v>
      </c>
      <c r="B10" s="10" t="s">
        <v>35</v>
      </c>
      <c r="C10" s="10" t="s">
        <v>41</v>
      </c>
      <c r="D10" s="12">
        <v>7</v>
      </c>
      <c r="E10" s="12">
        <v>19</v>
      </c>
      <c r="F10" s="12">
        <v>0</v>
      </c>
      <c r="G10" s="12">
        <v>81</v>
      </c>
      <c r="H10" s="12">
        <v>1</v>
      </c>
      <c r="I10" s="9">
        <f t="shared" si="0"/>
        <v>0.36842105263157893</v>
      </c>
      <c r="J10" s="9">
        <f t="shared" si="0"/>
        <v>0.65517241379310343</v>
      </c>
      <c r="K10" s="9">
        <f t="shared" si="1"/>
        <v>0</v>
      </c>
      <c r="L10" s="9">
        <f t="shared" si="2"/>
        <v>0.82653061224489799</v>
      </c>
      <c r="M10" s="9">
        <f t="shared" si="2"/>
        <v>0</v>
      </c>
      <c r="N10" s="9">
        <f t="shared" si="3"/>
        <v>42.977239897773991</v>
      </c>
      <c r="O10" s="9" t="str">
        <f t="shared" si="4"/>
        <v>Critical</v>
      </c>
      <c r="Q10" s="15" t="s">
        <v>105</v>
      </c>
      <c r="R10">
        <v>22</v>
      </c>
      <c r="S10">
        <v>27</v>
      </c>
      <c r="T10">
        <v>1</v>
      </c>
      <c r="U10">
        <v>50</v>
      </c>
    </row>
    <row r="11" spans="1:21" x14ac:dyDescent="0.25">
      <c r="A11" s="10" t="s">
        <v>45</v>
      </c>
      <c r="B11" s="10" t="s">
        <v>33</v>
      </c>
      <c r="C11" s="10" t="s">
        <v>41</v>
      </c>
      <c r="D11" s="12">
        <v>11</v>
      </c>
      <c r="E11" s="12">
        <v>29</v>
      </c>
      <c r="F11" s="12">
        <v>2</v>
      </c>
      <c r="G11" s="12">
        <v>0</v>
      </c>
      <c r="H11" s="12">
        <v>4</v>
      </c>
      <c r="I11" s="9">
        <f t="shared" si="0"/>
        <v>0.57894736842105265</v>
      </c>
      <c r="J11" s="9">
        <f t="shared" si="0"/>
        <v>1</v>
      </c>
      <c r="K11" s="9">
        <f t="shared" si="1"/>
        <v>0.4</v>
      </c>
      <c r="L11" s="9">
        <f t="shared" si="2"/>
        <v>0</v>
      </c>
      <c r="M11" s="9">
        <f t="shared" si="2"/>
        <v>0.375</v>
      </c>
      <c r="N11" s="9">
        <f t="shared" si="3"/>
        <v>46.098684210526322</v>
      </c>
      <c r="O11" s="9" t="str">
        <f t="shared" si="4"/>
        <v>Critical</v>
      </c>
    </row>
    <row r="12" spans="1:21" x14ac:dyDescent="0.25">
      <c r="A12" s="10" t="s">
        <v>46</v>
      </c>
      <c r="B12" s="10" t="s">
        <v>30</v>
      </c>
      <c r="C12" s="10" t="s">
        <v>41</v>
      </c>
      <c r="D12" s="12">
        <v>1</v>
      </c>
      <c r="E12" s="12">
        <v>29</v>
      </c>
      <c r="F12" s="12">
        <v>0</v>
      </c>
      <c r="G12" s="12">
        <v>10</v>
      </c>
      <c r="H12" s="12">
        <v>1</v>
      </c>
      <c r="I12" s="9">
        <f t="shared" si="0"/>
        <v>5.2631578947368418E-2</v>
      </c>
      <c r="J12" s="9">
        <f t="shared" si="0"/>
        <v>1</v>
      </c>
      <c r="K12" s="9">
        <f t="shared" si="1"/>
        <v>0</v>
      </c>
      <c r="L12" s="9">
        <f t="shared" si="2"/>
        <v>0.10204081632653061</v>
      </c>
      <c r="M12" s="9">
        <f t="shared" si="2"/>
        <v>0</v>
      </c>
      <c r="N12" s="9">
        <f t="shared" si="3"/>
        <v>23.866809881847477</v>
      </c>
      <c r="O12" s="9" t="str">
        <f t="shared" si="4"/>
        <v>Critical</v>
      </c>
    </row>
    <row r="13" spans="1:21" x14ac:dyDescent="0.25">
      <c r="A13" s="10" t="s">
        <v>47</v>
      </c>
      <c r="B13" s="10" t="s">
        <v>35</v>
      </c>
      <c r="C13" s="10" t="s">
        <v>41</v>
      </c>
      <c r="D13" s="12">
        <v>0</v>
      </c>
      <c r="E13" s="12">
        <v>10</v>
      </c>
      <c r="F13" s="12">
        <v>1</v>
      </c>
      <c r="G13" s="12">
        <v>91</v>
      </c>
      <c r="H13" s="12">
        <v>5</v>
      </c>
      <c r="I13" s="9">
        <f t="shared" si="0"/>
        <v>0</v>
      </c>
      <c r="J13" s="9">
        <f t="shared" si="0"/>
        <v>0.34482758620689657</v>
      </c>
      <c r="K13" s="9">
        <f t="shared" si="1"/>
        <v>0.2</v>
      </c>
      <c r="L13" s="9">
        <f t="shared" si="2"/>
        <v>0.9285714285714286</v>
      </c>
      <c r="M13" s="9">
        <f t="shared" si="2"/>
        <v>0.5</v>
      </c>
      <c r="N13" s="9">
        <f t="shared" si="3"/>
        <v>40.610837438423644</v>
      </c>
      <c r="O13" s="9" t="str">
        <f t="shared" si="4"/>
        <v>Critical</v>
      </c>
    </row>
    <row r="14" spans="1:21" x14ac:dyDescent="0.25">
      <c r="A14" s="10" t="s">
        <v>48</v>
      </c>
      <c r="B14" s="10" t="s">
        <v>33</v>
      </c>
      <c r="C14" s="10" t="s">
        <v>41</v>
      </c>
      <c r="D14" s="12">
        <v>15</v>
      </c>
      <c r="E14" s="12">
        <v>25</v>
      </c>
      <c r="F14" s="12">
        <v>1</v>
      </c>
      <c r="G14" s="12">
        <v>56</v>
      </c>
      <c r="H14" s="12">
        <v>4</v>
      </c>
      <c r="I14" s="9">
        <f t="shared" si="0"/>
        <v>0.78947368421052633</v>
      </c>
      <c r="J14" s="9">
        <f t="shared" si="0"/>
        <v>0.86206896551724133</v>
      </c>
      <c r="K14" s="9">
        <f t="shared" si="1"/>
        <v>0.2</v>
      </c>
      <c r="L14" s="9">
        <f t="shared" si="2"/>
        <v>0.5714285714285714</v>
      </c>
      <c r="M14" s="9">
        <f t="shared" si="2"/>
        <v>0.375</v>
      </c>
      <c r="N14" s="9">
        <f t="shared" si="3"/>
        <v>59.888935701322268</v>
      </c>
      <c r="O14" s="9" t="str">
        <f t="shared" si="4"/>
        <v>At-Risk</v>
      </c>
    </row>
    <row r="15" spans="1:21" x14ac:dyDescent="0.25">
      <c r="A15" s="10" t="s">
        <v>49</v>
      </c>
      <c r="B15" s="10" t="s">
        <v>40</v>
      </c>
      <c r="C15" s="10" t="s">
        <v>41</v>
      </c>
      <c r="D15" s="12">
        <v>4</v>
      </c>
      <c r="E15" s="12">
        <v>22</v>
      </c>
      <c r="F15" s="12">
        <v>3</v>
      </c>
      <c r="G15" s="12">
        <v>88</v>
      </c>
      <c r="H15" s="12">
        <v>8</v>
      </c>
      <c r="I15" s="9">
        <f t="shared" si="0"/>
        <v>0.21052631578947367</v>
      </c>
      <c r="J15" s="9">
        <f t="shared" si="0"/>
        <v>0.75862068965517238</v>
      </c>
      <c r="K15" s="9">
        <f t="shared" si="1"/>
        <v>0.6</v>
      </c>
      <c r="L15" s="9">
        <f t="shared" si="2"/>
        <v>0.89795918367346939</v>
      </c>
      <c r="M15" s="9">
        <f t="shared" si="2"/>
        <v>0.875</v>
      </c>
      <c r="N15" s="9">
        <f t="shared" si="3"/>
        <v>65.009551279677027</v>
      </c>
      <c r="O15" s="9" t="str">
        <f t="shared" si="4"/>
        <v>At-Risk</v>
      </c>
    </row>
    <row r="16" spans="1:21" x14ac:dyDescent="0.25">
      <c r="A16" s="10" t="s">
        <v>50</v>
      </c>
      <c r="B16" s="10" t="s">
        <v>30</v>
      </c>
      <c r="C16" s="10" t="s">
        <v>36</v>
      </c>
      <c r="D16" s="12">
        <v>2</v>
      </c>
      <c r="E16" s="12">
        <v>27</v>
      </c>
      <c r="F16" s="12">
        <v>5</v>
      </c>
      <c r="G16" s="12">
        <v>49</v>
      </c>
      <c r="H16" s="12">
        <v>8</v>
      </c>
      <c r="I16" s="9">
        <f t="shared" si="0"/>
        <v>0.10526315789473684</v>
      </c>
      <c r="J16" s="9">
        <f t="shared" si="0"/>
        <v>0.93103448275862066</v>
      </c>
      <c r="K16" s="9">
        <f t="shared" si="1"/>
        <v>1</v>
      </c>
      <c r="L16" s="9">
        <f t="shared" si="2"/>
        <v>0.5</v>
      </c>
      <c r="M16" s="9">
        <f t="shared" si="2"/>
        <v>0.875</v>
      </c>
      <c r="N16" s="9">
        <f t="shared" si="3"/>
        <v>61.877268602540838</v>
      </c>
      <c r="O16" s="9" t="str">
        <f t="shared" si="4"/>
        <v>At-Risk</v>
      </c>
    </row>
    <row r="17" spans="1:21" x14ac:dyDescent="0.25">
      <c r="A17" s="10" t="s">
        <v>51</v>
      </c>
      <c r="B17" s="10" t="s">
        <v>40</v>
      </c>
      <c r="C17" s="10" t="s">
        <v>31</v>
      </c>
      <c r="D17" s="12">
        <v>11</v>
      </c>
      <c r="E17" s="12">
        <v>24</v>
      </c>
      <c r="F17" s="12">
        <v>4</v>
      </c>
      <c r="G17" s="12">
        <v>22</v>
      </c>
      <c r="H17" s="12">
        <v>7</v>
      </c>
      <c r="I17" s="9">
        <f t="shared" si="0"/>
        <v>0.57894736842105265</v>
      </c>
      <c r="J17" s="9">
        <f t="shared" si="0"/>
        <v>0.82758620689655171</v>
      </c>
      <c r="K17" s="9">
        <f t="shared" si="1"/>
        <v>0.8</v>
      </c>
      <c r="L17" s="9">
        <f t="shared" si="2"/>
        <v>0.22448979591836735</v>
      </c>
      <c r="M17" s="9">
        <f t="shared" si="2"/>
        <v>0.75</v>
      </c>
      <c r="N17" s="9">
        <f t="shared" si="3"/>
        <v>59.887653246416541</v>
      </c>
      <c r="O17" s="9" t="str">
        <f t="shared" si="4"/>
        <v>At-Risk</v>
      </c>
    </row>
    <row r="18" spans="1:21" x14ac:dyDescent="0.25">
      <c r="A18" s="10" t="s">
        <v>52</v>
      </c>
      <c r="B18" s="10" t="s">
        <v>30</v>
      </c>
      <c r="C18" s="10" t="s">
        <v>41</v>
      </c>
      <c r="D18" s="12">
        <v>7</v>
      </c>
      <c r="E18" s="12">
        <v>6</v>
      </c>
      <c r="F18" s="12">
        <v>0</v>
      </c>
      <c r="G18" s="12">
        <v>30</v>
      </c>
      <c r="H18" s="12">
        <v>3</v>
      </c>
      <c r="I18" s="9">
        <f t="shared" si="0"/>
        <v>0.36842105263157893</v>
      </c>
      <c r="J18" s="9">
        <f t="shared" si="0"/>
        <v>0.20689655172413793</v>
      </c>
      <c r="K18" s="9">
        <f t="shared" si="1"/>
        <v>0</v>
      </c>
      <c r="L18" s="9">
        <f t="shared" si="2"/>
        <v>0.30612244897959184</v>
      </c>
      <c r="M18" s="9">
        <f t="shared" si="2"/>
        <v>0.25</v>
      </c>
      <c r="N18" s="9">
        <f t="shared" si="3"/>
        <v>24.751518574762027</v>
      </c>
      <c r="O18" s="9" t="str">
        <f t="shared" si="4"/>
        <v>Critical</v>
      </c>
    </row>
    <row r="19" spans="1:21" x14ac:dyDescent="0.25">
      <c r="A19" s="10" t="s">
        <v>53</v>
      </c>
      <c r="B19" s="10" t="s">
        <v>33</v>
      </c>
      <c r="C19" s="10" t="s">
        <v>41</v>
      </c>
      <c r="D19" s="12">
        <v>2</v>
      </c>
      <c r="E19" s="12">
        <v>29</v>
      </c>
      <c r="F19" s="12">
        <v>0</v>
      </c>
      <c r="G19" s="12">
        <v>93</v>
      </c>
      <c r="H19" s="12">
        <v>1</v>
      </c>
      <c r="I19" s="9">
        <f t="shared" si="0"/>
        <v>0.10526315789473684</v>
      </c>
      <c r="J19" s="9">
        <f t="shared" si="0"/>
        <v>1</v>
      </c>
      <c r="K19" s="9">
        <f t="shared" si="1"/>
        <v>0</v>
      </c>
      <c r="L19" s="9">
        <f t="shared" si="2"/>
        <v>0.94897959183673475</v>
      </c>
      <c r="M19" s="9">
        <f t="shared" si="2"/>
        <v>0</v>
      </c>
      <c r="N19" s="9">
        <f t="shared" si="3"/>
        <v>46.356068743286791</v>
      </c>
      <c r="O19" s="9" t="str">
        <f t="shared" si="4"/>
        <v>Critical</v>
      </c>
    </row>
    <row r="20" spans="1:21" x14ac:dyDescent="0.25">
      <c r="A20" s="10" t="s">
        <v>54</v>
      </c>
      <c r="B20" s="10" t="s">
        <v>55</v>
      </c>
      <c r="C20" s="10" t="s">
        <v>41</v>
      </c>
      <c r="D20" s="12">
        <v>0</v>
      </c>
      <c r="E20" s="12">
        <v>0</v>
      </c>
      <c r="F20" s="12">
        <v>2</v>
      </c>
      <c r="G20" s="12">
        <v>41</v>
      </c>
      <c r="H20" s="12">
        <v>1</v>
      </c>
      <c r="I20" s="9">
        <f t="shared" si="0"/>
        <v>0</v>
      </c>
      <c r="J20" s="9">
        <f t="shared" si="0"/>
        <v>0</v>
      </c>
      <c r="K20" s="9">
        <f t="shared" si="1"/>
        <v>0.4</v>
      </c>
      <c r="L20" s="9">
        <f t="shared" si="2"/>
        <v>0.41836734693877553</v>
      </c>
      <c r="M20" s="9">
        <f t="shared" si="2"/>
        <v>0</v>
      </c>
      <c r="N20" s="9">
        <f t="shared" si="3"/>
        <v>16.459183673469386</v>
      </c>
      <c r="O20" s="9" t="str">
        <f t="shared" si="4"/>
        <v>Critical</v>
      </c>
    </row>
    <row r="21" spans="1:21" x14ac:dyDescent="0.25">
      <c r="A21" s="10" t="s">
        <v>56</v>
      </c>
      <c r="B21" s="10" t="s">
        <v>30</v>
      </c>
      <c r="C21" s="10" t="s">
        <v>41</v>
      </c>
      <c r="D21" s="12">
        <v>2</v>
      </c>
      <c r="E21" s="12">
        <v>0</v>
      </c>
      <c r="F21" s="12">
        <v>5</v>
      </c>
      <c r="G21" s="12">
        <v>98</v>
      </c>
      <c r="H21" s="12">
        <v>3</v>
      </c>
      <c r="I21" s="9">
        <f t="shared" si="0"/>
        <v>0.10526315789473684</v>
      </c>
      <c r="J21" s="9">
        <f t="shared" si="0"/>
        <v>0</v>
      </c>
      <c r="K21" s="9">
        <f t="shared" si="1"/>
        <v>1</v>
      </c>
      <c r="L21" s="9">
        <f t="shared" si="2"/>
        <v>1</v>
      </c>
      <c r="M21" s="9">
        <f t="shared" si="2"/>
        <v>0.25</v>
      </c>
      <c r="N21" s="9">
        <f t="shared" si="3"/>
        <v>46.381578947368418</v>
      </c>
      <c r="O21" s="9" t="str">
        <f t="shared" si="4"/>
        <v>Critical</v>
      </c>
    </row>
    <row r="22" spans="1:21" x14ac:dyDescent="0.25">
      <c r="A22" s="10" t="s">
        <v>57</v>
      </c>
      <c r="B22" s="10" t="s">
        <v>40</v>
      </c>
      <c r="C22" s="10" t="s">
        <v>41</v>
      </c>
      <c r="D22" s="12">
        <v>4</v>
      </c>
      <c r="E22" s="12">
        <v>24</v>
      </c>
      <c r="F22" s="12">
        <v>1</v>
      </c>
      <c r="G22" s="12">
        <v>6</v>
      </c>
      <c r="H22" s="12">
        <v>6</v>
      </c>
      <c r="I22" s="9">
        <f t="shared" si="0"/>
        <v>0.21052631578947367</v>
      </c>
      <c r="J22" s="9">
        <f t="shared" si="0"/>
        <v>0.82758620689655171</v>
      </c>
      <c r="K22" s="9">
        <f t="shared" si="1"/>
        <v>0.2</v>
      </c>
      <c r="L22" s="9">
        <f t="shared" si="2"/>
        <v>6.1224489795918366E-2</v>
      </c>
      <c r="M22" s="9">
        <f t="shared" si="2"/>
        <v>0.625</v>
      </c>
      <c r="N22" s="9">
        <f t="shared" si="3"/>
        <v>35.720494277565834</v>
      </c>
      <c r="O22" s="9" t="str">
        <f t="shared" si="4"/>
        <v>Critical</v>
      </c>
    </row>
    <row r="23" spans="1:21" x14ac:dyDescent="0.25">
      <c r="A23" s="10" t="s">
        <v>58</v>
      </c>
      <c r="B23" s="10" t="s">
        <v>33</v>
      </c>
      <c r="C23" s="10" t="s">
        <v>41</v>
      </c>
      <c r="D23" s="12">
        <v>14</v>
      </c>
      <c r="E23" s="12">
        <v>26</v>
      </c>
      <c r="F23" s="12">
        <v>4</v>
      </c>
      <c r="G23" s="12">
        <v>15</v>
      </c>
      <c r="H23" s="12">
        <v>7</v>
      </c>
      <c r="I23" s="9">
        <f t="shared" si="0"/>
        <v>0.73684210526315785</v>
      </c>
      <c r="J23" s="9">
        <f t="shared" si="0"/>
        <v>0.89655172413793105</v>
      </c>
      <c r="K23" s="9">
        <f t="shared" si="1"/>
        <v>0.8</v>
      </c>
      <c r="L23" s="9">
        <f t="shared" si="2"/>
        <v>0.15306122448979592</v>
      </c>
      <c r="M23" s="9">
        <f t="shared" si="2"/>
        <v>0.75</v>
      </c>
      <c r="N23" s="9">
        <f t="shared" si="3"/>
        <v>63.428617726582459</v>
      </c>
      <c r="O23" s="9" t="str">
        <f t="shared" si="4"/>
        <v>At-Risk</v>
      </c>
    </row>
    <row r="24" spans="1:21" x14ac:dyDescent="0.25">
      <c r="A24" s="10" t="s">
        <v>59</v>
      </c>
      <c r="B24" s="10" t="s">
        <v>30</v>
      </c>
      <c r="C24" s="10" t="s">
        <v>31</v>
      </c>
      <c r="D24" s="12">
        <v>13</v>
      </c>
      <c r="E24" s="12">
        <v>29</v>
      </c>
      <c r="F24" s="12">
        <v>3</v>
      </c>
      <c r="G24" s="12">
        <v>89</v>
      </c>
      <c r="H24" s="12">
        <v>6</v>
      </c>
      <c r="I24" s="9">
        <f t="shared" si="0"/>
        <v>0.68421052631578949</v>
      </c>
      <c r="J24" s="9">
        <f t="shared" si="0"/>
        <v>1</v>
      </c>
      <c r="K24" s="9">
        <f t="shared" si="1"/>
        <v>0.6</v>
      </c>
      <c r="L24" s="9">
        <f t="shared" si="2"/>
        <v>0.90816326530612246</v>
      </c>
      <c r="M24" s="9">
        <f t="shared" si="2"/>
        <v>0.625</v>
      </c>
      <c r="N24" s="9">
        <f t="shared" si="3"/>
        <v>78.184344790547797</v>
      </c>
      <c r="O24" s="9" t="str">
        <f t="shared" si="4"/>
        <v>Healthy</v>
      </c>
      <c r="Q24" s="14" t="s">
        <v>110</v>
      </c>
      <c r="R24" s="14" t="s">
        <v>106</v>
      </c>
    </row>
    <row r="25" spans="1:21" x14ac:dyDescent="0.25">
      <c r="A25" s="10" t="s">
        <v>60</v>
      </c>
      <c r="B25" s="10" t="s">
        <v>55</v>
      </c>
      <c r="C25" s="10" t="s">
        <v>31</v>
      </c>
      <c r="D25" s="12">
        <v>2</v>
      </c>
      <c r="E25" s="12">
        <v>24</v>
      </c>
      <c r="F25" s="12">
        <v>1</v>
      </c>
      <c r="G25" s="12">
        <v>59</v>
      </c>
      <c r="H25" s="12">
        <v>6</v>
      </c>
      <c r="I25" s="9">
        <f t="shared" si="0"/>
        <v>0.10526315789473684</v>
      </c>
      <c r="J25" s="9">
        <f t="shared" si="0"/>
        <v>0.82758620689655171</v>
      </c>
      <c r="K25" s="9">
        <f t="shared" si="1"/>
        <v>0.2</v>
      </c>
      <c r="L25" s="9">
        <f t="shared" si="2"/>
        <v>0.60204081632653061</v>
      </c>
      <c r="M25" s="9">
        <f t="shared" si="2"/>
        <v>0.625</v>
      </c>
      <c r="N25" s="9">
        <f t="shared" si="3"/>
        <v>46.609323493462718</v>
      </c>
      <c r="O25" s="9" t="str">
        <f t="shared" si="4"/>
        <v>Critical</v>
      </c>
      <c r="Q25" s="14" t="s">
        <v>104</v>
      </c>
      <c r="R25" t="s">
        <v>107</v>
      </c>
      <c r="S25" t="s">
        <v>108</v>
      </c>
      <c r="T25" t="s">
        <v>109</v>
      </c>
      <c r="U25" t="s">
        <v>105</v>
      </c>
    </row>
    <row r="26" spans="1:21" x14ac:dyDescent="0.25">
      <c r="A26" s="10" t="s">
        <v>61</v>
      </c>
      <c r="B26" s="10" t="s">
        <v>55</v>
      </c>
      <c r="C26" s="10" t="s">
        <v>41</v>
      </c>
      <c r="D26" s="12">
        <v>0</v>
      </c>
      <c r="E26" s="12">
        <v>19</v>
      </c>
      <c r="F26" s="12">
        <v>5</v>
      </c>
      <c r="G26" s="12">
        <v>1</v>
      </c>
      <c r="H26" s="12">
        <v>6</v>
      </c>
      <c r="I26" s="9">
        <f t="shared" si="0"/>
        <v>0</v>
      </c>
      <c r="J26" s="9">
        <f t="shared" si="0"/>
        <v>0.65517241379310343</v>
      </c>
      <c r="K26" s="9">
        <f t="shared" si="1"/>
        <v>1</v>
      </c>
      <c r="L26" s="9">
        <f t="shared" si="2"/>
        <v>1.020408163265306E-2</v>
      </c>
      <c r="M26" s="9">
        <f t="shared" si="2"/>
        <v>0.625</v>
      </c>
      <c r="N26" s="9">
        <f t="shared" si="3"/>
        <v>37.733550316678397</v>
      </c>
      <c r="O26" s="9" t="str">
        <f t="shared" si="4"/>
        <v>Critical</v>
      </c>
      <c r="Q26" s="15" t="s">
        <v>36</v>
      </c>
      <c r="R26">
        <v>11</v>
      </c>
      <c r="S26">
        <v>6</v>
      </c>
      <c r="U26">
        <v>17</v>
      </c>
    </row>
    <row r="27" spans="1:21" x14ac:dyDescent="0.25">
      <c r="A27" s="10" t="s">
        <v>62</v>
      </c>
      <c r="B27" s="10" t="s">
        <v>35</v>
      </c>
      <c r="C27" s="10" t="s">
        <v>31</v>
      </c>
      <c r="D27" s="12">
        <v>4</v>
      </c>
      <c r="E27" s="12">
        <v>12</v>
      </c>
      <c r="F27" s="12">
        <v>3</v>
      </c>
      <c r="G27" s="12">
        <v>0</v>
      </c>
      <c r="H27" s="12">
        <v>3</v>
      </c>
      <c r="I27" s="9">
        <f t="shared" si="0"/>
        <v>0.21052631578947367</v>
      </c>
      <c r="J27" s="9">
        <f t="shared" si="0"/>
        <v>0.41379310344827586</v>
      </c>
      <c r="K27" s="9">
        <f t="shared" si="1"/>
        <v>0.6</v>
      </c>
      <c r="L27" s="9">
        <f t="shared" si="2"/>
        <v>0</v>
      </c>
      <c r="M27" s="9">
        <f t="shared" si="2"/>
        <v>0.25</v>
      </c>
      <c r="N27" s="9">
        <f t="shared" si="3"/>
        <v>26.289019963702358</v>
      </c>
      <c r="O27" s="9" t="str">
        <f t="shared" si="4"/>
        <v>Critical</v>
      </c>
      <c r="Q27" s="15" t="s">
        <v>31</v>
      </c>
      <c r="R27">
        <v>7</v>
      </c>
      <c r="S27">
        <v>7</v>
      </c>
      <c r="T27">
        <v>1</v>
      </c>
      <c r="U27">
        <v>15</v>
      </c>
    </row>
    <row r="28" spans="1:21" x14ac:dyDescent="0.25">
      <c r="A28" s="10" t="s">
        <v>63</v>
      </c>
      <c r="B28" s="10" t="s">
        <v>35</v>
      </c>
      <c r="C28" s="10" t="s">
        <v>36</v>
      </c>
      <c r="D28" s="12">
        <v>13</v>
      </c>
      <c r="E28" s="12">
        <v>8</v>
      </c>
      <c r="F28" s="12">
        <v>2</v>
      </c>
      <c r="G28" s="12">
        <v>47</v>
      </c>
      <c r="H28" s="12">
        <v>6</v>
      </c>
      <c r="I28" s="9">
        <f t="shared" si="0"/>
        <v>0.68421052631578949</v>
      </c>
      <c r="J28" s="9">
        <f t="shared" si="0"/>
        <v>0.27586206896551724</v>
      </c>
      <c r="K28" s="9">
        <f t="shared" si="1"/>
        <v>0.4</v>
      </c>
      <c r="L28" s="9">
        <f t="shared" si="2"/>
        <v>0.47959183673469385</v>
      </c>
      <c r="M28" s="9">
        <f t="shared" si="2"/>
        <v>0.625</v>
      </c>
      <c r="N28" s="9">
        <f t="shared" si="3"/>
        <v>49.987300455572431</v>
      </c>
      <c r="O28" s="9" t="str">
        <f t="shared" si="4"/>
        <v>Critical</v>
      </c>
      <c r="Q28" s="15" t="s">
        <v>41</v>
      </c>
      <c r="R28">
        <v>4</v>
      </c>
      <c r="S28">
        <v>14</v>
      </c>
      <c r="U28">
        <v>18</v>
      </c>
    </row>
    <row r="29" spans="1:21" x14ac:dyDescent="0.25">
      <c r="A29" s="10" t="s">
        <v>64</v>
      </c>
      <c r="B29" s="10" t="s">
        <v>40</v>
      </c>
      <c r="C29" s="10" t="s">
        <v>41</v>
      </c>
      <c r="D29" s="12">
        <v>6</v>
      </c>
      <c r="E29" s="12">
        <v>2</v>
      </c>
      <c r="F29" s="12">
        <v>2</v>
      </c>
      <c r="G29" s="12">
        <v>11</v>
      </c>
      <c r="H29" s="12">
        <v>8</v>
      </c>
      <c r="I29" s="9">
        <f t="shared" si="0"/>
        <v>0.31578947368421051</v>
      </c>
      <c r="J29" s="9">
        <f t="shared" si="0"/>
        <v>6.8965517241379309E-2</v>
      </c>
      <c r="K29" s="9">
        <f t="shared" si="1"/>
        <v>0.4</v>
      </c>
      <c r="L29" s="9">
        <f t="shared" si="2"/>
        <v>0.11224489795918367</v>
      </c>
      <c r="M29" s="9">
        <f t="shared" si="2"/>
        <v>0.875</v>
      </c>
      <c r="N29" s="9">
        <f t="shared" si="3"/>
        <v>31.205169635912444</v>
      </c>
      <c r="O29" s="9" t="str">
        <f t="shared" si="4"/>
        <v>Critical</v>
      </c>
      <c r="Q29" s="15" t="s">
        <v>105</v>
      </c>
      <c r="R29">
        <v>22</v>
      </c>
      <c r="S29">
        <v>27</v>
      </c>
      <c r="T29">
        <v>1</v>
      </c>
      <c r="U29">
        <v>50</v>
      </c>
    </row>
    <row r="30" spans="1:21" x14ac:dyDescent="0.25">
      <c r="A30" s="10" t="s">
        <v>65</v>
      </c>
      <c r="B30" s="10" t="s">
        <v>30</v>
      </c>
      <c r="C30" s="10" t="s">
        <v>36</v>
      </c>
      <c r="D30" s="12">
        <v>8</v>
      </c>
      <c r="E30" s="12">
        <v>6</v>
      </c>
      <c r="F30" s="12">
        <v>0</v>
      </c>
      <c r="G30" s="12">
        <v>68</v>
      </c>
      <c r="H30" s="12">
        <v>2</v>
      </c>
      <c r="I30" s="9">
        <f t="shared" si="0"/>
        <v>0.42105263157894735</v>
      </c>
      <c r="J30" s="9">
        <f t="shared" si="0"/>
        <v>0.20689655172413793</v>
      </c>
      <c r="K30" s="9">
        <f t="shared" si="1"/>
        <v>0</v>
      </c>
      <c r="L30" s="9">
        <f t="shared" si="2"/>
        <v>0.69387755102040816</v>
      </c>
      <c r="M30" s="9">
        <f t="shared" si="2"/>
        <v>0.125</v>
      </c>
      <c r="N30" s="9">
        <f t="shared" si="3"/>
        <v>33.886185599466643</v>
      </c>
      <c r="O30" s="9" t="str">
        <f t="shared" si="4"/>
        <v>Critical</v>
      </c>
    </row>
    <row r="31" spans="1:21" x14ac:dyDescent="0.25">
      <c r="A31" s="10" t="s">
        <v>66</v>
      </c>
      <c r="B31" s="10" t="s">
        <v>30</v>
      </c>
      <c r="C31" s="10" t="s">
        <v>36</v>
      </c>
      <c r="D31" s="12">
        <v>14</v>
      </c>
      <c r="E31" s="12">
        <v>5</v>
      </c>
      <c r="F31" s="12">
        <v>5</v>
      </c>
      <c r="G31" s="12">
        <v>36</v>
      </c>
      <c r="H31" s="12">
        <v>5</v>
      </c>
      <c r="I31" s="9">
        <f t="shared" si="0"/>
        <v>0.73684210526315785</v>
      </c>
      <c r="J31" s="9">
        <f t="shared" si="0"/>
        <v>0.17241379310344829</v>
      </c>
      <c r="K31" s="9">
        <f t="shared" si="1"/>
        <v>1</v>
      </c>
      <c r="L31" s="9">
        <f t="shared" si="2"/>
        <v>0.36734693877551022</v>
      </c>
      <c r="M31" s="9">
        <f t="shared" si="2"/>
        <v>0.5</v>
      </c>
      <c r="N31" s="9">
        <f t="shared" si="3"/>
        <v>53.553001963035662</v>
      </c>
      <c r="O31" s="9" t="str">
        <f t="shared" si="4"/>
        <v>At-Risk</v>
      </c>
    </row>
    <row r="32" spans="1:21" x14ac:dyDescent="0.25">
      <c r="A32" s="10" t="s">
        <v>67</v>
      </c>
      <c r="B32" s="10" t="s">
        <v>35</v>
      </c>
      <c r="C32" s="10" t="s">
        <v>41</v>
      </c>
      <c r="D32" s="12">
        <v>14</v>
      </c>
      <c r="E32" s="12">
        <v>7</v>
      </c>
      <c r="F32" s="12">
        <v>4</v>
      </c>
      <c r="G32" s="12">
        <v>31</v>
      </c>
      <c r="H32" s="12">
        <v>1</v>
      </c>
      <c r="I32" s="9">
        <f t="shared" si="0"/>
        <v>0.73684210526315785</v>
      </c>
      <c r="J32" s="9">
        <f t="shared" si="0"/>
        <v>0.2413793103448276</v>
      </c>
      <c r="K32" s="9">
        <f t="shared" si="1"/>
        <v>0.8</v>
      </c>
      <c r="L32" s="9">
        <f t="shared" si="2"/>
        <v>0.31632653061224492</v>
      </c>
      <c r="M32" s="9">
        <f t="shared" si="2"/>
        <v>0</v>
      </c>
      <c r="N32" s="9">
        <f t="shared" si="3"/>
        <v>43.156802103781622</v>
      </c>
      <c r="O32" s="9" t="str">
        <f t="shared" si="4"/>
        <v>Critical</v>
      </c>
    </row>
    <row r="33" spans="1:15" x14ac:dyDescent="0.25">
      <c r="A33" s="10" t="s">
        <v>68</v>
      </c>
      <c r="B33" s="10" t="s">
        <v>30</v>
      </c>
      <c r="C33" s="10" t="s">
        <v>31</v>
      </c>
      <c r="D33" s="12">
        <v>9</v>
      </c>
      <c r="E33" s="12">
        <v>26</v>
      </c>
      <c r="F33" s="12">
        <v>3</v>
      </c>
      <c r="G33" s="12">
        <v>8</v>
      </c>
      <c r="H33" s="12">
        <v>1</v>
      </c>
      <c r="I33" s="9">
        <f t="shared" si="0"/>
        <v>0.47368421052631576</v>
      </c>
      <c r="J33" s="9">
        <f t="shared" si="0"/>
        <v>0.89655172413793105</v>
      </c>
      <c r="K33" s="9">
        <f t="shared" si="1"/>
        <v>0.6</v>
      </c>
      <c r="L33" s="9">
        <f t="shared" si="2"/>
        <v>8.1632653061224483E-2</v>
      </c>
      <c r="M33" s="9">
        <f t="shared" si="2"/>
        <v>0</v>
      </c>
      <c r="N33" s="9">
        <f t="shared" si="3"/>
        <v>40.813956072447134</v>
      </c>
      <c r="O33" s="9" t="str">
        <f t="shared" si="4"/>
        <v>Critical</v>
      </c>
    </row>
    <row r="34" spans="1:15" x14ac:dyDescent="0.25">
      <c r="A34" s="10" t="s">
        <v>69</v>
      </c>
      <c r="B34" s="10" t="s">
        <v>30</v>
      </c>
      <c r="C34" s="10" t="s">
        <v>36</v>
      </c>
      <c r="D34" s="12">
        <v>12</v>
      </c>
      <c r="E34" s="12">
        <v>8</v>
      </c>
      <c r="F34" s="12">
        <v>1</v>
      </c>
      <c r="G34" s="12">
        <v>98</v>
      </c>
      <c r="H34" s="12">
        <v>5</v>
      </c>
      <c r="I34" s="9">
        <f t="shared" si="0"/>
        <v>0.63157894736842102</v>
      </c>
      <c r="J34" s="9">
        <f t="shared" si="0"/>
        <v>0.27586206896551724</v>
      </c>
      <c r="K34" s="9">
        <f t="shared" si="1"/>
        <v>0.2</v>
      </c>
      <c r="L34" s="9">
        <f t="shared" si="2"/>
        <v>1</v>
      </c>
      <c r="M34" s="9">
        <f t="shared" si="2"/>
        <v>0.5</v>
      </c>
      <c r="N34" s="9">
        <f t="shared" si="3"/>
        <v>56.806715063520862</v>
      </c>
      <c r="O34" s="9" t="str">
        <f t="shared" si="4"/>
        <v>At-Risk</v>
      </c>
    </row>
    <row r="35" spans="1:15" x14ac:dyDescent="0.25">
      <c r="A35" s="10" t="s">
        <v>70</v>
      </c>
      <c r="B35" s="10" t="s">
        <v>55</v>
      </c>
      <c r="C35" s="10" t="s">
        <v>41</v>
      </c>
      <c r="D35" s="12">
        <v>18</v>
      </c>
      <c r="E35" s="12">
        <v>29</v>
      </c>
      <c r="F35" s="12">
        <v>5</v>
      </c>
      <c r="G35" s="12">
        <v>18</v>
      </c>
      <c r="H35" s="12">
        <v>3</v>
      </c>
      <c r="I35" s="9">
        <f t="shared" si="0"/>
        <v>0.94736842105263153</v>
      </c>
      <c r="J35" s="9">
        <f t="shared" si="0"/>
        <v>1</v>
      </c>
      <c r="K35" s="9">
        <f t="shared" si="1"/>
        <v>1</v>
      </c>
      <c r="L35" s="9">
        <f t="shared" si="2"/>
        <v>0.18367346938775511</v>
      </c>
      <c r="M35" s="9">
        <f t="shared" si="2"/>
        <v>0.25</v>
      </c>
      <c r="N35" s="9">
        <f t="shared" si="3"/>
        <v>67.026047261009666</v>
      </c>
      <c r="O35" s="9" t="str">
        <f t="shared" si="4"/>
        <v>At-Risk</v>
      </c>
    </row>
    <row r="36" spans="1:15" x14ac:dyDescent="0.25">
      <c r="A36" s="10" t="s">
        <v>71</v>
      </c>
      <c r="B36" s="10" t="s">
        <v>35</v>
      </c>
      <c r="C36" s="10" t="s">
        <v>36</v>
      </c>
      <c r="D36" s="12">
        <v>6</v>
      </c>
      <c r="E36" s="12">
        <v>4</v>
      </c>
      <c r="F36" s="12">
        <v>5</v>
      </c>
      <c r="G36" s="12">
        <v>47</v>
      </c>
      <c r="H36" s="12">
        <v>4</v>
      </c>
      <c r="I36" s="9">
        <f t="shared" si="0"/>
        <v>0.31578947368421051</v>
      </c>
      <c r="J36" s="9">
        <f t="shared" si="0"/>
        <v>0.13793103448275862</v>
      </c>
      <c r="K36" s="9">
        <f t="shared" si="1"/>
        <v>1</v>
      </c>
      <c r="L36" s="9">
        <f t="shared" si="2"/>
        <v>0.47959183673469385</v>
      </c>
      <c r="M36" s="9">
        <f t="shared" si="2"/>
        <v>0.375</v>
      </c>
      <c r="N36" s="9">
        <f t="shared" si="3"/>
        <v>43.268153450127777</v>
      </c>
      <c r="O36" s="9" t="str">
        <f t="shared" si="4"/>
        <v>Critical</v>
      </c>
    </row>
    <row r="37" spans="1:15" x14ac:dyDescent="0.25">
      <c r="A37" s="10" t="s">
        <v>72</v>
      </c>
      <c r="B37" s="10" t="s">
        <v>33</v>
      </c>
      <c r="C37" s="10" t="s">
        <v>36</v>
      </c>
      <c r="D37" s="12">
        <v>16</v>
      </c>
      <c r="E37" s="12">
        <v>0</v>
      </c>
      <c r="F37" s="12">
        <v>2</v>
      </c>
      <c r="G37" s="12">
        <v>79</v>
      </c>
      <c r="H37" s="12">
        <v>3</v>
      </c>
      <c r="I37" s="9">
        <f t="shared" si="0"/>
        <v>0.84210526315789469</v>
      </c>
      <c r="J37" s="9">
        <f t="shared" si="0"/>
        <v>0</v>
      </c>
      <c r="K37" s="9">
        <f t="shared" si="1"/>
        <v>0.4</v>
      </c>
      <c r="L37" s="9">
        <f t="shared" si="2"/>
        <v>0.80612244897959184</v>
      </c>
      <c r="M37" s="9">
        <f t="shared" si="2"/>
        <v>0.25</v>
      </c>
      <c r="N37" s="9">
        <f t="shared" si="3"/>
        <v>50.955692803437159</v>
      </c>
      <c r="O37" s="9" t="str">
        <f t="shared" si="4"/>
        <v>At-Risk</v>
      </c>
    </row>
    <row r="38" spans="1:15" x14ac:dyDescent="0.25">
      <c r="A38" s="10" t="s">
        <v>73</v>
      </c>
      <c r="B38" s="10" t="s">
        <v>35</v>
      </c>
      <c r="C38" s="10" t="s">
        <v>36</v>
      </c>
      <c r="D38" s="12">
        <v>19</v>
      </c>
      <c r="E38" s="12">
        <v>18</v>
      </c>
      <c r="F38" s="12">
        <v>0</v>
      </c>
      <c r="G38" s="12">
        <v>2</v>
      </c>
      <c r="H38" s="12">
        <v>1</v>
      </c>
      <c r="I38" s="9">
        <f t="shared" si="0"/>
        <v>1</v>
      </c>
      <c r="J38" s="9">
        <f t="shared" si="0"/>
        <v>0.62068965517241381</v>
      </c>
      <c r="K38" s="9">
        <f t="shared" si="1"/>
        <v>0</v>
      </c>
      <c r="L38" s="9">
        <f t="shared" si="2"/>
        <v>2.0408163265306121E-2</v>
      </c>
      <c r="M38" s="9">
        <f t="shared" si="2"/>
        <v>0</v>
      </c>
      <c r="N38" s="9">
        <f t="shared" si="3"/>
        <v>37.923997185080935</v>
      </c>
      <c r="O38" s="9" t="str">
        <f t="shared" si="4"/>
        <v>Critical</v>
      </c>
    </row>
    <row r="39" spans="1:15" x14ac:dyDescent="0.25">
      <c r="A39" s="10" t="s">
        <v>74</v>
      </c>
      <c r="B39" s="10" t="s">
        <v>33</v>
      </c>
      <c r="C39" s="10" t="s">
        <v>36</v>
      </c>
      <c r="D39" s="12">
        <v>3</v>
      </c>
      <c r="E39" s="12">
        <v>9</v>
      </c>
      <c r="F39" s="12">
        <v>0</v>
      </c>
      <c r="G39" s="12">
        <v>19</v>
      </c>
      <c r="H39" s="12">
        <v>1</v>
      </c>
      <c r="I39" s="9">
        <f t="shared" si="0"/>
        <v>0.15789473684210525</v>
      </c>
      <c r="J39" s="9">
        <f t="shared" si="0"/>
        <v>0.31034482758620691</v>
      </c>
      <c r="K39" s="9">
        <f t="shared" si="1"/>
        <v>0</v>
      </c>
      <c r="L39" s="9">
        <f t="shared" si="2"/>
        <v>0.19387755102040816</v>
      </c>
      <c r="M39" s="9">
        <f t="shared" si="2"/>
        <v>0</v>
      </c>
      <c r="N39" s="9">
        <f t="shared" si="3"/>
        <v>15.001203748286972</v>
      </c>
      <c r="O39" s="9" t="str">
        <f t="shared" si="4"/>
        <v>Critical</v>
      </c>
    </row>
    <row r="40" spans="1:15" x14ac:dyDescent="0.25">
      <c r="A40" s="10" t="s">
        <v>75</v>
      </c>
      <c r="B40" s="10" t="s">
        <v>55</v>
      </c>
      <c r="C40" s="10" t="s">
        <v>31</v>
      </c>
      <c r="D40" s="12">
        <v>4</v>
      </c>
      <c r="E40" s="12">
        <v>11</v>
      </c>
      <c r="F40" s="12">
        <v>3</v>
      </c>
      <c r="G40" s="12">
        <v>23</v>
      </c>
      <c r="H40" s="12">
        <v>5</v>
      </c>
      <c r="I40" s="9">
        <f t="shared" si="0"/>
        <v>0.21052631578947367</v>
      </c>
      <c r="J40" s="9">
        <f t="shared" si="0"/>
        <v>0.37931034482758619</v>
      </c>
      <c r="K40" s="9">
        <f t="shared" si="1"/>
        <v>0.6</v>
      </c>
      <c r="L40" s="9">
        <f t="shared" si="2"/>
        <v>0.23469387755102042</v>
      </c>
      <c r="M40" s="9">
        <f t="shared" si="2"/>
        <v>0.5</v>
      </c>
      <c r="N40" s="9">
        <f t="shared" si="3"/>
        <v>35.216711730064077</v>
      </c>
      <c r="O40" s="9" t="str">
        <f t="shared" si="4"/>
        <v>Critical</v>
      </c>
    </row>
    <row r="41" spans="1:15" x14ac:dyDescent="0.25">
      <c r="A41" s="10" t="s">
        <v>76</v>
      </c>
      <c r="B41" s="10" t="s">
        <v>40</v>
      </c>
      <c r="C41" s="10" t="s">
        <v>36</v>
      </c>
      <c r="D41" s="12">
        <v>6</v>
      </c>
      <c r="E41" s="12">
        <v>23</v>
      </c>
      <c r="F41" s="12">
        <v>2</v>
      </c>
      <c r="G41" s="12">
        <v>53</v>
      </c>
      <c r="H41" s="12">
        <v>6</v>
      </c>
      <c r="I41" s="9">
        <f t="shared" si="0"/>
        <v>0.31578947368421051</v>
      </c>
      <c r="J41" s="9">
        <f t="shared" si="0"/>
        <v>0.7931034482758621</v>
      </c>
      <c r="K41" s="9">
        <f t="shared" si="1"/>
        <v>0.4</v>
      </c>
      <c r="L41" s="9">
        <f t="shared" si="2"/>
        <v>0.54081632653061229</v>
      </c>
      <c r="M41" s="9">
        <f t="shared" si="2"/>
        <v>0.625</v>
      </c>
      <c r="N41" s="9">
        <f t="shared" si="3"/>
        <v>52.652213970887814</v>
      </c>
      <c r="O41" s="9" t="str">
        <f t="shared" si="4"/>
        <v>At-Risk</v>
      </c>
    </row>
    <row r="42" spans="1:15" x14ac:dyDescent="0.25">
      <c r="A42" s="10" t="s">
        <v>77</v>
      </c>
      <c r="B42" s="10" t="s">
        <v>30</v>
      </c>
      <c r="C42" s="10" t="s">
        <v>36</v>
      </c>
      <c r="D42" s="12">
        <v>12</v>
      </c>
      <c r="E42" s="12">
        <v>14</v>
      </c>
      <c r="F42" s="12">
        <v>5</v>
      </c>
      <c r="G42" s="12">
        <v>32</v>
      </c>
      <c r="H42" s="12">
        <v>3</v>
      </c>
      <c r="I42" s="9">
        <f t="shared" si="0"/>
        <v>0.63157894736842102</v>
      </c>
      <c r="J42" s="9">
        <f t="shared" si="0"/>
        <v>0.48275862068965519</v>
      </c>
      <c r="K42" s="9">
        <f t="shared" si="1"/>
        <v>1</v>
      </c>
      <c r="L42" s="9">
        <f t="shared" si="2"/>
        <v>0.32653061224489793</v>
      </c>
      <c r="M42" s="9">
        <f t="shared" si="2"/>
        <v>0.25</v>
      </c>
      <c r="N42" s="9">
        <f t="shared" si="3"/>
        <v>52.357911404126078</v>
      </c>
      <c r="O42" s="9" t="str">
        <f t="shared" si="4"/>
        <v>At-Risk</v>
      </c>
    </row>
    <row r="43" spans="1:15" x14ac:dyDescent="0.25">
      <c r="A43" s="10" t="s">
        <v>78</v>
      </c>
      <c r="B43" s="10" t="s">
        <v>55</v>
      </c>
      <c r="C43" s="10" t="s">
        <v>36</v>
      </c>
      <c r="D43" s="12">
        <v>14</v>
      </c>
      <c r="E43" s="12">
        <v>26</v>
      </c>
      <c r="F43" s="12">
        <v>4</v>
      </c>
      <c r="G43" s="12">
        <v>23</v>
      </c>
      <c r="H43" s="12">
        <v>9</v>
      </c>
      <c r="I43" s="9">
        <f t="shared" si="0"/>
        <v>0.73684210526315785</v>
      </c>
      <c r="J43" s="9">
        <f t="shared" si="0"/>
        <v>0.89655172413793105</v>
      </c>
      <c r="K43" s="9">
        <f t="shared" si="1"/>
        <v>0.8</v>
      </c>
      <c r="L43" s="9">
        <f t="shared" si="2"/>
        <v>0.23469387755102042</v>
      </c>
      <c r="M43" s="9">
        <f t="shared" si="2"/>
        <v>1</v>
      </c>
      <c r="N43" s="9">
        <f t="shared" si="3"/>
        <v>69.219434053113076</v>
      </c>
      <c r="O43" s="9" t="str">
        <f t="shared" si="4"/>
        <v>At-Risk</v>
      </c>
    </row>
    <row r="44" spans="1:15" x14ac:dyDescent="0.25">
      <c r="A44" s="10" t="s">
        <v>79</v>
      </c>
      <c r="B44" s="10" t="s">
        <v>30</v>
      </c>
      <c r="C44" s="10" t="s">
        <v>31</v>
      </c>
      <c r="D44" s="12">
        <v>10</v>
      </c>
      <c r="E44" s="12">
        <v>21</v>
      </c>
      <c r="F44" s="12">
        <v>2</v>
      </c>
      <c r="G44" s="12">
        <v>74</v>
      </c>
      <c r="H44" s="12">
        <v>5</v>
      </c>
      <c r="I44" s="9">
        <f t="shared" si="0"/>
        <v>0.52631578947368418</v>
      </c>
      <c r="J44" s="9">
        <f t="shared" si="0"/>
        <v>0.72413793103448276</v>
      </c>
      <c r="K44" s="9">
        <f t="shared" si="1"/>
        <v>0.4</v>
      </c>
      <c r="L44" s="9">
        <f t="shared" si="2"/>
        <v>0.75510204081632648</v>
      </c>
      <c r="M44" s="9">
        <f t="shared" si="2"/>
        <v>0.5</v>
      </c>
      <c r="N44" s="9">
        <f t="shared" si="3"/>
        <v>60.018204377939924</v>
      </c>
      <c r="O44" s="9" t="str">
        <f t="shared" si="4"/>
        <v>At-Risk</v>
      </c>
    </row>
    <row r="45" spans="1:15" x14ac:dyDescent="0.25">
      <c r="A45" s="10" t="s">
        <v>80</v>
      </c>
      <c r="B45" s="10" t="s">
        <v>40</v>
      </c>
      <c r="C45" s="10" t="s">
        <v>36</v>
      </c>
      <c r="D45" s="12">
        <v>3</v>
      </c>
      <c r="E45" s="12">
        <v>23</v>
      </c>
      <c r="F45" s="12">
        <v>3</v>
      </c>
      <c r="G45" s="12">
        <v>71</v>
      </c>
      <c r="H45" s="12">
        <v>8</v>
      </c>
      <c r="I45" s="9">
        <f t="shared" si="0"/>
        <v>0.15789473684210525</v>
      </c>
      <c r="J45" s="9">
        <f t="shared" si="0"/>
        <v>0.7931034482758621</v>
      </c>
      <c r="K45" s="9">
        <f t="shared" si="1"/>
        <v>0.6</v>
      </c>
      <c r="L45" s="9">
        <f t="shared" si="2"/>
        <v>0.72448979591836737</v>
      </c>
      <c r="M45" s="9">
        <f t="shared" si="2"/>
        <v>0.875</v>
      </c>
      <c r="N45" s="9">
        <f t="shared" si="3"/>
        <v>60.046682284529055</v>
      </c>
      <c r="O45" s="9" t="str">
        <f t="shared" si="4"/>
        <v>At-Risk</v>
      </c>
    </row>
    <row r="46" spans="1:15" x14ac:dyDescent="0.25">
      <c r="A46" s="10" t="s">
        <v>81</v>
      </c>
      <c r="B46" s="10" t="s">
        <v>40</v>
      </c>
      <c r="C46" s="10" t="s">
        <v>36</v>
      </c>
      <c r="D46" s="12">
        <v>12</v>
      </c>
      <c r="E46" s="12">
        <v>8</v>
      </c>
      <c r="F46" s="12">
        <v>3</v>
      </c>
      <c r="G46" s="12">
        <v>35</v>
      </c>
      <c r="H46" s="12">
        <v>1</v>
      </c>
      <c r="I46" s="9">
        <f t="shared" si="0"/>
        <v>0.63157894736842102</v>
      </c>
      <c r="J46" s="9">
        <f t="shared" si="0"/>
        <v>0.27586206896551724</v>
      </c>
      <c r="K46" s="9">
        <f t="shared" si="1"/>
        <v>0.6</v>
      </c>
      <c r="L46" s="9">
        <f t="shared" si="2"/>
        <v>0.35714285714285715</v>
      </c>
      <c r="M46" s="9">
        <f t="shared" si="2"/>
        <v>0</v>
      </c>
      <c r="N46" s="9">
        <f t="shared" si="3"/>
        <v>39.2352864920923</v>
      </c>
      <c r="O46" s="9" t="str">
        <f t="shared" si="4"/>
        <v>Critical</v>
      </c>
    </row>
    <row r="47" spans="1:15" x14ac:dyDescent="0.25">
      <c r="A47" s="10" t="s">
        <v>82</v>
      </c>
      <c r="B47" s="10" t="s">
        <v>55</v>
      </c>
      <c r="C47" s="10" t="s">
        <v>31</v>
      </c>
      <c r="D47" s="12">
        <v>6</v>
      </c>
      <c r="E47" s="12">
        <v>19</v>
      </c>
      <c r="F47" s="12">
        <v>2</v>
      </c>
      <c r="G47" s="12">
        <v>37</v>
      </c>
      <c r="H47" s="12">
        <v>5</v>
      </c>
      <c r="I47" s="9">
        <f t="shared" si="0"/>
        <v>0.31578947368421051</v>
      </c>
      <c r="J47" s="9">
        <f t="shared" si="0"/>
        <v>0.65517241379310343</v>
      </c>
      <c r="K47" s="9">
        <f t="shared" si="1"/>
        <v>0.4</v>
      </c>
      <c r="L47" s="9">
        <f t="shared" si="2"/>
        <v>0.37755102040816324</v>
      </c>
      <c r="M47" s="9">
        <f t="shared" si="2"/>
        <v>0.5</v>
      </c>
      <c r="N47" s="9">
        <f t="shared" si="3"/>
        <v>43.936960628171413</v>
      </c>
      <c r="O47" s="9" t="str">
        <f t="shared" si="4"/>
        <v>Critical</v>
      </c>
    </row>
    <row r="48" spans="1:15" x14ac:dyDescent="0.25">
      <c r="A48" s="10" t="s">
        <v>83</v>
      </c>
      <c r="B48" s="10" t="s">
        <v>40</v>
      </c>
      <c r="C48" s="10" t="s">
        <v>31</v>
      </c>
      <c r="D48" s="12">
        <v>18</v>
      </c>
      <c r="E48" s="12">
        <v>16</v>
      </c>
      <c r="F48" s="12">
        <v>3</v>
      </c>
      <c r="G48" s="12">
        <v>83</v>
      </c>
      <c r="H48" s="12">
        <v>3</v>
      </c>
      <c r="I48" s="9">
        <f t="shared" si="0"/>
        <v>0.94736842105263153</v>
      </c>
      <c r="J48" s="9">
        <f t="shared" si="0"/>
        <v>0.55172413793103448</v>
      </c>
      <c r="K48" s="9">
        <f t="shared" si="1"/>
        <v>0.6</v>
      </c>
      <c r="L48" s="9">
        <f t="shared" si="2"/>
        <v>0.84693877551020413</v>
      </c>
      <c r="M48" s="9">
        <f t="shared" si="2"/>
        <v>0.25</v>
      </c>
      <c r="N48" s="9">
        <f t="shared" si="3"/>
        <v>68.642162672691569</v>
      </c>
      <c r="O48" s="9" t="str">
        <f t="shared" si="4"/>
        <v>At-Risk</v>
      </c>
    </row>
    <row r="49" spans="1:15" x14ac:dyDescent="0.25">
      <c r="A49" s="10" t="s">
        <v>84</v>
      </c>
      <c r="B49" s="10" t="s">
        <v>33</v>
      </c>
      <c r="C49" s="10" t="s">
        <v>31</v>
      </c>
      <c r="D49" s="12">
        <v>1</v>
      </c>
      <c r="E49" s="12">
        <v>29</v>
      </c>
      <c r="F49" s="12">
        <v>2</v>
      </c>
      <c r="G49" s="12">
        <v>98</v>
      </c>
      <c r="H49" s="12">
        <v>1</v>
      </c>
      <c r="I49" s="9">
        <f t="shared" si="0"/>
        <v>5.2631578947368418E-2</v>
      </c>
      <c r="J49" s="9">
        <f t="shared" si="0"/>
        <v>1</v>
      </c>
      <c r="K49" s="9">
        <f t="shared" si="1"/>
        <v>0.4</v>
      </c>
      <c r="L49" s="9">
        <f t="shared" si="2"/>
        <v>1</v>
      </c>
      <c r="M49" s="9">
        <f t="shared" si="2"/>
        <v>0</v>
      </c>
      <c r="N49" s="9">
        <f t="shared" si="3"/>
        <v>52.315789473684205</v>
      </c>
      <c r="O49" s="9" t="str">
        <f t="shared" si="4"/>
        <v>At-Risk</v>
      </c>
    </row>
    <row r="50" spans="1:15" x14ac:dyDescent="0.25">
      <c r="A50" s="10" t="s">
        <v>85</v>
      </c>
      <c r="B50" s="10" t="s">
        <v>40</v>
      </c>
      <c r="C50" s="10" t="s">
        <v>36</v>
      </c>
      <c r="D50" s="12">
        <v>9</v>
      </c>
      <c r="E50" s="12">
        <v>16</v>
      </c>
      <c r="F50" s="12">
        <v>1</v>
      </c>
      <c r="G50" s="12">
        <v>88</v>
      </c>
      <c r="H50" s="12">
        <v>4</v>
      </c>
      <c r="I50" s="9">
        <f t="shared" si="0"/>
        <v>0.47368421052631576</v>
      </c>
      <c r="J50" s="9">
        <f t="shared" si="0"/>
        <v>0.55172413793103448</v>
      </c>
      <c r="K50" s="9">
        <f t="shared" si="1"/>
        <v>0.2</v>
      </c>
      <c r="L50" s="9">
        <f t="shared" si="2"/>
        <v>0.89795918367346939</v>
      </c>
      <c r="M50" s="9">
        <f t="shared" si="2"/>
        <v>0.375</v>
      </c>
      <c r="N50" s="9">
        <f t="shared" si="3"/>
        <v>53.95056761361532</v>
      </c>
      <c r="O50" s="9" t="str">
        <f t="shared" si="4"/>
        <v>At-Risk</v>
      </c>
    </row>
    <row r="51" spans="1:15" x14ac:dyDescent="0.25">
      <c r="A51" s="10" t="s">
        <v>86</v>
      </c>
      <c r="B51" s="10" t="s">
        <v>30</v>
      </c>
      <c r="C51" s="10" t="s">
        <v>31</v>
      </c>
      <c r="D51" s="12">
        <v>12</v>
      </c>
      <c r="E51" s="12">
        <v>25</v>
      </c>
      <c r="F51" s="12">
        <v>2</v>
      </c>
      <c r="G51" s="12">
        <v>98</v>
      </c>
      <c r="H51" s="12">
        <v>5</v>
      </c>
      <c r="I51" s="9">
        <f t="shared" si="0"/>
        <v>0.63157894736842102</v>
      </c>
      <c r="J51" s="9">
        <f t="shared" si="0"/>
        <v>0.86206896551724133</v>
      </c>
      <c r="K51" s="9">
        <f t="shared" si="1"/>
        <v>0.4</v>
      </c>
      <c r="L51" s="9">
        <f t="shared" si="2"/>
        <v>1</v>
      </c>
      <c r="M51" s="9">
        <f t="shared" si="2"/>
        <v>0.5</v>
      </c>
      <c r="N51" s="9">
        <f t="shared" si="3"/>
        <v>71.530852994555346</v>
      </c>
      <c r="O51" s="9" t="str">
        <f t="shared" si="4"/>
        <v>At-Risk</v>
      </c>
    </row>
    <row r="52" spans="1:1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1:15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1:15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1:15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1:15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1:15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1:15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1:15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spans="1:15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spans="1:15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spans="1:15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spans="1:15" x14ac:dyDescent="0.25">
      <c r="A1000" s="13"/>
      <c r="B1000" s="13"/>
      <c r="C1000" s="13"/>
      <c r="D1000" s="13"/>
      <c r="E1000" s="13"/>
      <c r="F1000" s="13"/>
      <c r="G1000" s="13"/>
      <c r="H1000" s="13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Health_score</vt:lpstr>
      <vt:lpstr>Segmentation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Jawahar Lal</dc:creator>
  <cp:lastModifiedBy>Nitish KS</cp:lastModifiedBy>
  <dcterms:created xsi:type="dcterms:W3CDTF">2025-05-28T16:36:28Z</dcterms:created>
  <dcterms:modified xsi:type="dcterms:W3CDTF">2025-05-29T11:49:33Z</dcterms:modified>
</cp:coreProperties>
</file>