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nd\Downloads\"/>
    </mc:Choice>
  </mc:AlternateContent>
  <xr:revisionPtr revIDLastSave="0" documentId="13_ncr:1_{69459F3A-5244-4061-8E08-915070264502}" xr6:coauthVersionLast="47" xr6:coauthVersionMax="47" xr10:uidLastSave="{00000000-0000-0000-0000-000000000000}"/>
  <bookViews>
    <workbookView xWindow="-108" yWindow="-108" windowWidth="23256" windowHeight="12456" firstSheet="5" activeTab="7" xr2:uid="{29BFCD8F-7E99-4A52-B122-5C453C9A0BC9}"/>
  </bookViews>
  <sheets>
    <sheet name="A_results_MLO_enabled" sheetId="1" r:id="rId1"/>
    <sheet name="A_Results_MLO_disabled" sheetId="2" r:id="rId2"/>
    <sheet name="B_Results_noise_24" sheetId="3" r:id="rId3"/>
    <sheet name="B_Results_noise_5" sheetId="4" r:id="rId4"/>
    <sheet name="B_Results_noise_6" sheetId="5" r:id="rId5"/>
    <sheet name="B_Results_no_noise" sheetId="6" r:id="rId6"/>
    <sheet name="C_result_2.4interference_MLOen" sheetId="7" r:id="rId7"/>
    <sheet name="C_result_2.4interference_MLOdi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K12" i="2"/>
  <c r="B12" i="2"/>
  <c r="M11" i="2"/>
  <c r="K11" i="2"/>
  <c r="B11" i="2"/>
  <c r="M10" i="2"/>
  <c r="K10" i="2"/>
  <c r="B10" i="2"/>
  <c r="M9" i="2"/>
  <c r="K9" i="2"/>
  <c r="B9" i="2"/>
  <c r="M8" i="2"/>
  <c r="K8" i="2"/>
  <c r="B8" i="2"/>
  <c r="M7" i="2"/>
  <c r="K7" i="2"/>
  <c r="B7" i="2"/>
  <c r="M6" i="2"/>
  <c r="K6" i="2"/>
  <c r="B6" i="2"/>
  <c r="M5" i="2"/>
  <c r="K5" i="2"/>
  <c r="B5" i="2"/>
  <c r="M4" i="2"/>
  <c r="K4" i="2"/>
  <c r="B4" i="2"/>
  <c r="M3" i="2"/>
  <c r="K3" i="2"/>
  <c r="B3" i="2"/>
  <c r="M2" i="2"/>
  <c r="K2" i="2"/>
  <c r="B2" i="2"/>
  <c r="K13" i="1"/>
  <c r="L12" i="1"/>
  <c r="K12" i="1"/>
  <c r="B12" i="1"/>
  <c r="L11" i="1"/>
  <c r="K11" i="1"/>
  <c r="B11" i="1"/>
  <c r="L10" i="1"/>
  <c r="K10" i="1"/>
  <c r="B10" i="1"/>
  <c r="L9" i="1"/>
  <c r="K9" i="1"/>
  <c r="B9" i="1"/>
  <c r="L8" i="1"/>
  <c r="K8" i="1"/>
  <c r="B8" i="1"/>
  <c r="L7" i="1"/>
  <c r="K7" i="1"/>
  <c r="B7" i="1"/>
  <c r="L6" i="1"/>
  <c r="K6" i="1"/>
  <c r="B6" i="1"/>
  <c r="L5" i="1"/>
  <c r="K5" i="1"/>
  <c r="B5" i="1"/>
  <c r="L4" i="1"/>
  <c r="K4" i="1"/>
  <c r="B4" i="1"/>
  <c r="L3" i="1"/>
  <c r="K3" i="1"/>
  <c r="B3" i="1"/>
  <c r="L2" i="1"/>
  <c r="K2" i="1"/>
  <c r="B2" i="1"/>
</calcChain>
</file>

<file path=xl/sharedStrings.xml><?xml version="1.0" encoding="utf-8"?>
<sst xmlns="http://schemas.openxmlformats.org/spreadsheetml/2006/main" count="179" uniqueCount="83">
  <si>
    <t>file</t>
  </si>
  <si>
    <t>avg_tx_packets</t>
  </si>
  <si>
    <t>avg_rx_packets</t>
  </si>
  <si>
    <t>avg_lost_packets</t>
  </si>
  <si>
    <t>avg_tx_bytes</t>
  </si>
  <si>
    <t>avg_rx_bytes</t>
  </si>
  <si>
    <t>avg_delay_sum</t>
  </si>
  <si>
    <t>avg_jitter_sum</t>
  </si>
  <si>
    <t>avg_throughput</t>
  </si>
  <si>
    <t>flowmon-data-sta-mloinf20.xml</t>
  </si>
  <si>
    <t>0.0</t>
  </si>
  <si>
    <t>1028000.0</t>
  </si>
  <si>
    <t>913840.6</t>
  </si>
  <si>
    <t>137610705.0</t>
  </si>
  <si>
    <t>flowmon-data-sta-mloinf34.xml</t>
  </si>
  <si>
    <t>1027486.0</t>
  </si>
  <si>
    <t>118212000.0</t>
  </si>
  <si>
    <t>flowmon-data-sta-mloinf25.xml</t>
  </si>
  <si>
    <t>864918.08</t>
  </si>
  <si>
    <t>1602097200.0</t>
  </si>
  <si>
    <t>502877480.0</t>
  </si>
  <si>
    <t>flowmon-data-sta-mloinf33.xml</t>
  </si>
  <si>
    <t>flowmon-data-sta-mloinf31.xml</t>
  </si>
  <si>
    <t>flowmon-data-sta-mloinf32.xml</t>
  </si>
  <si>
    <t>501599.75</t>
  </si>
  <si>
    <t>7709597218.75</t>
  </si>
  <si>
    <t>781474750.0</t>
  </si>
  <si>
    <t>flowmon-data-sta-mloinf30.xml</t>
  </si>
  <si>
    <t>481618.0</t>
  </si>
  <si>
    <t>1026766.4</t>
  </si>
  <si>
    <t>120586000.0</t>
  </si>
  <si>
    <t>flowmon-data-sta-mloinf10.xml</t>
  </si>
  <si>
    <t>1026046.8</t>
  </si>
  <si>
    <t>126664600.0</t>
  </si>
  <si>
    <t>Kolom1</t>
  </si>
  <si>
    <t>flowmon-data-sta-mloinf02.xml</t>
  </si>
  <si>
    <t>flowmon-data-sta-mloinf05.xml</t>
  </si>
  <si>
    <t>flowmon-data-sta-mloinf15.xml</t>
  </si>
  <si>
    <t>742524.4</t>
  </si>
  <si>
    <t>790118500.0</t>
  </si>
  <si>
    <t>145512375.0</t>
  </si>
  <si>
    <t>121880500.0</t>
  </si>
  <si>
    <t>43081150.0</t>
  </si>
  <si>
    <t>1027794.4</t>
  </si>
  <si>
    <t>1027614.5</t>
  </si>
  <si>
    <t>1022860.0</t>
  </si>
  <si>
    <t>459509800.0</t>
  </si>
  <si>
    <t>215554800.0</t>
  </si>
  <si>
    <t>1026560.8</t>
  </si>
  <si>
    <t>140061400.0</t>
  </si>
  <si>
    <t>57886020.0</t>
  </si>
  <si>
    <t>1024813.2</t>
  </si>
  <si>
    <t>6729541800.0</t>
  </si>
  <si>
    <t>198175120.0</t>
  </si>
  <si>
    <t>Number of stations</t>
  </si>
  <si>
    <t>Kolom2</t>
  </si>
  <si>
    <t>jitter</t>
  </si>
  <si>
    <t>Number of stations2</t>
  </si>
  <si>
    <t>Jitter mlo enabled</t>
  </si>
  <si>
    <t>2.4 GHz</t>
  </si>
  <si>
    <t>6 GHz</t>
  </si>
  <si>
    <t>5 GHz</t>
  </si>
  <si>
    <t>flowmon-data-sta-10.xml</t>
  </si>
  <si>
    <t>1026458.0</t>
  </si>
  <si>
    <t>137248250.0</t>
  </si>
  <si>
    <t>40148325.0</t>
  </si>
  <si>
    <t>flowmon-data-sta-15.xml</t>
  </si>
  <si>
    <t>1011552.0</t>
  </si>
  <si>
    <t>1025944.0</t>
  </si>
  <si>
    <t>139172750.0</t>
  </si>
  <si>
    <t>31158800.0</t>
  </si>
  <si>
    <t>flowmon-data-sta-02.xml</t>
  </si>
  <si>
    <t>flowmon-data-sta-05.xml</t>
  </si>
  <si>
    <t>Number of connected stations</t>
  </si>
  <si>
    <t>1024659.0</t>
  </si>
  <si>
    <t>695473000.0</t>
  </si>
  <si>
    <t>1024916.0</t>
  </si>
  <si>
    <t>136773500.0</t>
  </si>
  <si>
    <t>58305150.0</t>
  </si>
  <si>
    <t>Average received packets MLO enabled</t>
  </si>
  <si>
    <t>Average transmitted packets MLO enabled</t>
  </si>
  <si>
    <t>Average transmitted packets MLO disabled</t>
  </si>
  <si>
    <t>Average received packets MLO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</si>
</sst>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17">
    <dxf>
      <numFmt numFmtId="3" formatCode="#,##0"/>
    </dxf>
    <dxf>
      <numFmt numFmtId="3" formatCode="#,##0"/>
    </dxf>
    <dxf>
      <numFmt numFmtId="2" formatCode="0.00"/>
    </dxf>
    <dxf>
      <numFmt numFmtId="15" formatCode="0.00E+00"/>
    </dxf>
    <dxf>
      <numFmt numFmtId="3" formatCode="#,##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Number</a:t>
            </a:r>
            <a:r>
              <a:rPr lang="nl-NL" baseline="0"/>
              <a:t> of received packets when the number of connected stations increase with MLO enabled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Sended packets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A_results_MLO_enabled!$B$2:$B$12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A_results_MLO_enabled!$C$2:$C$12</c:f>
              <c:numCache>
                <c:formatCode>0.00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999.8</c:v>
                </c:pt>
                <c:pt idx="6">
                  <c:v>999.66666666666595</c:v>
                </c:pt>
                <c:pt idx="7">
                  <c:v>999.64516129032199</c:v>
                </c:pt>
                <c:pt idx="8">
                  <c:v>999.625</c:v>
                </c:pt>
                <c:pt idx="9">
                  <c:v>999.60606060606005</c:v>
                </c:pt>
                <c:pt idx="10">
                  <c:v>999.588235294117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3-4C6E-BA34-33C98848673E}"/>
            </c:ext>
          </c:extLst>
        </c:ser>
        <c:ser>
          <c:idx val="1"/>
          <c:order val="1"/>
          <c:tx>
            <c:v>Received packets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A_results_MLO_enabled!$B$2:$B$12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A_results_MLO_enabled!$D$2:$D$12</c:f>
              <c:numCache>
                <c:formatCode>0.00</c:formatCode>
                <c:ptCount val="11"/>
                <c:pt idx="0">
                  <c:v>999.5</c:v>
                </c:pt>
                <c:pt idx="1">
                  <c:v>998.8</c:v>
                </c:pt>
                <c:pt idx="2">
                  <c:v>998.1</c:v>
                </c:pt>
                <c:pt idx="3">
                  <c:v>997.53333333333296</c:v>
                </c:pt>
                <c:pt idx="4">
                  <c:v>888.95</c:v>
                </c:pt>
                <c:pt idx="5">
                  <c:v>841.36</c:v>
                </c:pt>
                <c:pt idx="6">
                  <c:v>468.5</c:v>
                </c:pt>
                <c:pt idx="7">
                  <c:v>560.87096774193503</c:v>
                </c:pt>
                <c:pt idx="8">
                  <c:v>487.9375</c:v>
                </c:pt>
                <c:pt idx="9">
                  <c:v>406.69696969696901</c:v>
                </c:pt>
                <c:pt idx="10">
                  <c:v>383.588235294117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3-4C6E-BA34-33C98848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79488"/>
        <c:axId val="2123578048"/>
      </c:lineChart>
      <c:catAx>
        <c:axId val="21235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</a:t>
                </a:r>
                <a:r>
                  <a:rPr lang="nl-NL" baseline="0"/>
                  <a:t> of connected stations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3578048"/>
        <c:crosses val="autoZero"/>
        <c:auto val="1"/>
        <c:lblAlgn val="ctr"/>
        <c:lblOffset val="100"/>
        <c:noMultiLvlLbl val="0"/>
      </c:catAx>
      <c:valAx>
        <c:axId val="21235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</a:t>
                </a:r>
                <a:r>
                  <a:rPr lang="nl-NL" baseline="0"/>
                  <a:t> number of packets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35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Link utilization when noise is added to the 6 GHz 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B_Results_noise_6!$A$2</c:f>
              <c:strCache>
                <c:ptCount val="1"/>
                <c:pt idx="0">
                  <c:v>2.4 GHz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B_Results_noise_6!$B$1:$F$1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B_Results_noise_6!$B$2:$F$2</c:f>
              <c:numCache>
                <c:formatCode>0.00</c:formatCode>
                <c:ptCount val="5"/>
                <c:pt idx="0">
                  <c:v>33.14</c:v>
                </c:pt>
                <c:pt idx="1">
                  <c:v>34.840000000000003</c:v>
                </c:pt>
                <c:pt idx="2">
                  <c:v>33.29</c:v>
                </c:pt>
                <c:pt idx="3">
                  <c:v>34.229999999999997</c:v>
                </c:pt>
                <c:pt idx="4">
                  <c:v>33.85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4BDD-8271-FD5C288B9879}"/>
            </c:ext>
          </c:extLst>
        </c:ser>
        <c:ser>
          <c:idx val="1"/>
          <c:order val="1"/>
          <c:tx>
            <c:strRef>
              <c:f>B_Results_noise_6!$A$3</c:f>
              <c:strCache>
                <c:ptCount val="1"/>
                <c:pt idx="0">
                  <c:v>5 GHz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B_Results_noise_6!$B$1:$F$1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B_Results_noise_6!$B$3:$F$3</c:f>
              <c:numCache>
                <c:formatCode>0.00</c:formatCode>
                <c:ptCount val="5"/>
                <c:pt idx="0">
                  <c:v>33.71</c:v>
                </c:pt>
                <c:pt idx="1">
                  <c:v>30.29</c:v>
                </c:pt>
                <c:pt idx="2">
                  <c:v>33.44</c:v>
                </c:pt>
                <c:pt idx="3">
                  <c:v>31.56</c:v>
                </c:pt>
                <c:pt idx="4">
                  <c:v>32.35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1-4BDD-8271-FD5C288B9879}"/>
            </c:ext>
          </c:extLst>
        </c:ser>
        <c:ser>
          <c:idx val="2"/>
          <c:order val="2"/>
          <c:tx>
            <c:strRef>
              <c:f>B_Results_noise_6!$A$4</c:f>
              <c:strCache>
                <c:ptCount val="1"/>
                <c:pt idx="0">
                  <c:v>6 GHz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B_Results_noise_6!$B$1:$F$1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B_Results_noise_6!$B$4:$F$4</c:f>
              <c:numCache>
                <c:formatCode>0.00</c:formatCode>
                <c:ptCount val="5"/>
                <c:pt idx="0">
                  <c:v>33.14</c:v>
                </c:pt>
                <c:pt idx="1">
                  <c:v>34.86</c:v>
                </c:pt>
                <c:pt idx="2">
                  <c:v>33.270000000000003</c:v>
                </c:pt>
                <c:pt idx="3">
                  <c:v>34.22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1-4BDD-8271-FD5C288B98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0746128"/>
        <c:axId val="260755248"/>
      </c:lineChart>
      <c:catAx>
        <c:axId val="2607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 on the non-noise-connection (connected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755248"/>
        <c:crosses val="autoZero"/>
        <c:auto val="1"/>
        <c:lblAlgn val="ctr"/>
        <c:lblOffset val="100"/>
        <c:noMultiLvlLbl val="0"/>
      </c:catAx>
      <c:valAx>
        <c:axId val="260755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Pertage of utilisation per link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nl-NL"/>
              </a:p>
            </c:rich>
          </c:tx>
          <c:layout>
            <c:manualLayout>
              <c:xMode val="edge"/>
              <c:yMode val="edge"/>
              <c:x val="0.05"/>
              <c:y val="0.13046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746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Link utilization when no noise is added. (Zero measurement)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B_Results_no_noise!$A$2</c:f>
              <c:strCache>
                <c:ptCount val="1"/>
                <c:pt idx="0">
                  <c:v>2.4 GHz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B_Results_no_noise!$B$1:$I$1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B_Results_no_noise!$B$2:$I$2</c:f>
              <c:numCache>
                <c:formatCode>0.00</c:formatCode>
                <c:ptCount val="8"/>
                <c:pt idx="0">
                  <c:v>36.97</c:v>
                </c:pt>
                <c:pt idx="1">
                  <c:v>29.64</c:v>
                </c:pt>
                <c:pt idx="2">
                  <c:v>28.17</c:v>
                </c:pt>
                <c:pt idx="3">
                  <c:v>26.06</c:v>
                </c:pt>
                <c:pt idx="4">
                  <c:v>23.84</c:v>
                </c:pt>
                <c:pt idx="5">
                  <c:v>28.34</c:v>
                </c:pt>
                <c:pt idx="6">
                  <c:v>24.74</c:v>
                </c:pt>
                <c:pt idx="7">
                  <c:v>29.46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7-4E4D-9C73-2925DC3A33F9}"/>
            </c:ext>
          </c:extLst>
        </c:ser>
        <c:ser>
          <c:idx val="1"/>
          <c:order val="1"/>
          <c:tx>
            <c:strRef>
              <c:f>B_Results_no_noise!$A$3</c:f>
              <c:strCache>
                <c:ptCount val="1"/>
                <c:pt idx="0">
                  <c:v>5 GHz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B_Results_no_noise!$B$1:$I$1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B_Results_no_noise!$B$3:$I$3</c:f>
              <c:numCache>
                <c:formatCode>0.00</c:formatCode>
                <c:ptCount val="8"/>
                <c:pt idx="0">
                  <c:v>34.07</c:v>
                </c:pt>
                <c:pt idx="1">
                  <c:v>35.6</c:v>
                </c:pt>
                <c:pt idx="2">
                  <c:v>36.96</c:v>
                </c:pt>
                <c:pt idx="3">
                  <c:v>39.03</c:v>
                </c:pt>
                <c:pt idx="4">
                  <c:v>36.11</c:v>
                </c:pt>
                <c:pt idx="5">
                  <c:v>35.99</c:v>
                </c:pt>
                <c:pt idx="6">
                  <c:v>36.47</c:v>
                </c:pt>
                <c:pt idx="7">
                  <c:v>39.86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7-4E4D-9C73-2925DC3A33F9}"/>
            </c:ext>
          </c:extLst>
        </c:ser>
        <c:ser>
          <c:idx val="2"/>
          <c:order val="2"/>
          <c:tx>
            <c:strRef>
              <c:f>B_Results_no_noise!$A$4</c:f>
              <c:strCache>
                <c:ptCount val="1"/>
                <c:pt idx="0">
                  <c:v>6 GHz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B_Results_no_noise!$B$1:$I$1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B_Results_no_noise!$B$4:$I$4</c:f>
              <c:numCache>
                <c:formatCode>0.00</c:formatCode>
                <c:ptCount val="8"/>
                <c:pt idx="0">
                  <c:v>28.96</c:v>
                </c:pt>
                <c:pt idx="1">
                  <c:v>34.76</c:v>
                </c:pt>
                <c:pt idx="2">
                  <c:v>34.869999999999997</c:v>
                </c:pt>
                <c:pt idx="3">
                  <c:v>34.909999999999997</c:v>
                </c:pt>
                <c:pt idx="4">
                  <c:v>40.049999999999997</c:v>
                </c:pt>
                <c:pt idx="5">
                  <c:v>35.67</c:v>
                </c:pt>
                <c:pt idx="6">
                  <c:v>38.79</c:v>
                </c:pt>
                <c:pt idx="7">
                  <c:v>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7-4E4D-9C73-2925DC3A33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9184192"/>
        <c:axId val="209158752"/>
      </c:lineChart>
      <c:catAx>
        <c:axId val="2091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 on the non-noise-connection (connected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158752"/>
        <c:crosses val="autoZero"/>
        <c:auto val="1"/>
        <c:lblAlgn val="ctr"/>
        <c:lblOffset val="100"/>
        <c:noMultiLvlLbl val="0"/>
      </c:catAx>
      <c:valAx>
        <c:axId val="20915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Pertage of utilisation per link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nl-NL"/>
              </a:p>
            </c:rich>
          </c:tx>
          <c:layout>
            <c:manualLayout>
              <c:xMode val="edge"/>
              <c:yMode val="edge"/>
              <c:x val="4.710575602229309E-2"/>
              <c:y val="0.16628180032765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184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'C_result_2.4interference_MLOen'!$C$1</c:f>
              <c:strCache>
                <c:ptCount val="1"/>
                <c:pt idx="0">
                  <c:v>Average transmitted packets MLO enabled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'C_result_2.4interference_MLOen'!$B$2:$B$5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'C_result_2.4interference_MLOen'!$C$2:$C$5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B-4E57-A4C9-DD628C8BD1EF}"/>
            </c:ext>
          </c:extLst>
        </c:ser>
        <c:ser>
          <c:idx val="1"/>
          <c:order val="1"/>
          <c:tx>
            <c:strRef>
              <c:f>'C_result_2.4interference_MLOen'!$D$1</c:f>
              <c:strCache>
                <c:ptCount val="1"/>
                <c:pt idx="0">
                  <c:v>Average received packets MLO enabled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'C_result_2.4interference_MLOen'!$B$2:$B$5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'C_result_2.4interference_MLOen'!$D$2:$D$5</c:f>
              <c:numCache>
                <c:formatCode>0.00</c:formatCode>
                <c:ptCount val="4"/>
                <c:pt idx="0">
                  <c:v>998</c:v>
                </c:pt>
                <c:pt idx="1">
                  <c:v>998.28571428571399</c:v>
                </c:pt>
                <c:pt idx="2">
                  <c:v>998.5</c:v>
                </c:pt>
                <c:pt idx="3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7B-4E57-A4C9-DD628C8B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182448"/>
        <c:axId val="1307196848"/>
      </c:lineChart>
      <c:catAx>
        <c:axId val="1307182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7196848"/>
        <c:crosses val="autoZero"/>
        <c:auto val="1"/>
        <c:lblAlgn val="ctr"/>
        <c:lblOffset val="100"/>
        <c:noMultiLvlLbl val="0"/>
      </c:catAx>
      <c:valAx>
        <c:axId val="13071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71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Effictive</a:t>
            </a:r>
            <a:r>
              <a:rPr lang="nl-NL" baseline="0"/>
              <a:t>ness of MLO when the 2.4 GHz link is utilized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'C_result_2.4interference_MLOdis'!$C$1</c:f>
              <c:strCache>
                <c:ptCount val="1"/>
                <c:pt idx="0">
                  <c:v>Average transmitted packets MLO disabled</c:v>
                </c:pt>
              </c:strCache>
            </c:strRef>
          </c:tx>
          <c:marker>
            <c:symbol val="none"/>
          </c:marker>
          <c:cat>
            <c:numRef>
              <c:f>'C_result_2.4interference_MLOdis'!$B$2:$B$5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'C_result_2.4interference_MLOdis'!$D$2:$D$5</c:f>
              <c:numCache>
                <c:formatCode>0.00</c:formatCode>
                <c:ptCount val="4"/>
                <c:pt idx="0">
                  <c:v>997</c:v>
                </c:pt>
                <c:pt idx="1">
                  <c:v>997.85714285714198</c:v>
                </c:pt>
                <c:pt idx="2">
                  <c:v>996.75</c:v>
                </c:pt>
                <c:pt idx="3">
                  <c:v>983.64705882352905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5C3-47C5-9BF5-A6CAA8CAABF9}"/>
            </c:ext>
          </c:extLst>
        </c:ser>
        <c:ser>
          <c:idx val="3"/>
          <c:order val="1"/>
          <c:tx>
            <c:strRef>
              <c:f>'C_result_2.4interference_MLOdis'!$D$1</c:f>
              <c:strCache>
                <c:ptCount val="1"/>
                <c:pt idx="0">
                  <c:v>Average received packets MLO disabled</c:v>
                </c:pt>
              </c:strCache>
            </c:strRef>
          </c:tx>
          <c:marker>
            <c:symbol val="none"/>
          </c:marker>
          <c:cat>
            <c:numRef>
              <c:f>'C_result_2.4interference_MLOdis'!$B$2:$B$5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'C_result_2.4interference_MLOdis'!$C$2:$C$5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C3-47C5-9BF5-A6CAA8CAABF9}"/>
            </c:ext>
          </c:extLst>
        </c:ser>
        <c:ser>
          <c:idx val="0"/>
          <c:order val="2"/>
          <c:tx>
            <c:strRef>
              <c:f>'C_result_2.4interference_MLOen'!$C$1</c:f>
              <c:strCache>
                <c:ptCount val="1"/>
                <c:pt idx="0">
                  <c:v>Average transmitted packets MLO enabled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'C_result_2.4interference_MLOen'!$B$2:$B$5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'C_result_2.4interference_MLOen'!$C$2:$C$5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C3-47C5-9BF5-A6CAA8CAABF9}"/>
            </c:ext>
          </c:extLst>
        </c:ser>
        <c:ser>
          <c:idx val="1"/>
          <c:order val="3"/>
          <c:tx>
            <c:strRef>
              <c:f>'C_result_2.4interference_MLOen'!$D$1</c:f>
              <c:strCache>
                <c:ptCount val="1"/>
                <c:pt idx="0">
                  <c:v>Average received packets MLO enabled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'C_result_2.4interference_MLOen'!$B$2:$B$5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'C_result_2.4interference_MLOen'!$D$2:$D$5</c:f>
              <c:numCache>
                <c:formatCode>0.00</c:formatCode>
                <c:ptCount val="4"/>
                <c:pt idx="0">
                  <c:v>998</c:v>
                </c:pt>
                <c:pt idx="1">
                  <c:v>998.28571428571399</c:v>
                </c:pt>
                <c:pt idx="2">
                  <c:v>998.5</c:v>
                </c:pt>
                <c:pt idx="3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C3-47C5-9BF5-A6CAA8CA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182448"/>
        <c:axId val="1307196848"/>
      </c:lineChart>
      <c:catAx>
        <c:axId val="130718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 of connected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7196848"/>
        <c:crosses val="autoZero"/>
        <c:auto val="1"/>
        <c:lblAlgn val="ctr"/>
        <c:lblOffset val="100"/>
        <c:noMultiLvlLbl val="0"/>
      </c:catAx>
      <c:valAx>
        <c:axId val="13071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</a:t>
                </a:r>
                <a:r>
                  <a:rPr lang="nl-NL" baseline="0"/>
                  <a:t>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71824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'C_result_2.4interference_MLOdis'!$C$1</c:f>
              <c:strCache>
                <c:ptCount val="1"/>
                <c:pt idx="0">
                  <c:v>Average transmitted packets MLO disabled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'C_result_2.4interference_MLOdis'!$B$2:$B$5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'C_result_2.4interference_MLOdis'!$D$2:$D$5</c:f>
              <c:numCache>
                <c:formatCode>0.00</c:formatCode>
                <c:ptCount val="4"/>
                <c:pt idx="0">
                  <c:v>997</c:v>
                </c:pt>
                <c:pt idx="1">
                  <c:v>997.85714285714198</c:v>
                </c:pt>
                <c:pt idx="2">
                  <c:v>996.75</c:v>
                </c:pt>
                <c:pt idx="3">
                  <c:v>983.64705882352905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DF-9CA9-265EFEC661E9}"/>
            </c:ext>
          </c:extLst>
        </c:ser>
        <c:ser>
          <c:idx val="1"/>
          <c:order val="1"/>
          <c:tx>
            <c:strRef>
              <c:f>'C_result_2.4interference_MLOdis'!$D$1</c:f>
              <c:strCache>
                <c:ptCount val="1"/>
                <c:pt idx="0">
                  <c:v>Average received packets MLO disabled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'C_result_2.4interference_MLOdis'!$B$2:$B$5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'C_result_2.4interference_MLOdis'!$C$2:$C$5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DF-9CA9-265EFEC66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405791"/>
        <c:axId val="1560404351"/>
      </c:lineChart>
      <c:catAx>
        <c:axId val="15604057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0404351"/>
        <c:crosses val="autoZero"/>
        <c:auto val="1"/>
        <c:lblAlgn val="ctr"/>
        <c:lblOffset val="100"/>
        <c:noMultiLvlLbl val="0"/>
      </c:catAx>
      <c:valAx>
        <c:axId val="1560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04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jitter with MLO enabled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A_results_MLO_enabled!$K$2:$K$12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A_results_MLO_enabled!$L$2:$L$12</c:f>
              <c:numCache>
                <c:formatCode>General</c:formatCode>
                <c:ptCount val="11"/>
                <c:pt idx="0">
                  <c:v>32375800</c:v>
                </c:pt>
                <c:pt idx="1">
                  <c:v>30982700</c:v>
                </c:pt>
                <c:pt idx="2">
                  <c:v>34514880</c:v>
                </c:pt>
                <c:pt idx="3">
                  <c:v>34390493.333333299</c:v>
                </c:pt>
                <c:pt idx="4">
                  <c:v>48863899</c:v>
                </c:pt>
                <c:pt idx="5">
                  <c:v>50287748</c:v>
                </c:pt>
                <c:pt idx="6">
                  <c:v>46760533.333333299</c:v>
                </c:pt>
                <c:pt idx="7">
                  <c:v>54552816.129032202</c:v>
                </c:pt>
                <c:pt idx="8">
                  <c:v>78147475</c:v>
                </c:pt>
                <c:pt idx="9">
                  <c:v>42456831.515151501</c:v>
                </c:pt>
                <c:pt idx="10">
                  <c:v>25169037.3529411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9-498D-9657-DD8A567E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39760"/>
        <c:axId val="665028080"/>
      </c:lineChart>
      <c:catAx>
        <c:axId val="73623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 of connected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5028080"/>
        <c:crosses val="autoZero"/>
        <c:auto val="1"/>
        <c:lblAlgn val="ctr"/>
        <c:lblOffset val="100"/>
        <c:noMultiLvlLbl val="0"/>
      </c:catAx>
      <c:valAx>
        <c:axId val="6650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Jitter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62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received packets when the number of connected stations increase with MLO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Sended packets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A_Results_MLO_disabled!$C$2:$C$12</c:f>
              <c:numCache>
                <c:formatCode>0.00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999.8</c:v>
                </c:pt>
                <c:pt idx="6">
                  <c:v>999.66666666666595</c:v>
                </c:pt>
                <c:pt idx="7">
                  <c:v>999.64516129032199</c:v>
                </c:pt>
                <c:pt idx="8">
                  <c:v>999.625</c:v>
                </c:pt>
                <c:pt idx="9">
                  <c:v>999.60606060606005</c:v>
                </c:pt>
                <c:pt idx="10">
                  <c:v>999.588235294117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1-4641-BFD5-B4C4FC9441D7}"/>
            </c:ext>
          </c:extLst>
        </c:ser>
        <c:ser>
          <c:idx val="1"/>
          <c:order val="1"/>
          <c:tx>
            <c:v>Received packets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A_Results_MLO_disabled!$D$2:$D$12</c:f>
              <c:numCache>
                <c:formatCode>General</c:formatCode>
                <c:ptCount val="11"/>
                <c:pt idx="0">
                  <c:v>999.5</c:v>
                </c:pt>
                <c:pt idx="1">
                  <c:v>998.6</c:v>
                </c:pt>
                <c:pt idx="2">
                  <c:v>996.9</c:v>
                </c:pt>
                <c:pt idx="3">
                  <c:v>995</c:v>
                </c:pt>
                <c:pt idx="4">
                  <c:v>722.3</c:v>
                </c:pt>
                <c:pt idx="5">
                  <c:v>841.36</c:v>
                </c:pt>
                <c:pt idx="6">
                  <c:v>468.5</c:v>
                </c:pt>
                <c:pt idx="7" formatCode="#,##0">
                  <c:v>560.87096774193503</c:v>
                </c:pt>
                <c:pt idx="8" formatCode="#,##0">
                  <c:v>487.9375</c:v>
                </c:pt>
                <c:pt idx="9" formatCode="#,##0">
                  <c:v>406.69696969696901</c:v>
                </c:pt>
                <c:pt idx="10" formatCode="#,##0">
                  <c:v>383.588235294117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1-4641-BFD5-B4C4FC94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714479"/>
        <c:axId val="1145709679"/>
      </c:lineChart>
      <c:catAx>
        <c:axId val="114571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connected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709679"/>
        <c:crosses val="autoZero"/>
        <c:auto val="1"/>
        <c:lblAlgn val="ctr"/>
        <c:lblOffset val="100"/>
        <c:noMultiLvlLbl val="0"/>
      </c:catAx>
      <c:valAx>
        <c:axId val="1145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71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jitter with MLO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A_Results_MLO_disabled!$K$2:$K$12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A_Results_MLO_disabled!$L$2:$L$12</c:f>
              <c:numCache>
                <c:formatCode>General</c:formatCode>
                <c:ptCount val="11"/>
                <c:pt idx="0">
                  <c:v>43081150</c:v>
                </c:pt>
                <c:pt idx="1">
                  <c:v>57886020</c:v>
                </c:pt>
                <c:pt idx="2">
                  <c:v>198175120</c:v>
                </c:pt>
                <c:pt idx="3">
                  <c:v>215554800</c:v>
                </c:pt>
                <c:pt idx="4">
                  <c:v>145512375</c:v>
                </c:pt>
                <c:pt idx="5">
                  <c:v>502877480</c:v>
                </c:pt>
                <c:pt idx="6">
                  <c:v>467605333.33333302</c:v>
                </c:pt>
                <c:pt idx="7">
                  <c:v>545528161.29032195</c:v>
                </c:pt>
                <c:pt idx="8">
                  <c:v>781474750</c:v>
                </c:pt>
                <c:pt idx="9">
                  <c:v>424568315.15151501</c:v>
                </c:pt>
                <c:pt idx="10">
                  <c:v>251690373.52941099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0-4561-85BD-FAE4D109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698159"/>
        <c:axId val="1145721199"/>
      </c:lineChart>
      <c:catAx>
        <c:axId val="114569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connected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721199"/>
        <c:crosses val="autoZero"/>
        <c:auto val="1"/>
        <c:lblAlgn val="ctr"/>
        <c:lblOffset val="100"/>
        <c:noMultiLvlLbl val="0"/>
      </c:catAx>
      <c:valAx>
        <c:axId val="11457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Jitter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69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A_Results_MLO_disabled!$K$2:$K$12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A_Results_MLO_disabled!$L$2:$L$12</c:f>
              <c:numCache>
                <c:formatCode>General</c:formatCode>
                <c:ptCount val="11"/>
                <c:pt idx="0">
                  <c:v>43081150</c:v>
                </c:pt>
                <c:pt idx="1">
                  <c:v>57886020</c:v>
                </c:pt>
                <c:pt idx="2">
                  <c:v>198175120</c:v>
                </c:pt>
                <c:pt idx="3">
                  <c:v>215554800</c:v>
                </c:pt>
                <c:pt idx="4">
                  <c:v>145512375</c:v>
                </c:pt>
                <c:pt idx="5">
                  <c:v>502877480</c:v>
                </c:pt>
                <c:pt idx="6">
                  <c:v>467605333.33333302</c:v>
                </c:pt>
                <c:pt idx="7">
                  <c:v>545528161.29032195</c:v>
                </c:pt>
                <c:pt idx="8">
                  <c:v>781474750</c:v>
                </c:pt>
                <c:pt idx="9">
                  <c:v>424568315.15151501</c:v>
                </c:pt>
                <c:pt idx="10">
                  <c:v>251690373.52941099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C-475C-813D-BA10BC08C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A_Results_MLO_disabled!$K$2:$K$12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A_Results_MLO_disabled!$M$2:$M$12</c:f>
              <c:numCache>
                <c:formatCode>General</c:formatCode>
                <c:ptCount val="11"/>
                <c:pt idx="0">
                  <c:v>32375800</c:v>
                </c:pt>
                <c:pt idx="1">
                  <c:v>30982700</c:v>
                </c:pt>
                <c:pt idx="2">
                  <c:v>34514880</c:v>
                </c:pt>
                <c:pt idx="3">
                  <c:v>34390493.333333299</c:v>
                </c:pt>
                <c:pt idx="4">
                  <c:v>48863899</c:v>
                </c:pt>
                <c:pt idx="5">
                  <c:v>50287748</c:v>
                </c:pt>
                <c:pt idx="6">
                  <c:v>46760533.333333299</c:v>
                </c:pt>
                <c:pt idx="7">
                  <c:v>54552816.129032202</c:v>
                </c:pt>
                <c:pt idx="8">
                  <c:v>78147475</c:v>
                </c:pt>
                <c:pt idx="9">
                  <c:v>42456831.515151501</c:v>
                </c:pt>
                <c:pt idx="10">
                  <c:v>25169037.3529411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C-475C-813D-BA10BC08C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92288"/>
        <c:axId val="727691808"/>
      </c:lineChart>
      <c:catAx>
        <c:axId val="7276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7691808"/>
        <c:crosses val="autoZero"/>
        <c:auto val="1"/>
        <c:lblAlgn val="ctr"/>
        <c:lblOffset val="100"/>
        <c:noMultiLvlLbl val="0"/>
      </c:catAx>
      <c:valAx>
        <c:axId val="727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76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received packets when the number of connected stations increase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Transmitted packets with MLO enabled</c:v>
          </c:tx>
          <c:marker>
            <c:symbol val="none"/>
          </c:marker>
          <c:cat>
            <c:strRef>
              <c:f>A_results_MLO_enabled!$B$2:$B$12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A_results_MLO_enabled!$C$2:$C$12</c:f>
              <c:numCache>
                <c:formatCode>0.00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999.8</c:v>
                </c:pt>
                <c:pt idx="6">
                  <c:v>999.66666666666595</c:v>
                </c:pt>
                <c:pt idx="7">
                  <c:v>999.64516129032199</c:v>
                </c:pt>
                <c:pt idx="8">
                  <c:v>999.625</c:v>
                </c:pt>
                <c:pt idx="9">
                  <c:v>999.60606060606005</c:v>
                </c:pt>
                <c:pt idx="10">
                  <c:v>999.588235294117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43-4A31-A1F9-A46DBC5B3450}"/>
            </c:ext>
          </c:extLst>
        </c:ser>
        <c:ser>
          <c:idx val="3"/>
          <c:order val="1"/>
          <c:tx>
            <c:v>Received packets with MLO enabled</c:v>
          </c:tx>
          <c:marker>
            <c:symbol val="none"/>
          </c:marker>
          <c:cat>
            <c:strRef>
              <c:f>A_results_MLO_enabled!$B$2:$B$12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A_results_MLO_enabled!$D$2:$D$12</c:f>
              <c:numCache>
                <c:formatCode>0.00</c:formatCode>
                <c:ptCount val="11"/>
                <c:pt idx="0">
                  <c:v>999.5</c:v>
                </c:pt>
                <c:pt idx="1">
                  <c:v>998.8</c:v>
                </c:pt>
                <c:pt idx="2">
                  <c:v>998.1</c:v>
                </c:pt>
                <c:pt idx="3">
                  <c:v>997.53333333333296</c:v>
                </c:pt>
                <c:pt idx="4">
                  <c:v>888.95</c:v>
                </c:pt>
                <c:pt idx="5">
                  <c:v>841.36</c:v>
                </c:pt>
                <c:pt idx="6">
                  <c:v>468.5</c:v>
                </c:pt>
                <c:pt idx="7">
                  <c:v>560.87096774193503</c:v>
                </c:pt>
                <c:pt idx="8">
                  <c:v>487.9375</c:v>
                </c:pt>
                <c:pt idx="9">
                  <c:v>406.69696969696901</c:v>
                </c:pt>
                <c:pt idx="10">
                  <c:v>383.588235294117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43-4A31-A1F9-A46DBC5B3450}"/>
            </c:ext>
          </c:extLst>
        </c:ser>
        <c:ser>
          <c:idx val="0"/>
          <c:order val="2"/>
          <c:tx>
            <c:v>Transmitted packets with MLO disabled</c:v>
          </c:tx>
          <c:spPr>
            <a:ln w="2857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A_Results_MLO_disabled!$B$2:$B$12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A_Results_MLO_disabled!$C$2:$C$12</c:f>
              <c:numCache>
                <c:formatCode>0.00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999.8</c:v>
                </c:pt>
                <c:pt idx="6">
                  <c:v>999.66666666666595</c:v>
                </c:pt>
                <c:pt idx="7">
                  <c:v>999.64516129032199</c:v>
                </c:pt>
                <c:pt idx="8">
                  <c:v>999.625</c:v>
                </c:pt>
                <c:pt idx="9">
                  <c:v>999.60606060606005</c:v>
                </c:pt>
                <c:pt idx="10">
                  <c:v>999.588235294117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3-4A31-A1F9-A46DBC5B3450}"/>
            </c:ext>
          </c:extLst>
        </c:ser>
        <c:ser>
          <c:idx val="1"/>
          <c:order val="3"/>
          <c:tx>
            <c:v>Received packets with MLO disabled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A_Results_MLO_disabled!$D$2:$D$12</c:f>
              <c:numCache>
                <c:formatCode>General</c:formatCode>
                <c:ptCount val="11"/>
                <c:pt idx="0">
                  <c:v>999.5</c:v>
                </c:pt>
                <c:pt idx="1">
                  <c:v>998.6</c:v>
                </c:pt>
                <c:pt idx="2">
                  <c:v>996.9</c:v>
                </c:pt>
                <c:pt idx="3">
                  <c:v>995</c:v>
                </c:pt>
                <c:pt idx="4">
                  <c:v>722.3</c:v>
                </c:pt>
                <c:pt idx="5">
                  <c:v>841.36</c:v>
                </c:pt>
                <c:pt idx="6">
                  <c:v>468.5</c:v>
                </c:pt>
                <c:pt idx="7" formatCode="#,##0">
                  <c:v>560.87096774193503</c:v>
                </c:pt>
                <c:pt idx="8" formatCode="#,##0">
                  <c:v>487.9375</c:v>
                </c:pt>
                <c:pt idx="9" formatCode="#,##0">
                  <c:v>406.69696969696901</c:v>
                </c:pt>
                <c:pt idx="10" formatCode="#,##0">
                  <c:v>383.588235294117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43-4A31-A1F9-A46DBC5B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714479"/>
        <c:axId val="1145709679"/>
      </c:lineChart>
      <c:catAx>
        <c:axId val="114571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connected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709679"/>
        <c:crosses val="autoZero"/>
        <c:auto val="1"/>
        <c:lblAlgn val="ctr"/>
        <c:lblOffset val="100"/>
        <c:noMultiLvlLbl val="0"/>
      </c:catAx>
      <c:valAx>
        <c:axId val="1145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7144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jitter with MLO enabled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A_results_MLO_enabled!$K$2:$K$12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A_results_MLO_enabled!$L$2:$L$12</c:f>
              <c:numCache>
                <c:formatCode>General</c:formatCode>
                <c:ptCount val="11"/>
                <c:pt idx="0">
                  <c:v>32375800</c:v>
                </c:pt>
                <c:pt idx="1">
                  <c:v>30982700</c:v>
                </c:pt>
                <c:pt idx="2">
                  <c:v>34514880</c:v>
                </c:pt>
                <c:pt idx="3">
                  <c:v>34390493.333333299</c:v>
                </c:pt>
                <c:pt idx="4">
                  <c:v>48863899</c:v>
                </c:pt>
                <c:pt idx="5">
                  <c:v>50287748</c:v>
                </c:pt>
                <c:pt idx="6">
                  <c:v>46760533.333333299</c:v>
                </c:pt>
                <c:pt idx="7">
                  <c:v>54552816.129032202</c:v>
                </c:pt>
                <c:pt idx="8">
                  <c:v>78147475</c:v>
                </c:pt>
                <c:pt idx="9">
                  <c:v>42456831.515151501</c:v>
                </c:pt>
                <c:pt idx="10">
                  <c:v>25169037.3529411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85B-B125-96A6903B9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39760"/>
        <c:axId val="665028080"/>
      </c:lineChart>
      <c:catAx>
        <c:axId val="73623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 of connected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5028080"/>
        <c:crosses val="autoZero"/>
        <c:auto val="1"/>
        <c:lblAlgn val="ctr"/>
        <c:lblOffset val="100"/>
        <c:noMultiLvlLbl val="0"/>
      </c:catAx>
      <c:valAx>
        <c:axId val="6650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Jitter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62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Link utilization when noise is added to the 2.4 GHz 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B_Results_noise_24!$A$2</c:f>
              <c:strCache>
                <c:ptCount val="1"/>
                <c:pt idx="0">
                  <c:v>2.4 GHz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B_Results_noise_24!$B$1:$F$1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B_Results_noise_24!$B$2:$F$2</c:f>
              <c:numCache>
                <c:formatCode>0.00</c:formatCode>
                <c:ptCount val="5"/>
                <c:pt idx="0">
                  <c:v>34.67</c:v>
                </c:pt>
                <c:pt idx="1">
                  <c:v>39.78</c:v>
                </c:pt>
                <c:pt idx="2">
                  <c:v>29.32</c:v>
                </c:pt>
                <c:pt idx="3">
                  <c:v>24.78</c:v>
                </c:pt>
                <c:pt idx="4">
                  <c:v>21.31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4-4797-AA14-3FACC30E2AD8}"/>
            </c:ext>
          </c:extLst>
        </c:ser>
        <c:ser>
          <c:idx val="1"/>
          <c:order val="1"/>
          <c:tx>
            <c:strRef>
              <c:f>B_Results_noise_24!$A$3</c:f>
              <c:strCache>
                <c:ptCount val="1"/>
                <c:pt idx="0">
                  <c:v>5 GHz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B_Results_noise_24!$B$1:$F$1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B_Results_noise_24!$B$3:$F$3</c:f>
              <c:numCache>
                <c:formatCode>0.00</c:formatCode>
                <c:ptCount val="5"/>
                <c:pt idx="0">
                  <c:v>37.78</c:v>
                </c:pt>
                <c:pt idx="1">
                  <c:v>29.92</c:v>
                </c:pt>
                <c:pt idx="2">
                  <c:v>38.200000000000003</c:v>
                </c:pt>
                <c:pt idx="3">
                  <c:v>32.74</c:v>
                </c:pt>
                <c:pt idx="4">
                  <c:v>30.51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4-4797-AA14-3FACC30E2AD8}"/>
            </c:ext>
          </c:extLst>
        </c:ser>
        <c:ser>
          <c:idx val="2"/>
          <c:order val="2"/>
          <c:tx>
            <c:strRef>
              <c:f>B_Results_noise_24!$A$4</c:f>
              <c:strCache>
                <c:ptCount val="1"/>
                <c:pt idx="0">
                  <c:v>6 GHz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B_Results_noise_24!$B$1:$F$1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B_Results_noise_24!$B$4:$F$4</c:f>
              <c:numCache>
                <c:formatCode>0.00</c:formatCode>
                <c:ptCount val="5"/>
                <c:pt idx="0">
                  <c:v>27.56</c:v>
                </c:pt>
                <c:pt idx="1">
                  <c:v>30.29</c:v>
                </c:pt>
                <c:pt idx="2">
                  <c:v>32.479999999999997</c:v>
                </c:pt>
                <c:pt idx="3">
                  <c:v>42.47</c:v>
                </c:pt>
                <c:pt idx="4">
                  <c:v>48.18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4-4797-AA14-3FACC30E2A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120048"/>
        <c:axId val="151123888"/>
      </c:lineChart>
      <c:catAx>
        <c:axId val="1511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 on the non-noise-connection (connected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123888"/>
        <c:crosses val="autoZero"/>
        <c:auto val="1"/>
        <c:lblAlgn val="ctr"/>
        <c:lblOffset val="100"/>
        <c:noMultiLvlLbl val="0"/>
      </c:catAx>
      <c:valAx>
        <c:axId val="15112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Pertage of utilisation per link</a:t>
                </a:r>
              </a:p>
            </c:rich>
          </c:tx>
          <c:layout>
            <c:manualLayout>
              <c:xMode val="edge"/>
              <c:yMode val="edge"/>
              <c:x val="3.059026734623628E-2"/>
              <c:y val="0.13250821860891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120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Link utilization when noise is added to the 5 GHz 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B_Results_noise_5!$A$2</c:f>
              <c:strCache>
                <c:ptCount val="1"/>
                <c:pt idx="0">
                  <c:v>2.4 GHz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B_Results_noise_5!$B$1:$F$1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B_Results_noise_5!$B$2:$F$2</c:f>
              <c:numCache>
                <c:formatCode>0.00</c:formatCode>
                <c:ptCount val="5"/>
                <c:pt idx="0">
                  <c:v>33.26</c:v>
                </c:pt>
                <c:pt idx="1">
                  <c:v>32.799999999999997</c:v>
                </c:pt>
                <c:pt idx="2">
                  <c:v>32.58</c:v>
                </c:pt>
                <c:pt idx="3">
                  <c:v>32.11</c:v>
                </c:pt>
                <c:pt idx="4">
                  <c:v>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0-436B-ABDE-79F3D4E45E36}"/>
            </c:ext>
          </c:extLst>
        </c:ser>
        <c:ser>
          <c:idx val="1"/>
          <c:order val="1"/>
          <c:tx>
            <c:strRef>
              <c:f>B_Results_noise_5!$A$3</c:f>
              <c:strCache>
                <c:ptCount val="1"/>
                <c:pt idx="0">
                  <c:v>5 GHz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B_Results_noise_5!$B$1:$F$1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B_Results_noise_5!$B$3:$F$3</c:f>
              <c:numCache>
                <c:formatCode>0.00</c:formatCode>
                <c:ptCount val="5"/>
                <c:pt idx="0">
                  <c:v>33.26</c:v>
                </c:pt>
                <c:pt idx="1">
                  <c:v>32.799999999999997</c:v>
                </c:pt>
                <c:pt idx="2">
                  <c:v>32.56</c:v>
                </c:pt>
                <c:pt idx="3">
                  <c:v>32.479999999999997</c:v>
                </c:pt>
                <c:pt idx="4">
                  <c:v>30.41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0-436B-ABDE-79F3D4E45E36}"/>
            </c:ext>
          </c:extLst>
        </c:ser>
        <c:ser>
          <c:idx val="2"/>
          <c:order val="2"/>
          <c:tx>
            <c:strRef>
              <c:f>B_Results_noise_5!$A$4</c:f>
              <c:strCache>
                <c:ptCount val="1"/>
                <c:pt idx="0">
                  <c:v>6 GHz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B_Results_noise_5!$B$1:$F$1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B_Results_noise_5!$B$4:$F$4</c:f>
              <c:numCache>
                <c:formatCode>0.00</c:formatCode>
                <c:ptCount val="5"/>
                <c:pt idx="0">
                  <c:v>33.49</c:v>
                </c:pt>
                <c:pt idx="1">
                  <c:v>34.4</c:v>
                </c:pt>
                <c:pt idx="2">
                  <c:v>34.86</c:v>
                </c:pt>
                <c:pt idx="3">
                  <c:v>35.409999999999997</c:v>
                </c:pt>
                <c:pt idx="4">
                  <c:v>39.44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0-436B-ABDE-79F3D4E45E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0745648"/>
        <c:axId val="260753808"/>
      </c:lineChart>
      <c:catAx>
        <c:axId val="26074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 on the non-noise-connection (connected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753808"/>
        <c:crosses val="autoZero"/>
        <c:auto val="1"/>
        <c:lblAlgn val="ctr"/>
        <c:lblOffset val="100"/>
        <c:noMultiLvlLbl val="0"/>
      </c:catAx>
      <c:valAx>
        <c:axId val="26075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Pertage of utilisation per link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nl-NL"/>
              </a:p>
            </c:rich>
          </c:tx>
          <c:layout>
            <c:manualLayout>
              <c:xMode val="edge"/>
              <c:yMode val="edge"/>
              <c:x val="4.4342007811350941E-2"/>
              <c:y val="0.1224157679620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745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</xdr:rowOff>
    </xdr:from>
    <xdr:to>
      <xdr:col>2</xdr:col>
      <xdr:colOff>30480</xdr:colOff>
      <xdr:row>29</xdr:row>
      <xdr:rowOff>7620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76AC66E-B905-ADED-4D9D-8C207555E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632460</xdr:colOff>
      <xdr:row>14</xdr:row>
      <xdr:rowOff>0</xdr:rowOff>
    </xdr:from>
    <xdr:to>
      <xdr:col>5</xdr:col>
      <xdr:colOff>655320</xdr:colOff>
      <xdr:row>29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B233F6D-093F-B6AE-EAEE-305AC23A6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2</xdr:col>
      <xdr:colOff>807720</xdr:colOff>
      <xdr:row>27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A2EF7E-CD21-91ED-AFC7-A1DCF21EC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890789</xdr:colOff>
      <xdr:row>11</xdr:row>
      <xdr:rowOff>173864</xdr:rowOff>
    </xdr:from>
    <xdr:to>
      <xdr:col>4</xdr:col>
      <xdr:colOff>1706451</xdr:colOff>
      <xdr:row>26</xdr:row>
      <xdr:rowOff>180304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D5C5C61-25B1-554D-A21A-385241FFA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41166</xdr:colOff>
      <xdr:row>12</xdr:row>
      <xdr:rowOff>130175</xdr:rowOff>
    </xdr:from>
    <xdr:to>
      <xdr:col>7</xdr:col>
      <xdr:colOff>853090</xdr:colOff>
      <xdr:row>27</xdr:row>
      <xdr:rowOff>111125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BFEF3F0-2203-6C0B-A5C3-215398AF2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7620</xdr:rowOff>
    </xdr:from>
    <xdr:to>
      <xdr:col>2</xdr:col>
      <xdr:colOff>1196340</xdr:colOff>
      <xdr:row>44</xdr:row>
      <xdr:rowOff>68580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DC1132B-03EF-490C-8F0A-BD6982583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1510454</xdr:colOff>
      <xdr:row>28</xdr:row>
      <xdr:rowOff>68580</xdr:rowOff>
    </xdr:from>
    <xdr:to>
      <xdr:col>5</xdr:col>
      <xdr:colOff>441114</xdr:colOff>
      <xdr:row>43</xdr:row>
      <xdr:rowOff>21167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CEEAF50-0D3E-41C6-90F5-315A9F9C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106680</xdr:rowOff>
    </xdr:from>
    <xdr:to>
      <xdr:col>5</xdr:col>
      <xdr:colOff>335280</xdr:colOff>
      <xdr:row>19</xdr:row>
      <xdr:rowOff>106680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2F5098F4-6E0E-A6F1-91FD-DB40A188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113999</xdr:rowOff>
    </xdr:from>
    <xdr:to>
      <xdr:col>6</xdr:col>
      <xdr:colOff>33196</xdr:colOff>
      <xdr:row>19</xdr:row>
      <xdr:rowOff>113998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E0B7B6C-9440-ADB7-E237-51E98CB6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136526</xdr:rowOff>
    </xdr:from>
    <xdr:to>
      <xdr:col>6</xdr:col>
      <xdr:colOff>293687</xdr:colOff>
      <xdr:row>19</xdr:row>
      <xdr:rowOff>141288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6B7F1B0-2E90-D836-7920-1AA7780DD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38100</xdr:rowOff>
    </xdr:from>
    <xdr:to>
      <xdr:col>6</xdr:col>
      <xdr:colOff>76200</xdr:colOff>
      <xdr:row>20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DB16F55-5BB5-91CF-C186-B5A00B7BE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6</xdr:row>
      <xdr:rowOff>26670</xdr:rowOff>
    </xdr:from>
    <xdr:to>
      <xdr:col>3</xdr:col>
      <xdr:colOff>167640</xdr:colOff>
      <xdr:row>21</xdr:row>
      <xdr:rowOff>26670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6DEBC8C-07BD-1FE3-3DE1-5FB3027C8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106679</xdr:colOff>
      <xdr:row>5</xdr:row>
      <xdr:rowOff>95249</xdr:rowOff>
    </xdr:from>
    <xdr:to>
      <xdr:col>2</xdr:col>
      <xdr:colOff>1755321</xdr:colOff>
      <xdr:row>23</xdr:row>
      <xdr:rowOff>117928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15284E6-A275-58BF-251D-B4B3C0DDE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573315</xdr:colOff>
      <xdr:row>5</xdr:row>
      <xdr:rowOff>88356</xdr:rowOff>
    </xdr:from>
    <xdr:to>
      <xdr:col>5</xdr:col>
      <xdr:colOff>503828</xdr:colOff>
      <xdr:row>20</xdr:row>
      <xdr:rowOff>88356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B007676-420E-4694-B1E5-7CED670A6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67926-5E7B-4AEF-B64C-11C3EB275BA1}" name="Tabel1" displayName="Tabel1" ref="A1:K13" totalsRowShown="0">
  <autoFilter ref="A1:K13" xr:uid="{C6367926-5E7B-4AEF-B64C-11C3EB275BA1}"/>
  <sortState xmlns:xlrd2="http://schemas.microsoft.com/office/spreadsheetml/2017/richdata2" ref="A2:J13">
    <sortCondition ref="B1:B13"/>
  </sortState>
  <tableColumns count="11">
    <tableColumn id="1" xr3:uid="{BE4032A2-9E60-4C2C-ADBD-3763C358125A}" name="file"/>
    <tableColumn id="10" xr3:uid="{9C815C81-2335-4DC0-A09A-7D1A36802338}" name="Kolom1" dataDxfId="16">
      <calculatedColumnFormula>MID(A2, SEARCH("mloinf", A2) + 6, SEARCH(".xml", A2) - SEARCH("mloinf", A2) - 6)</calculatedColumnFormula>
    </tableColumn>
    <tableColumn id="2" xr3:uid="{6154EDF4-F903-4A13-93EA-8C2155B19BF5}" name="avg_tx_packets" dataDxfId="15"/>
    <tableColumn id="3" xr3:uid="{D5D7B666-0E89-4FA8-8E4E-B25442D27680}" name="avg_rx_packets" dataDxfId="14"/>
    <tableColumn id="4" xr3:uid="{2BEE9380-9CDB-4295-9710-42AA443E5E5C}" name="avg_lost_packets"/>
    <tableColumn id="5" xr3:uid="{BEB08B4D-25E8-4B06-9628-F933F18900CC}" name="avg_tx_bytes"/>
    <tableColumn id="6" xr3:uid="{D0ADA611-7F3F-4C89-9C7F-6332BEEFCF94}" name="avg_rx_bytes"/>
    <tableColumn id="7" xr3:uid="{181100E3-F5D4-4E28-9D8A-91A56C2C4B5C}" name="avg_delay_sum"/>
    <tableColumn id="8" xr3:uid="{9E0AE60E-E6F5-4E9F-BEF7-61F351ABAEE9}" name="avg_jitter_sum"/>
    <tableColumn id="9" xr3:uid="{8EB6E02F-9054-4B02-A86A-0721BA724D5A}" name="avg_throughput" dataDxfId="13"/>
    <tableColumn id="11" xr3:uid="{519F214E-ECA6-4A0B-BAC4-49283B78FC00}" name="Kolom2" dataDxfId="12">
      <calculatedColumnFormula>Tabel1[[#This Row],[Kolom1]]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146BB9-C478-4661-9047-3393FA39DE18}" name="Tabel3" displayName="Tabel3" ref="A1:M12" totalsRowShown="0">
  <autoFilter ref="A1:M12" xr:uid="{B7146BB9-C478-4661-9047-3393FA39DE18}"/>
  <sortState xmlns:xlrd2="http://schemas.microsoft.com/office/spreadsheetml/2017/richdata2" ref="A2:J12">
    <sortCondition ref="B1:B12"/>
  </sortState>
  <tableColumns count="13">
    <tableColumn id="1" xr3:uid="{AD00AA26-E908-4489-8BDF-569C70CFF3DC}" name="file"/>
    <tableColumn id="10" xr3:uid="{5FF23731-9DA6-469D-9E83-9F8EDC70DD45}" name="Number of stations" dataDxfId="11">
      <calculatedColumnFormula>MID(A2, SEARCH("mloinf", A2) + 6, SEARCH(".xml", A2) - SEARCH("mloinf", A2) - 6)</calculatedColumnFormula>
    </tableColumn>
    <tableColumn id="2" xr3:uid="{1D3BEB6B-0716-4740-AA14-0D1C7E384F2C}" name="avg_tx_packets" dataDxfId="10"/>
    <tableColumn id="3" xr3:uid="{7D24F486-4D0A-420A-A5B2-8DF09DB8B9D0}" name="avg_rx_packets"/>
    <tableColumn id="4" xr3:uid="{C297F77D-CFA0-4817-9DD8-D9DB5666D85F}" name="avg_lost_packets"/>
    <tableColumn id="5" xr3:uid="{BCF6E8D9-2B55-471D-B9D4-29420991E6E6}" name="avg_tx_bytes"/>
    <tableColumn id="6" xr3:uid="{C0DF81A0-53AD-4686-8C77-C27A035D2F67}" name="avg_rx_bytes"/>
    <tableColumn id="7" xr3:uid="{E9CDA319-3B2B-4602-BCEB-5730D0E84B88}" name="avg_delay_sum"/>
    <tableColumn id="8" xr3:uid="{E2E020AD-2671-4C3F-9748-C2D8607C756C}" name="avg_jitter_sum"/>
    <tableColumn id="9" xr3:uid="{381CCAF2-E4FD-4311-A558-F69B81EEE20F}" name="avg_throughput" dataDxfId="9"/>
    <tableColumn id="11" xr3:uid="{8BBF4B10-44A7-45FE-8533-923098A61858}" name="Number of stations2" dataDxfId="8">
      <calculatedColumnFormula>B2</calculatedColumnFormula>
    </tableColumn>
    <tableColumn id="12" xr3:uid="{AA6B2C71-71B1-4D6B-A6BC-F0EC46FE5545}" name="jitter" dataDxfId="7"/>
    <tableColumn id="13" xr3:uid="{B41958C3-3F95-4CF4-ACC2-80251782F909}" name="Jitter mlo enabled" dataDxfId="6">
      <calculatedColumnFormula>Tabel1[[#This Row],[avg_jitter_sum]]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56B4AC-210E-44DF-A685-E6697E326A01}" name="Tabel2" displayName="Tabel2" ref="A1:J6" totalsRowShown="0">
  <autoFilter ref="A1:J6" xr:uid="{4856B4AC-210E-44DF-A685-E6697E326A01}"/>
  <sortState xmlns:xlrd2="http://schemas.microsoft.com/office/spreadsheetml/2017/richdata2" ref="A2:J6">
    <sortCondition ref="A1:A6"/>
  </sortState>
  <tableColumns count="10">
    <tableColumn id="1" xr3:uid="{5D2F803F-E4C3-4DA6-9F65-D2A344B45F5C}" name="file"/>
    <tableColumn id="10" xr3:uid="{7303A0C0-ECE9-4942-B7E9-FE89B55CA5AE}" name="Number of connected stations"/>
    <tableColumn id="2" xr3:uid="{527AE165-B076-4D17-8A60-883679A72BE7}" name="Average transmitted packets MLO enabled"/>
    <tableColumn id="3" xr3:uid="{2A206ED3-E442-462A-BED5-EC7CFA4A93FA}" name="Average received packets MLO enabled" dataDxfId="5"/>
    <tableColumn id="4" xr3:uid="{D00013F0-0099-4388-B194-34809069DDC7}" name="avg_lost_packets"/>
    <tableColumn id="5" xr3:uid="{EDA86B6E-98A2-48D8-A737-B4BF6D97AB33}" name="avg_tx_bytes"/>
    <tableColumn id="6" xr3:uid="{409E8B33-5B1E-4253-9AF4-2A383CF7A02C}" name="avg_rx_bytes"/>
    <tableColumn id="7" xr3:uid="{4F891440-D0F8-4395-BF96-831AC2D0E38C}" name="avg_delay_sum"/>
    <tableColumn id="8" xr3:uid="{52C4A905-AFDC-4EB8-BD21-1B73E8D16323}" name="avg_jitter_sum" dataDxfId="4"/>
    <tableColumn id="9" xr3:uid="{506A10B4-F583-41A7-B84D-117E31719194}" name="avg_throughpu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9A4E1F-536C-4DC7-98D3-574B121CA7CD}" name="Tabel5" displayName="Tabel5" ref="A1:J5" totalsRowShown="0">
  <autoFilter ref="A1:J5" xr:uid="{B09A4E1F-536C-4DC7-98D3-574B121CA7CD}"/>
  <sortState xmlns:xlrd2="http://schemas.microsoft.com/office/spreadsheetml/2017/richdata2" ref="A2:J5">
    <sortCondition ref="A1:A5"/>
  </sortState>
  <tableColumns count="10">
    <tableColumn id="1" xr3:uid="{E1BD69E8-CFF3-4097-9B39-9A6E04B833BD}" name="file"/>
    <tableColumn id="2" xr3:uid="{EB981058-6F13-494A-B852-CF319FCCCDD8}" name="Kolom1"/>
    <tableColumn id="3" xr3:uid="{B01E4683-4D88-4E9D-8DCA-E2027ED00C33}" name="Average transmitted packets MLO disabled"/>
    <tableColumn id="4" xr3:uid="{FC614FA7-C195-424E-81DB-843A4FA0B588}" name="Average received packets MLO disabled" dataDxfId="2"/>
    <tableColumn id="5" xr3:uid="{C99EB282-BA16-4036-A3C6-726B05EABBFD}" name="avg_lost_packets"/>
    <tableColumn id="6" xr3:uid="{EF560BFD-6CD4-4F5B-A330-21AC0D0721B8}" name="avg_tx_bytes"/>
    <tableColumn id="7" xr3:uid="{C7E2597E-6783-4E55-828C-1363037F251E}" name="avg_rx_bytes"/>
    <tableColumn id="8" xr3:uid="{755F83FF-FBC5-4728-BDF2-FBD6C134DA07}" name="avg_delay_sum" dataDxfId="1"/>
    <tableColumn id="9" xr3:uid="{BD1488BB-A6AF-43EA-BB29-595C08276037}" name="avg_jitter_sum" dataDxfId="0"/>
    <tableColumn id="10" xr3:uid="{E8A9E011-7442-41F2-B001-186AF16FDD66}" name="avg_throughpu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59C3-892F-443D-B1F6-5206B0A8F482}">
  <dimension ref="A1:L13"/>
  <sheetViews>
    <sheetView workbookViewId="0">
      <selection activeCell="F15" sqref="F15"/>
    </sheetView>
  </sheetViews>
  <sheetFormatPr defaultRowHeight="14.4" x14ac:dyDescent="0.3"/>
  <cols>
    <col min="1" max="1" width="33.109375" customWidth="1"/>
    <col min="2" max="2" width="34.21875" customWidth="1"/>
    <col min="3" max="10" width="22.109375" customWidth="1"/>
  </cols>
  <sheetData>
    <row r="1" spans="1:12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55</v>
      </c>
    </row>
    <row r="2" spans="1:12" x14ac:dyDescent="0.3">
      <c r="A2" t="s">
        <v>35</v>
      </c>
      <c r="B2" t="str">
        <f t="shared" ref="B2:B12" si="0">MID(A2, SEARCH("mloinf", A2) + 6, SEARCH(".xml", A2) - SEARCH("mloinf", A2) - 6)</f>
        <v>02</v>
      </c>
      <c r="C2" s="2">
        <v>1000</v>
      </c>
      <c r="D2" s="2">
        <v>999.5</v>
      </c>
      <c r="E2" t="s">
        <v>10</v>
      </c>
      <c r="F2">
        <v>1028000</v>
      </c>
      <c r="G2" t="s">
        <v>15</v>
      </c>
      <c r="H2" t="s">
        <v>16</v>
      </c>
      <c r="I2">
        <v>32375800</v>
      </c>
      <c r="J2" s="2">
        <v>4123462.3492939598</v>
      </c>
      <c r="K2" t="str">
        <f>Tabel1[[#This Row],[Kolom1]]</f>
        <v>02</v>
      </c>
      <c r="L2">
        <f>Tabel1[[#This Row],[avg_jitter_sum]]</f>
        <v>32375800</v>
      </c>
    </row>
    <row r="3" spans="1:12" x14ac:dyDescent="0.3">
      <c r="A3" t="s">
        <v>36</v>
      </c>
      <c r="B3" t="str">
        <f t="shared" si="0"/>
        <v>05</v>
      </c>
      <c r="C3" s="2">
        <v>1000</v>
      </c>
      <c r="D3" s="2">
        <v>998.8</v>
      </c>
      <c r="E3" t="s">
        <v>10</v>
      </c>
      <c r="F3">
        <v>1028000</v>
      </c>
      <c r="G3" t="s">
        <v>29</v>
      </c>
      <c r="H3" t="s">
        <v>30</v>
      </c>
      <c r="I3">
        <v>30982700</v>
      </c>
      <c r="J3" s="2">
        <v>4124947.6897799098</v>
      </c>
      <c r="K3" t="str">
        <f>Tabel1[[#This Row],[Kolom1]]</f>
        <v>05</v>
      </c>
      <c r="L3">
        <f>Tabel1[[#This Row],[avg_jitter_sum]]</f>
        <v>30982700</v>
      </c>
    </row>
    <row r="4" spans="1:12" x14ac:dyDescent="0.3">
      <c r="A4" t="s">
        <v>31</v>
      </c>
      <c r="B4" t="str">
        <f t="shared" si="0"/>
        <v>10</v>
      </c>
      <c r="C4" s="2">
        <v>1000</v>
      </c>
      <c r="D4" s="2">
        <v>998.1</v>
      </c>
      <c r="E4" t="s">
        <v>10</v>
      </c>
      <c r="F4">
        <v>1028000</v>
      </c>
      <c r="G4" t="s">
        <v>32</v>
      </c>
      <c r="H4" t="s">
        <v>33</v>
      </c>
      <c r="I4">
        <v>34514880</v>
      </c>
      <c r="J4" s="2">
        <v>4126243.4331269502</v>
      </c>
      <c r="K4" t="str">
        <f>Tabel1[[#This Row],[Kolom1]]</f>
        <v>10</v>
      </c>
      <c r="L4">
        <f>Tabel1[[#This Row],[avg_jitter_sum]]</f>
        <v>34514880</v>
      </c>
    </row>
    <row r="5" spans="1:12" x14ac:dyDescent="0.3">
      <c r="A5" t="s">
        <v>37</v>
      </c>
      <c r="B5" t="str">
        <f t="shared" si="0"/>
        <v>15</v>
      </c>
      <c r="C5" s="2">
        <v>1000</v>
      </c>
      <c r="D5" s="2">
        <v>997.53333333333296</v>
      </c>
      <c r="E5" t="s">
        <v>10</v>
      </c>
      <c r="F5" t="s">
        <v>11</v>
      </c>
      <c r="G5" s="1">
        <v>1.02546426666666E+16</v>
      </c>
      <c r="H5" s="1">
        <v>1.39324666666666E+16</v>
      </c>
      <c r="I5">
        <v>34390493.333333299</v>
      </c>
      <c r="J5" s="2">
        <v>4129464.0404147599</v>
      </c>
      <c r="K5" t="str">
        <f>Tabel1[[#This Row],[Kolom1]]</f>
        <v>15</v>
      </c>
      <c r="L5">
        <f>Tabel1[[#This Row],[avg_jitter_sum]]</f>
        <v>34390493.333333299</v>
      </c>
    </row>
    <row r="6" spans="1:12" x14ac:dyDescent="0.3">
      <c r="A6" t="s">
        <v>9</v>
      </c>
      <c r="B6" t="str">
        <f t="shared" si="0"/>
        <v>20</v>
      </c>
      <c r="C6" s="2">
        <v>1000</v>
      </c>
      <c r="D6" s="2">
        <v>888.95</v>
      </c>
      <c r="E6" t="s">
        <v>10</v>
      </c>
      <c r="F6">
        <v>1028000</v>
      </c>
      <c r="G6" t="s">
        <v>12</v>
      </c>
      <c r="H6" t="s">
        <v>13</v>
      </c>
      <c r="I6">
        <v>48863899</v>
      </c>
      <c r="J6" s="2">
        <v>85956836.055651501</v>
      </c>
      <c r="K6" t="str">
        <f>Tabel1[[#This Row],[Kolom1]]</f>
        <v>20</v>
      </c>
      <c r="L6">
        <f>Tabel1[[#This Row],[avg_jitter_sum]]</f>
        <v>48863899</v>
      </c>
    </row>
    <row r="7" spans="1:12" x14ac:dyDescent="0.3">
      <c r="A7" t="s">
        <v>17</v>
      </c>
      <c r="B7" t="str">
        <f t="shared" si="0"/>
        <v>25</v>
      </c>
      <c r="C7" s="2">
        <v>999.8</v>
      </c>
      <c r="D7" s="2">
        <v>841.36</v>
      </c>
      <c r="E7" t="s">
        <v>10</v>
      </c>
      <c r="F7">
        <v>1027794.4</v>
      </c>
      <c r="G7" t="s">
        <v>18</v>
      </c>
      <c r="H7" t="s">
        <v>19</v>
      </c>
      <c r="I7">
        <v>50287748</v>
      </c>
      <c r="J7" s="2">
        <v>4134179.2005037302</v>
      </c>
      <c r="K7" t="str">
        <f>Tabel1[[#This Row],[Kolom1]]</f>
        <v>25</v>
      </c>
      <c r="L7">
        <f>Tabel1[[#This Row],[avg_jitter_sum]]</f>
        <v>50287748</v>
      </c>
    </row>
    <row r="8" spans="1:12" x14ac:dyDescent="0.3">
      <c r="A8" t="s">
        <v>27</v>
      </c>
      <c r="B8" t="str">
        <f t="shared" si="0"/>
        <v>30</v>
      </c>
      <c r="C8" s="2">
        <v>999.66666666666595</v>
      </c>
      <c r="D8" s="2">
        <v>468.5</v>
      </c>
      <c r="E8" t="s">
        <v>10</v>
      </c>
      <c r="F8" s="2">
        <v>1027657.4</v>
      </c>
      <c r="G8" t="s">
        <v>28</v>
      </c>
      <c r="H8">
        <v>3.34870403333333E+16</v>
      </c>
      <c r="I8" s="2">
        <v>46760533.333333299</v>
      </c>
      <c r="J8" s="2">
        <v>4094551.5307070902</v>
      </c>
      <c r="K8" t="str">
        <f>Tabel1[[#This Row],[Kolom1]]</f>
        <v>30</v>
      </c>
      <c r="L8">
        <f>Tabel1[[#This Row],[avg_jitter_sum]]</f>
        <v>46760533.333333299</v>
      </c>
    </row>
    <row r="9" spans="1:12" x14ac:dyDescent="0.3">
      <c r="A9" t="s">
        <v>22</v>
      </c>
      <c r="B9" t="str">
        <f t="shared" si="0"/>
        <v>31</v>
      </c>
      <c r="C9" s="2">
        <v>999.64516129032199</v>
      </c>
      <c r="D9" s="2">
        <v>560.87096774193503</v>
      </c>
      <c r="E9" t="s">
        <v>10</v>
      </c>
      <c r="F9" s="2">
        <v>1027635.2</v>
      </c>
      <c r="G9">
        <v>5765753548387090</v>
      </c>
      <c r="H9">
        <v>3297755451612900</v>
      </c>
      <c r="I9" s="2">
        <v>54552816.129032202</v>
      </c>
      <c r="J9" s="2">
        <v>34469687.436919302</v>
      </c>
      <c r="K9" t="str">
        <f>Tabel1[[#This Row],[Kolom1]]</f>
        <v>31</v>
      </c>
      <c r="L9">
        <f>Tabel1[[#This Row],[avg_jitter_sum]]</f>
        <v>54552816.129032202</v>
      </c>
    </row>
    <row r="10" spans="1:12" x14ac:dyDescent="0.3">
      <c r="A10" t="s">
        <v>23</v>
      </c>
      <c r="B10" t="str">
        <f t="shared" si="0"/>
        <v>32</v>
      </c>
      <c r="C10" s="2">
        <v>999.625</v>
      </c>
      <c r="D10" s="2">
        <v>487.9375</v>
      </c>
      <c r="E10" t="s">
        <v>10</v>
      </c>
      <c r="F10">
        <v>1027614.5</v>
      </c>
      <c r="G10" t="s">
        <v>24</v>
      </c>
      <c r="H10" t="s">
        <v>25</v>
      </c>
      <c r="I10" s="2">
        <v>78147475</v>
      </c>
      <c r="J10" s="2">
        <v>3613551.1002974301</v>
      </c>
      <c r="K10" t="str">
        <f>Tabel1[[#This Row],[Kolom1]]</f>
        <v>32</v>
      </c>
      <c r="L10">
        <f>Tabel1[[#This Row],[avg_jitter_sum]]</f>
        <v>78147475</v>
      </c>
    </row>
    <row r="11" spans="1:12" x14ac:dyDescent="0.3">
      <c r="A11" t="s">
        <v>21</v>
      </c>
      <c r="B11" t="str">
        <f t="shared" si="0"/>
        <v>33</v>
      </c>
      <c r="C11" s="2">
        <v>999.60606060606005</v>
      </c>
      <c r="D11" s="2">
        <v>406.69696969696901</v>
      </c>
      <c r="E11" t="s">
        <v>10</v>
      </c>
      <c r="F11" s="2">
        <v>1027595.03030303</v>
      </c>
      <c r="G11">
        <v>4.18084484848484E+16</v>
      </c>
      <c r="H11">
        <v>3.35691747272727E+16</v>
      </c>
      <c r="I11" s="2">
        <v>42456831.515151501</v>
      </c>
      <c r="J11" s="2">
        <v>4037927.0155583201</v>
      </c>
      <c r="K11" t="str">
        <f>Tabel1[[#This Row],[Kolom1]]</f>
        <v>33</v>
      </c>
      <c r="L11">
        <f>Tabel1[[#This Row],[avg_jitter_sum]]</f>
        <v>42456831.515151501</v>
      </c>
    </row>
    <row r="12" spans="1:12" x14ac:dyDescent="0.3">
      <c r="A12" t="s">
        <v>14</v>
      </c>
      <c r="B12" t="str">
        <f t="shared" si="0"/>
        <v>34</v>
      </c>
      <c r="C12" s="2">
        <v>999.588235294117</v>
      </c>
      <c r="D12" s="2">
        <v>383.588235294117</v>
      </c>
      <c r="E12" t="s">
        <v>10</v>
      </c>
      <c r="F12" s="2">
        <v>1027576.70588235</v>
      </c>
      <c r="G12">
        <v>3.94328705882352E+16</v>
      </c>
      <c r="H12">
        <v>1.55314523235294E+16</v>
      </c>
      <c r="I12" s="2">
        <v>25169037.3529411</v>
      </c>
      <c r="J12" s="2">
        <v>34094842.005065396</v>
      </c>
      <c r="K12" t="str">
        <f>Tabel1[[#This Row],[Kolom1]]</f>
        <v>34</v>
      </c>
      <c r="L12">
        <f>Tabel1[[#This Row],[avg_jitter_sum]]</f>
        <v>25169037.3529411</v>
      </c>
    </row>
    <row r="13" spans="1:12" x14ac:dyDescent="0.3">
      <c r="K13">
        <f>Tabel1[[#This Row],[Kolom1]]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EA1F-BC7D-4FDC-985E-530AE0990BC1}">
  <dimension ref="A1:M12"/>
  <sheetViews>
    <sheetView zoomScaleNormal="100" workbookViewId="0">
      <selection activeCell="G30" sqref="G30"/>
    </sheetView>
  </sheetViews>
  <sheetFormatPr defaultRowHeight="14.4" x14ac:dyDescent="0.3"/>
  <cols>
    <col min="1" max="2" width="27.44140625" customWidth="1"/>
    <col min="3" max="3" width="27.44140625" style="2" customWidth="1"/>
    <col min="4" max="10" width="27.44140625" customWidth="1"/>
    <col min="11" max="11" width="20.88671875" customWidth="1"/>
    <col min="12" max="12" width="34.6640625" customWidth="1"/>
    <col min="13" max="13" width="12.77734375" customWidth="1"/>
  </cols>
  <sheetData>
    <row r="1" spans="1:13" x14ac:dyDescent="0.3">
      <c r="A1" t="s">
        <v>0</v>
      </c>
      <c r="B1" t="s">
        <v>54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57</v>
      </c>
      <c r="L1" t="s">
        <v>56</v>
      </c>
      <c r="M1" t="s">
        <v>58</v>
      </c>
    </row>
    <row r="2" spans="1:13" x14ac:dyDescent="0.3">
      <c r="A2" t="s">
        <v>35</v>
      </c>
      <c r="B2" t="str">
        <f t="shared" ref="B2:B12" si="0">MID(A2, SEARCH("mloinf", A2) + 6, SEARCH(".xml", A2) - SEARCH("mloinf", A2) - 6)</f>
        <v>02</v>
      </c>
      <c r="C2" s="2">
        <v>1000</v>
      </c>
      <c r="D2">
        <v>999.5</v>
      </c>
      <c r="E2" t="s">
        <v>10</v>
      </c>
      <c r="F2" t="s">
        <v>11</v>
      </c>
      <c r="G2" t="s">
        <v>15</v>
      </c>
      <c r="H2" t="s">
        <v>41</v>
      </c>
      <c r="I2" t="s">
        <v>42</v>
      </c>
      <c r="J2" s="3">
        <v>4123648.8134499602</v>
      </c>
      <c r="K2" t="str">
        <f t="shared" ref="K2:K12" si="1">B2</f>
        <v>02</v>
      </c>
      <c r="L2">
        <v>43081150</v>
      </c>
      <c r="M2">
        <f>Tabel1[[#This Row],[avg_jitter_sum]]</f>
        <v>32375800</v>
      </c>
    </row>
    <row r="3" spans="1:13" x14ac:dyDescent="0.3">
      <c r="A3" t="s">
        <v>36</v>
      </c>
      <c r="B3" t="str">
        <f t="shared" si="0"/>
        <v>05</v>
      </c>
      <c r="C3" s="2">
        <v>1000</v>
      </c>
      <c r="D3">
        <v>998.6</v>
      </c>
      <c r="E3" t="s">
        <v>10</v>
      </c>
      <c r="F3" t="s">
        <v>11</v>
      </c>
      <c r="G3" t="s">
        <v>48</v>
      </c>
      <c r="H3" t="s">
        <v>49</v>
      </c>
      <c r="I3" t="s">
        <v>50</v>
      </c>
      <c r="J3" s="3">
        <v>4125592.4158226899</v>
      </c>
      <c r="K3" t="str">
        <f t="shared" si="1"/>
        <v>05</v>
      </c>
      <c r="L3">
        <v>57886020</v>
      </c>
      <c r="M3">
        <f>Tabel1[[#This Row],[avg_jitter_sum]]</f>
        <v>30982700</v>
      </c>
    </row>
    <row r="4" spans="1:13" x14ac:dyDescent="0.3">
      <c r="A4" t="s">
        <v>31</v>
      </c>
      <c r="B4" t="str">
        <f t="shared" si="0"/>
        <v>10</v>
      </c>
      <c r="C4" s="2">
        <v>1000</v>
      </c>
      <c r="D4">
        <v>996.9</v>
      </c>
      <c r="E4" t="s">
        <v>10</v>
      </c>
      <c r="F4" t="s">
        <v>11</v>
      </c>
      <c r="G4" t="s">
        <v>51</v>
      </c>
      <c r="H4" t="s">
        <v>52</v>
      </c>
      <c r="I4" t="s">
        <v>53</v>
      </c>
      <c r="J4" s="3">
        <v>4134038.0638922998</v>
      </c>
      <c r="K4" t="str">
        <f t="shared" si="1"/>
        <v>10</v>
      </c>
      <c r="L4">
        <v>198175120</v>
      </c>
      <c r="M4">
        <f>Tabel1[[#This Row],[avg_jitter_sum]]</f>
        <v>34514880</v>
      </c>
    </row>
    <row r="5" spans="1:13" x14ac:dyDescent="0.3">
      <c r="A5" t="s">
        <v>37</v>
      </c>
      <c r="B5" t="str">
        <f t="shared" si="0"/>
        <v>15</v>
      </c>
      <c r="C5" s="2">
        <v>1000</v>
      </c>
      <c r="D5">
        <v>995</v>
      </c>
      <c r="E5" t="s">
        <v>10</v>
      </c>
      <c r="F5" t="s">
        <v>11</v>
      </c>
      <c r="G5" t="s">
        <v>45</v>
      </c>
      <c r="H5" t="s">
        <v>46</v>
      </c>
      <c r="I5" t="s">
        <v>47</v>
      </c>
      <c r="J5" s="3">
        <v>4136166.2856688998</v>
      </c>
      <c r="K5" t="str">
        <f t="shared" si="1"/>
        <v>15</v>
      </c>
      <c r="L5">
        <v>215554800</v>
      </c>
      <c r="M5">
        <f>Tabel1[[#This Row],[avg_jitter_sum]]</f>
        <v>34390493.333333299</v>
      </c>
    </row>
    <row r="6" spans="1:13" x14ac:dyDescent="0.3">
      <c r="A6" t="s">
        <v>9</v>
      </c>
      <c r="B6" t="str">
        <f t="shared" si="0"/>
        <v>20</v>
      </c>
      <c r="C6" s="2">
        <v>1000</v>
      </c>
      <c r="D6">
        <v>722.3</v>
      </c>
      <c r="E6" t="s">
        <v>10</v>
      </c>
      <c r="F6" t="s">
        <v>11</v>
      </c>
      <c r="G6" t="s">
        <v>38</v>
      </c>
      <c r="H6" t="s">
        <v>39</v>
      </c>
      <c r="I6" t="s">
        <v>40</v>
      </c>
      <c r="J6" s="3">
        <v>30956344.685760301</v>
      </c>
      <c r="K6" t="str">
        <f t="shared" si="1"/>
        <v>20</v>
      </c>
      <c r="L6">
        <v>145512375</v>
      </c>
      <c r="M6">
        <f>Tabel1[[#This Row],[avg_jitter_sum]]</f>
        <v>48863899</v>
      </c>
    </row>
    <row r="7" spans="1:13" x14ac:dyDescent="0.3">
      <c r="A7" t="s">
        <v>17</v>
      </c>
      <c r="B7" t="str">
        <f t="shared" si="0"/>
        <v>25</v>
      </c>
      <c r="C7" s="2">
        <v>999.8</v>
      </c>
      <c r="D7">
        <v>841.36</v>
      </c>
      <c r="E7" t="s">
        <v>10</v>
      </c>
      <c r="F7" t="s">
        <v>43</v>
      </c>
      <c r="G7" t="s">
        <v>18</v>
      </c>
      <c r="H7" t="s">
        <v>19</v>
      </c>
      <c r="I7" t="s">
        <v>20</v>
      </c>
      <c r="J7" s="3">
        <v>4134179.2005037302</v>
      </c>
      <c r="K7" t="str">
        <f t="shared" si="1"/>
        <v>25</v>
      </c>
      <c r="L7">
        <v>502877480</v>
      </c>
      <c r="M7">
        <f>Tabel1[[#This Row],[avg_jitter_sum]]</f>
        <v>50287748</v>
      </c>
    </row>
    <row r="8" spans="1:13" x14ac:dyDescent="0.3">
      <c r="A8" t="s">
        <v>27</v>
      </c>
      <c r="B8" t="str">
        <f t="shared" si="0"/>
        <v>30</v>
      </c>
      <c r="C8" s="2">
        <v>999.66666666666595</v>
      </c>
      <c r="D8">
        <v>468.5</v>
      </c>
      <c r="E8" t="s">
        <v>10</v>
      </c>
      <c r="F8" s="1">
        <v>1.02765733333333E+16</v>
      </c>
      <c r="G8" t="s">
        <v>28</v>
      </c>
      <c r="H8" s="1">
        <v>3.34870403333333E+16</v>
      </c>
      <c r="I8" s="1">
        <v>4676053333333330</v>
      </c>
      <c r="J8" s="3">
        <v>4094551.5307070902</v>
      </c>
      <c r="K8" t="str">
        <f t="shared" si="1"/>
        <v>30</v>
      </c>
      <c r="L8">
        <v>467605333.33333302</v>
      </c>
      <c r="M8">
        <f>Tabel1[[#This Row],[avg_jitter_sum]]</f>
        <v>46760533.333333299</v>
      </c>
    </row>
    <row r="9" spans="1:13" x14ac:dyDescent="0.3">
      <c r="A9" t="s">
        <v>22</v>
      </c>
      <c r="B9" t="str">
        <f t="shared" si="0"/>
        <v>31</v>
      </c>
      <c r="C9" s="2">
        <v>999.64516129032199</v>
      </c>
      <c r="D9" s="1">
        <v>560.87096774193503</v>
      </c>
      <c r="E9" t="s">
        <v>10</v>
      </c>
      <c r="F9" s="1">
        <v>1.02763522580645E+16</v>
      </c>
      <c r="G9" s="1">
        <v>5765753548387090</v>
      </c>
      <c r="H9" s="1">
        <v>3297755451612900</v>
      </c>
      <c r="I9" s="1">
        <v>5455281612903220</v>
      </c>
      <c r="J9" s="3">
        <v>34469687.436919302</v>
      </c>
      <c r="K9" t="str">
        <f t="shared" si="1"/>
        <v>31</v>
      </c>
      <c r="L9">
        <v>545528161.29032195</v>
      </c>
      <c r="M9">
        <f>Tabel1[[#This Row],[avg_jitter_sum]]</f>
        <v>54552816.129032202</v>
      </c>
    </row>
    <row r="10" spans="1:13" x14ac:dyDescent="0.3">
      <c r="A10" t="s">
        <v>23</v>
      </c>
      <c r="B10" t="str">
        <f t="shared" si="0"/>
        <v>32</v>
      </c>
      <c r="C10" s="2">
        <v>999.625</v>
      </c>
      <c r="D10" s="1">
        <v>487.9375</v>
      </c>
      <c r="E10" t="s">
        <v>10</v>
      </c>
      <c r="F10" t="s">
        <v>44</v>
      </c>
      <c r="G10" t="s">
        <v>24</v>
      </c>
      <c r="H10" t="s">
        <v>25</v>
      </c>
      <c r="I10" t="s">
        <v>26</v>
      </c>
      <c r="J10" s="3">
        <v>3613551.1002974301</v>
      </c>
      <c r="K10" t="str">
        <f t="shared" si="1"/>
        <v>32</v>
      </c>
      <c r="L10">
        <v>781474750</v>
      </c>
      <c r="M10">
        <f>Tabel1[[#This Row],[avg_jitter_sum]]</f>
        <v>78147475</v>
      </c>
    </row>
    <row r="11" spans="1:13" x14ac:dyDescent="0.3">
      <c r="A11" t="s">
        <v>21</v>
      </c>
      <c r="B11" t="str">
        <f t="shared" si="0"/>
        <v>33</v>
      </c>
      <c r="C11" s="2">
        <v>999.60606060606005</v>
      </c>
      <c r="D11" s="1">
        <v>406.69696969696901</v>
      </c>
      <c r="E11" t="s">
        <v>10</v>
      </c>
      <c r="F11" s="1">
        <v>1.02759503030303E+16</v>
      </c>
      <c r="G11" s="1">
        <v>4.18084484848484E+16</v>
      </c>
      <c r="H11" s="1">
        <v>3.35691747272727E+16</v>
      </c>
      <c r="I11" s="1">
        <v>4245683151515150</v>
      </c>
      <c r="J11" s="3">
        <v>4037927.0155583201</v>
      </c>
      <c r="K11" t="str">
        <f t="shared" si="1"/>
        <v>33</v>
      </c>
      <c r="L11">
        <v>424568315.15151501</v>
      </c>
      <c r="M11">
        <f>Tabel1[[#This Row],[avg_jitter_sum]]</f>
        <v>42456831.515151501</v>
      </c>
    </row>
    <row r="12" spans="1:13" x14ac:dyDescent="0.3">
      <c r="A12" t="s">
        <v>14</v>
      </c>
      <c r="B12" t="str">
        <f t="shared" si="0"/>
        <v>34</v>
      </c>
      <c r="C12" s="2">
        <v>999.588235294117</v>
      </c>
      <c r="D12" s="1">
        <v>383.588235294117</v>
      </c>
      <c r="E12" t="s">
        <v>10</v>
      </c>
      <c r="F12" s="1">
        <v>1.02757670588235E+16</v>
      </c>
      <c r="G12" s="1">
        <v>3.94328705882352E+16</v>
      </c>
      <c r="H12" s="1">
        <v>1.55314523235294E+16</v>
      </c>
      <c r="I12" s="1">
        <v>2.51690373529411E+16</v>
      </c>
      <c r="J12" s="3">
        <v>34094842.005065396</v>
      </c>
      <c r="K12" t="str">
        <f t="shared" si="1"/>
        <v>34</v>
      </c>
      <c r="L12">
        <v>251690373.52941099</v>
      </c>
      <c r="M12">
        <f>Tabel1[[#This Row],[avg_jitter_sum]]</f>
        <v>25169037.3529411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DA7B-CFFF-4356-BDF3-F9BDC2450ABC}">
  <dimension ref="A1:F4"/>
  <sheetViews>
    <sheetView zoomScale="94" workbookViewId="0">
      <selection activeCell="B2" sqref="B2:B4"/>
    </sheetView>
  </sheetViews>
  <sheetFormatPr defaultRowHeight="14.4" x14ac:dyDescent="0.3"/>
  <cols>
    <col min="1" max="1" width="26.21875" customWidth="1"/>
  </cols>
  <sheetData>
    <row r="1" spans="1:6" x14ac:dyDescent="0.3">
      <c r="B1">
        <v>2</v>
      </c>
      <c r="C1">
        <v>5</v>
      </c>
      <c r="D1">
        <v>10</v>
      </c>
      <c r="E1">
        <v>15</v>
      </c>
      <c r="F1">
        <v>20</v>
      </c>
    </row>
    <row r="2" spans="1:6" x14ac:dyDescent="0.3">
      <c r="A2" t="s">
        <v>59</v>
      </c>
      <c r="B2" s="2">
        <v>34.67</v>
      </c>
      <c r="C2" s="2">
        <v>39.78</v>
      </c>
      <c r="D2" s="2">
        <v>29.32</v>
      </c>
      <c r="E2" s="2">
        <v>24.78</v>
      </c>
      <c r="F2" s="2">
        <v>21.31</v>
      </c>
    </row>
    <row r="3" spans="1:6" x14ac:dyDescent="0.3">
      <c r="A3" t="s">
        <v>61</v>
      </c>
      <c r="B3" s="2">
        <v>37.78</v>
      </c>
      <c r="C3" s="2">
        <v>29.92</v>
      </c>
      <c r="D3" s="2">
        <v>38.200000000000003</v>
      </c>
      <c r="E3" s="2">
        <v>32.74</v>
      </c>
      <c r="F3" s="2">
        <v>30.51</v>
      </c>
    </row>
    <row r="4" spans="1:6" x14ac:dyDescent="0.3">
      <c r="A4" t="s">
        <v>60</v>
      </c>
      <c r="B4" s="2">
        <v>27.56</v>
      </c>
      <c r="C4" s="2">
        <v>30.29</v>
      </c>
      <c r="D4" s="2">
        <v>32.479999999999997</v>
      </c>
      <c r="E4" s="2">
        <v>42.47</v>
      </c>
      <c r="F4" s="2">
        <v>48.18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3D06-71E5-4A5C-A368-00E5745E4083}">
  <dimension ref="A1:F5"/>
  <sheetViews>
    <sheetView zoomScale="101" workbookViewId="0">
      <selection activeCell="E23" sqref="E23"/>
    </sheetView>
  </sheetViews>
  <sheetFormatPr defaultRowHeight="14.4" x14ac:dyDescent="0.3"/>
  <cols>
    <col min="1" max="1" width="21.77734375" customWidth="1"/>
  </cols>
  <sheetData>
    <row r="1" spans="1:6" x14ac:dyDescent="0.3">
      <c r="B1">
        <v>2</v>
      </c>
      <c r="C1">
        <v>5</v>
      </c>
      <c r="D1">
        <v>10</v>
      </c>
      <c r="E1">
        <v>15</v>
      </c>
      <c r="F1">
        <v>20</v>
      </c>
    </row>
    <row r="2" spans="1:6" x14ac:dyDescent="0.3">
      <c r="A2" t="s">
        <v>59</v>
      </c>
      <c r="B2" s="2">
        <v>33.26</v>
      </c>
      <c r="C2" s="2">
        <v>32.799999999999997</v>
      </c>
      <c r="D2" s="2">
        <v>32.58</v>
      </c>
      <c r="E2" s="2">
        <v>32.11</v>
      </c>
      <c r="F2" s="2">
        <v>30.15</v>
      </c>
    </row>
    <row r="3" spans="1:6" x14ac:dyDescent="0.3">
      <c r="A3" t="s">
        <v>61</v>
      </c>
      <c r="B3" s="2">
        <v>33.26</v>
      </c>
      <c r="C3" s="2">
        <v>32.799999999999997</v>
      </c>
      <c r="D3" s="2">
        <v>32.56</v>
      </c>
      <c r="E3" s="2">
        <v>32.479999999999997</v>
      </c>
      <c r="F3" s="2">
        <v>30.41</v>
      </c>
    </row>
    <row r="4" spans="1:6" x14ac:dyDescent="0.3">
      <c r="A4" t="s">
        <v>60</v>
      </c>
      <c r="B4" s="2">
        <v>33.49</v>
      </c>
      <c r="C4" s="2">
        <v>34.4</v>
      </c>
      <c r="D4" s="2">
        <v>34.86</v>
      </c>
      <c r="E4" s="2">
        <v>35.409999999999997</v>
      </c>
      <c r="F4" s="2">
        <v>39.44</v>
      </c>
    </row>
    <row r="5" spans="1:6" x14ac:dyDescent="0.3">
      <c r="F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144E-A5F7-4A96-9E99-4FBD6EE8BE1B}">
  <dimension ref="A1:F4"/>
  <sheetViews>
    <sheetView zoomScale="96" workbookViewId="0">
      <selection activeCell="G30" sqref="G30"/>
    </sheetView>
  </sheetViews>
  <sheetFormatPr defaultRowHeight="14.4" x14ac:dyDescent="0.3"/>
  <cols>
    <col min="1" max="1" width="17.77734375" customWidth="1"/>
  </cols>
  <sheetData>
    <row r="1" spans="1:6" x14ac:dyDescent="0.3">
      <c r="B1">
        <v>2</v>
      </c>
      <c r="C1">
        <v>5</v>
      </c>
      <c r="D1">
        <v>10</v>
      </c>
      <c r="E1">
        <v>15</v>
      </c>
      <c r="F1">
        <v>20</v>
      </c>
    </row>
    <row r="2" spans="1:6" x14ac:dyDescent="0.3">
      <c r="A2" t="s">
        <v>59</v>
      </c>
      <c r="B2" s="2">
        <v>33.14</v>
      </c>
      <c r="C2" s="2">
        <v>34.840000000000003</v>
      </c>
      <c r="D2" s="2">
        <v>33.29</v>
      </c>
      <c r="E2" s="2">
        <v>34.229999999999997</v>
      </c>
      <c r="F2" s="2">
        <v>33.85</v>
      </c>
    </row>
    <row r="3" spans="1:6" x14ac:dyDescent="0.3">
      <c r="A3" t="s">
        <v>61</v>
      </c>
      <c r="B3" s="2">
        <v>33.71</v>
      </c>
      <c r="C3" s="2">
        <v>30.29</v>
      </c>
      <c r="D3" s="2">
        <v>33.44</v>
      </c>
      <c r="E3" s="2">
        <v>31.56</v>
      </c>
      <c r="F3" s="2">
        <v>32.35</v>
      </c>
    </row>
    <row r="4" spans="1:6" x14ac:dyDescent="0.3">
      <c r="A4" t="s">
        <v>60</v>
      </c>
      <c r="B4" s="2">
        <v>33.14</v>
      </c>
      <c r="C4" s="2">
        <v>34.86</v>
      </c>
      <c r="D4" s="2">
        <v>33.270000000000003</v>
      </c>
      <c r="E4" s="2">
        <v>34.22</v>
      </c>
      <c r="F4" s="2">
        <v>33.799999999999997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A05A-D00F-4B61-90DE-5D27C0A4ED78}">
  <dimension ref="A1:I4"/>
  <sheetViews>
    <sheetView zoomScale="91" workbookViewId="0">
      <selection activeCell="F31" sqref="F31"/>
    </sheetView>
  </sheetViews>
  <sheetFormatPr defaultRowHeight="14.4" x14ac:dyDescent="0.3"/>
  <cols>
    <col min="1" max="1" width="23.88671875" customWidth="1"/>
  </cols>
  <sheetData>
    <row r="1" spans="1:9" x14ac:dyDescent="0.3">
      <c r="B1">
        <v>2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</row>
    <row r="2" spans="1:9" x14ac:dyDescent="0.3">
      <c r="A2" t="s">
        <v>59</v>
      </c>
      <c r="B2" s="2">
        <v>36.97</v>
      </c>
      <c r="C2" s="2">
        <v>29.64</v>
      </c>
      <c r="D2" s="2">
        <v>28.17</v>
      </c>
      <c r="E2" s="2">
        <v>26.06</v>
      </c>
      <c r="F2" s="2">
        <v>23.84</v>
      </c>
      <c r="G2" s="2">
        <v>28.34</v>
      </c>
      <c r="H2" s="2">
        <v>24.74</v>
      </c>
      <c r="I2" s="2">
        <v>29.46</v>
      </c>
    </row>
    <row r="3" spans="1:9" x14ac:dyDescent="0.3">
      <c r="A3" t="s">
        <v>61</v>
      </c>
      <c r="B3" s="2">
        <v>34.07</v>
      </c>
      <c r="C3" s="2">
        <v>35.6</v>
      </c>
      <c r="D3" s="2">
        <v>36.96</v>
      </c>
      <c r="E3" s="2">
        <v>39.03</v>
      </c>
      <c r="F3" s="2">
        <v>36.11</v>
      </c>
      <c r="G3" s="2">
        <v>35.99</v>
      </c>
      <c r="H3" s="2">
        <v>36.47</v>
      </c>
      <c r="I3" s="2">
        <v>39.86</v>
      </c>
    </row>
    <row r="4" spans="1:9" x14ac:dyDescent="0.3">
      <c r="A4" t="s">
        <v>60</v>
      </c>
      <c r="B4" s="2">
        <v>28.96</v>
      </c>
      <c r="C4" s="2">
        <v>34.76</v>
      </c>
      <c r="D4" s="2">
        <v>34.869999999999997</v>
      </c>
      <c r="E4" s="2">
        <v>34.909999999999997</v>
      </c>
      <c r="F4" s="2">
        <v>40.049999999999997</v>
      </c>
      <c r="G4" s="2">
        <v>35.67</v>
      </c>
      <c r="H4" s="2">
        <v>38.79</v>
      </c>
      <c r="I4" s="2">
        <v>30.68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77A6-1B24-4498-B924-651FF04F3CA9}">
  <dimension ref="A1:J6"/>
  <sheetViews>
    <sheetView workbookViewId="0">
      <selection activeCell="C1" sqref="C1"/>
    </sheetView>
  </sheetViews>
  <sheetFormatPr defaultRowHeight="14.4" x14ac:dyDescent="0.3"/>
  <cols>
    <col min="1" max="1" width="23.88671875" customWidth="1"/>
    <col min="2" max="2" width="33.109375" customWidth="1"/>
    <col min="3" max="3" width="24.77734375" customWidth="1"/>
    <col min="4" max="4" width="28.44140625" customWidth="1"/>
    <col min="5" max="8" width="19" customWidth="1"/>
    <col min="9" max="9" width="15" customWidth="1"/>
  </cols>
  <sheetData>
    <row r="1" spans="1:10" x14ac:dyDescent="0.3">
      <c r="A1" t="s">
        <v>0</v>
      </c>
      <c r="B1" t="s">
        <v>73</v>
      </c>
      <c r="C1" t="s">
        <v>80</v>
      </c>
      <c r="D1" t="s">
        <v>79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71</v>
      </c>
      <c r="B2">
        <v>2</v>
      </c>
      <c r="C2">
        <v>1000</v>
      </c>
      <c r="D2" s="2">
        <v>998</v>
      </c>
      <c r="E2" t="s">
        <v>10</v>
      </c>
      <c r="F2" t="s">
        <v>11</v>
      </c>
      <c r="G2" t="s">
        <v>68</v>
      </c>
      <c r="H2" t="s">
        <v>69</v>
      </c>
      <c r="I2" t="s">
        <v>70</v>
      </c>
      <c r="J2" s="3">
        <v>412243.522324007</v>
      </c>
    </row>
    <row r="3" spans="1:10" x14ac:dyDescent="0.3">
      <c r="A3" t="s">
        <v>72</v>
      </c>
      <c r="B3">
        <v>5</v>
      </c>
      <c r="C3">
        <v>1000</v>
      </c>
      <c r="D3" s="2">
        <v>998.28571428571399</v>
      </c>
      <c r="E3" t="s">
        <v>10</v>
      </c>
      <c r="F3" t="s">
        <v>11</v>
      </c>
      <c r="G3" s="1">
        <v>1.02623771428571E+16</v>
      </c>
      <c r="H3" s="1">
        <v>1.36875142857142E+16</v>
      </c>
      <c r="I3" s="1">
        <v>3701161428571420</v>
      </c>
      <c r="J3" s="3">
        <v>41234134.661432698</v>
      </c>
    </row>
    <row r="4" spans="1:10" x14ac:dyDescent="0.3">
      <c r="A4" t="s">
        <v>62</v>
      </c>
      <c r="B4">
        <v>10</v>
      </c>
      <c r="C4">
        <v>1000</v>
      </c>
      <c r="D4" s="2">
        <v>998.5</v>
      </c>
      <c r="E4" t="s">
        <v>10</v>
      </c>
      <c r="F4" t="s">
        <v>11</v>
      </c>
      <c r="G4" t="s">
        <v>63</v>
      </c>
      <c r="H4" t="s">
        <v>64</v>
      </c>
      <c r="I4" t="s">
        <v>65</v>
      </c>
      <c r="J4" s="3">
        <v>4127503.0007008798</v>
      </c>
    </row>
    <row r="5" spans="1:10" x14ac:dyDescent="0.3">
      <c r="A5" t="s">
        <v>66</v>
      </c>
      <c r="B5">
        <v>15</v>
      </c>
      <c r="C5">
        <v>1000</v>
      </c>
      <c r="D5" s="2">
        <v>984</v>
      </c>
      <c r="E5" t="s">
        <v>10</v>
      </c>
      <c r="F5" t="s">
        <v>11</v>
      </c>
      <c r="G5" t="s">
        <v>67</v>
      </c>
      <c r="H5" s="1">
        <v>1431814117647050</v>
      </c>
      <c r="I5" s="1">
        <v>5.9722241176470496E+16</v>
      </c>
      <c r="J5" s="3">
        <v>4125618.5267950501</v>
      </c>
    </row>
    <row r="6" spans="1:10" x14ac:dyDescent="0.3">
      <c r="D6" s="2"/>
      <c r="G6" s="1"/>
      <c r="I6" s="1"/>
      <c r="J6" s="3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6D63-1C52-4A63-BD10-C59B7DD67D0D}">
  <dimension ref="A1:K6"/>
  <sheetViews>
    <sheetView tabSelected="1" zoomScale="94" workbookViewId="0">
      <selection activeCell="D17" sqref="D17:D18"/>
    </sheetView>
  </sheetViews>
  <sheetFormatPr defaultRowHeight="14.4" x14ac:dyDescent="0.3"/>
  <cols>
    <col min="1" max="3" width="28.21875" customWidth="1"/>
    <col min="4" max="4" width="30" customWidth="1"/>
    <col min="5" max="5" width="37.6640625" customWidth="1"/>
    <col min="6" max="6" width="16.33203125" customWidth="1"/>
    <col min="7" max="7" width="12.77734375" customWidth="1"/>
    <col min="8" max="9" width="14.77734375" customWidth="1"/>
    <col min="10" max="11" width="15" customWidth="1"/>
  </cols>
  <sheetData>
    <row r="1" spans="1:11" x14ac:dyDescent="0.3">
      <c r="A1" t="s">
        <v>0</v>
      </c>
      <c r="B1" t="s">
        <v>34</v>
      </c>
      <c r="C1" t="s">
        <v>81</v>
      </c>
      <c r="D1" t="s">
        <v>82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3">
      <c r="A2" t="s">
        <v>71</v>
      </c>
      <c r="B2">
        <v>2</v>
      </c>
      <c r="C2">
        <v>1000</v>
      </c>
      <c r="D2" s="2">
        <v>997</v>
      </c>
      <c r="E2" t="s">
        <v>10</v>
      </c>
      <c r="F2" t="s">
        <v>11</v>
      </c>
      <c r="G2" t="s">
        <v>76</v>
      </c>
      <c r="H2" t="s">
        <v>77</v>
      </c>
      <c r="I2" s="1" t="s">
        <v>78</v>
      </c>
      <c r="J2" s="1">
        <v>4118382.1183238998</v>
      </c>
      <c r="K2" s="3"/>
    </row>
    <row r="3" spans="1:11" x14ac:dyDescent="0.3">
      <c r="A3" t="s">
        <v>72</v>
      </c>
      <c r="B3">
        <v>5</v>
      </c>
      <c r="C3">
        <v>1000</v>
      </c>
      <c r="D3" s="2">
        <v>997.85714285714198</v>
      </c>
      <c r="E3" s="1" t="s">
        <v>10</v>
      </c>
      <c r="F3" t="s">
        <v>11</v>
      </c>
      <c r="G3" s="1">
        <v>1.02579714285714E+16</v>
      </c>
      <c r="H3" s="1">
        <v>1.79102142857142E+16</v>
      </c>
      <c r="I3" s="1">
        <v>9282828571428570</v>
      </c>
      <c r="J3" s="1">
        <v>4126442.8007667898</v>
      </c>
      <c r="K3" s="3"/>
    </row>
    <row r="4" spans="1:11" x14ac:dyDescent="0.3">
      <c r="A4" t="s">
        <v>62</v>
      </c>
      <c r="B4">
        <v>10</v>
      </c>
      <c r="C4">
        <v>1000</v>
      </c>
      <c r="D4" s="2">
        <v>996.75</v>
      </c>
      <c r="E4" t="s">
        <v>10</v>
      </c>
      <c r="F4" t="s">
        <v>11</v>
      </c>
      <c r="G4" t="s">
        <v>74</v>
      </c>
      <c r="H4" s="1">
        <v>5688291583333330</v>
      </c>
      <c r="I4" s="1">
        <v>2.19050266666666E+16</v>
      </c>
      <c r="J4" s="3">
        <v>4242148.9416984404</v>
      </c>
      <c r="K4" s="3"/>
    </row>
    <row r="5" spans="1:11" x14ac:dyDescent="0.3">
      <c r="A5" t="s">
        <v>66</v>
      </c>
      <c r="B5">
        <v>15</v>
      </c>
      <c r="C5">
        <v>1000</v>
      </c>
      <c r="D5" s="2">
        <v>983.64705882352905</v>
      </c>
      <c r="E5" t="s">
        <v>10</v>
      </c>
      <c r="F5" t="s">
        <v>11</v>
      </c>
      <c r="G5" s="1">
        <v>1.01118917647058E+16</v>
      </c>
      <c r="H5" s="1">
        <v>3233271882352940</v>
      </c>
      <c r="I5" t="s">
        <v>75</v>
      </c>
      <c r="J5" s="3">
        <v>4169371.4660204402</v>
      </c>
      <c r="K5" s="3"/>
    </row>
    <row r="6" spans="1:11" x14ac:dyDescent="0.3">
      <c r="E6" s="1"/>
      <c r="H6" s="1"/>
      <c r="J6" s="1"/>
      <c r="K6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A_results_MLO_enabled</vt:lpstr>
      <vt:lpstr>A_Results_MLO_disabled</vt:lpstr>
      <vt:lpstr>B_Results_noise_24</vt:lpstr>
      <vt:lpstr>B_Results_noise_5</vt:lpstr>
      <vt:lpstr>B_Results_noise_6</vt:lpstr>
      <vt:lpstr>B_Results_no_noise</vt:lpstr>
      <vt:lpstr>C_result_2.4interference_MLOen</vt:lpstr>
      <vt:lpstr>C_result_2.4interference_MLOdis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 Homan</dc:creator>
  <cp:lastModifiedBy>Nand Homan</cp:lastModifiedBy>
  <dcterms:created xsi:type="dcterms:W3CDTF">2025-01-17T00:16:17Z</dcterms:created>
  <dcterms:modified xsi:type="dcterms:W3CDTF">2025-01-30T09:51:52Z</dcterms:modified>
</cp:coreProperties>
</file>