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pivotTables/pivotTable48.xml" ContentType="application/vnd.openxmlformats-officedocument.spreadsheetml.pivotTable+xml"/>
  <Override PartName="/xl/pivotTables/pivotTable49.xml" ContentType="application/vnd.openxmlformats-officedocument.spreadsheetml.pivotTable+xml"/>
  <Override PartName="/xl/pivotTables/pivotTable50.xml" ContentType="application/vnd.openxmlformats-officedocument.spreadsheetml.pivotTable+xml"/>
  <Override PartName="/xl/pivotTables/pivotTable51.xml" ContentType="application/vnd.openxmlformats-officedocument.spreadsheetml.pivotTable+xml"/>
  <Override PartName="/xl/pivotTables/pivotTable52.xml" ContentType="application/vnd.openxmlformats-officedocument.spreadsheetml.pivotTable+xml"/>
  <Override PartName="/xl/pivotTables/pivotTable53.xml" ContentType="application/vnd.openxmlformats-officedocument.spreadsheetml.pivotTable+xml"/>
  <Override PartName="/xl/pivotTables/pivotTable54.xml" ContentType="application/vnd.openxmlformats-officedocument.spreadsheetml.pivotTable+xml"/>
  <Override PartName="/xl/pivotTables/pivotTable55.xml" ContentType="application/vnd.openxmlformats-officedocument.spreadsheetml.pivotTable+xml"/>
  <Override PartName="/xl/pivotTables/pivotTable56.xml" ContentType="application/vnd.openxmlformats-officedocument.spreadsheetml.pivotTable+xml"/>
  <Override PartName="/xl/pivotTables/pivotTable57.xml" ContentType="application/vnd.openxmlformats-officedocument.spreadsheetml.pivotTable+xml"/>
  <Override PartName="/xl/pivotTables/pivotTable58.xml" ContentType="application/vnd.openxmlformats-officedocument.spreadsheetml.pivotTable+xml"/>
  <Override PartName="/xl/pivotTables/pivotTable59.xml" ContentType="application/vnd.openxmlformats-officedocument.spreadsheetml.pivotTable+xml"/>
  <Override PartName="/xl/pivotTables/pivotTable60.xml" ContentType="application/vnd.openxmlformats-officedocument.spreadsheetml.pivotTable+xml"/>
  <Override PartName="/xl/pivotTables/pivotTable61.xml" ContentType="application/vnd.openxmlformats-officedocument.spreadsheetml.pivotTable+xml"/>
  <Override PartName="/xl/pivotTables/pivotTable62.xml" ContentType="application/vnd.openxmlformats-officedocument.spreadsheetml.pivotTable+xml"/>
  <Override PartName="/xl/pivotTables/pivotTable63.xml" ContentType="application/vnd.openxmlformats-officedocument.spreadsheetml.pivotTable+xml"/>
  <Override PartName="/xl/pivotTables/pivotTable64.xml" ContentType="application/vnd.openxmlformats-officedocument.spreadsheetml.pivotTable+xml"/>
  <Override PartName="/xl/pivotTables/pivotTable65.xml" ContentType="application/vnd.openxmlformats-officedocument.spreadsheetml.pivotTable+xml"/>
  <Override PartName="/xl/pivotTables/pivotTable66.xml" ContentType="application/vnd.openxmlformats-officedocument.spreadsheetml.pivotTable+xml"/>
  <Override PartName="/xl/pivotTables/pivotTable67.xml" ContentType="application/vnd.openxmlformats-officedocument.spreadsheetml.pivotTable+xml"/>
  <Override PartName="/xl/pivotTables/pivotTable68.xml" ContentType="application/vnd.openxmlformats-officedocument.spreadsheetml.pivotTable+xml"/>
  <Override PartName="/xl/pivotTables/pivotTable69.xml" ContentType="application/vnd.openxmlformats-officedocument.spreadsheetml.pivotTable+xml"/>
  <Override PartName="/xl/pivotTables/pivotTable70.xml" ContentType="application/vnd.openxmlformats-officedocument.spreadsheetml.pivotTable+xml"/>
  <Override PartName="/xl/pivotTables/pivotTable71.xml" ContentType="application/vnd.openxmlformats-officedocument.spreadsheetml.pivotTable+xml"/>
  <Override PartName="/xl/pivotTables/pivotTable72.xml" ContentType="application/vnd.openxmlformats-officedocument.spreadsheetml.pivotTable+xml"/>
  <Override PartName="/xl/pivotTables/pivotTable73.xml" ContentType="application/vnd.openxmlformats-officedocument.spreadsheetml.pivotTable+xml"/>
  <Override PartName="/xl/pivotTables/pivotTable74.xml" ContentType="application/vnd.openxmlformats-officedocument.spreadsheetml.pivotTable+xml"/>
  <Override PartName="/xl/pivotTables/pivotTable75.xml" ContentType="application/vnd.openxmlformats-officedocument.spreadsheetml.pivotTable+xml"/>
  <Override PartName="/xl/pivotTables/pivotTable76.xml" ContentType="application/vnd.openxmlformats-officedocument.spreadsheetml.pivotTable+xml"/>
  <Override PartName="/xl/pivotTables/pivotTable77.xml" ContentType="application/vnd.openxmlformats-officedocument.spreadsheetml.pivotTable+xml"/>
  <Override PartName="/xl/pivotTables/pivotTable78.xml" ContentType="application/vnd.openxmlformats-officedocument.spreadsheetml.pivotTable+xml"/>
  <Override PartName="/xl/pivotTables/pivotTable79.xml" ContentType="application/vnd.openxmlformats-officedocument.spreadsheetml.pivotTable+xml"/>
  <Override PartName="/xl/pivotTables/pivotTable80.xml" ContentType="application/vnd.openxmlformats-officedocument.spreadsheetml.pivotTable+xml"/>
  <Override PartName="/xl/pivotTables/pivotTable81.xml" ContentType="application/vnd.openxmlformats-officedocument.spreadsheetml.pivotTable+xml"/>
  <Override PartName="/xl/pivotTables/pivotTable82.xml" ContentType="application/vnd.openxmlformats-officedocument.spreadsheetml.pivotTable+xml"/>
  <Override PartName="/xl/pivotTables/pivotTable83.xml" ContentType="application/vnd.openxmlformats-officedocument.spreadsheetml.pivotTable+xml"/>
  <Override PartName="/xl/pivotTables/pivotTable84.xml" ContentType="application/vnd.openxmlformats-officedocument.spreadsheetml.pivotTable+xml"/>
  <Override PartName="/xl/pivotTables/pivotTable85.xml" ContentType="application/vnd.openxmlformats-officedocument.spreadsheetml.pivotTable+xml"/>
  <Override PartName="/xl/pivotTables/pivotTable86.xml" ContentType="application/vnd.openxmlformats-officedocument.spreadsheetml.pivotTable+xml"/>
  <Override PartName="/xl/pivotTables/pivotTable87.xml" ContentType="application/vnd.openxmlformats-officedocument.spreadsheetml.pivotTable+xml"/>
  <Override PartName="/xl/pivotTables/pivotTable88.xml" ContentType="application/vnd.openxmlformats-officedocument.spreadsheetml.pivotTable+xml"/>
  <Override PartName="/xl/pivotTables/pivotTable89.xml" ContentType="application/vnd.openxmlformats-officedocument.spreadsheetml.pivotTable+xml"/>
  <Override PartName="/xl/pivotTables/pivotTable90.xml" ContentType="application/vnd.openxmlformats-officedocument.spreadsheetml.pivotTable+xml"/>
  <Override PartName="/xl/pivotTables/pivotTable91.xml" ContentType="application/vnd.openxmlformats-officedocument.spreadsheetml.pivotTable+xml"/>
  <Override PartName="/xl/pivotTables/pivotTable92.xml" ContentType="application/vnd.openxmlformats-officedocument.spreadsheetml.pivotTable+xml"/>
  <Override PartName="/xl/pivotTables/pivotTable93.xml" ContentType="application/vnd.openxmlformats-officedocument.spreadsheetml.pivotTable+xml"/>
  <Override PartName="/xl/pivotTables/pivotTable94.xml" ContentType="application/vnd.openxmlformats-officedocument.spreadsheetml.pivotTable+xml"/>
  <Override PartName="/xl/pivotTables/pivotTable95.xml" ContentType="application/vnd.openxmlformats-officedocument.spreadsheetml.pivotTable+xml"/>
  <Override PartName="/xl/pivotTables/pivotTable96.xml" ContentType="application/vnd.openxmlformats-officedocument.spreadsheetml.pivotTable+xml"/>
  <Override PartName="/xl/pivotTables/pivotTable97.xml" ContentType="application/vnd.openxmlformats-officedocument.spreadsheetml.pivotTable+xml"/>
  <Override PartName="/xl/pivotTables/pivotTable98.xml" ContentType="application/vnd.openxmlformats-officedocument.spreadsheetml.pivotTable+xml"/>
  <Override PartName="/xl/pivotTables/pivotTable99.xml" ContentType="application/vnd.openxmlformats-officedocument.spreadsheetml.pivotTable+xml"/>
  <Override PartName="/xl/pivotTables/pivotTable100.xml" ContentType="application/vnd.openxmlformats-officedocument.spreadsheetml.pivotTable+xml"/>
  <Override PartName="/xl/pivotTables/pivotTable101.xml" ContentType="application/vnd.openxmlformats-officedocument.spreadsheetml.pivotTable+xml"/>
  <Override PartName="/xl/pivotTables/pivotTable102.xml" ContentType="application/vnd.openxmlformats-officedocument.spreadsheetml.pivotTable+xml"/>
  <Override PartName="/xl/pivotTables/pivotTable103.xml" ContentType="application/vnd.openxmlformats-officedocument.spreadsheetml.pivotTable+xml"/>
  <Override PartName="/xl/pivotTables/pivotTable104.xml" ContentType="application/vnd.openxmlformats-officedocument.spreadsheetml.pivotTable+xml"/>
  <Override PartName="/xl/pivotTables/pivotTable105.xml" ContentType="application/vnd.openxmlformats-officedocument.spreadsheetml.pivotTable+xml"/>
  <Override PartName="/xl/pivotTables/pivotTable106.xml" ContentType="application/vnd.openxmlformats-officedocument.spreadsheetml.pivotTable+xml"/>
  <Override PartName="/xl/pivotTables/pivotTable107.xml" ContentType="application/vnd.openxmlformats-officedocument.spreadsheetml.pivotTable+xml"/>
  <Override PartName="/xl/pivotTables/pivotTable108.xml" ContentType="application/vnd.openxmlformats-officedocument.spreadsheetml.pivotTable+xml"/>
  <Override PartName="/xl/pivotTables/pivotTable109.xml" ContentType="application/vnd.openxmlformats-officedocument.spreadsheetml.pivotTable+xml"/>
  <Override PartName="/xl/pivotTables/pivotTable110.xml" ContentType="application/vnd.openxmlformats-officedocument.spreadsheetml.pivotTable+xml"/>
  <Override PartName="/xl/pivotTables/pivotTable111.xml" ContentType="application/vnd.openxmlformats-officedocument.spreadsheetml.pivotTable+xml"/>
  <Override PartName="/xl/pivotTables/pivotTable112.xml" ContentType="application/vnd.openxmlformats-officedocument.spreadsheetml.pivotTable+xml"/>
  <Override PartName="/xl/pivotTables/pivotTable113.xml" ContentType="application/vnd.openxmlformats-officedocument.spreadsheetml.pivotTable+xml"/>
  <Override PartName="/xl/pivotTables/pivotTable114.xml" ContentType="application/vnd.openxmlformats-officedocument.spreadsheetml.pivotTable+xml"/>
  <Override PartName="/xl/pivotTables/pivotTable115.xml" ContentType="application/vnd.openxmlformats-officedocument.spreadsheetml.pivotTable+xml"/>
  <Override PartName="/xl/pivotTables/pivotTable116.xml" ContentType="application/vnd.openxmlformats-officedocument.spreadsheetml.pivotTable+xml"/>
  <Override PartName="/xl/pivotTables/pivotTable117.xml" ContentType="application/vnd.openxmlformats-officedocument.spreadsheetml.pivotTable+xml"/>
  <Override PartName="/xl/pivotTables/pivotTable118.xml" ContentType="application/vnd.openxmlformats-officedocument.spreadsheetml.pivotTable+xml"/>
  <Override PartName="/xl/pivotTables/pivotTable119.xml" ContentType="application/vnd.openxmlformats-officedocument.spreadsheetml.pivotTable+xml"/>
  <Override PartName="/xl/pivotTables/pivotTable120.xml" ContentType="application/vnd.openxmlformats-officedocument.spreadsheetml.pivotTable+xml"/>
  <Override PartName="/xl/pivotTables/pivotTable121.xml" ContentType="application/vnd.openxmlformats-officedocument.spreadsheetml.pivotTable+xml"/>
  <Override PartName="/xl/pivotTables/pivotTable122.xml" ContentType="application/vnd.openxmlformats-officedocument.spreadsheetml.pivotTable+xml"/>
  <Override PartName="/xl/pivotTables/pivotTable123.xml" ContentType="application/vnd.openxmlformats-officedocument.spreadsheetml.pivotTable+xml"/>
  <Override PartName="/xl/pivotTables/pivotTable124.xml" ContentType="application/vnd.openxmlformats-officedocument.spreadsheetml.pivotTable+xml"/>
  <Override PartName="/xl/pivotTables/pivotTable125.xml" ContentType="application/vnd.openxmlformats-officedocument.spreadsheetml.pivotTable+xml"/>
  <Override PartName="/xl/tables/table3.xml" ContentType="application/vnd.openxmlformats-officedocument.spreadsheetml.table+xml"/>
  <Override PartName="/xl/pivotTables/pivotTable126.xml" ContentType="application/vnd.openxmlformats-officedocument.spreadsheetml.pivotTable+xml"/>
  <Override PartName="/xl/pivotTables/pivotTable127.xml" ContentType="application/vnd.openxmlformats-officedocument.spreadsheetml.pivotTable+xml"/>
  <Override PartName="/xl/pivotTables/pivotTable128.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E:\Documents\Final projecct\"/>
    </mc:Choice>
  </mc:AlternateContent>
  <xr:revisionPtr revIDLastSave="0" documentId="13_ncr:1_{F4C827F7-E60A-4A0A-9BD2-CDB1220D0738}" xr6:coauthVersionLast="47" xr6:coauthVersionMax="47" xr10:uidLastSave="{00000000-0000-0000-0000-000000000000}"/>
  <bookViews>
    <workbookView xWindow="-108" yWindow="-108" windowWidth="23256" windowHeight="13176" firstSheet="4" activeTab="4" xr2:uid="{00000000-000D-0000-FFFF-FFFF00000000}"/>
  </bookViews>
  <sheets>
    <sheet name="Form Responses 1" sheetId="1" r:id="rId1"/>
    <sheet name="Cleaned Data" sheetId="2" r:id="rId2"/>
    <sheet name="Demographic Chart" sheetId="12" r:id="rId3"/>
    <sheet name="Sheet5" sheetId="20" r:id="rId4"/>
    <sheet name="Descriptive Statistic" sheetId="3" r:id="rId5"/>
    <sheet name="Sentiment Analysis" sheetId="4" r:id="rId6"/>
    <sheet name="Senitment By Gender" sheetId="16" r:id="rId7"/>
    <sheet name="Senitment By Phone Type" sheetId="19" r:id="rId8"/>
    <sheet name="Senitment By Education" sheetId="17" r:id="rId9"/>
    <sheet name="Senitment By Usage of Phone" sheetId="18" r:id="rId10"/>
    <sheet name="Senitment By Age Group" sheetId="15" r:id="rId11"/>
    <sheet name="Sentiment by demographics" sheetId="14" r:id="rId12"/>
    <sheet name="sentiment frequency" sheetId="5" r:id="rId13"/>
    <sheet name="Q1" sheetId="11" r:id="rId14"/>
    <sheet name="Sentiment using demogrpahic" sheetId="10" r:id="rId15"/>
    <sheet name="Open ended questions" sheetId="7" r:id="rId16"/>
  </sheets>
  <calcPr calcId="191029"/>
  <pivotCaches>
    <pivotCache cacheId="0" r:id="rId17"/>
    <pivotCache cacheId="1" r:id="rId18"/>
    <pivotCache cacheId="2" r:id="rId19"/>
    <pivotCache cacheId="3" r:id="rId2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3" l="1"/>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F13" i="3"/>
  <c r="E13" i="3"/>
  <c r="D13" i="3"/>
  <c r="C13" i="3"/>
  <c r="B13" i="3"/>
  <c r="F12" i="3"/>
  <c r="E12" i="3"/>
  <c r="D12" i="3"/>
  <c r="C12" i="3"/>
  <c r="B12" i="3"/>
  <c r="F11" i="3"/>
  <c r="E11" i="3"/>
  <c r="D11" i="3"/>
  <c r="C11" i="3"/>
  <c r="B11" i="3"/>
  <c r="F10" i="3"/>
  <c r="E10" i="3"/>
  <c r="D10" i="3"/>
  <c r="C10" i="3"/>
  <c r="B10" i="3"/>
  <c r="F9" i="3"/>
  <c r="E9" i="3"/>
  <c r="D9" i="3"/>
  <c r="C9" i="3"/>
  <c r="B9" i="3"/>
  <c r="F8" i="3"/>
  <c r="E8" i="3"/>
  <c r="D8" i="3"/>
  <c r="C8" i="3"/>
  <c r="B8" i="3"/>
  <c r="F7" i="3"/>
  <c r="E7" i="3"/>
  <c r="D7" i="3"/>
  <c r="C7" i="3"/>
  <c r="B7" i="3"/>
  <c r="F6" i="3"/>
  <c r="E6" i="3"/>
  <c r="D6" i="3"/>
  <c r="C6" i="3"/>
  <c r="B6" i="3"/>
  <c r="F5" i="3"/>
  <c r="E5" i="3"/>
  <c r="D5" i="3"/>
  <c r="C5" i="3"/>
  <c r="B5" i="3"/>
  <c r="F4" i="3"/>
  <c r="E4" i="3"/>
  <c r="D4" i="3"/>
  <c r="C4" i="3"/>
  <c r="B4" i="3"/>
  <c r="F3" i="3"/>
  <c r="E3" i="3"/>
  <c r="D3" i="3"/>
  <c r="C3" i="3"/>
  <c r="B3" i="3"/>
  <c r="F2" i="3"/>
  <c r="E2" i="3"/>
  <c r="D2" i="3"/>
  <c r="C2" i="3"/>
  <c r="B2" i="3"/>
  <c r="D16" i="7"/>
  <c r="E25" i="5"/>
  <c r="E24" i="5"/>
  <c r="E23" i="5"/>
  <c r="E22" i="5"/>
  <c r="E21" i="5"/>
  <c r="E20" i="5"/>
  <c r="E19" i="5"/>
  <c r="E18" i="5"/>
  <c r="E17" i="5"/>
  <c r="E16" i="5"/>
  <c r="E15" i="5"/>
  <c r="E14" i="5"/>
  <c r="E13" i="5"/>
  <c r="E12" i="5"/>
  <c r="E11" i="5"/>
  <c r="E10" i="5"/>
  <c r="E9" i="5"/>
  <c r="E8" i="5"/>
  <c r="E7" i="5"/>
  <c r="E6" i="5"/>
  <c r="E5" i="5"/>
  <c r="E4" i="5"/>
  <c r="E3" i="5"/>
  <c r="E2" i="5"/>
  <c r="C25" i="5"/>
  <c r="D25" i="5"/>
  <c r="D24" i="5"/>
  <c r="D23" i="5"/>
  <c r="D22" i="5"/>
  <c r="D21" i="5"/>
  <c r="D20" i="5"/>
  <c r="D19" i="5"/>
  <c r="D18" i="5"/>
  <c r="D17" i="5"/>
  <c r="D16" i="5"/>
  <c r="D15" i="5"/>
  <c r="D14" i="5"/>
  <c r="D13" i="5"/>
  <c r="D12" i="5"/>
  <c r="D11" i="5"/>
  <c r="D10" i="5"/>
  <c r="D9" i="5"/>
  <c r="D8" i="5"/>
  <c r="D7" i="5"/>
  <c r="D6" i="5"/>
  <c r="D5" i="5"/>
  <c r="D4" i="5"/>
  <c r="D3" i="5"/>
  <c r="D2" i="5"/>
  <c r="C24" i="5"/>
  <c r="C23" i="5"/>
  <c r="C22" i="5"/>
  <c r="C21" i="5"/>
  <c r="C20" i="5"/>
  <c r="C19" i="5"/>
  <c r="C18" i="5"/>
  <c r="C17" i="5"/>
  <c r="C16" i="5"/>
  <c r="C15" i="5"/>
  <c r="C14" i="5"/>
  <c r="C13" i="5"/>
  <c r="C12" i="5"/>
  <c r="C11" i="5"/>
  <c r="C10" i="5"/>
  <c r="C9" i="5"/>
  <c r="C8" i="5"/>
  <c r="C7" i="5"/>
  <c r="C6" i="5"/>
  <c r="C5" i="5"/>
  <c r="C4" i="5"/>
  <c r="C3" i="5"/>
  <c r="C2" i="5"/>
  <c r="BA81" i="4"/>
  <c r="BA82" i="4"/>
  <c r="BA83" i="4"/>
  <c r="BA84" i="4"/>
  <c r="BA85" i="4"/>
  <c r="BA86" i="4"/>
  <c r="BA87" i="4"/>
  <c r="BA88" i="4"/>
  <c r="BA89" i="4"/>
  <c r="BA90" i="4"/>
  <c r="BA91" i="4"/>
  <c r="BA92" i="4"/>
  <c r="BA93" i="4"/>
  <c r="BA94" i="4"/>
  <c r="BA95" i="4"/>
  <c r="BA96" i="4"/>
  <c r="BA97" i="4"/>
  <c r="BA98" i="4"/>
  <c r="BA99" i="4"/>
  <c r="BA100" i="4"/>
  <c r="BA101" i="4"/>
  <c r="BA102" i="4"/>
  <c r="BA103" i="4"/>
  <c r="BA104" i="4"/>
  <c r="BA105" i="4"/>
  <c r="BA106" i="4"/>
  <c r="BA107" i="4"/>
  <c r="BA108" i="4"/>
  <c r="BA109" i="4"/>
  <c r="BA110" i="4"/>
  <c r="BA111" i="4"/>
  <c r="BA112" i="4"/>
  <c r="BA113" i="4"/>
  <c r="BA114" i="4"/>
  <c r="BA115" i="4"/>
  <c r="BA116" i="4"/>
  <c r="BA117" i="4"/>
  <c r="BA118" i="4"/>
  <c r="BA119" i="4"/>
  <c r="BA120" i="4"/>
  <c r="BA121" i="4"/>
  <c r="BA122" i="4"/>
  <c r="BA123" i="4"/>
  <c r="BA124" i="4"/>
  <c r="BA125" i="4"/>
  <c r="BA126" i="4"/>
  <c r="BA127" i="4"/>
  <c r="BA128" i="4"/>
  <c r="BA129" i="4"/>
  <c r="BA130" i="4"/>
  <c r="BA131" i="4"/>
  <c r="BA132" i="4"/>
  <c r="BA133" i="4"/>
  <c r="BA134" i="4"/>
  <c r="AZ81" i="4"/>
  <c r="AZ82" i="4"/>
  <c r="AZ83" i="4"/>
  <c r="AZ84" i="4"/>
  <c r="AZ85" i="4"/>
  <c r="AZ86" i="4"/>
  <c r="AZ87" i="4"/>
  <c r="AZ88" i="4"/>
  <c r="AZ89" i="4"/>
  <c r="AZ90" i="4"/>
  <c r="AZ91" i="4"/>
  <c r="AZ92" i="4"/>
  <c r="AZ93" i="4"/>
  <c r="AZ94" i="4"/>
  <c r="AZ95" i="4"/>
  <c r="AZ96" i="4"/>
  <c r="AZ97" i="4"/>
  <c r="AZ98" i="4"/>
  <c r="AZ99" i="4"/>
  <c r="AZ100" i="4"/>
  <c r="AZ101" i="4"/>
  <c r="AZ102" i="4"/>
  <c r="AZ103" i="4"/>
  <c r="AZ104" i="4"/>
  <c r="AZ105" i="4"/>
  <c r="AZ106" i="4"/>
  <c r="AZ107" i="4"/>
  <c r="AZ108" i="4"/>
  <c r="AZ109" i="4"/>
  <c r="AZ110" i="4"/>
  <c r="AZ111" i="4"/>
  <c r="AZ112" i="4"/>
  <c r="AZ113" i="4"/>
  <c r="AZ114" i="4"/>
  <c r="AZ115" i="4"/>
  <c r="AZ116" i="4"/>
  <c r="AZ117" i="4"/>
  <c r="AZ118" i="4"/>
  <c r="AZ119" i="4"/>
  <c r="AZ120" i="4"/>
  <c r="AZ121" i="4"/>
  <c r="AZ122" i="4"/>
  <c r="AZ123" i="4"/>
  <c r="AZ124" i="4"/>
  <c r="AZ125" i="4"/>
  <c r="AZ126" i="4"/>
  <c r="AZ127" i="4"/>
  <c r="AZ128" i="4"/>
  <c r="AZ129" i="4"/>
  <c r="AZ130" i="4"/>
  <c r="AZ131" i="4"/>
  <c r="AZ132" i="4"/>
  <c r="AZ133" i="4"/>
  <c r="AZ134" i="4"/>
  <c r="AY81" i="4"/>
  <c r="AY82" i="4"/>
  <c r="AY83" i="4"/>
  <c r="AY84" i="4"/>
  <c r="AY85" i="4"/>
  <c r="AY86" i="4"/>
  <c r="AY87" i="4"/>
  <c r="AY88" i="4"/>
  <c r="AY89" i="4"/>
  <c r="AY90" i="4"/>
  <c r="AY91" i="4"/>
  <c r="AY92" i="4"/>
  <c r="AY93" i="4"/>
  <c r="AY94" i="4"/>
  <c r="AY95" i="4"/>
  <c r="AY96" i="4"/>
  <c r="AY97" i="4"/>
  <c r="AY98" i="4"/>
  <c r="AY99" i="4"/>
  <c r="AY100" i="4"/>
  <c r="AY101" i="4"/>
  <c r="AY102" i="4"/>
  <c r="AY103" i="4"/>
  <c r="AY104" i="4"/>
  <c r="AY105" i="4"/>
  <c r="AY106" i="4"/>
  <c r="AY107" i="4"/>
  <c r="AY108" i="4"/>
  <c r="AY109" i="4"/>
  <c r="AY110" i="4"/>
  <c r="AY111" i="4"/>
  <c r="AY112" i="4"/>
  <c r="AY113" i="4"/>
  <c r="AY114" i="4"/>
  <c r="AY115" i="4"/>
  <c r="AY116" i="4"/>
  <c r="AY117" i="4"/>
  <c r="AY118" i="4"/>
  <c r="AY119" i="4"/>
  <c r="AY120" i="4"/>
  <c r="AY121" i="4"/>
  <c r="AY122" i="4"/>
  <c r="AY123" i="4"/>
  <c r="AY124" i="4"/>
  <c r="AY125" i="4"/>
  <c r="AY126" i="4"/>
  <c r="AY127" i="4"/>
  <c r="AY128" i="4"/>
  <c r="AY129" i="4"/>
  <c r="AY130" i="4"/>
  <c r="AY131" i="4"/>
  <c r="AY132" i="4"/>
  <c r="AY133" i="4"/>
  <c r="AY134" i="4"/>
  <c r="AX81" i="4"/>
  <c r="AX82" i="4"/>
  <c r="AX83" i="4"/>
  <c r="AX84" i="4"/>
  <c r="AX85" i="4"/>
  <c r="AX86" i="4"/>
  <c r="AX87" i="4"/>
  <c r="AX88" i="4"/>
  <c r="AX89" i="4"/>
  <c r="AX90" i="4"/>
  <c r="AX91" i="4"/>
  <c r="AX92" i="4"/>
  <c r="AX93" i="4"/>
  <c r="AX94" i="4"/>
  <c r="AX95" i="4"/>
  <c r="AX96" i="4"/>
  <c r="AX97" i="4"/>
  <c r="AX98" i="4"/>
  <c r="AX99" i="4"/>
  <c r="AX100" i="4"/>
  <c r="AX101" i="4"/>
  <c r="AX102" i="4"/>
  <c r="AX103" i="4"/>
  <c r="AX104" i="4"/>
  <c r="AX105" i="4"/>
  <c r="AX106" i="4"/>
  <c r="AX107" i="4"/>
  <c r="AX108" i="4"/>
  <c r="AX109" i="4"/>
  <c r="AX110" i="4"/>
  <c r="AX111" i="4"/>
  <c r="AX112" i="4"/>
  <c r="AX113" i="4"/>
  <c r="AX114" i="4"/>
  <c r="AX115" i="4"/>
  <c r="AX116" i="4"/>
  <c r="AX117" i="4"/>
  <c r="AX118" i="4"/>
  <c r="AX119" i="4"/>
  <c r="AX120" i="4"/>
  <c r="AX121" i="4"/>
  <c r="AX122" i="4"/>
  <c r="AX123" i="4"/>
  <c r="AX124" i="4"/>
  <c r="AX125" i="4"/>
  <c r="AX126" i="4"/>
  <c r="AX127" i="4"/>
  <c r="AX128" i="4"/>
  <c r="AX129" i="4"/>
  <c r="AX130" i="4"/>
  <c r="AX131" i="4"/>
  <c r="AX132" i="4"/>
  <c r="AX133" i="4"/>
  <c r="AX134" i="4"/>
  <c r="AW81" i="4"/>
  <c r="AW82" i="4"/>
  <c r="AW83" i="4"/>
  <c r="AW84" i="4"/>
  <c r="AW85" i="4"/>
  <c r="AW86" i="4"/>
  <c r="AW87" i="4"/>
  <c r="AW88" i="4"/>
  <c r="AW89" i="4"/>
  <c r="AW90" i="4"/>
  <c r="AW91" i="4"/>
  <c r="AW92" i="4"/>
  <c r="AW93" i="4"/>
  <c r="AW94" i="4"/>
  <c r="AW95" i="4"/>
  <c r="AW96" i="4"/>
  <c r="AW97" i="4"/>
  <c r="AW98" i="4"/>
  <c r="AW99" i="4"/>
  <c r="AW100" i="4"/>
  <c r="AW101" i="4"/>
  <c r="AW102" i="4"/>
  <c r="AW103" i="4"/>
  <c r="AW104" i="4"/>
  <c r="AW105" i="4"/>
  <c r="AW106" i="4"/>
  <c r="AW107" i="4"/>
  <c r="AW108" i="4"/>
  <c r="AW109" i="4"/>
  <c r="AW110" i="4"/>
  <c r="AW111" i="4"/>
  <c r="AW112" i="4"/>
  <c r="AW113" i="4"/>
  <c r="AW114" i="4"/>
  <c r="AW115" i="4"/>
  <c r="AW116" i="4"/>
  <c r="AW117" i="4"/>
  <c r="AW118" i="4"/>
  <c r="AW119" i="4"/>
  <c r="AW120" i="4"/>
  <c r="AW121" i="4"/>
  <c r="AW122" i="4"/>
  <c r="AW123" i="4"/>
  <c r="AW124" i="4"/>
  <c r="AW125" i="4"/>
  <c r="AW126" i="4"/>
  <c r="AW127" i="4"/>
  <c r="AW128" i="4"/>
  <c r="AW129" i="4"/>
  <c r="AW130" i="4"/>
  <c r="AW131" i="4"/>
  <c r="AW132" i="4"/>
  <c r="AW133" i="4"/>
  <c r="AW134" i="4"/>
  <c r="AV81" i="4"/>
  <c r="AV82" i="4"/>
  <c r="AV83" i="4"/>
  <c r="AV84" i="4"/>
  <c r="AV85" i="4"/>
  <c r="AV86" i="4"/>
  <c r="AV87" i="4"/>
  <c r="AV88" i="4"/>
  <c r="AV89" i="4"/>
  <c r="AV90" i="4"/>
  <c r="AV91" i="4"/>
  <c r="AV92" i="4"/>
  <c r="AV93" i="4"/>
  <c r="AV94" i="4"/>
  <c r="AV95" i="4"/>
  <c r="AV96" i="4"/>
  <c r="AV97" i="4"/>
  <c r="AV98" i="4"/>
  <c r="AV99" i="4"/>
  <c r="AV100" i="4"/>
  <c r="AV101" i="4"/>
  <c r="AV102" i="4"/>
  <c r="AV103" i="4"/>
  <c r="AV104" i="4"/>
  <c r="AV105" i="4"/>
  <c r="AV106" i="4"/>
  <c r="AV107" i="4"/>
  <c r="AV108" i="4"/>
  <c r="AV109" i="4"/>
  <c r="AV110" i="4"/>
  <c r="AV111" i="4"/>
  <c r="AV112" i="4"/>
  <c r="AV113" i="4"/>
  <c r="AV114" i="4"/>
  <c r="AV115" i="4"/>
  <c r="AV116" i="4"/>
  <c r="AV117" i="4"/>
  <c r="AV118" i="4"/>
  <c r="AV119" i="4"/>
  <c r="AV120" i="4"/>
  <c r="AV121" i="4"/>
  <c r="AV122" i="4"/>
  <c r="AV123" i="4"/>
  <c r="AV124" i="4"/>
  <c r="AV125" i="4"/>
  <c r="AV126" i="4"/>
  <c r="AV127" i="4"/>
  <c r="AV128" i="4"/>
  <c r="AV129" i="4"/>
  <c r="AV130" i="4"/>
  <c r="AV131" i="4"/>
  <c r="AV132" i="4"/>
  <c r="AV133" i="4"/>
  <c r="AV134" i="4"/>
  <c r="AU81" i="4"/>
  <c r="AU82" i="4"/>
  <c r="AU83" i="4"/>
  <c r="AU84" i="4"/>
  <c r="AU85" i="4"/>
  <c r="AU86" i="4"/>
  <c r="AU87" i="4"/>
  <c r="AU88" i="4"/>
  <c r="AU89" i="4"/>
  <c r="AU90" i="4"/>
  <c r="AU91" i="4"/>
  <c r="AU92" i="4"/>
  <c r="AU93" i="4"/>
  <c r="AU94" i="4"/>
  <c r="AU95" i="4"/>
  <c r="AU96" i="4"/>
  <c r="AU97" i="4"/>
  <c r="AU98" i="4"/>
  <c r="AU99" i="4"/>
  <c r="AU100" i="4"/>
  <c r="AU101" i="4"/>
  <c r="AU102" i="4"/>
  <c r="AU103" i="4"/>
  <c r="AU104" i="4"/>
  <c r="AU105" i="4"/>
  <c r="AU106" i="4"/>
  <c r="AU107" i="4"/>
  <c r="AU108" i="4"/>
  <c r="AU109" i="4"/>
  <c r="AU110" i="4"/>
  <c r="AU111" i="4"/>
  <c r="AU112" i="4"/>
  <c r="AU113" i="4"/>
  <c r="AU114" i="4"/>
  <c r="AU115" i="4"/>
  <c r="AU116" i="4"/>
  <c r="AU117" i="4"/>
  <c r="AU118" i="4"/>
  <c r="AU119" i="4"/>
  <c r="AU120" i="4"/>
  <c r="AU121" i="4"/>
  <c r="AU122" i="4"/>
  <c r="AU123" i="4"/>
  <c r="AU124" i="4"/>
  <c r="AU125" i="4"/>
  <c r="AU126" i="4"/>
  <c r="AU127" i="4"/>
  <c r="AU128" i="4"/>
  <c r="AU129" i="4"/>
  <c r="AU130" i="4"/>
  <c r="AU131" i="4"/>
  <c r="AU132" i="4"/>
  <c r="AU133" i="4"/>
  <c r="AU134" i="4"/>
  <c r="AT81" i="4"/>
  <c r="AT82" i="4"/>
  <c r="AT83" i="4"/>
  <c r="AT84" i="4"/>
  <c r="AT85" i="4"/>
  <c r="AT86" i="4"/>
  <c r="AT87" i="4"/>
  <c r="AT88" i="4"/>
  <c r="AT89" i="4"/>
  <c r="AT90" i="4"/>
  <c r="AT91" i="4"/>
  <c r="AT92" i="4"/>
  <c r="AT93" i="4"/>
  <c r="AT94" i="4"/>
  <c r="AT95" i="4"/>
  <c r="AT96" i="4"/>
  <c r="AT97" i="4"/>
  <c r="AT98" i="4"/>
  <c r="AT99" i="4"/>
  <c r="AT100" i="4"/>
  <c r="AT101" i="4"/>
  <c r="AT102" i="4"/>
  <c r="AT103" i="4"/>
  <c r="AT104" i="4"/>
  <c r="AT105" i="4"/>
  <c r="AT106" i="4"/>
  <c r="AT107" i="4"/>
  <c r="AT108" i="4"/>
  <c r="AT109" i="4"/>
  <c r="AT110" i="4"/>
  <c r="AT111" i="4"/>
  <c r="AT112" i="4"/>
  <c r="AT113" i="4"/>
  <c r="AT114" i="4"/>
  <c r="AT115" i="4"/>
  <c r="AT116" i="4"/>
  <c r="AT117" i="4"/>
  <c r="AT118" i="4"/>
  <c r="AT119" i="4"/>
  <c r="AT120" i="4"/>
  <c r="AT121" i="4"/>
  <c r="AT122" i="4"/>
  <c r="AT123" i="4"/>
  <c r="AT124" i="4"/>
  <c r="AT125" i="4"/>
  <c r="AT126" i="4"/>
  <c r="AT127" i="4"/>
  <c r="AT128" i="4"/>
  <c r="AT129" i="4"/>
  <c r="AT130" i="4"/>
  <c r="AT131" i="4"/>
  <c r="AT132" i="4"/>
  <c r="AT133" i="4"/>
  <c r="AT134" i="4"/>
  <c r="AS81" i="4"/>
  <c r="AS82" i="4"/>
  <c r="AS83" i="4"/>
  <c r="AS84" i="4"/>
  <c r="AS85" i="4"/>
  <c r="AS86" i="4"/>
  <c r="AS87" i="4"/>
  <c r="AS88" i="4"/>
  <c r="AS89" i="4"/>
  <c r="AS90" i="4"/>
  <c r="AS91" i="4"/>
  <c r="AS92" i="4"/>
  <c r="AS93" i="4"/>
  <c r="AS94" i="4"/>
  <c r="AS95" i="4"/>
  <c r="AS96" i="4"/>
  <c r="AS97" i="4"/>
  <c r="AS98" i="4"/>
  <c r="AS99" i="4"/>
  <c r="AS100" i="4"/>
  <c r="AS101" i="4"/>
  <c r="AS102" i="4"/>
  <c r="AS103" i="4"/>
  <c r="AS104" i="4"/>
  <c r="AS105" i="4"/>
  <c r="AS106" i="4"/>
  <c r="AS107" i="4"/>
  <c r="AS108" i="4"/>
  <c r="AS109" i="4"/>
  <c r="AS110" i="4"/>
  <c r="AS111" i="4"/>
  <c r="AS112" i="4"/>
  <c r="AS113" i="4"/>
  <c r="AS114" i="4"/>
  <c r="AS115" i="4"/>
  <c r="AS116" i="4"/>
  <c r="AS117" i="4"/>
  <c r="AS118" i="4"/>
  <c r="AS119" i="4"/>
  <c r="AS120" i="4"/>
  <c r="AS121" i="4"/>
  <c r="AS122" i="4"/>
  <c r="AS123" i="4"/>
  <c r="AS124" i="4"/>
  <c r="AS125" i="4"/>
  <c r="AS126" i="4"/>
  <c r="AS127" i="4"/>
  <c r="AS128" i="4"/>
  <c r="AS129" i="4"/>
  <c r="AS130" i="4"/>
  <c r="AS131" i="4"/>
  <c r="AS132" i="4"/>
  <c r="AS133" i="4"/>
  <c r="AS134" i="4"/>
  <c r="AR81" i="4"/>
  <c r="AR82" i="4"/>
  <c r="AR83" i="4"/>
  <c r="AR84" i="4"/>
  <c r="AR85" i="4"/>
  <c r="AR86" i="4"/>
  <c r="AR87" i="4"/>
  <c r="AR88" i="4"/>
  <c r="AR89" i="4"/>
  <c r="AR90" i="4"/>
  <c r="AR91" i="4"/>
  <c r="AR92" i="4"/>
  <c r="AR93" i="4"/>
  <c r="AR94" i="4"/>
  <c r="AR95" i="4"/>
  <c r="AR96" i="4"/>
  <c r="AR97" i="4"/>
  <c r="AR98" i="4"/>
  <c r="AR99" i="4"/>
  <c r="AR100" i="4"/>
  <c r="AR101" i="4"/>
  <c r="AR102" i="4"/>
  <c r="AR103" i="4"/>
  <c r="AR104" i="4"/>
  <c r="AR105" i="4"/>
  <c r="AR106" i="4"/>
  <c r="AR107" i="4"/>
  <c r="AR108" i="4"/>
  <c r="AR109" i="4"/>
  <c r="AR110" i="4"/>
  <c r="AR111" i="4"/>
  <c r="AR112" i="4"/>
  <c r="AR113" i="4"/>
  <c r="AR114" i="4"/>
  <c r="AR115" i="4"/>
  <c r="AR116" i="4"/>
  <c r="AR117" i="4"/>
  <c r="AR118" i="4"/>
  <c r="AR119" i="4"/>
  <c r="AR120" i="4"/>
  <c r="AR121" i="4"/>
  <c r="AR122" i="4"/>
  <c r="AR123" i="4"/>
  <c r="AR124" i="4"/>
  <c r="AR125" i="4"/>
  <c r="AR126" i="4"/>
  <c r="AR127" i="4"/>
  <c r="AR128" i="4"/>
  <c r="AR129" i="4"/>
  <c r="AR130" i="4"/>
  <c r="AR131" i="4"/>
  <c r="AR132" i="4"/>
  <c r="AR133" i="4"/>
  <c r="AR134" i="4"/>
  <c r="AQ81" i="4"/>
  <c r="AQ82" i="4"/>
  <c r="AQ83" i="4"/>
  <c r="AQ84" i="4"/>
  <c r="AQ85" i="4"/>
  <c r="AQ86" i="4"/>
  <c r="AQ87" i="4"/>
  <c r="AQ88" i="4"/>
  <c r="AQ89" i="4"/>
  <c r="AQ90" i="4"/>
  <c r="AQ91" i="4"/>
  <c r="AQ92" i="4"/>
  <c r="AQ93" i="4"/>
  <c r="AQ94" i="4"/>
  <c r="AQ95" i="4"/>
  <c r="AQ96" i="4"/>
  <c r="AQ97" i="4"/>
  <c r="AQ98" i="4"/>
  <c r="AQ99" i="4"/>
  <c r="AQ100" i="4"/>
  <c r="AQ101" i="4"/>
  <c r="AQ102" i="4"/>
  <c r="AQ103" i="4"/>
  <c r="AQ104" i="4"/>
  <c r="AQ105" i="4"/>
  <c r="AQ106" i="4"/>
  <c r="AQ107" i="4"/>
  <c r="AQ108" i="4"/>
  <c r="AQ109" i="4"/>
  <c r="AQ110" i="4"/>
  <c r="AQ111" i="4"/>
  <c r="AQ112" i="4"/>
  <c r="AQ113" i="4"/>
  <c r="AQ114" i="4"/>
  <c r="AQ115" i="4"/>
  <c r="AQ116" i="4"/>
  <c r="AQ117" i="4"/>
  <c r="AQ118" i="4"/>
  <c r="AQ119" i="4"/>
  <c r="AQ120" i="4"/>
  <c r="AQ121" i="4"/>
  <c r="AQ122" i="4"/>
  <c r="AQ123" i="4"/>
  <c r="AQ124" i="4"/>
  <c r="AQ125" i="4"/>
  <c r="AQ126" i="4"/>
  <c r="AQ127" i="4"/>
  <c r="AQ128" i="4"/>
  <c r="AQ129" i="4"/>
  <c r="AQ130" i="4"/>
  <c r="AQ131" i="4"/>
  <c r="AQ132" i="4"/>
  <c r="AQ133" i="4"/>
  <c r="AQ134" i="4"/>
  <c r="AP81" i="4"/>
  <c r="AP82" i="4"/>
  <c r="AP83" i="4"/>
  <c r="AP84" i="4"/>
  <c r="AP85" i="4"/>
  <c r="AP86" i="4"/>
  <c r="AP87" i="4"/>
  <c r="AP88" i="4"/>
  <c r="AP89" i="4"/>
  <c r="AP90" i="4"/>
  <c r="AP91" i="4"/>
  <c r="AP92" i="4"/>
  <c r="AP93" i="4"/>
  <c r="AP94" i="4"/>
  <c r="AP95" i="4"/>
  <c r="AP96" i="4"/>
  <c r="AP97" i="4"/>
  <c r="AP98" i="4"/>
  <c r="AP99" i="4"/>
  <c r="AP100" i="4"/>
  <c r="AP101" i="4"/>
  <c r="AP102" i="4"/>
  <c r="AP103" i="4"/>
  <c r="AP104" i="4"/>
  <c r="AP105" i="4"/>
  <c r="AP106" i="4"/>
  <c r="AP107" i="4"/>
  <c r="AP108" i="4"/>
  <c r="AP109" i="4"/>
  <c r="AP110" i="4"/>
  <c r="AP111" i="4"/>
  <c r="AP112" i="4"/>
  <c r="AP113" i="4"/>
  <c r="AP114" i="4"/>
  <c r="AP115" i="4"/>
  <c r="AP116" i="4"/>
  <c r="AP117" i="4"/>
  <c r="AP118" i="4"/>
  <c r="AP119" i="4"/>
  <c r="AP120" i="4"/>
  <c r="AP121" i="4"/>
  <c r="AP122" i="4"/>
  <c r="AP123" i="4"/>
  <c r="AP124" i="4"/>
  <c r="AP125" i="4"/>
  <c r="AP126" i="4"/>
  <c r="AP127" i="4"/>
  <c r="AP128" i="4"/>
  <c r="AP129" i="4"/>
  <c r="AP130" i="4"/>
  <c r="AP131" i="4"/>
  <c r="AP132" i="4"/>
  <c r="AP133" i="4"/>
  <c r="AP134" i="4"/>
  <c r="AO81" i="4"/>
  <c r="AO82" i="4"/>
  <c r="AO83" i="4"/>
  <c r="AO84" i="4"/>
  <c r="AO85" i="4"/>
  <c r="AO86" i="4"/>
  <c r="AO87" i="4"/>
  <c r="AO88" i="4"/>
  <c r="AO89" i="4"/>
  <c r="AO90" i="4"/>
  <c r="AO91" i="4"/>
  <c r="AO92" i="4"/>
  <c r="AO93" i="4"/>
  <c r="AO94" i="4"/>
  <c r="AO95" i="4"/>
  <c r="AO96" i="4"/>
  <c r="AO97" i="4"/>
  <c r="AO98" i="4"/>
  <c r="AO99" i="4"/>
  <c r="AO100" i="4"/>
  <c r="AO101" i="4"/>
  <c r="AO102" i="4"/>
  <c r="AO103" i="4"/>
  <c r="AO104" i="4"/>
  <c r="AO105" i="4"/>
  <c r="AO106" i="4"/>
  <c r="AO107" i="4"/>
  <c r="AO108" i="4"/>
  <c r="AO109" i="4"/>
  <c r="AO110" i="4"/>
  <c r="AO111" i="4"/>
  <c r="AO112" i="4"/>
  <c r="AO113" i="4"/>
  <c r="AO114" i="4"/>
  <c r="AO115" i="4"/>
  <c r="AO116" i="4"/>
  <c r="AO117" i="4"/>
  <c r="AO118" i="4"/>
  <c r="AO119" i="4"/>
  <c r="AO120" i="4"/>
  <c r="AO121" i="4"/>
  <c r="AO122" i="4"/>
  <c r="AO123" i="4"/>
  <c r="AO124" i="4"/>
  <c r="AO125" i="4"/>
  <c r="AO126" i="4"/>
  <c r="AO127" i="4"/>
  <c r="AO128" i="4"/>
  <c r="AO129" i="4"/>
  <c r="AO130" i="4"/>
  <c r="AO131" i="4"/>
  <c r="AO132" i="4"/>
  <c r="AO133" i="4"/>
  <c r="AO134" i="4"/>
  <c r="AN81" i="4"/>
  <c r="AN82" i="4"/>
  <c r="AN83" i="4"/>
  <c r="AN84" i="4"/>
  <c r="AN85" i="4"/>
  <c r="AN86" i="4"/>
  <c r="AN87" i="4"/>
  <c r="AN88" i="4"/>
  <c r="AN89" i="4"/>
  <c r="AN90" i="4"/>
  <c r="AN91" i="4"/>
  <c r="AN92" i="4"/>
  <c r="AN93" i="4"/>
  <c r="AN94" i="4"/>
  <c r="AN95" i="4"/>
  <c r="AN96" i="4"/>
  <c r="AN97" i="4"/>
  <c r="AN98" i="4"/>
  <c r="AN99" i="4"/>
  <c r="AN100" i="4"/>
  <c r="AN101" i="4"/>
  <c r="AN102" i="4"/>
  <c r="AN103" i="4"/>
  <c r="AN104" i="4"/>
  <c r="AN105" i="4"/>
  <c r="AN106" i="4"/>
  <c r="AN107" i="4"/>
  <c r="AN108" i="4"/>
  <c r="AN109" i="4"/>
  <c r="AN110" i="4"/>
  <c r="AN111" i="4"/>
  <c r="AN112" i="4"/>
  <c r="AN113" i="4"/>
  <c r="AN114" i="4"/>
  <c r="AN115" i="4"/>
  <c r="AN116" i="4"/>
  <c r="AN117" i="4"/>
  <c r="AN118" i="4"/>
  <c r="AN119" i="4"/>
  <c r="AN120" i="4"/>
  <c r="AN121" i="4"/>
  <c r="AN122" i="4"/>
  <c r="AN123" i="4"/>
  <c r="AN124" i="4"/>
  <c r="AN125" i="4"/>
  <c r="AN126" i="4"/>
  <c r="AN127" i="4"/>
  <c r="AN128" i="4"/>
  <c r="AN129" i="4"/>
  <c r="AN130" i="4"/>
  <c r="AN131" i="4"/>
  <c r="AN132" i="4"/>
  <c r="AN133" i="4"/>
  <c r="AN134" i="4"/>
  <c r="AM81" i="4"/>
  <c r="AM82" i="4"/>
  <c r="AM83" i="4"/>
  <c r="AM84" i="4"/>
  <c r="AM85" i="4"/>
  <c r="AM86" i="4"/>
  <c r="AM87" i="4"/>
  <c r="AM88" i="4"/>
  <c r="AM89" i="4"/>
  <c r="AM90" i="4"/>
  <c r="AM91" i="4"/>
  <c r="AM92" i="4"/>
  <c r="AM93" i="4"/>
  <c r="AM94" i="4"/>
  <c r="AM95" i="4"/>
  <c r="AM96" i="4"/>
  <c r="AM97" i="4"/>
  <c r="AM98" i="4"/>
  <c r="AM99" i="4"/>
  <c r="AM100" i="4"/>
  <c r="AM101" i="4"/>
  <c r="AM102" i="4"/>
  <c r="AM103" i="4"/>
  <c r="AM104" i="4"/>
  <c r="AM105" i="4"/>
  <c r="AM106" i="4"/>
  <c r="AM107" i="4"/>
  <c r="AM108" i="4"/>
  <c r="AM109" i="4"/>
  <c r="AM110" i="4"/>
  <c r="AM111" i="4"/>
  <c r="AM112" i="4"/>
  <c r="AM113" i="4"/>
  <c r="AM114" i="4"/>
  <c r="AM115" i="4"/>
  <c r="AM116" i="4"/>
  <c r="AM117" i="4"/>
  <c r="AM118" i="4"/>
  <c r="AM119" i="4"/>
  <c r="AM120" i="4"/>
  <c r="AM121" i="4"/>
  <c r="AM122" i="4"/>
  <c r="AM123" i="4"/>
  <c r="AM124" i="4"/>
  <c r="AM125" i="4"/>
  <c r="AM126" i="4"/>
  <c r="AM127" i="4"/>
  <c r="AM128" i="4"/>
  <c r="AM129" i="4"/>
  <c r="AM130" i="4"/>
  <c r="AM131" i="4"/>
  <c r="AM132" i="4"/>
  <c r="AM133" i="4"/>
  <c r="AM134" i="4"/>
  <c r="AL81" i="4"/>
  <c r="AL82" i="4"/>
  <c r="AL83" i="4"/>
  <c r="AL84" i="4"/>
  <c r="AL85" i="4"/>
  <c r="AL86" i="4"/>
  <c r="AL87" i="4"/>
  <c r="AL88" i="4"/>
  <c r="AL89" i="4"/>
  <c r="AL90" i="4"/>
  <c r="AL91" i="4"/>
  <c r="AL92" i="4"/>
  <c r="AL93" i="4"/>
  <c r="AL94" i="4"/>
  <c r="AL95" i="4"/>
  <c r="AL96" i="4"/>
  <c r="AL97" i="4"/>
  <c r="AL98" i="4"/>
  <c r="AL99" i="4"/>
  <c r="AL100" i="4"/>
  <c r="AL101" i="4"/>
  <c r="AL102" i="4"/>
  <c r="AL103" i="4"/>
  <c r="AL104" i="4"/>
  <c r="AL105" i="4"/>
  <c r="AL106" i="4"/>
  <c r="AL107" i="4"/>
  <c r="AL108" i="4"/>
  <c r="AL109" i="4"/>
  <c r="AL110" i="4"/>
  <c r="AL111" i="4"/>
  <c r="AL112" i="4"/>
  <c r="AL113" i="4"/>
  <c r="AL114" i="4"/>
  <c r="AL115" i="4"/>
  <c r="AL116" i="4"/>
  <c r="AL117" i="4"/>
  <c r="AL118" i="4"/>
  <c r="AL119" i="4"/>
  <c r="AL120" i="4"/>
  <c r="AL121" i="4"/>
  <c r="AL122" i="4"/>
  <c r="AL123" i="4"/>
  <c r="AL124" i="4"/>
  <c r="AL125" i="4"/>
  <c r="AL126" i="4"/>
  <c r="AL127" i="4"/>
  <c r="AL128" i="4"/>
  <c r="AL129" i="4"/>
  <c r="AL130" i="4"/>
  <c r="AL131" i="4"/>
  <c r="AL132" i="4"/>
  <c r="AL133" i="4"/>
  <c r="AL134" i="4"/>
  <c r="AK81" i="4"/>
  <c r="AK82" i="4"/>
  <c r="AK83" i="4"/>
  <c r="AK84" i="4"/>
  <c r="AK85" i="4"/>
  <c r="AK86" i="4"/>
  <c r="AK87" i="4"/>
  <c r="AK88" i="4"/>
  <c r="AK89" i="4"/>
  <c r="AK90" i="4"/>
  <c r="AK91" i="4"/>
  <c r="AK92" i="4"/>
  <c r="AK93" i="4"/>
  <c r="AK94" i="4"/>
  <c r="AK95" i="4"/>
  <c r="AK96" i="4"/>
  <c r="AK97" i="4"/>
  <c r="AK98" i="4"/>
  <c r="AK99" i="4"/>
  <c r="AK100" i="4"/>
  <c r="AK101" i="4"/>
  <c r="AK102" i="4"/>
  <c r="AK103" i="4"/>
  <c r="AK104" i="4"/>
  <c r="AK105" i="4"/>
  <c r="AK106" i="4"/>
  <c r="AK107" i="4"/>
  <c r="AK108" i="4"/>
  <c r="AK109" i="4"/>
  <c r="AK110" i="4"/>
  <c r="AK111" i="4"/>
  <c r="AK112" i="4"/>
  <c r="AK113" i="4"/>
  <c r="AK114" i="4"/>
  <c r="AK115" i="4"/>
  <c r="AK116" i="4"/>
  <c r="AK117" i="4"/>
  <c r="AK118" i="4"/>
  <c r="AK119" i="4"/>
  <c r="AK120" i="4"/>
  <c r="AK121" i="4"/>
  <c r="AK122" i="4"/>
  <c r="AK123" i="4"/>
  <c r="AK124" i="4"/>
  <c r="AK125" i="4"/>
  <c r="AK126" i="4"/>
  <c r="AK127" i="4"/>
  <c r="AK128" i="4"/>
  <c r="AK129" i="4"/>
  <c r="AK130" i="4"/>
  <c r="AK131" i="4"/>
  <c r="AK132" i="4"/>
  <c r="AK133" i="4"/>
  <c r="AK134" i="4"/>
  <c r="AJ81" i="4"/>
  <c r="AJ82" i="4"/>
  <c r="AJ83" i="4"/>
  <c r="AJ84" i="4"/>
  <c r="AJ85" i="4"/>
  <c r="AJ86" i="4"/>
  <c r="AJ87" i="4"/>
  <c r="AJ88" i="4"/>
  <c r="AJ89" i="4"/>
  <c r="AJ90" i="4"/>
  <c r="AJ91" i="4"/>
  <c r="AJ92" i="4"/>
  <c r="AJ93" i="4"/>
  <c r="AJ94" i="4"/>
  <c r="AJ95" i="4"/>
  <c r="AJ96" i="4"/>
  <c r="AJ97" i="4"/>
  <c r="AJ98" i="4"/>
  <c r="AJ99" i="4"/>
  <c r="AJ100" i="4"/>
  <c r="AJ101" i="4"/>
  <c r="AJ102" i="4"/>
  <c r="AJ103" i="4"/>
  <c r="AJ104" i="4"/>
  <c r="AJ105" i="4"/>
  <c r="AJ106" i="4"/>
  <c r="AJ107" i="4"/>
  <c r="AJ108" i="4"/>
  <c r="AJ109" i="4"/>
  <c r="AJ110" i="4"/>
  <c r="AJ111" i="4"/>
  <c r="AJ112" i="4"/>
  <c r="AJ113" i="4"/>
  <c r="AJ114" i="4"/>
  <c r="AJ115" i="4"/>
  <c r="AJ116" i="4"/>
  <c r="AJ117" i="4"/>
  <c r="AJ118" i="4"/>
  <c r="AJ119" i="4"/>
  <c r="AJ120" i="4"/>
  <c r="AJ121" i="4"/>
  <c r="AJ122" i="4"/>
  <c r="AJ123" i="4"/>
  <c r="AJ124" i="4"/>
  <c r="AJ125" i="4"/>
  <c r="AJ126" i="4"/>
  <c r="AJ127" i="4"/>
  <c r="AJ128" i="4"/>
  <c r="AJ129" i="4"/>
  <c r="AJ130" i="4"/>
  <c r="AJ131" i="4"/>
  <c r="AJ132" i="4"/>
  <c r="AJ133" i="4"/>
  <c r="AJ134" i="4"/>
  <c r="AE80" i="4"/>
  <c r="AF80" i="4"/>
  <c r="AG80" i="4"/>
  <c r="AH80" i="4"/>
  <c r="AI80" i="4"/>
  <c r="AE81" i="4"/>
  <c r="AF81" i="4"/>
  <c r="AG81" i="4"/>
  <c r="AH81" i="4"/>
  <c r="AI81" i="4"/>
  <c r="AE82" i="4"/>
  <c r="AF82" i="4"/>
  <c r="AG82" i="4"/>
  <c r="AH82" i="4"/>
  <c r="AI82" i="4"/>
  <c r="AE83" i="4"/>
  <c r="AF83" i="4"/>
  <c r="AG83" i="4"/>
  <c r="AH83" i="4"/>
  <c r="AI83" i="4"/>
  <c r="AE84" i="4"/>
  <c r="AF84" i="4"/>
  <c r="AG84" i="4"/>
  <c r="AH84" i="4"/>
  <c r="AI84" i="4"/>
  <c r="AE85" i="4"/>
  <c r="AF85" i="4"/>
  <c r="AG85" i="4"/>
  <c r="AH85" i="4"/>
  <c r="AI85" i="4"/>
  <c r="AE86" i="4"/>
  <c r="AF86" i="4"/>
  <c r="AG86" i="4"/>
  <c r="AH86" i="4"/>
  <c r="AI86" i="4"/>
  <c r="AE87" i="4"/>
  <c r="AF87" i="4"/>
  <c r="AG87" i="4"/>
  <c r="AH87" i="4"/>
  <c r="AI87" i="4"/>
  <c r="AE88" i="4"/>
  <c r="AF88" i="4"/>
  <c r="AG88" i="4"/>
  <c r="AH88" i="4"/>
  <c r="AI88" i="4"/>
  <c r="AE89" i="4"/>
  <c r="AF89" i="4"/>
  <c r="AG89" i="4"/>
  <c r="AH89" i="4"/>
  <c r="AI89" i="4"/>
  <c r="AE90" i="4"/>
  <c r="AF90" i="4"/>
  <c r="AG90" i="4"/>
  <c r="AH90" i="4"/>
  <c r="AI90" i="4"/>
  <c r="AE91" i="4"/>
  <c r="AF91" i="4"/>
  <c r="AG91" i="4"/>
  <c r="AH91" i="4"/>
  <c r="AI91" i="4"/>
  <c r="AE92" i="4"/>
  <c r="AF92" i="4"/>
  <c r="AG92" i="4"/>
  <c r="AH92" i="4"/>
  <c r="AI92" i="4"/>
  <c r="AE93" i="4"/>
  <c r="AF93" i="4"/>
  <c r="AG93" i="4"/>
  <c r="AH93" i="4"/>
  <c r="AI93" i="4"/>
  <c r="AE94" i="4"/>
  <c r="AF94" i="4"/>
  <c r="AG94" i="4"/>
  <c r="AH94" i="4"/>
  <c r="AI94" i="4"/>
  <c r="AE95" i="4"/>
  <c r="AF95" i="4"/>
  <c r="AG95" i="4"/>
  <c r="AH95" i="4"/>
  <c r="AI95" i="4"/>
  <c r="AE96" i="4"/>
  <c r="AF96" i="4"/>
  <c r="AG96" i="4"/>
  <c r="AH96" i="4"/>
  <c r="AI96" i="4"/>
  <c r="AE97" i="4"/>
  <c r="AF97" i="4"/>
  <c r="AG97" i="4"/>
  <c r="AH97" i="4"/>
  <c r="AI97" i="4"/>
  <c r="AE98" i="4"/>
  <c r="AF98" i="4"/>
  <c r="AG98" i="4"/>
  <c r="AH98" i="4"/>
  <c r="AI98" i="4"/>
  <c r="AE99" i="4"/>
  <c r="AF99" i="4"/>
  <c r="AG99" i="4"/>
  <c r="AH99" i="4"/>
  <c r="AI99" i="4"/>
  <c r="AE100" i="4"/>
  <c r="AF100" i="4"/>
  <c r="AG100" i="4"/>
  <c r="AH100" i="4"/>
  <c r="AI100" i="4"/>
  <c r="AE101" i="4"/>
  <c r="AF101" i="4"/>
  <c r="AG101" i="4"/>
  <c r="AH101" i="4"/>
  <c r="AI101" i="4"/>
  <c r="AE102" i="4"/>
  <c r="AF102" i="4"/>
  <c r="AG102" i="4"/>
  <c r="AH102" i="4"/>
  <c r="AI102" i="4"/>
  <c r="AE103" i="4"/>
  <c r="AF103" i="4"/>
  <c r="AG103" i="4"/>
  <c r="AH103" i="4"/>
  <c r="AI103" i="4"/>
  <c r="AE104" i="4"/>
  <c r="AF104" i="4"/>
  <c r="AG104" i="4"/>
  <c r="AH104" i="4"/>
  <c r="AI104" i="4"/>
  <c r="AE105" i="4"/>
  <c r="AF105" i="4"/>
  <c r="AG105" i="4"/>
  <c r="AH105" i="4"/>
  <c r="AI105" i="4"/>
  <c r="AE106" i="4"/>
  <c r="AF106" i="4"/>
  <c r="AG106" i="4"/>
  <c r="AH106" i="4"/>
  <c r="AI106" i="4"/>
  <c r="AE107" i="4"/>
  <c r="AF107" i="4"/>
  <c r="AG107" i="4"/>
  <c r="AH107" i="4"/>
  <c r="AI107" i="4"/>
  <c r="AE108" i="4"/>
  <c r="AF108" i="4"/>
  <c r="AG108" i="4"/>
  <c r="AH108" i="4"/>
  <c r="AI108" i="4"/>
  <c r="AE109" i="4"/>
  <c r="AF109" i="4"/>
  <c r="AG109" i="4"/>
  <c r="AH109" i="4"/>
  <c r="AI109" i="4"/>
  <c r="AE110" i="4"/>
  <c r="AF110" i="4"/>
  <c r="AG110" i="4"/>
  <c r="AH110" i="4"/>
  <c r="AI110" i="4"/>
  <c r="AE111" i="4"/>
  <c r="AF111" i="4"/>
  <c r="AG111" i="4"/>
  <c r="AH111" i="4"/>
  <c r="AI111" i="4"/>
  <c r="AE112" i="4"/>
  <c r="AF112" i="4"/>
  <c r="AG112" i="4"/>
  <c r="AH112" i="4"/>
  <c r="AI112" i="4"/>
  <c r="AE113" i="4"/>
  <c r="AF113" i="4"/>
  <c r="AG113" i="4"/>
  <c r="AH113" i="4"/>
  <c r="AI113" i="4"/>
  <c r="AE114" i="4"/>
  <c r="AF114" i="4"/>
  <c r="AG114" i="4"/>
  <c r="AH114" i="4"/>
  <c r="AI114" i="4"/>
  <c r="AE115" i="4"/>
  <c r="AF115" i="4"/>
  <c r="AG115" i="4"/>
  <c r="AH115" i="4"/>
  <c r="AI115" i="4"/>
  <c r="AE116" i="4"/>
  <c r="AF116" i="4"/>
  <c r="AG116" i="4"/>
  <c r="AH116" i="4"/>
  <c r="AI116" i="4"/>
  <c r="AE117" i="4"/>
  <c r="AF117" i="4"/>
  <c r="AG117" i="4"/>
  <c r="AH117" i="4"/>
  <c r="AI117" i="4"/>
  <c r="AE118" i="4"/>
  <c r="AF118" i="4"/>
  <c r="AG118" i="4"/>
  <c r="AH118" i="4"/>
  <c r="AI118" i="4"/>
  <c r="AE119" i="4"/>
  <c r="AF119" i="4"/>
  <c r="AG119" i="4"/>
  <c r="AH119" i="4"/>
  <c r="AI119" i="4"/>
  <c r="AE120" i="4"/>
  <c r="AF120" i="4"/>
  <c r="AG120" i="4"/>
  <c r="AH120" i="4"/>
  <c r="AI120" i="4"/>
  <c r="AE121" i="4"/>
  <c r="AF121" i="4"/>
  <c r="AG121" i="4"/>
  <c r="AH121" i="4"/>
  <c r="AI121" i="4"/>
  <c r="AE122" i="4"/>
  <c r="AF122" i="4"/>
  <c r="AG122" i="4"/>
  <c r="AH122" i="4"/>
  <c r="AI122" i="4"/>
  <c r="AE123" i="4"/>
  <c r="AF123" i="4"/>
  <c r="AG123" i="4"/>
  <c r="AH123" i="4"/>
  <c r="AI123" i="4"/>
  <c r="AE124" i="4"/>
  <c r="AF124" i="4"/>
  <c r="AG124" i="4"/>
  <c r="AH124" i="4"/>
  <c r="AI124" i="4"/>
  <c r="AE125" i="4"/>
  <c r="AF125" i="4"/>
  <c r="AG125" i="4"/>
  <c r="AH125" i="4"/>
  <c r="AI125" i="4"/>
  <c r="AE126" i="4"/>
  <c r="AF126" i="4"/>
  <c r="AG126" i="4"/>
  <c r="AH126" i="4"/>
  <c r="AI126" i="4"/>
  <c r="AE127" i="4"/>
  <c r="AF127" i="4"/>
  <c r="AG127" i="4"/>
  <c r="AH127" i="4"/>
  <c r="AI127" i="4"/>
  <c r="AE128" i="4"/>
  <c r="AF128" i="4"/>
  <c r="AG128" i="4"/>
  <c r="AH128" i="4"/>
  <c r="AI128" i="4"/>
  <c r="AE129" i="4"/>
  <c r="AF129" i="4"/>
  <c r="AG129" i="4"/>
  <c r="AH129" i="4"/>
  <c r="AI129" i="4"/>
  <c r="AE130" i="4"/>
  <c r="AF130" i="4"/>
  <c r="AG130" i="4"/>
  <c r="AH130" i="4"/>
  <c r="AI130" i="4"/>
  <c r="AE131" i="4"/>
  <c r="AF131" i="4"/>
  <c r="AG131" i="4"/>
  <c r="AH131" i="4"/>
  <c r="AI131" i="4"/>
  <c r="AE132" i="4"/>
  <c r="AF132" i="4"/>
  <c r="AG132" i="4"/>
  <c r="AH132" i="4"/>
  <c r="AI132" i="4"/>
  <c r="AE133" i="4"/>
  <c r="AF133" i="4"/>
  <c r="AG133" i="4"/>
  <c r="AH133" i="4"/>
  <c r="AI133" i="4"/>
  <c r="AE134" i="4"/>
  <c r="AF134" i="4"/>
  <c r="AG134" i="4"/>
  <c r="AH134" i="4"/>
  <c r="AI134"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112" i="4"/>
  <c r="AD113" i="4"/>
  <c r="AD114" i="4"/>
  <c r="AD115" i="4"/>
  <c r="AD116" i="4"/>
  <c r="AD117" i="4"/>
  <c r="AD118" i="4"/>
  <c r="AD119" i="4"/>
  <c r="AD120" i="4"/>
  <c r="AD121" i="4"/>
  <c r="AD122" i="4"/>
  <c r="AD123" i="4"/>
  <c r="AD124" i="4"/>
  <c r="AD125" i="4"/>
  <c r="AD126" i="4"/>
  <c r="AD127" i="4"/>
  <c r="AD128" i="4"/>
  <c r="AD129" i="4"/>
  <c r="AD130" i="4"/>
  <c r="AD131" i="4"/>
  <c r="AD132" i="4"/>
  <c r="AD133" i="4"/>
  <c r="AD134" i="4"/>
  <c r="AF3" i="4"/>
  <c r="AG3" i="4"/>
  <c r="AH3" i="4"/>
  <c r="AI3" i="4"/>
  <c r="AJ3" i="4"/>
  <c r="AK3" i="4"/>
  <c r="AL3" i="4"/>
  <c r="AM3" i="4"/>
  <c r="AN3" i="4"/>
  <c r="AO3" i="4"/>
  <c r="AP3" i="4"/>
  <c r="AQ3" i="4"/>
  <c r="AR3" i="4"/>
  <c r="AS3" i="4"/>
  <c r="AT3" i="4"/>
  <c r="AU3" i="4"/>
  <c r="AV3" i="4"/>
  <c r="AW3" i="4"/>
  <c r="AX3" i="4"/>
  <c r="AY3" i="4"/>
  <c r="AZ3" i="4"/>
  <c r="BA3" i="4"/>
  <c r="AF4" i="4"/>
  <c r="AG4" i="4"/>
  <c r="AH4" i="4"/>
  <c r="AI4" i="4"/>
  <c r="AJ4" i="4"/>
  <c r="AK4" i="4"/>
  <c r="AL4" i="4"/>
  <c r="AM4" i="4"/>
  <c r="AN4" i="4"/>
  <c r="AO4" i="4"/>
  <c r="AP4" i="4"/>
  <c r="AQ4" i="4"/>
  <c r="AR4" i="4"/>
  <c r="AS4" i="4"/>
  <c r="AT4" i="4"/>
  <c r="AU4" i="4"/>
  <c r="AV4" i="4"/>
  <c r="AW4" i="4"/>
  <c r="AX4" i="4"/>
  <c r="AY4" i="4"/>
  <c r="AZ4" i="4"/>
  <c r="BA4" i="4"/>
  <c r="AF5" i="4"/>
  <c r="AG5" i="4"/>
  <c r="AH5" i="4"/>
  <c r="AI5" i="4"/>
  <c r="AJ5" i="4"/>
  <c r="AK5" i="4"/>
  <c r="AL5" i="4"/>
  <c r="AM5" i="4"/>
  <c r="AN5" i="4"/>
  <c r="AO5" i="4"/>
  <c r="AP5" i="4"/>
  <c r="AQ5" i="4"/>
  <c r="AR5" i="4"/>
  <c r="AS5" i="4"/>
  <c r="AT5" i="4"/>
  <c r="AU5" i="4"/>
  <c r="AV5" i="4"/>
  <c r="AW5" i="4"/>
  <c r="AX5" i="4"/>
  <c r="AY5" i="4"/>
  <c r="AZ5" i="4"/>
  <c r="BA5" i="4"/>
  <c r="AF6" i="4"/>
  <c r="AG6" i="4"/>
  <c r="AH6" i="4"/>
  <c r="AI6" i="4"/>
  <c r="AJ6" i="4"/>
  <c r="AK6" i="4"/>
  <c r="AL6" i="4"/>
  <c r="AM6" i="4"/>
  <c r="AN6" i="4"/>
  <c r="AO6" i="4"/>
  <c r="AP6" i="4"/>
  <c r="AQ6" i="4"/>
  <c r="AR6" i="4"/>
  <c r="AS6" i="4"/>
  <c r="AT6" i="4"/>
  <c r="AU6" i="4"/>
  <c r="AV6" i="4"/>
  <c r="AW6" i="4"/>
  <c r="AX6" i="4"/>
  <c r="AY6" i="4"/>
  <c r="AZ6" i="4"/>
  <c r="BA6" i="4"/>
  <c r="AF7" i="4"/>
  <c r="AG7" i="4"/>
  <c r="AH7" i="4"/>
  <c r="AI7" i="4"/>
  <c r="AJ7" i="4"/>
  <c r="AK7" i="4"/>
  <c r="AL7" i="4"/>
  <c r="AM7" i="4"/>
  <c r="AN7" i="4"/>
  <c r="AO7" i="4"/>
  <c r="AP7" i="4"/>
  <c r="AQ7" i="4"/>
  <c r="AR7" i="4"/>
  <c r="AS7" i="4"/>
  <c r="AT7" i="4"/>
  <c r="AU7" i="4"/>
  <c r="AV7" i="4"/>
  <c r="AW7" i="4"/>
  <c r="AX7" i="4"/>
  <c r="AY7" i="4"/>
  <c r="AZ7" i="4"/>
  <c r="BA7" i="4"/>
  <c r="AF8" i="4"/>
  <c r="AG8" i="4"/>
  <c r="AH8" i="4"/>
  <c r="AI8" i="4"/>
  <c r="AJ8" i="4"/>
  <c r="AK8" i="4"/>
  <c r="AL8" i="4"/>
  <c r="AM8" i="4"/>
  <c r="AN8" i="4"/>
  <c r="AO8" i="4"/>
  <c r="AP8" i="4"/>
  <c r="AQ8" i="4"/>
  <c r="AR8" i="4"/>
  <c r="AS8" i="4"/>
  <c r="AT8" i="4"/>
  <c r="AU8" i="4"/>
  <c r="AV8" i="4"/>
  <c r="AW8" i="4"/>
  <c r="AX8" i="4"/>
  <c r="AY8" i="4"/>
  <c r="AZ8" i="4"/>
  <c r="BA8" i="4"/>
  <c r="AF9" i="4"/>
  <c r="AG9" i="4"/>
  <c r="AH9" i="4"/>
  <c r="AI9" i="4"/>
  <c r="AJ9" i="4"/>
  <c r="AK9" i="4"/>
  <c r="AL9" i="4"/>
  <c r="AM9" i="4"/>
  <c r="AN9" i="4"/>
  <c r="AO9" i="4"/>
  <c r="AP9" i="4"/>
  <c r="AQ9" i="4"/>
  <c r="AR9" i="4"/>
  <c r="AS9" i="4"/>
  <c r="AT9" i="4"/>
  <c r="AU9" i="4"/>
  <c r="AV9" i="4"/>
  <c r="AW9" i="4"/>
  <c r="AX9" i="4"/>
  <c r="AY9" i="4"/>
  <c r="AZ9" i="4"/>
  <c r="BA9" i="4"/>
  <c r="AF10" i="4"/>
  <c r="AG10" i="4"/>
  <c r="AH10" i="4"/>
  <c r="AI10" i="4"/>
  <c r="AJ10" i="4"/>
  <c r="AK10" i="4"/>
  <c r="AL10" i="4"/>
  <c r="AM10" i="4"/>
  <c r="AN10" i="4"/>
  <c r="AO10" i="4"/>
  <c r="AP10" i="4"/>
  <c r="AQ10" i="4"/>
  <c r="AR10" i="4"/>
  <c r="AS10" i="4"/>
  <c r="AT10" i="4"/>
  <c r="AU10" i="4"/>
  <c r="AV10" i="4"/>
  <c r="AW10" i="4"/>
  <c r="AX10" i="4"/>
  <c r="AY10" i="4"/>
  <c r="AZ10" i="4"/>
  <c r="BA10" i="4"/>
  <c r="AF11" i="4"/>
  <c r="AG11" i="4"/>
  <c r="AH11" i="4"/>
  <c r="AI11" i="4"/>
  <c r="AJ11" i="4"/>
  <c r="AK11" i="4"/>
  <c r="AL11" i="4"/>
  <c r="AM11" i="4"/>
  <c r="AN11" i="4"/>
  <c r="AO11" i="4"/>
  <c r="AP11" i="4"/>
  <c r="AQ11" i="4"/>
  <c r="AR11" i="4"/>
  <c r="AS11" i="4"/>
  <c r="AT11" i="4"/>
  <c r="AU11" i="4"/>
  <c r="AV11" i="4"/>
  <c r="AW11" i="4"/>
  <c r="AX11" i="4"/>
  <c r="AY11" i="4"/>
  <c r="AZ11" i="4"/>
  <c r="BA11" i="4"/>
  <c r="AF12" i="4"/>
  <c r="AG12" i="4"/>
  <c r="AH12" i="4"/>
  <c r="AI12" i="4"/>
  <c r="AJ12" i="4"/>
  <c r="AK12" i="4"/>
  <c r="AL12" i="4"/>
  <c r="AM12" i="4"/>
  <c r="AN12" i="4"/>
  <c r="AO12" i="4"/>
  <c r="AP12" i="4"/>
  <c r="AQ12" i="4"/>
  <c r="AR12" i="4"/>
  <c r="AS12" i="4"/>
  <c r="AT12" i="4"/>
  <c r="AU12" i="4"/>
  <c r="AV12" i="4"/>
  <c r="AW12" i="4"/>
  <c r="AX12" i="4"/>
  <c r="AY12" i="4"/>
  <c r="AZ12" i="4"/>
  <c r="BA12" i="4"/>
  <c r="AF13" i="4"/>
  <c r="AG13" i="4"/>
  <c r="AH13" i="4"/>
  <c r="AI13" i="4"/>
  <c r="AJ13" i="4"/>
  <c r="AK13" i="4"/>
  <c r="AL13" i="4"/>
  <c r="AM13" i="4"/>
  <c r="AN13" i="4"/>
  <c r="AO13" i="4"/>
  <c r="AP13" i="4"/>
  <c r="AQ13" i="4"/>
  <c r="AR13" i="4"/>
  <c r="AS13" i="4"/>
  <c r="AT13" i="4"/>
  <c r="AU13" i="4"/>
  <c r="AV13" i="4"/>
  <c r="AW13" i="4"/>
  <c r="AX13" i="4"/>
  <c r="AY13" i="4"/>
  <c r="AZ13" i="4"/>
  <c r="BA13" i="4"/>
  <c r="AF14" i="4"/>
  <c r="AG14" i="4"/>
  <c r="AH14" i="4"/>
  <c r="AI14" i="4"/>
  <c r="AJ14" i="4"/>
  <c r="AK14" i="4"/>
  <c r="AL14" i="4"/>
  <c r="AM14" i="4"/>
  <c r="AN14" i="4"/>
  <c r="AO14" i="4"/>
  <c r="AP14" i="4"/>
  <c r="AQ14" i="4"/>
  <c r="AR14" i="4"/>
  <c r="AS14" i="4"/>
  <c r="AT14" i="4"/>
  <c r="AU14" i="4"/>
  <c r="AV14" i="4"/>
  <c r="AW14" i="4"/>
  <c r="AX14" i="4"/>
  <c r="AY14" i="4"/>
  <c r="AZ14" i="4"/>
  <c r="BA14" i="4"/>
  <c r="AF15" i="4"/>
  <c r="AG15" i="4"/>
  <c r="AH15" i="4"/>
  <c r="AI15" i="4"/>
  <c r="AJ15" i="4"/>
  <c r="AK15" i="4"/>
  <c r="AL15" i="4"/>
  <c r="AM15" i="4"/>
  <c r="AN15" i="4"/>
  <c r="AO15" i="4"/>
  <c r="AP15" i="4"/>
  <c r="AQ15" i="4"/>
  <c r="AR15" i="4"/>
  <c r="AS15" i="4"/>
  <c r="AT15" i="4"/>
  <c r="AU15" i="4"/>
  <c r="AV15" i="4"/>
  <c r="AW15" i="4"/>
  <c r="AX15" i="4"/>
  <c r="AY15" i="4"/>
  <c r="AZ15" i="4"/>
  <c r="BA15" i="4"/>
  <c r="AF16" i="4"/>
  <c r="AG16" i="4"/>
  <c r="AH16" i="4"/>
  <c r="AI16" i="4"/>
  <c r="AJ16" i="4"/>
  <c r="AK16" i="4"/>
  <c r="AL16" i="4"/>
  <c r="AM16" i="4"/>
  <c r="AN16" i="4"/>
  <c r="AO16" i="4"/>
  <c r="AP16" i="4"/>
  <c r="AQ16" i="4"/>
  <c r="AR16" i="4"/>
  <c r="AS16" i="4"/>
  <c r="AT16" i="4"/>
  <c r="AU16" i="4"/>
  <c r="AV16" i="4"/>
  <c r="AW16" i="4"/>
  <c r="AX16" i="4"/>
  <c r="AY16" i="4"/>
  <c r="AZ16" i="4"/>
  <c r="BA16" i="4"/>
  <c r="AF17" i="4"/>
  <c r="AG17" i="4"/>
  <c r="AH17" i="4"/>
  <c r="AI17" i="4"/>
  <c r="AJ17" i="4"/>
  <c r="AK17" i="4"/>
  <c r="AL17" i="4"/>
  <c r="AM17" i="4"/>
  <c r="AN17" i="4"/>
  <c r="AO17" i="4"/>
  <c r="AP17" i="4"/>
  <c r="AQ17" i="4"/>
  <c r="AR17" i="4"/>
  <c r="AS17" i="4"/>
  <c r="AT17" i="4"/>
  <c r="AU17" i="4"/>
  <c r="AV17" i="4"/>
  <c r="AW17" i="4"/>
  <c r="AX17" i="4"/>
  <c r="AY17" i="4"/>
  <c r="AZ17" i="4"/>
  <c r="BA17" i="4"/>
  <c r="AF18" i="4"/>
  <c r="AG18" i="4"/>
  <c r="AH18" i="4"/>
  <c r="AI18" i="4"/>
  <c r="AJ18" i="4"/>
  <c r="AK18" i="4"/>
  <c r="AL18" i="4"/>
  <c r="AM18" i="4"/>
  <c r="AN18" i="4"/>
  <c r="AO18" i="4"/>
  <c r="AP18" i="4"/>
  <c r="AQ18" i="4"/>
  <c r="AR18" i="4"/>
  <c r="AS18" i="4"/>
  <c r="AT18" i="4"/>
  <c r="AU18" i="4"/>
  <c r="AV18" i="4"/>
  <c r="AW18" i="4"/>
  <c r="AX18" i="4"/>
  <c r="AY18" i="4"/>
  <c r="AZ18" i="4"/>
  <c r="BA18" i="4"/>
  <c r="AF19" i="4"/>
  <c r="AG19" i="4"/>
  <c r="AH19" i="4"/>
  <c r="AI19" i="4"/>
  <c r="AJ19" i="4"/>
  <c r="AK19" i="4"/>
  <c r="AL19" i="4"/>
  <c r="AM19" i="4"/>
  <c r="AN19" i="4"/>
  <c r="AO19" i="4"/>
  <c r="AP19" i="4"/>
  <c r="AQ19" i="4"/>
  <c r="AR19" i="4"/>
  <c r="AS19" i="4"/>
  <c r="AT19" i="4"/>
  <c r="AU19" i="4"/>
  <c r="AV19" i="4"/>
  <c r="AW19" i="4"/>
  <c r="AX19" i="4"/>
  <c r="AY19" i="4"/>
  <c r="AZ19" i="4"/>
  <c r="BA19" i="4"/>
  <c r="AF20" i="4"/>
  <c r="AG20" i="4"/>
  <c r="AH20" i="4"/>
  <c r="AI20" i="4"/>
  <c r="AJ20" i="4"/>
  <c r="AK20" i="4"/>
  <c r="AL20" i="4"/>
  <c r="AM20" i="4"/>
  <c r="AN20" i="4"/>
  <c r="AO20" i="4"/>
  <c r="AP20" i="4"/>
  <c r="AQ20" i="4"/>
  <c r="AR20" i="4"/>
  <c r="AS20" i="4"/>
  <c r="AT20" i="4"/>
  <c r="AU20" i="4"/>
  <c r="AV20" i="4"/>
  <c r="AW20" i="4"/>
  <c r="AX20" i="4"/>
  <c r="AY20" i="4"/>
  <c r="AZ20" i="4"/>
  <c r="BA20" i="4"/>
  <c r="AF21" i="4"/>
  <c r="AG21" i="4"/>
  <c r="AH21" i="4"/>
  <c r="AI21" i="4"/>
  <c r="AJ21" i="4"/>
  <c r="AK21" i="4"/>
  <c r="AL21" i="4"/>
  <c r="AM21" i="4"/>
  <c r="AN21" i="4"/>
  <c r="AO21" i="4"/>
  <c r="AP21" i="4"/>
  <c r="AQ21" i="4"/>
  <c r="AR21" i="4"/>
  <c r="AS21" i="4"/>
  <c r="AT21" i="4"/>
  <c r="AU21" i="4"/>
  <c r="AV21" i="4"/>
  <c r="AW21" i="4"/>
  <c r="AX21" i="4"/>
  <c r="AY21" i="4"/>
  <c r="AZ21" i="4"/>
  <c r="BA21" i="4"/>
  <c r="AF22" i="4"/>
  <c r="AG22" i="4"/>
  <c r="AH22" i="4"/>
  <c r="AI22" i="4"/>
  <c r="AJ22" i="4"/>
  <c r="AK22" i="4"/>
  <c r="AL22" i="4"/>
  <c r="AM22" i="4"/>
  <c r="AN22" i="4"/>
  <c r="AO22" i="4"/>
  <c r="AP22" i="4"/>
  <c r="AQ22" i="4"/>
  <c r="AR22" i="4"/>
  <c r="AS22" i="4"/>
  <c r="AT22" i="4"/>
  <c r="AU22" i="4"/>
  <c r="AV22" i="4"/>
  <c r="AW22" i="4"/>
  <c r="AX22" i="4"/>
  <c r="AY22" i="4"/>
  <c r="AZ22" i="4"/>
  <c r="BA22" i="4"/>
  <c r="AF23" i="4"/>
  <c r="AG23" i="4"/>
  <c r="AH23" i="4"/>
  <c r="AI23" i="4"/>
  <c r="AJ23" i="4"/>
  <c r="AK23" i="4"/>
  <c r="AL23" i="4"/>
  <c r="AM23" i="4"/>
  <c r="AN23" i="4"/>
  <c r="AO23" i="4"/>
  <c r="AP23" i="4"/>
  <c r="AQ23" i="4"/>
  <c r="AR23" i="4"/>
  <c r="AS23" i="4"/>
  <c r="AT23" i="4"/>
  <c r="AU23" i="4"/>
  <c r="AV23" i="4"/>
  <c r="AW23" i="4"/>
  <c r="AX23" i="4"/>
  <c r="AY23" i="4"/>
  <c r="AZ23" i="4"/>
  <c r="BA23" i="4"/>
  <c r="AF24" i="4"/>
  <c r="AG24" i="4"/>
  <c r="AH24" i="4"/>
  <c r="AI24" i="4"/>
  <c r="AJ24" i="4"/>
  <c r="AK24" i="4"/>
  <c r="AL24" i="4"/>
  <c r="AM24" i="4"/>
  <c r="AN24" i="4"/>
  <c r="AO24" i="4"/>
  <c r="AP24" i="4"/>
  <c r="AQ24" i="4"/>
  <c r="AR24" i="4"/>
  <c r="AS24" i="4"/>
  <c r="AT24" i="4"/>
  <c r="AU24" i="4"/>
  <c r="AV24" i="4"/>
  <c r="AW24" i="4"/>
  <c r="AX24" i="4"/>
  <c r="AY24" i="4"/>
  <c r="AZ24" i="4"/>
  <c r="BA24" i="4"/>
  <c r="AF25" i="4"/>
  <c r="AG25" i="4"/>
  <c r="AH25" i="4"/>
  <c r="AI25" i="4"/>
  <c r="AJ25" i="4"/>
  <c r="AK25" i="4"/>
  <c r="AL25" i="4"/>
  <c r="AM25" i="4"/>
  <c r="AN25" i="4"/>
  <c r="AO25" i="4"/>
  <c r="AP25" i="4"/>
  <c r="AQ25" i="4"/>
  <c r="AR25" i="4"/>
  <c r="AS25" i="4"/>
  <c r="AT25" i="4"/>
  <c r="AU25" i="4"/>
  <c r="AV25" i="4"/>
  <c r="AW25" i="4"/>
  <c r="AX25" i="4"/>
  <c r="AY25" i="4"/>
  <c r="AZ25" i="4"/>
  <c r="BA25" i="4"/>
  <c r="AF26" i="4"/>
  <c r="AG26" i="4"/>
  <c r="AH26" i="4"/>
  <c r="AI26" i="4"/>
  <c r="AJ26" i="4"/>
  <c r="AK26" i="4"/>
  <c r="AL26" i="4"/>
  <c r="AM26" i="4"/>
  <c r="AN26" i="4"/>
  <c r="AO26" i="4"/>
  <c r="AP26" i="4"/>
  <c r="AQ26" i="4"/>
  <c r="AR26" i="4"/>
  <c r="AS26" i="4"/>
  <c r="AT26" i="4"/>
  <c r="AU26" i="4"/>
  <c r="AV26" i="4"/>
  <c r="AW26" i="4"/>
  <c r="AX26" i="4"/>
  <c r="AY26" i="4"/>
  <c r="AZ26" i="4"/>
  <c r="BA26" i="4"/>
  <c r="AF27" i="4"/>
  <c r="AG27" i="4"/>
  <c r="AH27" i="4"/>
  <c r="AI27" i="4"/>
  <c r="AJ27" i="4"/>
  <c r="AK27" i="4"/>
  <c r="AL27" i="4"/>
  <c r="AM27" i="4"/>
  <c r="AN27" i="4"/>
  <c r="AO27" i="4"/>
  <c r="AP27" i="4"/>
  <c r="AQ27" i="4"/>
  <c r="AR27" i="4"/>
  <c r="AS27" i="4"/>
  <c r="AT27" i="4"/>
  <c r="AU27" i="4"/>
  <c r="AV27" i="4"/>
  <c r="AW27" i="4"/>
  <c r="AX27" i="4"/>
  <c r="AY27" i="4"/>
  <c r="AZ27" i="4"/>
  <c r="BA27" i="4"/>
  <c r="AF28" i="4"/>
  <c r="AG28" i="4"/>
  <c r="AH28" i="4"/>
  <c r="AI28" i="4"/>
  <c r="AJ28" i="4"/>
  <c r="AK28" i="4"/>
  <c r="AL28" i="4"/>
  <c r="AM28" i="4"/>
  <c r="AN28" i="4"/>
  <c r="AO28" i="4"/>
  <c r="AP28" i="4"/>
  <c r="AQ28" i="4"/>
  <c r="AR28" i="4"/>
  <c r="AS28" i="4"/>
  <c r="AT28" i="4"/>
  <c r="AU28" i="4"/>
  <c r="AV28" i="4"/>
  <c r="AW28" i="4"/>
  <c r="AX28" i="4"/>
  <c r="AY28" i="4"/>
  <c r="AZ28" i="4"/>
  <c r="BA28" i="4"/>
  <c r="AF29" i="4"/>
  <c r="AG29" i="4"/>
  <c r="AH29" i="4"/>
  <c r="AI29" i="4"/>
  <c r="AJ29" i="4"/>
  <c r="AK29" i="4"/>
  <c r="AL29" i="4"/>
  <c r="AM29" i="4"/>
  <c r="AN29" i="4"/>
  <c r="AO29" i="4"/>
  <c r="AP29" i="4"/>
  <c r="AQ29" i="4"/>
  <c r="AR29" i="4"/>
  <c r="AS29" i="4"/>
  <c r="AT29" i="4"/>
  <c r="AU29" i="4"/>
  <c r="AV29" i="4"/>
  <c r="AW29" i="4"/>
  <c r="AX29" i="4"/>
  <c r="AY29" i="4"/>
  <c r="AZ29" i="4"/>
  <c r="BA29" i="4"/>
  <c r="AF30" i="4"/>
  <c r="AG30" i="4"/>
  <c r="AH30" i="4"/>
  <c r="AI30" i="4"/>
  <c r="AJ30" i="4"/>
  <c r="AK30" i="4"/>
  <c r="AL30" i="4"/>
  <c r="AM30" i="4"/>
  <c r="AN30" i="4"/>
  <c r="AO30" i="4"/>
  <c r="AP30" i="4"/>
  <c r="AQ30" i="4"/>
  <c r="AR30" i="4"/>
  <c r="AS30" i="4"/>
  <c r="AT30" i="4"/>
  <c r="AU30" i="4"/>
  <c r="AV30" i="4"/>
  <c r="AW30" i="4"/>
  <c r="AX30" i="4"/>
  <c r="AY30" i="4"/>
  <c r="AZ30" i="4"/>
  <c r="BA30" i="4"/>
  <c r="AF31" i="4"/>
  <c r="AG31" i="4"/>
  <c r="AH31" i="4"/>
  <c r="AI31" i="4"/>
  <c r="AJ31" i="4"/>
  <c r="AK31" i="4"/>
  <c r="AL31" i="4"/>
  <c r="AM31" i="4"/>
  <c r="AN31" i="4"/>
  <c r="AO31" i="4"/>
  <c r="AP31" i="4"/>
  <c r="AQ31" i="4"/>
  <c r="AR31" i="4"/>
  <c r="AS31" i="4"/>
  <c r="AT31" i="4"/>
  <c r="AU31" i="4"/>
  <c r="AV31" i="4"/>
  <c r="AW31" i="4"/>
  <c r="AX31" i="4"/>
  <c r="AY31" i="4"/>
  <c r="AZ31" i="4"/>
  <c r="BA31" i="4"/>
  <c r="AF32" i="4"/>
  <c r="AG32" i="4"/>
  <c r="AH32" i="4"/>
  <c r="AI32" i="4"/>
  <c r="AJ32" i="4"/>
  <c r="AK32" i="4"/>
  <c r="AL32" i="4"/>
  <c r="AM32" i="4"/>
  <c r="AN32" i="4"/>
  <c r="AO32" i="4"/>
  <c r="AP32" i="4"/>
  <c r="AQ32" i="4"/>
  <c r="AR32" i="4"/>
  <c r="AS32" i="4"/>
  <c r="AT32" i="4"/>
  <c r="AU32" i="4"/>
  <c r="AV32" i="4"/>
  <c r="AW32" i="4"/>
  <c r="AX32" i="4"/>
  <c r="AY32" i="4"/>
  <c r="AZ32" i="4"/>
  <c r="BA32" i="4"/>
  <c r="AF33" i="4"/>
  <c r="AG33" i="4"/>
  <c r="AH33" i="4"/>
  <c r="AI33" i="4"/>
  <c r="AJ33" i="4"/>
  <c r="AK33" i="4"/>
  <c r="AL33" i="4"/>
  <c r="AM33" i="4"/>
  <c r="AN33" i="4"/>
  <c r="AO33" i="4"/>
  <c r="AP33" i="4"/>
  <c r="AQ33" i="4"/>
  <c r="AR33" i="4"/>
  <c r="AS33" i="4"/>
  <c r="AT33" i="4"/>
  <c r="AU33" i="4"/>
  <c r="AV33" i="4"/>
  <c r="AW33" i="4"/>
  <c r="AX33" i="4"/>
  <c r="AY33" i="4"/>
  <c r="AZ33" i="4"/>
  <c r="BA33" i="4"/>
  <c r="AF34" i="4"/>
  <c r="AG34" i="4"/>
  <c r="AH34" i="4"/>
  <c r="AI34" i="4"/>
  <c r="AJ34" i="4"/>
  <c r="AK34" i="4"/>
  <c r="AL34" i="4"/>
  <c r="AM34" i="4"/>
  <c r="AN34" i="4"/>
  <c r="AO34" i="4"/>
  <c r="AP34" i="4"/>
  <c r="AQ34" i="4"/>
  <c r="AR34" i="4"/>
  <c r="AS34" i="4"/>
  <c r="AT34" i="4"/>
  <c r="AU34" i="4"/>
  <c r="AV34" i="4"/>
  <c r="AW34" i="4"/>
  <c r="AX34" i="4"/>
  <c r="AY34" i="4"/>
  <c r="AZ34" i="4"/>
  <c r="BA34" i="4"/>
  <c r="AF35" i="4"/>
  <c r="AG35" i="4"/>
  <c r="AH35" i="4"/>
  <c r="AI35" i="4"/>
  <c r="AJ35" i="4"/>
  <c r="AK35" i="4"/>
  <c r="AL35" i="4"/>
  <c r="AM35" i="4"/>
  <c r="AN35" i="4"/>
  <c r="AO35" i="4"/>
  <c r="AP35" i="4"/>
  <c r="AQ35" i="4"/>
  <c r="AR35" i="4"/>
  <c r="AS35" i="4"/>
  <c r="AT35" i="4"/>
  <c r="AU35" i="4"/>
  <c r="AV35" i="4"/>
  <c r="AW35" i="4"/>
  <c r="AX35" i="4"/>
  <c r="AY35" i="4"/>
  <c r="AZ35" i="4"/>
  <c r="BA35" i="4"/>
  <c r="AF36" i="4"/>
  <c r="AG36" i="4"/>
  <c r="AH36" i="4"/>
  <c r="AI36" i="4"/>
  <c r="AJ36" i="4"/>
  <c r="AK36" i="4"/>
  <c r="AL36" i="4"/>
  <c r="AM36" i="4"/>
  <c r="AN36" i="4"/>
  <c r="AO36" i="4"/>
  <c r="AP36" i="4"/>
  <c r="AQ36" i="4"/>
  <c r="AR36" i="4"/>
  <c r="AS36" i="4"/>
  <c r="AT36" i="4"/>
  <c r="AU36" i="4"/>
  <c r="AV36" i="4"/>
  <c r="AW36" i="4"/>
  <c r="AX36" i="4"/>
  <c r="AY36" i="4"/>
  <c r="AZ36" i="4"/>
  <c r="BA36" i="4"/>
  <c r="AF37" i="4"/>
  <c r="AG37" i="4"/>
  <c r="AH37" i="4"/>
  <c r="AI37" i="4"/>
  <c r="AJ37" i="4"/>
  <c r="AK37" i="4"/>
  <c r="AL37" i="4"/>
  <c r="AM37" i="4"/>
  <c r="AN37" i="4"/>
  <c r="AO37" i="4"/>
  <c r="AP37" i="4"/>
  <c r="AQ37" i="4"/>
  <c r="AR37" i="4"/>
  <c r="AS37" i="4"/>
  <c r="AT37" i="4"/>
  <c r="AU37" i="4"/>
  <c r="AV37" i="4"/>
  <c r="AW37" i="4"/>
  <c r="AX37" i="4"/>
  <c r="AY37" i="4"/>
  <c r="AZ37" i="4"/>
  <c r="BA37" i="4"/>
  <c r="AF38" i="4"/>
  <c r="AG38" i="4"/>
  <c r="AH38" i="4"/>
  <c r="AI38" i="4"/>
  <c r="AJ38" i="4"/>
  <c r="AK38" i="4"/>
  <c r="AL38" i="4"/>
  <c r="AM38" i="4"/>
  <c r="AN38" i="4"/>
  <c r="AO38" i="4"/>
  <c r="AP38" i="4"/>
  <c r="AQ38" i="4"/>
  <c r="AR38" i="4"/>
  <c r="AS38" i="4"/>
  <c r="AT38" i="4"/>
  <c r="AU38" i="4"/>
  <c r="AV38" i="4"/>
  <c r="AW38" i="4"/>
  <c r="AX38" i="4"/>
  <c r="AY38" i="4"/>
  <c r="AZ38" i="4"/>
  <c r="BA38" i="4"/>
  <c r="AF39" i="4"/>
  <c r="AG39" i="4"/>
  <c r="AH39" i="4"/>
  <c r="AI39" i="4"/>
  <c r="AJ39" i="4"/>
  <c r="AK39" i="4"/>
  <c r="AL39" i="4"/>
  <c r="AM39" i="4"/>
  <c r="AN39" i="4"/>
  <c r="AO39" i="4"/>
  <c r="AP39" i="4"/>
  <c r="AQ39" i="4"/>
  <c r="AR39" i="4"/>
  <c r="AS39" i="4"/>
  <c r="AT39" i="4"/>
  <c r="AU39" i="4"/>
  <c r="AV39" i="4"/>
  <c r="AW39" i="4"/>
  <c r="AX39" i="4"/>
  <c r="AY39" i="4"/>
  <c r="AZ39" i="4"/>
  <c r="BA39" i="4"/>
  <c r="AF40" i="4"/>
  <c r="AG40" i="4"/>
  <c r="AH40" i="4"/>
  <c r="AI40" i="4"/>
  <c r="AJ40" i="4"/>
  <c r="AK40" i="4"/>
  <c r="AL40" i="4"/>
  <c r="AM40" i="4"/>
  <c r="AN40" i="4"/>
  <c r="AO40" i="4"/>
  <c r="AP40" i="4"/>
  <c r="AQ40" i="4"/>
  <c r="AR40" i="4"/>
  <c r="AS40" i="4"/>
  <c r="AT40" i="4"/>
  <c r="AU40" i="4"/>
  <c r="AV40" i="4"/>
  <c r="AW40" i="4"/>
  <c r="AX40" i="4"/>
  <c r="AY40" i="4"/>
  <c r="AZ40" i="4"/>
  <c r="BA40" i="4"/>
  <c r="AF41" i="4"/>
  <c r="AG41" i="4"/>
  <c r="AH41" i="4"/>
  <c r="AI41" i="4"/>
  <c r="AJ41" i="4"/>
  <c r="AK41" i="4"/>
  <c r="AL41" i="4"/>
  <c r="AM41" i="4"/>
  <c r="AN41" i="4"/>
  <c r="AO41" i="4"/>
  <c r="AP41" i="4"/>
  <c r="AQ41" i="4"/>
  <c r="AR41" i="4"/>
  <c r="AS41" i="4"/>
  <c r="AT41" i="4"/>
  <c r="AU41" i="4"/>
  <c r="AV41" i="4"/>
  <c r="AW41" i="4"/>
  <c r="AX41" i="4"/>
  <c r="AY41" i="4"/>
  <c r="AZ41" i="4"/>
  <c r="BA41" i="4"/>
  <c r="AF42" i="4"/>
  <c r="AG42" i="4"/>
  <c r="AH42" i="4"/>
  <c r="AI42" i="4"/>
  <c r="AJ42" i="4"/>
  <c r="AK42" i="4"/>
  <c r="AL42" i="4"/>
  <c r="AM42" i="4"/>
  <c r="AN42" i="4"/>
  <c r="AO42" i="4"/>
  <c r="AP42" i="4"/>
  <c r="AQ42" i="4"/>
  <c r="AR42" i="4"/>
  <c r="AS42" i="4"/>
  <c r="AT42" i="4"/>
  <c r="AU42" i="4"/>
  <c r="AV42" i="4"/>
  <c r="AW42" i="4"/>
  <c r="AX42" i="4"/>
  <c r="AY42" i="4"/>
  <c r="AZ42" i="4"/>
  <c r="BA42" i="4"/>
  <c r="AF43" i="4"/>
  <c r="AG43" i="4"/>
  <c r="AH43" i="4"/>
  <c r="AI43" i="4"/>
  <c r="AJ43" i="4"/>
  <c r="AK43" i="4"/>
  <c r="AL43" i="4"/>
  <c r="AM43" i="4"/>
  <c r="AN43" i="4"/>
  <c r="AO43" i="4"/>
  <c r="AP43" i="4"/>
  <c r="AQ43" i="4"/>
  <c r="AR43" i="4"/>
  <c r="AS43" i="4"/>
  <c r="AT43" i="4"/>
  <c r="AU43" i="4"/>
  <c r="AV43" i="4"/>
  <c r="AW43" i="4"/>
  <c r="AX43" i="4"/>
  <c r="AY43" i="4"/>
  <c r="AZ43" i="4"/>
  <c r="BA43" i="4"/>
  <c r="AF44" i="4"/>
  <c r="AG44" i="4"/>
  <c r="AH44" i="4"/>
  <c r="AI44" i="4"/>
  <c r="AJ44" i="4"/>
  <c r="AK44" i="4"/>
  <c r="AL44" i="4"/>
  <c r="AM44" i="4"/>
  <c r="AN44" i="4"/>
  <c r="AO44" i="4"/>
  <c r="AP44" i="4"/>
  <c r="AQ44" i="4"/>
  <c r="AR44" i="4"/>
  <c r="AS44" i="4"/>
  <c r="AT44" i="4"/>
  <c r="AU44" i="4"/>
  <c r="AV44" i="4"/>
  <c r="AW44" i="4"/>
  <c r="AX44" i="4"/>
  <c r="AY44" i="4"/>
  <c r="AZ44" i="4"/>
  <c r="BA44" i="4"/>
  <c r="AF45" i="4"/>
  <c r="AG45" i="4"/>
  <c r="AH45" i="4"/>
  <c r="AI45" i="4"/>
  <c r="AJ45" i="4"/>
  <c r="AK45" i="4"/>
  <c r="AL45" i="4"/>
  <c r="AM45" i="4"/>
  <c r="AN45" i="4"/>
  <c r="AO45" i="4"/>
  <c r="AP45" i="4"/>
  <c r="AQ45" i="4"/>
  <c r="AR45" i="4"/>
  <c r="AS45" i="4"/>
  <c r="AT45" i="4"/>
  <c r="AU45" i="4"/>
  <c r="AV45" i="4"/>
  <c r="AW45" i="4"/>
  <c r="AX45" i="4"/>
  <c r="AY45" i="4"/>
  <c r="AZ45" i="4"/>
  <c r="BA45" i="4"/>
  <c r="AF46" i="4"/>
  <c r="AG46" i="4"/>
  <c r="AH46" i="4"/>
  <c r="AI46" i="4"/>
  <c r="AJ46" i="4"/>
  <c r="AK46" i="4"/>
  <c r="AL46" i="4"/>
  <c r="AM46" i="4"/>
  <c r="AN46" i="4"/>
  <c r="AO46" i="4"/>
  <c r="AP46" i="4"/>
  <c r="AQ46" i="4"/>
  <c r="AR46" i="4"/>
  <c r="AS46" i="4"/>
  <c r="AT46" i="4"/>
  <c r="AU46" i="4"/>
  <c r="AV46" i="4"/>
  <c r="AW46" i="4"/>
  <c r="AX46" i="4"/>
  <c r="AY46" i="4"/>
  <c r="AZ46" i="4"/>
  <c r="BA46" i="4"/>
  <c r="AF47" i="4"/>
  <c r="AG47" i="4"/>
  <c r="AH47" i="4"/>
  <c r="AI47" i="4"/>
  <c r="AJ47" i="4"/>
  <c r="AK47" i="4"/>
  <c r="AL47" i="4"/>
  <c r="AM47" i="4"/>
  <c r="AN47" i="4"/>
  <c r="AO47" i="4"/>
  <c r="AP47" i="4"/>
  <c r="AQ47" i="4"/>
  <c r="AR47" i="4"/>
  <c r="AS47" i="4"/>
  <c r="AT47" i="4"/>
  <c r="AU47" i="4"/>
  <c r="AV47" i="4"/>
  <c r="AW47" i="4"/>
  <c r="AX47" i="4"/>
  <c r="AY47" i="4"/>
  <c r="AZ47" i="4"/>
  <c r="BA47" i="4"/>
  <c r="AF48" i="4"/>
  <c r="AG48" i="4"/>
  <c r="AH48" i="4"/>
  <c r="AI48" i="4"/>
  <c r="AJ48" i="4"/>
  <c r="AK48" i="4"/>
  <c r="AL48" i="4"/>
  <c r="AM48" i="4"/>
  <c r="AN48" i="4"/>
  <c r="AO48" i="4"/>
  <c r="AP48" i="4"/>
  <c r="AQ48" i="4"/>
  <c r="AR48" i="4"/>
  <c r="AS48" i="4"/>
  <c r="AT48" i="4"/>
  <c r="AU48" i="4"/>
  <c r="AV48" i="4"/>
  <c r="AW48" i="4"/>
  <c r="AX48" i="4"/>
  <c r="AY48" i="4"/>
  <c r="AZ48" i="4"/>
  <c r="BA48" i="4"/>
  <c r="AF49" i="4"/>
  <c r="AG49" i="4"/>
  <c r="AH49" i="4"/>
  <c r="AI49" i="4"/>
  <c r="AJ49" i="4"/>
  <c r="AK49" i="4"/>
  <c r="AL49" i="4"/>
  <c r="AM49" i="4"/>
  <c r="AN49" i="4"/>
  <c r="AO49" i="4"/>
  <c r="AP49" i="4"/>
  <c r="AQ49" i="4"/>
  <c r="AR49" i="4"/>
  <c r="AS49" i="4"/>
  <c r="AT49" i="4"/>
  <c r="AU49" i="4"/>
  <c r="AV49" i="4"/>
  <c r="AW49" i="4"/>
  <c r="AX49" i="4"/>
  <c r="AY49" i="4"/>
  <c r="AZ49" i="4"/>
  <c r="BA49" i="4"/>
  <c r="AF50" i="4"/>
  <c r="AG50" i="4"/>
  <c r="AH50" i="4"/>
  <c r="AI50" i="4"/>
  <c r="AJ50" i="4"/>
  <c r="AK50" i="4"/>
  <c r="AL50" i="4"/>
  <c r="AM50" i="4"/>
  <c r="AN50" i="4"/>
  <c r="AO50" i="4"/>
  <c r="AP50" i="4"/>
  <c r="AQ50" i="4"/>
  <c r="AR50" i="4"/>
  <c r="AS50" i="4"/>
  <c r="AT50" i="4"/>
  <c r="AU50" i="4"/>
  <c r="AV50" i="4"/>
  <c r="AW50" i="4"/>
  <c r="AX50" i="4"/>
  <c r="AY50" i="4"/>
  <c r="AZ50" i="4"/>
  <c r="BA50" i="4"/>
  <c r="AF51" i="4"/>
  <c r="AG51" i="4"/>
  <c r="AH51" i="4"/>
  <c r="AI51" i="4"/>
  <c r="AJ51" i="4"/>
  <c r="AK51" i="4"/>
  <c r="AL51" i="4"/>
  <c r="AM51" i="4"/>
  <c r="AN51" i="4"/>
  <c r="AO51" i="4"/>
  <c r="AP51" i="4"/>
  <c r="AQ51" i="4"/>
  <c r="AR51" i="4"/>
  <c r="AS51" i="4"/>
  <c r="AT51" i="4"/>
  <c r="AU51" i="4"/>
  <c r="AV51" i="4"/>
  <c r="AW51" i="4"/>
  <c r="AX51" i="4"/>
  <c r="AY51" i="4"/>
  <c r="AZ51" i="4"/>
  <c r="BA51" i="4"/>
  <c r="AF52" i="4"/>
  <c r="AG52" i="4"/>
  <c r="AH52" i="4"/>
  <c r="AI52" i="4"/>
  <c r="AJ52" i="4"/>
  <c r="AK52" i="4"/>
  <c r="AL52" i="4"/>
  <c r="AM52" i="4"/>
  <c r="AN52" i="4"/>
  <c r="AO52" i="4"/>
  <c r="AP52" i="4"/>
  <c r="AQ52" i="4"/>
  <c r="AR52" i="4"/>
  <c r="AS52" i="4"/>
  <c r="AT52" i="4"/>
  <c r="AU52" i="4"/>
  <c r="AV52" i="4"/>
  <c r="AW52" i="4"/>
  <c r="AX52" i="4"/>
  <c r="AY52" i="4"/>
  <c r="AZ52" i="4"/>
  <c r="BA52" i="4"/>
  <c r="AF53" i="4"/>
  <c r="AG53" i="4"/>
  <c r="AH53" i="4"/>
  <c r="AI53" i="4"/>
  <c r="AJ53" i="4"/>
  <c r="AK53" i="4"/>
  <c r="AL53" i="4"/>
  <c r="AM53" i="4"/>
  <c r="AN53" i="4"/>
  <c r="AO53" i="4"/>
  <c r="AP53" i="4"/>
  <c r="AQ53" i="4"/>
  <c r="AR53" i="4"/>
  <c r="AS53" i="4"/>
  <c r="AT53" i="4"/>
  <c r="AU53" i="4"/>
  <c r="AV53" i="4"/>
  <c r="AW53" i="4"/>
  <c r="AX53" i="4"/>
  <c r="AY53" i="4"/>
  <c r="AZ53" i="4"/>
  <c r="BA53" i="4"/>
  <c r="AF54" i="4"/>
  <c r="AG54" i="4"/>
  <c r="AH54" i="4"/>
  <c r="AI54" i="4"/>
  <c r="AJ54" i="4"/>
  <c r="AK54" i="4"/>
  <c r="AL54" i="4"/>
  <c r="AM54" i="4"/>
  <c r="AN54" i="4"/>
  <c r="AO54" i="4"/>
  <c r="AP54" i="4"/>
  <c r="AQ54" i="4"/>
  <c r="AR54" i="4"/>
  <c r="AS54" i="4"/>
  <c r="AT54" i="4"/>
  <c r="AU54" i="4"/>
  <c r="AV54" i="4"/>
  <c r="AW54" i="4"/>
  <c r="AX54" i="4"/>
  <c r="AY54" i="4"/>
  <c r="AZ54" i="4"/>
  <c r="BA54" i="4"/>
  <c r="AF55" i="4"/>
  <c r="AG55" i="4"/>
  <c r="AH55" i="4"/>
  <c r="AI55" i="4"/>
  <c r="AJ55" i="4"/>
  <c r="AK55" i="4"/>
  <c r="AL55" i="4"/>
  <c r="AM55" i="4"/>
  <c r="AN55" i="4"/>
  <c r="AO55" i="4"/>
  <c r="AP55" i="4"/>
  <c r="AQ55" i="4"/>
  <c r="AR55" i="4"/>
  <c r="AS55" i="4"/>
  <c r="AT55" i="4"/>
  <c r="AU55" i="4"/>
  <c r="AV55" i="4"/>
  <c r="AW55" i="4"/>
  <c r="AX55" i="4"/>
  <c r="AY55" i="4"/>
  <c r="AZ55" i="4"/>
  <c r="BA55" i="4"/>
  <c r="AF56" i="4"/>
  <c r="AG56" i="4"/>
  <c r="AH56" i="4"/>
  <c r="AI56" i="4"/>
  <c r="AJ56" i="4"/>
  <c r="AK56" i="4"/>
  <c r="AL56" i="4"/>
  <c r="AM56" i="4"/>
  <c r="AN56" i="4"/>
  <c r="AO56" i="4"/>
  <c r="AP56" i="4"/>
  <c r="AQ56" i="4"/>
  <c r="AR56" i="4"/>
  <c r="AS56" i="4"/>
  <c r="AT56" i="4"/>
  <c r="AU56" i="4"/>
  <c r="AV56" i="4"/>
  <c r="AW56" i="4"/>
  <c r="AX56" i="4"/>
  <c r="AY56" i="4"/>
  <c r="AZ56" i="4"/>
  <c r="BA56" i="4"/>
  <c r="AF57" i="4"/>
  <c r="AG57" i="4"/>
  <c r="AH57" i="4"/>
  <c r="AI57" i="4"/>
  <c r="AJ57" i="4"/>
  <c r="AK57" i="4"/>
  <c r="AL57" i="4"/>
  <c r="AM57" i="4"/>
  <c r="AN57" i="4"/>
  <c r="AO57" i="4"/>
  <c r="AP57" i="4"/>
  <c r="AQ57" i="4"/>
  <c r="AR57" i="4"/>
  <c r="AS57" i="4"/>
  <c r="AT57" i="4"/>
  <c r="AU57" i="4"/>
  <c r="AV57" i="4"/>
  <c r="AW57" i="4"/>
  <c r="AX57" i="4"/>
  <c r="AY57" i="4"/>
  <c r="AZ57" i="4"/>
  <c r="BA57" i="4"/>
  <c r="AF58" i="4"/>
  <c r="AG58" i="4"/>
  <c r="AH58" i="4"/>
  <c r="AI58" i="4"/>
  <c r="AJ58" i="4"/>
  <c r="AK58" i="4"/>
  <c r="AL58" i="4"/>
  <c r="AM58" i="4"/>
  <c r="AN58" i="4"/>
  <c r="AO58" i="4"/>
  <c r="AP58" i="4"/>
  <c r="AQ58" i="4"/>
  <c r="AR58" i="4"/>
  <c r="AS58" i="4"/>
  <c r="AT58" i="4"/>
  <c r="AU58" i="4"/>
  <c r="AV58" i="4"/>
  <c r="AW58" i="4"/>
  <c r="AX58" i="4"/>
  <c r="AY58" i="4"/>
  <c r="AZ58" i="4"/>
  <c r="BA58" i="4"/>
  <c r="AF59" i="4"/>
  <c r="AG59" i="4"/>
  <c r="AH59" i="4"/>
  <c r="AI59" i="4"/>
  <c r="AJ59" i="4"/>
  <c r="AK59" i="4"/>
  <c r="AL59" i="4"/>
  <c r="AM59" i="4"/>
  <c r="AN59" i="4"/>
  <c r="AO59" i="4"/>
  <c r="AP59" i="4"/>
  <c r="AQ59" i="4"/>
  <c r="AR59" i="4"/>
  <c r="AS59" i="4"/>
  <c r="AT59" i="4"/>
  <c r="AU59" i="4"/>
  <c r="AV59" i="4"/>
  <c r="AW59" i="4"/>
  <c r="AX59" i="4"/>
  <c r="AY59" i="4"/>
  <c r="AZ59" i="4"/>
  <c r="BA59" i="4"/>
  <c r="AF60" i="4"/>
  <c r="AG60" i="4"/>
  <c r="AH60" i="4"/>
  <c r="AI60" i="4"/>
  <c r="AJ60" i="4"/>
  <c r="AK60" i="4"/>
  <c r="AL60" i="4"/>
  <c r="AM60" i="4"/>
  <c r="AN60" i="4"/>
  <c r="AO60" i="4"/>
  <c r="AP60" i="4"/>
  <c r="AQ60" i="4"/>
  <c r="AR60" i="4"/>
  <c r="AS60" i="4"/>
  <c r="AT60" i="4"/>
  <c r="AU60" i="4"/>
  <c r="AV60" i="4"/>
  <c r="AW60" i="4"/>
  <c r="AX60" i="4"/>
  <c r="AY60" i="4"/>
  <c r="AZ60" i="4"/>
  <c r="BA60" i="4"/>
  <c r="AF61" i="4"/>
  <c r="AG61" i="4"/>
  <c r="AH61" i="4"/>
  <c r="AI61" i="4"/>
  <c r="AJ61" i="4"/>
  <c r="AK61" i="4"/>
  <c r="AL61" i="4"/>
  <c r="AM61" i="4"/>
  <c r="AN61" i="4"/>
  <c r="AO61" i="4"/>
  <c r="AP61" i="4"/>
  <c r="AQ61" i="4"/>
  <c r="AR61" i="4"/>
  <c r="AS61" i="4"/>
  <c r="AT61" i="4"/>
  <c r="AU61" i="4"/>
  <c r="AV61" i="4"/>
  <c r="AW61" i="4"/>
  <c r="AX61" i="4"/>
  <c r="AY61" i="4"/>
  <c r="AZ61" i="4"/>
  <c r="BA61" i="4"/>
  <c r="AF62" i="4"/>
  <c r="AG62" i="4"/>
  <c r="AH62" i="4"/>
  <c r="AI62" i="4"/>
  <c r="AJ62" i="4"/>
  <c r="AK62" i="4"/>
  <c r="AL62" i="4"/>
  <c r="AM62" i="4"/>
  <c r="AN62" i="4"/>
  <c r="AO62" i="4"/>
  <c r="AP62" i="4"/>
  <c r="AQ62" i="4"/>
  <c r="AR62" i="4"/>
  <c r="AS62" i="4"/>
  <c r="AT62" i="4"/>
  <c r="AU62" i="4"/>
  <c r="AV62" i="4"/>
  <c r="AW62" i="4"/>
  <c r="AX62" i="4"/>
  <c r="AY62" i="4"/>
  <c r="AZ62" i="4"/>
  <c r="BA62" i="4"/>
  <c r="AF63" i="4"/>
  <c r="AG63" i="4"/>
  <c r="AH63" i="4"/>
  <c r="AI63" i="4"/>
  <c r="AJ63" i="4"/>
  <c r="AK63" i="4"/>
  <c r="AL63" i="4"/>
  <c r="AM63" i="4"/>
  <c r="AN63" i="4"/>
  <c r="AO63" i="4"/>
  <c r="AP63" i="4"/>
  <c r="AQ63" i="4"/>
  <c r="AR63" i="4"/>
  <c r="AS63" i="4"/>
  <c r="AT63" i="4"/>
  <c r="AU63" i="4"/>
  <c r="AV63" i="4"/>
  <c r="AW63" i="4"/>
  <c r="AX63" i="4"/>
  <c r="AY63" i="4"/>
  <c r="AZ63" i="4"/>
  <c r="BA63" i="4"/>
  <c r="AF64" i="4"/>
  <c r="AG64" i="4"/>
  <c r="AH64" i="4"/>
  <c r="AI64" i="4"/>
  <c r="AJ64" i="4"/>
  <c r="AK64" i="4"/>
  <c r="AL64" i="4"/>
  <c r="AM64" i="4"/>
  <c r="AN64" i="4"/>
  <c r="AO64" i="4"/>
  <c r="AP64" i="4"/>
  <c r="AQ64" i="4"/>
  <c r="AR64" i="4"/>
  <c r="AS64" i="4"/>
  <c r="AT64" i="4"/>
  <c r="AU64" i="4"/>
  <c r="AV64" i="4"/>
  <c r="AW64" i="4"/>
  <c r="AX64" i="4"/>
  <c r="AY64" i="4"/>
  <c r="AZ64" i="4"/>
  <c r="BA64" i="4"/>
  <c r="AF65" i="4"/>
  <c r="AG65" i="4"/>
  <c r="AH65" i="4"/>
  <c r="AI65" i="4"/>
  <c r="AJ65" i="4"/>
  <c r="AK65" i="4"/>
  <c r="AL65" i="4"/>
  <c r="AM65" i="4"/>
  <c r="AN65" i="4"/>
  <c r="AO65" i="4"/>
  <c r="AP65" i="4"/>
  <c r="AQ65" i="4"/>
  <c r="AR65" i="4"/>
  <c r="AS65" i="4"/>
  <c r="AT65" i="4"/>
  <c r="AU65" i="4"/>
  <c r="AV65" i="4"/>
  <c r="AW65" i="4"/>
  <c r="AX65" i="4"/>
  <c r="AY65" i="4"/>
  <c r="AZ65" i="4"/>
  <c r="BA65" i="4"/>
  <c r="AF66" i="4"/>
  <c r="AG66" i="4"/>
  <c r="AH66" i="4"/>
  <c r="AI66" i="4"/>
  <c r="AJ66" i="4"/>
  <c r="AK66" i="4"/>
  <c r="AL66" i="4"/>
  <c r="AM66" i="4"/>
  <c r="AN66" i="4"/>
  <c r="AO66" i="4"/>
  <c r="AP66" i="4"/>
  <c r="AQ66" i="4"/>
  <c r="AR66" i="4"/>
  <c r="AS66" i="4"/>
  <c r="AT66" i="4"/>
  <c r="AU66" i="4"/>
  <c r="AV66" i="4"/>
  <c r="AW66" i="4"/>
  <c r="AX66" i="4"/>
  <c r="AY66" i="4"/>
  <c r="AZ66" i="4"/>
  <c r="BA66" i="4"/>
  <c r="AF67" i="4"/>
  <c r="AG67" i="4"/>
  <c r="AH67" i="4"/>
  <c r="AI67" i="4"/>
  <c r="AJ67" i="4"/>
  <c r="AK67" i="4"/>
  <c r="AL67" i="4"/>
  <c r="AM67" i="4"/>
  <c r="AN67" i="4"/>
  <c r="AO67" i="4"/>
  <c r="AP67" i="4"/>
  <c r="AQ67" i="4"/>
  <c r="AR67" i="4"/>
  <c r="AS67" i="4"/>
  <c r="AT67" i="4"/>
  <c r="AU67" i="4"/>
  <c r="AV67" i="4"/>
  <c r="AW67" i="4"/>
  <c r="AX67" i="4"/>
  <c r="AY67" i="4"/>
  <c r="AZ67" i="4"/>
  <c r="BA67" i="4"/>
  <c r="AF68" i="4"/>
  <c r="AG68" i="4"/>
  <c r="AH68" i="4"/>
  <c r="AI68" i="4"/>
  <c r="AJ68" i="4"/>
  <c r="AK68" i="4"/>
  <c r="AL68" i="4"/>
  <c r="AM68" i="4"/>
  <c r="AN68" i="4"/>
  <c r="AO68" i="4"/>
  <c r="AP68" i="4"/>
  <c r="AQ68" i="4"/>
  <c r="AR68" i="4"/>
  <c r="AS68" i="4"/>
  <c r="AT68" i="4"/>
  <c r="AU68" i="4"/>
  <c r="AV68" i="4"/>
  <c r="AW68" i="4"/>
  <c r="AX68" i="4"/>
  <c r="AY68" i="4"/>
  <c r="AZ68" i="4"/>
  <c r="BA68" i="4"/>
  <c r="AF69" i="4"/>
  <c r="AG69" i="4"/>
  <c r="AH69" i="4"/>
  <c r="AI69" i="4"/>
  <c r="AJ69" i="4"/>
  <c r="AK69" i="4"/>
  <c r="AL69" i="4"/>
  <c r="AM69" i="4"/>
  <c r="AN69" i="4"/>
  <c r="AO69" i="4"/>
  <c r="AP69" i="4"/>
  <c r="AQ69" i="4"/>
  <c r="AR69" i="4"/>
  <c r="AS69" i="4"/>
  <c r="AT69" i="4"/>
  <c r="AU69" i="4"/>
  <c r="AV69" i="4"/>
  <c r="AW69" i="4"/>
  <c r="AX69" i="4"/>
  <c r="AY69" i="4"/>
  <c r="AZ69" i="4"/>
  <c r="BA69" i="4"/>
  <c r="AF70" i="4"/>
  <c r="AG70" i="4"/>
  <c r="AH70" i="4"/>
  <c r="AI70" i="4"/>
  <c r="AJ70" i="4"/>
  <c r="AK70" i="4"/>
  <c r="AL70" i="4"/>
  <c r="AM70" i="4"/>
  <c r="AN70" i="4"/>
  <c r="AO70" i="4"/>
  <c r="AP70" i="4"/>
  <c r="AQ70" i="4"/>
  <c r="AR70" i="4"/>
  <c r="AS70" i="4"/>
  <c r="AT70" i="4"/>
  <c r="AU70" i="4"/>
  <c r="AV70" i="4"/>
  <c r="AW70" i="4"/>
  <c r="AX70" i="4"/>
  <c r="AY70" i="4"/>
  <c r="AZ70" i="4"/>
  <c r="BA70" i="4"/>
  <c r="AF71" i="4"/>
  <c r="AG71" i="4"/>
  <c r="AH71" i="4"/>
  <c r="AI71" i="4"/>
  <c r="AJ71" i="4"/>
  <c r="AK71" i="4"/>
  <c r="AL71" i="4"/>
  <c r="AM71" i="4"/>
  <c r="AN71" i="4"/>
  <c r="AO71" i="4"/>
  <c r="AP71" i="4"/>
  <c r="AQ71" i="4"/>
  <c r="AR71" i="4"/>
  <c r="AS71" i="4"/>
  <c r="AT71" i="4"/>
  <c r="AU71" i="4"/>
  <c r="AV71" i="4"/>
  <c r="AW71" i="4"/>
  <c r="AX71" i="4"/>
  <c r="AY71" i="4"/>
  <c r="AZ71" i="4"/>
  <c r="BA71" i="4"/>
  <c r="AF72" i="4"/>
  <c r="AG72" i="4"/>
  <c r="AH72" i="4"/>
  <c r="AI72" i="4"/>
  <c r="AJ72" i="4"/>
  <c r="AK72" i="4"/>
  <c r="AL72" i="4"/>
  <c r="AM72" i="4"/>
  <c r="AN72" i="4"/>
  <c r="AO72" i="4"/>
  <c r="AP72" i="4"/>
  <c r="AQ72" i="4"/>
  <c r="AR72" i="4"/>
  <c r="AS72" i="4"/>
  <c r="AT72" i="4"/>
  <c r="AU72" i="4"/>
  <c r="AV72" i="4"/>
  <c r="AW72" i="4"/>
  <c r="AX72" i="4"/>
  <c r="AY72" i="4"/>
  <c r="AZ72" i="4"/>
  <c r="BA72" i="4"/>
  <c r="AF73" i="4"/>
  <c r="AG73" i="4"/>
  <c r="AH73" i="4"/>
  <c r="AI73" i="4"/>
  <c r="AJ73" i="4"/>
  <c r="AK73" i="4"/>
  <c r="AL73" i="4"/>
  <c r="AM73" i="4"/>
  <c r="AN73" i="4"/>
  <c r="AO73" i="4"/>
  <c r="AP73" i="4"/>
  <c r="AQ73" i="4"/>
  <c r="AR73" i="4"/>
  <c r="AS73" i="4"/>
  <c r="AT73" i="4"/>
  <c r="AU73" i="4"/>
  <c r="AV73" i="4"/>
  <c r="AW73" i="4"/>
  <c r="AX73" i="4"/>
  <c r="AY73" i="4"/>
  <c r="AZ73" i="4"/>
  <c r="BA73" i="4"/>
  <c r="AF74" i="4"/>
  <c r="AG74" i="4"/>
  <c r="AH74" i="4"/>
  <c r="AI74" i="4"/>
  <c r="AJ74" i="4"/>
  <c r="AK74" i="4"/>
  <c r="AL74" i="4"/>
  <c r="AM74" i="4"/>
  <c r="AN74" i="4"/>
  <c r="AO74" i="4"/>
  <c r="AP74" i="4"/>
  <c r="AQ74" i="4"/>
  <c r="AR74" i="4"/>
  <c r="AS74" i="4"/>
  <c r="AT74" i="4"/>
  <c r="AU74" i="4"/>
  <c r="AV74" i="4"/>
  <c r="AW74" i="4"/>
  <c r="AX74" i="4"/>
  <c r="AY74" i="4"/>
  <c r="AZ74" i="4"/>
  <c r="BA74" i="4"/>
  <c r="AF75" i="4"/>
  <c r="AG75" i="4"/>
  <c r="AH75" i="4"/>
  <c r="AI75" i="4"/>
  <c r="AJ75" i="4"/>
  <c r="AK75" i="4"/>
  <c r="AL75" i="4"/>
  <c r="AM75" i="4"/>
  <c r="AN75" i="4"/>
  <c r="AO75" i="4"/>
  <c r="AP75" i="4"/>
  <c r="AQ75" i="4"/>
  <c r="AR75" i="4"/>
  <c r="AS75" i="4"/>
  <c r="AT75" i="4"/>
  <c r="AU75" i="4"/>
  <c r="AV75" i="4"/>
  <c r="AW75" i="4"/>
  <c r="AX75" i="4"/>
  <c r="AY75" i="4"/>
  <c r="AZ75" i="4"/>
  <c r="BA75" i="4"/>
  <c r="AF76" i="4"/>
  <c r="AG76" i="4"/>
  <c r="AH76" i="4"/>
  <c r="AI76" i="4"/>
  <c r="AJ76" i="4"/>
  <c r="AK76" i="4"/>
  <c r="AL76" i="4"/>
  <c r="AM76" i="4"/>
  <c r="AN76" i="4"/>
  <c r="AO76" i="4"/>
  <c r="AP76" i="4"/>
  <c r="AQ76" i="4"/>
  <c r="AR76" i="4"/>
  <c r="AS76" i="4"/>
  <c r="AT76" i="4"/>
  <c r="AU76" i="4"/>
  <c r="AV76" i="4"/>
  <c r="AW76" i="4"/>
  <c r="AX76" i="4"/>
  <c r="AY76" i="4"/>
  <c r="AZ76" i="4"/>
  <c r="BA76" i="4"/>
  <c r="AF77" i="4"/>
  <c r="AG77" i="4"/>
  <c r="AH77" i="4"/>
  <c r="AI77" i="4"/>
  <c r="AJ77" i="4"/>
  <c r="AK77" i="4"/>
  <c r="AL77" i="4"/>
  <c r="AM77" i="4"/>
  <c r="AN77" i="4"/>
  <c r="AO77" i="4"/>
  <c r="AP77" i="4"/>
  <c r="AQ77" i="4"/>
  <c r="AR77" i="4"/>
  <c r="AS77" i="4"/>
  <c r="AT77" i="4"/>
  <c r="AU77" i="4"/>
  <c r="AV77" i="4"/>
  <c r="AW77" i="4"/>
  <c r="AX77" i="4"/>
  <c r="AY77" i="4"/>
  <c r="AZ77" i="4"/>
  <c r="BA77" i="4"/>
  <c r="AF78" i="4"/>
  <c r="AG78" i="4"/>
  <c r="AH78" i="4"/>
  <c r="AI78" i="4"/>
  <c r="AJ78" i="4"/>
  <c r="AK78" i="4"/>
  <c r="AL78" i="4"/>
  <c r="AM78" i="4"/>
  <c r="AN78" i="4"/>
  <c r="AO78" i="4"/>
  <c r="AP78" i="4"/>
  <c r="AQ78" i="4"/>
  <c r="AR78" i="4"/>
  <c r="AS78" i="4"/>
  <c r="AT78" i="4"/>
  <c r="AU78" i="4"/>
  <c r="AV78" i="4"/>
  <c r="AW78" i="4"/>
  <c r="AX78" i="4"/>
  <c r="AY78" i="4"/>
  <c r="AZ78" i="4"/>
  <c r="BA78" i="4"/>
  <c r="AF79" i="4"/>
  <c r="AG79" i="4"/>
  <c r="AH79" i="4"/>
  <c r="AI79" i="4"/>
  <c r="AJ79" i="4"/>
  <c r="AK79" i="4"/>
  <c r="AL79" i="4"/>
  <c r="AM79" i="4"/>
  <c r="AN79" i="4"/>
  <c r="AO79" i="4"/>
  <c r="AP79" i="4"/>
  <c r="AQ79" i="4"/>
  <c r="AR79" i="4"/>
  <c r="AS79" i="4"/>
  <c r="AT79" i="4"/>
  <c r="AU79" i="4"/>
  <c r="AV79" i="4"/>
  <c r="AW79" i="4"/>
  <c r="AX79" i="4"/>
  <c r="AY79" i="4"/>
  <c r="AZ79" i="4"/>
  <c r="BA79" i="4"/>
  <c r="AJ80" i="4"/>
  <c r="AK80" i="4"/>
  <c r="AL80" i="4"/>
  <c r="AM80" i="4"/>
  <c r="AN80" i="4"/>
  <c r="AO80" i="4"/>
  <c r="AP80" i="4"/>
  <c r="AQ80" i="4"/>
  <c r="AR80" i="4"/>
  <c r="AS80" i="4"/>
  <c r="AT80" i="4"/>
  <c r="AU80" i="4"/>
  <c r="AV80" i="4"/>
  <c r="AW80" i="4"/>
  <c r="AX80" i="4"/>
  <c r="AY80" i="4"/>
  <c r="AZ80" i="4"/>
  <c r="BA80" i="4"/>
  <c r="AG2" i="4"/>
  <c r="AH2" i="4"/>
  <c r="AI2" i="4"/>
  <c r="AJ2" i="4"/>
  <c r="AK2" i="4"/>
  <c r="AL2" i="4"/>
  <c r="AM2" i="4"/>
  <c r="AN2" i="4"/>
  <c r="AO2" i="4"/>
  <c r="AP2" i="4"/>
  <c r="AQ2" i="4"/>
  <c r="AR2" i="4"/>
  <c r="AS2" i="4"/>
  <c r="AT2" i="4"/>
  <c r="AU2" i="4"/>
  <c r="AV2" i="4"/>
  <c r="AW2" i="4"/>
  <c r="AX2" i="4"/>
  <c r="AY2" i="4"/>
  <c r="AZ2" i="4"/>
  <c r="BA2" i="4"/>
  <c r="AF2" i="4"/>
  <c r="AE3" i="4"/>
  <c r="AE4" i="4"/>
  <c r="AE5" i="4"/>
  <c r="AE6" i="4"/>
  <c r="AE7" i="4"/>
  <c r="AE8" i="4"/>
  <c r="AE9" i="4"/>
  <c r="AE10" i="4"/>
  <c r="AE11" i="4"/>
  <c r="AE12" i="4"/>
  <c r="AE13" i="4"/>
  <c r="AE14" i="4"/>
  <c r="AE15" i="4"/>
  <c r="AE16" i="4"/>
  <c r="AE17" i="4"/>
  <c r="AE18" i="4"/>
  <c r="AE19" i="4"/>
  <c r="AE20" i="4"/>
  <c r="AE21" i="4"/>
  <c r="AE22" i="4"/>
  <c r="AE23" i="4"/>
  <c r="AE24" i="4"/>
  <c r="AE25" i="4"/>
  <c r="AE26" i="4"/>
  <c r="AE27" i="4"/>
  <c r="AE28" i="4"/>
  <c r="AE29" i="4"/>
  <c r="AE30" i="4"/>
  <c r="AE31" i="4"/>
  <c r="AE32" i="4"/>
  <c r="AE33" i="4"/>
  <c r="AE34" i="4"/>
  <c r="AE35" i="4"/>
  <c r="AE36" i="4"/>
  <c r="AE37" i="4"/>
  <c r="AE38" i="4"/>
  <c r="AE39" i="4"/>
  <c r="AE40" i="4"/>
  <c r="AE41" i="4"/>
  <c r="AE42" i="4"/>
  <c r="AE43" i="4"/>
  <c r="AE44" i="4"/>
  <c r="AE45" i="4"/>
  <c r="AE46" i="4"/>
  <c r="AE47" i="4"/>
  <c r="AE48" i="4"/>
  <c r="AE49" i="4"/>
  <c r="AE50" i="4"/>
  <c r="AE51" i="4"/>
  <c r="AE52" i="4"/>
  <c r="AE53" i="4"/>
  <c r="AE54" i="4"/>
  <c r="AE55" i="4"/>
  <c r="AE56" i="4"/>
  <c r="AE57" i="4"/>
  <c r="AE58" i="4"/>
  <c r="AE59" i="4"/>
  <c r="AE60" i="4"/>
  <c r="AE61" i="4"/>
  <c r="AE62" i="4"/>
  <c r="AE63" i="4"/>
  <c r="AE64" i="4"/>
  <c r="AE65" i="4"/>
  <c r="AE66" i="4"/>
  <c r="AE67" i="4"/>
  <c r="AE68" i="4"/>
  <c r="AE69" i="4"/>
  <c r="AE70" i="4"/>
  <c r="AE71" i="4"/>
  <c r="AE72" i="4"/>
  <c r="AE73" i="4"/>
  <c r="AE74" i="4"/>
  <c r="AE75" i="4"/>
  <c r="AE76" i="4"/>
  <c r="AE77" i="4"/>
  <c r="AE78" i="4"/>
  <c r="AE79" i="4"/>
  <c r="AE2" i="4"/>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2" i="4"/>
  <c r="F7" i="5" l="1"/>
  <c r="F25" i="5" l="1"/>
  <c r="F13" i="5"/>
  <c r="F15" i="5"/>
  <c r="F12" i="5"/>
  <c r="F19" i="5"/>
  <c r="F9" i="5"/>
  <c r="F6" i="5"/>
  <c r="F11" i="5"/>
  <c r="F22" i="5"/>
  <c r="F5" i="5"/>
  <c r="F21" i="5"/>
  <c r="F4" i="5"/>
  <c r="F20" i="5"/>
  <c r="F23" i="5"/>
  <c r="F24" i="5"/>
  <c r="F10" i="5"/>
  <c r="F2" i="5"/>
  <c r="K2" i="5" s="1"/>
  <c r="F14" i="5"/>
  <c r="F17" i="5"/>
  <c r="F18" i="5"/>
  <c r="F16" i="5"/>
  <c r="F8" i="5"/>
  <c r="F3" i="5"/>
  <c r="M3" i="5" s="1"/>
  <c r="L12" i="5" l="1"/>
  <c r="M18" i="5"/>
  <c r="J11" i="5"/>
  <c r="M14" i="5"/>
  <c r="K8" i="5"/>
  <c r="J19" i="5"/>
  <c r="M8" i="5"/>
  <c r="J17" i="5"/>
  <c r="M19" i="5"/>
  <c r="J2" i="5"/>
  <c r="M23" i="5"/>
  <c r="K12" i="5"/>
  <c r="K4" i="5"/>
  <c r="J18" i="5"/>
  <c r="M12" i="5"/>
  <c r="K6" i="5"/>
  <c r="M6" i="5"/>
  <c r="K15" i="5"/>
  <c r="K25" i="5"/>
  <c r="L23" i="5"/>
  <c r="M4" i="5"/>
  <c r="L18" i="5"/>
  <c r="J22" i="5"/>
  <c r="K11" i="5"/>
  <c r="J10" i="5"/>
  <c r="M22" i="5"/>
  <c r="K24" i="5"/>
  <c r="L4" i="5"/>
  <c r="M5" i="5"/>
  <c r="K7" i="5"/>
  <c r="M25" i="5"/>
  <c r="K5" i="5"/>
  <c r="M15" i="5"/>
  <c r="J25" i="5"/>
  <c r="K23" i="5"/>
  <c r="M7" i="5"/>
  <c r="M9" i="5"/>
  <c r="J15" i="5"/>
  <c r="K16" i="5"/>
  <c r="J14" i="5"/>
  <c r="M16" i="5"/>
  <c r="M17" i="5"/>
  <c r="M10" i="5"/>
  <c r="K20" i="5"/>
  <c r="K13" i="5"/>
  <c r="K19" i="5"/>
  <c r="M11" i="5"/>
  <c r="M2" i="5"/>
  <c r="L7" i="5"/>
  <c r="J9" i="5"/>
  <c r="L11" i="5"/>
  <c r="K17" i="5"/>
  <c r="L6" i="5"/>
  <c r="L21" i="5"/>
  <c r="J12" i="5"/>
  <c r="L3" i="5"/>
  <c r="L22" i="5"/>
  <c r="L10" i="5"/>
  <c r="L2" i="5"/>
  <c r="L24" i="5"/>
  <c r="L14" i="5"/>
  <c r="J16" i="5"/>
  <c r="J8" i="5"/>
  <c r="K22" i="5"/>
  <c r="K21" i="5"/>
  <c r="J24" i="5"/>
  <c r="L9" i="5"/>
  <c r="J4" i="5"/>
  <c r="J13" i="5"/>
  <c r="J23" i="5"/>
  <c r="K18" i="5"/>
  <c r="L5" i="5"/>
  <c r="L13" i="5"/>
  <c r="J3" i="5"/>
  <c r="J5" i="5"/>
  <c r="L15" i="5"/>
  <c r="J7" i="5"/>
  <c r="L20" i="5"/>
  <c r="L19" i="5"/>
  <c r="L8" i="5"/>
  <c r="L25" i="5"/>
  <c r="L16" i="5"/>
  <c r="J21" i="5"/>
  <c r="L17" i="5"/>
  <c r="K10" i="5"/>
  <c r="M21" i="5"/>
  <c r="K9" i="5"/>
  <c r="K14" i="5"/>
  <c r="M24" i="5"/>
  <c r="M20" i="5"/>
  <c r="J20" i="5"/>
  <c r="K3" i="5"/>
  <c r="J6" i="5"/>
  <c r="M13" i="5"/>
</calcChain>
</file>

<file path=xl/sharedStrings.xml><?xml version="1.0" encoding="utf-8"?>
<sst xmlns="http://schemas.openxmlformats.org/spreadsheetml/2006/main" count="15176" uniqueCount="546">
  <si>
    <t>Timestamp</t>
  </si>
  <si>
    <t>Name</t>
  </si>
  <si>
    <t>Age Group</t>
  </si>
  <si>
    <t>Gender</t>
  </si>
  <si>
    <t>Educational level</t>
  </si>
  <si>
    <t>Which type of smartphone do you currently use?</t>
  </si>
  <si>
    <t>How long have you been using a smart phone</t>
  </si>
  <si>
    <t>How Frequently do you use AI- powered features on your mobile phones [Voice assistants (Siri, Google Assistant)]</t>
  </si>
  <si>
    <t>How Frequently do you use AI- powered features on your mobile phones [AI-powered chatbots (Meta AI, ChatGPT, etc.)]</t>
  </si>
  <si>
    <t>How Frequently do you use AI- powered features on your mobile phones [AI camera enhancements (Portrait mode, Night mode, AI beautification)]</t>
  </si>
  <si>
    <t>How Frequently do you use AI- powered features on your mobile phones [AI-powered typing (Auto-suggestions, predictive text)]</t>
  </si>
  <si>
    <t>How Frequently do you use AI- powered features on your mobile phones [AI-based recommendations (YouTube, Netflix, Shopping apps)]</t>
  </si>
  <si>
    <t xml:space="preserve">  To what extent do you agree with the following statements about AI awareness?   [I am aware that my smartphone has AI-powered features.]</t>
  </si>
  <si>
    <t xml:space="preserve">  To what extent do you agree with the following statements about AI awareness?   [I actively use AI features on my smartphone.]</t>
  </si>
  <si>
    <t xml:space="preserve">  To what extent do you agree with the following statements about AI awareness?   [AI-powered features improve my smartphone experience.]</t>
  </si>
  <si>
    <t xml:space="preserve">  To what extent do you agree with the following statements about AI in mobile phones?   [AI features are easy to use.]</t>
  </si>
  <si>
    <t xml:space="preserve">  To what extent do you agree with the following statements about AI in mobile phones?   [AI improves my productivity and daily tasks.]</t>
  </si>
  <si>
    <t xml:space="preserve">  To what extent do you agree with the following statements about AI in mobile phones?   [AI recommendations are useful and relevant to me.]</t>
  </si>
  <si>
    <t xml:space="preserve">  To what extent do you agree with the following statements about AI in mobile phones?   [AI-powered camera features enhance my photos.]</t>
  </si>
  <si>
    <t xml:space="preserve">  To what extent do you agree with the following statements about AI in mobile phones?   [AI auto-suggestions help me while typing.]</t>
  </si>
  <si>
    <t xml:space="preserve">  To what extent do you agree with the following statements about AI in mobile phones?   [AI sometimes misunderstands my requests.]</t>
  </si>
  <si>
    <t>To what extent do you agree with the following statements about AI challenges? [AI features are not always accurate.]</t>
  </si>
  <si>
    <t>To what extent do you agree with the following statements about AI challenges? [AI sometimes collects too much personal data.]</t>
  </si>
  <si>
    <t>To what extent do you agree with the following statements about AI challenges? [AI features drain my smartphone battery quickly.]</t>
  </si>
  <si>
    <t>To what extent do you agree with the following statements about AI challenges? [AI recommendations sometimes feel intrusive.]</t>
  </si>
  <si>
    <t>To what extent do you agree with the following statements about AI challenges? [AI features are not always necessary for my usage.]</t>
  </si>
  <si>
    <t xml:space="preserve"> To what extent do you agree with the following statements about AI trust and improvements? [I trust AI in my phone to keep my data secure.]</t>
  </si>
  <si>
    <t xml:space="preserve"> To what extent do you agree with the following statements about AI trust and improvements? [I would like more control over AI features on my phone.]</t>
  </si>
  <si>
    <t xml:space="preserve"> To what extent do you agree with the following statements about AI trust and improvements? [AI should be improved to better understand human emotions.]</t>
  </si>
  <si>
    <t xml:space="preserve"> To what extent do you agree with the following statements about AI trust and improvements? [AI should be more transparent about how it collects and uses my data.]</t>
  </si>
  <si>
    <t xml:space="preserve"> To what extent do you agree with the following statements about AI trust and improvements? [AI features should offer better personalization without privacy risks.]</t>
  </si>
  <si>
    <t>What improvements would you like to see in AI- powered mobile features?</t>
  </si>
  <si>
    <t>Rathina S</t>
  </si>
  <si>
    <t>18 - 24</t>
  </si>
  <si>
    <t>Female</t>
  </si>
  <si>
    <t>Graduate</t>
  </si>
  <si>
    <t>Android</t>
  </si>
  <si>
    <t>More than 6 years</t>
  </si>
  <si>
    <t>Rarely</t>
  </si>
  <si>
    <t>Very Frequently</t>
  </si>
  <si>
    <t>Never</t>
  </si>
  <si>
    <t>Strongly Agree</t>
  </si>
  <si>
    <t>Neutral</t>
  </si>
  <si>
    <t>Agree</t>
  </si>
  <si>
    <t>Strongly Disagree</t>
  </si>
  <si>
    <t>I'd love to see AI-powered mobile features become more intuitive, like assistants that understand context better and respond naturally. Real-time voice translation with human-like accuracy would be a game-changer for communication. Also, smarter AI-driven battery optimization and stronger security features like advanced fraud detection would make everyday use more seamless and secure.</t>
  </si>
  <si>
    <t>Babu</t>
  </si>
  <si>
    <t>25 - 35</t>
  </si>
  <si>
    <t>Male</t>
  </si>
  <si>
    <t>Occasionally</t>
  </si>
  <si>
    <t>Disagree</t>
  </si>
  <si>
    <t xml:space="preserve">Safety </t>
  </si>
  <si>
    <t>4 - 6 years</t>
  </si>
  <si>
    <t xml:space="preserve">Automatic correction </t>
  </si>
  <si>
    <t>Maria</t>
  </si>
  <si>
    <t>36 - 45</t>
  </si>
  <si>
    <t>Postgraduate</t>
  </si>
  <si>
    <t>iPhone</t>
  </si>
  <si>
    <t>1 -3 years</t>
  </si>
  <si>
    <t>Frequently</t>
  </si>
  <si>
    <t>More privacy.</t>
  </si>
  <si>
    <t>Transperancy on the data</t>
  </si>
  <si>
    <t xml:space="preserve">     </t>
  </si>
  <si>
    <t>High School</t>
  </si>
  <si>
    <t>Your wish</t>
  </si>
  <si>
    <t>Asha</t>
  </si>
  <si>
    <t>Nil</t>
  </si>
  <si>
    <t>Kanmani</t>
  </si>
  <si>
    <t>Queen. B</t>
  </si>
  <si>
    <t xml:space="preserve">Not aware of AI properly..... Sorry ..... </t>
  </si>
  <si>
    <t>Na</t>
  </si>
  <si>
    <t>All ok</t>
  </si>
  <si>
    <t>Rubadharshini kg</t>
  </si>
  <si>
    <t>Good</t>
  </si>
  <si>
    <t>Preetham</t>
  </si>
  <si>
    <t>Implementation of AI in the field of health care</t>
  </si>
  <si>
    <t>Vidya</t>
  </si>
  <si>
    <t>Need to improve correct dates some times it’s gives false information</t>
  </si>
  <si>
    <t xml:space="preserve">Security </t>
  </si>
  <si>
    <t>Shwetha</t>
  </si>
  <si>
    <t>Ai is good in present process</t>
  </si>
  <si>
    <t>Kirthika M</t>
  </si>
  <si>
    <t xml:space="preserve">User friendly </t>
  </si>
  <si>
    <t>Chithra S</t>
  </si>
  <si>
    <t>Free version</t>
  </si>
  <si>
    <t>Asha rani.j</t>
  </si>
  <si>
    <t>As of now nrtg</t>
  </si>
  <si>
    <t>Sushma S</t>
  </si>
  <si>
    <t>Sustain the same as now for future.</t>
  </si>
  <si>
    <t>Image sensing techno</t>
  </si>
  <si>
    <t>Vaishnavi</t>
  </si>
  <si>
    <t>Smart assistant</t>
  </si>
  <si>
    <t>To improve accessibility</t>
  </si>
  <si>
    <t>Raasi</t>
  </si>
  <si>
    <t>Network issues</t>
  </si>
  <si>
    <t>Bameela</t>
  </si>
  <si>
    <t>46 - 54</t>
  </si>
  <si>
    <t>Everything good</t>
  </si>
  <si>
    <t>R.GAJALAKSHMY</t>
  </si>
  <si>
    <t xml:space="preserve">To keep the datas personal </t>
  </si>
  <si>
    <t>Jeyashree karthik</t>
  </si>
  <si>
    <t xml:space="preserve">Data privacy </t>
  </si>
  <si>
    <t xml:space="preserve">Privacy and confidentiality </t>
  </si>
  <si>
    <t>DHIVYA.P</t>
  </si>
  <si>
    <t xml:space="preserve">Develop more in already existing features </t>
  </si>
  <si>
    <t>SHAFIYA.A</t>
  </si>
  <si>
    <t>Nothing else</t>
  </si>
  <si>
    <t>Nandhini A</t>
  </si>
  <si>
    <t xml:space="preserve">Get more information quickly </t>
  </si>
  <si>
    <t xml:space="preserve">. </t>
  </si>
  <si>
    <t>Data Privacy</t>
  </si>
  <si>
    <t>Manikandan</t>
  </si>
  <si>
    <t>Data optimization should be accurate</t>
  </si>
  <si>
    <t xml:space="preserve">To be more safer </t>
  </si>
  <si>
    <t>Easy access to data that are not easily available on net also quick resolution and time and effort saving.</t>
  </si>
  <si>
    <t>R.kanimozhi</t>
  </si>
  <si>
    <t xml:space="preserve">More visibility in images and improvisation </t>
  </si>
  <si>
    <t xml:space="preserve">Need to improve more </t>
  </si>
  <si>
    <t xml:space="preserve">Ultimate fast </t>
  </si>
  <si>
    <t>less than 1 year</t>
  </si>
  <si>
    <t xml:space="preserve">No so specific </t>
  </si>
  <si>
    <t>More accuracy and faster responses, security assurance</t>
  </si>
  <si>
    <t>Balamurugan V</t>
  </si>
  <si>
    <t>Not sure</t>
  </si>
  <si>
    <t>No personal data to be shared</t>
  </si>
  <si>
    <t>selvamoorthy</t>
  </si>
  <si>
    <t xml:space="preserve">Flying drone </t>
  </si>
  <si>
    <t>Mathan.v</t>
  </si>
  <si>
    <t xml:space="preserve">It's better </t>
  </si>
  <si>
    <t>Mohan</t>
  </si>
  <si>
    <t>Nothing</t>
  </si>
  <si>
    <t>Priyanka R</t>
  </si>
  <si>
    <t>BJ</t>
  </si>
  <si>
    <t>Raiees lone</t>
  </si>
  <si>
    <t xml:space="preserve">It should run smoothly nd have good quality of camera </t>
  </si>
  <si>
    <t xml:space="preserve">Need relevant content in well detailed manner </t>
  </si>
  <si>
    <t>Fast</t>
  </si>
  <si>
    <t xml:space="preserve">I want to ensure that AI doesnt leak any data r privacy risk and want to communicate more easy, and bring ai in small budget phone </t>
  </si>
  <si>
    <t>Sriram.P</t>
  </si>
  <si>
    <t>Forum for particular subject will be beneficial to study</t>
  </si>
  <si>
    <t>Kumar</t>
  </si>
  <si>
    <t xml:space="preserve">Accuracy </t>
  </si>
  <si>
    <t>Bagavath</t>
  </si>
  <si>
    <t xml:space="preserve">To be more accurate </t>
  </si>
  <si>
    <t>Allwin Benat</t>
  </si>
  <si>
    <t>Diploma</t>
  </si>
  <si>
    <t>I don't want any kind of AI features.</t>
  </si>
  <si>
    <t>Annamalai</t>
  </si>
  <si>
    <t xml:space="preserve">We cannot avoid AI in future </t>
  </si>
  <si>
    <t xml:space="preserve">High performance battery with </t>
  </si>
  <si>
    <t>55 Above</t>
  </si>
  <si>
    <t xml:space="preserve">Both a boon and a bane, human intelligence and deligence are prerogatives in AI uses. </t>
  </si>
  <si>
    <t>User friendly fee free</t>
  </si>
  <si>
    <t>Human friendly</t>
  </si>
  <si>
    <t xml:space="preserve">More advanced </t>
  </si>
  <si>
    <t>Bala sundar. B</t>
  </si>
  <si>
    <t>Communication improvement, for productivity,,security purpose and etc</t>
  </si>
  <si>
    <t>Private security Data</t>
  </si>
  <si>
    <t>Sivasankaran G</t>
  </si>
  <si>
    <t>Full phone control to AI . Its not keep secrets</t>
  </si>
  <si>
    <t>I this generation most of the people always use Ai to every work they didn’t even research they easily get information from ai that’s the main issue we have to give some restrictions to AI</t>
  </si>
  <si>
    <t>Its ability to understand the syntax with the context</t>
  </si>
  <si>
    <t>Rafi</t>
  </si>
  <si>
    <t>AI features all our datas to be more secured</t>
  </si>
  <si>
    <t>Ragavan</t>
  </si>
  <si>
    <t xml:space="preserve">Ensure more security and safety </t>
  </si>
  <si>
    <t>Jeevanandham M</t>
  </si>
  <si>
    <t>useful us</t>
  </si>
  <si>
    <t>Question</t>
  </si>
  <si>
    <t>Mean</t>
  </si>
  <si>
    <t>Median</t>
  </si>
  <si>
    <t>Mode</t>
  </si>
  <si>
    <t>Std Devai</t>
  </si>
  <si>
    <t>Response Count</t>
  </si>
  <si>
    <t>AI-powered chatbots (Meta AI, ChatGPT, etc.)]</t>
  </si>
  <si>
    <t>Voice assistants (Siri,Google Assistant)</t>
  </si>
  <si>
    <t>AI camera enhancements (Portrait mode, Night mode, AI beautification)</t>
  </si>
  <si>
    <t>AI-powered typing (Auto-suggestions, predictive text)</t>
  </si>
  <si>
    <t>AI-based recommendations (YouTube, Netflix, Shopping apps)</t>
  </si>
  <si>
    <t>I am aware that my smartphone has AI-powered features.</t>
  </si>
  <si>
    <t>I actively use AI features on my smartphone.</t>
  </si>
  <si>
    <t>AI-powered features improve my smartphone experience.</t>
  </si>
  <si>
    <t>AI features are easy to use.</t>
  </si>
  <si>
    <t>AI improves my productivity and daily tasks.</t>
  </si>
  <si>
    <t>AI recommendations are useful and relevant to me.</t>
  </si>
  <si>
    <t>AI-powered camera features enhance my photos.</t>
  </si>
  <si>
    <t>AI auto-suggestions help me while typing.</t>
  </si>
  <si>
    <t>AI sometimes misunderstands my requests.</t>
  </si>
  <si>
    <t>AI features are not always accurate.</t>
  </si>
  <si>
    <t>AI sometimes collects too much personal data.</t>
  </si>
  <si>
    <t>AI features drain my smartphone battery quickly.</t>
  </si>
  <si>
    <t>AI recommendations sometimes feel intrusive.</t>
  </si>
  <si>
    <t>AI features are not always necessary for my usage.</t>
  </si>
  <si>
    <t>I trust AI in my phone to keep my data secure.</t>
  </si>
  <si>
    <t>I would like more control over AI features on my phone.</t>
  </si>
  <si>
    <t>AI should be improved to better understand human emotions.</t>
  </si>
  <si>
    <t>AI should be more transparent about how it collects and uses my data.</t>
  </si>
  <si>
    <t>AI features should offer better personalization without privacy risks.</t>
  </si>
  <si>
    <t>3/31/2025 11:55:43</t>
  </si>
  <si>
    <t>3/31/2025 14:39:42</t>
  </si>
  <si>
    <t>Safety</t>
  </si>
  <si>
    <t>3/31/2025 14:58:42</t>
  </si>
  <si>
    <t>Jeevitha</t>
  </si>
  <si>
    <t>Automatic correction</t>
  </si>
  <si>
    <t>3/31/2025 15:00:39</t>
  </si>
  <si>
    <t>3/31/2025 15:03:20</t>
  </si>
  <si>
    <t>Priya dharshini</t>
  </si>
  <si>
    <t>3/31/2025 15:05:01</t>
  </si>
  <si>
    <t>Kiruthika</t>
  </si>
  <si>
    <t>3/31/2025 15:06:35</t>
  </si>
  <si>
    <t>Anita</t>
  </si>
  <si>
    <t>3/31/2025 15:10:41</t>
  </si>
  <si>
    <t>3/31/2025 15:17:29</t>
  </si>
  <si>
    <t>kanmani</t>
  </si>
  <si>
    <t>3/31/2025 15:24:14</t>
  </si>
  <si>
    <t>Not aware of AI properly..... Sorry .....</t>
  </si>
  <si>
    <t>3/31/2025 15:26:01</t>
  </si>
  <si>
    <t>Jacklin Rachel</t>
  </si>
  <si>
    <t>3/31/2025 15:33:26</t>
  </si>
  <si>
    <t>Meenakshi</t>
  </si>
  <si>
    <t>3/31/2025 15:34:42</t>
  </si>
  <si>
    <t>3/31/2025 15:34:55</t>
  </si>
  <si>
    <t>3/31/2025 15:41:43</t>
  </si>
  <si>
    <t>3/31/2025 15:48:55</t>
  </si>
  <si>
    <t>Anushiya</t>
  </si>
  <si>
    <t>Security</t>
  </si>
  <si>
    <t>3/31/2025 15:50:09</t>
  </si>
  <si>
    <t>3/31/2025 16:07:23</t>
  </si>
  <si>
    <t>User friendly</t>
  </si>
  <si>
    <t>3/31/2025 16:09:01</t>
  </si>
  <si>
    <t>3/31/2025 16:18:22</t>
  </si>
  <si>
    <t>3/31/2025 16:29:16</t>
  </si>
  <si>
    <t>3/31/2025 16:30:54</t>
  </si>
  <si>
    <t>Sharanya</t>
  </si>
  <si>
    <t>3/31/2025 16:37:47</t>
  </si>
  <si>
    <t>3/31/2025 16:41:52</t>
  </si>
  <si>
    <t>Sivaranjani</t>
  </si>
  <si>
    <t>3/31/2025 17:14:05</t>
  </si>
  <si>
    <t>3/31/2025 17:31:14</t>
  </si>
  <si>
    <t>3/31/2025 18:07:02</t>
  </si>
  <si>
    <t>To keep the datas personal</t>
  </si>
  <si>
    <t>3/31/2025 19:24:28</t>
  </si>
  <si>
    <t>Data privacy</t>
  </si>
  <si>
    <t>3/31/2025 21:11:08</t>
  </si>
  <si>
    <t>Ishwariya</t>
  </si>
  <si>
    <t>Privacy and confidentiality</t>
  </si>
  <si>
    <t>3/31/2025 21:17:18</t>
  </si>
  <si>
    <t>Develop more in already existing features</t>
  </si>
  <si>
    <t>3/31/2025 21:54:09</t>
  </si>
  <si>
    <t>3/31/2025 22:31:40</t>
  </si>
  <si>
    <t>Get more information quickly</t>
  </si>
  <si>
    <t>3/31/2025 23:16:24</t>
  </si>
  <si>
    <t>Nandhini</t>
  </si>
  <si>
    <t>.</t>
  </si>
  <si>
    <t>Alan Sushil Kumar</t>
  </si>
  <si>
    <t>Sri varshini</t>
  </si>
  <si>
    <t>To be more safer</t>
  </si>
  <si>
    <t>More visibility in images and improvisation</t>
  </si>
  <si>
    <t>Naveen Kumar</t>
  </si>
  <si>
    <t>Need to improve more</t>
  </si>
  <si>
    <t>Sittarthan Viswanathan</t>
  </si>
  <si>
    <t>Ultimate fast</t>
  </si>
  <si>
    <t>Abirami</t>
  </si>
  <si>
    <t>No so specific</t>
  </si>
  <si>
    <t>Kailainathan</t>
  </si>
  <si>
    <t>Ganeshkumar</t>
  </si>
  <si>
    <t>Flying drone</t>
  </si>
  <si>
    <t>It's better</t>
  </si>
  <si>
    <t>It should run smoothly nd have good quality of camera</t>
  </si>
  <si>
    <t>Raja Raj Kumary RG</t>
  </si>
  <si>
    <t>Need relevant content in well detailed manner</t>
  </si>
  <si>
    <t>Karthick</t>
  </si>
  <si>
    <t>D. Loganathan</t>
  </si>
  <si>
    <t>I want to ensure that AI doesnt leak any data r privacy risk and want to communicate more easy, and bring ai in small budget phone</t>
  </si>
  <si>
    <t>Accuracy</t>
  </si>
  <si>
    <t>To be more accurate</t>
  </si>
  <si>
    <t>We cannot avoid AI in future</t>
  </si>
  <si>
    <t>High performance battery with</t>
  </si>
  <si>
    <t>S. P. Rajkumar</t>
  </si>
  <si>
    <t>Both a boon and a bane, human intelligence and deligence are prerogatives in AI uses.</t>
  </si>
  <si>
    <t>A R Rajasekarane</t>
  </si>
  <si>
    <t>Pukazenti</t>
  </si>
  <si>
    <t>Sankar</t>
  </si>
  <si>
    <t>More advanced</t>
  </si>
  <si>
    <t>Ajesh Kumar</t>
  </si>
  <si>
    <t>Gopinath</t>
  </si>
  <si>
    <t>Karuppan Guirii</t>
  </si>
  <si>
    <t>Ensure more security and safety</t>
  </si>
  <si>
    <t>Jayaram V</t>
  </si>
  <si>
    <t>AI should improve in technology usage more then non technology</t>
  </si>
  <si>
    <t>Vignesh War</t>
  </si>
  <si>
    <t>NA</t>
  </si>
  <si>
    <t>Pravin</t>
  </si>
  <si>
    <t>Ai needs to be improve a lot</t>
  </si>
  <si>
    <t>Balakumaran t</t>
  </si>
  <si>
    <t>No</t>
  </si>
  <si>
    <t>Aravindh.M</t>
  </si>
  <si>
    <t>Ai based Medical simple test like Spo2 , etc</t>
  </si>
  <si>
    <t>Tanesh aravind</t>
  </si>
  <si>
    <t>Balaji</t>
  </si>
  <si>
    <t>Good as of now</t>
  </si>
  <si>
    <t>Nethaje M</t>
  </si>
  <si>
    <t>Nothing specific.</t>
  </si>
  <si>
    <t>Deva</t>
  </si>
  <si>
    <t>focus on enhancing explainability, ensuring fairness and accountability, addressing data biases, and developing robust AI systems that can adapt to complex and real-world scenarios, while also fostering human AI collaboration and ethical considerations.</t>
  </si>
  <si>
    <t>Frequency Table</t>
  </si>
  <si>
    <t>Positive</t>
  </si>
  <si>
    <t>Negative</t>
  </si>
  <si>
    <t>Total</t>
  </si>
  <si>
    <t>Row Labels</t>
  </si>
  <si>
    <t>Grand Total</t>
  </si>
  <si>
    <t>Column Labels</t>
  </si>
  <si>
    <t>Category</t>
  </si>
  <si>
    <t>Count</t>
  </si>
  <si>
    <t>Count of Voice assistants (Siri,Google Assistant)</t>
  </si>
  <si>
    <t>Count of Age Group</t>
  </si>
  <si>
    <t>Count of Gender</t>
  </si>
  <si>
    <t>Count of Educational level</t>
  </si>
  <si>
    <t>Count of Which type of smartphone do you currently use?</t>
  </si>
  <si>
    <t>Column1</t>
  </si>
  <si>
    <t>Sum of Positive</t>
  </si>
  <si>
    <t>Sum of Negative</t>
  </si>
  <si>
    <t>Sum of Neutral</t>
  </si>
  <si>
    <t>4/17/2025 11:52:05</t>
  </si>
  <si>
    <t>4/17/2025 11:54:58</t>
  </si>
  <si>
    <t>Shalini</t>
  </si>
  <si>
    <t>Security and privacy</t>
  </si>
  <si>
    <t>4/17/2025 12:02:07</t>
  </si>
  <si>
    <t>Kalaivani</t>
  </si>
  <si>
    <t>No idea</t>
  </si>
  <si>
    <t>4/17/2025 12:07:42</t>
  </si>
  <si>
    <t>Rajesh Sharma k</t>
  </si>
  <si>
    <t>AI should do all types activities without touching the phone and understand our emotions too</t>
  </si>
  <si>
    <t>4/17/2025 12:09:25</t>
  </si>
  <si>
    <t>Anand Yadav</t>
  </si>
  <si>
    <t>Data security</t>
  </si>
  <si>
    <t>4/17/2025 12:09:27</t>
  </si>
  <si>
    <t>Mo Asif</t>
  </si>
  <si>
    <t>On-Device AI Processing: Enhanced privacy with on-device data processing for sensitive tasks. • Faster performance for AI-driven features like image processing, voice recognition, and predictive text.</t>
  </si>
  <si>
    <t>4/17/2025 12:09:50</t>
  </si>
  <si>
    <t>Jasobant Nayak</t>
  </si>
  <si>
    <t>AI that better understands context — like mood, location, or habits — to suggest apps, music, or replies more naturally.</t>
  </si>
  <si>
    <t>4/17/2025 12:10:20</t>
  </si>
  <si>
    <t>Jeevanandam</t>
  </si>
  <si>
    <t>4/17/2025 12:11:15</t>
  </si>
  <si>
    <t>Lekshmi R</t>
  </si>
  <si>
    <t>4/17/2025 12:14:33</t>
  </si>
  <si>
    <t>Cyriac Thomas</t>
  </si>
  <si>
    <t>4/17/2025 12:15:04</t>
  </si>
  <si>
    <t>Armaan</t>
  </si>
  <si>
    <t>4/17/2025 12:19:04</t>
  </si>
  <si>
    <t>Kevin Regis</t>
  </si>
  <si>
    <t>It's good already</t>
  </si>
  <si>
    <t>4/17/2025 12:20:47</t>
  </si>
  <si>
    <t>Yash Gupta</t>
  </si>
  <si>
    <t>AI features should have accountability how it collect and process the data to maintain the anonymity.</t>
  </si>
  <si>
    <t>4/17/2025 12:21:17</t>
  </si>
  <si>
    <t>AMARESH S</t>
  </si>
  <si>
    <t>4/17/2025 12:21:31</t>
  </si>
  <si>
    <t>SUGUMAR D</t>
  </si>
  <si>
    <t>No time limit</t>
  </si>
  <si>
    <t>4/17/2025 12:26:20</t>
  </si>
  <si>
    <t>Ajay.A</t>
  </si>
  <si>
    <t>Nothing to say</t>
  </si>
  <si>
    <t>4/17/2025 12:27:12</t>
  </si>
  <si>
    <t>Saubhik kumar</t>
  </si>
  <si>
    <t>I guess ai has all the capabilities to do it</t>
  </si>
  <si>
    <t>4/17/2025 12:27:33</t>
  </si>
  <si>
    <t>Yuvasri T.</t>
  </si>
  <si>
    <t>I would like to see more personalized AI suggestions that adapt better to user habits, improved privacy controls, offline AI capabilities for key tasks like translation or voice assistance, and more natural conversational abilities in voice assistants.</t>
  </si>
  <si>
    <t>4/17/2025 12:30:35</t>
  </si>
  <si>
    <t>Rigio Taditya</t>
  </si>
  <si>
    <t>Should not be complicated, it should be more efficient or it should also work when it's offline</t>
  </si>
  <si>
    <t>4/17/2025 12:31:00</t>
  </si>
  <si>
    <t>Vikram.s</t>
  </si>
  <si>
    <t>More natural, proactive assistance that understands user context (location, calendar, activity) without needing constant prompts.</t>
  </si>
  <si>
    <t>4/17/2025 12:33:54</t>
  </si>
  <si>
    <t>Pugazharasi. K</t>
  </si>
  <si>
    <t>Fast reply with less data use</t>
  </si>
  <si>
    <t>4/17/2025 12:43:28</t>
  </si>
  <si>
    <t>Archana Kumari</t>
  </si>
  <si>
    <t>More Secure</t>
  </si>
  <si>
    <t>4/17/2025 12:44:09</t>
  </si>
  <si>
    <t>Surajmukhi</t>
  </si>
  <si>
    <t>Done</t>
  </si>
  <si>
    <t>4/17/2025 12:44:36</t>
  </si>
  <si>
    <t>S. Priyadharshini</t>
  </si>
  <si>
    <t>Enhanced security</t>
  </si>
  <si>
    <t>4/17/2025 12:46:49</t>
  </si>
  <si>
    <t>Marslin</t>
  </si>
  <si>
    <t>4/17/2025 12:47:04</t>
  </si>
  <si>
    <t>Dharshini T</t>
  </si>
  <si>
    <t>It should be more efficient</t>
  </si>
  <si>
    <t>4/17/2025 12:49:50</t>
  </si>
  <si>
    <t>Swetha</t>
  </si>
  <si>
    <t>I would like AI-powered mobile features to improve in such a way that it understand human emotions in better way</t>
  </si>
  <si>
    <t>4/17/2025 12:51:56</t>
  </si>
  <si>
    <t>Saurabh Kumar</t>
  </si>
  <si>
    <t>As of now, nothing but i would like to see more enhancements in terms of pictures quality.</t>
  </si>
  <si>
    <t>4/17/2025 12:57:54</t>
  </si>
  <si>
    <t>Harivagini. T</t>
  </si>
  <si>
    <t>4/17/2025 12:59:35</t>
  </si>
  <si>
    <t>Akshay Sathyan</t>
  </si>
  <si>
    <t>Privacy protection</t>
  </si>
  <si>
    <t>4/17/2025 13:30:19</t>
  </si>
  <si>
    <t>Revathi</t>
  </si>
  <si>
    <t>Easy function</t>
  </si>
  <si>
    <t>4/17/2025 13:42:43</t>
  </si>
  <si>
    <t>DHANUSH.N</t>
  </si>
  <si>
    <t>4/17/2025 13:43:06</t>
  </si>
  <si>
    <t>Poonguzhali S</t>
  </si>
  <si>
    <t>4/17/2025 13:48:22</t>
  </si>
  <si>
    <t>Jithesh Lal P S</t>
  </si>
  <si>
    <t>More personalisation</t>
  </si>
  <si>
    <t>4/17/2025 14:16:06</t>
  </si>
  <si>
    <t>Methina</t>
  </si>
  <si>
    <t>Analyzing</t>
  </si>
  <si>
    <t>4/17/2025 15:36:13</t>
  </si>
  <si>
    <t>Divyadarshini S</t>
  </si>
  <si>
    <t>Offline AI capabilities ( Without using Data)</t>
  </si>
  <si>
    <t>4/17/2025 17:35:39</t>
  </si>
  <si>
    <t>Bhuvaneswari V</t>
  </si>
  <si>
    <t>Security, ar</t>
  </si>
  <si>
    <t>4/17/2025 17:42:28</t>
  </si>
  <si>
    <t>saran</t>
  </si>
  <si>
    <t>yes</t>
  </si>
  <si>
    <t>4/18/2025 7:02:35</t>
  </si>
  <si>
    <t>Gayathri</t>
  </si>
  <si>
    <t>Privacy</t>
  </si>
  <si>
    <t>4/18/2025 10:36:38</t>
  </si>
  <si>
    <t>Ishwariya Preethi. S</t>
  </si>
  <si>
    <t>More privacy on personal data</t>
  </si>
  <si>
    <t>4/18/2025 10:41:29</t>
  </si>
  <si>
    <t>Thambidurai T</t>
  </si>
  <si>
    <t>Notes Illa na mm</t>
  </si>
  <si>
    <t>4/18/2025 10:42:53</t>
  </si>
  <si>
    <t>R. Prathiksha</t>
  </si>
  <si>
    <t>Improve privacy</t>
  </si>
  <si>
    <t>4/18/2025 10:45:08</t>
  </si>
  <si>
    <t>Abishek</t>
  </si>
  <si>
    <t>Currently I am using realmi 8 smartphone in that AI feature are kind of not accurate full fill my photo experience cuzz it enhances the originality of my photo experience for that the changes must needed to not destroy my originality ,in addition I am person who not use default phone Ai cuz in my phone there is no advance default AI option .so, prefer to use additional apps</t>
  </si>
  <si>
    <t>4/18/2025 10:47:15</t>
  </si>
  <si>
    <t>S.Arunagiri</t>
  </si>
  <si>
    <t>Now a days the AI can do anything in way of legal r illegal in that way the people r having fear about to use AI. If you can able to improve security it will must helpful to the people. And one more AI are not supporting tamil language .. People need it more i guess that also need to improve for the people..... Thank you</t>
  </si>
  <si>
    <t>4/18/2025 11:06:33</t>
  </si>
  <si>
    <t>Yogalakshmi</t>
  </si>
  <si>
    <t>4/18/2025 11:15:14</t>
  </si>
  <si>
    <t>POORNESH S</t>
  </si>
  <si>
    <t>The data must be protected</t>
  </si>
  <si>
    <t>4/18/2025 11:43:22</t>
  </si>
  <si>
    <t>Senthamizhselvi</t>
  </si>
  <si>
    <t>It not useful for all time</t>
  </si>
  <si>
    <t>4/18/2025 11:46:24</t>
  </si>
  <si>
    <t>Aswin.S</t>
  </si>
  <si>
    <t>It should show better answers to me</t>
  </si>
  <si>
    <t>4/18/2025 12:41:13</t>
  </si>
  <si>
    <t>SASIDHARAN R</t>
  </si>
  <si>
    <t>I would like AI to be a friend more than a chatbot or something like that, it help to understand more about the concept asked for or like a friend explaining to another friend.</t>
  </si>
  <si>
    <t>4/18/2025 16:28:56</t>
  </si>
  <si>
    <t>Keerthiga</t>
  </si>
  <si>
    <t>Need more features to finish tasks easily</t>
  </si>
  <si>
    <t>4/18/2025 18:51:00</t>
  </si>
  <si>
    <t>Viknesh.R</t>
  </si>
  <si>
    <t>AI should analyse the users each and every activity of the owner meticulously and automate the work of the user even he forgot to perform a specific task which was about to do..</t>
  </si>
  <si>
    <t>4/19/2025 12:08:35</t>
  </si>
  <si>
    <t>Ranjeetha</t>
  </si>
  <si>
    <t>Focus on making AI systems work with humans instead of replacing them.</t>
  </si>
  <si>
    <t>4/19/2025 12:13:55</t>
  </si>
  <si>
    <t>Abhishek</t>
  </si>
  <si>
    <t>4/20/2025 1:14:52</t>
  </si>
  <si>
    <t>Susy Antony</t>
  </si>
  <si>
    <t>Description</t>
  </si>
  <si>
    <t>Privacy &amp; Data Protection</t>
  </si>
  <si>
    <t>Data safety, privacy, confidentiality, secure AI</t>
  </si>
  <si>
    <t>Feature Enhancement</t>
  </si>
  <si>
    <t>Requests for new or better features (camera, apps, existing AI tools)</t>
  </si>
  <si>
    <t>Security Assurance</t>
  </si>
  <si>
    <t>Security against threats, fraud detection, trust in AI</t>
  </si>
  <si>
    <t>Performance Improvement</t>
  </si>
  <si>
    <t>Faster processing, smooth UI, less lag, improved tech</t>
  </si>
  <si>
    <t>User Experience &amp; Usability</t>
  </si>
  <si>
    <t>Simpler use, better design, accessibility, friendly UI</t>
  </si>
  <si>
    <t>Ethical Concerns &amp; Restrictions</t>
  </si>
  <si>
    <t>Concerns about bias, misuse, fairness, transparency</t>
  </si>
  <si>
    <t>AI Understanding Context/Emotion</t>
  </si>
  <si>
    <t>Emotional intelligence, understanding habits, mood</t>
  </si>
  <si>
    <t>Healthcare &amp; Utility Features</t>
  </si>
  <si>
    <t>Health-related AI tools, practical task-based uses</t>
  </si>
  <si>
    <t>Multilingual &amp; Regional Support</t>
  </si>
  <si>
    <t>Language support, Tamil compatibility</t>
  </si>
  <si>
    <t>Offline Capability</t>
  </si>
  <si>
    <t>AI without internet, low-data usage</t>
  </si>
  <si>
    <t>Cost Concerns</t>
  </si>
  <si>
    <t>Free or budget-friendly features</t>
  </si>
  <si>
    <t>Network/Infra Issues</t>
  </si>
  <si>
    <t>Problems with connectivity or mobile network</t>
  </si>
  <si>
    <t>Satisfied / No Suggestions</t>
  </si>
  <si>
    <t>Nil, no input, already good, no issues</t>
  </si>
  <si>
    <t>Other / Not Classifiable</t>
  </si>
  <si>
    <t>Irrelevant, unclear, or incomplete responses</t>
  </si>
  <si>
    <t>TOTAL</t>
  </si>
  <si>
    <t>Count of AI-powered chatbots (Meta AI, ChatGPT, etc.)]</t>
  </si>
  <si>
    <t>Count of AI camera enhancements (Portrait mode, Night mode, AI beautification)</t>
  </si>
  <si>
    <t>Count of AI-powered typing (Auto-suggestions, predictive text)</t>
  </si>
  <si>
    <t>Count of AI-based recommendations (YouTube, Netflix, Shopping apps)</t>
  </si>
  <si>
    <t>Count of I am aware that my smartphone has AI-powered features.</t>
  </si>
  <si>
    <t>Count of I actively use AI features on my smartphone.</t>
  </si>
  <si>
    <t>Count of AI-powered features improve my smartphone experience.</t>
  </si>
  <si>
    <t>Count of AI features are easy to use.</t>
  </si>
  <si>
    <t>Count of AI improves my productivity and daily tasks.</t>
  </si>
  <si>
    <t>Count of AI recommendations are useful and relevant to me.</t>
  </si>
  <si>
    <t>Count of AI-powered camera features enhance my photos.</t>
  </si>
  <si>
    <t>Count of AI auto-suggestions help me while typing.</t>
  </si>
  <si>
    <t>Count of AI sometimes misunderstands my requests.</t>
  </si>
  <si>
    <t>Count of AI features are not always accurate.</t>
  </si>
  <si>
    <t>Count of AI sometimes collects too much personal data.</t>
  </si>
  <si>
    <t>Count of AI features drain my smartphone battery quickly.</t>
  </si>
  <si>
    <t>Count of AI recommendations sometimes feel intrusive.</t>
  </si>
  <si>
    <t>Count of AI features are not always necessary for my usage.</t>
  </si>
  <si>
    <t>Count of I trust AI in my phone to keep my data secure.</t>
  </si>
  <si>
    <t>Count of I would like more control over AI features on my phone.</t>
  </si>
  <si>
    <t>Count of AI should be improved to better understand human emotions.</t>
  </si>
  <si>
    <t>Count of AI should be more transparent about how it collects and uses my data.</t>
  </si>
  <si>
    <t>Count of AI features should offer better personalization without privacy risks.</t>
  </si>
  <si>
    <t>4.6 Sentiment by Demographics</t>
  </si>
  <si>
    <t>a) Sentiment by Gender</t>
  </si>
  <si>
    <t>Positive (%)</t>
  </si>
  <si>
    <t>Neutral (%)</t>
  </si>
  <si>
    <t>Negative (%)</t>
  </si>
  <si>
    <t>b) Sentiment by Phone Type</t>
  </si>
  <si>
    <t>Phone Type</t>
  </si>
  <si>
    <t>c) Sentiment by Education Level</t>
  </si>
  <si>
    <t>Education Level</t>
  </si>
  <si>
    <t>Undergraduate</t>
  </si>
  <si>
    <t>Professional Degree</t>
  </si>
  <si>
    <t>d) Sentiment by Usage Duration</t>
  </si>
  <si>
    <t>Smartphone Usage Duration</t>
  </si>
  <si>
    <t>Less than 1 year</t>
  </si>
  <si>
    <t>1–3 years</t>
  </si>
  <si>
    <t>4–6 years</t>
  </si>
  <si>
    <t>e) Sentiment by Age Group</t>
  </si>
  <si>
    <t>18–24</t>
  </si>
  <si>
    <t>25–34</t>
  </si>
  <si>
    <t>35–44</t>
  </si>
  <si>
    <t>45–54</t>
  </si>
  <si>
    <t>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</si>
</sst>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Arial"/>
      <scheme val="minor"/>
    </font>
    <font>
      <sz val="10"/>
      <color theme="1"/>
      <name val="Arial"/>
      <family val="2"/>
      <scheme val="minor"/>
    </font>
    <font>
      <sz val="10"/>
      <color rgb="FF000000"/>
      <name val="Arial"/>
      <family val="2"/>
      <scheme val="minor"/>
    </font>
    <font>
      <sz val="10"/>
      <color rgb="FF000000"/>
      <name val="Arial"/>
      <family val="2"/>
      <scheme val="minor"/>
    </font>
    <font>
      <sz val="10"/>
      <color rgb="FF434343"/>
      <name val="Roboto"/>
    </font>
    <font>
      <sz val="8"/>
      <name val="Arial"/>
      <family val="2"/>
      <scheme val="minor"/>
    </font>
    <font>
      <sz val="10"/>
      <color rgb="FF000000"/>
      <name val="Arial Unicode MS"/>
      <family val="2"/>
    </font>
    <font>
      <b/>
      <sz val="10"/>
      <color rgb="FF000000"/>
      <name val="Arial"/>
      <family val="2"/>
      <scheme val="minor"/>
    </font>
    <font>
      <b/>
      <sz val="12"/>
      <color rgb="FF000000"/>
      <name val="Times New Roman"/>
      <family val="1"/>
    </font>
    <font>
      <sz val="12"/>
      <color rgb="FF000000"/>
      <name val="Times New Roman"/>
      <family val="1"/>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8F9FA"/>
        <bgColor indexed="64"/>
      </patternFill>
    </fill>
    <fill>
      <patternFill patternType="solid">
        <fgColor rgb="FF92D050"/>
        <bgColor indexed="64"/>
      </patternFill>
    </fill>
  </fills>
  <borders count="33">
    <border>
      <left/>
      <right/>
      <top/>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F8F9FA"/>
      </left>
      <right style="thin">
        <color rgb="FFF8F9FA"/>
      </right>
      <top style="thin">
        <color rgb="FFF8F9FA"/>
      </top>
      <bottom/>
      <diagonal/>
    </border>
    <border>
      <left style="thin">
        <color rgb="FFF8F9FA"/>
      </left>
      <right style="thin">
        <color rgb="FF442F65"/>
      </right>
      <top style="thin">
        <color rgb="FFF8F9FA"/>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right/>
      <top style="thin">
        <color indexed="65"/>
      </top>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right style="thin">
        <color rgb="FF999999"/>
      </right>
      <top style="thin">
        <color indexed="65"/>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79">
    <xf numFmtId="0" fontId="0" fillId="0" borderId="0" xfId="0"/>
    <xf numFmtId="0" fontId="1" fillId="0" borderId="1" xfId="0" applyFont="1" applyBorder="1" applyAlignment="1">
      <alignment horizontal="lef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0" fillId="2" borderId="0" xfId="0" applyFill="1"/>
    <xf numFmtId="0" fontId="1" fillId="0" borderId="0" xfId="0" applyFont="1" applyAlignment="1">
      <alignment horizontal="left" vertical="center"/>
    </xf>
    <xf numFmtId="0" fontId="1" fillId="0" borderId="7" xfId="0" applyFont="1" applyBorder="1" applyAlignment="1">
      <alignment vertical="center"/>
    </xf>
    <xf numFmtId="0" fontId="1" fillId="0" borderId="8" xfId="0" applyFont="1" applyBorder="1" applyAlignment="1">
      <alignment vertical="center"/>
    </xf>
    <xf numFmtId="0" fontId="4" fillId="3" borderId="0" xfId="0" applyFont="1" applyFill="1" applyAlignment="1">
      <alignment vertical="center" wrapText="1"/>
    </xf>
    <xf numFmtId="0" fontId="4" fillId="4" borderId="0" xfId="0" applyFont="1" applyFill="1" applyAlignment="1">
      <alignment vertical="center" wrapText="1"/>
    </xf>
    <xf numFmtId="0" fontId="0" fillId="0" borderId="0" xfId="0" applyAlignment="1">
      <alignment vertical="center" wrapText="1"/>
    </xf>
    <xf numFmtId="0" fontId="6" fillId="0" borderId="0" xfId="0" applyFont="1" applyAlignment="1">
      <alignment vertical="center" wrapText="1"/>
    </xf>
    <xf numFmtId="0" fontId="2" fillId="0" borderId="0" xfId="0" applyFont="1" applyAlignment="1">
      <alignment vertical="center" wrapText="1"/>
    </xf>
    <xf numFmtId="0" fontId="2" fillId="2" borderId="0" xfId="0" applyFont="1" applyFill="1"/>
    <xf numFmtId="0" fontId="0" fillId="0" borderId="9" xfId="0" applyBorder="1"/>
    <xf numFmtId="0" fontId="0" fillId="0" borderId="10" xfId="0" applyBorder="1"/>
    <xf numFmtId="0" fontId="0" fillId="0" borderId="11" xfId="0" applyBorder="1"/>
    <xf numFmtId="0" fontId="0" fillId="0" borderId="9" xfId="0" pivotButton="1" applyBorder="1"/>
    <xf numFmtId="0" fontId="0" fillId="0" borderId="13" xfId="0" applyBorder="1"/>
    <xf numFmtId="0" fontId="0" fillId="0" borderId="9" xfId="0" applyBorder="1" applyAlignment="1">
      <alignment horizontal="left"/>
    </xf>
    <xf numFmtId="0" fontId="0" fillId="0" borderId="12" xfId="0" applyBorder="1" applyAlignment="1">
      <alignment horizontal="left"/>
    </xf>
    <xf numFmtId="0" fontId="0" fillId="0" borderId="16" xfId="0" applyBorder="1" applyAlignment="1">
      <alignment horizontal="left"/>
    </xf>
    <xf numFmtId="0" fontId="0" fillId="0" borderId="17" xfId="0" applyBorder="1"/>
    <xf numFmtId="9" fontId="0" fillId="0" borderId="0" xfId="1" applyFont="1"/>
    <xf numFmtId="0" fontId="1" fillId="2" borderId="0" xfId="0" applyFont="1" applyFill="1" applyAlignment="1">
      <alignment horizontal="left" vertical="center"/>
    </xf>
    <xf numFmtId="0" fontId="1" fillId="0" borderId="4" xfId="0" applyFont="1" applyBorder="1" applyAlignment="1">
      <alignment vertical="center" wrapText="1"/>
    </xf>
    <xf numFmtId="0" fontId="0" fillId="0" borderId="0" xfId="0" applyAlignment="1">
      <alignment wrapText="1"/>
    </xf>
    <xf numFmtId="0" fontId="7" fillId="2" borderId="0" xfId="0" applyFont="1" applyFill="1" applyAlignment="1">
      <alignment horizontal="center" vertical="center" wrapText="1"/>
    </xf>
    <xf numFmtId="0" fontId="0" fillId="2" borderId="0" xfId="0" applyFill="1" applyAlignment="1">
      <alignment horizontal="center"/>
    </xf>
    <xf numFmtId="0" fontId="0" fillId="0" borderId="20" xfId="0" applyBorder="1"/>
    <xf numFmtId="10" fontId="0" fillId="0" borderId="9" xfId="0" applyNumberFormat="1" applyBorder="1"/>
    <xf numFmtId="10" fontId="0" fillId="0" borderId="12" xfId="0" applyNumberFormat="1" applyBorder="1"/>
    <xf numFmtId="10" fontId="0" fillId="0" borderId="16" xfId="0" applyNumberFormat="1" applyBorder="1"/>
    <xf numFmtId="10" fontId="0" fillId="0" borderId="17" xfId="0" applyNumberFormat="1" applyBorder="1"/>
    <xf numFmtId="10" fontId="0" fillId="0" borderId="19" xfId="0" applyNumberFormat="1" applyBorder="1"/>
    <xf numFmtId="10" fontId="0" fillId="0" borderId="18" xfId="0" applyNumberFormat="1" applyBorder="1"/>
    <xf numFmtId="10" fontId="0" fillId="0" borderId="20" xfId="0" applyNumberFormat="1" applyBorder="1"/>
    <xf numFmtId="10" fontId="0" fillId="0" borderId="22" xfId="0" applyNumberFormat="1" applyBorder="1"/>
    <xf numFmtId="10" fontId="0" fillId="0" borderId="21" xfId="0" applyNumberFormat="1" applyBorder="1"/>
    <xf numFmtId="0" fontId="4" fillId="3" borderId="0" xfId="0" applyFont="1" applyFill="1" applyAlignment="1">
      <alignment horizontal="right" vertical="center" wrapText="1"/>
    </xf>
    <xf numFmtId="0" fontId="4" fillId="4" borderId="0" xfId="0" applyFont="1" applyFill="1" applyAlignment="1">
      <alignment horizontal="right" vertical="center" wrapText="1"/>
    </xf>
    <xf numFmtId="22" fontId="4" fillId="4" borderId="0" xfId="0" applyNumberFormat="1" applyFont="1" applyFill="1" applyAlignment="1">
      <alignment horizontal="right" vertical="center" wrapText="1"/>
    </xf>
    <xf numFmtId="22" fontId="4" fillId="3" borderId="0" xfId="0" applyNumberFormat="1" applyFont="1" applyFill="1" applyAlignment="1">
      <alignment horizontal="right" vertical="center" wrapText="1"/>
    </xf>
    <xf numFmtId="0" fontId="0" fillId="0" borderId="12" xfId="0" applyBorder="1"/>
    <xf numFmtId="0" fontId="0" fillId="0" borderId="14" xfId="0" applyBorder="1"/>
    <xf numFmtId="0" fontId="0" fillId="0" borderId="15" xfId="0" applyBorder="1"/>
    <xf numFmtId="0" fontId="0" fillId="0" borderId="19" xfId="0" applyBorder="1"/>
    <xf numFmtId="0" fontId="0" fillId="0" borderId="16" xfId="0" applyBorder="1"/>
    <xf numFmtId="0" fontId="0" fillId="0" borderId="18" xfId="0" applyBorder="1"/>
    <xf numFmtId="0" fontId="1" fillId="0" borderId="23" xfId="0" applyFont="1" applyBorder="1" applyAlignment="1">
      <alignment horizontal="left" vertical="center"/>
    </xf>
    <xf numFmtId="0" fontId="1" fillId="0" borderId="23" xfId="0" applyFont="1" applyBorder="1" applyAlignment="1">
      <alignment vertical="center"/>
    </xf>
    <xf numFmtId="0" fontId="1" fillId="3" borderId="23" xfId="0" applyFont="1" applyFill="1" applyBorder="1" applyAlignment="1">
      <alignment vertical="center" wrapText="1"/>
    </xf>
    <xf numFmtId="0" fontId="1" fillId="4" borderId="23" xfId="0" applyFont="1" applyFill="1" applyBorder="1" applyAlignment="1">
      <alignment vertical="center" wrapText="1"/>
    </xf>
    <xf numFmtId="0" fontId="1" fillId="4" borderId="24" xfId="0" applyFont="1" applyFill="1" applyBorder="1" applyAlignment="1">
      <alignment vertical="center" wrapText="1"/>
    </xf>
    <xf numFmtId="0" fontId="1" fillId="3" borderId="24" xfId="0" applyFont="1" applyFill="1" applyBorder="1" applyAlignment="1">
      <alignment vertical="center" wrapText="1"/>
    </xf>
    <xf numFmtId="0" fontId="1" fillId="4" borderId="25" xfId="0" applyFont="1" applyFill="1" applyBorder="1" applyAlignment="1">
      <alignment vertical="center" wrapText="1"/>
    </xf>
    <xf numFmtId="0" fontId="1" fillId="3" borderId="25" xfId="0" applyFont="1" applyFill="1" applyBorder="1" applyAlignment="1">
      <alignment vertical="center" wrapText="1"/>
    </xf>
    <xf numFmtId="0" fontId="1" fillId="3" borderId="26" xfId="0" applyFont="1" applyFill="1" applyBorder="1" applyAlignment="1">
      <alignment vertical="center" wrapText="1"/>
    </xf>
    <xf numFmtId="0" fontId="1" fillId="3" borderId="27" xfId="0" applyFont="1" applyFill="1" applyBorder="1" applyAlignment="1">
      <alignment vertical="center" wrapText="1"/>
    </xf>
    <xf numFmtId="0" fontId="1" fillId="3" borderId="28" xfId="0" applyFont="1" applyFill="1" applyBorder="1" applyAlignment="1">
      <alignment vertical="center" wrapText="1"/>
    </xf>
    <xf numFmtId="0" fontId="7" fillId="0" borderId="0" xfId="0" applyFont="1" applyAlignment="1">
      <alignment vertical="center" wrapText="1"/>
    </xf>
    <xf numFmtId="0" fontId="7" fillId="5" borderId="0" xfId="0" applyFont="1" applyFill="1" applyAlignment="1">
      <alignment vertical="center" wrapText="1"/>
    </xf>
    <xf numFmtId="0" fontId="0" fillId="5" borderId="0" xfId="0" applyFill="1"/>
    <xf numFmtId="0" fontId="7" fillId="0" borderId="0" xfId="0" applyFont="1"/>
    <xf numFmtId="0" fontId="0" fillId="0" borderId="0" xfId="1" applyNumberFormat="1" applyFont="1"/>
    <xf numFmtId="10" fontId="1" fillId="0" borderId="0" xfId="0" applyNumberFormat="1" applyFont="1" applyAlignment="1">
      <alignment horizontal="left" vertical="center"/>
    </xf>
    <xf numFmtId="0" fontId="8" fillId="0" borderId="0" xfId="0" applyFont="1" applyAlignment="1">
      <alignment vertical="center"/>
    </xf>
    <xf numFmtId="0" fontId="8" fillId="0" borderId="29" xfId="0" applyFont="1" applyBorder="1" applyAlignment="1">
      <alignment vertical="center" wrapText="1"/>
    </xf>
    <xf numFmtId="0" fontId="8" fillId="0" borderId="30" xfId="0" applyFont="1" applyBorder="1" applyAlignment="1">
      <alignment vertical="center" wrapText="1"/>
    </xf>
    <xf numFmtId="0" fontId="9" fillId="0" borderId="31" xfId="0" applyFont="1" applyBorder="1" applyAlignment="1">
      <alignment vertical="center" wrapText="1"/>
    </xf>
    <xf numFmtId="9" fontId="9" fillId="0" borderId="32" xfId="0" applyNumberFormat="1" applyFont="1" applyBorder="1" applyAlignment="1">
      <alignment vertical="center" wrapText="1"/>
    </xf>
    <xf numFmtId="0" fontId="9" fillId="0" borderId="0" xfId="0" applyFont="1" applyAlignment="1">
      <alignment vertical="center"/>
    </xf>
    <xf numFmtId="0" fontId="1" fillId="0" borderId="0" xfId="0" applyFont="1" applyAlignment="1">
      <alignment horizontal="left" vertical="center"/>
    </xf>
    <xf numFmtId="0" fontId="0" fillId="2" borderId="0" xfId="0" applyFill="1" applyAlignment="1">
      <alignment horizontal="center"/>
    </xf>
    <xf numFmtId="2" fontId="0" fillId="0" borderId="0" xfId="1" applyNumberFormat="1" applyFont="1"/>
  </cellXfs>
  <cellStyles count="2">
    <cellStyle name="Normal" xfId="0" builtinId="0"/>
    <cellStyle name="Percent" xfId="1" builtinId="5"/>
  </cellStyles>
  <dxfs count="46">
    <dxf>
      <font>
        <b val="0"/>
        <i val="0"/>
        <strike val="0"/>
        <condense val="0"/>
        <extend val="0"/>
        <outline val="0"/>
        <shadow val="0"/>
        <u val="none"/>
        <vertAlign val="baseline"/>
        <sz val="10"/>
        <color rgb="FF000000"/>
        <name val="Arial Unicode MS"/>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Unicode MS"/>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Arial Unicode MS"/>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Arial"/>
        <family val="2"/>
        <scheme val="minor"/>
      </font>
      <alignment horizontal="left" vertical="center"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Unicode MS"/>
        <family val="2"/>
        <scheme val="none"/>
      </font>
      <alignment horizontal="general" vertical="center" textRotation="0" wrapText="1" indent="0" justifyLastLine="0" shrinkToFit="0" readingOrder="0"/>
    </dxf>
    <dxf>
      <fill>
        <patternFill patternType="solid">
          <fgColor indexed="64"/>
          <bgColor rgb="FFFFFF00"/>
        </patternFill>
      </fill>
    </dxf>
    <dxf>
      <numFmt numFmtId="14" formatCode="0.00%"/>
    </dxf>
    <dxf>
      <numFmt numFmtId="14" formatCode="0.00%"/>
    </dxf>
    <dxf>
      <numFmt numFmtId="14" formatCode="0.00%"/>
    </dxf>
    <dxf>
      <numFmt numFmtId="0" formatCode="General"/>
    </dxf>
    <dxf>
      <font>
        <strike val="0"/>
        <outline val="0"/>
        <shadow val="0"/>
        <u val="none"/>
        <vertAlign val="baseline"/>
        <sz val="10"/>
        <color theme="1"/>
        <name val="Arial"/>
        <family val="2"/>
        <scheme val="minor"/>
      </font>
      <border diagonalUp="0" diagonalDown="0" outline="0">
        <left style="thin">
          <color indexed="64"/>
        </left>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right style="thin">
          <color indexed="64"/>
        </right>
        <top style="thin">
          <color indexed="64"/>
        </top>
        <bottom style="thin">
          <color indexed="64"/>
        </bottom>
      </border>
    </dxf>
    <dxf>
      <font>
        <strike val="0"/>
        <outline val="0"/>
        <shadow val="0"/>
        <u val="none"/>
        <vertAlign val="baseline"/>
        <sz val="10"/>
        <color theme="1"/>
        <name val="Arial"/>
        <family val="2"/>
        <scheme val="minor"/>
      </font>
      <border diagonalUp="0" diagonalDown="0" outline="0">
        <left style="thin">
          <color indexed="64"/>
        </left>
        <right style="thin">
          <color indexed="64"/>
        </right>
        <top/>
        <bottom/>
      </border>
    </dxf>
    <dxf>
      <font>
        <strike val="0"/>
        <outline val="0"/>
        <shadow val="0"/>
        <u val="none"/>
        <vertAlign val="baseline"/>
        <sz val="10"/>
        <color theme="1"/>
        <name val="Arial"/>
        <family val="2"/>
        <scheme val="minor"/>
      </font>
    </dxf>
    <dxf>
      <font>
        <strike val="0"/>
        <outline val="0"/>
        <shadow val="0"/>
        <u val="none"/>
        <vertAlign val="baseline"/>
        <sz val="10"/>
        <color theme="1"/>
        <name val="Arial"/>
        <family val="2"/>
        <scheme val="minor"/>
      </font>
      <fill>
        <patternFill patternType="none">
          <fgColor indexed="64"/>
          <bgColor auto="1"/>
        </patternFill>
      </fill>
      <border diagonalUp="0" diagonalDown="0" outline="0">
        <left style="thin">
          <color indexed="64"/>
        </left>
        <right style="thin">
          <color indexed="64"/>
        </right>
        <top/>
        <bottom/>
      </border>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45"/>
      <tableStyleElement type="firstRowStripe" dxfId="44"/>
      <tableStyleElement type="secondRowStripe" dxfId="4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(Responses).xlsx]Demographic Chart!PivotTable1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'Demographic Chart'!$B$3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BB1-47F8-8B41-C61A270EDBD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BB1-47F8-8B41-C61A270EDBD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BB1-47F8-8B41-C61A270EDBDF}"/>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BB1-47F8-8B41-C61A270EDBDF}"/>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BB1-47F8-8B41-C61A270EDBD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'Demographic Chart'!$A$4:$A$9</c:f>
              <c:strCache>
                <c:ptCount val="5"/>
                <c:pt idx="0">
                  <c:v>18 - 24</c:v>
                </c:pt>
                <c:pt idx="1">
                  <c:v>25 - 35</c:v>
                </c:pt>
                <c:pt idx="2">
                  <c:v>36 - 45</c:v>
                </c:pt>
                <c:pt idx="3">
                  <c:v>46 - 54</c:v>
                </c:pt>
                <c:pt idx="4">
                  <c:v>55 Above</c:v>
                </c:pt>
              </c:strCache>
            </c:strRef>
          </c:cat>
          <c:val>
            <c:numRef>
              <c:f>'Demographic Chart'!$B$4:$B$9</c:f>
              <c:numCache>
                <c:formatCode>General</c:formatCode>
                <c:ptCount val="5"/>
                <c:pt idx="0">
                  <c:v>68</c:v>
                </c:pt>
                <c:pt idx="1">
                  <c:v>50</c:v>
                </c:pt>
                <c:pt idx="2">
                  <c:v>4</c:v>
                </c:pt>
                <c:pt idx="3">
                  <c:v>6</c:v>
                </c:pt>
                <c:pt idx="4">
                  <c:v>5</c:v>
                </c:pt>
              </c:numCache>
            </c:numRef>
          </c:val>
          <c:extLst>
            <c:ext xmlns:c16="http://schemas.microsoft.com/office/drawing/2014/chart" uri="{C3380CC4-5D6E-409C-BE32-E72D297353CC}">
              <c16:uniqueId val="{0000000A-9F74-40B0-B5B0-5EDD4CA82D6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(Responses).xlsx]Demographic Chart!PivotTable2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 Chart'!$F$3</c:f>
              <c:strCache>
                <c:ptCount val="1"/>
                <c:pt idx="0">
                  <c:v>Total</c:v>
                </c:pt>
              </c:strCache>
            </c:strRef>
          </c:tx>
          <c:spPr>
            <a:solidFill>
              <a:schemeClr val="accent1"/>
            </a:solidFill>
            <a:ln>
              <a:noFill/>
            </a:ln>
            <a:effectLst/>
          </c:spPr>
          <c:invertIfNegative val="0"/>
          <c:cat>
            <c:strRef>
              <c:f>'Demographic Chart'!$E$4:$E$6</c:f>
              <c:strCache>
                <c:ptCount val="2"/>
                <c:pt idx="0">
                  <c:v>Female</c:v>
                </c:pt>
                <c:pt idx="1">
                  <c:v>Male</c:v>
                </c:pt>
              </c:strCache>
            </c:strRef>
          </c:cat>
          <c:val>
            <c:numRef>
              <c:f>'Demographic Chart'!$F$4:$F$6</c:f>
              <c:numCache>
                <c:formatCode>General</c:formatCode>
                <c:ptCount val="2"/>
                <c:pt idx="0">
                  <c:v>62</c:v>
                </c:pt>
                <c:pt idx="1">
                  <c:v>71</c:v>
                </c:pt>
              </c:numCache>
            </c:numRef>
          </c:val>
          <c:extLst>
            <c:ext xmlns:c16="http://schemas.microsoft.com/office/drawing/2014/chart" uri="{C3380CC4-5D6E-409C-BE32-E72D297353CC}">
              <c16:uniqueId val="{00000000-C2BC-4542-A02E-41557CCCC33B}"/>
            </c:ext>
          </c:extLst>
        </c:ser>
        <c:dLbls>
          <c:showLegendKey val="0"/>
          <c:showVal val="0"/>
          <c:showCatName val="0"/>
          <c:showSerName val="0"/>
          <c:showPercent val="0"/>
          <c:showBubbleSize val="0"/>
        </c:dLbls>
        <c:gapWidth val="219"/>
        <c:overlap val="-27"/>
        <c:axId val="705926832"/>
        <c:axId val="705918672"/>
      </c:barChart>
      <c:catAx>
        <c:axId val="70592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918672"/>
        <c:crosses val="autoZero"/>
        <c:auto val="1"/>
        <c:lblAlgn val="ctr"/>
        <c:lblOffset val="100"/>
        <c:noMultiLvlLbl val="0"/>
      </c:catAx>
      <c:valAx>
        <c:axId val="70591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92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(Responses).xlsx]Demographic Chart!PivotTable3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'Demographic Chart'!$J$3</c:f>
              <c:strCache>
                <c:ptCount val="1"/>
                <c:pt idx="0">
                  <c:v>Total</c:v>
                </c:pt>
              </c:strCache>
            </c:strRef>
          </c:tx>
          <c:spPr>
            <a:solidFill>
              <a:schemeClr val="accent1"/>
            </a:solidFill>
            <a:ln>
              <a:noFill/>
            </a:ln>
            <a:effectLst/>
          </c:spPr>
          <c:invertIfNegative val="0"/>
          <c:cat>
            <c:strRef>
              <c:f>'Demographic Chart'!$I$4:$I$8</c:f>
              <c:strCache>
                <c:ptCount val="4"/>
                <c:pt idx="0">
                  <c:v>Diploma</c:v>
                </c:pt>
                <c:pt idx="1">
                  <c:v>Graduate</c:v>
                </c:pt>
                <c:pt idx="2">
                  <c:v>High School</c:v>
                </c:pt>
                <c:pt idx="3">
                  <c:v>Postgraduate</c:v>
                </c:pt>
              </c:strCache>
            </c:strRef>
          </c:cat>
          <c:val>
            <c:numRef>
              <c:f>'Demographic Chart'!$J$4:$J$8</c:f>
              <c:numCache>
                <c:formatCode>General</c:formatCode>
                <c:ptCount val="4"/>
                <c:pt idx="0">
                  <c:v>5</c:v>
                </c:pt>
                <c:pt idx="1">
                  <c:v>72</c:v>
                </c:pt>
                <c:pt idx="2">
                  <c:v>2</c:v>
                </c:pt>
                <c:pt idx="3">
                  <c:v>54</c:v>
                </c:pt>
              </c:numCache>
            </c:numRef>
          </c:val>
          <c:extLst>
            <c:ext xmlns:c16="http://schemas.microsoft.com/office/drawing/2014/chart" uri="{C3380CC4-5D6E-409C-BE32-E72D297353CC}">
              <c16:uniqueId val="{00000000-55EA-413B-AF18-607727E3BDB9}"/>
            </c:ext>
          </c:extLst>
        </c:ser>
        <c:dLbls>
          <c:showLegendKey val="0"/>
          <c:showVal val="0"/>
          <c:showCatName val="0"/>
          <c:showSerName val="0"/>
          <c:showPercent val="0"/>
          <c:showBubbleSize val="0"/>
        </c:dLbls>
        <c:gapWidth val="182"/>
        <c:axId val="705933072"/>
        <c:axId val="705922512"/>
      </c:barChart>
      <c:catAx>
        <c:axId val="705933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922512"/>
        <c:crosses val="autoZero"/>
        <c:auto val="1"/>
        <c:lblAlgn val="ctr"/>
        <c:lblOffset val="100"/>
        <c:noMultiLvlLbl val="0"/>
      </c:catAx>
      <c:valAx>
        <c:axId val="705922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93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(Responses).xlsx]Demographic Chart!PivotTable4</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'Demographic Chart'!$N$3</c:f>
              <c:strCache>
                <c:ptCount val="1"/>
                <c:pt idx="0">
                  <c:v>Total</c:v>
                </c:pt>
              </c:strCache>
            </c:strRef>
          </c:tx>
          <c:spPr>
            <a:solidFill>
              <a:schemeClr val="accent1"/>
            </a:solidFill>
            <a:ln>
              <a:noFill/>
            </a:ln>
            <a:effectLst/>
            <a:sp3d/>
          </c:spPr>
          <c:invertIfNegative val="0"/>
          <c:cat>
            <c:strRef>
              <c:f>'Demographic Chart'!$M$4:$M$6</c:f>
              <c:strCache>
                <c:ptCount val="2"/>
                <c:pt idx="0">
                  <c:v>Android</c:v>
                </c:pt>
                <c:pt idx="1">
                  <c:v>iPhone</c:v>
                </c:pt>
              </c:strCache>
            </c:strRef>
          </c:cat>
          <c:val>
            <c:numRef>
              <c:f>'Demographic Chart'!$N$4:$N$6</c:f>
              <c:numCache>
                <c:formatCode>General</c:formatCode>
                <c:ptCount val="2"/>
                <c:pt idx="0">
                  <c:v>117</c:v>
                </c:pt>
                <c:pt idx="1">
                  <c:v>16</c:v>
                </c:pt>
              </c:numCache>
            </c:numRef>
          </c:val>
          <c:extLst>
            <c:ext xmlns:c16="http://schemas.microsoft.com/office/drawing/2014/chart" uri="{C3380CC4-5D6E-409C-BE32-E72D297353CC}">
              <c16:uniqueId val="{00000000-58ED-4DFA-B72E-1DBE924419DD}"/>
            </c:ext>
          </c:extLst>
        </c:ser>
        <c:dLbls>
          <c:showLegendKey val="0"/>
          <c:showVal val="0"/>
          <c:showCatName val="0"/>
          <c:showSerName val="0"/>
          <c:showPercent val="0"/>
          <c:showBubbleSize val="0"/>
        </c:dLbls>
        <c:gapWidth val="150"/>
        <c:shape val="box"/>
        <c:axId val="705931152"/>
        <c:axId val="705931632"/>
        <c:axId val="0"/>
      </c:bar3DChart>
      <c:catAx>
        <c:axId val="7059311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931632"/>
        <c:crosses val="autoZero"/>
        <c:auto val="1"/>
        <c:lblAlgn val="ctr"/>
        <c:lblOffset val="100"/>
        <c:noMultiLvlLbl val="0"/>
      </c:catAx>
      <c:valAx>
        <c:axId val="7059316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93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Sheet5!$A$4</c:f>
              <c:strCache>
                <c:ptCount val="1"/>
                <c:pt idx="0">
                  <c:v>Male</c:v>
                </c:pt>
              </c:strCache>
            </c:strRef>
          </c:tx>
          <c:spPr>
            <a:solidFill>
              <a:schemeClr val="accent1"/>
            </a:solidFill>
            <a:ln>
              <a:noFill/>
            </a:ln>
            <a:effectLst/>
          </c:spPr>
          <c:invertIfNegative val="0"/>
          <c:cat>
            <c:strRef>
              <c:f>Sheet5!$B$3:$D$3</c:f>
              <c:strCache>
                <c:ptCount val="3"/>
                <c:pt idx="0">
                  <c:v>Positive (%)</c:v>
                </c:pt>
                <c:pt idx="1">
                  <c:v>Neutral (%)</c:v>
                </c:pt>
                <c:pt idx="2">
                  <c:v>Negative (%)</c:v>
                </c:pt>
              </c:strCache>
            </c:strRef>
          </c:cat>
          <c:val>
            <c:numRef>
              <c:f>Sheet5!$B$4:$D$4</c:f>
              <c:numCache>
                <c:formatCode>0%</c:formatCode>
                <c:ptCount val="3"/>
                <c:pt idx="0">
                  <c:v>0.52</c:v>
                </c:pt>
                <c:pt idx="1">
                  <c:v>0.28000000000000003</c:v>
                </c:pt>
                <c:pt idx="2">
                  <c:v>0.2</c:v>
                </c:pt>
              </c:numCache>
            </c:numRef>
          </c:val>
          <c:extLst>
            <c:ext xmlns:c16="http://schemas.microsoft.com/office/drawing/2014/chart" uri="{C3380CC4-5D6E-409C-BE32-E72D297353CC}">
              <c16:uniqueId val="{00000000-93D3-4E28-8E21-B01F0C742C97}"/>
            </c:ext>
          </c:extLst>
        </c:ser>
        <c:ser>
          <c:idx val="1"/>
          <c:order val="1"/>
          <c:tx>
            <c:strRef>
              <c:f>Sheet5!$A$5</c:f>
              <c:strCache>
                <c:ptCount val="1"/>
                <c:pt idx="0">
                  <c:v>Female</c:v>
                </c:pt>
              </c:strCache>
            </c:strRef>
          </c:tx>
          <c:spPr>
            <a:solidFill>
              <a:schemeClr val="accent2"/>
            </a:solidFill>
            <a:ln>
              <a:noFill/>
            </a:ln>
            <a:effectLst/>
          </c:spPr>
          <c:invertIfNegative val="0"/>
          <c:cat>
            <c:strRef>
              <c:f>Sheet5!$B$3:$D$3</c:f>
              <c:strCache>
                <c:ptCount val="3"/>
                <c:pt idx="0">
                  <c:v>Positive (%)</c:v>
                </c:pt>
                <c:pt idx="1">
                  <c:v>Neutral (%)</c:v>
                </c:pt>
                <c:pt idx="2">
                  <c:v>Negative (%)</c:v>
                </c:pt>
              </c:strCache>
            </c:strRef>
          </c:cat>
          <c:val>
            <c:numRef>
              <c:f>Sheet5!$B$5:$D$5</c:f>
              <c:numCache>
                <c:formatCode>0%</c:formatCode>
                <c:ptCount val="3"/>
                <c:pt idx="0">
                  <c:v>0.48</c:v>
                </c:pt>
                <c:pt idx="1">
                  <c:v>0.32</c:v>
                </c:pt>
                <c:pt idx="2">
                  <c:v>0.2</c:v>
                </c:pt>
              </c:numCache>
            </c:numRef>
          </c:val>
          <c:extLst>
            <c:ext xmlns:c16="http://schemas.microsoft.com/office/drawing/2014/chart" uri="{C3380CC4-5D6E-409C-BE32-E72D297353CC}">
              <c16:uniqueId val="{00000001-93D3-4E28-8E21-B01F0C742C97}"/>
            </c:ext>
          </c:extLst>
        </c:ser>
        <c:dLbls>
          <c:showLegendKey val="0"/>
          <c:showVal val="0"/>
          <c:showCatName val="0"/>
          <c:showSerName val="0"/>
          <c:showPercent val="0"/>
          <c:showBubbleSize val="0"/>
        </c:dLbls>
        <c:gapWidth val="219"/>
        <c:overlap val="-27"/>
        <c:axId val="498067039"/>
        <c:axId val="498083839"/>
      </c:barChart>
      <c:catAx>
        <c:axId val="49806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083839"/>
        <c:crosses val="autoZero"/>
        <c:auto val="1"/>
        <c:lblAlgn val="ctr"/>
        <c:lblOffset val="100"/>
        <c:noMultiLvlLbl val="0"/>
      </c:catAx>
      <c:valAx>
        <c:axId val="4980838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0670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Sheet5!$A$9</c:f>
              <c:strCache>
                <c:ptCount val="1"/>
                <c:pt idx="0">
                  <c:v>Android</c:v>
                </c:pt>
              </c:strCache>
            </c:strRef>
          </c:tx>
          <c:spPr>
            <a:solidFill>
              <a:schemeClr val="accent1"/>
            </a:solidFill>
            <a:ln>
              <a:noFill/>
            </a:ln>
            <a:effectLst/>
          </c:spPr>
          <c:invertIfNegative val="0"/>
          <c:cat>
            <c:strRef>
              <c:f>Sheet5!$B$8:$D$8</c:f>
              <c:strCache>
                <c:ptCount val="3"/>
                <c:pt idx="0">
                  <c:v>Positive (%)</c:v>
                </c:pt>
                <c:pt idx="1">
                  <c:v>Neutral (%)</c:v>
                </c:pt>
                <c:pt idx="2">
                  <c:v>Negative (%)</c:v>
                </c:pt>
              </c:strCache>
            </c:strRef>
          </c:cat>
          <c:val>
            <c:numRef>
              <c:f>Sheet5!$B$9:$D$9</c:f>
              <c:numCache>
                <c:formatCode>0%</c:formatCode>
                <c:ptCount val="3"/>
                <c:pt idx="0">
                  <c:v>0.56000000000000005</c:v>
                </c:pt>
                <c:pt idx="1">
                  <c:v>0.28000000000000003</c:v>
                </c:pt>
                <c:pt idx="2">
                  <c:v>0.16</c:v>
                </c:pt>
              </c:numCache>
            </c:numRef>
          </c:val>
          <c:extLst>
            <c:ext xmlns:c16="http://schemas.microsoft.com/office/drawing/2014/chart" uri="{C3380CC4-5D6E-409C-BE32-E72D297353CC}">
              <c16:uniqueId val="{00000000-6201-4150-86B6-7FC70BE7B230}"/>
            </c:ext>
          </c:extLst>
        </c:ser>
        <c:ser>
          <c:idx val="1"/>
          <c:order val="1"/>
          <c:tx>
            <c:strRef>
              <c:f>Sheet5!$A$10</c:f>
              <c:strCache>
                <c:ptCount val="1"/>
                <c:pt idx="0">
                  <c:v>iPhone</c:v>
                </c:pt>
              </c:strCache>
            </c:strRef>
          </c:tx>
          <c:spPr>
            <a:solidFill>
              <a:schemeClr val="accent2"/>
            </a:solidFill>
            <a:ln>
              <a:noFill/>
            </a:ln>
            <a:effectLst/>
          </c:spPr>
          <c:invertIfNegative val="0"/>
          <c:cat>
            <c:strRef>
              <c:f>Sheet5!$B$8:$D$8</c:f>
              <c:strCache>
                <c:ptCount val="3"/>
                <c:pt idx="0">
                  <c:v>Positive (%)</c:v>
                </c:pt>
                <c:pt idx="1">
                  <c:v>Neutral (%)</c:v>
                </c:pt>
                <c:pt idx="2">
                  <c:v>Negative (%)</c:v>
                </c:pt>
              </c:strCache>
            </c:strRef>
          </c:cat>
          <c:val>
            <c:numRef>
              <c:f>Sheet5!$B$10:$D$10</c:f>
              <c:numCache>
                <c:formatCode>0%</c:formatCode>
                <c:ptCount val="3"/>
                <c:pt idx="0">
                  <c:v>0.48</c:v>
                </c:pt>
                <c:pt idx="1">
                  <c:v>0.3</c:v>
                </c:pt>
                <c:pt idx="2">
                  <c:v>0.22</c:v>
                </c:pt>
              </c:numCache>
            </c:numRef>
          </c:val>
          <c:extLst>
            <c:ext xmlns:c16="http://schemas.microsoft.com/office/drawing/2014/chart" uri="{C3380CC4-5D6E-409C-BE32-E72D297353CC}">
              <c16:uniqueId val="{00000001-6201-4150-86B6-7FC70BE7B230}"/>
            </c:ext>
          </c:extLst>
        </c:ser>
        <c:dLbls>
          <c:showLegendKey val="0"/>
          <c:showVal val="0"/>
          <c:showCatName val="0"/>
          <c:showSerName val="0"/>
          <c:showPercent val="0"/>
          <c:showBubbleSize val="0"/>
        </c:dLbls>
        <c:gapWidth val="182"/>
        <c:axId val="619297375"/>
        <c:axId val="619298335"/>
      </c:barChart>
      <c:catAx>
        <c:axId val="6192973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298335"/>
        <c:crosses val="autoZero"/>
        <c:auto val="1"/>
        <c:lblAlgn val="ctr"/>
        <c:lblOffset val="100"/>
        <c:noMultiLvlLbl val="0"/>
      </c:catAx>
      <c:valAx>
        <c:axId val="619298335"/>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297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Sheet5!$A$13</c:f>
              <c:strCache>
                <c:ptCount val="1"/>
                <c:pt idx="0">
                  <c:v>Undergraduate</c:v>
                </c:pt>
              </c:strCache>
            </c:strRef>
          </c:tx>
          <c:spPr>
            <a:solidFill>
              <a:schemeClr val="accent1"/>
            </a:solidFill>
            <a:ln>
              <a:noFill/>
            </a:ln>
            <a:effectLst/>
          </c:spPr>
          <c:invertIfNegative val="0"/>
          <c:cat>
            <c:strRef>
              <c:f>Sheet5!$B$12:$D$12</c:f>
              <c:strCache>
                <c:ptCount val="3"/>
                <c:pt idx="0">
                  <c:v>Positive (%)</c:v>
                </c:pt>
                <c:pt idx="1">
                  <c:v>Neutral (%)</c:v>
                </c:pt>
                <c:pt idx="2">
                  <c:v>Negative (%)</c:v>
                </c:pt>
              </c:strCache>
            </c:strRef>
          </c:cat>
          <c:val>
            <c:numRef>
              <c:f>Sheet5!$B$13:$D$13</c:f>
              <c:numCache>
                <c:formatCode>0%</c:formatCode>
                <c:ptCount val="3"/>
                <c:pt idx="0">
                  <c:v>0.55000000000000004</c:v>
                </c:pt>
                <c:pt idx="1">
                  <c:v>0.3</c:v>
                </c:pt>
                <c:pt idx="2">
                  <c:v>0.15</c:v>
                </c:pt>
              </c:numCache>
            </c:numRef>
          </c:val>
          <c:extLst>
            <c:ext xmlns:c16="http://schemas.microsoft.com/office/drawing/2014/chart" uri="{C3380CC4-5D6E-409C-BE32-E72D297353CC}">
              <c16:uniqueId val="{00000000-3ECB-4059-A76C-23F04CF44ACC}"/>
            </c:ext>
          </c:extLst>
        </c:ser>
        <c:ser>
          <c:idx val="1"/>
          <c:order val="1"/>
          <c:tx>
            <c:strRef>
              <c:f>Sheet5!$A$14</c:f>
              <c:strCache>
                <c:ptCount val="1"/>
                <c:pt idx="0">
                  <c:v>Postgraduate</c:v>
                </c:pt>
              </c:strCache>
            </c:strRef>
          </c:tx>
          <c:spPr>
            <a:solidFill>
              <a:schemeClr val="accent2"/>
            </a:solidFill>
            <a:ln>
              <a:noFill/>
            </a:ln>
            <a:effectLst/>
          </c:spPr>
          <c:invertIfNegative val="0"/>
          <c:cat>
            <c:strRef>
              <c:f>Sheet5!$B$12:$D$12</c:f>
              <c:strCache>
                <c:ptCount val="3"/>
                <c:pt idx="0">
                  <c:v>Positive (%)</c:v>
                </c:pt>
                <c:pt idx="1">
                  <c:v>Neutral (%)</c:v>
                </c:pt>
                <c:pt idx="2">
                  <c:v>Negative (%)</c:v>
                </c:pt>
              </c:strCache>
            </c:strRef>
          </c:cat>
          <c:val>
            <c:numRef>
              <c:f>Sheet5!$B$14:$D$14</c:f>
              <c:numCache>
                <c:formatCode>0%</c:formatCode>
                <c:ptCount val="3"/>
                <c:pt idx="0">
                  <c:v>0.5</c:v>
                </c:pt>
                <c:pt idx="1">
                  <c:v>0.33</c:v>
                </c:pt>
                <c:pt idx="2">
                  <c:v>0.17</c:v>
                </c:pt>
              </c:numCache>
            </c:numRef>
          </c:val>
          <c:extLst>
            <c:ext xmlns:c16="http://schemas.microsoft.com/office/drawing/2014/chart" uri="{C3380CC4-5D6E-409C-BE32-E72D297353CC}">
              <c16:uniqueId val="{00000001-3ECB-4059-A76C-23F04CF44ACC}"/>
            </c:ext>
          </c:extLst>
        </c:ser>
        <c:ser>
          <c:idx val="2"/>
          <c:order val="2"/>
          <c:tx>
            <c:strRef>
              <c:f>Sheet5!$A$15</c:f>
              <c:strCache>
                <c:ptCount val="1"/>
                <c:pt idx="0">
                  <c:v>Professional Degree</c:v>
                </c:pt>
              </c:strCache>
            </c:strRef>
          </c:tx>
          <c:spPr>
            <a:solidFill>
              <a:schemeClr val="accent3"/>
            </a:solidFill>
            <a:ln>
              <a:noFill/>
            </a:ln>
            <a:effectLst/>
          </c:spPr>
          <c:invertIfNegative val="0"/>
          <c:cat>
            <c:strRef>
              <c:f>Sheet5!$B$12:$D$12</c:f>
              <c:strCache>
                <c:ptCount val="3"/>
                <c:pt idx="0">
                  <c:v>Positive (%)</c:v>
                </c:pt>
                <c:pt idx="1">
                  <c:v>Neutral (%)</c:v>
                </c:pt>
                <c:pt idx="2">
                  <c:v>Negative (%)</c:v>
                </c:pt>
              </c:strCache>
            </c:strRef>
          </c:cat>
          <c:val>
            <c:numRef>
              <c:f>Sheet5!$B$15:$D$15</c:f>
              <c:numCache>
                <c:formatCode>0%</c:formatCode>
                <c:ptCount val="3"/>
                <c:pt idx="0">
                  <c:v>0.53</c:v>
                </c:pt>
                <c:pt idx="1">
                  <c:v>0.28999999999999998</c:v>
                </c:pt>
                <c:pt idx="2">
                  <c:v>0.18</c:v>
                </c:pt>
              </c:numCache>
            </c:numRef>
          </c:val>
          <c:extLst>
            <c:ext xmlns:c16="http://schemas.microsoft.com/office/drawing/2014/chart" uri="{C3380CC4-5D6E-409C-BE32-E72D297353CC}">
              <c16:uniqueId val="{00000002-3ECB-4059-A76C-23F04CF44ACC}"/>
            </c:ext>
          </c:extLst>
        </c:ser>
        <c:dLbls>
          <c:showLegendKey val="0"/>
          <c:showVal val="0"/>
          <c:showCatName val="0"/>
          <c:showSerName val="0"/>
          <c:showPercent val="0"/>
          <c:showBubbleSize val="0"/>
        </c:dLbls>
        <c:gapWidth val="150"/>
        <c:overlap val="100"/>
        <c:axId val="619302655"/>
        <c:axId val="619289695"/>
      </c:barChart>
      <c:catAx>
        <c:axId val="61930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289695"/>
        <c:crosses val="autoZero"/>
        <c:auto val="1"/>
        <c:lblAlgn val="ctr"/>
        <c:lblOffset val="100"/>
        <c:noMultiLvlLbl val="0"/>
      </c:catAx>
      <c:valAx>
        <c:axId val="6192896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026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Sheet5!$B$17</c:f>
              <c:strCache>
                <c:ptCount val="1"/>
                <c:pt idx="0">
                  <c:v>Positive (%)</c:v>
                </c:pt>
              </c:strCache>
            </c:strRef>
          </c:tx>
          <c:spPr>
            <a:solidFill>
              <a:schemeClr val="accent1"/>
            </a:solidFill>
            <a:ln>
              <a:noFill/>
            </a:ln>
            <a:effectLst/>
          </c:spPr>
          <c:invertIfNegative val="0"/>
          <c:cat>
            <c:strRef>
              <c:f>Sheet5!$A$18:$A$21</c:f>
              <c:strCache>
                <c:ptCount val="4"/>
                <c:pt idx="0">
                  <c:v>Less than 1 year</c:v>
                </c:pt>
                <c:pt idx="1">
                  <c:v>1–3 years</c:v>
                </c:pt>
                <c:pt idx="2">
                  <c:v>4–6 years</c:v>
                </c:pt>
                <c:pt idx="3">
                  <c:v>More than 6 years</c:v>
                </c:pt>
              </c:strCache>
            </c:strRef>
          </c:cat>
          <c:val>
            <c:numRef>
              <c:f>Sheet5!$B$18:$B$21</c:f>
              <c:numCache>
                <c:formatCode>0%</c:formatCode>
                <c:ptCount val="4"/>
                <c:pt idx="0">
                  <c:v>0.56999999999999995</c:v>
                </c:pt>
                <c:pt idx="1">
                  <c:v>0.57999999999999996</c:v>
                </c:pt>
                <c:pt idx="2">
                  <c:v>0.53</c:v>
                </c:pt>
                <c:pt idx="3">
                  <c:v>0.48</c:v>
                </c:pt>
              </c:numCache>
            </c:numRef>
          </c:val>
          <c:extLst>
            <c:ext xmlns:c16="http://schemas.microsoft.com/office/drawing/2014/chart" uri="{C3380CC4-5D6E-409C-BE32-E72D297353CC}">
              <c16:uniqueId val="{00000000-6191-4FC8-9D37-5DE41F636446}"/>
            </c:ext>
          </c:extLst>
        </c:ser>
        <c:ser>
          <c:idx val="1"/>
          <c:order val="1"/>
          <c:tx>
            <c:strRef>
              <c:f>Sheet5!$C$17</c:f>
              <c:strCache>
                <c:ptCount val="1"/>
                <c:pt idx="0">
                  <c:v>Neutral (%)</c:v>
                </c:pt>
              </c:strCache>
            </c:strRef>
          </c:tx>
          <c:spPr>
            <a:solidFill>
              <a:schemeClr val="accent2"/>
            </a:solidFill>
            <a:ln>
              <a:noFill/>
            </a:ln>
            <a:effectLst/>
          </c:spPr>
          <c:invertIfNegative val="0"/>
          <c:cat>
            <c:strRef>
              <c:f>Sheet5!$A$18:$A$21</c:f>
              <c:strCache>
                <c:ptCount val="4"/>
                <c:pt idx="0">
                  <c:v>Less than 1 year</c:v>
                </c:pt>
                <c:pt idx="1">
                  <c:v>1–3 years</c:v>
                </c:pt>
                <c:pt idx="2">
                  <c:v>4–6 years</c:v>
                </c:pt>
                <c:pt idx="3">
                  <c:v>More than 6 years</c:v>
                </c:pt>
              </c:strCache>
            </c:strRef>
          </c:cat>
          <c:val>
            <c:numRef>
              <c:f>Sheet5!$C$18:$C$21</c:f>
              <c:numCache>
                <c:formatCode>0%</c:formatCode>
                <c:ptCount val="4"/>
                <c:pt idx="0">
                  <c:v>0.28000000000000003</c:v>
                </c:pt>
                <c:pt idx="1">
                  <c:v>0.28000000000000003</c:v>
                </c:pt>
                <c:pt idx="2">
                  <c:v>0.28999999999999998</c:v>
                </c:pt>
                <c:pt idx="3">
                  <c:v>0.3</c:v>
                </c:pt>
              </c:numCache>
            </c:numRef>
          </c:val>
          <c:extLst>
            <c:ext xmlns:c16="http://schemas.microsoft.com/office/drawing/2014/chart" uri="{C3380CC4-5D6E-409C-BE32-E72D297353CC}">
              <c16:uniqueId val="{00000001-6191-4FC8-9D37-5DE41F636446}"/>
            </c:ext>
          </c:extLst>
        </c:ser>
        <c:ser>
          <c:idx val="2"/>
          <c:order val="2"/>
          <c:tx>
            <c:strRef>
              <c:f>Sheet5!$D$17</c:f>
              <c:strCache>
                <c:ptCount val="1"/>
                <c:pt idx="0">
                  <c:v>Negative (%)</c:v>
                </c:pt>
              </c:strCache>
            </c:strRef>
          </c:tx>
          <c:spPr>
            <a:solidFill>
              <a:schemeClr val="accent3"/>
            </a:solidFill>
            <a:ln>
              <a:noFill/>
            </a:ln>
            <a:effectLst/>
          </c:spPr>
          <c:invertIfNegative val="0"/>
          <c:cat>
            <c:strRef>
              <c:f>Sheet5!$A$18:$A$21</c:f>
              <c:strCache>
                <c:ptCount val="4"/>
                <c:pt idx="0">
                  <c:v>Less than 1 year</c:v>
                </c:pt>
                <c:pt idx="1">
                  <c:v>1–3 years</c:v>
                </c:pt>
                <c:pt idx="2">
                  <c:v>4–6 years</c:v>
                </c:pt>
                <c:pt idx="3">
                  <c:v>More than 6 years</c:v>
                </c:pt>
              </c:strCache>
            </c:strRef>
          </c:cat>
          <c:val>
            <c:numRef>
              <c:f>Sheet5!$D$18:$D$21</c:f>
              <c:numCache>
                <c:formatCode>0%</c:formatCode>
                <c:ptCount val="4"/>
                <c:pt idx="0">
                  <c:v>0.15</c:v>
                </c:pt>
                <c:pt idx="1">
                  <c:v>0.14000000000000001</c:v>
                </c:pt>
                <c:pt idx="2">
                  <c:v>0.18</c:v>
                </c:pt>
                <c:pt idx="3">
                  <c:v>0.22</c:v>
                </c:pt>
              </c:numCache>
            </c:numRef>
          </c:val>
          <c:extLst>
            <c:ext xmlns:c16="http://schemas.microsoft.com/office/drawing/2014/chart" uri="{C3380CC4-5D6E-409C-BE32-E72D297353CC}">
              <c16:uniqueId val="{00000002-6191-4FC8-9D37-5DE41F636446}"/>
            </c:ext>
          </c:extLst>
        </c:ser>
        <c:dLbls>
          <c:showLegendKey val="0"/>
          <c:showVal val="0"/>
          <c:showCatName val="0"/>
          <c:showSerName val="0"/>
          <c:showPercent val="0"/>
          <c:showBubbleSize val="0"/>
        </c:dLbls>
        <c:gapWidth val="150"/>
        <c:overlap val="100"/>
        <c:axId val="498075199"/>
        <c:axId val="498071839"/>
      </c:barChart>
      <c:catAx>
        <c:axId val="498075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071839"/>
        <c:crosses val="autoZero"/>
        <c:auto val="1"/>
        <c:lblAlgn val="ctr"/>
        <c:lblOffset val="100"/>
        <c:noMultiLvlLbl val="0"/>
      </c:catAx>
      <c:valAx>
        <c:axId val="49807183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075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Sheet5!$B$26</c:f>
              <c:strCache>
                <c:ptCount val="1"/>
                <c:pt idx="0">
                  <c:v>Positive (%)</c:v>
                </c:pt>
              </c:strCache>
            </c:strRef>
          </c:tx>
          <c:spPr>
            <a:solidFill>
              <a:schemeClr val="accent1"/>
            </a:solidFill>
            <a:ln>
              <a:noFill/>
            </a:ln>
            <a:effectLst/>
          </c:spPr>
          <c:invertIfNegative val="0"/>
          <c:cat>
            <c:strRef>
              <c:f>Sheet5!$A$27:$A$31</c:f>
              <c:strCache>
                <c:ptCount val="5"/>
                <c:pt idx="0">
                  <c:v>18–24</c:v>
                </c:pt>
                <c:pt idx="1">
                  <c:v>25–34</c:v>
                </c:pt>
                <c:pt idx="2">
                  <c:v>35–44</c:v>
                </c:pt>
                <c:pt idx="3">
                  <c:v>45–54</c:v>
                </c:pt>
                <c:pt idx="4">
                  <c:v>55+</c:v>
                </c:pt>
              </c:strCache>
            </c:strRef>
          </c:cat>
          <c:val>
            <c:numRef>
              <c:f>Sheet5!$B$27:$B$31</c:f>
              <c:numCache>
                <c:formatCode>0%</c:formatCode>
                <c:ptCount val="5"/>
                <c:pt idx="0">
                  <c:v>0.6</c:v>
                </c:pt>
                <c:pt idx="1">
                  <c:v>0.5</c:v>
                </c:pt>
                <c:pt idx="2">
                  <c:v>0.48</c:v>
                </c:pt>
                <c:pt idx="3">
                  <c:v>0.44</c:v>
                </c:pt>
                <c:pt idx="4">
                  <c:v>0.42</c:v>
                </c:pt>
              </c:numCache>
            </c:numRef>
          </c:val>
          <c:extLst>
            <c:ext xmlns:c16="http://schemas.microsoft.com/office/drawing/2014/chart" uri="{C3380CC4-5D6E-409C-BE32-E72D297353CC}">
              <c16:uniqueId val="{00000000-0D74-4FC9-8C1C-2C24C4C265A1}"/>
            </c:ext>
          </c:extLst>
        </c:ser>
        <c:ser>
          <c:idx val="1"/>
          <c:order val="1"/>
          <c:tx>
            <c:strRef>
              <c:f>Sheet5!$C$26</c:f>
              <c:strCache>
                <c:ptCount val="1"/>
                <c:pt idx="0">
                  <c:v>Neutral (%)</c:v>
                </c:pt>
              </c:strCache>
            </c:strRef>
          </c:tx>
          <c:spPr>
            <a:solidFill>
              <a:schemeClr val="accent2"/>
            </a:solidFill>
            <a:ln>
              <a:noFill/>
            </a:ln>
            <a:effectLst/>
          </c:spPr>
          <c:invertIfNegative val="0"/>
          <c:cat>
            <c:strRef>
              <c:f>Sheet5!$A$27:$A$31</c:f>
              <c:strCache>
                <c:ptCount val="5"/>
                <c:pt idx="0">
                  <c:v>18–24</c:v>
                </c:pt>
                <c:pt idx="1">
                  <c:v>25–34</c:v>
                </c:pt>
                <c:pt idx="2">
                  <c:v>35–44</c:v>
                </c:pt>
                <c:pt idx="3">
                  <c:v>45–54</c:v>
                </c:pt>
                <c:pt idx="4">
                  <c:v>55+</c:v>
                </c:pt>
              </c:strCache>
            </c:strRef>
          </c:cat>
          <c:val>
            <c:numRef>
              <c:f>Sheet5!$C$27:$C$31</c:f>
              <c:numCache>
                <c:formatCode>0%</c:formatCode>
                <c:ptCount val="5"/>
                <c:pt idx="0">
                  <c:v>0.26</c:v>
                </c:pt>
                <c:pt idx="1">
                  <c:v>0.3</c:v>
                </c:pt>
                <c:pt idx="2">
                  <c:v>0.32</c:v>
                </c:pt>
                <c:pt idx="3">
                  <c:v>0.34</c:v>
                </c:pt>
                <c:pt idx="4">
                  <c:v>0.36</c:v>
                </c:pt>
              </c:numCache>
            </c:numRef>
          </c:val>
          <c:extLst>
            <c:ext xmlns:c16="http://schemas.microsoft.com/office/drawing/2014/chart" uri="{C3380CC4-5D6E-409C-BE32-E72D297353CC}">
              <c16:uniqueId val="{00000001-0D74-4FC9-8C1C-2C24C4C265A1}"/>
            </c:ext>
          </c:extLst>
        </c:ser>
        <c:ser>
          <c:idx val="2"/>
          <c:order val="2"/>
          <c:tx>
            <c:strRef>
              <c:f>Sheet5!$D$26</c:f>
              <c:strCache>
                <c:ptCount val="1"/>
                <c:pt idx="0">
                  <c:v>Negative (%)</c:v>
                </c:pt>
              </c:strCache>
            </c:strRef>
          </c:tx>
          <c:spPr>
            <a:solidFill>
              <a:schemeClr val="accent3"/>
            </a:solidFill>
            <a:ln>
              <a:noFill/>
            </a:ln>
            <a:effectLst/>
          </c:spPr>
          <c:invertIfNegative val="0"/>
          <c:cat>
            <c:strRef>
              <c:f>Sheet5!$A$27:$A$31</c:f>
              <c:strCache>
                <c:ptCount val="5"/>
                <c:pt idx="0">
                  <c:v>18–24</c:v>
                </c:pt>
                <c:pt idx="1">
                  <c:v>25–34</c:v>
                </c:pt>
                <c:pt idx="2">
                  <c:v>35–44</c:v>
                </c:pt>
                <c:pt idx="3">
                  <c:v>45–54</c:v>
                </c:pt>
                <c:pt idx="4">
                  <c:v>55+</c:v>
                </c:pt>
              </c:strCache>
            </c:strRef>
          </c:cat>
          <c:val>
            <c:numRef>
              <c:f>Sheet5!$D$27:$D$31</c:f>
              <c:numCache>
                <c:formatCode>0%</c:formatCode>
                <c:ptCount val="5"/>
                <c:pt idx="0">
                  <c:v>0.14000000000000001</c:v>
                </c:pt>
                <c:pt idx="1">
                  <c:v>0.2</c:v>
                </c:pt>
                <c:pt idx="2">
                  <c:v>0.2</c:v>
                </c:pt>
                <c:pt idx="3">
                  <c:v>0.22</c:v>
                </c:pt>
                <c:pt idx="4">
                  <c:v>0.22</c:v>
                </c:pt>
              </c:numCache>
            </c:numRef>
          </c:val>
          <c:extLst>
            <c:ext xmlns:c16="http://schemas.microsoft.com/office/drawing/2014/chart" uri="{C3380CC4-5D6E-409C-BE32-E72D297353CC}">
              <c16:uniqueId val="{00000002-0D74-4FC9-8C1C-2C24C4C265A1}"/>
            </c:ext>
          </c:extLst>
        </c:ser>
        <c:dLbls>
          <c:showLegendKey val="0"/>
          <c:showVal val="0"/>
          <c:showCatName val="0"/>
          <c:showSerName val="0"/>
          <c:showPercent val="0"/>
          <c:showBubbleSize val="0"/>
        </c:dLbls>
        <c:gapWidth val="219"/>
        <c:overlap val="-27"/>
        <c:axId val="619325215"/>
        <c:axId val="619322815"/>
      </c:barChart>
      <c:catAx>
        <c:axId val="61932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22815"/>
        <c:crosses val="autoZero"/>
        <c:auto val="1"/>
        <c:lblAlgn val="ctr"/>
        <c:lblOffset val="100"/>
        <c:noMultiLvlLbl val="0"/>
      </c:catAx>
      <c:valAx>
        <c:axId val="6193228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25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47133</xdr:colOff>
      <xdr:row>10</xdr:row>
      <xdr:rowOff>47134</xdr:rowOff>
    </xdr:from>
    <xdr:to>
      <xdr:col>4</xdr:col>
      <xdr:colOff>141402</xdr:colOff>
      <xdr:row>26</xdr:row>
      <xdr:rowOff>153971</xdr:rowOff>
    </xdr:to>
    <xdr:graphicFrame macro="">
      <xdr:nvGraphicFramePr>
        <xdr:cNvPr id="2" name="Chart 1">
          <a:extLst>
            <a:ext uri="{FF2B5EF4-FFF2-40B4-BE49-F238E27FC236}">
              <a16:creationId xmlns:a16="http://schemas.microsoft.com/office/drawing/2014/main" id="{62370B69-FC37-BB90-FB85-DCCA6248A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204247</xdr:colOff>
      <xdr:row>10</xdr:row>
      <xdr:rowOff>15710</xdr:rowOff>
    </xdr:from>
    <xdr:to>
      <xdr:col>8</xdr:col>
      <xdr:colOff>109979</xdr:colOff>
      <xdr:row>26</xdr:row>
      <xdr:rowOff>87197</xdr:rowOff>
    </xdr:to>
    <xdr:graphicFrame macro="">
      <xdr:nvGraphicFramePr>
        <xdr:cNvPr id="3" name="Chart 2">
          <a:extLst>
            <a:ext uri="{FF2B5EF4-FFF2-40B4-BE49-F238E27FC236}">
              <a16:creationId xmlns:a16="http://schemas.microsoft.com/office/drawing/2014/main" id="{A333623B-C0CC-6A1E-C4F4-2DC770DEE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903402</xdr:colOff>
      <xdr:row>26</xdr:row>
      <xdr:rowOff>156328</xdr:rowOff>
    </xdr:from>
    <xdr:to>
      <xdr:col>11</xdr:col>
      <xdr:colOff>290660</xdr:colOff>
      <xdr:row>43</xdr:row>
      <xdr:rowOff>95054</xdr:rowOff>
    </xdr:to>
    <xdr:graphicFrame macro="">
      <xdr:nvGraphicFramePr>
        <xdr:cNvPr id="4" name="Chart 3">
          <a:extLst>
            <a:ext uri="{FF2B5EF4-FFF2-40B4-BE49-F238E27FC236}">
              <a16:creationId xmlns:a16="http://schemas.microsoft.com/office/drawing/2014/main" id="{31BCED38-D93D-FAF2-8D39-690AE1A1D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934824</xdr:colOff>
      <xdr:row>9</xdr:row>
      <xdr:rowOff>7069</xdr:rowOff>
    </xdr:from>
    <xdr:to>
      <xdr:col>13</xdr:col>
      <xdr:colOff>1932494</xdr:colOff>
      <xdr:row>25</xdr:row>
      <xdr:rowOff>110764</xdr:rowOff>
    </xdr:to>
    <xdr:graphicFrame macro="">
      <xdr:nvGraphicFramePr>
        <xdr:cNvPr id="5" name="Chart 4">
          <a:extLst>
            <a:ext uri="{FF2B5EF4-FFF2-40B4-BE49-F238E27FC236}">
              <a16:creationId xmlns:a16="http://schemas.microsoft.com/office/drawing/2014/main" id="{F7EAA737-5034-0DF6-4F31-DA380F39F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556260</xdr:colOff>
      <xdr:row>0</xdr:row>
      <xdr:rowOff>0</xdr:rowOff>
    </xdr:from>
    <xdr:to>
      <xdr:col>12</xdr:col>
      <xdr:colOff>251460</xdr:colOff>
      <xdr:row>11</xdr:row>
      <xdr:rowOff>99060</xdr:rowOff>
    </xdr:to>
    <xdr:graphicFrame macro="">
      <xdr:nvGraphicFramePr>
        <xdr:cNvPr id="2" name="Chart 1">
          <a:extLst>
            <a:ext uri="{FF2B5EF4-FFF2-40B4-BE49-F238E27FC236}">
              <a16:creationId xmlns:a16="http://schemas.microsoft.com/office/drawing/2014/main" id="{9B93CA1B-BCD4-B887-E8E4-BE51D6AF3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480060</xdr:colOff>
      <xdr:row>0</xdr:row>
      <xdr:rowOff>144780</xdr:rowOff>
    </xdr:from>
    <xdr:to>
      <xdr:col>20</xdr:col>
      <xdr:colOff>175260</xdr:colOff>
      <xdr:row>11</xdr:row>
      <xdr:rowOff>243840</xdr:rowOff>
    </xdr:to>
    <xdr:graphicFrame macro="">
      <xdr:nvGraphicFramePr>
        <xdr:cNvPr id="3" name="Chart 2">
          <a:extLst>
            <a:ext uri="{FF2B5EF4-FFF2-40B4-BE49-F238E27FC236}">
              <a16:creationId xmlns:a16="http://schemas.microsoft.com/office/drawing/2014/main" id="{6DA9A76D-6877-26C4-99D7-8DDE1C8551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11</xdr:row>
      <xdr:rowOff>236220</xdr:rowOff>
    </xdr:from>
    <xdr:to>
      <xdr:col>12</xdr:col>
      <xdr:colOff>495300</xdr:colOff>
      <xdr:row>16</xdr:row>
      <xdr:rowOff>762000</xdr:rowOff>
    </xdr:to>
    <xdr:graphicFrame macro="">
      <xdr:nvGraphicFramePr>
        <xdr:cNvPr id="5" name="Chart 4">
          <a:extLst>
            <a:ext uri="{FF2B5EF4-FFF2-40B4-BE49-F238E27FC236}">
              <a16:creationId xmlns:a16="http://schemas.microsoft.com/office/drawing/2014/main" id="{6C5D7DCF-1C30-C8A7-CFC9-427E60D68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205740</xdr:colOff>
      <xdr:row>14</xdr:row>
      <xdr:rowOff>335280</xdr:rowOff>
    </xdr:from>
    <xdr:to>
      <xdr:col>12</xdr:col>
      <xdr:colOff>510540</xdr:colOff>
      <xdr:row>19</xdr:row>
      <xdr:rowOff>266700</xdr:rowOff>
    </xdr:to>
    <xdr:graphicFrame macro="">
      <xdr:nvGraphicFramePr>
        <xdr:cNvPr id="6" name="Chart 5">
          <a:extLst>
            <a:ext uri="{FF2B5EF4-FFF2-40B4-BE49-F238E27FC236}">
              <a16:creationId xmlns:a16="http://schemas.microsoft.com/office/drawing/2014/main" id="{8593F5D3-0C7E-CBD4-909D-E5875D77E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205740</xdr:colOff>
      <xdr:row>18</xdr:row>
      <xdr:rowOff>274320</xdr:rowOff>
    </xdr:from>
    <xdr:to>
      <xdr:col>12</xdr:col>
      <xdr:colOff>510540</xdr:colOff>
      <xdr:row>27</xdr:row>
      <xdr:rowOff>198120</xdr:rowOff>
    </xdr:to>
    <xdr:graphicFrame macro="">
      <xdr:nvGraphicFramePr>
        <xdr:cNvPr id="7" name="Chart 6">
          <a:extLst>
            <a:ext uri="{FF2B5EF4-FFF2-40B4-BE49-F238E27FC236}">
              <a16:creationId xmlns:a16="http://schemas.microsoft.com/office/drawing/2014/main" id="{8F9A3F29-9C26-881F-A02C-4C895CEC9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hakumary" refreshedDate="45767.540591898149" createdVersion="8" refreshedVersion="8" minRefreshableVersion="3" recordCount="133" xr:uid="{DFD9E6FB-6BEB-45A8-A57B-FCECDDF2E110}">
  <cacheSource type="worksheet">
    <worksheetSource name="Form_Responses13"/>
  </cacheSource>
  <cacheFields count="29">
    <cacheField name="Age Group" numFmtId="0">
      <sharedItems count="5">
        <s v="18 - 24"/>
        <s v="25 - 35"/>
        <s v="36 - 45"/>
        <s v="46 - 54"/>
        <s v="55 Above"/>
      </sharedItems>
    </cacheField>
    <cacheField name="Gender" numFmtId="0">
      <sharedItems count="2">
        <s v="Female"/>
        <s v="Male"/>
      </sharedItems>
    </cacheField>
    <cacheField name="Educational level" numFmtId="0">
      <sharedItems count="4">
        <s v="Graduate"/>
        <s v="Postgraduate"/>
        <s v="High School"/>
        <s v="Diploma"/>
      </sharedItems>
    </cacheField>
    <cacheField name="Which type of smartphone do you currently use?" numFmtId="0">
      <sharedItems count="2">
        <s v="Android"/>
        <s v="iPhone"/>
      </sharedItems>
    </cacheField>
    <cacheField name="How long have you been using a smart phone" numFmtId="0">
      <sharedItems/>
    </cacheField>
    <cacheField name="Voice assistants (Siri,Google Assistant)" numFmtId="0">
      <sharedItems containsSemiMixedTypes="0" containsString="0" containsNumber="1" containsInteger="1" minValue="1" maxValue="5"/>
    </cacheField>
    <cacheField name="AI-powered chatbots (Meta AI, ChatGPT, etc.)]" numFmtId="0">
      <sharedItems containsSemiMixedTypes="0" containsString="0" containsNumber="1" containsInteger="1" minValue="1" maxValue="5"/>
    </cacheField>
    <cacheField name="AI camera enhancements (Portrait mode, Night mode, AI beautification)" numFmtId="0">
      <sharedItems containsSemiMixedTypes="0" containsString="0" containsNumber="1" containsInteger="1" minValue="1" maxValue="5"/>
    </cacheField>
    <cacheField name="AI-powered typing (Auto-suggestions, predictive text)" numFmtId="0">
      <sharedItems containsSemiMixedTypes="0" containsString="0" containsNumber="1" containsInteger="1" minValue="1" maxValue="5"/>
    </cacheField>
    <cacheField name="AI-based recommendations (YouTube, Netflix, Shopping apps)" numFmtId="0">
      <sharedItems containsSemiMixedTypes="0" containsString="0" containsNumber="1" containsInteger="1" minValue="1" maxValue="5"/>
    </cacheField>
    <cacheField name="I am aware that my smartphone has AI-powered features." numFmtId="0">
      <sharedItems containsSemiMixedTypes="0" containsString="0" containsNumber="1" containsInteger="1" minValue="2" maxValue="5"/>
    </cacheField>
    <cacheField name="I actively use AI features on my smartphone." numFmtId="0">
      <sharedItems containsSemiMixedTypes="0" containsString="0" containsNumber="1" containsInteger="1" minValue="1" maxValue="5"/>
    </cacheField>
    <cacheField name="AI-powered features improve my smartphone experience." numFmtId="0">
      <sharedItems containsSemiMixedTypes="0" containsString="0" containsNumber="1" containsInteger="1" minValue="1" maxValue="5"/>
    </cacheField>
    <cacheField name="AI features are easy to use." numFmtId="0">
      <sharedItems containsSemiMixedTypes="0" containsString="0" containsNumber="1" containsInteger="1" minValue="1" maxValue="5"/>
    </cacheField>
    <cacheField name="AI improves my productivity and daily tasks." numFmtId="0">
      <sharedItems containsSemiMixedTypes="0" containsString="0" containsNumber="1" containsInteger="1" minValue="1" maxValue="5"/>
    </cacheField>
    <cacheField name="AI recommendations are useful and relevant to me." numFmtId="0">
      <sharedItems containsSemiMixedTypes="0" containsString="0" containsNumber="1" containsInteger="1" minValue="1" maxValue="5"/>
    </cacheField>
    <cacheField name="AI-powered camera features enhance my photos." numFmtId="0">
      <sharedItems containsSemiMixedTypes="0" containsString="0" containsNumber="1" containsInteger="1" minValue="1" maxValue="5"/>
    </cacheField>
    <cacheField name="AI auto-suggestions help me while typing." numFmtId="0">
      <sharedItems containsSemiMixedTypes="0" containsString="0" containsNumber="1" containsInteger="1" minValue="1" maxValue="5"/>
    </cacheField>
    <cacheField name="AI sometimes misunderstands my requests." numFmtId="0">
      <sharedItems containsSemiMixedTypes="0" containsString="0" containsNumber="1" containsInteger="1" minValue="1" maxValue="5"/>
    </cacheField>
    <cacheField name="AI features are not always accurate." numFmtId="0">
      <sharedItems containsSemiMixedTypes="0" containsString="0" containsNumber="1" containsInteger="1" minValue="1" maxValue="5"/>
    </cacheField>
    <cacheField name="AI sometimes collects too much personal data." numFmtId="0">
      <sharedItems containsSemiMixedTypes="0" containsString="0" containsNumber="1" containsInteger="1" minValue="2" maxValue="5"/>
    </cacheField>
    <cacheField name="AI features drain my smartphone battery quickly." numFmtId="0">
      <sharedItems containsSemiMixedTypes="0" containsString="0" containsNumber="1" containsInteger="1" minValue="1" maxValue="5"/>
    </cacheField>
    <cacheField name="AI recommendations sometimes feel intrusive." numFmtId="0">
      <sharedItems containsSemiMixedTypes="0" containsString="0" containsNumber="1" containsInteger="1" minValue="1" maxValue="5"/>
    </cacheField>
    <cacheField name="AI features are not always necessary for my usage." numFmtId="0">
      <sharedItems containsSemiMixedTypes="0" containsString="0" containsNumber="1" containsInteger="1" minValue="1" maxValue="5"/>
    </cacheField>
    <cacheField name="I trust AI in my phone to keep my data secure." numFmtId="0">
      <sharedItems containsSemiMixedTypes="0" containsString="0" containsNumber="1" containsInteger="1" minValue="1" maxValue="5"/>
    </cacheField>
    <cacheField name="I would like more control over AI features on my phone." numFmtId="0">
      <sharedItems containsSemiMixedTypes="0" containsString="0" containsNumber="1" containsInteger="1" minValue="1" maxValue="5"/>
    </cacheField>
    <cacheField name="AI should be improved to better understand human emotions." numFmtId="0">
      <sharedItems containsSemiMixedTypes="0" containsString="0" containsNumber="1" containsInteger="1" minValue="1" maxValue="5"/>
    </cacheField>
    <cacheField name="AI should be more transparent about how it collects and uses my data." numFmtId="0">
      <sharedItems containsSemiMixedTypes="0" containsString="0" containsNumber="1" containsInteger="1" minValue="1" maxValue="5"/>
    </cacheField>
    <cacheField name="AI features should offer better personalization without privacy risks."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hakumary" refreshedDate="45767.540592708334" createdVersion="8" refreshedVersion="8" minRefreshableVersion="3" recordCount="133" xr:uid="{4A8974AC-C6B6-4A8C-93C5-8DCFDE0D41E1}">
  <cacheSource type="worksheet">
    <worksheetSource name="Table3"/>
  </cacheSource>
  <cacheFields count="29">
    <cacheField name="Age Group" numFmtId="0">
      <sharedItems count="5">
        <s v="18 - 24"/>
        <s v="25 - 35"/>
        <s v="36 - 45"/>
        <s v="46 - 54"/>
        <s v="55 Above"/>
      </sharedItems>
    </cacheField>
    <cacheField name="Gender" numFmtId="0">
      <sharedItems count="2">
        <s v="Female"/>
        <s v="Male"/>
      </sharedItems>
    </cacheField>
    <cacheField name="Educational level" numFmtId="0">
      <sharedItems count="4">
        <s v="Graduate"/>
        <s v="Postgraduate"/>
        <s v="High School"/>
        <s v="Diploma"/>
      </sharedItems>
    </cacheField>
    <cacheField name="Which type of smartphone do you currently use?" numFmtId="0">
      <sharedItems/>
    </cacheField>
    <cacheField name="How long have you been using a smart phone" numFmtId="0">
      <sharedItems/>
    </cacheField>
    <cacheField name="Voice assistants (Siri,Google Assistant)" numFmtId="0">
      <sharedItems count="3">
        <s v="Negative"/>
        <s v="Neutral"/>
        <s v="Positive"/>
      </sharedItems>
    </cacheField>
    <cacheField name="AI-powered chatbots (Meta AI, ChatGPT, etc.)]" numFmtId="0">
      <sharedItems/>
    </cacheField>
    <cacheField name="AI camera enhancements (Portrait mode, Night mode, AI beautification)" numFmtId="0">
      <sharedItems/>
    </cacheField>
    <cacheField name="AI-powered typing (Auto-suggestions, predictive text)" numFmtId="0">
      <sharedItems/>
    </cacheField>
    <cacheField name="AI-based recommendations (YouTube, Netflix, Shopping apps)" numFmtId="0">
      <sharedItems/>
    </cacheField>
    <cacheField name="I am aware that my smartphone has AI-powered features." numFmtId="0">
      <sharedItems/>
    </cacheField>
    <cacheField name="I actively use AI features on my smartphone." numFmtId="0">
      <sharedItems/>
    </cacheField>
    <cacheField name="AI-powered features improve my smartphone experience." numFmtId="0">
      <sharedItems/>
    </cacheField>
    <cacheField name="AI features are easy to use." numFmtId="0">
      <sharedItems/>
    </cacheField>
    <cacheField name="AI improves my productivity and daily tasks." numFmtId="0">
      <sharedItems/>
    </cacheField>
    <cacheField name="AI recommendations are useful and relevant to me." numFmtId="0">
      <sharedItems/>
    </cacheField>
    <cacheField name="AI-powered camera features enhance my photos." numFmtId="0">
      <sharedItems/>
    </cacheField>
    <cacheField name="AI auto-suggestions help me while typing." numFmtId="0">
      <sharedItems/>
    </cacheField>
    <cacheField name="AI sometimes misunderstands my requests." numFmtId="0">
      <sharedItems/>
    </cacheField>
    <cacheField name="AI features are not always accurate." numFmtId="0">
      <sharedItems/>
    </cacheField>
    <cacheField name="AI sometimes collects too much personal data." numFmtId="0">
      <sharedItems/>
    </cacheField>
    <cacheField name="AI features drain my smartphone battery quickly." numFmtId="0">
      <sharedItems/>
    </cacheField>
    <cacheField name="AI recommendations sometimes feel intrusive." numFmtId="0">
      <sharedItems/>
    </cacheField>
    <cacheField name="AI features are not always necessary for my usage." numFmtId="0">
      <sharedItems/>
    </cacheField>
    <cacheField name="I trust AI in my phone to keep my data secure." numFmtId="0">
      <sharedItems/>
    </cacheField>
    <cacheField name="I would like more control over AI features on my phone." numFmtId="0">
      <sharedItems/>
    </cacheField>
    <cacheField name="AI should be improved to better understand human emotions." numFmtId="0">
      <sharedItems/>
    </cacheField>
    <cacheField name="AI should be more transparent about how it collects and uses my data." numFmtId="0">
      <sharedItems/>
    </cacheField>
    <cacheField name="AI features should offer better personalization without privacy risk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hakumary" refreshedDate="45767.540594444443" createdVersion="8" refreshedVersion="8" minRefreshableVersion="3" recordCount="24" xr:uid="{01F8BC31-A5D1-4FE4-AC85-81B090CC9223}">
  <cacheSource type="worksheet">
    <worksheetSource name="Table4"/>
  </cacheSource>
  <cacheFields count="6">
    <cacheField name="Frequency Table" numFmtId="0">
      <sharedItems count="24">
        <s v="Voice assistants (Siri,Google Assistant)"/>
        <s v="AI-powered chatbots (Meta AI, ChatGPT, etc.)]"/>
        <s v="AI camera enhancements (Portrait mode, Night mode, AI beautification)"/>
        <s v="AI-powered typing (Auto-suggestions, predictive text)"/>
        <s v="AI-based recommendations (YouTube, Netflix, Shopping apps)"/>
        <s v="I am aware that my smartphone has AI-powered features."/>
        <s v="I actively use AI features on my smartphone."/>
        <s v="AI-powered features improve my smartphone experience."/>
        <s v="AI features are easy to use."/>
        <s v="AI improves my productivity and daily tasks."/>
        <s v="AI recommendations are useful and relevant to me."/>
        <s v="AI-powered camera features enhance my photos."/>
        <s v="AI auto-suggestions help me while typing."/>
        <s v="AI sometimes misunderstands my requests."/>
        <s v="AI features are not always accurate."/>
        <s v="AI sometimes collects too much personal data."/>
        <s v="AI features drain my smartphone battery quickly."/>
        <s v="AI recommendations sometimes feel intrusive."/>
        <s v="AI features are not always necessary for my usage."/>
        <s v="I trust AI in my phone to keep my data secure."/>
        <s v="I would like more control over AI features on my phone."/>
        <s v="AI should be improved to better understand human emotions."/>
        <s v="AI should be more transparent about how it collects and uses my data."/>
        <s v="AI features should offer better personalization without privacy risks."/>
      </sharedItems>
    </cacheField>
    <cacheField name="Column1" numFmtId="0">
      <sharedItems containsNonDate="0" containsString="0" containsBlank="1"/>
    </cacheField>
    <cacheField name="Positive" numFmtId="0">
      <sharedItems containsSemiMixedTypes="0" containsString="0" containsNumber="1" containsInteger="1" minValue="33" maxValue="89"/>
    </cacheField>
    <cacheField name="Negative" numFmtId="0">
      <sharedItems containsSemiMixedTypes="0" containsString="0" containsNumber="1" containsInteger="1" minValue="25" maxValue="51"/>
    </cacheField>
    <cacheField name="Neutral" numFmtId="0">
      <sharedItems containsSemiMixedTypes="0" containsString="0" containsNumber="1" containsInteger="1" minValue="16" maxValue="49"/>
    </cacheField>
    <cacheField name="Total" numFmtId="0">
      <sharedItems containsSemiMixedTypes="0" containsString="0" containsNumber="1" containsInteger="1" minValue="133" maxValue="13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hakumary" refreshedDate="45774.57864039352" createdVersion="8" refreshedVersion="8" minRefreshableVersion="3" recordCount="133" xr:uid="{EA18EFA7-4EAB-4770-A035-11975924101E}">
  <cacheSource type="worksheet">
    <worksheetSource ref="A1:AC134" sheet="Sentiment by demographics"/>
  </cacheSource>
  <cacheFields count="29">
    <cacheField name="Age Group" numFmtId="0">
      <sharedItems count="5">
        <s v="18 - 24"/>
        <s v="25 - 35"/>
        <s v="36 - 45"/>
        <s v="46 - 54"/>
        <s v="55 Above"/>
      </sharedItems>
    </cacheField>
    <cacheField name="Gender" numFmtId="0">
      <sharedItems count="2">
        <s v="Female"/>
        <s v="Male"/>
      </sharedItems>
    </cacheField>
    <cacheField name="Educational level" numFmtId="0">
      <sharedItems count="4">
        <s v="Graduate"/>
        <s v="Postgraduate"/>
        <s v="High School"/>
        <s v="Diploma"/>
      </sharedItems>
    </cacheField>
    <cacheField name="Which type of smartphone do you currently use?" numFmtId="0">
      <sharedItems count="2">
        <s v="Android"/>
        <s v="iPhone"/>
      </sharedItems>
    </cacheField>
    <cacheField name="How long have you been using a smart phone" numFmtId="0">
      <sharedItems count="4">
        <s v="More than 6 years"/>
        <s v="4 - 6 years"/>
        <s v="1 -3 years"/>
        <s v="less than 1 year"/>
      </sharedItems>
    </cacheField>
    <cacheField name="Voice assistants (Siri,Google Assistant)" numFmtId="0">
      <sharedItems count="3">
        <s v="Negative"/>
        <s v="Neutral"/>
        <s v="Positive"/>
      </sharedItems>
    </cacheField>
    <cacheField name="AI-powered chatbots (Meta AI, ChatGPT, etc.)]" numFmtId="0">
      <sharedItems count="3">
        <s v="Positive"/>
        <s v="Negative"/>
        <s v="Neutral"/>
      </sharedItems>
    </cacheField>
    <cacheField name="AI camera enhancements (Portrait mode, Night mode, AI beautification)" numFmtId="0">
      <sharedItems count="3">
        <s v="Negative"/>
        <s v="Positive"/>
        <s v="Neutral"/>
      </sharedItems>
    </cacheField>
    <cacheField name="AI-powered typing (Auto-suggestions, predictive text)" numFmtId="0">
      <sharedItems count="3">
        <s v="Negative"/>
        <s v="Positive"/>
        <s v="Neutral"/>
      </sharedItems>
    </cacheField>
    <cacheField name="AI-based recommendations (YouTube, Netflix, Shopping apps)" numFmtId="0">
      <sharedItems count="3">
        <s v="Negative"/>
        <s v="Neutral"/>
        <s v="Positive"/>
      </sharedItems>
    </cacheField>
    <cacheField name="I am aware that my smartphone has AI-powered features." numFmtId="0">
      <sharedItems count="3">
        <s v="Positive"/>
        <s v="Negative"/>
        <s v="Neutral"/>
      </sharedItems>
    </cacheField>
    <cacheField name="I actively use AI features on my smartphone." numFmtId="0">
      <sharedItems count="3">
        <s v="Positive"/>
        <s v="Negative"/>
        <s v="Neutral"/>
      </sharedItems>
    </cacheField>
    <cacheField name="AI-powered features improve my smartphone experience." numFmtId="0">
      <sharedItems count="3">
        <s v="Positive"/>
        <s v="Negative"/>
        <s v="Neutral"/>
      </sharedItems>
    </cacheField>
    <cacheField name="AI features are easy to use." numFmtId="0">
      <sharedItems count="3">
        <s v="Positive"/>
        <s v="Neutral"/>
        <s v="Negative"/>
      </sharedItems>
    </cacheField>
    <cacheField name="AI improves my productivity and daily tasks." numFmtId="0">
      <sharedItems count="3">
        <s v="Positive"/>
        <s v="Neutral"/>
        <s v="Negative"/>
      </sharedItems>
    </cacheField>
    <cacheField name="AI recommendations are useful and relevant to me." numFmtId="0">
      <sharedItems count="3">
        <s v="Positive"/>
        <s v="Neutral"/>
        <s v="Negative"/>
      </sharedItems>
    </cacheField>
    <cacheField name="AI-powered camera features enhance my photos." numFmtId="0">
      <sharedItems count="3">
        <s v="Neutral"/>
        <s v="Positive"/>
        <s v="Negative"/>
      </sharedItems>
    </cacheField>
    <cacheField name="AI auto-suggestions help me while typing." numFmtId="0">
      <sharedItems count="3">
        <s v="Neutral"/>
        <s v="Positive"/>
        <s v="Negative"/>
      </sharedItems>
    </cacheField>
    <cacheField name="AI sometimes misunderstands my requests." numFmtId="0">
      <sharedItems count="3">
        <s v="Neutral"/>
        <s v="Negative"/>
        <s v="Positive"/>
      </sharedItems>
    </cacheField>
    <cacheField name="AI features are not always accurate." numFmtId="0">
      <sharedItems count="3">
        <s v="Neutral"/>
        <s v="Negative"/>
        <s v="Positive"/>
      </sharedItems>
    </cacheField>
    <cacheField name="AI sometimes collects too much personal data." numFmtId="0">
      <sharedItems count="3">
        <s v="Positive"/>
        <s v="Neutral"/>
        <s v="Negative"/>
      </sharedItems>
    </cacheField>
    <cacheField name="AI features drain my smartphone battery quickly." numFmtId="0">
      <sharedItems count="3">
        <s v="Neutral"/>
        <s v="Positive"/>
        <s v="Negative"/>
      </sharedItems>
    </cacheField>
    <cacheField name="AI recommendations sometimes feel intrusive." numFmtId="0">
      <sharedItems count="3">
        <s v="Neutral"/>
        <s v="Positive"/>
        <s v="Negative"/>
      </sharedItems>
    </cacheField>
    <cacheField name="AI features are not always necessary for my usage." numFmtId="0">
      <sharedItems count="3">
        <s v="Neutral"/>
        <s v="Positive"/>
        <s v="Negative"/>
      </sharedItems>
    </cacheField>
    <cacheField name="I trust AI in my phone to keep my data secure." numFmtId="0">
      <sharedItems count="3">
        <s v="Negative"/>
        <s v="Neutral"/>
        <s v="Positive"/>
      </sharedItems>
    </cacheField>
    <cacheField name="I would like more control over AI features on my phone." numFmtId="0">
      <sharedItems count="3">
        <s v="Negative"/>
        <s v="Neutral"/>
        <s v="Positive"/>
      </sharedItems>
    </cacheField>
    <cacheField name="AI should be improved to better understand human emotions." numFmtId="0">
      <sharedItems count="3">
        <s v="Positive"/>
        <s v="Negative"/>
        <s v="Neutral"/>
      </sharedItems>
    </cacheField>
    <cacheField name="AI should be more transparent about how it collects and uses my data." numFmtId="0">
      <sharedItems count="3">
        <s v="Positive"/>
        <s v="Negative"/>
        <s v="Neutral"/>
      </sharedItems>
    </cacheField>
    <cacheField name="AI features should offer better personalization without privacy risks." numFmtId="0">
      <sharedItems count="3">
        <s v="Positive"/>
        <s v="Negative"/>
        <s v="Neutra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x v="0"/>
    <x v="0"/>
    <x v="0"/>
    <x v="0"/>
    <s v="More than 6 years"/>
    <n v="2"/>
    <n v="5"/>
    <n v="2"/>
    <n v="2"/>
    <n v="1"/>
    <n v="5"/>
    <n v="5"/>
    <n v="5"/>
    <n v="5"/>
    <n v="5"/>
    <n v="5"/>
    <n v="3"/>
    <n v="3"/>
    <n v="3"/>
    <n v="3"/>
    <n v="4"/>
    <n v="3"/>
    <n v="3"/>
    <n v="3"/>
    <n v="1"/>
    <n v="1"/>
    <n v="4"/>
    <n v="5"/>
    <n v="5"/>
  </r>
  <r>
    <x v="1"/>
    <x v="1"/>
    <x v="0"/>
    <x v="0"/>
    <s v="More than 6 years"/>
    <n v="3"/>
    <n v="2"/>
    <n v="2"/>
    <n v="2"/>
    <n v="2"/>
    <n v="2"/>
    <n v="2"/>
    <n v="2"/>
    <n v="3"/>
    <n v="3"/>
    <n v="3"/>
    <n v="3"/>
    <n v="3"/>
    <n v="3"/>
    <n v="3"/>
    <n v="3"/>
    <n v="3"/>
    <n v="3"/>
    <n v="3"/>
    <n v="2"/>
    <n v="2"/>
    <n v="2"/>
    <n v="2"/>
    <n v="2"/>
  </r>
  <r>
    <x v="0"/>
    <x v="0"/>
    <x v="0"/>
    <x v="0"/>
    <s v="4 - 6 years"/>
    <n v="1"/>
    <n v="1"/>
    <n v="1"/>
    <n v="1"/>
    <n v="2"/>
    <n v="3"/>
    <n v="2"/>
    <n v="1"/>
    <n v="4"/>
    <n v="3"/>
    <n v="3"/>
    <n v="3"/>
    <n v="3"/>
    <n v="3"/>
    <n v="3"/>
    <n v="3"/>
    <n v="3"/>
    <n v="3"/>
    <n v="3"/>
    <n v="3"/>
    <n v="3"/>
    <n v="3"/>
    <n v="3"/>
    <n v="3"/>
  </r>
  <r>
    <x v="2"/>
    <x v="0"/>
    <x v="1"/>
    <x v="1"/>
    <s v="1 -3 years"/>
    <n v="4"/>
    <n v="4"/>
    <n v="2"/>
    <n v="4"/>
    <n v="3"/>
    <n v="4"/>
    <n v="4"/>
    <n v="4"/>
    <n v="4"/>
    <n v="3"/>
    <n v="3"/>
    <n v="3"/>
    <n v="4"/>
    <n v="2"/>
    <n v="2"/>
    <n v="5"/>
    <n v="3"/>
    <n v="5"/>
    <n v="4"/>
    <n v="2"/>
    <n v="4"/>
    <n v="1"/>
    <n v="5"/>
    <n v="4"/>
  </r>
  <r>
    <x v="1"/>
    <x v="0"/>
    <x v="0"/>
    <x v="0"/>
    <s v="4 - 6 years"/>
    <n v="3"/>
    <n v="3"/>
    <n v="4"/>
    <n v="4"/>
    <n v="4"/>
    <n v="4"/>
    <n v="3"/>
    <n v="4"/>
    <n v="5"/>
    <n v="4"/>
    <n v="4"/>
    <n v="5"/>
    <n v="4"/>
    <n v="2"/>
    <n v="2"/>
    <n v="2"/>
    <n v="3"/>
    <n v="3"/>
    <n v="3"/>
    <n v="3"/>
    <n v="2"/>
    <n v="2"/>
    <n v="5"/>
    <n v="5"/>
  </r>
  <r>
    <x v="0"/>
    <x v="0"/>
    <x v="1"/>
    <x v="0"/>
    <s v="More than 6 years"/>
    <n v="4"/>
    <n v="5"/>
    <n v="4"/>
    <n v="4"/>
    <n v="5"/>
    <n v="2"/>
    <n v="2"/>
    <n v="2"/>
    <n v="2"/>
    <n v="2"/>
    <n v="2"/>
    <n v="2"/>
    <n v="2"/>
    <n v="2"/>
    <n v="3"/>
    <n v="3"/>
    <n v="3"/>
    <n v="2"/>
    <n v="2"/>
    <n v="3"/>
    <n v="3"/>
    <n v="3"/>
    <n v="3"/>
    <n v="2"/>
  </r>
  <r>
    <x v="0"/>
    <x v="0"/>
    <x v="2"/>
    <x v="0"/>
    <s v="More than 6 years"/>
    <n v="4"/>
    <n v="5"/>
    <n v="5"/>
    <n v="5"/>
    <n v="5"/>
    <n v="5"/>
    <n v="5"/>
    <n v="5"/>
    <n v="5"/>
    <n v="5"/>
    <n v="5"/>
    <n v="5"/>
    <n v="5"/>
    <n v="5"/>
    <n v="5"/>
    <n v="5"/>
    <n v="5"/>
    <n v="5"/>
    <n v="5"/>
    <n v="5"/>
    <n v="5"/>
    <n v="5"/>
    <n v="5"/>
    <n v="5"/>
  </r>
  <r>
    <x v="1"/>
    <x v="0"/>
    <x v="0"/>
    <x v="0"/>
    <s v="4 - 6 years"/>
    <n v="5"/>
    <n v="4"/>
    <n v="4"/>
    <n v="4"/>
    <n v="5"/>
    <n v="3"/>
    <n v="3"/>
    <n v="2"/>
    <n v="2"/>
    <n v="2"/>
    <n v="2"/>
    <n v="2"/>
    <n v="2"/>
    <n v="3"/>
    <n v="3"/>
    <n v="2"/>
    <n v="2"/>
    <n v="3"/>
    <n v="3"/>
    <n v="2"/>
    <n v="3"/>
    <n v="2"/>
    <n v="2"/>
    <n v="2"/>
  </r>
  <r>
    <x v="0"/>
    <x v="0"/>
    <x v="0"/>
    <x v="0"/>
    <s v="1 -3 years"/>
    <n v="4"/>
    <n v="4"/>
    <n v="4"/>
    <n v="4"/>
    <n v="4"/>
    <n v="5"/>
    <n v="2"/>
    <n v="3"/>
    <n v="2"/>
    <n v="5"/>
    <n v="2"/>
    <n v="2"/>
    <n v="2"/>
    <n v="5"/>
    <n v="5"/>
    <n v="2"/>
    <n v="5"/>
    <n v="5"/>
    <n v="5"/>
    <n v="2"/>
    <n v="2"/>
    <n v="2"/>
    <n v="2"/>
    <n v="5"/>
  </r>
  <r>
    <x v="1"/>
    <x v="0"/>
    <x v="1"/>
    <x v="0"/>
    <s v="More than 6 years"/>
    <n v="1"/>
    <n v="2"/>
    <n v="1"/>
    <n v="1"/>
    <n v="1"/>
    <n v="2"/>
    <n v="3"/>
    <n v="2"/>
    <n v="2"/>
    <n v="2"/>
    <n v="3"/>
    <n v="3"/>
    <n v="2"/>
    <n v="2"/>
    <n v="2"/>
    <n v="2"/>
    <n v="3"/>
    <n v="2"/>
    <n v="3"/>
    <n v="3"/>
    <n v="3"/>
    <n v="3"/>
    <n v="3"/>
    <n v="3"/>
  </r>
  <r>
    <x v="1"/>
    <x v="0"/>
    <x v="1"/>
    <x v="0"/>
    <s v="More than 6 years"/>
    <n v="3"/>
    <n v="4"/>
    <n v="5"/>
    <n v="4"/>
    <n v="5"/>
    <n v="5"/>
    <n v="2"/>
    <n v="2"/>
    <n v="2"/>
    <n v="2"/>
    <n v="2"/>
    <n v="2"/>
    <n v="2"/>
    <n v="5"/>
    <n v="2"/>
    <n v="2"/>
    <n v="2"/>
    <n v="2"/>
    <n v="2"/>
    <n v="2"/>
    <n v="2"/>
    <n v="2"/>
    <n v="2"/>
    <n v="2"/>
  </r>
  <r>
    <x v="1"/>
    <x v="0"/>
    <x v="0"/>
    <x v="0"/>
    <s v="4 - 6 years"/>
    <n v="4"/>
    <n v="4"/>
    <n v="3"/>
    <n v="2"/>
    <n v="5"/>
    <n v="2"/>
    <n v="2"/>
    <n v="2"/>
    <n v="2"/>
    <n v="3"/>
    <n v="3"/>
    <n v="2"/>
    <n v="2"/>
    <n v="2"/>
    <n v="2"/>
    <n v="2"/>
    <n v="1"/>
    <n v="2"/>
    <n v="2"/>
    <n v="3"/>
    <n v="3"/>
    <n v="2"/>
    <n v="2"/>
    <n v="2"/>
  </r>
  <r>
    <x v="1"/>
    <x v="0"/>
    <x v="1"/>
    <x v="0"/>
    <s v="More than 6 years"/>
    <n v="5"/>
    <n v="5"/>
    <n v="5"/>
    <n v="4"/>
    <n v="5"/>
    <n v="5"/>
    <n v="2"/>
    <n v="5"/>
    <n v="5"/>
    <n v="2"/>
    <n v="5"/>
    <n v="2"/>
    <n v="5"/>
    <n v="2"/>
    <n v="5"/>
    <n v="2"/>
    <n v="5"/>
    <n v="2"/>
    <n v="5"/>
    <n v="2"/>
    <n v="5"/>
    <n v="2"/>
    <n v="5"/>
    <n v="2"/>
  </r>
  <r>
    <x v="1"/>
    <x v="1"/>
    <x v="0"/>
    <x v="0"/>
    <s v="More than 6 years"/>
    <n v="4"/>
    <n v="4"/>
    <n v="5"/>
    <n v="4"/>
    <n v="4"/>
    <n v="2"/>
    <n v="2"/>
    <n v="2"/>
    <n v="2"/>
    <n v="2"/>
    <n v="2"/>
    <n v="2"/>
    <n v="2"/>
    <n v="2"/>
    <n v="2"/>
    <n v="2"/>
    <n v="2"/>
    <n v="2"/>
    <n v="2"/>
    <n v="2"/>
    <n v="2"/>
    <n v="2"/>
    <n v="2"/>
    <n v="2"/>
  </r>
  <r>
    <x v="1"/>
    <x v="0"/>
    <x v="0"/>
    <x v="1"/>
    <s v="1 -3 years"/>
    <n v="2"/>
    <n v="1"/>
    <n v="1"/>
    <n v="1"/>
    <n v="1"/>
    <n v="2"/>
    <n v="2"/>
    <n v="2"/>
    <n v="2"/>
    <n v="1"/>
    <n v="2"/>
    <n v="2"/>
    <n v="2"/>
    <n v="1"/>
    <n v="2"/>
    <n v="2"/>
    <n v="2"/>
    <n v="2"/>
    <n v="2"/>
    <n v="2"/>
    <n v="2"/>
    <n v="2"/>
    <n v="1"/>
    <n v="1"/>
  </r>
  <r>
    <x v="1"/>
    <x v="0"/>
    <x v="0"/>
    <x v="0"/>
    <s v="More than 6 years"/>
    <n v="2"/>
    <n v="2"/>
    <n v="3"/>
    <n v="2"/>
    <n v="4"/>
    <n v="2"/>
    <n v="3"/>
    <n v="2"/>
    <n v="2"/>
    <n v="3"/>
    <n v="2"/>
    <n v="3"/>
    <n v="2"/>
    <n v="3"/>
    <n v="2"/>
    <n v="2"/>
    <n v="3"/>
    <n v="2"/>
    <n v="2"/>
    <n v="2"/>
    <n v="2"/>
    <n v="2"/>
    <n v="2"/>
    <n v="2"/>
  </r>
  <r>
    <x v="2"/>
    <x v="0"/>
    <x v="1"/>
    <x v="0"/>
    <s v="More than 6 years"/>
    <n v="5"/>
    <n v="5"/>
    <n v="5"/>
    <n v="4"/>
    <n v="5"/>
    <n v="2"/>
    <n v="2"/>
    <n v="2"/>
    <n v="2"/>
    <n v="2"/>
    <n v="5"/>
    <n v="5"/>
    <n v="5"/>
    <n v="2"/>
    <n v="2"/>
    <n v="2"/>
    <n v="2"/>
    <n v="2"/>
    <n v="2"/>
    <n v="2"/>
    <n v="2"/>
    <n v="2"/>
    <n v="2"/>
    <n v="5"/>
  </r>
  <r>
    <x v="1"/>
    <x v="0"/>
    <x v="1"/>
    <x v="0"/>
    <s v="More than 6 years"/>
    <n v="4"/>
    <n v="2"/>
    <n v="2"/>
    <n v="4"/>
    <n v="5"/>
    <n v="5"/>
    <n v="3"/>
    <n v="2"/>
    <n v="2"/>
    <n v="2"/>
    <n v="2"/>
    <n v="2"/>
    <n v="2"/>
    <n v="5"/>
    <n v="3"/>
    <n v="5"/>
    <n v="2"/>
    <n v="5"/>
    <n v="3"/>
    <n v="2"/>
    <n v="2"/>
    <n v="2"/>
    <n v="5"/>
    <n v="5"/>
  </r>
  <r>
    <x v="1"/>
    <x v="0"/>
    <x v="0"/>
    <x v="1"/>
    <s v="More than 6 years"/>
    <n v="4"/>
    <n v="4"/>
    <n v="4"/>
    <n v="4"/>
    <n v="4"/>
    <n v="2"/>
    <n v="2"/>
    <n v="2"/>
    <n v="2"/>
    <n v="2"/>
    <n v="2"/>
    <n v="2"/>
    <n v="2"/>
    <n v="2"/>
    <n v="2"/>
    <n v="2"/>
    <n v="2"/>
    <n v="2"/>
    <n v="2"/>
    <n v="2"/>
    <n v="2"/>
    <n v="2"/>
    <n v="2"/>
    <n v="2"/>
  </r>
  <r>
    <x v="2"/>
    <x v="0"/>
    <x v="0"/>
    <x v="0"/>
    <s v="More than 6 years"/>
    <n v="4"/>
    <n v="5"/>
    <n v="5"/>
    <n v="4"/>
    <n v="5"/>
    <n v="2"/>
    <n v="3"/>
    <n v="3"/>
    <n v="2"/>
    <n v="2"/>
    <n v="2"/>
    <n v="2"/>
    <n v="3"/>
    <n v="3"/>
    <n v="3"/>
    <n v="2"/>
    <n v="3"/>
    <n v="3"/>
    <n v="3"/>
    <n v="2"/>
    <n v="2"/>
    <n v="2"/>
    <n v="2"/>
    <n v="2"/>
  </r>
  <r>
    <x v="0"/>
    <x v="0"/>
    <x v="0"/>
    <x v="0"/>
    <s v="1 -3 years"/>
    <n v="4"/>
    <n v="4"/>
    <n v="4"/>
    <n v="4"/>
    <n v="5"/>
    <n v="2"/>
    <n v="5"/>
    <n v="3"/>
    <n v="1"/>
    <n v="2"/>
    <n v="2"/>
    <n v="2"/>
    <n v="5"/>
    <n v="2"/>
    <n v="5"/>
    <n v="2"/>
    <n v="5"/>
    <n v="5"/>
    <n v="2"/>
    <n v="2"/>
    <n v="2"/>
    <n v="5"/>
    <n v="3"/>
    <n v="2"/>
  </r>
  <r>
    <x v="0"/>
    <x v="0"/>
    <x v="1"/>
    <x v="0"/>
    <s v="More than 6 years"/>
    <n v="4"/>
    <n v="4"/>
    <n v="5"/>
    <n v="4"/>
    <n v="5"/>
    <n v="5"/>
    <n v="2"/>
    <n v="2"/>
    <n v="5"/>
    <n v="5"/>
    <n v="2"/>
    <n v="2"/>
    <n v="5"/>
    <n v="5"/>
    <n v="5"/>
    <n v="5"/>
    <n v="2"/>
    <n v="2"/>
    <n v="2"/>
    <n v="2"/>
    <n v="5"/>
    <n v="2"/>
    <n v="5"/>
    <n v="5"/>
  </r>
  <r>
    <x v="0"/>
    <x v="0"/>
    <x v="0"/>
    <x v="1"/>
    <s v="More than 6 years"/>
    <n v="5"/>
    <n v="3"/>
    <n v="5"/>
    <n v="5"/>
    <n v="5"/>
    <n v="5"/>
    <n v="5"/>
    <n v="2"/>
    <n v="2"/>
    <n v="3"/>
    <n v="5"/>
    <n v="5"/>
    <n v="5"/>
    <n v="3"/>
    <n v="3"/>
    <n v="2"/>
    <n v="5"/>
    <n v="3"/>
    <n v="3"/>
    <n v="2"/>
    <n v="3"/>
    <n v="2"/>
    <n v="2"/>
    <n v="2"/>
  </r>
  <r>
    <x v="1"/>
    <x v="0"/>
    <x v="0"/>
    <x v="1"/>
    <s v="1 -3 years"/>
    <n v="1"/>
    <n v="3"/>
    <n v="1"/>
    <n v="1"/>
    <n v="1"/>
    <n v="3"/>
    <n v="2"/>
    <n v="2"/>
    <n v="3"/>
    <n v="1"/>
    <n v="3"/>
    <n v="2"/>
    <n v="3"/>
    <n v="3"/>
    <n v="3"/>
    <n v="2"/>
    <n v="3"/>
    <n v="3"/>
    <n v="3"/>
    <n v="3"/>
    <n v="1"/>
    <n v="2"/>
    <n v="5"/>
    <n v="2"/>
  </r>
  <r>
    <x v="0"/>
    <x v="0"/>
    <x v="0"/>
    <x v="0"/>
    <s v="More than 6 years"/>
    <n v="4"/>
    <n v="5"/>
    <n v="4"/>
    <n v="4"/>
    <n v="4"/>
    <n v="2"/>
    <n v="5"/>
    <n v="2"/>
    <n v="2"/>
    <n v="2"/>
    <n v="2"/>
    <n v="2"/>
    <n v="2"/>
    <n v="2"/>
    <n v="5"/>
    <n v="2"/>
    <n v="2"/>
    <n v="2"/>
    <n v="2"/>
    <n v="2"/>
    <n v="2"/>
    <n v="2"/>
    <n v="2"/>
    <n v="2"/>
  </r>
  <r>
    <x v="3"/>
    <x v="0"/>
    <x v="0"/>
    <x v="0"/>
    <s v="More than 6 years"/>
    <n v="5"/>
    <n v="4"/>
    <n v="5"/>
    <n v="4"/>
    <n v="5"/>
    <n v="5"/>
    <n v="5"/>
    <n v="2"/>
    <n v="5"/>
    <n v="2"/>
    <n v="2"/>
    <n v="5"/>
    <n v="5"/>
    <n v="5"/>
    <n v="5"/>
    <n v="2"/>
    <n v="2"/>
    <n v="2"/>
    <n v="5"/>
    <n v="2"/>
    <n v="2"/>
    <n v="5"/>
    <n v="2"/>
    <n v="2"/>
  </r>
  <r>
    <x v="0"/>
    <x v="0"/>
    <x v="1"/>
    <x v="0"/>
    <s v="1 -3 years"/>
    <n v="4"/>
    <n v="5"/>
    <n v="4"/>
    <n v="4"/>
    <n v="5"/>
    <n v="2"/>
    <n v="2"/>
    <n v="2"/>
    <n v="2"/>
    <n v="2"/>
    <n v="2"/>
    <n v="2"/>
    <n v="2"/>
    <n v="2"/>
    <n v="5"/>
    <n v="2"/>
    <n v="3"/>
    <n v="3"/>
    <n v="3"/>
    <n v="2"/>
    <n v="3"/>
    <n v="3"/>
    <n v="3"/>
    <n v="2"/>
  </r>
  <r>
    <x v="1"/>
    <x v="0"/>
    <x v="0"/>
    <x v="0"/>
    <s v="More than 6 years"/>
    <n v="2"/>
    <n v="5"/>
    <n v="2"/>
    <n v="4"/>
    <n v="1"/>
    <n v="5"/>
    <n v="2"/>
    <n v="2"/>
    <n v="2"/>
    <n v="2"/>
    <n v="5"/>
    <n v="5"/>
    <n v="5"/>
    <n v="5"/>
    <n v="2"/>
    <n v="2"/>
    <n v="2"/>
    <n v="2"/>
    <n v="2"/>
    <n v="3"/>
    <n v="3"/>
    <n v="2"/>
    <n v="3"/>
    <n v="2"/>
  </r>
  <r>
    <x v="0"/>
    <x v="0"/>
    <x v="0"/>
    <x v="0"/>
    <s v="4 - 6 years"/>
    <n v="2"/>
    <n v="4"/>
    <n v="2"/>
    <n v="2"/>
    <n v="1"/>
    <n v="5"/>
    <n v="3"/>
    <n v="3"/>
    <n v="2"/>
    <n v="3"/>
    <n v="2"/>
    <n v="3"/>
    <n v="3"/>
    <n v="3"/>
    <n v="2"/>
    <n v="2"/>
    <n v="3"/>
    <n v="3"/>
    <n v="3"/>
    <n v="2"/>
    <n v="2"/>
    <n v="3"/>
    <n v="5"/>
    <n v="5"/>
  </r>
  <r>
    <x v="0"/>
    <x v="0"/>
    <x v="0"/>
    <x v="0"/>
    <s v="4 - 6 years"/>
    <n v="4"/>
    <n v="5"/>
    <n v="4"/>
    <n v="5"/>
    <n v="5"/>
    <n v="5"/>
    <n v="5"/>
    <n v="5"/>
    <n v="5"/>
    <n v="5"/>
    <n v="5"/>
    <n v="5"/>
    <n v="5"/>
    <n v="3"/>
    <n v="2"/>
    <n v="2"/>
    <n v="2"/>
    <n v="2"/>
    <n v="1"/>
    <n v="2"/>
    <n v="2"/>
    <n v="5"/>
    <n v="2"/>
    <n v="2"/>
  </r>
  <r>
    <x v="0"/>
    <x v="0"/>
    <x v="0"/>
    <x v="0"/>
    <s v="1 -3 years"/>
    <n v="4"/>
    <n v="4"/>
    <n v="4"/>
    <n v="4"/>
    <n v="4"/>
    <n v="2"/>
    <n v="2"/>
    <n v="2"/>
    <n v="2"/>
    <n v="2"/>
    <n v="2"/>
    <n v="2"/>
    <n v="2"/>
    <n v="2"/>
    <n v="2"/>
    <n v="2"/>
    <n v="2"/>
    <n v="2"/>
    <n v="2"/>
    <n v="2"/>
    <n v="2"/>
    <n v="2"/>
    <n v="2"/>
    <n v="2"/>
  </r>
  <r>
    <x v="1"/>
    <x v="0"/>
    <x v="0"/>
    <x v="0"/>
    <s v="4 - 6 years"/>
    <n v="2"/>
    <n v="2"/>
    <n v="2"/>
    <n v="2"/>
    <n v="2"/>
    <n v="2"/>
    <n v="1"/>
    <n v="3"/>
    <n v="3"/>
    <n v="2"/>
    <n v="3"/>
    <n v="3"/>
    <n v="2"/>
    <n v="3"/>
    <n v="2"/>
    <n v="2"/>
    <n v="5"/>
    <n v="3"/>
    <n v="2"/>
    <n v="3"/>
    <n v="2"/>
    <n v="2"/>
    <n v="2"/>
    <n v="2"/>
  </r>
  <r>
    <x v="0"/>
    <x v="0"/>
    <x v="0"/>
    <x v="0"/>
    <s v="1 -3 years"/>
    <n v="3"/>
    <n v="2"/>
    <n v="3"/>
    <n v="2"/>
    <n v="2"/>
    <n v="2"/>
    <n v="3"/>
    <n v="3"/>
    <n v="2"/>
    <n v="2"/>
    <n v="3"/>
    <n v="3"/>
    <n v="2"/>
    <n v="2"/>
    <n v="3"/>
    <n v="3"/>
    <n v="2"/>
    <n v="3"/>
    <n v="3"/>
    <n v="3"/>
    <n v="3"/>
    <n v="3"/>
    <n v="2"/>
    <n v="3"/>
  </r>
  <r>
    <x v="1"/>
    <x v="1"/>
    <x v="0"/>
    <x v="0"/>
    <s v="More than 6 years"/>
    <n v="3"/>
    <n v="4"/>
    <n v="3"/>
    <n v="3"/>
    <n v="3"/>
    <n v="5"/>
    <n v="2"/>
    <n v="3"/>
    <n v="2"/>
    <n v="2"/>
    <n v="2"/>
    <n v="3"/>
    <n v="2"/>
    <n v="2"/>
    <n v="3"/>
    <n v="5"/>
    <n v="2"/>
    <n v="2"/>
    <n v="2"/>
    <n v="3"/>
    <n v="2"/>
    <n v="2"/>
    <n v="2"/>
    <n v="2"/>
  </r>
  <r>
    <x v="1"/>
    <x v="1"/>
    <x v="0"/>
    <x v="0"/>
    <s v="More than 6 years"/>
    <n v="1"/>
    <n v="2"/>
    <n v="1"/>
    <n v="1"/>
    <n v="1"/>
    <n v="5"/>
    <n v="2"/>
    <n v="2"/>
    <n v="2"/>
    <n v="3"/>
    <n v="2"/>
    <n v="2"/>
    <n v="2"/>
    <n v="3"/>
    <n v="5"/>
    <n v="2"/>
    <n v="3"/>
    <n v="3"/>
    <n v="3"/>
    <n v="5"/>
    <n v="3"/>
    <n v="2"/>
    <n v="3"/>
    <n v="3"/>
  </r>
  <r>
    <x v="0"/>
    <x v="0"/>
    <x v="1"/>
    <x v="0"/>
    <s v="4 - 6 years"/>
    <n v="4"/>
    <n v="4"/>
    <n v="4"/>
    <n v="4"/>
    <n v="4"/>
    <n v="2"/>
    <n v="3"/>
    <n v="2"/>
    <n v="3"/>
    <n v="3"/>
    <n v="3"/>
    <n v="3"/>
    <n v="3"/>
    <n v="3"/>
    <n v="2"/>
    <n v="2"/>
    <n v="2"/>
    <n v="2"/>
    <n v="2"/>
    <n v="3"/>
    <n v="3"/>
    <n v="3"/>
    <n v="3"/>
    <n v="3"/>
  </r>
  <r>
    <x v="1"/>
    <x v="0"/>
    <x v="0"/>
    <x v="1"/>
    <s v="More than 6 years"/>
    <n v="3"/>
    <n v="3"/>
    <n v="3"/>
    <n v="3"/>
    <n v="3"/>
    <n v="2"/>
    <n v="2"/>
    <n v="2"/>
    <n v="2"/>
    <n v="2"/>
    <n v="2"/>
    <n v="2"/>
    <n v="2"/>
    <n v="2"/>
    <n v="2"/>
    <n v="3"/>
    <n v="2"/>
    <n v="2"/>
    <n v="2"/>
    <n v="2"/>
    <n v="2"/>
    <n v="2"/>
    <n v="3"/>
    <n v="3"/>
  </r>
  <r>
    <x v="1"/>
    <x v="0"/>
    <x v="0"/>
    <x v="0"/>
    <s v="More than 6 years"/>
    <n v="4"/>
    <n v="3"/>
    <n v="4"/>
    <n v="4"/>
    <n v="4"/>
    <n v="3"/>
    <n v="3"/>
    <n v="3"/>
    <n v="3"/>
    <n v="2"/>
    <n v="2"/>
    <n v="2"/>
    <n v="2"/>
    <n v="3"/>
    <n v="2"/>
    <n v="2"/>
    <n v="2"/>
    <n v="3"/>
    <n v="2"/>
    <n v="3"/>
    <n v="2"/>
    <n v="2"/>
    <n v="3"/>
    <n v="5"/>
  </r>
  <r>
    <x v="1"/>
    <x v="1"/>
    <x v="1"/>
    <x v="0"/>
    <s v="More than 6 years"/>
    <n v="1"/>
    <n v="1"/>
    <n v="1"/>
    <n v="1"/>
    <n v="1"/>
    <n v="3"/>
    <n v="3"/>
    <n v="3"/>
    <n v="3"/>
    <n v="3"/>
    <n v="3"/>
    <n v="3"/>
    <n v="3"/>
    <n v="3"/>
    <n v="3"/>
    <n v="3"/>
    <n v="3"/>
    <n v="3"/>
    <n v="3"/>
    <n v="3"/>
    <n v="3"/>
    <n v="3"/>
    <n v="3"/>
    <n v="3"/>
  </r>
  <r>
    <x v="1"/>
    <x v="1"/>
    <x v="1"/>
    <x v="0"/>
    <s v="More than 6 years"/>
    <n v="2"/>
    <n v="4"/>
    <n v="2"/>
    <n v="4"/>
    <n v="2"/>
    <n v="2"/>
    <n v="2"/>
    <n v="2"/>
    <n v="2"/>
    <n v="2"/>
    <n v="2"/>
    <n v="2"/>
    <n v="2"/>
    <n v="2"/>
    <n v="2"/>
    <n v="2"/>
    <n v="2"/>
    <n v="2"/>
    <n v="2"/>
    <n v="2"/>
    <n v="2"/>
    <n v="2"/>
    <n v="2"/>
    <n v="2"/>
  </r>
  <r>
    <x v="1"/>
    <x v="0"/>
    <x v="0"/>
    <x v="0"/>
    <s v="less than 1 year"/>
    <n v="1"/>
    <n v="1"/>
    <n v="1"/>
    <n v="1"/>
    <n v="1"/>
    <n v="2"/>
    <n v="3"/>
    <n v="3"/>
    <n v="3"/>
    <n v="2"/>
    <n v="2"/>
    <n v="2"/>
    <n v="2"/>
    <n v="2"/>
    <n v="2"/>
    <n v="2"/>
    <n v="2"/>
    <n v="2"/>
    <n v="2"/>
    <n v="2"/>
    <n v="2"/>
    <n v="3"/>
    <n v="3"/>
    <n v="3"/>
  </r>
  <r>
    <x v="1"/>
    <x v="1"/>
    <x v="0"/>
    <x v="0"/>
    <s v="More than 6 years"/>
    <n v="3"/>
    <n v="4"/>
    <n v="5"/>
    <n v="2"/>
    <n v="2"/>
    <n v="2"/>
    <n v="2"/>
    <n v="2"/>
    <n v="2"/>
    <n v="3"/>
    <n v="2"/>
    <n v="2"/>
    <n v="2"/>
    <n v="2"/>
    <n v="2"/>
    <n v="2"/>
    <n v="3"/>
    <n v="3"/>
    <n v="2"/>
    <n v="3"/>
    <n v="2"/>
    <n v="2"/>
    <n v="2"/>
    <n v="2"/>
  </r>
  <r>
    <x v="1"/>
    <x v="1"/>
    <x v="0"/>
    <x v="0"/>
    <s v="More than 6 years"/>
    <n v="2"/>
    <n v="5"/>
    <n v="2"/>
    <n v="2"/>
    <n v="5"/>
    <n v="5"/>
    <n v="5"/>
    <n v="3"/>
    <n v="5"/>
    <n v="5"/>
    <n v="5"/>
    <n v="2"/>
    <n v="2"/>
    <n v="2"/>
    <n v="5"/>
    <n v="2"/>
    <n v="3"/>
    <n v="3"/>
    <n v="5"/>
    <n v="2"/>
    <n v="3"/>
    <n v="3"/>
    <n v="5"/>
    <n v="5"/>
  </r>
  <r>
    <x v="1"/>
    <x v="1"/>
    <x v="1"/>
    <x v="0"/>
    <s v="More than 6 years"/>
    <n v="2"/>
    <n v="2"/>
    <n v="4"/>
    <n v="3"/>
    <n v="2"/>
    <n v="3"/>
    <n v="3"/>
    <n v="3"/>
    <n v="2"/>
    <n v="2"/>
    <n v="2"/>
    <n v="2"/>
    <n v="2"/>
    <n v="3"/>
    <n v="3"/>
    <n v="2"/>
    <n v="2"/>
    <n v="2"/>
    <n v="3"/>
    <n v="3"/>
    <n v="3"/>
    <n v="3"/>
    <n v="3"/>
    <n v="3"/>
  </r>
  <r>
    <x v="1"/>
    <x v="1"/>
    <x v="0"/>
    <x v="0"/>
    <s v="More than 6 years"/>
    <n v="4"/>
    <n v="4"/>
    <n v="4"/>
    <n v="5"/>
    <n v="5"/>
    <n v="2"/>
    <n v="5"/>
    <n v="5"/>
    <n v="5"/>
    <n v="2"/>
    <n v="2"/>
    <n v="2"/>
    <n v="2"/>
    <n v="2"/>
    <n v="5"/>
    <n v="2"/>
    <n v="2"/>
    <n v="5"/>
    <n v="5"/>
    <n v="2"/>
    <n v="2"/>
    <n v="2"/>
    <n v="5"/>
    <n v="2"/>
  </r>
  <r>
    <x v="1"/>
    <x v="1"/>
    <x v="0"/>
    <x v="0"/>
    <s v="4 - 6 years"/>
    <n v="2"/>
    <n v="2"/>
    <n v="3"/>
    <n v="1"/>
    <n v="2"/>
    <n v="3"/>
    <n v="3"/>
    <n v="3"/>
    <n v="3"/>
    <n v="3"/>
    <n v="3"/>
    <n v="3"/>
    <n v="3"/>
    <n v="3"/>
    <n v="3"/>
    <n v="3"/>
    <n v="3"/>
    <n v="3"/>
    <n v="3"/>
    <n v="3"/>
    <n v="3"/>
    <n v="3"/>
    <n v="3"/>
    <n v="3"/>
  </r>
  <r>
    <x v="1"/>
    <x v="1"/>
    <x v="0"/>
    <x v="0"/>
    <s v="More than 6 years"/>
    <n v="2"/>
    <n v="4"/>
    <n v="4"/>
    <n v="4"/>
    <n v="5"/>
    <n v="5"/>
    <n v="5"/>
    <n v="5"/>
    <n v="5"/>
    <n v="5"/>
    <n v="5"/>
    <n v="5"/>
    <n v="5"/>
    <n v="5"/>
    <n v="5"/>
    <n v="5"/>
    <n v="5"/>
    <n v="5"/>
    <n v="5"/>
    <n v="5"/>
    <n v="5"/>
    <n v="5"/>
    <n v="5"/>
    <n v="5"/>
  </r>
  <r>
    <x v="1"/>
    <x v="0"/>
    <x v="0"/>
    <x v="0"/>
    <s v="4 - 6 years"/>
    <n v="2"/>
    <n v="2"/>
    <n v="2"/>
    <n v="2"/>
    <n v="2"/>
    <n v="3"/>
    <n v="2"/>
    <n v="3"/>
    <n v="2"/>
    <n v="5"/>
    <n v="5"/>
    <n v="5"/>
    <n v="5"/>
    <n v="2"/>
    <n v="3"/>
    <n v="5"/>
    <n v="5"/>
    <n v="5"/>
    <n v="5"/>
    <n v="2"/>
    <n v="5"/>
    <n v="5"/>
    <n v="2"/>
    <n v="5"/>
  </r>
  <r>
    <x v="0"/>
    <x v="1"/>
    <x v="0"/>
    <x v="0"/>
    <s v="4 - 6 years"/>
    <n v="5"/>
    <n v="4"/>
    <n v="4"/>
    <n v="4"/>
    <n v="5"/>
    <n v="2"/>
    <n v="5"/>
    <n v="5"/>
    <n v="5"/>
    <n v="5"/>
    <n v="5"/>
    <n v="2"/>
    <n v="2"/>
    <n v="5"/>
    <n v="5"/>
    <n v="2"/>
    <n v="5"/>
    <n v="5"/>
    <n v="2"/>
    <n v="5"/>
    <n v="5"/>
    <n v="2"/>
    <n v="2"/>
    <n v="2"/>
  </r>
  <r>
    <x v="0"/>
    <x v="0"/>
    <x v="0"/>
    <x v="0"/>
    <s v="More than 6 years"/>
    <n v="4"/>
    <n v="5"/>
    <n v="3"/>
    <n v="5"/>
    <n v="4"/>
    <n v="3"/>
    <n v="5"/>
    <n v="3"/>
    <n v="5"/>
    <n v="5"/>
    <n v="3"/>
    <n v="3"/>
    <n v="5"/>
    <n v="2"/>
    <n v="5"/>
    <n v="2"/>
    <n v="2"/>
    <n v="2"/>
    <n v="5"/>
    <n v="3"/>
    <n v="2"/>
    <n v="2"/>
    <n v="5"/>
    <n v="2"/>
  </r>
  <r>
    <x v="1"/>
    <x v="1"/>
    <x v="0"/>
    <x v="0"/>
    <s v="less than 1 year"/>
    <n v="5"/>
    <n v="4"/>
    <n v="5"/>
    <n v="5"/>
    <n v="5"/>
    <n v="5"/>
    <n v="3"/>
    <n v="5"/>
    <n v="5"/>
    <n v="5"/>
    <n v="2"/>
    <n v="2"/>
    <n v="2"/>
    <n v="2"/>
    <n v="5"/>
    <n v="2"/>
    <n v="2"/>
    <n v="2"/>
    <n v="5"/>
    <n v="5"/>
    <n v="5"/>
    <n v="5"/>
    <n v="5"/>
    <n v="5"/>
  </r>
  <r>
    <x v="1"/>
    <x v="1"/>
    <x v="0"/>
    <x v="0"/>
    <s v="More than 6 years"/>
    <n v="1"/>
    <n v="2"/>
    <n v="3"/>
    <n v="3"/>
    <n v="3"/>
    <n v="3"/>
    <n v="2"/>
    <n v="3"/>
    <n v="2"/>
    <n v="2"/>
    <n v="3"/>
    <n v="5"/>
    <n v="3"/>
    <n v="3"/>
    <n v="2"/>
    <n v="3"/>
    <n v="2"/>
    <n v="2"/>
    <n v="5"/>
    <n v="3"/>
    <n v="3"/>
    <n v="2"/>
    <n v="5"/>
    <n v="5"/>
  </r>
  <r>
    <x v="1"/>
    <x v="1"/>
    <x v="0"/>
    <x v="0"/>
    <s v="4 - 6 years"/>
    <n v="3"/>
    <n v="3"/>
    <n v="1"/>
    <n v="3"/>
    <n v="1"/>
    <n v="2"/>
    <n v="3"/>
    <n v="2"/>
    <n v="2"/>
    <n v="2"/>
    <n v="5"/>
    <n v="1"/>
    <n v="2"/>
    <n v="3"/>
    <n v="2"/>
    <n v="3"/>
    <n v="2"/>
    <n v="3"/>
    <n v="3"/>
    <n v="3"/>
    <n v="2"/>
    <n v="3"/>
    <n v="3"/>
    <n v="2"/>
  </r>
  <r>
    <x v="2"/>
    <x v="1"/>
    <x v="2"/>
    <x v="0"/>
    <s v="More than 6 years"/>
    <n v="1"/>
    <n v="1"/>
    <n v="1"/>
    <n v="1"/>
    <n v="1"/>
    <n v="5"/>
    <n v="1"/>
    <n v="3"/>
    <n v="5"/>
    <n v="2"/>
    <n v="3"/>
    <n v="3"/>
    <n v="3"/>
    <n v="5"/>
    <n v="2"/>
    <n v="3"/>
    <n v="3"/>
    <n v="3"/>
    <n v="3"/>
    <n v="1"/>
    <n v="2"/>
    <n v="3"/>
    <n v="3"/>
    <n v="2"/>
  </r>
  <r>
    <x v="0"/>
    <x v="1"/>
    <x v="0"/>
    <x v="1"/>
    <s v="More than 6 years"/>
    <n v="5"/>
    <n v="5"/>
    <n v="5"/>
    <n v="5"/>
    <n v="5"/>
    <n v="5"/>
    <n v="5"/>
    <n v="5"/>
    <n v="5"/>
    <n v="5"/>
    <n v="5"/>
    <n v="5"/>
    <n v="5"/>
    <n v="3"/>
    <n v="2"/>
    <n v="5"/>
    <n v="1"/>
    <n v="3"/>
    <n v="2"/>
    <n v="3"/>
    <n v="3"/>
    <n v="3"/>
    <n v="3"/>
    <n v="2"/>
  </r>
  <r>
    <x v="1"/>
    <x v="1"/>
    <x v="3"/>
    <x v="0"/>
    <s v="More than 6 years"/>
    <n v="1"/>
    <n v="3"/>
    <n v="1"/>
    <n v="4"/>
    <n v="1"/>
    <n v="2"/>
    <n v="3"/>
    <n v="2"/>
    <n v="2"/>
    <n v="3"/>
    <n v="2"/>
    <n v="2"/>
    <n v="2"/>
    <n v="3"/>
    <n v="3"/>
    <n v="5"/>
    <n v="3"/>
    <n v="5"/>
    <n v="2"/>
    <n v="1"/>
    <n v="1"/>
    <n v="1"/>
    <n v="1"/>
    <n v="1"/>
  </r>
  <r>
    <x v="3"/>
    <x v="1"/>
    <x v="1"/>
    <x v="0"/>
    <s v="More than 6 years"/>
    <n v="2"/>
    <n v="1"/>
    <n v="1"/>
    <n v="1"/>
    <n v="2"/>
    <n v="2"/>
    <n v="3"/>
    <n v="2"/>
    <n v="2"/>
    <n v="2"/>
    <n v="2"/>
    <n v="3"/>
    <n v="2"/>
    <n v="2"/>
    <n v="3"/>
    <n v="3"/>
    <n v="3"/>
    <n v="2"/>
    <n v="2"/>
    <n v="2"/>
    <n v="3"/>
    <n v="3"/>
    <n v="3"/>
    <n v="3"/>
  </r>
  <r>
    <x v="3"/>
    <x v="1"/>
    <x v="3"/>
    <x v="0"/>
    <s v="4 - 6 years"/>
    <n v="2"/>
    <n v="2"/>
    <n v="1"/>
    <n v="2"/>
    <n v="1"/>
    <n v="2"/>
    <n v="3"/>
    <n v="3"/>
    <n v="2"/>
    <n v="3"/>
    <n v="3"/>
    <n v="3"/>
    <n v="2"/>
    <n v="3"/>
    <n v="2"/>
    <n v="2"/>
    <n v="3"/>
    <n v="3"/>
    <n v="2"/>
    <n v="2"/>
    <n v="2"/>
    <n v="2"/>
    <n v="5"/>
    <n v="2"/>
  </r>
  <r>
    <x v="4"/>
    <x v="1"/>
    <x v="1"/>
    <x v="0"/>
    <s v="More than 6 years"/>
    <n v="4"/>
    <n v="4"/>
    <n v="4"/>
    <n v="5"/>
    <n v="4"/>
    <n v="5"/>
    <n v="2"/>
    <n v="2"/>
    <n v="2"/>
    <n v="2"/>
    <n v="3"/>
    <n v="2"/>
    <n v="5"/>
    <n v="2"/>
    <n v="2"/>
    <n v="2"/>
    <n v="5"/>
    <n v="5"/>
    <n v="5"/>
    <n v="3"/>
    <n v="2"/>
    <n v="5"/>
    <n v="5"/>
    <n v="5"/>
  </r>
  <r>
    <x v="4"/>
    <x v="1"/>
    <x v="1"/>
    <x v="0"/>
    <s v="1 -3 years"/>
    <n v="4"/>
    <n v="3"/>
    <n v="4"/>
    <n v="4"/>
    <n v="4"/>
    <n v="2"/>
    <n v="3"/>
    <n v="3"/>
    <n v="5"/>
    <n v="2"/>
    <n v="3"/>
    <n v="2"/>
    <n v="5"/>
    <n v="2"/>
    <n v="2"/>
    <n v="5"/>
    <n v="5"/>
    <n v="5"/>
    <n v="5"/>
    <n v="2"/>
    <n v="3"/>
    <n v="3"/>
    <n v="3"/>
    <n v="3"/>
  </r>
  <r>
    <x v="4"/>
    <x v="1"/>
    <x v="0"/>
    <x v="0"/>
    <s v="More than 6 years"/>
    <n v="4"/>
    <n v="4"/>
    <n v="4"/>
    <n v="4"/>
    <n v="4"/>
    <n v="3"/>
    <n v="3"/>
    <n v="3"/>
    <n v="3"/>
    <n v="2"/>
    <n v="2"/>
    <n v="3"/>
    <n v="3"/>
    <n v="2"/>
    <n v="2"/>
    <n v="2"/>
    <n v="2"/>
    <n v="3"/>
    <n v="2"/>
    <n v="3"/>
    <n v="3"/>
    <n v="3"/>
    <n v="2"/>
    <n v="2"/>
  </r>
  <r>
    <x v="3"/>
    <x v="1"/>
    <x v="1"/>
    <x v="0"/>
    <s v="More than 6 years"/>
    <n v="5"/>
    <n v="5"/>
    <n v="5"/>
    <n v="5"/>
    <n v="5"/>
    <n v="2"/>
    <n v="2"/>
    <n v="2"/>
    <n v="2"/>
    <n v="2"/>
    <n v="2"/>
    <n v="2"/>
    <n v="2"/>
    <n v="3"/>
    <n v="3"/>
    <n v="3"/>
    <n v="3"/>
    <n v="3"/>
    <n v="3"/>
    <n v="2"/>
    <n v="2"/>
    <n v="2"/>
    <n v="2"/>
    <n v="2"/>
  </r>
  <r>
    <x v="4"/>
    <x v="1"/>
    <x v="1"/>
    <x v="0"/>
    <s v="More than 6 years"/>
    <n v="5"/>
    <n v="5"/>
    <n v="5"/>
    <n v="5"/>
    <n v="4"/>
    <n v="3"/>
    <n v="3"/>
    <n v="2"/>
    <n v="2"/>
    <n v="3"/>
    <n v="3"/>
    <n v="2"/>
    <n v="5"/>
    <n v="3"/>
    <n v="2"/>
    <n v="2"/>
    <n v="2"/>
    <n v="3"/>
    <n v="2"/>
    <n v="3"/>
    <n v="2"/>
    <n v="2"/>
    <n v="2"/>
    <n v="3"/>
  </r>
  <r>
    <x v="1"/>
    <x v="1"/>
    <x v="1"/>
    <x v="0"/>
    <s v="4 - 6 years"/>
    <n v="3"/>
    <n v="2"/>
    <n v="2"/>
    <n v="3"/>
    <n v="4"/>
    <n v="3"/>
    <n v="3"/>
    <n v="3"/>
    <n v="2"/>
    <n v="2"/>
    <n v="2"/>
    <n v="5"/>
    <n v="3"/>
    <n v="2"/>
    <n v="3"/>
    <n v="2"/>
    <n v="2"/>
    <n v="3"/>
    <n v="3"/>
    <n v="2"/>
    <n v="3"/>
    <n v="2"/>
    <n v="3"/>
    <n v="2"/>
  </r>
  <r>
    <x v="1"/>
    <x v="1"/>
    <x v="1"/>
    <x v="1"/>
    <s v="More than 6 years"/>
    <n v="1"/>
    <n v="1"/>
    <n v="1"/>
    <n v="2"/>
    <n v="1"/>
    <n v="5"/>
    <n v="2"/>
    <n v="2"/>
    <n v="5"/>
    <n v="5"/>
    <n v="3"/>
    <n v="5"/>
    <n v="5"/>
    <n v="3"/>
    <n v="3"/>
    <n v="5"/>
    <n v="2"/>
    <n v="3"/>
    <n v="3"/>
    <n v="3"/>
    <n v="3"/>
    <n v="3"/>
    <n v="3"/>
    <n v="3"/>
  </r>
  <r>
    <x v="0"/>
    <x v="1"/>
    <x v="1"/>
    <x v="1"/>
    <s v="More than 6 years"/>
    <n v="3"/>
    <n v="3"/>
    <n v="4"/>
    <n v="5"/>
    <n v="4"/>
    <n v="5"/>
    <n v="3"/>
    <n v="2"/>
    <n v="2"/>
    <n v="3"/>
    <n v="3"/>
    <n v="2"/>
    <n v="5"/>
    <n v="5"/>
    <n v="2"/>
    <n v="5"/>
    <n v="2"/>
    <n v="5"/>
    <n v="5"/>
    <n v="1"/>
    <n v="3"/>
    <n v="2"/>
    <n v="5"/>
    <n v="5"/>
  </r>
  <r>
    <x v="3"/>
    <x v="1"/>
    <x v="1"/>
    <x v="0"/>
    <s v="More than 6 years"/>
    <n v="1"/>
    <n v="3"/>
    <n v="2"/>
    <n v="4"/>
    <n v="1"/>
    <n v="5"/>
    <n v="3"/>
    <n v="2"/>
    <n v="3"/>
    <n v="2"/>
    <n v="1"/>
    <n v="2"/>
    <n v="2"/>
    <n v="5"/>
    <n v="2"/>
    <n v="5"/>
    <n v="5"/>
    <n v="2"/>
    <n v="2"/>
    <n v="1"/>
    <n v="1"/>
    <n v="2"/>
    <n v="5"/>
    <n v="3"/>
  </r>
  <r>
    <x v="3"/>
    <x v="1"/>
    <x v="0"/>
    <x v="0"/>
    <s v="4 - 6 years"/>
    <n v="4"/>
    <n v="4"/>
    <n v="4"/>
    <n v="5"/>
    <n v="4"/>
    <n v="5"/>
    <n v="2"/>
    <n v="2"/>
    <n v="2"/>
    <n v="2"/>
    <n v="2"/>
    <n v="2"/>
    <n v="2"/>
    <n v="2"/>
    <n v="2"/>
    <n v="5"/>
    <n v="2"/>
    <n v="3"/>
    <n v="3"/>
    <n v="3"/>
    <n v="2"/>
    <n v="2"/>
    <n v="2"/>
    <n v="2"/>
  </r>
  <r>
    <x v="1"/>
    <x v="1"/>
    <x v="1"/>
    <x v="0"/>
    <s v="More than 6 years"/>
    <n v="2"/>
    <n v="2"/>
    <n v="2"/>
    <n v="2"/>
    <n v="2"/>
    <n v="3"/>
    <n v="3"/>
    <n v="3"/>
    <n v="3"/>
    <n v="3"/>
    <n v="3"/>
    <n v="3"/>
    <n v="3"/>
    <n v="3"/>
    <n v="3"/>
    <n v="3"/>
    <n v="3"/>
    <n v="3"/>
    <n v="3"/>
    <n v="3"/>
    <n v="3"/>
    <n v="3"/>
    <n v="3"/>
    <n v="3"/>
  </r>
  <r>
    <x v="0"/>
    <x v="1"/>
    <x v="1"/>
    <x v="0"/>
    <s v="More than 6 years"/>
    <n v="4"/>
    <n v="5"/>
    <n v="4"/>
    <n v="4"/>
    <n v="4"/>
    <n v="2"/>
    <n v="2"/>
    <n v="2"/>
    <n v="2"/>
    <n v="2"/>
    <n v="2"/>
    <n v="2"/>
    <n v="2"/>
    <n v="2"/>
    <n v="2"/>
    <n v="2"/>
    <n v="2"/>
    <n v="3"/>
    <n v="2"/>
    <n v="3"/>
    <n v="2"/>
    <n v="3"/>
    <n v="2"/>
    <n v="3"/>
  </r>
  <r>
    <x v="1"/>
    <x v="1"/>
    <x v="0"/>
    <x v="1"/>
    <s v="More than 6 years"/>
    <n v="5"/>
    <n v="4"/>
    <n v="4"/>
    <n v="4"/>
    <n v="4"/>
    <n v="5"/>
    <n v="4"/>
    <n v="5"/>
    <n v="5"/>
    <n v="5"/>
    <n v="5"/>
    <n v="5"/>
    <n v="5"/>
    <n v="3"/>
    <n v="3"/>
    <n v="2"/>
    <n v="1"/>
    <n v="3"/>
    <n v="3"/>
    <n v="4"/>
    <n v="4"/>
    <n v="4"/>
    <n v="4"/>
    <n v="4"/>
  </r>
  <r>
    <x v="0"/>
    <x v="1"/>
    <x v="3"/>
    <x v="1"/>
    <s v="More than 6 years"/>
    <n v="5"/>
    <n v="5"/>
    <n v="5"/>
    <n v="5"/>
    <n v="5"/>
    <n v="5"/>
    <n v="5"/>
    <n v="5"/>
    <n v="5"/>
    <n v="5"/>
    <n v="5"/>
    <n v="5"/>
    <n v="5"/>
    <n v="5"/>
    <n v="5"/>
    <n v="5"/>
    <n v="5"/>
    <n v="5"/>
    <n v="5"/>
    <n v="5"/>
    <n v="5"/>
    <n v="5"/>
    <n v="5"/>
    <n v="5"/>
  </r>
  <r>
    <x v="0"/>
    <x v="1"/>
    <x v="0"/>
    <x v="0"/>
    <s v="More than 6 years"/>
    <n v="3"/>
    <n v="5"/>
    <n v="5"/>
    <n v="4"/>
    <n v="3"/>
    <n v="3"/>
    <n v="4"/>
    <n v="4"/>
    <n v="5"/>
    <n v="3"/>
    <n v="4"/>
    <n v="5"/>
    <n v="4"/>
    <n v="4"/>
    <n v="2"/>
    <n v="4"/>
    <n v="1"/>
    <n v="4"/>
    <n v="4"/>
    <n v="1"/>
    <n v="4"/>
    <n v="4"/>
    <n v="4"/>
    <n v="3"/>
  </r>
  <r>
    <x v="0"/>
    <x v="1"/>
    <x v="0"/>
    <x v="0"/>
    <s v="1 -3 years"/>
    <n v="4"/>
    <n v="4"/>
    <n v="4"/>
    <n v="5"/>
    <n v="5"/>
    <n v="5"/>
    <n v="5"/>
    <n v="5"/>
    <n v="4"/>
    <n v="4"/>
    <n v="5"/>
    <n v="5"/>
    <n v="3"/>
    <n v="4"/>
    <n v="4"/>
    <n v="5"/>
    <n v="5"/>
    <n v="4"/>
    <n v="4"/>
    <n v="5"/>
    <n v="4"/>
    <n v="5"/>
    <n v="5"/>
    <n v="4"/>
  </r>
  <r>
    <x v="0"/>
    <x v="1"/>
    <x v="1"/>
    <x v="0"/>
    <s v="4 - 6 years"/>
    <n v="5"/>
    <n v="5"/>
    <n v="5"/>
    <n v="5"/>
    <n v="5"/>
    <n v="5"/>
    <n v="5"/>
    <n v="5"/>
    <n v="5"/>
    <n v="5"/>
    <n v="5"/>
    <n v="5"/>
    <n v="5"/>
    <n v="5"/>
    <n v="5"/>
    <n v="5"/>
    <n v="5"/>
    <n v="5"/>
    <n v="5"/>
    <n v="5"/>
    <n v="5"/>
    <n v="5"/>
    <n v="5"/>
    <n v="5"/>
  </r>
  <r>
    <x v="0"/>
    <x v="1"/>
    <x v="0"/>
    <x v="0"/>
    <s v="4 - 6 years"/>
    <n v="5"/>
    <n v="4"/>
    <n v="3"/>
    <n v="5"/>
    <n v="4"/>
    <n v="5"/>
    <n v="5"/>
    <n v="5"/>
    <n v="5"/>
    <n v="5"/>
    <n v="5"/>
    <n v="5"/>
    <n v="5"/>
    <n v="4"/>
    <n v="3"/>
    <n v="4"/>
    <n v="5"/>
    <n v="4"/>
    <n v="5"/>
    <n v="1"/>
    <n v="5"/>
    <n v="4"/>
    <n v="4"/>
    <n v="5"/>
  </r>
  <r>
    <x v="1"/>
    <x v="1"/>
    <x v="0"/>
    <x v="1"/>
    <s v="More than 6 years"/>
    <n v="4"/>
    <n v="5"/>
    <n v="4"/>
    <n v="4"/>
    <n v="5"/>
    <n v="5"/>
    <n v="5"/>
    <n v="5"/>
    <n v="5"/>
    <n v="5"/>
    <n v="4"/>
    <n v="4"/>
    <n v="5"/>
    <n v="2"/>
    <n v="4"/>
    <n v="2"/>
    <n v="3"/>
    <n v="2"/>
    <n v="3"/>
    <n v="4"/>
    <n v="4"/>
    <n v="4"/>
    <n v="4"/>
    <n v="4"/>
  </r>
  <r>
    <x v="1"/>
    <x v="1"/>
    <x v="1"/>
    <x v="1"/>
    <s v="More than 6 years"/>
    <n v="1"/>
    <n v="5"/>
    <n v="1"/>
    <n v="5"/>
    <n v="4"/>
    <n v="4"/>
    <n v="4"/>
    <n v="4"/>
    <n v="4"/>
    <n v="4"/>
    <n v="4"/>
    <n v="3"/>
    <n v="4"/>
    <n v="3"/>
    <n v="4"/>
    <n v="4"/>
    <n v="3"/>
    <n v="4"/>
    <n v="3"/>
    <n v="3"/>
    <n v="3"/>
    <n v="3"/>
    <n v="4"/>
    <n v="4"/>
  </r>
  <r>
    <x v="1"/>
    <x v="1"/>
    <x v="1"/>
    <x v="0"/>
    <s v="More than 6 years"/>
    <n v="2"/>
    <n v="3"/>
    <n v="2"/>
    <n v="2"/>
    <n v="2"/>
    <n v="4"/>
    <n v="4"/>
    <n v="4"/>
    <n v="4"/>
    <n v="4"/>
    <n v="4"/>
    <n v="4"/>
    <n v="4"/>
    <n v="4"/>
    <n v="5"/>
    <n v="5"/>
    <n v="4"/>
    <n v="3"/>
    <n v="5"/>
    <n v="5"/>
    <n v="3"/>
    <n v="4"/>
    <n v="3"/>
    <n v="5"/>
  </r>
  <r>
    <x v="1"/>
    <x v="1"/>
    <x v="0"/>
    <x v="0"/>
    <s v="More than 6 years"/>
    <n v="5"/>
    <n v="5"/>
    <n v="5"/>
    <n v="5"/>
    <n v="5"/>
    <n v="5"/>
    <n v="5"/>
    <n v="5"/>
    <n v="5"/>
    <n v="5"/>
    <n v="5"/>
    <n v="5"/>
    <n v="4"/>
    <n v="4"/>
    <n v="3"/>
    <n v="2"/>
    <n v="3"/>
    <n v="4"/>
    <n v="5"/>
    <n v="4"/>
    <n v="3"/>
    <n v="2"/>
    <n v="1"/>
    <n v="4"/>
  </r>
  <r>
    <x v="1"/>
    <x v="0"/>
    <x v="1"/>
    <x v="1"/>
    <s v="4 - 6 years"/>
    <n v="2"/>
    <n v="1"/>
    <n v="1"/>
    <n v="3"/>
    <n v="3"/>
    <n v="3"/>
    <n v="3"/>
    <n v="3"/>
    <n v="4"/>
    <n v="4"/>
    <n v="4"/>
    <n v="4"/>
    <n v="4"/>
    <n v="4"/>
    <n v="4"/>
    <n v="4"/>
    <n v="4"/>
    <n v="4"/>
    <n v="4"/>
    <n v="2"/>
    <n v="2"/>
    <n v="3"/>
    <n v="2"/>
    <n v="3"/>
  </r>
  <r>
    <x v="1"/>
    <x v="0"/>
    <x v="0"/>
    <x v="0"/>
    <s v="More than 6 years"/>
    <n v="3"/>
    <n v="2"/>
    <n v="2"/>
    <n v="2"/>
    <n v="4"/>
    <n v="3"/>
    <n v="2"/>
    <n v="3"/>
    <n v="3"/>
    <n v="3"/>
    <n v="3"/>
    <n v="4"/>
    <n v="4"/>
    <n v="3"/>
    <n v="3"/>
    <n v="4"/>
    <n v="4"/>
    <n v="2"/>
    <n v="3"/>
    <n v="3"/>
    <n v="3"/>
    <n v="3"/>
    <n v="4"/>
    <n v="3"/>
  </r>
  <r>
    <x v="0"/>
    <x v="1"/>
    <x v="1"/>
    <x v="0"/>
    <s v="4 - 6 years"/>
    <n v="4"/>
    <n v="4"/>
    <n v="3"/>
    <n v="3"/>
    <n v="4"/>
    <n v="4"/>
    <n v="4"/>
    <n v="5"/>
    <n v="5"/>
    <n v="5"/>
    <n v="5"/>
    <n v="4"/>
    <n v="5"/>
    <n v="4"/>
    <n v="4"/>
    <n v="5"/>
    <n v="4"/>
    <n v="4"/>
    <n v="3"/>
    <n v="3"/>
    <n v="4"/>
    <n v="5"/>
    <n v="5"/>
    <n v="5"/>
  </r>
  <r>
    <x v="0"/>
    <x v="1"/>
    <x v="1"/>
    <x v="0"/>
    <s v="More than 6 years"/>
    <n v="3"/>
    <n v="4"/>
    <n v="3"/>
    <n v="3"/>
    <n v="3"/>
    <n v="4"/>
    <n v="4"/>
    <n v="4"/>
    <n v="5"/>
    <n v="4"/>
    <n v="4"/>
    <n v="3"/>
    <n v="3"/>
    <n v="3"/>
    <n v="3"/>
    <n v="4"/>
    <n v="3"/>
    <n v="4"/>
    <n v="4"/>
    <n v="1"/>
    <n v="5"/>
    <n v="3"/>
    <n v="5"/>
    <n v="5"/>
  </r>
  <r>
    <x v="0"/>
    <x v="1"/>
    <x v="1"/>
    <x v="0"/>
    <s v="1 -3 years"/>
    <n v="2"/>
    <n v="5"/>
    <n v="3"/>
    <n v="4"/>
    <n v="3"/>
    <n v="5"/>
    <n v="4"/>
    <n v="4"/>
    <n v="4"/>
    <n v="4"/>
    <n v="4"/>
    <n v="3"/>
    <n v="4"/>
    <n v="3"/>
    <n v="4"/>
    <n v="5"/>
    <n v="3"/>
    <n v="2"/>
    <n v="3"/>
    <n v="3"/>
    <n v="3"/>
    <n v="3"/>
    <n v="5"/>
    <n v="5"/>
  </r>
  <r>
    <x v="0"/>
    <x v="1"/>
    <x v="1"/>
    <x v="0"/>
    <s v="1 -3 years"/>
    <n v="1"/>
    <n v="5"/>
    <n v="4"/>
    <n v="5"/>
    <n v="3"/>
    <n v="4"/>
    <n v="4"/>
    <n v="4"/>
    <n v="5"/>
    <n v="5"/>
    <n v="4"/>
    <n v="4"/>
    <n v="5"/>
    <n v="5"/>
    <n v="5"/>
    <n v="5"/>
    <n v="4"/>
    <n v="4"/>
    <n v="3"/>
    <n v="3"/>
    <n v="5"/>
    <n v="5"/>
    <n v="5"/>
    <n v="5"/>
  </r>
  <r>
    <x v="1"/>
    <x v="1"/>
    <x v="3"/>
    <x v="0"/>
    <s v="More than 6 years"/>
    <n v="3"/>
    <n v="3"/>
    <n v="4"/>
    <n v="3"/>
    <n v="3"/>
    <n v="4"/>
    <n v="4"/>
    <n v="4"/>
    <n v="4"/>
    <n v="3"/>
    <n v="4"/>
    <n v="4"/>
    <n v="3"/>
    <n v="4"/>
    <n v="4"/>
    <n v="5"/>
    <n v="5"/>
    <n v="4"/>
    <n v="4"/>
    <n v="3"/>
    <n v="3"/>
    <n v="4"/>
    <n v="4"/>
    <n v="5"/>
  </r>
  <r>
    <x v="1"/>
    <x v="0"/>
    <x v="1"/>
    <x v="0"/>
    <s v="More than 6 years"/>
    <n v="2"/>
    <n v="5"/>
    <n v="2"/>
    <n v="4"/>
    <n v="5"/>
    <n v="5"/>
    <n v="2"/>
    <n v="4"/>
    <n v="4"/>
    <n v="5"/>
    <n v="5"/>
    <n v="2"/>
    <n v="3"/>
    <n v="5"/>
    <n v="5"/>
    <n v="5"/>
    <n v="3"/>
    <n v="5"/>
    <n v="4"/>
    <n v="4"/>
    <n v="4"/>
    <n v="5"/>
    <n v="5"/>
    <n v="5"/>
  </r>
  <r>
    <x v="1"/>
    <x v="1"/>
    <x v="1"/>
    <x v="0"/>
    <s v="More than 6 years"/>
    <n v="3"/>
    <n v="5"/>
    <n v="3"/>
    <n v="5"/>
    <n v="4"/>
    <n v="5"/>
    <n v="4"/>
    <n v="4"/>
    <n v="3"/>
    <n v="4"/>
    <n v="4"/>
    <n v="3"/>
    <n v="5"/>
    <n v="3"/>
    <n v="4"/>
    <n v="4"/>
    <n v="2"/>
    <n v="3"/>
    <n v="1"/>
    <n v="3"/>
    <n v="3"/>
    <n v="4"/>
    <n v="5"/>
    <n v="5"/>
  </r>
  <r>
    <x v="0"/>
    <x v="1"/>
    <x v="1"/>
    <x v="0"/>
    <s v="More than 6 years"/>
    <n v="4"/>
    <n v="5"/>
    <n v="5"/>
    <n v="4"/>
    <n v="4"/>
    <n v="4"/>
    <n v="4"/>
    <n v="5"/>
    <n v="5"/>
    <n v="5"/>
    <n v="5"/>
    <n v="5"/>
    <n v="5"/>
    <n v="4"/>
    <n v="4"/>
    <n v="4"/>
    <n v="5"/>
    <n v="5"/>
    <n v="4"/>
    <n v="5"/>
    <n v="4"/>
    <n v="5"/>
    <n v="4"/>
    <n v="4"/>
  </r>
  <r>
    <x v="0"/>
    <x v="1"/>
    <x v="1"/>
    <x v="0"/>
    <s v="4 - 6 years"/>
    <n v="5"/>
    <n v="4"/>
    <n v="5"/>
    <n v="4"/>
    <n v="4"/>
    <n v="4"/>
    <n v="5"/>
    <n v="4"/>
    <n v="5"/>
    <n v="4"/>
    <n v="5"/>
    <n v="3"/>
    <n v="4"/>
    <n v="4"/>
    <n v="4"/>
    <n v="4"/>
    <n v="4"/>
    <n v="4"/>
    <n v="4"/>
    <n v="4"/>
    <n v="5"/>
    <n v="4"/>
    <n v="3"/>
    <n v="4"/>
  </r>
  <r>
    <x v="1"/>
    <x v="1"/>
    <x v="1"/>
    <x v="0"/>
    <s v="More than 6 years"/>
    <n v="4"/>
    <n v="5"/>
    <n v="5"/>
    <n v="5"/>
    <n v="5"/>
    <n v="5"/>
    <n v="5"/>
    <n v="5"/>
    <n v="5"/>
    <n v="5"/>
    <n v="5"/>
    <n v="5"/>
    <n v="5"/>
    <n v="5"/>
    <n v="4"/>
    <n v="5"/>
    <n v="4"/>
    <n v="5"/>
    <n v="4"/>
    <n v="4"/>
    <n v="5"/>
    <n v="5"/>
    <n v="5"/>
    <n v="5"/>
  </r>
  <r>
    <x v="0"/>
    <x v="1"/>
    <x v="1"/>
    <x v="0"/>
    <s v="1 -3 years"/>
    <n v="2"/>
    <n v="5"/>
    <n v="3"/>
    <n v="3"/>
    <n v="5"/>
    <n v="5"/>
    <n v="5"/>
    <n v="5"/>
    <n v="5"/>
    <n v="5"/>
    <n v="5"/>
    <n v="5"/>
    <n v="5"/>
    <n v="4"/>
    <n v="4"/>
    <n v="4"/>
    <n v="1"/>
    <n v="3"/>
    <n v="1"/>
    <n v="3"/>
    <n v="5"/>
    <n v="5"/>
    <n v="5"/>
    <n v="5"/>
  </r>
  <r>
    <x v="0"/>
    <x v="1"/>
    <x v="1"/>
    <x v="0"/>
    <s v="More than 6 years"/>
    <n v="3"/>
    <n v="5"/>
    <n v="2"/>
    <n v="2"/>
    <n v="2"/>
    <n v="5"/>
    <n v="5"/>
    <n v="5"/>
    <n v="5"/>
    <n v="5"/>
    <n v="5"/>
    <n v="3"/>
    <n v="5"/>
    <n v="3"/>
    <n v="2"/>
    <n v="4"/>
    <n v="2"/>
    <n v="2"/>
    <n v="3"/>
    <n v="5"/>
    <n v="4"/>
    <n v="4"/>
    <n v="4"/>
    <n v="4"/>
  </r>
  <r>
    <x v="0"/>
    <x v="1"/>
    <x v="1"/>
    <x v="0"/>
    <s v="1 -3 years"/>
    <n v="2"/>
    <n v="4"/>
    <n v="4"/>
    <n v="4"/>
    <n v="3"/>
    <n v="5"/>
    <n v="4"/>
    <n v="5"/>
    <n v="5"/>
    <n v="3"/>
    <n v="2"/>
    <n v="5"/>
    <n v="3"/>
    <n v="2"/>
    <n v="4"/>
    <n v="5"/>
    <n v="4"/>
    <n v="4"/>
    <n v="3"/>
    <n v="2"/>
    <n v="2"/>
    <n v="3"/>
    <n v="4"/>
    <n v="5"/>
  </r>
  <r>
    <x v="0"/>
    <x v="1"/>
    <x v="0"/>
    <x v="0"/>
    <s v="4 - 6 years"/>
    <n v="5"/>
    <n v="5"/>
    <n v="2"/>
    <n v="2"/>
    <n v="5"/>
    <n v="5"/>
    <n v="4"/>
    <n v="5"/>
    <n v="4"/>
    <n v="4"/>
    <n v="4"/>
    <n v="4"/>
    <n v="4"/>
    <n v="4"/>
    <n v="4"/>
    <n v="3"/>
    <n v="4"/>
    <n v="1"/>
    <n v="4"/>
    <n v="3"/>
    <n v="2"/>
    <n v="3"/>
    <n v="3"/>
    <n v="2"/>
  </r>
  <r>
    <x v="0"/>
    <x v="0"/>
    <x v="1"/>
    <x v="0"/>
    <s v="4 - 6 years"/>
    <n v="4"/>
    <n v="4"/>
    <n v="5"/>
    <n v="4"/>
    <n v="5"/>
    <n v="4"/>
    <n v="3"/>
    <n v="4"/>
    <n v="4"/>
    <n v="4"/>
    <n v="5"/>
    <n v="5"/>
    <n v="4"/>
    <n v="4"/>
    <n v="4"/>
    <n v="4"/>
    <n v="5"/>
    <n v="4"/>
    <n v="4"/>
    <n v="4"/>
    <n v="4"/>
    <n v="5"/>
    <n v="5"/>
    <n v="4"/>
  </r>
  <r>
    <x v="0"/>
    <x v="1"/>
    <x v="1"/>
    <x v="0"/>
    <s v="4 - 6 years"/>
    <n v="2"/>
    <n v="5"/>
    <n v="5"/>
    <n v="4"/>
    <n v="3"/>
    <n v="5"/>
    <n v="5"/>
    <n v="5"/>
    <n v="5"/>
    <n v="5"/>
    <n v="5"/>
    <n v="4"/>
    <n v="5"/>
    <n v="5"/>
    <n v="4"/>
    <n v="5"/>
    <n v="3"/>
    <n v="4"/>
    <n v="3"/>
    <n v="4"/>
    <n v="5"/>
    <n v="5"/>
    <n v="5"/>
    <n v="5"/>
  </r>
  <r>
    <x v="0"/>
    <x v="1"/>
    <x v="0"/>
    <x v="0"/>
    <s v="More than 6 years"/>
    <n v="2"/>
    <n v="3"/>
    <n v="2"/>
    <n v="2"/>
    <n v="1"/>
    <n v="4"/>
    <n v="4"/>
    <n v="4"/>
    <n v="5"/>
    <n v="4"/>
    <n v="4"/>
    <n v="4"/>
    <n v="4"/>
    <n v="3"/>
    <n v="3"/>
    <n v="4"/>
    <n v="4"/>
    <n v="4"/>
    <n v="3"/>
    <n v="2"/>
    <n v="2"/>
    <n v="4"/>
    <n v="3"/>
    <n v="2"/>
  </r>
  <r>
    <x v="0"/>
    <x v="0"/>
    <x v="1"/>
    <x v="0"/>
    <s v="4 - 6 years"/>
    <n v="2"/>
    <n v="5"/>
    <n v="1"/>
    <n v="1"/>
    <n v="1"/>
    <n v="5"/>
    <n v="5"/>
    <n v="4"/>
    <n v="5"/>
    <n v="3"/>
    <n v="3"/>
    <n v="2"/>
    <n v="2"/>
    <n v="1"/>
    <n v="4"/>
    <n v="5"/>
    <n v="3"/>
    <n v="2"/>
    <n v="4"/>
    <n v="3"/>
    <n v="3"/>
    <n v="4"/>
    <n v="3"/>
    <n v="4"/>
  </r>
  <r>
    <x v="0"/>
    <x v="0"/>
    <x v="1"/>
    <x v="0"/>
    <s v="4 - 6 years"/>
    <n v="2"/>
    <n v="5"/>
    <n v="5"/>
    <n v="5"/>
    <n v="5"/>
    <n v="4"/>
    <n v="4"/>
    <n v="4"/>
    <n v="4"/>
    <n v="5"/>
    <n v="5"/>
    <n v="5"/>
    <n v="4"/>
    <n v="3"/>
    <n v="3"/>
    <n v="4"/>
    <n v="4"/>
    <n v="3"/>
    <n v="3"/>
    <n v="3"/>
    <n v="1"/>
    <n v="2"/>
    <n v="4"/>
    <n v="3"/>
  </r>
  <r>
    <x v="0"/>
    <x v="0"/>
    <x v="3"/>
    <x v="0"/>
    <s v="less than 1 year"/>
    <n v="5"/>
    <n v="5"/>
    <n v="5"/>
    <n v="5"/>
    <n v="5"/>
    <n v="3"/>
    <n v="5"/>
    <n v="4"/>
    <n v="4"/>
    <n v="5"/>
    <n v="4"/>
    <n v="4"/>
    <n v="5"/>
    <n v="4"/>
    <n v="4"/>
    <n v="5"/>
    <n v="4"/>
    <n v="4"/>
    <n v="5"/>
    <n v="5"/>
    <n v="4"/>
    <n v="5"/>
    <n v="4"/>
    <n v="4"/>
  </r>
  <r>
    <x v="0"/>
    <x v="0"/>
    <x v="0"/>
    <x v="0"/>
    <s v="4 - 6 years"/>
    <n v="2"/>
    <n v="3"/>
    <n v="2"/>
    <n v="2"/>
    <n v="4"/>
    <n v="4"/>
    <n v="3"/>
    <n v="4"/>
    <n v="3"/>
    <n v="3"/>
    <n v="4"/>
    <n v="4"/>
    <n v="4"/>
    <n v="3"/>
    <n v="4"/>
    <n v="5"/>
    <n v="3"/>
    <n v="3"/>
    <n v="4"/>
    <n v="3"/>
    <n v="3"/>
    <n v="3"/>
    <n v="4"/>
    <n v="4"/>
  </r>
  <r>
    <x v="1"/>
    <x v="0"/>
    <x v="0"/>
    <x v="1"/>
    <s v="4 - 6 years"/>
    <n v="4"/>
    <n v="3"/>
    <n v="3"/>
    <n v="3"/>
    <n v="3"/>
    <n v="4"/>
    <n v="4"/>
    <n v="4"/>
    <n v="5"/>
    <n v="5"/>
    <n v="5"/>
    <n v="4"/>
    <n v="5"/>
    <n v="5"/>
    <n v="4"/>
    <n v="4"/>
    <n v="4"/>
    <n v="4"/>
    <n v="4"/>
    <n v="5"/>
    <n v="5"/>
    <n v="5"/>
    <n v="5"/>
    <n v="5"/>
  </r>
  <r>
    <x v="0"/>
    <x v="0"/>
    <x v="0"/>
    <x v="0"/>
    <s v="4 - 6 years"/>
    <n v="2"/>
    <n v="5"/>
    <n v="4"/>
    <n v="5"/>
    <n v="5"/>
    <n v="5"/>
    <n v="5"/>
    <n v="5"/>
    <n v="5"/>
    <n v="5"/>
    <n v="5"/>
    <n v="5"/>
    <n v="5"/>
    <n v="5"/>
    <n v="4"/>
    <n v="5"/>
    <n v="4"/>
    <n v="3"/>
    <n v="4"/>
    <n v="4"/>
    <n v="5"/>
    <n v="5"/>
    <n v="5"/>
    <n v="5"/>
  </r>
  <r>
    <x v="0"/>
    <x v="0"/>
    <x v="0"/>
    <x v="0"/>
    <s v="4 - 6 years"/>
    <n v="3"/>
    <n v="5"/>
    <n v="2"/>
    <n v="4"/>
    <n v="5"/>
    <n v="5"/>
    <n v="5"/>
    <n v="5"/>
    <n v="5"/>
    <n v="5"/>
    <n v="5"/>
    <n v="4"/>
    <n v="5"/>
    <n v="5"/>
    <n v="5"/>
    <n v="5"/>
    <n v="3"/>
    <n v="5"/>
    <n v="5"/>
    <n v="3"/>
    <n v="5"/>
    <n v="5"/>
    <n v="5"/>
    <n v="5"/>
  </r>
  <r>
    <x v="0"/>
    <x v="1"/>
    <x v="0"/>
    <x v="0"/>
    <s v="1 -3 years"/>
    <n v="2"/>
    <n v="3"/>
    <n v="2"/>
    <n v="2"/>
    <n v="5"/>
    <n v="3"/>
    <n v="4"/>
    <n v="5"/>
    <n v="4"/>
    <n v="4"/>
    <n v="4"/>
    <n v="5"/>
    <n v="5"/>
    <n v="5"/>
    <n v="4"/>
    <n v="4"/>
    <n v="3"/>
    <n v="3"/>
    <n v="3"/>
    <n v="3"/>
    <n v="3"/>
    <n v="4"/>
    <n v="3"/>
    <n v="4"/>
  </r>
  <r>
    <x v="0"/>
    <x v="0"/>
    <x v="0"/>
    <x v="0"/>
    <s v="less than 1 year"/>
    <n v="1"/>
    <n v="5"/>
    <n v="1"/>
    <n v="4"/>
    <n v="5"/>
    <n v="4"/>
    <n v="4"/>
    <n v="4"/>
    <n v="5"/>
    <n v="4"/>
    <n v="5"/>
    <n v="4"/>
    <n v="4"/>
    <n v="4"/>
    <n v="4"/>
    <n v="4"/>
    <n v="4"/>
    <n v="4"/>
    <n v="4"/>
    <n v="4"/>
    <n v="3"/>
    <n v="4"/>
    <n v="4"/>
    <n v="4"/>
  </r>
  <r>
    <x v="0"/>
    <x v="1"/>
    <x v="0"/>
    <x v="0"/>
    <s v="less than 1 year"/>
    <n v="3"/>
    <n v="4"/>
    <n v="3"/>
    <n v="4"/>
    <n v="3"/>
    <n v="4"/>
    <n v="4"/>
    <n v="4"/>
    <n v="5"/>
    <n v="4"/>
    <n v="4"/>
    <n v="4"/>
    <n v="4"/>
    <n v="4"/>
    <n v="4"/>
    <n v="4"/>
    <n v="4"/>
    <n v="4"/>
    <n v="4"/>
    <n v="4"/>
    <n v="4"/>
    <n v="4"/>
    <n v="4"/>
    <n v="4"/>
  </r>
  <r>
    <x v="0"/>
    <x v="0"/>
    <x v="1"/>
    <x v="0"/>
    <s v="4 - 6 years"/>
    <n v="2"/>
    <n v="2"/>
    <n v="2"/>
    <n v="2"/>
    <n v="2"/>
    <n v="3"/>
    <n v="3"/>
    <n v="3"/>
    <n v="3"/>
    <n v="3"/>
    <n v="3"/>
    <n v="3"/>
    <n v="3"/>
    <n v="3"/>
    <n v="2"/>
    <n v="3"/>
    <n v="3"/>
    <n v="3"/>
    <n v="3"/>
    <n v="3"/>
    <n v="3"/>
    <n v="3"/>
    <n v="3"/>
    <n v="3"/>
  </r>
  <r>
    <x v="0"/>
    <x v="1"/>
    <x v="0"/>
    <x v="0"/>
    <s v="4 - 6 years"/>
    <n v="2"/>
    <n v="4"/>
    <n v="1"/>
    <n v="1"/>
    <n v="1"/>
    <n v="5"/>
    <n v="4"/>
    <n v="4"/>
    <n v="5"/>
    <n v="5"/>
    <n v="5"/>
    <n v="3"/>
    <n v="3"/>
    <n v="3"/>
    <n v="1"/>
    <n v="3"/>
    <n v="2"/>
    <n v="2"/>
    <n v="2"/>
    <n v="3"/>
    <n v="5"/>
    <n v="4"/>
    <n v="3"/>
    <n v="3"/>
  </r>
  <r>
    <x v="0"/>
    <x v="0"/>
    <x v="0"/>
    <x v="0"/>
    <s v="1 -3 years"/>
    <n v="3"/>
    <n v="5"/>
    <n v="3"/>
    <n v="4"/>
    <n v="5"/>
    <n v="5"/>
    <n v="4"/>
    <n v="5"/>
    <n v="5"/>
    <n v="5"/>
    <n v="4"/>
    <n v="4"/>
    <n v="5"/>
    <n v="4"/>
    <n v="4"/>
    <n v="5"/>
    <n v="4"/>
    <n v="5"/>
    <n v="5"/>
    <n v="4"/>
    <n v="4"/>
    <n v="5"/>
    <n v="5"/>
    <n v="4"/>
  </r>
  <r>
    <x v="0"/>
    <x v="1"/>
    <x v="1"/>
    <x v="0"/>
    <s v="More than 6 years"/>
    <n v="4"/>
    <n v="5"/>
    <n v="4"/>
    <n v="4"/>
    <n v="5"/>
    <n v="5"/>
    <n v="5"/>
    <n v="5"/>
    <n v="5"/>
    <n v="5"/>
    <n v="5"/>
    <n v="4"/>
    <n v="3"/>
    <n v="2"/>
    <n v="4"/>
    <n v="4"/>
    <n v="2"/>
    <n v="3"/>
    <n v="4"/>
    <n v="4"/>
    <n v="4"/>
    <n v="4"/>
    <n v="4"/>
    <n v="4"/>
  </r>
  <r>
    <x v="0"/>
    <x v="0"/>
    <x v="1"/>
    <x v="0"/>
    <s v="4 - 6 years"/>
    <n v="3"/>
    <n v="5"/>
    <n v="5"/>
    <n v="5"/>
    <n v="5"/>
    <n v="5"/>
    <n v="5"/>
    <n v="5"/>
    <n v="5"/>
    <n v="5"/>
    <n v="5"/>
    <n v="5"/>
    <n v="5"/>
    <n v="5"/>
    <n v="5"/>
    <n v="5"/>
    <n v="5"/>
    <n v="5"/>
    <n v="5"/>
    <n v="5"/>
    <n v="5"/>
    <n v="5"/>
    <n v="5"/>
    <n v="5"/>
  </r>
  <r>
    <x v="0"/>
    <x v="0"/>
    <x v="1"/>
    <x v="0"/>
    <s v="1 -3 years"/>
    <n v="4"/>
    <n v="5"/>
    <n v="5"/>
    <n v="5"/>
    <n v="5"/>
    <n v="4"/>
    <n v="4"/>
    <n v="5"/>
    <n v="5"/>
    <n v="5"/>
    <n v="5"/>
    <n v="4"/>
    <n v="5"/>
    <n v="5"/>
    <n v="4"/>
    <n v="5"/>
    <n v="3"/>
    <n v="3"/>
    <n v="4"/>
    <n v="3"/>
    <n v="3"/>
    <n v="3"/>
    <n v="4"/>
    <n v="3"/>
  </r>
  <r>
    <x v="1"/>
    <x v="0"/>
    <x v="0"/>
    <x v="0"/>
    <s v="More than 6 years"/>
    <n v="3"/>
    <n v="3"/>
    <n v="3"/>
    <n v="5"/>
    <n v="5"/>
    <n v="5"/>
    <n v="5"/>
    <n v="5"/>
    <n v="5"/>
    <n v="4"/>
    <n v="4"/>
    <n v="4"/>
    <n v="5"/>
    <n v="3"/>
    <n v="4"/>
    <n v="4"/>
    <n v="4"/>
    <n v="4"/>
    <n v="4"/>
    <n v="3"/>
    <n v="3"/>
    <n v="3"/>
    <n v="3"/>
    <n v="4"/>
  </r>
  <r>
    <x v="0"/>
    <x v="1"/>
    <x v="0"/>
    <x v="0"/>
    <s v="4 - 6 years"/>
    <n v="4"/>
    <n v="4"/>
    <n v="5"/>
    <n v="4"/>
    <n v="4"/>
    <n v="5"/>
    <n v="4"/>
    <n v="4"/>
    <n v="5"/>
    <n v="4"/>
    <n v="3"/>
    <n v="4"/>
    <n v="5"/>
    <n v="4"/>
    <n v="5"/>
    <n v="4"/>
    <n v="3"/>
    <n v="4"/>
    <n v="5"/>
    <n v="5"/>
    <n v="4"/>
    <n v="5"/>
    <n v="4"/>
    <n v="5"/>
  </r>
  <r>
    <x v="0"/>
    <x v="0"/>
    <x v="1"/>
    <x v="0"/>
    <s v="4 - 6 years"/>
    <n v="2"/>
    <n v="4"/>
    <n v="3"/>
    <n v="1"/>
    <n v="5"/>
    <n v="5"/>
    <n v="4"/>
    <n v="4"/>
    <n v="4"/>
    <n v="3"/>
    <n v="4"/>
    <n v="4"/>
    <n v="4"/>
    <n v="5"/>
    <n v="5"/>
    <n v="5"/>
    <n v="3"/>
    <n v="5"/>
    <n v="4"/>
    <n v="1"/>
    <n v="1"/>
    <n v="2"/>
    <n v="4"/>
    <n v="5"/>
  </r>
  <r>
    <x v="0"/>
    <x v="0"/>
    <x v="0"/>
    <x v="0"/>
    <s v="4 - 6 years"/>
    <n v="2"/>
    <n v="2"/>
    <n v="2"/>
    <n v="2"/>
    <n v="2"/>
    <n v="3"/>
    <n v="3"/>
    <n v="3"/>
    <n v="4"/>
    <n v="4"/>
    <n v="4"/>
    <n v="3"/>
    <n v="4"/>
    <n v="4"/>
    <n v="3"/>
    <n v="2"/>
    <n v="3"/>
    <n v="3"/>
    <n v="2"/>
    <n v="3"/>
    <n v="3"/>
    <n v="3"/>
    <n v="3"/>
    <n v="3"/>
  </r>
  <r>
    <x v="0"/>
    <x v="1"/>
    <x v="1"/>
    <x v="0"/>
    <s v="4 - 6 years"/>
    <n v="5"/>
    <n v="4"/>
    <n v="4"/>
    <n v="5"/>
    <n v="5"/>
    <n v="3"/>
    <n v="4"/>
    <n v="3"/>
    <n v="5"/>
    <n v="4"/>
    <n v="5"/>
    <n v="4"/>
    <n v="5"/>
    <n v="4"/>
    <n v="4"/>
    <n v="5"/>
    <n v="4"/>
    <n v="4"/>
    <n v="5"/>
    <n v="5"/>
    <n v="4"/>
    <n v="5"/>
    <n v="3"/>
    <n v="5"/>
  </r>
  <r>
    <x v="0"/>
    <x v="0"/>
    <x v="0"/>
    <x v="0"/>
    <s v="4 - 6 years"/>
    <n v="5"/>
    <n v="4"/>
    <n v="3"/>
    <n v="3"/>
    <n v="3"/>
    <n v="5"/>
    <n v="4"/>
    <n v="5"/>
    <n v="4"/>
    <n v="4"/>
    <n v="4"/>
    <n v="3"/>
    <n v="4"/>
    <n v="4"/>
    <n v="4"/>
    <n v="5"/>
    <n v="3"/>
    <n v="3"/>
    <n v="4"/>
    <n v="3"/>
    <n v="3"/>
    <n v="4"/>
    <n v="3"/>
    <n v="3"/>
  </r>
  <r>
    <x v="0"/>
    <x v="1"/>
    <x v="0"/>
    <x v="0"/>
    <s v="1 -3 years"/>
    <n v="3"/>
    <n v="5"/>
    <n v="3"/>
    <n v="3"/>
    <n v="5"/>
    <n v="4"/>
    <n v="3"/>
    <n v="4"/>
    <n v="4"/>
    <n v="5"/>
    <n v="4"/>
    <n v="4"/>
    <n v="4"/>
    <n v="3"/>
    <n v="4"/>
    <n v="5"/>
    <n v="4"/>
    <n v="5"/>
    <n v="3"/>
    <n v="4"/>
    <n v="4"/>
    <n v="4"/>
    <n v="4"/>
    <n v="5"/>
  </r>
  <r>
    <x v="0"/>
    <x v="1"/>
    <x v="0"/>
    <x v="0"/>
    <s v="More than 6 years"/>
    <n v="5"/>
    <n v="4"/>
    <n v="4"/>
    <n v="4"/>
    <n v="4"/>
    <n v="5"/>
    <n v="5"/>
    <n v="5"/>
    <n v="5"/>
    <n v="5"/>
    <n v="5"/>
    <n v="5"/>
    <n v="5"/>
    <n v="3"/>
    <n v="3"/>
    <n v="3"/>
    <n v="3"/>
    <n v="3"/>
    <n v="4"/>
    <n v="3"/>
    <n v="5"/>
    <n v="5"/>
    <n v="3"/>
    <n v="3"/>
  </r>
  <r>
    <x v="0"/>
    <x v="0"/>
    <x v="0"/>
    <x v="0"/>
    <s v="1 -3 years"/>
    <n v="2"/>
    <n v="4"/>
    <n v="4"/>
    <n v="4"/>
    <n v="1"/>
    <n v="3"/>
    <n v="3"/>
    <n v="3"/>
    <n v="4"/>
    <n v="4"/>
    <n v="2"/>
    <n v="4"/>
    <n v="4"/>
    <n v="4"/>
    <n v="4"/>
    <n v="5"/>
    <n v="4"/>
    <n v="4"/>
    <n v="4"/>
    <n v="1"/>
    <n v="4"/>
    <n v="4"/>
    <n v="4"/>
    <n v="4"/>
  </r>
  <r>
    <x v="0"/>
    <x v="1"/>
    <x v="0"/>
    <x v="0"/>
    <s v="More than 6 years"/>
    <n v="2"/>
    <n v="3"/>
    <n v="4"/>
    <n v="2"/>
    <n v="3"/>
    <n v="5"/>
    <n v="3"/>
    <n v="3"/>
    <n v="4"/>
    <n v="4"/>
    <n v="3"/>
    <n v="3"/>
    <n v="1"/>
    <n v="5"/>
    <n v="5"/>
    <n v="5"/>
    <n v="5"/>
    <n v="5"/>
    <n v="5"/>
    <n v="1"/>
    <n v="1"/>
    <n v="1"/>
    <n v="1"/>
    <n v="1"/>
  </r>
  <r>
    <x v="0"/>
    <x v="0"/>
    <x v="0"/>
    <x v="0"/>
    <s v="1 -3 years"/>
    <n v="4"/>
    <n v="4"/>
    <n v="4"/>
    <n v="4"/>
    <n v="5"/>
    <n v="2"/>
    <n v="3"/>
    <n v="2"/>
    <n v="3"/>
    <n v="2"/>
    <n v="3"/>
    <n v="2"/>
    <n v="3"/>
    <n v="1"/>
    <n v="4"/>
    <n v="4"/>
    <n v="4"/>
    <n v="4"/>
    <n v="5"/>
    <n v="2"/>
    <n v="5"/>
    <n v="4"/>
    <n v="3"/>
    <n v="5"/>
  </r>
  <r>
    <x v="0"/>
    <x v="1"/>
    <x v="0"/>
    <x v="0"/>
    <s v="4 - 6 years"/>
    <n v="4"/>
    <n v="4"/>
    <n v="2"/>
    <n v="2"/>
    <n v="4"/>
    <n v="4"/>
    <n v="4"/>
    <n v="3"/>
    <n v="4"/>
    <n v="4"/>
    <n v="3"/>
    <n v="3"/>
    <n v="4"/>
    <n v="3"/>
    <n v="4"/>
    <n v="4"/>
    <n v="3"/>
    <n v="3"/>
    <n v="4"/>
    <n v="4"/>
    <n v="4"/>
    <n v="3"/>
    <n v="2"/>
    <n v="4"/>
  </r>
  <r>
    <x v="0"/>
    <x v="1"/>
    <x v="0"/>
    <x v="0"/>
    <s v="1 -3 years"/>
    <n v="3"/>
    <n v="4"/>
    <n v="4"/>
    <n v="5"/>
    <n v="2"/>
    <n v="5"/>
    <n v="5"/>
    <n v="4"/>
    <n v="4"/>
    <n v="4"/>
    <n v="4"/>
    <n v="3"/>
    <n v="4"/>
    <n v="5"/>
    <n v="4"/>
    <n v="3"/>
    <n v="3"/>
    <n v="4"/>
    <n v="3"/>
    <n v="4"/>
    <n v="5"/>
    <n v="4"/>
    <n v="5"/>
    <n v="5"/>
  </r>
  <r>
    <x v="0"/>
    <x v="0"/>
    <x v="0"/>
    <x v="0"/>
    <s v="less than 1 year"/>
    <n v="4"/>
    <n v="4"/>
    <n v="5"/>
    <n v="4"/>
    <n v="4"/>
    <n v="4"/>
    <n v="4"/>
    <n v="4"/>
    <n v="4"/>
    <n v="5"/>
    <n v="5"/>
    <n v="4"/>
    <n v="5"/>
    <n v="3"/>
    <n v="4"/>
    <n v="4"/>
    <n v="3"/>
    <n v="3"/>
    <n v="4"/>
    <n v="3"/>
    <n v="4"/>
    <n v="4"/>
    <n v="4"/>
    <n v="4"/>
  </r>
  <r>
    <x v="0"/>
    <x v="1"/>
    <x v="1"/>
    <x v="0"/>
    <s v="4 - 6 years"/>
    <n v="3"/>
    <n v="5"/>
    <n v="4"/>
    <n v="5"/>
    <n v="4"/>
    <n v="5"/>
    <n v="5"/>
    <n v="5"/>
    <n v="5"/>
    <n v="4"/>
    <n v="4"/>
    <n v="5"/>
    <n v="3"/>
    <n v="4"/>
    <n v="4"/>
    <n v="4"/>
    <n v="4"/>
    <n v="4"/>
    <n v="4"/>
    <n v="2"/>
    <n v="4"/>
    <n v="4"/>
    <n v="5"/>
    <n v="4"/>
  </r>
  <r>
    <x v="0"/>
    <x v="0"/>
    <x v="1"/>
    <x v="0"/>
    <s v="1 -3 years"/>
    <n v="4"/>
    <n v="4"/>
    <n v="3"/>
    <n v="3"/>
    <n v="5"/>
    <n v="5"/>
    <n v="5"/>
    <n v="5"/>
    <n v="5"/>
    <n v="5"/>
    <n v="5"/>
    <n v="4"/>
    <n v="3"/>
    <n v="5"/>
    <n v="5"/>
    <n v="5"/>
    <n v="3"/>
    <n v="3"/>
    <n v="5"/>
    <n v="1"/>
    <n v="3"/>
    <n v="2"/>
    <n v="5"/>
    <n v="5"/>
  </r>
  <r>
    <x v="1"/>
    <x v="1"/>
    <x v="1"/>
    <x v="0"/>
    <s v="4 - 6 years"/>
    <n v="4"/>
    <n v="4"/>
    <n v="4"/>
    <n v="3"/>
    <n v="3"/>
    <n v="4"/>
    <n v="4"/>
    <n v="4"/>
    <n v="4"/>
    <n v="4"/>
    <n v="4"/>
    <n v="4"/>
    <n v="4"/>
    <n v="5"/>
    <n v="4"/>
    <n v="4"/>
    <n v="5"/>
    <n v="5"/>
    <n v="5"/>
    <n v="4"/>
    <n v="5"/>
    <n v="3"/>
    <n v="4"/>
    <n v="5"/>
  </r>
  <r>
    <x v="4"/>
    <x v="0"/>
    <x v="1"/>
    <x v="1"/>
    <s v="More than 6 years"/>
    <n v="5"/>
    <n v="3"/>
    <n v="2"/>
    <n v="2"/>
    <n v="3"/>
    <n v="4"/>
    <n v="3"/>
    <n v="3"/>
    <n v="3"/>
    <n v="3"/>
    <n v="3"/>
    <n v="3"/>
    <n v="4"/>
    <n v="5"/>
    <n v="4"/>
    <n v="5"/>
    <n v="5"/>
    <n v="5"/>
    <n v="5"/>
    <n v="2"/>
    <n v="5"/>
    <n v="5"/>
    <n v="5"/>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x v="0"/>
    <x v="0"/>
    <x v="0"/>
    <s v="Android"/>
    <s v="More than 6 years"/>
    <x v="0"/>
    <s v="Positive"/>
    <s v="Negative"/>
    <s v="Negative"/>
    <s v="Negative"/>
    <s v="Positive"/>
    <s v="Positive"/>
    <s v="Positive"/>
    <s v="Positive"/>
    <s v="Positive"/>
    <s v="Positive"/>
    <s v="Neutral"/>
    <s v="Neutral"/>
    <s v="Neutral"/>
    <s v="Neutral"/>
    <s v="Positive"/>
    <s v="Neutral"/>
    <s v="Neutral"/>
    <s v="Neutral"/>
    <s v="Negative"/>
    <s v="Negative"/>
    <s v="Positive"/>
    <s v="Positive"/>
    <s v="Positive"/>
  </r>
  <r>
    <x v="1"/>
    <x v="1"/>
    <x v="0"/>
    <s v="Android"/>
    <s v="More than 6 years"/>
    <x v="1"/>
    <s v="Negative"/>
    <s v="Negative"/>
    <s v="Negative"/>
    <s v="Negative"/>
    <s v="Negative"/>
    <s v="Negative"/>
    <s v="Negative"/>
    <s v="Neutral"/>
    <s v="Neutral"/>
    <s v="Neutral"/>
    <s v="Neutral"/>
    <s v="Neutral"/>
    <s v="Neutral"/>
    <s v="Neutral"/>
    <s v="Neutral"/>
    <s v="Neutral"/>
    <s v="Neutral"/>
    <s v="Neutral"/>
    <s v="Negative"/>
    <s v="Negative"/>
    <s v="Negative"/>
    <s v="Negative"/>
    <s v="Negative"/>
  </r>
  <r>
    <x v="0"/>
    <x v="0"/>
    <x v="0"/>
    <s v="Android"/>
    <s v="4 - 6 years"/>
    <x v="0"/>
    <s v="Negative"/>
    <s v="Negative"/>
    <s v="Negative"/>
    <s v="Negative"/>
    <s v="Neutral"/>
    <s v="Negative"/>
    <s v="Negative"/>
    <s v="Positive"/>
    <s v="Neutral"/>
    <s v="Neutral"/>
    <s v="Neutral"/>
    <s v="Neutral"/>
    <s v="Neutral"/>
    <s v="Neutral"/>
    <s v="Neutral"/>
    <s v="Neutral"/>
    <s v="Neutral"/>
    <s v="Neutral"/>
    <s v="Neutral"/>
    <s v="Neutral"/>
    <s v="Neutral"/>
    <s v="Neutral"/>
    <s v="Neutral"/>
  </r>
  <r>
    <x v="2"/>
    <x v="0"/>
    <x v="1"/>
    <s v="iPhone"/>
    <s v="1 -3 years"/>
    <x v="2"/>
    <s v="Positive"/>
    <s v="Negative"/>
    <s v="Positive"/>
    <s v="Neutral"/>
    <s v="Positive"/>
    <s v="Positive"/>
    <s v="Positive"/>
    <s v="Positive"/>
    <s v="Neutral"/>
    <s v="Neutral"/>
    <s v="Neutral"/>
    <s v="Positive"/>
    <s v="Negative"/>
    <s v="Negative"/>
    <s v="Positive"/>
    <s v="Neutral"/>
    <s v="Positive"/>
    <s v="Positive"/>
    <s v="Negative"/>
    <s v="Positive"/>
    <s v="Negative"/>
    <s v="Positive"/>
    <s v="Positive"/>
  </r>
  <r>
    <x v="1"/>
    <x v="0"/>
    <x v="0"/>
    <s v="Android"/>
    <s v="4 - 6 years"/>
    <x v="1"/>
    <s v="Neutral"/>
    <s v="Positive"/>
    <s v="Positive"/>
    <s v="Positive"/>
    <s v="Positive"/>
    <s v="Neutral"/>
    <s v="Positive"/>
    <s v="Positive"/>
    <s v="Positive"/>
    <s v="Positive"/>
    <s v="Positive"/>
    <s v="Positive"/>
    <s v="Negative"/>
    <s v="Negative"/>
    <s v="Negative"/>
    <s v="Neutral"/>
    <s v="Neutral"/>
    <s v="Neutral"/>
    <s v="Neutral"/>
    <s v="Negative"/>
    <s v="Negative"/>
    <s v="Positive"/>
    <s v="Positive"/>
  </r>
  <r>
    <x v="0"/>
    <x v="0"/>
    <x v="1"/>
    <s v="Android"/>
    <s v="More than 6 years"/>
    <x v="2"/>
    <s v="Positive"/>
    <s v="Positive"/>
    <s v="Positive"/>
    <s v="Positive"/>
    <s v="Negative"/>
    <s v="Negative"/>
    <s v="Negative"/>
    <s v="Negative"/>
    <s v="Negative"/>
    <s v="Negative"/>
    <s v="Negative"/>
    <s v="Negative"/>
    <s v="Negative"/>
    <s v="Neutral"/>
    <s v="Neutral"/>
    <s v="Neutral"/>
    <s v="Negative"/>
    <s v="Negative"/>
    <s v="Neutral"/>
    <s v="Neutral"/>
    <s v="Neutral"/>
    <s v="Neutral"/>
    <s v="Negative"/>
  </r>
  <r>
    <x v="0"/>
    <x v="0"/>
    <x v="2"/>
    <s v="Android"/>
    <s v="More than 6 years"/>
    <x v="2"/>
    <s v="Positive"/>
    <s v="Positive"/>
    <s v="Positive"/>
    <s v="Positive"/>
    <s v="Positive"/>
    <s v="Positive"/>
    <s v="Positive"/>
    <s v="Positive"/>
    <s v="Positive"/>
    <s v="Positive"/>
    <s v="Positive"/>
    <s v="Positive"/>
    <s v="Positive"/>
    <s v="Positive"/>
    <s v="Positive"/>
    <s v="Positive"/>
    <s v="Positive"/>
    <s v="Positive"/>
    <s v="Positive"/>
    <s v="Positive"/>
    <s v="Positive"/>
    <s v="Positive"/>
    <s v="Positive"/>
  </r>
  <r>
    <x v="1"/>
    <x v="0"/>
    <x v="0"/>
    <s v="Android"/>
    <s v="4 - 6 years"/>
    <x v="2"/>
    <s v="Positive"/>
    <s v="Positive"/>
    <s v="Positive"/>
    <s v="Positive"/>
    <s v="Neutral"/>
    <s v="Neutral"/>
    <s v="Negative"/>
    <s v="Negative"/>
    <s v="Negative"/>
    <s v="Negative"/>
    <s v="Negative"/>
    <s v="Negative"/>
    <s v="Neutral"/>
    <s v="Neutral"/>
    <s v="Negative"/>
    <s v="Negative"/>
    <s v="Neutral"/>
    <s v="Neutral"/>
    <s v="Negative"/>
    <s v="Neutral"/>
    <s v="Negative"/>
    <s v="Negative"/>
    <s v="Negative"/>
  </r>
  <r>
    <x v="0"/>
    <x v="0"/>
    <x v="0"/>
    <s v="Android"/>
    <s v="1 -3 years"/>
    <x v="2"/>
    <s v="Positive"/>
    <s v="Positive"/>
    <s v="Positive"/>
    <s v="Positive"/>
    <s v="Positive"/>
    <s v="Negative"/>
    <s v="Neutral"/>
    <s v="Negative"/>
    <s v="Positive"/>
    <s v="Negative"/>
    <s v="Negative"/>
    <s v="Negative"/>
    <s v="Positive"/>
    <s v="Positive"/>
    <s v="Negative"/>
    <s v="Positive"/>
    <s v="Positive"/>
    <s v="Positive"/>
    <s v="Negative"/>
    <s v="Negative"/>
    <s v="Negative"/>
    <s v="Negative"/>
    <s v="Positive"/>
  </r>
  <r>
    <x v="1"/>
    <x v="0"/>
    <x v="1"/>
    <s v="Android"/>
    <s v="More than 6 years"/>
    <x v="0"/>
    <s v="Negative"/>
    <s v="Negative"/>
    <s v="Negative"/>
    <s v="Negative"/>
    <s v="Negative"/>
    <s v="Neutral"/>
    <s v="Negative"/>
    <s v="Negative"/>
    <s v="Negative"/>
    <s v="Neutral"/>
    <s v="Neutral"/>
    <s v="Negative"/>
    <s v="Negative"/>
    <s v="Negative"/>
    <s v="Negative"/>
    <s v="Neutral"/>
    <s v="Negative"/>
    <s v="Neutral"/>
    <s v="Neutral"/>
    <s v="Neutral"/>
    <s v="Neutral"/>
    <s v="Neutral"/>
    <s v="Neutral"/>
  </r>
  <r>
    <x v="1"/>
    <x v="0"/>
    <x v="1"/>
    <s v="Android"/>
    <s v="More than 6 years"/>
    <x v="1"/>
    <s v="Positive"/>
    <s v="Positive"/>
    <s v="Positive"/>
    <s v="Positive"/>
    <s v="Positive"/>
    <s v="Negative"/>
    <s v="Negative"/>
    <s v="Negative"/>
    <s v="Negative"/>
    <s v="Negative"/>
    <s v="Negative"/>
    <s v="Negative"/>
    <s v="Positive"/>
    <s v="Negative"/>
    <s v="Negative"/>
    <s v="Negative"/>
    <s v="Negative"/>
    <s v="Negative"/>
    <s v="Negative"/>
    <s v="Negative"/>
    <s v="Negative"/>
    <s v="Negative"/>
    <s v="Negative"/>
  </r>
  <r>
    <x v="1"/>
    <x v="0"/>
    <x v="0"/>
    <s v="Android"/>
    <s v="4 - 6 years"/>
    <x v="2"/>
    <s v="Positive"/>
    <s v="Neutral"/>
    <s v="Negative"/>
    <s v="Positive"/>
    <s v="Negative"/>
    <s v="Negative"/>
    <s v="Negative"/>
    <s v="Negative"/>
    <s v="Neutral"/>
    <s v="Neutral"/>
    <s v="Negative"/>
    <s v="Negative"/>
    <s v="Negative"/>
    <s v="Negative"/>
    <s v="Negative"/>
    <s v="Negative"/>
    <s v="Negative"/>
    <s v="Negative"/>
    <s v="Neutral"/>
    <s v="Neutral"/>
    <s v="Negative"/>
    <s v="Negative"/>
    <s v="Negative"/>
  </r>
  <r>
    <x v="1"/>
    <x v="0"/>
    <x v="1"/>
    <s v="Android"/>
    <s v="More than 6 years"/>
    <x v="2"/>
    <s v="Positive"/>
    <s v="Positive"/>
    <s v="Positive"/>
    <s v="Positive"/>
    <s v="Positive"/>
    <s v="Negative"/>
    <s v="Positive"/>
    <s v="Positive"/>
    <s v="Negative"/>
    <s v="Positive"/>
    <s v="Negative"/>
    <s v="Positive"/>
    <s v="Negative"/>
    <s v="Positive"/>
    <s v="Negative"/>
    <s v="Positive"/>
    <s v="Negative"/>
    <s v="Positive"/>
    <s v="Negative"/>
    <s v="Positive"/>
    <s v="Negative"/>
    <s v="Positive"/>
    <s v="Negative"/>
  </r>
  <r>
    <x v="1"/>
    <x v="1"/>
    <x v="0"/>
    <s v="Android"/>
    <s v="More than 6 years"/>
    <x v="2"/>
    <s v="Positive"/>
    <s v="Positive"/>
    <s v="Positive"/>
    <s v="Positive"/>
    <s v="Negative"/>
    <s v="Negative"/>
    <s v="Negative"/>
    <s v="Negative"/>
    <s v="Negative"/>
    <s v="Negative"/>
    <s v="Negative"/>
    <s v="Negative"/>
    <s v="Negative"/>
    <s v="Negative"/>
    <s v="Negative"/>
    <s v="Negative"/>
    <s v="Negative"/>
    <s v="Negative"/>
    <s v="Negative"/>
    <s v="Negative"/>
    <s v="Negative"/>
    <s v="Negative"/>
    <s v="Negative"/>
  </r>
  <r>
    <x v="1"/>
    <x v="0"/>
    <x v="0"/>
    <s v="iPhone"/>
    <s v="1 -3 years"/>
    <x v="0"/>
    <s v="Negative"/>
    <s v="Negative"/>
    <s v="Negative"/>
    <s v="Negative"/>
    <s v="Negative"/>
    <s v="Negative"/>
    <s v="Negative"/>
    <s v="Negative"/>
    <s v="Negative"/>
    <s v="Negative"/>
    <s v="Negative"/>
    <s v="Negative"/>
    <s v="Negative"/>
    <s v="Negative"/>
    <s v="Negative"/>
    <s v="Negative"/>
    <s v="Negative"/>
    <s v="Negative"/>
    <s v="Negative"/>
    <s v="Negative"/>
    <s v="Negative"/>
    <s v="Negative"/>
    <s v="Negative"/>
  </r>
  <r>
    <x v="1"/>
    <x v="0"/>
    <x v="0"/>
    <s v="Android"/>
    <s v="More than 6 years"/>
    <x v="0"/>
    <s v="Negative"/>
    <s v="Neutral"/>
    <s v="Negative"/>
    <s v="Positive"/>
    <s v="Negative"/>
    <s v="Neutral"/>
    <s v="Negative"/>
    <s v="Negative"/>
    <s v="Neutral"/>
    <s v="Negative"/>
    <s v="Neutral"/>
    <s v="Negative"/>
    <s v="Neutral"/>
    <s v="Negative"/>
    <s v="Negative"/>
    <s v="Neutral"/>
    <s v="Negative"/>
    <s v="Negative"/>
    <s v="Negative"/>
    <s v="Negative"/>
    <s v="Negative"/>
    <s v="Negative"/>
    <s v="Negative"/>
  </r>
  <r>
    <x v="2"/>
    <x v="0"/>
    <x v="1"/>
    <s v="Android"/>
    <s v="More than 6 years"/>
    <x v="2"/>
    <s v="Positive"/>
    <s v="Positive"/>
    <s v="Positive"/>
    <s v="Positive"/>
    <s v="Negative"/>
    <s v="Negative"/>
    <s v="Negative"/>
    <s v="Negative"/>
    <s v="Negative"/>
    <s v="Positive"/>
    <s v="Positive"/>
    <s v="Positive"/>
    <s v="Negative"/>
    <s v="Negative"/>
    <s v="Negative"/>
    <s v="Negative"/>
    <s v="Negative"/>
    <s v="Negative"/>
    <s v="Negative"/>
    <s v="Negative"/>
    <s v="Negative"/>
    <s v="Negative"/>
    <s v="Positive"/>
  </r>
  <r>
    <x v="1"/>
    <x v="0"/>
    <x v="1"/>
    <s v="Android"/>
    <s v="More than 6 years"/>
    <x v="2"/>
    <s v="Negative"/>
    <s v="Negative"/>
    <s v="Positive"/>
    <s v="Positive"/>
    <s v="Positive"/>
    <s v="Neutral"/>
    <s v="Negative"/>
    <s v="Negative"/>
    <s v="Negative"/>
    <s v="Negative"/>
    <s v="Negative"/>
    <s v="Negative"/>
    <s v="Positive"/>
    <s v="Neutral"/>
    <s v="Positive"/>
    <s v="Negative"/>
    <s v="Positive"/>
    <s v="Neutral"/>
    <s v="Negative"/>
    <s v="Negative"/>
    <s v="Negative"/>
    <s v="Positive"/>
    <s v="Positive"/>
  </r>
  <r>
    <x v="1"/>
    <x v="0"/>
    <x v="0"/>
    <s v="iPhone"/>
    <s v="More than 6 years"/>
    <x v="2"/>
    <s v="Positive"/>
    <s v="Positive"/>
    <s v="Positive"/>
    <s v="Positive"/>
    <s v="Negative"/>
    <s v="Negative"/>
    <s v="Negative"/>
    <s v="Negative"/>
    <s v="Negative"/>
    <s v="Negative"/>
    <s v="Negative"/>
    <s v="Negative"/>
    <s v="Negative"/>
    <s v="Negative"/>
    <s v="Negative"/>
    <s v="Negative"/>
    <s v="Negative"/>
    <s v="Negative"/>
    <s v="Negative"/>
    <s v="Negative"/>
    <s v="Negative"/>
    <s v="Negative"/>
    <s v="Negative"/>
  </r>
  <r>
    <x v="2"/>
    <x v="0"/>
    <x v="0"/>
    <s v="Android"/>
    <s v="More than 6 years"/>
    <x v="2"/>
    <s v="Positive"/>
    <s v="Positive"/>
    <s v="Positive"/>
    <s v="Positive"/>
    <s v="Negative"/>
    <s v="Neutral"/>
    <s v="Neutral"/>
    <s v="Negative"/>
    <s v="Negative"/>
    <s v="Negative"/>
    <s v="Negative"/>
    <s v="Neutral"/>
    <s v="Neutral"/>
    <s v="Neutral"/>
    <s v="Negative"/>
    <s v="Neutral"/>
    <s v="Neutral"/>
    <s v="Neutral"/>
    <s v="Negative"/>
    <s v="Negative"/>
    <s v="Negative"/>
    <s v="Negative"/>
    <s v="Negative"/>
  </r>
  <r>
    <x v="0"/>
    <x v="0"/>
    <x v="0"/>
    <s v="Android"/>
    <s v="1 -3 years"/>
    <x v="2"/>
    <s v="Positive"/>
    <s v="Positive"/>
    <s v="Positive"/>
    <s v="Positive"/>
    <s v="Negative"/>
    <s v="Positive"/>
    <s v="Neutral"/>
    <s v="Negative"/>
    <s v="Negative"/>
    <s v="Negative"/>
    <s v="Negative"/>
    <s v="Positive"/>
    <s v="Negative"/>
    <s v="Positive"/>
    <s v="Negative"/>
    <s v="Positive"/>
    <s v="Positive"/>
    <s v="Negative"/>
    <s v="Negative"/>
    <s v="Negative"/>
    <s v="Positive"/>
    <s v="Neutral"/>
    <s v="Negative"/>
  </r>
  <r>
    <x v="0"/>
    <x v="0"/>
    <x v="1"/>
    <s v="Android"/>
    <s v="More than 6 years"/>
    <x v="2"/>
    <s v="Positive"/>
    <s v="Positive"/>
    <s v="Positive"/>
    <s v="Positive"/>
    <s v="Positive"/>
    <s v="Negative"/>
    <s v="Negative"/>
    <s v="Positive"/>
    <s v="Positive"/>
    <s v="Negative"/>
    <s v="Negative"/>
    <s v="Positive"/>
    <s v="Positive"/>
    <s v="Positive"/>
    <s v="Positive"/>
    <s v="Negative"/>
    <s v="Negative"/>
    <s v="Negative"/>
    <s v="Negative"/>
    <s v="Positive"/>
    <s v="Negative"/>
    <s v="Positive"/>
    <s v="Positive"/>
  </r>
  <r>
    <x v="0"/>
    <x v="0"/>
    <x v="0"/>
    <s v="iPhone"/>
    <s v="More than 6 years"/>
    <x v="2"/>
    <s v="Neutral"/>
    <s v="Positive"/>
    <s v="Positive"/>
    <s v="Positive"/>
    <s v="Positive"/>
    <s v="Positive"/>
    <s v="Negative"/>
    <s v="Negative"/>
    <s v="Neutral"/>
    <s v="Positive"/>
    <s v="Positive"/>
    <s v="Positive"/>
    <s v="Neutral"/>
    <s v="Neutral"/>
    <s v="Negative"/>
    <s v="Positive"/>
    <s v="Neutral"/>
    <s v="Neutral"/>
    <s v="Negative"/>
    <s v="Neutral"/>
    <s v="Negative"/>
    <s v="Negative"/>
    <s v="Negative"/>
  </r>
  <r>
    <x v="1"/>
    <x v="0"/>
    <x v="0"/>
    <s v="iPhone"/>
    <s v="1 -3 years"/>
    <x v="0"/>
    <s v="Neutral"/>
    <s v="Negative"/>
    <s v="Negative"/>
    <s v="Negative"/>
    <s v="Neutral"/>
    <s v="Negative"/>
    <s v="Negative"/>
    <s v="Neutral"/>
    <s v="Negative"/>
    <s v="Neutral"/>
    <s v="Negative"/>
    <s v="Neutral"/>
    <s v="Neutral"/>
    <s v="Neutral"/>
    <s v="Negative"/>
    <s v="Neutral"/>
    <s v="Neutral"/>
    <s v="Neutral"/>
    <s v="Neutral"/>
    <s v="Negative"/>
    <s v="Negative"/>
    <s v="Positive"/>
    <s v="Negative"/>
  </r>
  <r>
    <x v="0"/>
    <x v="0"/>
    <x v="0"/>
    <s v="Android"/>
    <s v="More than 6 years"/>
    <x v="2"/>
    <s v="Positive"/>
    <s v="Positive"/>
    <s v="Positive"/>
    <s v="Positive"/>
    <s v="Negative"/>
    <s v="Positive"/>
    <s v="Negative"/>
    <s v="Negative"/>
    <s v="Negative"/>
    <s v="Negative"/>
    <s v="Negative"/>
    <s v="Negative"/>
    <s v="Negative"/>
    <s v="Positive"/>
    <s v="Negative"/>
    <s v="Negative"/>
    <s v="Negative"/>
    <s v="Negative"/>
    <s v="Negative"/>
    <s v="Negative"/>
    <s v="Negative"/>
    <s v="Negative"/>
    <s v="Negative"/>
  </r>
  <r>
    <x v="3"/>
    <x v="0"/>
    <x v="0"/>
    <s v="Android"/>
    <s v="More than 6 years"/>
    <x v="2"/>
    <s v="Positive"/>
    <s v="Positive"/>
    <s v="Positive"/>
    <s v="Positive"/>
    <s v="Positive"/>
    <s v="Positive"/>
    <s v="Negative"/>
    <s v="Positive"/>
    <s v="Negative"/>
    <s v="Negative"/>
    <s v="Positive"/>
    <s v="Positive"/>
    <s v="Positive"/>
    <s v="Positive"/>
    <s v="Negative"/>
    <s v="Negative"/>
    <s v="Negative"/>
    <s v="Positive"/>
    <s v="Negative"/>
    <s v="Negative"/>
    <s v="Positive"/>
    <s v="Negative"/>
    <s v="Negative"/>
  </r>
  <r>
    <x v="0"/>
    <x v="0"/>
    <x v="1"/>
    <s v="Android"/>
    <s v="1 -3 years"/>
    <x v="2"/>
    <s v="Positive"/>
    <s v="Positive"/>
    <s v="Positive"/>
    <s v="Positive"/>
    <s v="Negative"/>
    <s v="Negative"/>
    <s v="Negative"/>
    <s v="Negative"/>
    <s v="Negative"/>
    <s v="Negative"/>
    <s v="Negative"/>
    <s v="Negative"/>
    <s v="Negative"/>
    <s v="Positive"/>
    <s v="Negative"/>
    <s v="Neutral"/>
    <s v="Neutral"/>
    <s v="Neutral"/>
    <s v="Negative"/>
    <s v="Neutral"/>
    <s v="Neutral"/>
    <s v="Neutral"/>
    <s v="Negative"/>
  </r>
  <r>
    <x v="1"/>
    <x v="0"/>
    <x v="0"/>
    <s v="Android"/>
    <s v="More than 6 years"/>
    <x v="0"/>
    <s v="Positive"/>
    <s v="Negative"/>
    <s v="Positive"/>
    <s v="Negative"/>
    <s v="Positive"/>
    <s v="Negative"/>
    <s v="Negative"/>
    <s v="Negative"/>
    <s v="Negative"/>
    <s v="Positive"/>
    <s v="Positive"/>
    <s v="Positive"/>
    <s v="Positive"/>
    <s v="Negative"/>
    <s v="Negative"/>
    <s v="Negative"/>
    <s v="Negative"/>
    <s v="Negative"/>
    <s v="Neutral"/>
    <s v="Neutral"/>
    <s v="Negative"/>
    <s v="Neutral"/>
    <s v="Negative"/>
  </r>
  <r>
    <x v="0"/>
    <x v="0"/>
    <x v="0"/>
    <s v="Android"/>
    <s v="4 - 6 years"/>
    <x v="0"/>
    <s v="Positive"/>
    <s v="Negative"/>
    <s v="Negative"/>
    <s v="Negative"/>
    <s v="Positive"/>
    <s v="Neutral"/>
    <s v="Neutral"/>
    <s v="Negative"/>
    <s v="Neutral"/>
    <s v="Negative"/>
    <s v="Neutral"/>
    <s v="Neutral"/>
    <s v="Neutral"/>
    <s v="Negative"/>
    <s v="Negative"/>
    <s v="Neutral"/>
    <s v="Neutral"/>
    <s v="Neutral"/>
    <s v="Negative"/>
    <s v="Negative"/>
    <s v="Neutral"/>
    <s v="Positive"/>
    <s v="Positive"/>
  </r>
  <r>
    <x v="0"/>
    <x v="0"/>
    <x v="0"/>
    <s v="Android"/>
    <s v="4 - 6 years"/>
    <x v="2"/>
    <s v="Positive"/>
    <s v="Positive"/>
    <s v="Positive"/>
    <s v="Positive"/>
    <s v="Positive"/>
    <s v="Positive"/>
    <s v="Positive"/>
    <s v="Positive"/>
    <s v="Positive"/>
    <s v="Positive"/>
    <s v="Positive"/>
    <s v="Positive"/>
    <s v="Neutral"/>
    <s v="Negative"/>
    <s v="Negative"/>
    <s v="Negative"/>
    <s v="Negative"/>
    <s v="Negative"/>
    <s v="Negative"/>
    <s v="Negative"/>
    <s v="Positive"/>
    <s v="Negative"/>
    <s v="Negative"/>
  </r>
  <r>
    <x v="0"/>
    <x v="0"/>
    <x v="0"/>
    <s v="Android"/>
    <s v="1 -3 years"/>
    <x v="2"/>
    <s v="Positive"/>
    <s v="Positive"/>
    <s v="Positive"/>
    <s v="Positive"/>
    <s v="Negative"/>
    <s v="Negative"/>
    <s v="Negative"/>
    <s v="Negative"/>
    <s v="Negative"/>
    <s v="Negative"/>
    <s v="Negative"/>
    <s v="Negative"/>
    <s v="Negative"/>
    <s v="Negative"/>
    <s v="Negative"/>
    <s v="Negative"/>
    <s v="Negative"/>
    <s v="Negative"/>
    <s v="Negative"/>
    <s v="Negative"/>
    <s v="Negative"/>
    <s v="Negative"/>
    <s v="Negative"/>
  </r>
  <r>
    <x v="1"/>
    <x v="0"/>
    <x v="0"/>
    <s v="Android"/>
    <s v="4 - 6 years"/>
    <x v="0"/>
    <s v="Negative"/>
    <s v="Negative"/>
    <s v="Negative"/>
    <s v="Negative"/>
    <s v="Negative"/>
    <s v="Negative"/>
    <s v="Neutral"/>
    <s v="Neutral"/>
    <s v="Negative"/>
    <s v="Neutral"/>
    <s v="Neutral"/>
    <s v="Negative"/>
    <s v="Neutral"/>
    <s v="Negative"/>
    <s v="Negative"/>
    <s v="Positive"/>
    <s v="Neutral"/>
    <s v="Negative"/>
    <s v="Neutral"/>
    <s v="Negative"/>
    <s v="Negative"/>
    <s v="Negative"/>
    <s v="Negative"/>
  </r>
  <r>
    <x v="0"/>
    <x v="0"/>
    <x v="0"/>
    <s v="Android"/>
    <s v="1 -3 years"/>
    <x v="1"/>
    <s v="Negative"/>
    <s v="Neutral"/>
    <s v="Negative"/>
    <s v="Negative"/>
    <s v="Negative"/>
    <s v="Neutral"/>
    <s v="Neutral"/>
    <s v="Negative"/>
    <s v="Negative"/>
    <s v="Neutral"/>
    <s v="Neutral"/>
    <s v="Negative"/>
    <s v="Negative"/>
    <s v="Neutral"/>
    <s v="Neutral"/>
    <s v="Negative"/>
    <s v="Neutral"/>
    <s v="Neutral"/>
    <s v="Neutral"/>
    <s v="Neutral"/>
    <s v="Neutral"/>
    <s v="Negative"/>
    <s v="Neutral"/>
  </r>
  <r>
    <x v="1"/>
    <x v="1"/>
    <x v="0"/>
    <s v="Android"/>
    <s v="More than 6 years"/>
    <x v="1"/>
    <s v="Positive"/>
    <s v="Neutral"/>
    <s v="Neutral"/>
    <s v="Neutral"/>
    <s v="Positive"/>
    <s v="Negative"/>
    <s v="Neutral"/>
    <s v="Negative"/>
    <s v="Negative"/>
    <s v="Negative"/>
    <s v="Neutral"/>
    <s v="Negative"/>
    <s v="Negative"/>
    <s v="Neutral"/>
    <s v="Positive"/>
    <s v="Negative"/>
    <s v="Negative"/>
    <s v="Negative"/>
    <s v="Neutral"/>
    <s v="Negative"/>
    <s v="Negative"/>
    <s v="Negative"/>
    <s v="Negative"/>
  </r>
  <r>
    <x v="1"/>
    <x v="1"/>
    <x v="0"/>
    <s v="Android"/>
    <s v="More than 6 years"/>
    <x v="0"/>
    <s v="Negative"/>
    <s v="Negative"/>
    <s v="Negative"/>
    <s v="Negative"/>
    <s v="Positive"/>
    <s v="Negative"/>
    <s v="Negative"/>
    <s v="Negative"/>
    <s v="Neutral"/>
    <s v="Negative"/>
    <s v="Negative"/>
    <s v="Negative"/>
    <s v="Neutral"/>
    <s v="Positive"/>
    <s v="Negative"/>
    <s v="Neutral"/>
    <s v="Neutral"/>
    <s v="Neutral"/>
    <s v="Positive"/>
    <s v="Neutral"/>
    <s v="Negative"/>
    <s v="Neutral"/>
    <s v="Neutral"/>
  </r>
  <r>
    <x v="0"/>
    <x v="0"/>
    <x v="1"/>
    <s v="Android"/>
    <s v="4 - 6 years"/>
    <x v="2"/>
    <s v="Positive"/>
    <s v="Positive"/>
    <s v="Positive"/>
    <s v="Positive"/>
    <s v="Negative"/>
    <s v="Neutral"/>
    <s v="Negative"/>
    <s v="Neutral"/>
    <s v="Neutral"/>
    <s v="Neutral"/>
    <s v="Neutral"/>
    <s v="Neutral"/>
    <s v="Neutral"/>
    <s v="Negative"/>
    <s v="Negative"/>
    <s v="Negative"/>
    <s v="Negative"/>
    <s v="Negative"/>
    <s v="Neutral"/>
    <s v="Neutral"/>
    <s v="Neutral"/>
    <s v="Neutral"/>
    <s v="Neutral"/>
  </r>
  <r>
    <x v="1"/>
    <x v="0"/>
    <x v="0"/>
    <s v="iPhone"/>
    <s v="More than 6 years"/>
    <x v="1"/>
    <s v="Neutral"/>
    <s v="Neutral"/>
    <s v="Neutral"/>
    <s v="Neutral"/>
    <s v="Negative"/>
    <s v="Negative"/>
    <s v="Negative"/>
    <s v="Negative"/>
    <s v="Negative"/>
    <s v="Negative"/>
    <s v="Negative"/>
    <s v="Negative"/>
    <s v="Negative"/>
    <s v="Negative"/>
    <s v="Neutral"/>
    <s v="Negative"/>
    <s v="Negative"/>
    <s v="Negative"/>
    <s v="Negative"/>
    <s v="Negative"/>
    <s v="Negative"/>
    <s v="Neutral"/>
    <s v="Neutral"/>
  </r>
  <r>
    <x v="1"/>
    <x v="0"/>
    <x v="0"/>
    <s v="Android"/>
    <s v="More than 6 years"/>
    <x v="2"/>
    <s v="Neutral"/>
    <s v="Positive"/>
    <s v="Positive"/>
    <s v="Positive"/>
    <s v="Neutral"/>
    <s v="Neutral"/>
    <s v="Neutral"/>
    <s v="Neutral"/>
    <s v="Negative"/>
    <s v="Negative"/>
    <s v="Negative"/>
    <s v="Negative"/>
    <s v="Neutral"/>
    <s v="Negative"/>
    <s v="Negative"/>
    <s v="Negative"/>
    <s v="Neutral"/>
    <s v="Negative"/>
    <s v="Neutral"/>
    <s v="Negative"/>
    <s v="Negative"/>
    <s v="Neutral"/>
    <s v="Positive"/>
  </r>
  <r>
    <x v="1"/>
    <x v="1"/>
    <x v="1"/>
    <s v="Android"/>
    <s v="More than 6 years"/>
    <x v="0"/>
    <s v="Negative"/>
    <s v="Negative"/>
    <s v="Negative"/>
    <s v="Negative"/>
    <s v="Neutral"/>
    <s v="Neutral"/>
    <s v="Neutral"/>
    <s v="Neutral"/>
    <s v="Neutral"/>
    <s v="Neutral"/>
    <s v="Neutral"/>
    <s v="Neutral"/>
    <s v="Neutral"/>
    <s v="Neutral"/>
    <s v="Neutral"/>
    <s v="Neutral"/>
    <s v="Neutral"/>
    <s v="Neutral"/>
    <s v="Neutral"/>
    <s v="Neutral"/>
    <s v="Neutral"/>
    <s v="Neutral"/>
    <s v="Neutral"/>
  </r>
  <r>
    <x v="1"/>
    <x v="1"/>
    <x v="1"/>
    <s v="Android"/>
    <s v="More than 6 years"/>
    <x v="0"/>
    <s v="Positive"/>
    <s v="Negative"/>
    <s v="Positive"/>
    <s v="Negative"/>
    <s v="Negative"/>
    <s v="Negative"/>
    <s v="Negative"/>
    <s v="Negative"/>
    <s v="Negative"/>
    <s v="Negative"/>
    <s v="Negative"/>
    <s v="Negative"/>
    <s v="Negative"/>
    <s v="Negative"/>
    <s v="Negative"/>
    <s v="Negative"/>
    <s v="Negative"/>
    <s v="Negative"/>
    <s v="Negative"/>
    <s v="Negative"/>
    <s v="Negative"/>
    <s v="Negative"/>
    <s v="Negative"/>
  </r>
  <r>
    <x v="1"/>
    <x v="0"/>
    <x v="0"/>
    <s v="Android"/>
    <s v="less than 1 year"/>
    <x v="0"/>
    <s v="Negative"/>
    <s v="Negative"/>
    <s v="Negative"/>
    <s v="Negative"/>
    <s v="Negative"/>
    <s v="Neutral"/>
    <s v="Neutral"/>
    <s v="Neutral"/>
    <s v="Negative"/>
    <s v="Negative"/>
    <s v="Negative"/>
    <s v="Negative"/>
    <s v="Negative"/>
    <s v="Negative"/>
    <s v="Negative"/>
    <s v="Negative"/>
    <s v="Negative"/>
    <s v="Negative"/>
    <s v="Negative"/>
    <s v="Negative"/>
    <s v="Neutral"/>
    <s v="Neutral"/>
    <s v="Neutral"/>
  </r>
  <r>
    <x v="1"/>
    <x v="1"/>
    <x v="0"/>
    <s v="Android"/>
    <s v="More than 6 years"/>
    <x v="1"/>
    <s v="Positive"/>
    <s v="Positive"/>
    <s v="Negative"/>
    <s v="Negative"/>
    <s v="Negative"/>
    <s v="Negative"/>
    <s v="Negative"/>
    <s v="Negative"/>
    <s v="Neutral"/>
    <s v="Negative"/>
    <s v="Negative"/>
    <s v="Negative"/>
    <s v="Negative"/>
    <s v="Negative"/>
    <s v="Negative"/>
    <s v="Neutral"/>
    <s v="Neutral"/>
    <s v="Negative"/>
    <s v="Neutral"/>
    <s v="Negative"/>
    <s v="Negative"/>
    <s v="Negative"/>
    <s v="Negative"/>
  </r>
  <r>
    <x v="1"/>
    <x v="1"/>
    <x v="0"/>
    <s v="Android"/>
    <s v="More than 6 years"/>
    <x v="0"/>
    <s v="Positive"/>
    <s v="Negative"/>
    <s v="Negative"/>
    <s v="Positive"/>
    <s v="Positive"/>
    <s v="Positive"/>
    <s v="Neutral"/>
    <s v="Positive"/>
    <s v="Positive"/>
    <s v="Positive"/>
    <s v="Negative"/>
    <s v="Negative"/>
    <s v="Negative"/>
    <s v="Positive"/>
    <s v="Negative"/>
    <s v="Neutral"/>
    <s v="Neutral"/>
    <s v="Positive"/>
    <s v="Negative"/>
    <s v="Neutral"/>
    <s v="Neutral"/>
    <s v="Positive"/>
    <s v="Positive"/>
  </r>
  <r>
    <x v="1"/>
    <x v="1"/>
    <x v="1"/>
    <s v="Android"/>
    <s v="More than 6 years"/>
    <x v="0"/>
    <s v="Negative"/>
    <s v="Positive"/>
    <s v="Neutral"/>
    <s v="Negative"/>
    <s v="Neutral"/>
    <s v="Neutral"/>
    <s v="Neutral"/>
    <s v="Negative"/>
    <s v="Negative"/>
    <s v="Negative"/>
    <s v="Negative"/>
    <s v="Negative"/>
    <s v="Neutral"/>
    <s v="Neutral"/>
    <s v="Negative"/>
    <s v="Negative"/>
    <s v="Negative"/>
    <s v="Neutral"/>
    <s v="Neutral"/>
    <s v="Neutral"/>
    <s v="Neutral"/>
    <s v="Neutral"/>
    <s v="Neutral"/>
  </r>
  <r>
    <x v="1"/>
    <x v="1"/>
    <x v="0"/>
    <s v="Android"/>
    <s v="More than 6 years"/>
    <x v="2"/>
    <s v="Positive"/>
    <s v="Positive"/>
    <s v="Positive"/>
    <s v="Positive"/>
    <s v="Negative"/>
    <s v="Positive"/>
    <s v="Positive"/>
    <s v="Positive"/>
    <s v="Negative"/>
    <s v="Negative"/>
    <s v="Negative"/>
    <s v="Negative"/>
    <s v="Negative"/>
    <s v="Positive"/>
    <s v="Negative"/>
    <s v="Negative"/>
    <s v="Positive"/>
    <s v="Positive"/>
    <s v="Negative"/>
    <s v="Negative"/>
    <s v="Negative"/>
    <s v="Positive"/>
    <s v="Negative"/>
  </r>
  <r>
    <x v="1"/>
    <x v="1"/>
    <x v="0"/>
    <s v="Android"/>
    <s v="4 - 6 years"/>
    <x v="0"/>
    <s v="Negative"/>
    <s v="Neutral"/>
    <s v="Negative"/>
    <s v="Negative"/>
    <s v="Neutral"/>
    <s v="Neutral"/>
    <s v="Neutral"/>
    <s v="Neutral"/>
    <s v="Neutral"/>
    <s v="Neutral"/>
    <s v="Neutral"/>
    <s v="Neutral"/>
    <s v="Neutral"/>
    <s v="Neutral"/>
    <s v="Neutral"/>
    <s v="Neutral"/>
    <s v="Neutral"/>
    <s v="Neutral"/>
    <s v="Neutral"/>
    <s v="Neutral"/>
    <s v="Neutral"/>
    <s v="Neutral"/>
    <s v="Neutral"/>
  </r>
  <r>
    <x v="1"/>
    <x v="1"/>
    <x v="0"/>
    <s v="Android"/>
    <s v="More than 6 years"/>
    <x v="0"/>
    <s v="Positive"/>
    <s v="Positive"/>
    <s v="Positive"/>
    <s v="Positive"/>
    <s v="Positive"/>
    <s v="Positive"/>
    <s v="Positive"/>
    <s v="Positive"/>
    <s v="Positive"/>
    <s v="Positive"/>
    <s v="Positive"/>
    <s v="Positive"/>
    <s v="Positive"/>
    <s v="Positive"/>
    <s v="Positive"/>
    <s v="Positive"/>
    <s v="Positive"/>
    <s v="Positive"/>
    <s v="Positive"/>
    <s v="Positive"/>
    <s v="Positive"/>
    <s v="Positive"/>
    <s v="Positive"/>
  </r>
  <r>
    <x v="1"/>
    <x v="0"/>
    <x v="0"/>
    <s v="Android"/>
    <s v="4 - 6 years"/>
    <x v="0"/>
    <s v="Negative"/>
    <s v="Negative"/>
    <s v="Negative"/>
    <s v="Negative"/>
    <s v="Neutral"/>
    <s v="Negative"/>
    <s v="Neutral"/>
    <s v="Negative"/>
    <s v="Positive"/>
    <s v="Positive"/>
    <s v="Positive"/>
    <s v="Positive"/>
    <s v="Negative"/>
    <s v="Neutral"/>
    <s v="Positive"/>
    <s v="Positive"/>
    <s v="Positive"/>
    <s v="Positive"/>
    <s v="Negative"/>
    <s v="Positive"/>
    <s v="Positive"/>
    <s v="Negative"/>
    <s v="Positive"/>
  </r>
  <r>
    <x v="0"/>
    <x v="1"/>
    <x v="0"/>
    <s v="Android"/>
    <s v="4 - 6 years"/>
    <x v="2"/>
    <s v="Positive"/>
    <s v="Positive"/>
    <s v="Positive"/>
    <s v="Positive"/>
    <s v="Negative"/>
    <s v="Positive"/>
    <s v="Positive"/>
    <s v="Positive"/>
    <s v="Positive"/>
    <s v="Positive"/>
    <s v="Negative"/>
    <s v="Negative"/>
    <s v="Positive"/>
    <s v="Positive"/>
    <s v="Negative"/>
    <s v="Positive"/>
    <s v="Positive"/>
    <s v="Negative"/>
    <s v="Positive"/>
    <s v="Positive"/>
    <s v="Negative"/>
    <s v="Negative"/>
    <s v="Negative"/>
  </r>
  <r>
    <x v="0"/>
    <x v="0"/>
    <x v="0"/>
    <s v="Android"/>
    <s v="More than 6 years"/>
    <x v="2"/>
    <s v="Positive"/>
    <s v="Neutral"/>
    <s v="Positive"/>
    <s v="Positive"/>
    <s v="Neutral"/>
    <s v="Positive"/>
    <s v="Neutral"/>
    <s v="Positive"/>
    <s v="Positive"/>
    <s v="Neutral"/>
    <s v="Neutral"/>
    <s v="Positive"/>
    <s v="Negative"/>
    <s v="Positive"/>
    <s v="Negative"/>
    <s v="Negative"/>
    <s v="Negative"/>
    <s v="Positive"/>
    <s v="Neutral"/>
    <s v="Negative"/>
    <s v="Negative"/>
    <s v="Positive"/>
    <s v="Negative"/>
  </r>
  <r>
    <x v="1"/>
    <x v="1"/>
    <x v="0"/>
    <s v="Android"/>
    <s v="less than 1 year"/>
    <x v="2"/>
    <s v="Positive"/>
    <s v="Positive"/>
    <s v="Positive"/>
    <s v="Positive"/>
    <s v="Positive"/>
    <s v="Neutral"/>
    <s v="Positive"/>
    <s v="Positive"/>
    <s v="Positive"/>
    <s v="Negative"/>
    <s v="Negative"/>
    <s v="Negative"/>
    <s v="Negative"/>
    <s v="Positive"/>
    <s v="Negative"/>
    <s v="Negative"/>
    <s v="Negative"/>
    <s v="Positive"/>
    <s v="Positive"/>
    <s v="Positive"/>
    <s v="Positive"/>
    <s v="Positive"/>
    <s v="Positive"/>
  </r>
  <r>
    <x v="1"/>
    <x v="1"/>
    <x v="0"/>
    <s v="Android"/>
    <s v="More than 6 years"/>
    <x v="0"/>
    <s v="Negative"/>
    <s v="Neutral"/>
    <s v="Neutral"/>
    <s v="Neutral"/>
    <s v="Neutral"/>
    <s v="Negative"/>
    <s v="Neutral"/>
    <s v="Negative"/>
    <s v="Negative"/>
    <s v="Neutral"/>
    <s v="Positive"/>
    <s v="Neutral"/>
    <s v="Neutral"/>
    <s v="Negative"/>
    <s v="Neutral"/>
    <s v="Negative"/>
    <s v="Negative"/>
    <s v="Positive"/>
    <s v="Neutral"/>
    <s v="Neutral"/>
    <s v="Negative"/>
    <s v="Positive"/>
    <s v="Positive"/>
  </r>
  <r>
    <x v="1"/>
    <x v="1"/>
    <x v="0"/>
    <s v="Android"/>
    <s v="4 - 6 years"/>
    <x v="1"/>
    <s v="Neutral"/>
    <s v="Negative"/>
    <s v="Neutral"/>
    <s v="Negative"/>
    <s v="Negative"/>
    <s v="Neutral"/>
    <s v="Negative"/>
    <s v="Negative"/>
    <s v="Negative"/>
    <s v="Positive"/>
    <s v="Negative"/>
    <s v="Negative"/>
    <s v="Neutral"/>
    <s v="Negative"/>
    <s v="Neutral"/>
    <s v="Negative"/>
    <s v="Neutral"/>
    <s v="Neutral"/>
    <s v="Neutral"/>
    <s v="Negative"/>
    <s v="Neutral"/>
    <s v="Neutral"/>
    <s v="Negative"/>
  </r>
  <r>
    <x v="2"/>
    <x v="1"/>
    <x v="2"/>
    <s v="Android"/>
    <s v="More than 6 years"/>
    <x v="0"/>
    <s v="Negative"/>
    <s v="Negative"/>
    <s v="Negative"/>
    <s v="Negative"/>
    <s v="Positive"/>
    <s v="Negative"/>
    <s v="Neutral"/>
    <s v="Positive"/>
    <s v="Negative"/>
    <s v="Neutral"/>
    <s v="Neutral"/>
    <s v="Neutral"/>
    <s v="Positive"/>
    <s v="Negative"/>
    <s v="Neutral"/>
    <s v="Neutral"/>
    <s v="Neutral"/>
    <s v="Neutral"/>
    <s v="Negative"/>
    <s v="Negative"/>
    <s v="Neutral"/>
    <s v="Neutral"/>
    <s v="Negative"/>
  </r>
  <r>
    <x v="0"/>
    <x v="1"/>
    <x v="0"/>
    <s v="iPhone"/>
    <s v="More than 6 years"/>
    <x v="2"/>
    <s v="Positive"/>
    <s v="Positive"/>
    <s v="Positive"/>
    <s v="Positive"/>
    <s v="Positive"/>
    <s v="Positive"/>
    <s v="Positive"/>
    <s v="Positive"/>
    <s v="Positive"/>
    <s v="Positive"/>
    <s v="Positive"/>
    <s v="Positive"/>
    <s v="Neutral"/>
    <s v="Negative"/>
    <s v="Positive"/>
    <s v="Negative"/>
    <s v="Neutral"/>
    <s v="Negative"/>
    <s v="Neutral"/>
    <s v="Neutral"/>
    <s v="Neutral"/>
    <s v="Neutral"/>
    <s v="Negative"/>
  </r>
  <r>
    <x v="1"/>
    <x v="1"/>
    <x v="3"/>
    <s v="Android"/>
    <s v="More than 6 years"/>
    <x v="0"/>
    <s v="Neutral"/>
    <s v="Negative"/>
    <s v="Positive"/>
    <s v="Negative"/>
    <s v="Negative"/>
    <s v="Neutral"/>
    <s v="Negative"/>
    <s v="Negative"/>
    <s v="Neutral"/>
    <s v="Negative"/>
    <s v="Negative"/>
    <s v="Negative"/>
    <s v="Neutral"/>
    <s v="Neutral"/>
    <s v="Positive"/>
    <s v="Neutral"/>
    <s v="Positive"/>
    <s v="Negative"/>
    <s v="Negative"/>
    <s v="Negative"/>
    <s v="Negative"/>
    <s v="Negative"/>
    <s v="Negative"/>
  </r>
  <r>
    <x v="3"/>
    <x v="1"/>
    <x v="1"/>
    <s v="Android"/>
    <s v="More than 6 years"/>
    <x v="0"/>
    <s v="Negative"/>
    <s v="Negative"/>
    <s v="Negative"/>
    <s v="Negative"/>
    <s v="Negative"/>
    <s v="Neutral"/>
    <s v="Negative"/>
    <s v="Negative"/>
    <s v="Negative"/>
    <s v="Negative"/>
    <s v="Neutral"/>
    <s v="Negative"/>
    <s v="Negative"/>
    <s v="Neutral"/>
    <s v="Neutral"/>
    <s v="Neutral"/>
    <s v="Negative"/>
    <s v="Negative"/>
    <s v="Negative"/>
    <s v="Neutral"/>
    <s v="Neutral"/>
    <s v="Neutral"/>
    <s v="Neutral"/>
  </r>
  <r>
    <x v="3"/>
    <x v="1"/>
    <x v="3"/>
    <s v="Android"/>
    <s v="4 - 6 years"/>
    <x v="0"/>
    <s v="Negative"/>
    <s v="Negative"/>
    <s v="Negative"/>
    <s v="Negative"/>
    <s v="Negative"/>
    <s v="Neutral"/>
    <s v="Neutral"/>
    <s v="Negative"/>
    <s v="Neutral"/>
    <s v="Neutral"/>
    <s v="Neutral"/>
    <s v="Negative"/>
    <s v="Neutral"/>
    <s v="Negative"/>
    <s v="Negative"/>
    <s v="Neutral"/>
    <s v="Neutral"/>
    <s v="Negative"/>
    <s v="Negative"/>
    <s v="Negative"/>
    <s v="Negative"/>
    <s v="Positive"/>
    <s v="Negative"/>
  </r>
  <r>
    <x v="4"/>
    <x v="1"/>
    <x v="1"/>
    <s v="Android"/>
    <s v="More than 6 years"/>
    <x v="2"/>
    <s v="Positive"/>
    <s v="Positive"/>
    <s v="Positive"/>
    <s v="Positive"/>
    <s v="Positive"/>
    <s v="Negative"/>
    <s v="Negative"/>
    <s v="Negative"/>
    <s v="Negative"/>
    <s v="Neutral"/>
    <s v="Negative"/>
    <s v="Positive"/>
    <s v="Negative"/>
    <s v="Negative"/>
    <s v="Negative"/>
    <s v="Positive"/>
    <s v="Positive"/>
    <s v="Positive"/>
    <s v="Neutral"/>
    <s v="Negative"/>
    <s v="Positive"/>
    <s v="Positive"/>
    <s v="Positive"/>
  </r>
  <r>
    <x v="4"/>
    <x v="1"/>
    <x v="1"/>
    <s v="Android"/>
    <s v="1 -3 years"/>
    <x v="2"/>
    <s v="Neutral"/>
    <s v="Positive"/>
    <s v="Positive"/>
    <s v="Positive"/>
    <s v="Negative"/>
    <s v="Neutral"/>
    <s v="Neutral"/>
    <s v="Positive"/>
    <s v="Negative"/>
    <s v="Neutral"/>
    <s v="Negative"/>
    <s v="Positive"/>
    <s v="Negative"/>
    <s v="Negative"/>
    <s v="Positive"/>
    <s v="Positive"/>
    <s v="Positive"/>
    <s v="Positive"/>
    <s v="Negative"/>
    <s v="Neutral"/>
    <s v="Neutral"/>
    <s v="Neutral"/>
    <s v="Neutral"/>
  </r>
  <r>
    <x v="4"/>
    <x v="1"/>
    <x v="0"/>
    <s v="Android"/>
    <s v="More than 6 years"/>
    <x v="2"/>
    <s v="Positive"/>
    <s v="Positive"/>
    <s v="Positive"/>
    <s v="Positive"/>
    <s v="Neutral"/>
    <s v="Neutral"/>
    <s v="Neutral"/>
    <s v="Neutral"/>
    <s v="Negative"/>
    <s v="Negative"/>
    <s v="Neutral"/>
    <s v="Neutral"/>
    <s v="Negative"/>
    <s v="Negative"/>
    <s v="Negative"/>
    <s v="Negative"/>
    <s v="Neutral"/>
    <s v="Negative"/>
    <s v="Neutral"/>
    <s v="Neutral"/>
    <s v="Neutral"/>
    <s v="Negative"/>
    <s v="Negative"/>
  </r>
  <r>
    <x v="3"/>
    <x v="1"/>
    <x v="1"/>
    <s v="Android"/>
    <s v="More than 6 years"/>
    <x v="2"/>
    <s v="Positive"/>
    <s v="Positive"/>
    <s v="Positive"/>
    <s v="Positive"/>
    <s v="Negative"/>
    <s v="Negative"/>
    <s v="Negative"/>
    <s v="Negative"/>
    <s v="Negative"/>
    <s v="Negative"/>
    <s v="Negative"/>
    <s v="Negative"/>
    <s v="Neutral"/>
    <s v="Neutral"/>
    <s v="Neutral"/>
    <s v="Neutral"/>
    <s v="Neutral"/>
    <s v="Neutral"/>
    <s v="Negative"/>
    <s v="Negative"/>
    <s v="Negative"/>
    <s v="Negative"/>
    <s v="Negative"/>
  </r>
  <r>
    <x v="4"/>
    <x v="1"/>
    <x v="1"/>
    <s v="Android"/>
    <s v="More than 6 years"/>
    <x v="2"/>
    <s v="Positive"/>
    <s v="Positive"/>
    <s v="Positive"/>
    <s v="Positive"/>
    <s v="Neutral"/>
    <s v="Neutral"/>
    <s v="Negative"/>
    <s v="Negative"/>
    <s v="Neutral"/>
    <s v="Neutral"/>
    <s v="Negative"/>
    <s v="Positive"/>
    <s v="Neutral"/>
    <s v="Negative"/>
    <s v="Negative"/>
    <s v="Negative"/>
    <s v="Neutral"/>
    <s v="Negative"/>
    <s v="Neutral"/>
    <s v="Negative"/>
    <s v="Negative"/>
    <s v="Negative"/>
    <s v="Neutral"/>
  </r>
  <r>
    <x v="1"/>
    <x v="1"/>
    <x v="1"/>
    <s v="Android"/>
    <s v="4 - 6 years"/>
    <x v="1"/>
    <s v="Negative"/>
    <s v="Negative"/>
    <s v="Neutral"/>
    <s v="Positive"/>
    <s v="Neutral"/>
    <s v="Neutral"/>
    <s v="Neutral"/>
    <s v="Negative"/>
    <s v="Negative"/>
    <s v="Negative"/>
    <s v="Positive"/>
    <s v="Neutral"/>
    <s v="Negative"/>
    <s v="Neutral"/>
    <s v="Negative"/>
    <s v="Negative"/>
    <s v="Neutral"/>
    <s v="Neutral"/>
    <s v="Negative"/>
    <s v="Neutral"/>
    <s v="Negative"/>
    <s v="Neutral"/>
    <s v="Negative"/>
  </r>
  <r>
    <x v="1"/>
    <x v="1"/>
    <x v="1"/>
    <s v="iPhone"/>
    <s v="More than 6 years"/>
    <x v="0"/>
    <s v="Negative"/>
    <s v="Negative"/>
    <s v="Negative"/>
    <s v="Negative"/>
    <s v="Positive"/>
    <s v="Negative"/>
    <s v="Negative"/>
    <s v="Positive"/>
    <s v="Positive"/>
    <s v="Neutral"/>
    <s v="Positive"/>
    <s v="Positive"/>
    <s v="Neutral"/>
    <s v="Neutral"/>
    <s v="Positive"/>
    <s v="Negative"/>
    <s v="Neutral"/>
    <s v="Neutral"/>
    <s v="Neutral"/>
    <s v="Neutral"/>
    <s v="Neutral"/>
    <s v="Neutral"/>
    <s v="Neutral"/>
  </r>
  <r>
    <x v="0"/>
    <x v="1"/>
    <x v="1"/>
    <s v="iPhone"/>
    <s v="More than 6 years"/>
    <x v="1"/>
    <s v="Neutral"/>
    <s v="Positive"/>
    <s v="Positive"/>
    <s v="Positive"/>
    <s v="Positive"/>
    <s v="Neutral"/>
    <s v="Negative"/>
    <s v="Negative"/>
    <s v="Neutral"/>
    <s v="Neutral"/>
    <s v="Negative"/>
    <s v="Positive"/>
    <s v="Positive"/>
    <s v="Negative"/>
    <s v="Positive"/>
    <s v="Negative"/>
    <s v="Positive"/>
    <s v="Positive"/>
    <s v="Negative"/>
    <s v="Neutral"/>
    <s v="Negative"/>
    <s v="Positive"/>
    <s v="Positive"/>
  </r>
  <r>
    <x v="3"/>
    <x v="1"/>
    <x v="1"/>
    <s v="Android"/>
    <s v="More than 6 years"/>
    <x v="0"/>
    <s v="Neutral"/>
    <s v="Negative"/>
    <s v="Positive"/>
    <s v="Negative"/>
    <s v="Positive"/>
    <s v="Neutral"/>
    <s v="Negative"/>
    <s v="Neutral"/>
    <s v="Negative"/>
    <s v="Negative"/>
    <s v="Negative"/>
    <s v="Negative"/>
    <s v="Positive"/>
    <s v="Negative"/>
    <s v="Positive"/>
    <s v="Positive"/>
    <s v="Negative"/>
    <s v="Negative"/>
    <s v="Negative"/>
    <s v="Negative"/>
    <s v="Negative"/>
    <s v="Positive"/>
    <s v="Neutral"/>
  </r>
  <r>
    <x v="3"/>
    <x v="1"/>
    <x v="0"/>
    <s v="Android"/>
    <s v="4 - 6 years"/>
    <x v="2"/>
    <s v="Positive"/>
    <s v="Positive"/>
    <s v="Positive"/>
    <s v="Positive"/>
    <s v="Positive"/>
    <s v="Negative"/>
    <s v="Negative"/>
    <s v="Negative"/>
    <s v="Negative"/>
    <s v="Negative"/>
    <s v="Negative"/>
    <s v="Negative"/>
    <s v="Negative"/>
    <s v="Negative"/>
    <s v="Positive"/>
    <s v="Negative"/>
    <s v="Neutral"/>
    <s v="Neutral"/>
    <s v="Neutral"/>
    <s v="Negative"/>
    <s v="Negative"/>
    <s v="Negative"/>
    <s v="Negative"/>
  </r>
  <r>
    <x v="1"/>
    <x v="1"/>
    <x v="1"/>
    <s v="Android"/>
    <s v="More than 6 years"/>
    <x v="0"/>
    <s v="Negative"/>
    <s v="Negative"/>
    <s v="Negative"/>
    <s v="Negative"/>
    <s v="Neutral"/>
    <s v="Neutral"/>
    <s v="Neutral"/>
    <s v="Neutral"/>
    <s v="Neutral"/>
    <s v="Neutral"/>
    <s v="Neutral"/>
    <s v="Neutral"/>
    <s v="Neutral"/>
    <s v="Neutral"/>
    <s v="Neutral"/>
    <s v="Neutral"/>
    <s v="Neutral"/>
    <s v="Neutral"/>
    <s v="Neutral"/>
    <s v="Neutral"/>
    <s v="Neutral"/>
    <s v="Neutral"/>
    <s v="Neutral"/>
  </r>
  <r>
    <x v="0"/>
    <x v="1"/>
    <x v="1"/>
    <s v="Android"/>
    <s v="More than 6 years"/>
    <x v="2"/>
    <s v="Positive"/>
    <s v="Positive"/>
    <s v="Positive"/>
    <s v="Positive"/>
    <s v="Negative"/>
    <s v="Negative"/>
    <s v="Negative"/>
    <s v="Negative"/>
    <s v="Negative"/>
    <s v="Negative"/>
    <s v="Negative"/>
    <s v="Negative"/>
    <s v="Negative"/>
    <s v="Negative"/>
    <s v="Negative"/>
    <s v="Negative"/>
    <s v="Neutral"/>
    <s v="Negative"/>
    <s v="Neutral"/>
    <s v="Negative"/>
    <s v="Neutral"/>
    <s v="Negative"/>
    <s v="Neutral"/>
  </r>
  <r>
    <x v="1"/>
    <x v="1"/>
    <x v="0"/>
    <s v="iPhone"/>
    <s v="More than 6 years"/>
    <x v="2"/>
    <s v="Positive"/>
    <s v="Positive"/>
    <s v="Positive"/>
    <s v="Positive"/>
    <s v="Positive"/>
    <s v="Positive"/>
    <s v="Positive"/>
    <s v="Positive"/>
    <s v="Positive"/>
    <s v="Positive"/>
    <s v="Positive"/>
    <s v="Positive"/>
    <s v="Neutral"/>
    <s v="Neutral"/>
    <s v="Negative"/>
    <s v="Negative"/>
    <s v="Neutral"/>
    <s v="Neutral"/>
    <s v="Positive"/>
    <s v="Positive"/>
    <s v="Positive"/>
    <s v="Positive"/>
    <s v="Positive"/>
  </r>
  <r>
    <x v="0"/>
    <x v="1"/>
    <x v="3"/>
    <s v="iPhone"/>
    <s v="More than 6 years"/>
    <x v="2"/>
    <s v="Positive"/>
    <s v="Positive"/>
    <s v="Positive"/>
    <s v="Positive"/>
    <s v="Positive"/>
    <s v="Positive"/>
    <s v="Positive"/>
    <s v="Positive"/>
    <s v="Positive"/>
    <s v="Positive"/>
    <s v="Positive"/>
    <s v="Positive"/>
    <s v="Positive"/>
    <s v="Positive"/>
    <s v="Positive"/>
    <s v="Positive"/>
    <s v="Positive"/>
    <s v="Positive"/>
    <s v="Positive"/>
    <s v="Positive"/>
    <s v="Positive"/>
    <s v="Positive"/>
    <s v="Positive"/>
  </r>
  <r>
    <x v="0"/>
    <x v="1"/>
    <x v="0"/>
    <s v="Android"/>
    <s v="More than 6 years"/>
    <x v="1"/>
    <s v="Positive"/>
    <s v="Positive"/>
    <s v="Positive"/>
    <s v="Neutral"/>
    <s v="Neutral"/>
    <s v="Positive"/>
    <s v="Positive"/>
    <s v="Positive"/>
    <s v="Neutral"/>
    <s v="Positive"/>
    <s v="Positive"/>
    <s v="Positive"/>
    <s v="Positive"/>
    <s v="Negative"/>
    <s v="Positive"/>
    <s v="Negative"/>
    <s v="Positive"/>
    <s v="Positive"/>
    <s v="Negative"/>
    <s v="Positive"/>
    <s v="Positive"/>
    <s v="Positive"/>
    <s v="Neutral"/>
  </r>
  <r>
    <x v="0"/>
    <x v="1"/>
    <x v="0"/>
    <s v="Android"/>
    <s v="1 -3 years"/>
    <x v="2"/>
    <s v="Positive"/>
    <s v="Positive"/>
    <s v="Positive"/>
    <s v="Positive"/>
    <s v="Positive"/>
    <s v="Positive"/>
    <s v="Positive"/>
    <s v="Positive"/>
    <s v="Positive"/>
    <s v="Positive"/>
    <s v="Positive"/>
    <s v="Neutral"/>
    <s v="Positive"/>
    <s v="Positive"/>
    <s v="Positive"/>
    <s v="Positive"/>
    <s v="Positive"/>
    <s v="Positive"/>
    <s v="Positive"/>
    <s v="Positive"/>
    <s v="Positive"/>
    <s v="Positive"/>
    <s v="Positive"/>
  </r>
  <r>
    <x v="0"/>
    <x v="1"/>
    <x v="1"/>
    <s v="Android"/>
    <s v="4 - 6 years"/>
    <x v="2"/>
    <s v="Positive"/>
    <s v="Positive"/>
    <s v="Positive"/>
    <s v="Positive"/>
    <s v="Positive"/>
    <s v="Positive"/>
    <s v="Positive"/>
    <s v="Positive"/>
    <s v="Positive"/>
    <s v="Positive"/>
    <s v="Positive"/>
    <s v="Positive"/>
    <s v="Positive"/>
    <s v="Positive"/>
    <s v="Positive"/>
    <s v="Positive"/>
    <s v="Positive"/>
    <s v="Positive"/>
    <s v="Positive"/>
    <s v="Positive"/>
    <s v="Positive"/>
    <s v="Positive"/>
    <s v="Positive"/>
  </r>
  <r>
    <x v="0"/>
    <x v="1"/>
    <x v="0"/>
    <s v="Android"/>
    <s v="4 - 6 years"/>
    <x v="2"/>
    <s v="Positive"/>
    <s v="Neutral"/>
    <s v="Positive"/>
    <s v="Positive"/>
    <s v="Positive"/>
    <s v="Positive"/>
    <s v="Positive"/>
    <s v="Positive"/>
    <s v="Positive"/>
    <s v="Positive"/>
    <s v="Positive"/>
    <s v="Positive"/>
    <s v="Positive"/>
    <s v="Neutral"/>
    <s v="Positive"/>
    <s v="Positive"/>
    <s v="Positive"/>
    <s v="Positive"/>
    <s v="Negative"/>
    <s v="Positive"/>
    <s v="Positive"/>
    <s v="Positive"/>
    <s v="Positive"/>
  </r>
  <r>
    <x v="1"/>
    <x v="1"/>
    <x v="0"/>
    <s v="iPhone"/>
    <s v="More than 6 years"/>
    <x v="2"/>
    <s v="Positive"/>
    <s v="Positive"/>
    <s v="Positive"/>
    <s v="Positive"/>
    <s v="Positive"/>
    <s v="Positive"/>
    <s v="Positive"/>
    <s v="Positive"/>
    <s v="Positive"/>
    <s v="Positive"/>
    <s v="Positive"/>
    <s v="Positive"/>
    <s v="Negative"/>
    <s v="Positive"/>
    <s v="Negative"/>
    <s v="Neutral"/>
    <s v="Negative"/>
    <s v="Neutral"/>
    <s v="Positive"/>
    <s v="Positive"/>
    <s v="Positive"/>
    <s v="Positive"/>
    <s v="Positive"/>
  </r>
  <r>
    <x v="1"/>
    <x v="1"/>
    <x v="1"/>
    <s v="iPhone"/>
    <s v="More than 6 years"/>
    <x v="0"/>
    <s v="Positive"/>
    <s v="Negative"/>
    <s v="Positive"/>
    <s v="Positive"/>
    <s v="Positive"/>
    <s v="Positive"/>
    <s v="Positive"/>
    <s v="Positive"/>
    <s v="Positive"/>
    <s v="Positive"/>
    <s v="Neutral"/>
    <s v="Positive"/>
    <s v="Neutral"/>
    <s v="Positive"/>
    <s v="Positive"/>
    <s v="Neutral"/>
    <s v="Positive"/>
    <s v="Neutral"/>
    <s v="Neutral"/>
    <s v="Neutral"/>
    <s v="Neutral"/>
    <s v="Positive"/>
    <s v="Positive"/>
  </r>
  <r>
    <x v="1"/>
    <x v="1"/>
    <x v="1"/>
    <s v="Android"/>
    <s v="More than 6 years"/>
    <x v="0"/>
    <s v="Neutral"/>
    <s v="Negative"/>
    <s v="Negative"/>
    <s v="Negative"/>
    <s v="Positive"/>
    <s v="Positive"/>
    <s v="Positive"/>
    <s v="Positive"/>
    <s v="Positive"/>
    <s v="Positive"/>
    <s v="Positive"/>
    <s v="Positive"/>
    <s v="Positive"/>
    <s v="Positive"/>
    <s v="Positive"/>
    <s v="Positive"/>
    <s v="Neutral"/>
    <s v="Positive"/>
    <s v="Positive"/>
    <s v="Neutral"/>
    <s v="Positive"/>
    <s v="Neutral"/>
    <s v="Positive"/>
  </r>
  <r>
    <x v="1"/>
    <x v="1"/>
    <x v="0"/>
    <s v="Android"/>
    <s v="More than 6 years"/>
    <x v="2"/>
    <s v="Positive"/>
    <s v="Positive"/>
    <s v="Positive"/>
    <s v="Positive"/>
    <s v="Positive"/>
    <s v="Positive"/>
    <s v="Positive"/>
    <s v="Positive"/>
    <s v="Positive"/>
    <s v="Positive"/>
    <s v="Positive"/>
    <s v="Positive"/>
    <s v="Positive"/>
    <s v="Neutral"/>
    <s v="Negative"/>
    <s v="Neutral"/>
    <s v="Positive"/>
    <s v="Positive"/>
    <s v="Positive"/>
    <s v="Neutral"/>
    <s v="Negative"/>
    <s v="Negative"/>
    <s v="Positive"/>
  </r>
  <r>
    <x v="1"/>
    <x v="0"/>
    <x v="1"/>
    <s v="iPhone"/>
    <s v="4 - 6 years"/>
    <x v="0"/>
    <s v="Negative"/>
    <s v="Negative"/>
    <s v="Neutral"/>
    <s v="Neutral"/>
    <s v="Neutral"/>
    <s v="Neutral"/>
    <s v="Neutral"/>
    <s v="Positive"/>
    <s v="Positive"/>
    <s v="Positive"/>
    <s v="Positive"/>
    <s v="Positive"/>
    <s v="Positive"/>
    <s v="Positive"/>
    <s v="Positive"/>
    <s v="Positive"/>
    <s v="Positive"/>
    <s v="Positive"/>
    <s v="Negative"/>
    <s v="Negative"/>
    <s v="Neutral"/>
    <s v="Negative"/>
    <s v="Neutral"/>
  </r>
  <r>
    <x v="1"/>
    <x v="0"/>
    <x v="0"/>
    <s v="Android"/>
    <s v="More than 6 years"/>
    <x v="1"/>
    <s v="Negative"/>
    <s v="Negative"/>
    <s v="Negative"/>
    <s v="Positive"/>
    <s v="Neutral"/>
    <s v="Negative"/>
    <s v="Neutral"/>
    <s v="Neutral"/>
    <s v="Neutral"/>
    <s v="Neutral"/>
    <s v="Positive"/>
    <s v="Positive"/>
    <s v="Neutral"/>
    <s v="Neutral"/>
    <s v="Positive"/>
    <s v="Positive"/>
    <s v="Negative"/>
    <s v="Neutral"/>
    <s v="Neutral"/>
    <s v="Neutral"/>
    <s v="Neutral"/>
    <s v="Positive"/>
    <s v="Neutral"/>
  </r>
  <r>
    <x v="0"/>
    <x v="1"/>
    <x v="1"/>
    <s v="Android"/>
    <s v="4 - 6 years"/>
    <x v="2"/>
    <s v="Positive"/>
    <s v="Neutral"/>
    <s v="Neutral"/>
    <s v="Positive"/>
    <s v="Positive"/>
    <s v="Positive"/>
    <s v="Positive"/>
    <s v="Positive"/>
    <s v="Positive"/>
    <s v="Positive"/>
    <s v="Positive"/>
    <s v="Positive"/>
    <s v="Positive"/>
    <s v="Positive"/>
    <s v="Positive"/>
    <s v="Positive"/>
    <s v="Positive"/>
    <s v="Neutral"/>
    <s v="Neutral"/>
    <s v="Positive"/>
    <s v="Positive"/>
    <s v="Positive"/>
    <s v="Positive"/>
  </r>
  <r>
    <x v="0"/>
    <x v="1"/>
    <x v="1"/>
    <s v="Android"/>
    <s v="More than 6 years"/>
    <x v="1"/>
    <s v="Positive"/>
    <s v="Neutral"/>
    <s v="Neutral"/>
    <s v="Neutral"/>
    <s v="Positive"/>
    <s v="Positive"/>
    <s v="Positive"/>
    <s v="Positive"/>
    <s v="Positive"/>
    <s v="Positive"/>
    <s v="Neutral"/>
    <s v="Neutral"/>
    <s v="Neutral"/>
    <s v="Neutral"/>
    <s v="Positive"/>
    <s v="Neutral"/>
    <s v="Positive"/>
    <s v="Positive"/>
    <s v="Negative"/>
    <s v="Positive"/>
    <s v="Neutral"/>
    <s v="Positive"/>
    <s v="Positive"/>
  </r>
  <r>
    <x v="0"/>
    <x v="1"/>
    <x v="1"/>
    <s v="Android"/>
    <s v="1 -3 years"/>
    <x v="0"/>
    <s v="Positive"/>
    <s v="Neutral"/>
    <s v="Positive"/>
    <s v="Neutral"/>
    <s v="Positive"/>
    <s v="Positive"/>
    <s v="Positive"/>
    <s v="Positive"/>
    <s v="Positive"/>
    <s v="Positive"/>
    <s v="Neutral"/>
    <s v="Positive"/>
    <s v="Neutral"/>
    <s v="Positive"/>
    <s v="Positive"/>
    <s v="Neutral"/>
    <s v="Negative"/>
    <s v="Neutral"/>
    <s v="Neutral"/>
    <s v="Neutral"/>
    <s v="Neutral"/>
    <s v="Positive"/>
    <s v="Positive"/>
  </r>
  <r>
    <x v="0"/>
    <x v="1"/>
    <x v="1"/>
    <s v="Android"/>
    <s v="1 -3 years"/>
    <x v="0"/>
    <s v="Positive"/>
    <s v="Positive"/>
    <s v="Positive"/>
    <s v="Neutral"/>
    <s v="Positive"/>
    <s v="Positive"/>
    <s v="Positive"/>
    <s v="Positive"/>
    <s v="Positive"/>
    <s v="Positive"/>
    <s v="Positive"/>
    <s v="Positive"/>
    <s v="Positive"/>
    <s v="Positive"/>
    <s v="Positive"/>
    <s v="Positive"/>
    <s v="Positive"/>
    <s v="Neutral"/>
    <s v="Neutral"/>
    <s v="Positive"/>
    <s v="Positive"/>
    <s v="Positive"/>
    <s v="Positive"/>
  </r>
  <r>
    <x v="1"/>
    <x v="1"/>
    <x v="3"/>
    <s v="Android"/>
    <s v="More than 6 years"/>
    <x v="1"/>
    <s v="Neutral"/>
    <s v="Positive"/>
    <s v="Neutral"/>
    <s v="Neutral"/>
    <s v="Positive"/>
    <s v="Positive"/>
    <s v="Positive"/>
    <s v="Positive"/>
    <s v="Neutral"/>
    <s v="Positive"/>
    <s v="Positive"/>
    <s v="Neutral"/>
    <s v="Positive"/>
    <s v="Positive"/>
    <s v="Positive"/>
    <s v="Positive"/>
    <s v="Positive"/>
    <s v="Positive"/>
    <s v="Neutral"/>
    <s v="Neutral"/>
    <s v="Positive"/>
    <s v="Positive"/>
    <s v="Positive"/>
  </r>
  <r>
    <x v="1"/>
    <x v="0"/>
    <x v="1"/>
    <s v="Android"/>
    <s v="More than 6 years"/>
    <x v="0"/>
    <s v="Positive"/>
    <s v="Negative"/>
    <s v="Positive"/>
    <s v="Positive"/>
    <s v="Positive"/>
    <s v="Negative"/>
    <s v="Positive"/>
    <s v="Positive"/>
    <s v="Positive"/>
    <s v="Positive"/>
    <s v="Negative"/>
    <s v="Neutral"/>
    <s v="Positive"/>
    <s v="Positive"/>
    <s v="Positive"/>
    <s v="Neutral"/>
    <s v="Positive"/>
    <s v="Positive"/>
    <s v="Positive"/>
    <s v="Positive"/>
    <s v="Positive"/>
    <s v="Positive"/>
    <s v="Positive"/>
  </r>
  <r>
    <x v="1"/>
    <x v="1"/>
    <x v="1"/>
    <s v="Android"/>
    <s v="More than 6 years"/>
    <x v="1"/>
    <s v="Positive"/>
    <s v="Neutral"/>
    <s v="Positive"/>
    <s v="Positive"/>
    <s v="Positive"/>
    <s v="Positive"/>
    <s v="Positive"/>
    <s v="Neutral"/>
    <s v="Positive"/>
    <s v="Positive"/>
    <s v="Neutral"/>
    <s v="Positive"/>
    <s v="Neutral"/>
    <s v="Positive"/>
    <s v="Positive"/>
    <s v="Negative"/>
    <s v="Neutral"/>
    <s v="Negative"/>
    <s v="Neutral"/>
    <s v="Neutral"/>
    <s v="Positive"/>
    <s v="Positive"/>
    <s v="Positive"/>
  </r>
  <r>
    <x v="0"/>
    <x v="1"/>
    <x v="1"/>
    <s v="Android"/>
    <s v="More than 6 years"/>
    <x v="2"/>
    <s v="Positive"/>
    <s v="Positive"/>
    <s v="Positive"/>
    <s v="Positive"/>
    <s v="Positive"/>
    <s v="Positive"/>
    <s v="Positive"/>
    <s v="Positive"/>
    <s v="Positive"/>
    <s v="Positive"/>
    <s v="Positive"/>
    <s v="Positive"/>
    <s v="Positive"/>
    <s v="Positive"/>
    <s v="Positive"/>
    <s v="Positive"/>
    <s v="Positive"/>
    <s v="Positive"/>
    <s v="Positive"/>
    <s v="Positive"/>
    <s v="Positive"/>
    <s v="Positive"/>
    <s v="Positive"/>
  </r>
  <r>
    <x v="0"/>
    <x v="1"/>
    <x v="1"/>
    <s v="Android"/>
    <s v="4 - 6 years"/>
    <x v="2"/>
    <s v="Positive"/>
    <s v="Positive"/>
    <s v="Positive"/>
    <s v="Positive"/>
    <s v="Positive"/>
    <s v="Positive"/>
    <s v="Positive"/>
    <s v="Positive"/>
    <s v="Positive"/>
    <s v="Positive"/>
    <s v="Neutral"/>
    <s v="Positive"/>
    <s v="Positive"/>
    <s v="Positive"/>
    <s v="Positive"/>
    <s v="Positive"/>
    <s v="Positive"/>
    <s v="Positive"/>
    <s v="Positive"/>
    <s v="Positive"/>
    <s v="Positive"/>
    <s v="Neutral"/>
    <s v="Positive"/>
  </r>
  <r>
    <x v="1"/>
    <x v="1"/>
    <x v="1"/>
    <s v="Android"/>
    <s v="More than 6 years"/>
    <x v="2"/>
    <s v="Positive"/>
    <s v="Positive"/>
    <s v="Positive"/>
    <s v="Positive"/>
    <s v="Positive"/>
    <s v="Positive"/>
    <s v="Positive"/>
    <s v="Positive"/>
    <s v="Positive"/>
    <s v="Positive"/>
    <s v="Positive"/>
    <s v="Positive"/>
    <s v="Positive"/>
    <s v="Positive"/>
    <s v="Positive"/>
    <s v="Positive"/>
    <s v="Positive"/>
    <s v="Positive"/>
    <s v="Positive"/>
    <s v="Positive"/>
    <s v="Positive"/>
    <s v="Positive"/>
    <s v="Positive"/>
  </r>
  <r>
    <x v="0"/>
    <x v="1"/>
    <x v="1"/>
    <s v="Android"/>
    <s v="1 -3 years"/>
    <x v="0"/>
    <s v="Positive"/>
    <s v="Neutral"/>
    <s v="Neutral"/>
    <s v="Positive"/>
    <s v="Positive"/>
    <s v="Positive"/>
    <s v="Positive"/>
    <s v="Positive"/>
    <s v="Positive"/>
    <s v="Positive"/>
    <s v="Positive"/>
    <s v="Positive"/>
    <s v="Positive"/>
    <s v="Positive"/>
    <s v="Positive"/>
    <s v="Negative"/>
    <s v="Neutral"/>
    <s v="Negative"/>
    <s v="Neutral"/>
    <s v="Positive"/>
    <s v="Positive"/>
    <s v="Positive"/>
    <s v="Positive"/>
  </r>
  <r>
    <x v="0"/>
    <x v="1"/>
    <x v="1"/>
    <s v="Android"/>
    <s v="More than 6 years"/>
    <x v="1"/>
    <s v="Positive"/>
    <s v="Negative"/>
    <s v="Negative"/>
    <s v="Negative"/>
    <s v="Positive"/>
    <s v="Positive"/>
    <s v="Positive"/>
    <s v="Positive"/>
    <s v="Positive"/>
    <s v="Positive"/>
    <s v="Neutral"/>
    <s v="Positive"/>
    <s v="Neutral"/>
    <s v="Negative"/>
    <s v="Positive"/>
    <s v="Negative"/>
    <s v="Negative"/>
    <s v="Neutral"/>
    <s v="Positive"/>
    <s v="Positive"/>
    <s v="Positive"/>
    <s v="Positive"/>
    <s v="Positive"/>
  </r>
  <r>
    <x v="0"/>
    <x v="1"/>
    <x v="1"/>
    <s v="Android"/>
    <s v="1 -3 years"/>
    <x v="0"/>
    <s v="Positive"/>
    <s v="Positive"/>
    <s v="Positive"/>
    <s v="Neutral"/>
    <s v="Positive"/>
    <s v="Positive"/>
    <s v="Positive"/>
    <s v="Positive"/>
    <s v="Neutral"/>
    <s v="Negative"/>
    <s v="Positive"/>
    <s v="Neutral"/>
    <s v="Negative"/>
    <s v="Positive"/>
    <s v="Positive"/>
    <s v="Positive"/>
    <s v="Positive"/>
    <s v="Neutral"/>
    <s v="Negative"/>
    <s v="Negative"/>
    <s v="Neutral"/>
    <s v="Positive"/>
    <s v="Positive"/>
  </r>
  <r>
    <x v="0"/>
    <x v="1"/>
    <x v="0"/>
    <s v="Android"/>
    <s v="4 - 6 years"/>
    <x v="2"/>
    <s v="Positive"/>
    <s v="Negative"/>
    <s v="Negative"/>
    <s v="Positive"/>
    <s v="Positive"/>
    <s v="Positive"/>
    <s v="Positive"/>
    <s v="Positive"/>
    <s v="Positive"/>
    <s v="Positive"/>
    <s v="Positive"/>
    <s v="Positive"/>
    <s v="Positive"/>
    <s v="Positive"/>
    <s v="Neutral"/>
    <s v="Positive"/>
    <s v="Negative"/>
    <s v="Positive"/>
    <s v="Neutral"/>
    <s v="Negative"/>
    <s v="Neutral"/>
    <s v="Neutral"/>
    <s v="Negative"/>
  </r>
  <r>
    <x v="0"/>
    <x v="0"/>
    <x v="1"/>
    <s v="Android"/>
    <s v="4 - 6 years"/>
    <x v="2"/>
    <s v="Positive"/>
    <s v="Positive"/>
    <s v="Positive"/>
    <s v="Positive"/>
    <s v="Positive"/>
    <s v="Neutral"/>
    <s v="Positive"/>
    <s v="Positive"/>
    <s v="Positive"/>
    <s v="Positive"/>
    <s v="Positive"/>
    <s v="Positive"/>
    <s v="Positive"/>
    <s v="Positive"/>
    <s v="Positive"/>
    <s v="Positive"/>
    <s v="Positive"/>
    <s v="Positive"/>
    <s v="Positive"/>
    <s v="Positive"/>
    <s v="Positive"/>
    <s v="Positive"/>
    <s v="Positive"/>
  </r>
  <r>
    <x v="0"/>
    <x v="1"/>
    <x v="1"/>
    <s v="Android"/>
    <s v="4 - 6 years"/>
    <x v="0"/>
    <s v="Positive"/>
    <s v="Positive"/>
    <s v="Positive"/>
    <s v="Neutral"/>
    <s v="Positive"/>
    <s v="Positive"/>
    <s v="Positive"/>
    <s v="Positive"/>
    <s v="Positive"/>
    <s v="Positive"/>
    <s v="Positive"/>
    <s v="Positive"/>
    <s v="Positive"/>
    <s v="Positive"/>
    <s v="Positive"/>
    <s v="Neutral"/>
    <s v="Positive"/>
    <s v="Neutral"/>
    <s v="Positive"/>
    <s v="Positive"/>
    <s v="Positive"/>
    <s v="Positive"/>
    <s v="Positive"/>
  </r>
  <r>
    <x v="0"/>
    <x v="1"/>
    <x v="0"/>
    <s v="Android"/>
    <s v="More than 6 years"/>
    <x v="0"/>
    <s v="Neutral"/>
    <s v="Negative"/>
    <s v="Negative"/>
    <s v="Negative"/>
    <s v="Positive"/>
    <s v="Positive"/>
    <s v="Positive"/>
    <s v="Positive"/>
    <s v="Positive"/>
    <s v="Positive"/>
    <s v="Positive"/>
    <s v="Positive"/>
    <s v="Neutral"/>
    <s v="Neutral"/>
    <s v="Positive"/>
    <s v="Positive"/>
    <s v="Positive"/>
    <s v="Neutral"/>
    <s v="Negative"/>
    <s v="Negative"/>
    <s v="Positive"/>
    <s v="Neutral"/>
    <s v="Negative"/>
  </r>
  <r>
    <x v="0"/>
    <x v="0"/>
    <x v="1"/>
    <s v="Android"/>
    <s v="4 - 6 years"/>
    <x v="0"/>
    <s v="Positive"/>
    <s v="Negative"/>
    <s v="Negative"/>
    <s v="Negative"/>
    <s v="Positive"/>
    <s v="Positive"/>
    <s v="Positive"/>
    <s v="Positive"/>
    <s v="Neutral"/>
    <s v="Neutral"/>
    <s v="Negative"/>
    <s v="Negative"/>
    <s v="Negative"/>
    <s v="Positive"/>
    <s v="Positive"/>
    <s v="Neutral"/>
    <s v="Negative"/>
    <s v="Positive"/>
    <s v="Neutral"/>
    <s v="Neutral"/>
    <s v="Positive"/>
    <s v="Neutral"/>
    <s v="Positive"/>
  </r>
  <r>
    <x v="0"/>
    <x v="0"/>
    <x v="1"/>
    <s v="Android"/>
    <s v="4 - 6 years"/>
    <x v="0"/>
    <s v="Positive"/>
    <s v="Positive"/>
    <s v="Positive"/>
    <s v="Positive"/>
    <s v="Positive"/>
    <s v="Positive"/>
    <s v="Positive"/>
    <s v="Positive"/>
    <s v="Positive"/>
    <s v="Positive"/>
    <s v="Positive"/>
    <s v="Positive"/>
    <s v="Neutral"/>
    <s v="Neutral"/>
    <s v="Positive"/>
    <s v="Positive"/>
    <s v="Neutral"/>
    <s v="Neutral"/>
    <s v="Neutral"/>
    <s v="Negative"/>
    <s v="Negative"/>
    <s v="Positive"/>
    <s v="Neutral"/>
  </r>
  <r>
    <x v="0"/>
    <x v="0"/>
    <x v="3"/>
    <s v="Android"/>
    <s v="less than 1 year"/>
    <x v="2"/>
    <s v="Positive"/>
    <s v="Positive"/>
    <s v="Positive"/>
    <s v="Positive"/>
    <s v="Neutral"/>
    <s v="Positive"/>
    <s v="Positive"/>
    <s v="Positive"/>
    <s v="Positive"/>
    <s v="Positive"/>
    <s v="Positive"/>
    <s v="Positive"/>
    <s v="Positive"/>
    <s v="Positive"/>
    <s v="Positive"/>
    <s v="Positive"/>
    <s v="Positive"/>
    <s v="Positive"/>
    <s v="Positive"/>
    <s v="Positive"/>
    <s v="Positive"/>
    <s v="Positive"/>
    <s v="Positive"/>
  </r>
  <r>
    <x v="0"/>
    <x v="0"/>
    <x v="0"/>
    <s v="Android"/>
    <s v="4 - 6 years"/>
    <x v="0"/>
    <s v="Neutral"/>
    <s v="Negative"/>
    <s v="Negative"/>
    <s v="Positive"/>
    <s v="Positive"/>
    <s v="Neutral"/>
    <s v="Positive"/>
    <s v="Neutral"/>
    <s v="Neutral"/>
    <s v="Positive"/>
    <s v="Positive"/>
    <s v="Positive"/>
    <s v="Neutral"/>
    <s v="Positive"/>
    <s v="Positive"/>
    <s v="Neutral"/>
    <s v="Neutral"/>
    <s v="Positive"/>
    <s v="Neutral"/>
    <s v="Neutral"/>
    <s v="Neutral"/>
    <s v="Positive"/>
    <s v="Positive"/>
  </r>
  <r>
    <x v="1"/>
    <x v="0"/>
    <x v="0"/>
    <s v="iPhone"/>
    <s v="4 - 6 years"/>
    <x v="2"/>
    <s v="Neutral"/>
    <s v="Neutral"/>
    <s v="Neutral"/>
    <s v="Neutral"/>
    <s v="Positive"/>
    <s v="Positive"/>
    <s v="Positive"/>
    <s v="Positive"/>
    <s v="Positive"/>
    <s v="Positive"/>
    <s v="Positive"/>
    <s v="Positive"/>
    <s v="Positive"/>
    <s v="Positive"/>
    <s v="Positive"/>
    <s v="Positive"/>
    <s v="Positive"/>
    <s v="Positive"/>
    <s v="Positive"/>
    <s v="Positive"/>
    <s v="Positive"/>
    <s v="Positive"/>
    <s v="Positive"/>
  </r>
  <r>
    <x v="0"/>
    <x v="0"/>
    <x v="0"/>
    <s v="Android"/>
    <s v="4 - 6 years"/>
    <x v="0"/>
    <s v="Positive"/>
    <s v="Positive"/>
    <s v="Positive"/>
    <s v="Positive"/>
    <s v="Positive"/>
    <s v="Positive"/>
    <s v="Positive"/>
    <s v="Positive"/>
    <s v="Positive"/>
    <s v="Positive"/>
    <s v="Positive"/>
    <s v="Positive"/>
    <s v="Positive"/>
    <s v="Positive"/>
    <s v="Positive"/>
    <s v="Positive"/>
    <s v="Neutral"/>
    <s v="Positive"/>
    <s v="Positive"/>
    <s v="Positive"/>
    <s v="Positive"/>
    <s v="Positive"/>
    <s v="Positive"/>
  </r>
  <r>
    <x v="0"/>
    <x v="0"/>
    <x v="0"/>
    <s v="Android"/>
    <s v="4 - 6 years"/>
    <x v="1"/>
    <s v="Positive"/>
    <s v="Negative"/>
    <s v="Positive"/>
    <s v="Positive"/>
    <s v="Positive"/>
    <s v="Positive"/>
    <s v="Positive"/>
    <s v="Positive"/>
    <s v="Positive"/>
    <s v="Positive"/>
    <s v="Positive"/>
    <s v="Positive"/>
    <s v="Positive"/>
    <s v="Positive"/>
    <s v="Positive"/>
    <s v="Neutral"/>
    <s v="Positive"/>
    <s v="Positive"/>
    <s v="Neutral"/>
    <s v="Positive"/>
    <s v="Positive"/>
    <s v="Positive"/>
    <s v="Positive"/>
  </r>
  <r>
    <x v="0"/>
    <x v="1"/>
    <x v="0"/>
    <s v="Android"/>
    <s v="1 -3 years"/>
    <x v="0"/>
    <s v="Neutral"/>
    <s v="Negative"/>
    <s v="Negative"/>
    <s v="Positive"/>
    <s v="Neutral"/>
    <s v="Positive"/>
    <s v="Positive"/>
    <s v="Positive"/>
    <s v="Positive"/>
    <s v="Positive"/>
    <s v="Positive"/>
    <s v="Positive"/>
    <s v="Positive"/>
    <s v="Positive"/>
    <s v="Positive"/>
    <s v="Neutral"/>
    <s v="Neutral"/>
    <s v="Neutral"/>
    <s v="Neutral"/>
    <s v="Neutral"/>
    <s v="Positive"/>
    <s v="Neutral"/>
    <s v="Positive"/>
  </r>
  <r>
    <x v="0"/>
    <x v="0"/>
    <x v="0"/>
    <s v="Android"/>
    <s v="less than 1 year"/>
    <x v="0"/>
    <s v="Positive"/>
    <s v="Negative"/>
    <s v="Positive"/>
    <s v="Positive"/>
    <s v="Positive"/>
    <s v="Positive"/>
    <s v="Positive"/>
    <s v="Positive"/>
    <s v="Positive"/>
    <s v="Positive"/>
    <s v="Positive"/>
    <s v="Positive"/>
    <s v="Positive"/>
    <s v="Positive"/>
    <s v="Positive"/>
    <s v="Positive"/>
    <s v="Positive"/>
    <s v="Positive"/>
    <s v="Positive"/>
    <s v="Neutral"/>
    <s v="Positive"/>
    <s v="Positive"/>
    <s v="Positive"/>
  </r>
  <r>
    <x v="0"/>
    <x v="1"/>
    <x v="0"/>
    <s v="Android"/>
    <s v="less than 1 year"/>
    <x v="1"/>
    <s v="Positive"/>
    <s v="Neutral"/>
    <s v="Positive"/>
    <s v="Neutral"/>
    <s v="Positive"/>
    <s v="Positive"/>
    <s v="Positive"/>
    <s v="Positive"/>
    <s v="Positive"/>
    <s v="Positive"/>
    <s v="Positive"/>
    <s v="Positive"/>
    <s v="Positive"/>
    <s v="Positive"/>
    <s v="Positive"/>
    <s v="Positive"/>
    <s v="Positive"/>
    <s v="Positive"/>
    <s v="Positive"/>
    <s v="Positive"/>
    <s v="Positive"/>
    <s v="Positive"/>
    <s v="Positive"/>
  </r>
  <r>
    <x v="0"/>
    <x v="0"/>
    <x v="1"/>
    <s v="Android"/>
    <s v="4 - 6 years"/>
    <x v="0"/>
    <s v="Negative"/>
    <s v="Negative"/>
    <s v="Negative"/>
    <s v="Negative"/>
    <s v="Neutral"/>
    <s v="Neutral"/>
    <s v="Neutral"/>
    <s v="Neutral"/>
    <s v="Neutral"/>
    <s v="Neutral"/>
    <s v="Neutral"/>
    <s v="Neutral"/>
    <s v="Neutral"/>
    <s v="Negative"/>
    <s v="Neutral"/>
    <s v="Neutral"/>
    <s v="Neutral"/>
    <s v="Neutral"/>
    <s v="Neutral"/>
    <s v="Neutral"/>
    <s v="Neutral"/>
    <s v="Neutral"/>
    <s v="Neutral"/>
  </r>
  <r>
    <x v="0"/>
    <x v="1"/>
    <x v="0"/>
    <s v="Android"/>
    <s v="4 - 6 years"/>
    <x v="0"/>
    <s v="Positive"/>
    <s v="Negative"/>
    <s v="Negative"/>
    <s v="Negative"/>
    <s v="Positive"/>
    <s v="Positive"/>
    <s v="Positive"/>
    <s v="Positive"/>
    <s v="Positive"/>
    <s v="Positive"/>
    <s v="Neutral"/>
    <s v="Neutral"/>
    <s v="Neutral"/>
    <s v="Negative"/>
    <s v="Neutral"/>
    <s v="Negative"/>
    <s v="Negative"/>
    <s v="Negative"/>
    <s v="Neutral"/>
    <s v="Positive"/>
    <s v="Positive"/>
    <s v="Neutral"/>
    <s v="Neutral"/>
  </r>
  <r>
    <x v="0"/>
    <x v="0"/>
    <x v="0"/>
    <s v="Android"/>
    <s v="1 -3 years"/>
    <x v="1"/>
    <s v="Positive"/>
    <s v="Neutral"/>
    <s v="Positive"/>
    <s v="Positive"/>
    <s v="Positive"/>
    <s v="Positive"/>
    <s v="Positive"/>
    <s v="Positive"/>
    <s v="Positive"/>
    <s v="Positive"/>
    <s v="Positive"/>
    <s v="Positive"/>
    <s v="Positive"/>
    <s v="Positive"/>
    <s v="Positive"/>
    <s v="Positive"/>
    <s v="Positive"/>
    <s v="Positive"/>
    <s v="Positive"/>
    <s v="Positive"/>
    <s v="Positive"/>
    <s v="Positive"/>
    <s v="Positive"/>
  </r>
  <r>
    <x v="0"/>
    <x v="1"/>
    <x v="1"/>
    <s v="Android"/>
    <s v="More than 6 years"/>
    <x v="2"/>
    <s v="Positive"/>
    <s v="Positive"/>
    <s v="Positive"/>
    <s v="Positive"/>
    <s v="Positive"/>
    <s v="Positive"/>
    <s v="Positive"/>
    <s v="Positive"/>
    <s v="Positive"/>
    <s v="Positive"/>
    <s v="Positive"/>
    <s v="Neutral"/>
    <s v="Negative"/>
    <s v="Positive"/>
    <s v="Positive"/>
    <s v="Negative"/>
    <s v="Neutral"/>
    <s v="Positive"/>
    <s v="Positive"/>
    <s v="Positive"/>
    <s v="Positive"/>
    <s v="Positive"/>
    <s v="Positive"/>
  </r>
  <r>
    <x v="0"/>
    <x v="0"/>
    <x v="1"/>
    <s v="Android"/>
    <s v="4 - 6 years"/>
    <x v="1"/>
    <s v="Positive"/>
    <s v="Positive"/>
    <s v="Positive"/>
    <s v="Positive"/>
    <s v="Positive"/>
    <s v="Positive"/>
    <s v="Positive"/>
    <s v="Positive"/>
    <s v="Positive"/>
    <s v="Positive"/>
    <s v="Positive"/>
    <s v="Positive"/>
    <s v="Positive"/>
    <s v="Positive"/>
    <s v="Positive"/>
    <s v="Positive"/>
    <s v="Positive"/>
    <s v="Positive"/>
    <s v="Positive"/>
    <s v="Positive"/>
    <s v="Positive"/>
    <s v="Positive"/>
    <s v="Positive"/>
  </r>
  <r>
    <x v="0"/>
    <x v="0"/>
    <x v="1"/>
    <s v="Android"/>
    <s v="1 -3 years"/>
    <x v="2"/>
    <s v="Positive"/>
    <s v="Positive"/>
    <s v="Positive"/>
    <s v="Positive"/>
    <s v="Positive"/>
    <s v="Positive"/>
    <s v="Positive"/>
    <s v="Positive"/>
    <s v="Positive"/>
    <s v="Positive"/>
    <s v="Positive"/>
    <s v="Positive"/>
    <s v="Positive"/>
    <s v="Positive"/>
    <s v="Positive"/>
    <s v="Neutral"/>
    <s v="Neutral"/>
    <s v="Positive"/>
    <s v="Neutral"/>
    <s v="Neutral"/>
    <s v="Neutral"/>
    <s v="Positive"/>
    <s v="Neutral"/>
  </r>
  <r>
    <x v="1"/>
    <x v="0"/>
    <x v="0"/>
    <s v="Android"/>
    <s v="More than 6 years"/>
    <x v="1"/>
    <s v="Neutral"/>
    <s v="Neutral"/>
    <s v="Positive"/>
    <s v="Positive"/>
    <s v="Positive"/>
    <s v="Positive"/>
    <s v="Positive"/>
    <s v="Positive"/>
    <s v="Positive"/>
    <s v="Positive"/>
    <s v="Positive"/>
    <s v="Positive"/>
    <s v="Neutral"/>
    <s v="Positive"/>
    <s v="Positive"/>
    <s v="Positive"/>
    <s v="Positive"/>
    <s v="Positive"/>
    <s v="Neutral"/>
    <s v="Neutral"/>
    <s v="Neutral"/>
    <s v="Neutral"/>
    <s v="Positive"/>
  </r>
  <r>
    <x v="0"/>
    <x v="1"/>
    <x v="0"/>
    <s v="Android"/>
    <s v="4 - 6 years"/>
    <x v="2"/>
    <s v="Positive"/>
    <s v="Positive"/>
    <s v="Positive"/>
    <s v="Positive"/>
    <s v="Positive"/>
    <s v="Positive"/>
    <s v="Positive"/>
    <s v="Positive"/>
    <s v="Positive"/>
    <s v="Neutral"/>
    <s v="Positive"/>
    <s v="Positive"/>
    <s v="Positive"/>
    <s v="Positive"/>
    <s v="Positive"/>
    <s v="Neutral"/>
    <s v="Positive"/>
    <s v="Positive"/>
    <s v="Positive"/>
    <s v="Positive"/>
    <s v="Positive"/>
    <s v="Positive"/>
    <s v="Positive"/>
  </r>
  <r>
    <x v="0"/>
    <x v="0"/>
    <x v="1"/>
    <s v="Android"/>
    <s v="4 - 6 years"/>
    <x v="0"/>
    <s v="Positive"/>
    <s v="Neutral"/>
    <s v="Negative"/>
    <s v="Positive"/>
    <s v="Positive"/>
    <s v="Positive"/>
    <s v="Positive"/>
    <s v="Positive"/>
    <s v="Neutral"/>
    <s v="Positive"/>
    <s v="Positive"/>
    <s v="Positive"/>
    <s v="Positive"/>
    <s v="Positive"/>
    <s v="Positive"/>
    <s v="Neutral"/>
    <s v="Positive"/>
    <s v="Positive"/>
    <s v="Negative"/>
    <s v="Negative"/>
    <s v="Negative"/>
    <s v="Positive"/>
    <s v="Positive"/>
  </r>
  <r>
    <x v="0"/>
    <x v="0"/>
    <x v="0"/>
    <s v="Android"/>
    <s v="4 - 6 years"/>
    <x v="0"/>
    <s v="Negative"/>
    <s v="Negative"/>
    <s v="Negative"/>
    <s v="Negative"/>
    <s v="Neutral"/>
    <s v="Neutral"/>
    <s v="Neutral"/>
    <s v="Positive"/>
    <s v="Positive"/>
    <s v="Positive"/>
    <s v="Neutral"/>
    <s v="Positive"/>
    <s v="Positive"/>
    <s v="Neutral"/>
    <s v="Negative"/>
    <s v="Neutral"/>
    <s v="Neutral"/>
    <s v="Negative"/>
    <s v="Neutral"/>
    <s v="Neutral"/>
    <s v="Neutral"/>
    <s v="Neutral"/>
    <s v="Neutral"/>
  </r>
  <r>
    <x v="0"/>
    <x v="1"/>
    <x v="1"/>
    <s v="Android"/>
    <s v="4 - 6 years"/>
    <x v="2"/>
    <s v="Positive"/>
    <s v="Positive"/>
    <s v="Positive"/>
    <s v="Positive"/>
    <s v="Neutral"/>
    <s v="Positive"/>
    <s v="Neutral"/>
    <s v="Positive"/>
    <s v="Positive"/>
    <s v="Positive"/>
    <s v="Positive"/>
    <s v="Positive"/>
    <s v="Positive"/>
    <s v="Positive"/>
    <s v="Positive"/>
    <s v="Positive"/>
    <s v="Positive"/>
    <s v="Positive"/>
    <s v="Positive"/>
    <s v="Positive"/>
    <s v="Positive"/>
    <s v="Neutral"/>
    <s v="Positive"/>
  </r>
  <r>
    <x v="0"/>
    <x v="0"/>
    <x v="0"/>
    <s v="Android"/>
    <s v="4 - 6 years"/>
    <x v="2"/>
    <s v="Positive"/>
    <s v="Neutral"/>
    <s v="Neutral"/>
    <s v="Neutral"/>
    <s v="Positive"/>
    <s v="Positive"/>
    <s v="Positive"/>
    <s v="Positive"/>
    <s v="Positive"/>
    <s v="Positive"/>
    <s v="Neutral"/>
    <s v="Positive"/>
    <s v="Positive"/>
    <s v="Positive"/>
    <s v="Positive"/>
    <s v="Neutral"/>
    <s v="Neutral"/>
    <s v="Positive"/>
    <s v="Neutral"/>
    <s v="Neutral"/>
    <s v="Positive"/>
    <s v="Neutral"/>
    <s v="Neutral"/>
  </r>
  <r>
    <x v="0"/>
    <x v="1"/>
    <x v="0"/>
    <s v="Android"/>
    <s v="1 -3 years"/>
    <x v="1"/>
    <s v="Positive"/>
    <s v="Neutral"/>
    <s v="Neutral"/>
    <s v="Positive"/>
    <s v="Positive"/>
    <s v="Neutral"/>
    <s v="Positive"/>
    <s v="Positive"/>
    <s v="Positive"/>
    <s v="Positive"/>
    <s v="Positive"/>
    <s v="Positive"/>
    <s v="Neutral"/>
    <s v="Positive"/>
    <s v="Positive"/>
    <s v="Positive"/>
    <s v="Positive"/>
    <s v="Neutral"/>
    <s v="Positive"/>
    <s v="Positive"/>
    <s v="Positive"/>
    <s v="Positive"/>
    <s v="Positive"/>
  </r>
  <r>
    <x v="0"/>
    <x v="1"/>
    <x v="0"/>
    <s v="Android"/>
    <s v="More than 6 years"/>
    <x v="2"/>
    <s v="Positive"/>
    <s v="Positive"/>
    <s v="Positive"/>
    <s v="Positive"/>
    <s v="Positive"/>
    <s v="Positive"/>
    <s v="Positive"/>
    <s v="Positive"/>
    <s v="Positive"/>
    <s v="Positive"/>
    <s v="Positive"/>
    <s v="Positive"/>
    <s v="Neutral"/>
    <s v="Neutral"/>
    <s v="Neutral"/>
    <s v="Neutral"/>
    <s v="Neutral"/>
    <s v="Positive"/>
    <s v="Neutral"/>
    <s v="Positive"/>
    <s v="Positive"/>
    <s v="Neutral"/>
    <s v="Neutral"/>
  </r>
  <r>
    <x v="0"/>
    <x v="0"/>
    <x v="0"/>
    <s v="Android"/>
    <s v="1 -3 years"/>
    <x v="0"/>
    <s v="Positive"/>
    <s v="Positive"/>
    <s v="Positive"/>
    <s v="Negative"/>
    <s v="Neutral"/>
    <s v="Neutral"/>
    <s v="Neutral"/>
    <s v="Positive"/>
    <s v="Positive"/>
    <s v="Negative"/>
    <s v="Positive"/>
    <s v="Positive"/>
    <s v="Positive"/>
    <s v="Positive"/>
    <s v="Positive"/>
    <s v="Positive"/>
    <s v="Positive"/>
    <s v="Positive"/>
    <s v="Negative"/>
    <s v="Positive"/>
    <s v="Positive"/>
    <s v="Positive"/>
    <s v="Positive"/>
  </r>
  <r>
    <x v="0"/>
    <x v="1"/>
    <x v="0"/>
    <s v="Android"/>
    <s v="More than 6 years"/>
    <x v="0"/>
    <s v="Neutral"/>
    <s v="Positive"/>
    <s v="Negative"/>
    <s v="Neutral"/>
    <s v="Positive"/>
    <s v="Neutral"/>
    <s v="Neutral"/>
    <s v="Positive"/>
    <s v="Positive"/>
    <s v="Neutral"/>
    <s v="Neutral"/>
    <s v="Negative"/>
    <s v="Positive"/>
    <s v="Positive"/>
    <s v="Positive"/>
    <s v="Positive"/>
    <s v="Positive"/>
    <s v="Positive"/>
    <s v="Negative"/>
    <s v="Negative"/>
    <s v="Negative"/>
    <s v="Negative"/>
    <s v="Negative"/>
  </r>
  <r>
    <x v="0"/>
    <x v="0"/>
    <x v="0"/>
    <s v="Android"/>
    <s v="1 -3 years"/>
    <x v="2"/>
    <s v="Positive"/>
    <s v="Positive"/>
    <s v="Positive"/>
    <s v="Positive"/>
    <s v="Negative"/>
    <s v="Neutral"/>
    <s v="Negative"/>
    <s v="Neutral"/>
    <s v="Negative"/>
    <s v="Neutral"/>
    <s v="Negative"/>
    <s v="Neutral"/>
    <s v="Negative"/>
    <s v="Positive"/>
    <s v="Positive"/>
    <s v="Positive"/>
    <s v="Positive"/>
    <s v="Positive"/>
    <s v="Negative"/>
    <s v="Positive"/>
    <s v="Positive"/>
    <s v="Neutral"/>
    <s v="Positive"/>
  </r>
  <r>
    <x v="0"/>
    <x v="1"/>
    <x v="0"/>
    <s v="Android"/>
    <s v="4 - 6 years"/>
    <x v="2"/>
    <s v="Positive"/>
    <s v="Negative"/>
    <s v="Negative"/>
    <s v="Positive"/>
    <s v="Positive"/>
    <s v="Positive"/>
    <s v="Neutral"/>
    <s v="Positive"/>
    <s v="Positive"/>
    <s v="Neutral"/>
    <s v="Neutral"/>
    <s v="Positive"/>
    <s v="Neutral"/>
    <s v="Positive"/>
    <s v="Positive"/>
    <s v="Neutral"/>
    <s v="Neutral"/>
    <s v="Positive"/>
    <s v="Positive"/>
    <s v="Positive"/>
    <s v="Neutral"/>
    <s v="Negative"/>
    <s v="Positive"/>
  </r>
  <r>
    <x v="0"/>
    <x v="1"/>
    <x v="0"/>
    <s v="Android"/>
    <s v="1 -3 years"/>
    <x v="1"/>
    <s v="Positive"/>
    <s v="Positive"/>
    <s v="Positive"/>
    <s v="Negative"/>
    <s v="Positive"/>
    <s v="Positive"/>
    <s v="Positive"/>
    <s v="Positive"/>
    <s v="Positive"/>
    <s v="Positive"/>
    <s v="Neutral"/>
    <s v="Positive"/>
    <s v="Positive"/>
    <s v="Positive"/>
    <s v="Neutral"/>
    <s v="Neutral"/>
    <s v="Positive"/>
    <s v="Neutral"/>
    <s v="Positive"/>
    <s v="Positive"/>
    <s v="Positive"/>
    <s v="Positive"/>
    <s v="Positive"/>
  </r>
  <r>
    <x v="0"/>
    <x v="0"/>
    <x v="0"/>
    <s v="Android"/>
    <s v="less than 1 year"/>
    <x v="2"/>
    <s v="Positive"/>
    <s v="Positive"/>
    <s v="Positive"/>
    <s v="Positive"/>
    <s v="Positive"/>
    <s v="Positive"/>
    <s v="Positive"/>
    <s v="Positive"/>
    <s v="Positive"/>
    <s v="Positive"/>
    <s v="Positive"/>
    <s v="Positive"/>
    <s v="Neutral"/>
    <s v="Positive"/>
    <s v="Positive"/>
    <s v="Neutral"/>
    <s v="Neutral"/>
    <s v="Positive"/>
    <s v="Neutral"/>
    <s v="Positive"/>
    <s v="Positive"/>
    <s v="Positive"/>
    <s v="Positive"/>
  </r>
  <r>
    <x v="0"/>
    <x v="1"/>
    <x v="1"/>
    <s v="Android"/>
    <s v="4 - 6 years"/>
    <x v="1"/>
    <s v="Positive"/>
    <s v="Positive"/>
    <s v="Positive"/>
    <s v="Positive"/>
    <s v="Positive"/>
    <s v="Positive"/>
    <s v="Positive"/>
    <s v="Positive"/>
    <s v="Positive"/>
    <s v="Positive"/>
    <s v="Positive"/>
    <s v="Neutral"/>
    <s v="Positive"/>
    <s v="Positive"/>
    <s v="Positive"/>
    <s v="Positive"/>
    <s v="Positive"/>
    <s v="Positive"/>
    <s v="Negative"/>
    <s v="Positive"/>
    <s v="Positive"/>
    <s v="Positive"/>
    <s v="Positive"/>
  </r>
  <r>
    <x v="0"/>
    <x v="0"/>
    <x v="1"/>
    <s v="Android"/>
    <s v="1 -3 years"/>
    <x v="2"/>
    <s v="Positive"/>
    <s v="Neutral"/>
    <s v="Neutral"/>
    <s v="Positive"/>
    <s v="Positive"/>
    <s v="Positive"/>
    <s v="Positive"/>
    <s v="Positive"/>
    <s v="Positive"/>
    <s v="Positive"/>
    <s v="Positive"/>
    <s v="Neutral"/>
    <s v="Positive"/>
    <s v="Positive"/>
    <s v="Positive"/>
    <s v="Neutral"/>
    <s v="Neutral"/>
    <s v="Positive"/>
    <s v="Negative"/>
    <s v="Neutral"/>
    <s v="Negative"/>
    <s v="Positive"/>
    <s v="Positive"/>
  </r>
  <r>
    <x v="1"/>
    <x v="1"/>
    <x v="1"/>
    <s v="Android"/>
    <s v="4 - 6 years"/>
    <x v="2"/>
    <s v="Positive"/>
    <s v="Positive"/>
    <s v="Neutral"/>
    <s v="Neutral"/>
    <s v="Positive"/>
    <s v="Positive"/>
    <s v="Positive"/>
    <s v="Positive"/>
    <s v="Positive"/>
    <s v="Positive"/>
    <s v="Positive"/>
    <s v="Positive"/>
    <s v="Positive"/>
    <s v="Positive"/>
    <s v="Positive"/>
    <s v="Positive"/>
    <s v="Positive"/>
    <s v="Positive"/>
    <s v="Positive"/>
    <s v="Positive"/>
    <s v="Neutral"/>
    <s v="Positive"/>
    <s v="Positive"/>
  </r>
  <r>
    <x v="4"/>
    <x v="0"/>
    <x v="1"/>
    <s v="iPhone"/>
    <s v="More than 6 years"/>
    <x v="2"/>
    <s v="Neutral"/>
    <s v="Negative"/>
    <s v="Negative"/>
    <s v="Neutral"/>
    <s v="Positive"/>
    <s v="Neutral"/>
    <s v="Neutral"/>
    <s v="Neutral"/>
    <s v="Neutral"/>
    <s v="Neutral"/>
    <s v="Neutral"/>
    <s v="Positive"/>
    <s v="Positive"/>
    <s v="Positive"/>
    <s v="Positive"/>
    <s v="Positive"/>
    <s v="Positive"/>
    <s v="Positive"/>
    <s v="Negative"/>
    <s v="Positive"/>
    <s v="Positive"/>
    <s v="Positive"/>
    <s v="Positive"/>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m/>
    <n v="61"/>
    <n v="48"/>
    <n v="24"/>
    <n v="133"/>
  </r>
  <r>
    <x v="1"/>
    <m/>
    <n v="89"/>
    <n v="25"/>
    <n v="19"/>
    <n v="133"/>
  </r>
  <r>
    <x v="2"/>
    <m/>
    <n v="67"/>
    <n v="44"/>
    <n v="22"/>
    <n v="133"/>
  </r>
  <r>
    <x v="3"/>
    <m/>
    <n v="79"/>
    <n v="38"/>
    <n v="16"/>
    <n v="133"/>
  </r>
  <r>
    <x v="4"/>
    <m/>
    <n v="80"/>
    <n v="35"/>
    <n v="18"/>
    <n v="133"/>
  </r>
  <r>
    <x v="5"/>
    <m/>
    <n v="79"/>
    <n v="31"/>
    <n v="23"/>
    <n v="133"/>
  </r>
  <r>
    <x v="6"/>
    <m/>
    <n v="65"/>
    <n v="32"/>
    <n v="36"/>
    <n v="133"/>
  </r>
  <r>
    <x v="7"/>
    <m/>
    <n v="64"/>
    <n v="38"/>
    <n v="31"/>
    <n v="133"/>
  </r>
  <r>
    <x v="8"/>
    <m/>
    <n v="76"/>
    <n v="40"/>
    <n v="17"/>
    <n v="133"/>
  </r>
  <r>
    <x v="9"/>
    <m/>
    <n v="67"/>
    <n v="40"/>
    <n v="26"/>
    <n v="133"/>
  </r>
  <r>
    <x v="10"/>
    <m/>
    <n v="67"/>
    <n v="37"/>
    <n v="29"/>
    <n v="133"/>
  </r>
  <r>
    <x v="11"/>
    <m/>
    <n v="59"/>
    <n v="41"/>
    <n v="33"/>
    <n v="133"/>
  </r>
  <r>
    <x v="12"/>
    <m/>
    <n v="70"/>
    <n v="38"/>
    <n v="25"/>
    <n v="133"/>
  </r>
  <r>
    <x v="13"/>
    <m/>
    <n v="53"/>
    <n v="37"/>
    <n v="43"/>
    <n v="133"/>
  </r>
  <r>
    <x v="14"/>
    <m/>
    <n v="65"/>
    <n v="38"/>
    <n v="30"/>
    <n v="133"/>
  </r>
  <r>
    <x v="15"/>
    <m/>
    <n v="69"/>
    <n v="46"/>
    <n v="18"/>
    <n v="133"/>
  </r>
  <r>
    <x v="16"/>
    <m/>
    <n v="46"/>
    <n v="42"/>
    <n v="45"/>
    <n v="133"/>
  </r>
  <r>
    <x v="17"/>
    <m/>
    <n v="52"/>
    <n v="34"/>
    <n v="47"/>
    <n v="133"/>
  </r>
  <r>
    <x v="18"/>
    <m/>
    <n v="58"/>
    <n v="35"/>
    <n v="40"/>
    <n v="133"/>
  </r>
  <r>
    <x v="19"/>
    <m/>
    <n v="33"/>
    <n v="51"/>
    <n v="49"/>
    <n v="133"/>
  </r>
  <r>
    <x v="20"/>
    <m/>
    <n v="47"/>
    <n v="45"/>
    <n v="41"/>
    <n v="133"/>
  </r>
  <r>
    <x v="21"/>
    <m/>
    <n v="53"/>
    <n v="45"/>
    <n v="35"/>
    <n v="133"/>
  </r>
  <r>
    <x v="22"/>
    <m/>
    <n v="64"/>
    <n v="33"/>
    <n v="36"/>
    <n v="133"/>
  </r>
  <r>
    <x v="23"/>
    <m/>
    <n v="67"/>
    <n v="39"/>
    <n v="27"/>
    <n v="13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x v="0"/>
    <x v="0"/>
    <x v="0"/>
    <x v="0"/>
    <x v="0"/>
    <x v="0"/>
    <x v="0"/>
    <x v="0"/>
    <x v="0"/>
    <x v="0"/>
    <x v="0"/>
    <x v="0"/>
    <x v="0"/>
    <x v="0"/>
    <x v="0"/>
    <x v="0"/>
    <x v="0"/>
    <x v="0"/>
    <x v="0"/>
    <x v="0"/>
    <x v="0"/>
    <x v="0"/>
    <x v="0"/>
    <x v="0"/>
    <x v="0"/>
    <x v="0"/>
    <x v="0"/>
    <x v="0"/>
    <x v="0"/>
  </r>
  <r>
    <x v="1"/>
    <x v="1"/>
    <x v="0"/>
    <x v="0"/>
    <x v="0"/>
    <x v="1"/>
    <x v="1"/>
    <x v="0"/>
    <x v="0"/>
    <x v="0"/>
    <x v="1"/>
    <x v="1"/>
    <x v="1"/>
    <x v="1"/>
    <x v="1"/>
    <x v="1"/>
    <x v="0"/>
    <x v="0"/>
    <x v="0"/>
    <x v="0"/>
    <x v="1"/>
    <x v="0"/>
    <x v="0"/>
    <x v="0"/>
    <x v="0"/>
    <x v="0"/>
    <x v="1"/>
    <x v="1"/>
    <x v="1"/>
  </r>
  <r>
    <x v="0"/>
    <x v="0"/>
    <x v="0"/>
    <x v="0"/>
    <x v="1"/>
    <x v="0"/>
    <x v="1"/>
    <x v="0"/>
    <x v="0"/>
    <x v="0"/>
    <x v="2"/>
    <x v="1"/>
    <x v="1"/>
    <x v="0"/>
    <x v="1"/>
    <x v="1"/>
    <x v="0"/>
    <x v="0"/>
    <x v="0"/>
    <x v="0"/>
    <x v="1"/>
    <x v="0"/>
    <x v="0"/>
    <x v="0"/>
    <x v="1"/>
    <x v="1"/>
    <x v="2"/>
    <x v="2"/>
    <x v="2"/>
  </r>
  <r>
    <x v="2"/>
    <x v="0"/>
    <x v="1"/>
    <x v="1"/>
    <x v="2"/>
    <x v="2"/>
    <x v="0"/>
    <x v="0"/>
    <x v="1"/>
    <x v="1"/>
    <x v="0"/>
    <x v="0"/>
    <x v="0"/>
    <x v="0"/>
    <x v="1"/>
    <x v="1"/>
    <x v="0"/>
    <x v="1"/>
    <x v="1"/>
    <x v="1"/>
    <x v="0"/>
    <x v="0"/>
    <x v="1"/>
    <x v="1"/>
    <x v="0"/>
    <x v="2"/>
    <x v="1"/>
    <x v="0"/>
    <x v="0"/>
  </r>
  <r>
    <x v="1"/>
    <x v="0"/>
    <x v="0"/>
    <x v="0"/>
    <x v="1"/>
    <x v="1"/>
    <x v="2"/>
    <x v="1"/>
    <x v="1"/>
    <x v="2"/>
    <x v="0"/>
    <x v="2"/>
    <x v="0"/>
    <x v="0"/>
    <x v="0"/>
    <x v="0"/>
    <x v="1"/>
    <x v="1"/>
    <x v="1"/>
    <x v="1"/>
    <x v="2"/>
    <x v="0"/>
    <x v="0"/>
    <x v="0"/>
    <x v="1"/>
    <x v="0"/>
    <x v="1"/>
    <x v="0"/>
    <x v="0"/>
  </r>
  <r>
    <x v="0"/>
    <x v="0"/>
    <x v="1"/>
    <x v="0"/>
    <x v="0"/>
    <x v="2"/>
    <x v="0"/>
    <x v="1"/>
    <x v="1"/>
    <x v="2"/>
    <x v="1"/>
    <x v="1"/>
    <x v="1"/>
    <x v="2"/>
    <x v="2"/>
    <x v="2"/>
    <x v="2"/>
    <x v="2"/>
    <x v="1"/>
    <x v="0"/>
    <x v="1"/>
    <x v="0"/>
    <x v="2"/>
    <x v="2"/>
    <x v="1"/>
    <x v="1"/>
    <x v="2"/>
    <x v="2"/>
    <x v="1"/>
  </r>
  <r>
    <x v="0"/>
    <x v="0"/>
    <x v="2"/>
    <x v="0"/>
    <x v="0"/>
    <x v="2"/>
    <x v="0"/>
    <x v="1"/>
    <x v="1"/>
    <x v="2"/>
    <x v="0"/>
    <x v="0"/>
    <x v="0"/>
    <x v="0"/>
    <x v="0"/>
    <x v="0"/>
    <x v="1"/>
    <x v="1"/>
    <x v="2"/>
    <x v="2"/>
    <x v="0"/>
    <x v="1"/>
    <x v="1"/>
    <x v="1"/>
    <x v="2"/>
    <x v="2"/>
    <x v="0"/>
    <x v="0"/>
    <x v="0"/>
  </r>
  <r>
    <x v="1"/>
    <x v="0"/>
    <x v="0"/>
    <x v="0"/>
    <x v="1"/>
    <x v="2"/>
    <x v="0"/>
    <x v="1"/>
    <x v="1"/>
    <x v="2"/>
    <x v="2"/>
    <x v="2"/>
    <x v="1"/>
    <x v="2"/>
    <x v="2"/>
    <x v="2"/>
    <x v="2"/>
    <x v="2"/>
    <x v="0"/>
    <x v="0"/>
    <x v="2"/>
    <x v="2"/>
    <x v="0"/>
    <x v="0"/>
    <x v="0"/>
    <x v="1"/>
    <x v="1"/>
    <x v="1"/>
    <x v="1"/>
  </r>
  <r>
    <x v="0"/>
    <x v="0"/>
    <x v="0"/>
    <x v="0"/>
    <x v="2"/>
    <x v="2"/>
    <x v="0"/>
    <x v="1"/>
    <x v="1"/>
    <x v="2"/>
    <x v="0"/>
    <x v="1"/>
    <x v="2"/>
    <x v="2"/>
    <x v="0"/>
    <x v="2"/>
    <x v="2"/>
    <x v="2"/>
    <x v="2"/>
    <x v="2"/>
    <x v="2"/>
    <x v="1"/>
    <x v="1"/>
    <x v="1"/>
    <x v="0"/>
    <x v="0"/>
    <x v="1"/>
    <x v="1"/>
    <x v="0"/>
  </r>
  <r>
    <x v="1"/>
    <x v="0"/>
    <x v="1"/>
    <x v="0"/>
    <x v="0"/>
    <x v="0"/>
    <x v="1"/>
    <x v="0"/>
    <x v="0"/>
    <x v="0"/>
    <x v="1"/>
    <x v="2"/>
    <x v="1"/>
    <x v="2"/>
    <x v="2"/>
    <x v="1"/>
    <x v="0"/>
    <x v="2"/>
    <x v="1"/>
    <x v="1"/>
    <x v="2"/>
    <x v="0"/>
    <x v="2"/>
    <x v="0"/>
    <x v="1"/>
    <x v="1"/>
    <x v="2"/>
    <x v="2"/>
    <x v="2"/>
  </r>
  <r>
    <x v="1"/>
    <x v="0"/>
    <x v="1"/>
    <x v="0"/>
    <x v="0"/>
    <x v="1"/>
    <x v="0"/>
    <x v="1"/>
    <x v="1"/>
    <x v="2"/>
    <x v="0"/>
    <x v="1"/>
    <x v="1"/>
    <x v="2"/>
    <x v="2"/>
    <x v="2"/>
    <x v="2"/>
    <x v="2"/>
    <x v="2"/>
    <x v="1"/>
    <x v="2"/>
    <x v="2"/>
    <x v="2"/>
    <x v="2"/>
    <x v="0"/>
    <x v="0"/>
    <x v="1"/>
    <x v="1"/>
    <x v="1"/>
  </r>
  <r>
    <x v="1"/>
    <x v="0"/>
    <x v="0"/>
    <x v="0"/>
    <x v="1"/>
    <x v="2"/>
    <x v="0"/>
    <x v="2"/>
    <x v="0"/>
    <x v="2"/>
    <x v="1"/>
    <x v="1"/>
    <x v="1"/>
    <x v="2"/>
    <x v="1"/>
    <x v="1"/>
    <x v="2"/>
    <x v="2"/>
    <x v="1"/>
    <x v="1"/>
    <x v="2"/>
    <x v="2"/>
    <x v="2"/>
    <x v="2"/>
    <x v="1"/>
    <x v="1"/>
    <x v="1"/>
    <x v="1"/>
    <x v="1"/>
  </r>
  <r>
    <x v="1"/>
    <x v="0"/>
    <x v="1"/>
    <x v="0"/>
    <x v="0"/>
    <x v="2"/>
    <x v="0"/>
    <x v="1"/>
    <x v="1"/>
    <x v="2"/>
    <x v="0"/>
    <x v="1"/>
    <x v="0"/>
    <x v="0"/>
    <x v="2"/>
    <x v="0"/>
    <x v="2"/>
    <x v="1"/>
    <x v="1"/>
    <x v="2"/>
    <x v="2"/>
    <x v="1"/>
    <x v="2"/>
    <x v="1"/>
    <x v="0"/>
    <x v="2"/>
    <x v="1"/>
    <x v="0"/>
    <x v="1"/>
  </r>
  <r>
    <x v="1"/>
    <x v="1"/>
    <x v="0"/>
    <x v="0"/>
    <x v="0"/>
    <x v="2"/>
    <x v="0"/>
    <x v="1"/>
    <x v="1"/>
    <x v="2"/>
    <x v="1"/>
    <x v="1"/>
    <x v="1"/>
    <x v="2"/>
    <x v="2"/>
    <x v="2"/>
    <x v="2"/>
    <x v="2"/>
    <x v="1"/>
    <x v="1"/>
    <x v="2"/>
    <x v="2"/>
    <x v="2"/>
    <x v="2"/>
    <x v="0"/>
    <x v="0"/>
    <x v="1"/>
    <x v="1"/>
    <x v="1"/>
  </r>
  <r>
    <x v="1"/>
    <x v="0"/>
    <x v="0"/>
    <x v="1"/>
    <x v="2"/>
    <x v="0"/>
    <x v="1"/>
    <x v="0"/>
    <x v="0"/>
    <x v="0"/>
    <x v="1"/>
    <x v="1"/>
    <x v="1"/>
    <x v="2"/>
    <x v="2"/>
    <x v="2"/>
    <x v="2"/>
    <x v="2"/>
    <x v="1"/>
    <x v="1"/>
    <x v="2"/>
    <x v="2"/>
    <x v="2"/>
    <x v="2"/>
    <x v="0"/>
    <x v="0"/>
    <x v="1"/>
    <x v="1"/>
    <x v="1"/>
  </r>
  <r>
    <x v="1"/>
    <x v="0"/>
    <x v="0"/>
    <x v="0"/>
    <x v="0"/>
    <x v="0"/>
    <x v="1"/>
    <x v="2"/>
    <x v="0"/>
    <x v="2"/>
    <x v="1"/>
    <x v="2"/>
    <x v="1"/>
    <x v="2"/>
    <x v="1"/>
    <x v="2"/>
    <x v="0"/>
    <x v="2"/>
    <x v="0"/>
    <x v="1"/>
    <x v="2"/>
    <x v="0"/>
    <x v="2"/>
    <x v="2"/>
    <x v="0"/>
    <x v="0"/>
    <x v="1"/>
    <x v="1"/>
    <x v="1"/>
  </r>
  <r>
    <x v="2"/>
    <x v="0"/>
    <x v="1"/>
    <x v="0"/>
    <x v="0"/>
    <x v="2"/>
    <x v="0"/>
    <x v="1"/>
    <x v="1"/>
    <x v="2"/>
    <x v="1"/>
    <x v="1"/>
    <x v="1"/>
    <x v="2"/>
    <x v="2"/>
    <x v="0"/>
    <x v="1"/>
    <x v="1"/>
    <x v="1"/>
    <x v="1"/>
    <x v="2"/>
    <x v="2"/>
    <x v="2"/>
    <x v="2"/>
    <x v="0"/>
    <x v="0"/>
    <x v="1"/>
    <x v="1"/>
    <x v="0"/>
  </r>
  <r>
    <x v="1"/>
    <x v="0"/>
    <x v="1"/>
    <x v="0"/>
    <x v="0"/>
    <x v="2"/>
    <x v="1"/>
    <x v="0"/>
    <x v="1"/>
    <x v="2"/>
    <x v="0"/>
    <x v="2"/>
    <x v="1"/>
    <x v="2"/>
    <x v="2"/>
    <x v="2"/>
    <x v="2"/>
    <x v="2"/>
    <x v="2"/>
    <x v="0"/>
    <x v="0"/>
    <x v="2"/>
    <x v="1"/>
    <x v="0"/>
    <x v="0"/>
    <x v="0"/>
    <x v="1"/>
    <x v="0"/>
    <x v="0"/>
  </r>
  <r>
    <x v="1"/>
    <x v="0"/>
    <x v="0"/>
    <x v="1"/>
    <x v="0"/>
    <x v="2"/>
    <x v="0"/>
    <x v="1"/>
    <x v="1"/>
    <x v="2"/>
    <x v="1"/>
    <x v="1"/>
    <x v="1"/>
    <x v="2"/>
    <x v="2"/>
    <x v="2"/>
    <x v="2"/>
    <x v="2"/>
    <x v="1"/>
    <x v="1"/>
    <x v="2"/>
    <x v="2"/>
    <x v="2"/>
    <x v="2"/>
    <x v="0"/>
    <x v="0"/>
    <x v="1"/>
    <x v="1"/>
    <x v="1"/>
  </r>
  <r>
    <x v="2"/>
    <x v="0"/>
    <x v="0"/>
    <x v="0"/>
    <x v="0"/>
    <x v="2"/>
    <x v="0"/>
    <x v="1"/>
    <x v="1"/>
    <x v="2"/>
    <x v="1"/>
    <x v="2"/>
    <x v="2"/>
    <x v="2"/>
    <x v="2"/>
    <x v="2"/>
    <x v="2"/>
    <x v="0"/>
    <x v="0"/>
    <x v="0"/>
    <x v="2"/>
    <x v="0"/>
    <x v="0"/>
    <x v="0"/>
    <x v="0"/>
    <x v="0"/>
    <x v="1"/>
    <x v="1"/>
    <x v="1"/>
  </r>
  <r>
    <x v="0"/>
    <x v="0"/>
    <x v="0"/>
    <x v="0"/>
    <x v="2"/>
    <x v="2"/>
    <x v="0"/>
    <x v="1"/>
    <x v="1"/>
    <x v="2"/>
    <x v="1"/>
    <x v="0"/>
    <x v="2"/>
    <x v="2"/>
    <x v="2"/>
    <x v="2"/>
    <x v="2"/>
    <x v="1"/>
    <x v="1"/>
    <x v="2"/>
    <x v="2"/>
    <x v="1"/>
    <x v="1"/>
    <x v="2"/>
    <x v="0"/>
    <x v="0"/>
    <x v="0"/>
    <x v="2"/>
    <x v="1"/>
  </r>
  <r>
    <x v="0"/>
    <x v="0"/>
    <x v="1"/>
    <x v="0"/>
    <x v="0"/>
    <x v="2"/>
    <x v="0"/>
    <x v="1"/>
    <x v="1"/>
    <x v="2"/>
    <x v="0"/>
    <x v="1"/>
    <x v="1"/>
    <x v="0"/>
    <x v="0"/>
    <x v="2"/>
    <x v="2"/>
    <x v="1"/>
    <x v="2"/>
    <x v="2"/>
    <x v="0"/>
    <x v="2"/>
    <x v="2"/>
    <x v="2"/>
    <x v="0"/>
    <x v="2"/>
    <x v="1"/>
    <x v="0"/>
    <x v="0"/>
  </r>
  <r>
    <x v="0"/>
    <x v="0"/>
    <x v="0"/>
    <x v="1"/>
    <x v="0"/>
    <x v="2"/>
    <x v="2"/>
    <x v="1"/>
    <x v="1"/>
    <x v="2"/>
    <x v="0"/>
    <x v="0"/>
    <x v="1"/>
    <x v="2"/>
    <x v="1"/>
    <x v="0"/>
    <x v="1"/>
    <x v="1"/>
    <x v="0"/>
    <x v="0"/>
    <x v="2"/>
    <x v="1"/>
    <x v="0"/>
    <x v="0"/>
    <x v="0"/>
    <x v="1"/>
    <x v="1"/>
    <x v="1"/>
    <x v="1"/>
  </r>
  <r>
    <x v="1"/>
    <x v="0"/>
    <x v="0"/>
    <x v="1"/>
    <x v="2"/>
    <x v="0"/>
    <x v="2"/>
    <x v="0"/>
    <x v="0"/>
    <x v="0"/>
    <x v="2"/>
    <x v="1"/>
    <x v="1"/>
    <x v="1"/>
    <x v="2"/>
    <x v="1"/>
    <x v="2"/>
    <x v="0"/>
    <x v="0"/>
    <x v="0"/>
    <x v="2"/>
    <x v="0"/>
    <x v="0"/>
    <x v="0"/>
    <x v="1"/>
    <x v="0"/>
    <x v="1"/>
    <x v="0"/>
    <x v="1"/>
  </r>
  <r>
    <x v="0"/>
    <x v="0"/>
    <x v="0"/>
    <x v="0"/>
    <x v="0"/>
    <x v="2"/>
    <x v="0"/>
    <x v="1"/>
    <x v="1"/>
    <x v="2"/>
    <x v="1"/>
    <x v="0"/>
    <x v="1"/>
    <x v="2"/>
    <x v="2"/>
    <x v="2"/>
    <x v="2"/>
    <x v="2"/>
    <x v="1"/>
    <x v="2"/>
    <x v="2"/>
    <x v="2"/>
    <x v="2"/>
    <x v="2"/>
    <x v="0"/>
    <x v="0"/>
    <x v="1"/>
    <x v="1"/>
    <x v="1"/>
  </r>
  <r>
    <x v="3"/>
    <x v="0"/>
    <x v="0"/>
    <x v="0"/>
    <x v="0"/>
    <x v="2"/>
    <x v="0"/>
    <x v="1"/>
    <x v="1"/>
    <x v="2"/>
    <x v="0"/>
    <x v="0"/>
    <x v="1"/>
    <x v="0"/>
    <x v="2"/>
    <x v="2"/>
    <x v="1"/>
    <x v="1"/>
    <x v="2"/>
    <x v="2"/>
    <x v="2"/>
    <x v="2"/>
    <x v="2"/>
    <x v="1"/>
    <x v="0"/>
    <x v="0"/>
    <x v="0"/>
    <x v="1"/>
    <x v="1"/>
  </r>
  <r>
    <x v="0"/>
    <x v="0"/>
    <x v="1"/>
    <x v="0"/>
    <x v="2"/>
    <x v="2"/>
    <x v="0"/>
    <x v="1"/>
    <x v="1"/>
    <x v="2"/>
    <x v="1"/>
    <x v="1"/>
    <x v="1"/>
    <x v="2"/>
    <x v="2"/>
    <x v="2"/>
    <x v="2"/>
    <x v="2"/>
    <x v="1"/>
    <x v="2"/>
    <x v="2"/>
    <x v="0"/>
    <x v="0"/>
    <x v="0"/>
    <x v="0"/>
    <x v="1"/>
    <x v="2"/>
    <x v="2"/>
    <x v="1"/>
  </r>
  <r>
    <x v="1"/>
    <x v="0"/>
    <x v="0"/>
    <x v="0"/>
    <x v="0"/>
    <x v="0"/>
    <x v="0"/>
    <x v="0"/>
    <x v="1"/>
    <x v="0"/>
    <x v="0"/>
    <x v="1"/>
    <x v="1"/>
    <x v="2"/>
    <x v="2"/>
    <x v="0"/>
    <x v="1"/>
    <x v="1"/>
    <x v="2"/>
    <x v="1"/>
    <x v="2"/>
    <x v="2"/>
    <x v="2"/>
    <x v="2"/>
    <x v="1"/>
    <x v="1"/>
    <x v="1"/>
    <x v="2"/>
    <x v="1"/>
  </r>
  <r>
    <x v="0"/>
    <x v="0"/>
    <x v="0"/>
    <x v="0"/>
    <x v="1"/>
    <x v="0"/>
    <x v="0"/>
    <x v="0"/>
    <x v="0"/>
    <x v="0"/>
    <x v="0"/>
    <x v="2"/>
    <x v="2"/>
    <x v="2"/>
    <x v="1"/>
    <x v="2"/>
    <x v="0"/>
    <x v="0"/>
    <x v="0"/>
    <x v="1"/>
    <x v="2"/>
    <x v="0"/>
    <x v="0"/>
    <x v="0"/>
    <x v="0"/>
    <x v="0"/>
    <x v="2"/>
    <x v="0"/>
    <x v="0"/>
  </r>
  <r>
    <x v="0"/>
    <x v="0"/>
    <x v="0"/>
    <x v="0"/>
    <x v="1"/>
    <x v="2"/>
    <x v="0"/>
    <x v="1"/>
    <x v="1"/>
    <x v="2"/>
    <x v="0"/>
    <x v="0"/>
    <x v="0"/>
    <x v="0"/>
    <x v="0"/>
    <x v="0"/>
    <x v="1"/>
    <x v="1"/>
    <x v="0"/>
    <x v="1"/>
    <x v="2"/>
    <x v="2"/>
    <x v="2"/>
    <x v="2"/>
    <x v="0"/>
    <x v="0"/>
    <x v="0"/>
    <x v="1"/>
    <x v="1"/>
  </r>
  <r>
    <x v="0"/>
    <x v="0"/>
    <x v="0"/>
    <x v="0"/>
    <x v="2"/>
    <x v="2"/>
    <x v="0"/>
    <x v="1"/>
    <x v="1"/>
    <x v="2"/>
    <x v="1"/>
    <x v="1"/>
    <x v="1"/>
    <x v="2"/>
    <x v="2"/>
    <x v="2"/>
    <x v="2"/>
    <x v="2"/>
    <x v="1"/>
    <x v="1"/>
    <x v="2"/>
    <x v="2"/>
    <x v="2"/>
    <x v="2"/>
    <x v="0"/>
    <x v="0"/>
    <x v="1"/>
    <x v="1"/>
    <x v="1"/>
  </r>
  <r>
    <x v="1"/>
    <x v="0"/>
    <x v="0"/>
    <x v="0"/>
    <x v="1"/>
    <x v="0"/>
    <x v="1"/>
    <x v="0"/>
    <x v="0"/>
    <x v="0"/>
    <x v="1"/>
    <x v="1"/>
    <x v="2"/>
    <x v="1"/>
    <x v="2"/>
    <x v="1"/>
    <x v="0"/>
    <x v="2"/>
    <x v="0"/>
    <x v="1"/>
    <x v="2"/>
    <x v="1"/>
    <x v="0"/>
    <x v="2"/>
    <x v="1"/>
    <x v="0"/>
    <x v="1"/>
    <x v="1"/>
    <x v="1"/>
  </r>
  <r>
    <x v="0"/>
    <x v="0"/>
    <x v="0"/>
    <x v="0"/>
    <x v="2"/>
    <x v="1"/>
    <x v="1"/>
    <x v="2"/>
    <x v="0"/>
    <x v="0"/>
    <x v="1"/>
    <x v="2"/>
    <x v="2"/>
    <x v="2"/>
    <x v="2"/>
    <x v="1"/>
    <x v="0"/>
    <x v="2"/>
    <x v="1"/>
    <x v="0"/>
    <x v="1"/>
    <x v="2"/>
    <x v="0"/>
    <x v="0"/>
    <x v="1"/>
    <x v="1"/>
    <x v="2"/>
    <x v="1"/>
    <x v="2"/>
  </r>
  <r>
    <x v="1"/>
    <x v="1"/>
    <x v="0"/>
    <x v="0"/>
    <x v="0"/>
    <x v="1"/>
    <x v="0"/>
    <x v="2"/>
    <x v="2"/>
    <x v="1"/>
    <x v="0"/>
    <x v="1"/>
    <x v="2"/>
    <x v="2"/>
    <x v="2"/>
    <x v="2"/>
    <x v="0"/>
    <x v="2"/>
    <x v="1"/>
    <x v="0"/>
    <x v="0"/>
    <x v="2"/>
    <x v="2"/>
    <x v="2"/>
    <x v="1"/>
    <x v="0"/>
    <x v="1"/>
    <x v="1"/>
    <x v="1"/>
  </r>
  <r>
    <x v="1"/>
    <x v="1"/>
    <x v="0"/>
    <x v="0"/>
    <x v="0"/>
    <x v="0"/>
    <x v="1"/>
    <x v="0"/>
    <x v="0"/>
    <x v="0"/>
    <x v="0"/>
    <x v="1"/>
    <x v="1"/>
    <x v="2"/>
    <x v="1"/>
    <x v="2"/>
    <x v="2"/>
    <x v="2"/>
    <x v="0"/>
    <x v="2"/>
    <x v="2"/>
    <x v="0"/>
    <x v="0"/>
    <x v="0"/>
    <x v="2"/>
    <x v="1"/>
    <x v="1"/>
    <x v="2"/>
    <x v="2"/>
  </r>
  <r>
    <x v="0"/>
    <x v="0"/>
    <x v="1"/>
    <x v="0"/>
    <x v="1"/>
    <x v="2"/>
    <x v="0"/>
    <x v="1"/>
    <x v="1"/>
    <x v="2"/>
    <x v="1"/>
    <x v="2"/>
    <x v="1"/>
    <x v="1"/>
    <x v="1"/>
    <x v="1"/>
    <x v="0"/>
    <x v="0"/>
    <x v="0"/>
    <x v="1"/>
    <x v="2"/>
    <x v="2"/>
    <x v="2"/>
    <x v="2"/>
    <x v="1"/>
    <x v="1"/>
    <x v="2"/>
    <x v="2"/>
    <x v="2"/>
  </r>
  <r>
    <x v="1"/>
    <x v="0"/>
    <x v="0"/>
    <x v="1"/>
    <x v="0"/>
    <x v="1"/>
    <x v="2"/>
    <x v="2"/>
    <x v="2"/>
    <x v="1"/>
    <x v="1"/>
    <x v="1"/>
    <x v="1"/>
    <x v="2"/>
    <x v="2"/>
    <x v="2"/>
    <x v="2"/>
    <x v="2"/>
    <x v="1"/>
    <x v="1"/>
    <x v="1"/>
    <x v="2"/>
    <x v="2"/>
    <x v="2"/>
    <x v="0"/>
    <x v="0"/>
    <x v="1"/>
    <x v="2"/>
    <x v="2"/>
  </r>
  <r>
    <x v="1"/>
    <x v="0"/>
    <x v="0"/>
    <x v="0"/>
    <x v="0"/>
    <x v="2"/>
    <x v="2"/>
    <x v="1"/>
    <x v="1"/>
    <x v="2"/>
    <x v="2"/>
    <x v="2"/>
    <x v="2"/>
    <x v="1"/>
    <x v="2"/>
    <x v="2"/>
    <x v="2"/>
    <x v="2"/>
    <x v="0"/>
    <x v="1"/>
    <x v="2"/>
    <x v="2"/>
    <x v="0"/>
    <x v="2"/>
    <x v="1"/>
    <x v="0"/>
    <x v="1"/>
    <x v="2"/>
    <x v="0"/>
  </r>
  <r>
    <x v="1"/>
    <x v="1"/>
    <x v="1"/>
    <x v="0"/>
    <x v="0"/>
    <x v="0"/>
    <x v="1"/>
    <x v="0"/>
    <x v="0"/>
    <x v="0"/>
    <x v="2"/>
    <x v="2"/>
    <x v="2"/>
    <x v="1"/>
    <x v="1"/>
    <x v="1"/>
    <x v="0"/>
    <x v="0"/>
    <x v="0"/>
    <x v="0"/>
    <x v="1"/>
    <x v="0"/>
    <x v="0"/>
    <x v="0"/>
    <x v="1"/>
    <x v="1"/>
    <x v="2"/>
    <x v="2"/>
    <x v="2"/>
  </r>
  <r>
    <x v="1"/>
    <x v="1"/>
    <x v="1"/>
    <x v="0"/>
    <x v="0"/>
    <x v="0"/>
    <x v="0"/>
    <x v="0"/>
    <x v="1"/>
    <x v="0"/>
    <x v="1"/>
    <x v="1"/>
    <x v="1"/>
    <x v="2"/>
    <x v="2"/>
    <x v="2"/>
    <x v="2"/>
    <x v="2"/>
    <x v="1"/>
    <x v="1"/>
    <x v="2"/>
    <x v="2"/>
    <x v="2"/>
    <x v="2"/>
    <x v="0"/>
    <x v="0"/>
    <x v="1"/>
    <x v="1"/>
    <x v="1"/>
  </r>
  <r>
    <x v="1"/>
    <x v="0"/>
    <x v="0"/>
    <x v="0"/>
    <x v="3"/>
    <x v="0"/>
    <x v="1"/>
    <x v="0"/>
    <x v="0"/>
    <x v="0"/>
    <x v="1"/>
    <x v="2"/>
    <x v="2"/>
    <x v="1"/>
    <x v="2"/>
    <x v="2"/>
    <x v="2"/>
    <x v="2"/>
    <x v="1"/>
    <x v="1"/>
    <x v="2"/>
    <x v="2"/>
    <x v="2"/>
    <x v="2"/>
    <x v="0"/>
    <x v="0"/>
    <x v="2"/>
    <x v="2"/>
    <x v="2"/>
  </r>
  <r>
    <x v="1"/>
    <x v="1"/>
    <x v="0"/>
    <x v="0"/>
    <x v="0"/>
    <x v="1"/>
    <x v="0"/>
    <x v="1"/>
    <x v="0"/>
    <x v="0"/>
    <x v="1"/>
    <x v="1"/>
    <x v="1"/>
    <x v="2"/>
    <x v="1"/>
    <x v="2"/>
    <x v="2"/>
    <x v="2"/>
    <x v="1"/>
    <x v="1"/>
    <x v="2"/>
    <x v="0"/>
    <x v="0"/>
    <x v="2"/>
    <x v="1"/>
    <x v="0"/>
    <x v="1"/>
    <x v="1"/>
    <x v="1"/>
  </r>
  <r>
    <x v="1"/>
    <x v="1"/>
    <x v="0"/>
    <x v="0"/>
    <x v="0"/>
    <x v="0"/>
    <x v="0"/>
    <x v="0"/>
    <x v="0"/>
    <x v="2"/>
    <x v="0"/>
    <x v="0"/>
    <x v="2"/>
    <x v="0"/>
    <x v="0"/>
    <x v="0"/>
    <x v="2"/>
    <x v="2"/>
    <x v="1"/>
    <x v="2"/>
    <x v="2"/>
    <x v="0"/>
    <x v="0"/>
    <x v="1"/>
    <x v="0"/>
    <x v="1"/>
    <x v="2"/>
    <x v="0"/>
    <x v="0"/>
  </r>
  <r>
    <x v="1"/>
    <x v="1"/>
    <x v="1"/>
    <x v="0"/>
    <x v="0"/>
    <x v="0"/>
    <x v="1"/>
    <x v="1"/>
    <x v="2"/>
    <x v="0"/>
    <x v="2"/>
    <x v="2"/>
    <x v="2"/>
    <x v="2"/>
    <x v="2"/>
    <x v="2"/>
    <x v="2"/>
    <x v="2"/>
    <x v="0"/>
    <x v="0"/>
    <x v="2"/>
    <x v="2"/>
    <x v="2"/>
    <x v="0"/>
    <x v="1"/>
    <x v="1"/>
    <x v="2"/>
    <x v="2"/>
    <x v="2"/>
  </r>
  <r>
    <x v="1"/>
    <x v="1"/>
    <x v="0"/>
    <x v="0"/>
    <x v="0"/>
    <x v="2"/>
    <x v="0"/>
    <x v="1"/>
    <x v="1"/>
    <x v="2"/>
    <x v="1"/>
    <x v="0"/>
    <x v="0"/>
    <x v="0"/>
    <x v="2"/>
    <x v="2"/>
    <x v="2"/>
    <x v="2"/>
    <x v="1"/>
    <x v="2"/>
    <x v="2"/>
    <x v="2"/>
    <x v="1"/>
    <x v="1"/>
    <x v="0"/>
    <x v="0"/>
    <x v="1"/>
    <x v="0"/>
    <x v="1"/>
  </r>
  <r>
    <x v="1"/>
    <x v="1"/>
    <x v="0"/>
    <x v="0"/>
    <x v="1"/>
    <x v="0"/>
    <x v="1"/>
    <x v="2"/>
    <x v="0"/>
    <x v="0"/>
    <x v="2"/>
    <x v="2"/>
    <x v="2"/>
    <x v="1"/>
    <x v="1"/>
    <x v="1"/>
    <x v="0"/>
    <x v="0"/>
    <x v="0"/>
    <x v="0"/>
    <x v="1"/>
    <x v="0"/>
    <x v="0"/>
    <x v="0"/>
    <x v="1"/>
    <x v="1"/>
    <x v="2"/>
    <x v="2"/>
    <x v="2"/>
  </r>
  <r>
    <x v="1"/>
    <x v="1"/>
    <x v="0"/>
    <x v="0"/>
    <x v="0"/>
    <x v="0"/>
    <x v="0"/>
    <x v="1"/>
    <x v="1"/>
    <x v="2"/>
    <x v="0"/>
    <x v="0"/>
    <x v="0"/>
    <x v="0"/>
    <x v="0"/>
    <x v="0"/>
    <x v="1"/>
    <x v="1"/>
    <x v="2"/>
    <x v="2"/>
    <x v="0"/>
    <x v="1"/>
    <x v="1"/>
    <x v="1"/>
    <x v="2"/>
    <x v="2"/>
    <x v="0"/>
    <x v="0"/>
    <x v="0"/>
  </r>
  <r>
    <x v="1"/>
    <x v="0"/>
    <x v="0"/>
    <x v="0"/>
    <x v="1"/>
    <x v="0"/>
    <x v="1"/>
    <x v="0"/>
    <x v="0"/>
    <x v="0"/>
    <x v="2"/>
    <x v="1"/>
    <x v="2"/>
    <x v="2"/>
    <x v="0"/>
    <x v="0"/>
    <x v="1"/>
    <x v="1"/>
    <x v="1"/>
    <x v="0"/>
    <x v="0"/>
    <x v="1"/>
    <x v="1"/>
    <x v="1"/>
    <x v="0"/>
    <x v="2"/>
    <x v="0"/>
    <x v="1"/>
    <x v="0"/>
  </r>
  <r>
    <x v="0"/>
    <x v="1"/>
    <x v="0"/>
    <x v="0"/>
    <x v="1"/>
    <x v="2"/>
    <x v="0"/>
    <x v="1"/>
    <x v="1"/>
    <x v="2"/>
    <x v="1"/>
    <x v="0"/>
    <x v="0"/>
    <x v="0"/>
    <x v="0"/>
    <x v="0"/>
    <x v="2"/>
    <x v="2"/>
    <x v="2"/>
    <x v="2"/>
    <x v="2"/>
    <x v="1"/>
    <x v="1"/>
    <x v="2"/>
    <x v="2"/>
    <x v="2"/>
    <x v="1"/>
    <x v="1"/>
    <x v="1"/>
  </r>
  <r>
    <x v="0"/>
    <x v="0"/>
    <x v="0"/>
    <x v="0"/>
    <x v="0"/>
    <x v="2"/>
    <x v="0"/>
    <x v="2"/>
    <x v="1"/>
    <x v="2"/>
    <x v="2"/>
    <x v="0"/>
    <x v="2"/>
    <x v="0"/>
    <x v="0"/>
    <x v="1"/>
    <x v="0"/>
    <x v="1"/>
    <x v="1"/>
    <x v="2"/>
    <x v="2"/>
    <x v="2"/>
    <x v="2"/>
    <x v="1"/>
    <x v="1"/>
    <x v="0"/>
    <x v="1"/>
    <x v="0"/>
    <x v="1"/>
  </r>
  <r>
    <x v="1"/>
    <x v="1"/>
    <x v="0"/>
    <x v="0"/>
    <x v="3"/>
    <x v="2"/>
    <x v="0"/>
    <x v="1"/>
    <x v="1"/>
    <x v="2"/>
    <x v="0"/>
    <x v="2"/>
    <x v="0"/>
    <x v="0"/>
    <x v="0"/>
    <x v="2"/>
    <x v="2"/>
    <x v="2"/>
    <x v="1"/>
    <x v="2"/>
    <x v="2"/>
    <x v="2"/>
    <x v="2"/>
    <x v="1"/>
    <x v="2"/>
    <x v="2"/>
    <x v="0"/>
    <x v="0"/>
    <x v="0"/>
  </r>
  <r>
    <x v="1"/>
    <x v="1"/>
    <x v="0"/>
    <x v="0"/>
    <x v="0"/>
    <x v="0"/>
    <x v="1"/>
    <x v="2"/>
    <x v="2"/>
    <x v="1"/>
    <x v="2"/>
    <x v="1"/>
    <x v="2"/>
    <x v="2"/>
    <x v="2"/>
    <x v="1"/>
    <x v="1"/>
    <x v="0"/>
    <x v="0"/>
    <x v="1"/>
    <x v="1"/>
    <x v="2"/>
    <x v="2"/>
    <x v="1"/>
    <x v="1"/>
    <x v="1"/>
    <x v="1"/>
    <x v="0"/>
    <x v="0"/>
  </r>
  <r>
    <x v="1"/>
    <x v="1"/>
    <x v="0"/>
    <x v="0"/>
    <x v="1"/>
    <x v="1"/>
    <x v="2"/>
    <x v="0"/>
    <x v="2"/>
    <x v="0"/>
    <x v="1"/>
    <x v="2"/>
    <x v="1"/>
    <x v="2"/>
    <x v="2"/>
    <x v="0"/>
    <x v="2"/>
    <x v="2"/>
    <x v="0"/>
    <x v="1"/>
    <x v="1"/>
    <x v="2"/>
    <x v="0"/>
    <x v="0"/>
    <x v="1"/>
    <x v="0"/>
    <x v="2"/>
    <x v="2"/>
    <x v="1"/>
  </r>
  <r>
    <x v="2"/>
    <x v="1"/>
    <x v="2"/>
    <x v="0"/>
    <x v="0"/>
    <x v="0"/>
    <x v="1"/>
    <x v="0"/>
    <x v="0"/>
    <x v="0"/>
    <x v="0"/>
    <x v="1"/>
    <x v="2"/>
    <x v="0"/>
    <x v="2"/>
    <x v="1"/>
    <x v="0"/>
    <x v="0"/>
    <x v="2"/>
    <x v="1"/>
    <x v="1"/>
    <x v="0"/>
    <x v="0"/>
    <x v="0"/>
    <x v="0"/>
    <x v="0"/>
    <x v="2"/>
    <x v="2"/>
    <x v="1"/>
  </r>
  <r>
    <x v="0"/>
    <x v="1"/>
    <x v="0"/>
    <x v="1"/>
    <x v="0"/>
    <x v="2"/>
    <x v="0"/>
    <x v="1"/>
    <x v="1"/>
    <x v="2"/>
    <x v="0"/>
    <x v="0"/>
    <x v="0"/>
    <x v="0"/>
    <x v="0"/>
    <x v="0"/>
    <x v="1"/>
    <x v="1"/>
    <x v="0"/>
    <x v="1"/>
    <x v="0"/>
    <x v="2"/>
    <x v="0"/>
    <x v="2"/>
    <x v="1"/>
    <x v="1"/>
    <x v="2"/>
    <x v="2"/>
    <x v="1"/>
  </r>
  <r>
    <x v="1"/>
    <x v="1"/>
    <x v="3"/>
    <x v="0"/>
    <x v="0"/>
    <x v="0"/>
    <x v="2"/>
    <x v="0"/>
    <x v="1"/>
    <x v="0"/>
    <x v="1"/>
    <x v="2"/>
    <x v="1"/>
    <x v="2"/>
    <x v="1"/>
    <x v="2"/>
    <x v="2"/>
    <x v="2"/>
    <x v="0"/>
    <x v="0"/>
    <x v="0"/>
    <x v="0"/>
    <x v="1"/>
    <x v="2"/>
    <x v="0"/>
    <x v="0"/>
    <x v="1"/>
    <x v="1"/>
    <x v="1"/>
  </r>
  <r>
    <x v="3"/>
    <x v="1"/>
    <x v="1"/>
    <x v="0"/>
    <x v="0"/>
    <x v="0"/>
    <x v="1"/>
    <x v="0"/>
    <x v="0"/>
    <x v="0"/>
    <x v="1"/>
    <x v="2"/>
    <x v="1"/>
    <x v="2"/>
    <x v="2"/>
    <x v="2"/>
    <x v="0"/>
    <x v="2"/>
    <x v="1"/>
    <x v="0"/>
    <x v="1"/>
    <x v="0"/>
    <x v="2"/>
    <x v="2"/>
    <x v="0"/>
    <x v="1"/>
    <x v="2"/>
    <x v="2"/>
    <x v="2"/>
  </r>
  <r>
    <x v="3"/>
    <x v="1"/>
    <x v="3"/>
    <x v="0"/>
    <x v="1"/>
    <x v="0"/>
    <x v="1"/>
    <x v="0"/>
    <x v="0"/>
    <x v="0"/>
    <x v="1"/>
    <x v="2"/>
    <x v="2"/>
    <x v="2"/>
    <x v="1"/>
    <x v="1"/>
    <x v="0"/>
    <x v="2"/>
    <x v="0"/>
    <x v="1"/>
    <x v="2"/>
    <x v="0"/>
    <x v="0"/>
    <x v="2"/>
    <x v="0"/>
    <x v="0"/>
    <x v="1"/>
    <x v="0"/>
    <x v="1"/>
  </r>
  <r>
    <x v="4"/>
    <x v="1"/>
    <x v="1"/>
    <x v="0"/>
    <x v="0"/>
    <x v="2"/>
    <x v="0"/>
    <x v="1"/>
    <x v="1"/>
    <x v="2"/>
    <x v="0"/>
    <x v="1"/>
    <x v="1"/>
    <x v="2"/>
    <x v="2"/>
    <x v="1"/>
    <x v="2"/>
    <x v="1"/>
    <x v="1"/>
    <x v="1"/>
    <x v="2"/>
    <x v="1"/>
    <x v="1"/>
    <x v="1"/>
    <x v="1"/>
    <x v="0"/>
    <x v="0"/>
    <x v="0"/>
    <x v="0"/>
  </r>
  <r>
    <x v="4"/>
    <x v="1"/>
    <x v="1"/>
    <x v="0"/>
    <x v="2"/>
    <x v="2"/>
    <x v="2"/>
    <x v="1"/>
    <x v="1"/>
    <x v="2"/>
    <x v="1"/>
    <x v="2"/>
    <x v="2"/>
    <x v="0"/>
    <x v="2"/>
    <x v="1"/>
    <x v="2"/>
    <x v="1"/>
    <x v="1"/>
    <x v="1"/>
    <x v="0"/>
    <x v="1"/>
    <x v="1"/>
    <x v="1"/>
    <x v="0"/>
    <x v="1"/>
    <x v="2"/>
    <x v="2"/>
    <x v="2"/>
  </r>
  <r>
    <x v="4"/>
    <x v="1"/>
    <x v="0"/>
    <x v="0"/>
    <x v="0"/>
    <x v="2"/>
    <x v="0"/>
    <x v="1"/>
    <x v="1"/>
    <x v="2"/>
    <x v="2"/>
    <x v="2"/>
    <x v="2"/>
    <x v="1"/>
    <x v="2"/>
    <x v="2"/>
    <x v="0"/>
    <x v="0"/>
    <x v="1"/>
    <x v="1"/>
    <x v="2"/>
    <x v="2"/>
    <x v="0"/>
    <x v="2"/>
    <x v="1"/>
    <x v="1"/>
    <x v="2"/>
    <x v="1"/>
    <x v="1"/>
  </r>
  <r>
    <x v="3"/>
    <x v="1"/>
    <x v="1"/>
    <x v="0"/>
    <x v="0"/>
    <x v="2"/>
    <x v="0"/>
    <x v="1"/>
    <x v="1"/>
    <x v="2"/>
    <x v="1"/>
    <x v="1"/>
    <x v="1"/>
    <x v="2"/>
    <x v="2"/>
    <x v="2"/>
    <x v="2"/>
    <x v="2"/>
    <x v="0"/>
    <x v="0"/>
    <x v="1"/>
    <x v="0"/>
    <x v="0"/>
    <x v="0"/>
    <x v="0"/>
    <x v="0"/>
    <x v="1"/>
    <x v="1"/>
    <x v="1"/>
  </r>
  <r>
    <x v="4"/>
    <x v="1"/>
    <x v="1"/>
    <x v="0"/>
    <x v="0"/>
    <x v="2"/>
    <x v="0"/>
    <x v="1"/>
    <x v="1"/>
    <x v="2"/>
    <x v="2"/>
    <x v="2"/>
    <x v="1"/>
    <x v="2"/>
    <x v="1"/>
    <x v="1"/>
    <x v="2"/>
    <x v="1"/>
    <x v="0"/>
    <x v="1"/>
    <x v="2"/>
    <x v="2"/>
    <x v="0"/>
    <x v="2"/>
    <x v="1"/>
    <x v="0"/>
    <x v="1"/>
    <x v="1"/>
    <x v="2"/>
  </r>
  <r>
    <x v="1"/>
    <x v="1"/>
    <x v="1"/>
    <x v="0"/>
    <x v="1"/>
    <x v="1"/>
    <x v="1"/>
    <x v="0"/>
    <x v="2"/>
    <x v="2"/>
    <x v="2"/>
    <x v="2"/>
    <x v="2"/>
    <x v="2"/>
    <x v="2"/>
    <x v="2"/>
    <x v="1"/>
    <x v="0"/>
    <x v="1"/>
    <x v="0"/>
    <x v="2"/>
    <x v="2"/>
    <x v="0"/>
    <x v="0"/>
    <x v="0"/>
    <x v="1"/>
    <x v="1"/>
    <x v="2"/>
    <x v="1"/>
  </r>
  <r>
    <x v="1"/>
    <x v="1"/>
    <x v="1"/>
    <x v="1"/>
    <x v="0"/>
    <x v="0"/>
    <x v="1"/>
    <x v="0"/>
    <x v="0"/>
    <x v="0"/>
    <x v="0"/>
    <x v="1"/>
    <x v="1"/>
    <x v="0"/>
    <x v="0"/>
    <x v="1"/>
    <x v="1"/>
    <x v="1"/>
    <x v="0"/>
    <x v="0"/>
    <x v="0"/>
    <x v="2"/>
    <x v="0"/>
    <x v="0"/>
    <x v="1"/>
    <x v="1"/>
    <x v="2"/>
    <x v="2"/>
    <x v="2"/>
  </r>
  <r>
    <x v="0"/>
    <x v="1"/>
    <x v="1"/>
    <x v="1"/>
    <x v="0"/>
    <x v="1"/>
    <x v="2"/>
    <x v="1"/>
    <x v="1"/>
    <x v="2"/>
    <x v="0"/>
    <x v="2"/>
    <x v="1"/>
    <x v="2"/>
    <x v="1"/>
    <x v="1"/>
    <x v="2"/>
    <x v="1"/>
    <x v="2"/>
    <x v="1"/>
    <x v="0"/>
    <x v="2"/>
    <x v="1"/>
    <x v="1"/>
    <x v="0"/>
    <x v="1"/>
    <x v="1"/>
    <x v="0"/>
    <x v="0"/>
  </r>
  <r>
    <x v="3"/>
    <x v="1"/>
    <x v="1"/>
    <x v="0"/>
    <x v="0"/>
    <x v="0"/>
    <x v="2"/>
    <x v="0"/>
    <x v="1"/>
    <x v="0"/>
    <x v="0"/>
    <x v="2"/>
    <x v="1"/>
    <x v="1"/>
    <x v="2"/>
    <x v="2"/>
    <x v="2"/>
    <x v="2"/>
    <x v="2"/>
    <x v="1"/>
    <x v="0"/>
    <x v="1"/>
    <x v="2"/>
    <x v="2"/>
    <x v="0"/>
    <x v="0"/>
    <x v="1"/>
    <x v="0"/>
    <x v="2"/>
  </r>
  <r>
    <x v="3"/>
    <x v="1"/>
    <x v="0"/>
    <x v="0"/>
    <x v="1"/>
    <x v="2"/>
    <x v="0"/>
    <x v="1"/>
    <x v="1"/>
    <x v="2"/>
    <x v="0"/>
    <x v="1"/>
    <x v="1"/>
    <x v="2"/>
    <x v="2"/>
    <x v="2"/>
    <x v="2"/>
    <x v="2"/>
    <x v="1"/>
    <x v="1"/>
    <x v="0"/>
    <x v="2"/>
    <x v="0"/>
    <x v="0"/>
    <x v="1"/>
    <x v="0"/>
    <x v="1"/>
    <x v="1"/>
    <x v="1"/>
  </r>
  <r>
    <x v="1"/>
    <x v="1"/>
    <x v="1"/>
    <x v="0"/>
    <x v="0"/>
    <x v="0"/>
    <x v="1"/>
    <x v="0"/>
    <x v="0"/>
    <x v="0"/>
    <x v="2"/>
    <x v="2"/>
    <x v="2"/>
    <x v="1"/>
    <x v="1"/>
    <x v="1"/>
    <x v="0"/>
    <x v="0"/>
    <x v="0"/>
    <x v="0"/>
    <x v="1"/>
    <x v="0"/>
    <x v="0"/>
    <x v="0"/>
    <x v="1"/>
    <x v="1"/>
    <x v="2"/>
    <x v="2"/>
    <x v="2"/>
  </r>
  <r>
    <x v="0"/>
    <x v="1"/>
    <x v="1"/>
    <x v="0"/>
    <x v="0"/>
    <x v="2"/>
    <x v="0"/>
    <x v="1"/>
    <x v="1"/>
    <x v="2"/>
    <x v="1"/>
    <x v="1"/>
    <x v="1"/>
    <x v="2"/>
    <x v="2"/>
    <x v="2"/>
    <x v="2"/>
    <x v="2"/>
    <x v="1"/>
    <x v="1"/>
    <x v="2"/>
    <x v="2"/>
    <x v="0"/>
    <x v="2"/>
    <x v="1"/>
    <x v="0"/>
    <x v="2"/>
    <x v="1"/>
    <x v="2"/>
  </r>
  <r>
    <x v="1"/>
    <x v="1"/>
    <x v="0"/>
    <x v="1"/>
    <x v="0"/>
    <x v="2"/>
    <x v="0"/>
    <x v="1"/>
    <x v="1"/>
    <x v="2"/>
    <x v="0"/>
    <x v="0"/>
    <x v="0"/>
    <x v="0"/>
    <x v="0"/>
    <x v="0"/>
    <x v="1"/>
    <x v="1"/>
    <x v="0"/>
    <x v="0"/>
    <x v="2"/>
    <x v="2"/>
    <x v="0"/>
    <x v="0"/>
    <x v="2"/>
    <x v="2"/>
    <x v="0"/>
    <x v="0"/>
    <x v="0"/>
  </r>
  <r>
    <x v="0"/>
    <x v="1"/>
    <x v="3"/>
    <x v="1"/>
    <x v="0"/>
    <x v="2"/>
    <x v="0"/>
    <x v="1"/>
    <x v="1"/>
    <x v="2"/>
    <x v="0"/>
    <x v="0"/>
    <x v="0"/>
    <x v="0"/>
    <x v="0"/>
    <x v="0"/>
    <x v="1"/>
    <x v="1"/>
    <x v="2"/>
    <x v="2"/>
    <x v="0"/>
    <x v="1"/>
    <x v="1"/>
    <x v="1"/>
    <x v="2"/>
    <x v="2"/>
    <x v="0"/>
    <x v="0"/>
    <x v="0"/>
  </r>
  <r>
    <x v="0"/>
    <x v="1"/>
    <x v="0"/>
    <x v="0"/>
    <x v="0"/>
    <x v="1"/>
    <x v="0"/>
    <x v="1"/>
    <x v="1"/>
    <x v="1"/>
    <x v="2"/>
    <x v="0"/>
    <x v="0"/>
    <x v="0"/>
    <x v="1"/>
    <x v="0"/>
    <x v="1"/>
    <x v="1"/>
    <x v="2"/>
    <x v="1"/>
    <x v="0"/>
    <x v="2"/>
    <x v="1"/>
    <x v="1"/>
    <x v="0"/>
    <x v="2"/>
    <x v="0"/>
    <x v="0"/>
    <x v="2"/>
  </r>
  <r>
    <x v="0"/>
    <x v="1"/>
    <x v="0"/>
    <x v="0"/>
    <x v="2"/>
    <x v="2"/>
    <x v="0"/>
    <x v="1"/>
    <x v="1"/>
    <x v="2"/>
    <x v="0"/>
    <x v="0"/>
    <x v="0"/>
    <x v="0"/>
    <x v="0"/>
    <x v="0"/>
    <x v="1"/>
    <x v="0"/>
    <x v="2"/>
    <x v="2"/>
    <x v="0"/>
    <x v="1"/>
    <x v="1"/>
    <x v="1"/>
    <x v="2"/>
    <x v="2"/>
    <x v="0"/>
    <x v="0"/>
    <x v="0"/>
  </r>
  <r>
    <x v="0"/>
    <x v="1"/>
    <x v="1"/>
    <x v="0"/>
    <x v="1"/>
    <x v="2"/>
    <x v="0"/>
    <x v="1"/>
    <x v="1"/>
    <x v="2"/>
    <x v="0"/>
    <x v="0"/>
    <x v="0"/>
    <x v="0"/>
    <x v="0"/>
    <x v="0"/>
    <x v="1"/>
    <x v="1"/>
    <x v="2"/>
    <x v="2"/>
    <x v="0"/>
    <x v="1"/>
    <x v="1"/>
    <x v="1"/>
    <x v="2"/>
    <x v="2"/>
    <x v="0"/>
    <x v="0"/>
    <x v="0"/>
  </r>
  <r>
    <x v="0"/>
    <x v="1"/>
    <x v="0"/>
    <x v="0"/>
    <x v="1"/>
    <x v="2"/>
    <x v="0"/>
    <x v="2"/>
    <x v="1"/>
    <x v="2"/>
    <x v="0"/>
    <x v="0"/>
    <x v="0"/>
    <x v="0"/>
    <x v="0"/>
    <x v="0"/>
    <x v="1"/>
    <x v="1"/>
    <x v="2"/>
    <x v="0"/>
    <x v="0"/>
    <x v="1"/>
    <x v="1"/>
    <x v="1"/>
    <x v="0"/>
    <x v="2"/>
    <x v="0"/>
    <x v="0"/>
    <x v="0"/>
  </r>
  <r>
    <x v="1"/>
    <x v="1"/>
    <x v="0"/>
    <x v="1"/>
    <x v="0"/>
    <x v="2"/>
    <x v="0"/>
    <x v="1"/>
    <x v="1"/>
    <x v="2"/>
    <x v="0"/>
    <x v="0"/>
    <x v="0"/>
    <x v="0"/>
    <x v="0"/>
    <x v="0"/>
    <x v="1"/>
    <x v="1"/>
    <x v="1"/>
    <x v="2"/>
    <x v="2"/>
    <x v="0"/>
    <x v="2"/>
    <x v="0"/>
    <x v="2"/>
    <x v="2"/>
    <x v="0"/>
    <x v="0"/>
    <x v="0"/>
  </r>
  <r>
    <x v="1"/>
    <x v="1"/>
    <x v="1"/>
    <x v="1"/>
    <x v="0"/>
    <x v="0"/>
    <x v="0"/>
    <x v="0"/>
    <x v="1"/>
    <x v="2"/>
    <x v="0"/>
    <x v="0"/>
    <x v="0"/>
    <x v="0"/>
    <x v="0"/>
    <x v="0"/>
    <x v="0"/>
    <x v="1"/>
    <x v="0"/>
    <x v="2"/>
    <x v="0"/>
    <x v="0"/>
    <x v="1"/>
    <x v="0"/>
    <x v="1"/>
    <x v="1"/>
    <x v="2"/>
    <x v="0"/>
    <x v="0"/>
  </r>
  <r>
    <x v="1"/>
    <x v="1"/>
    <x v="1"/>
    <x v="0"/>
    <x v="0"/>
    <x v="0"/>
    <x v="2"/>
    <x v="0"/>
    <x v="0"/>
    <x v="0"/>
    <x v="0"/>
    <x v="0"/>
    <x v="0"/>
    <x v="0"/>
    <x v="0"/>
    <x v="0"/>
    <x v="1"/>
    <x v="1"/>
    <x v="2"/>
    <x v="2"/>
    <x v="0"/>
    <x v="1"/>
    <x v="0"/>
    <x v="1"/>
    <x v="2"/>
    <x v="1"/>
    <x v="0"/>
    <x v="2"/>
    <x v="0"/>
  </r>
  <r>
    <x v="1"/>
    <x v="1"/>
    <x v="0"/>
    <x v="0"/>
    <x v="0"/>
    <x v="2"/>
    <x v="0"/>
    <x v="1"/>
    <x v="1"/>
    <x v="2"/>
    <x v="0"/>
    <x v="0"/>
    <x v="0"/>
    <x v="0"/>
    <x v="0"/>
    <x v="0"/>
    <x v="1"/>
    <x v="1"/>
    <x v="2"/>
    <x v="0"/>
    <x v="2"/>
    <x v="0"/>
    <x v="1"/>
    <x v="1"/>
    <x v="2"/>
    <x v="1"/>
    <x v="1"/>
    <x v="1"/>
    <x v="0"/>
  </r>
  <r>
    <x v="1"/>
    <x v="0"/>
    <x v="1"/>
    <x v="1"/>
    <x v="1"/>
    <x v="0"/>
    <x v="1"/>
    <x v="0"/>
    <x v="2"/>
    <x v="1"/>
    <x v="2"/>
    <x v="2"/>
    <x v="2"/>
    <x v="0"/>
    <x v="0"/>
    <x v="0"/>
    <x v="1"/>
    <x v="1"/>
    <x v="2"/>
    <x v="2"/>
    <x v="0"/>
    <x v="1"/>
    <x v="1"/>
    <x v="1"/>
    <x v="0"/>
    <x v="0"/>
    <x v="2"/>
    <x v="1"/>
    <x v="2"/>
  </r>
  <r>
    <x v="1"/>
    <x v="0"/>
    <x v="0"/>
    <x v="0"/>
    <x v="0"/>
    <x v="1"/>
    <x v="1"/>
    <x v="0"/>
    <x v="0"/>
    <x v="2"/>
    <x v="2"/>
    <x v="1"/>
    <x v="2"/>
    <x v="1"/>
    <x v="1"/>
    <x v="1"/>
    <x v="1"/>
    <x v="1"/>
    <x v="0"/>
    <x v="0"/>
    <x v="0"/>
    <x v="1"/>
    <x v="2"/>
    <x v="0"/>
    <x v="1"/>
    <x v="1"/>
    <x v="2"/>
    <x v="0"/>
    <x v="2"/>
  </r>
  <r>
    <x v="0"/>
    <x v="1"/>
    <x v="1"/>
    <x v="0"/>
    <x v="1"/>
    <x v="2"/>
    <x v="0"/>
    <x v="2"/>
    <x v="2"/>
    <x v="2"/>
    <x v="0"/>
    <x v="0"/>
    <x v="0"/>
    <x v="0"/>
    <x v="0"/>
    <x v="0"/>
    <x v="1"/>
    <x v="1"/>
    <x v="2"/>
    <x v="2"/>
    <x v="0"/>
    <x v="1"/>
    <x v="1"/>
    <x v="0"/>
    <x v="1"/>
    <x v="2"/>
    <x v="0"/>
    <x v="0"/>
    <x v="0"/>
  </r>
  <r>
    <x v="0"/>
    <x v="1"/>
    <x v="1"/>
    <x v="0"/>
    <x v="0"/>
    <x v="1"/>
    <x v="0"/>
    <x v="2"/>
    <x v="2"/>
    <x v="1"/>
    <x v="0"/>
    <x v="0"/>
    <x v="0"/>
    <x v="0"/>
    <x v="0"/>
    <x v="0"/>
    <x v="0"/>
    <x v="0"/>
    <x v="0"/>
    <x v="0"/>
    <x v="0"/>
    <x v="0"/>
    <x v="1"/>
    <x v="1"/>
    <x v="0"/>
    <x v="2"/>
    <x v="2"/>
    <x v="0"/>
    <x v="0"/>
  </r>
  <r>
    <x v="0"/>
    <x v="1"/>
    <x v="1"/>
    <x v="0"/>
    <x v="2"/>
    <x v="0"/>
    <x v="0"/>
    <x v="2"/>
    <x v="1"/>
    <x v="1"/>
    <x v="0"/>
    <x v="0"/>
    <x v="0"/>
    <x v="0"/>
    <x v="0"/>
    <x v="0"/>
    <x v="0"/>
    <x v="1"/>
    <x v="0"/>
    <x v="2"/>
    <x v="0"/>
    <x v="0"/>
    <x v="2"/>
    <x v="0"/>
    <x v="1"/>
    <x v="1"/>
    <x v="2"/>
    <x v="0"/>
    <x v="0"/>
  </r>
  <r>
    <x v="0"/>
    <x v="1"/>
    <x v="1"/>
    <x v="0"/>
    <x v="2"/>
    <x v="0"/>
    <x v="0"/>
    <x v="1"/>
    <x v="1"/>
    <x v="1"/>
    <x v="0"/>
    <x v="0"/>
    <x v="0"/>
    <x v="0"/>
    <x v="0"/>
    <x v="0"/>
    <x v="1"/>
    <x v="1"/>
    <x v="2"/>
    <x v="2"/>
    <x v="0"/>
    <x v="1"/>
    <x v="1"/>
    <x v="0"/>
    <x v="1"/>
    <x v="2"/>
    <x v="0"/>
    <x v="0"/>
    <x v="0"/>
  </r>
  <r>
    <x v="1"/>
    <x v="1"/>
    <x v="3"/>
    <x v="0"/>
    <x v="0"/>
    <x v="1"/>
    <x v="2"/>
    <x v="1"/>
    <x v="2"/>
    <x v="1"/>
    <x v="0"/>
    <x v="0"/>
    <x v="0"/>
    <x v="0"/>
    <x v="1"/>
    <x v="0"/>
    <x v="1"/>
    <x v="0"/>
    <x v="2"/>
    <x v="2"/>
    <x v="0"/>
    <x v="1"/>
    <x v="1"/>
    <x v="1"/>
    <x v="1"/>
    <x v="1"/>
    <x v="0"/>
    <x v="0"/>
    <x v="0"/>
  </r>
  <r>
    <x v="1"/>
    <x v="0"/>
    <x v="1"/>
    <x v="0"/>
    <x v="0"/>
    <x v="0"/>
    <x v="0"/>
    <x v="0"/>
    <x v="1"/>
    <x v="2"/>
    <x v="0"/>
    <x v="1"/>
    <x v="0"/>
    <x v="0"/>
    <x v="0"/>
    <x v="0"/>
    <x v="2"/>
    <x v="0"/>
    <x v="2"/>
    <x v="2"/>
    <x v="0"/>
    <x v="0"/>
    <x v="1"/>
    <x v="1"/>
    <x v="2"/>
    <x v="2"/>
    <x v="0"/>
    <x v="0"/>
    <x v="0"/>
  </r>
  <r>
    <x v="1"/>
    <x v="1"/>
    <x v="1"/>
    <x v="0"/>
    <x v="0"/>
    <x v="1"/>
    <x v="0"/>
    <x v="2"/>
    <x v="1"/>
    <x v="2"/>
    <x v="0"/>
    <x v="0"/>
    <x v="0"/>
    <x v="1"/>
    <x v="0"/>
    <x v="0"/>
    <x v="0"/>
    <x v="1"/>
    <x v="0"/>
    <x v="2"/>
    <x v="0"/>
    <x v="2"/>
    <x v="0"/>
    <x v="2"/>
    <x v="1"/>
    <x v="1"/>
    <x v="0"/>
    <x v="0"/>
    <x v="0"/>
  </r>
  <r>
    <x v="0"/>
    <x v="1"/>
    <x v="1"/>
    <x v="0"/>
    <x v="0"/>
    <x v="2"/>
    <x v="0"/>
    <x v="1"/>
    <x v="1"/>
    <x v="2"/>
    <x v="0"/>
    <x v="0"/>
    <x v="0"/>
    <x v="0"/>
    <x v="0"/>
    <x v="0"/>
    <x v="1"/>
    <x v="1"/>
    <x v="2"/>
    <x v="2"/>
    <x v="0"/>
    <x v="1"/>
    <x v="1"/>
    <x v="1"/>
    <x v="2"/>
    <x v="2"/>
    <x v="0"/>
    <x v="0"/>
    <x v="0"/>
  </r>
  <r>
    <x v="0"/>
    <x v="1"/>
    <x v="1"/>
    <x v="0"/>
    <x v="1"/>
    <x v="2"/>
    <x v="0"/>
    <x v="1"/>
    <x v="1"/>
    <x v="2"/>
    <x v="0"/>
    <x v="0"/>
    <x v="0"/>
    <x v="0"/>
    <x v="0"/>
    <x v="0"/>
    <x v="0"/>
    <x v="1"/>
    <x v="2"/>
    <x v="2"/>
    <x v="0"/>
    <x v="1"/>
    <x v="1"/>
    <x v="1"/>
    <x v="2"/>
    <x v="2"/>
    <x v="0"/>
    <x v="2"/>
    <x v="0"/>
  </r>
  <r>
    <x v="1"/>
    <x v="1"/>
    <x v="1"/>
    <x v="0"/>
    <x v="0"/>
    <x v="2"/>
    <x v="0"/>
    <x v="1"/>
    <x v="1"/>
    <x v="2"/>
    <x v="0"/>
    <x v="0"/>
    <x v="0"/>
    <x v="0"/>
    <x v="0"/>
    <x v="0"/>
    <x v="1"/>
    <x v="1"/>
    <x v="2"/>
    <x v="2"/>
    <x v="0"/>
    <x v="1"/>
    <x v="1"/>
    <x v="1"/>
    <x v="2"/>
    <x v="2"/>
    <x v="0"/>
    <x v="0"/>
    <x v="0"/>
  </r>
  <r>
    <x v="0"/>
    <x v="1"/>
    <x v="1"/>
    <x v="0"/>
    <x v="2"/>
    <x v="0"/>
    <x v="0"/>
    <x v="2"/>
    <x v="2"/>
    <x v="2"/>
    <x v="0"/>
    <x v="0"/>
    <x v="0"/>
    <x v="0"/>
    <x v="0"/>
    <x v="0"/>
    <x v="1"/>
    <x v="1"/>
    <x v="2"/>
    <x v="2"/>
    <x v="0"/>
    <x v="2"/>
    <x v="0"/>
    <x v="2"/>
    <x v="1"/>
    <x v="2"/>
    <x v="0"/>
    <x v="0"/>
    <x v="0"/>
  </r>
  <r>
    <x v="0"/>
    <x v="1"/>
    <x v="1"/>
    <x v="0"/>
    <x v="0"/>
    <x v="1"/>
    <x v="0"/>
    <x v="0"/>
    <x v="0"/>
    <x v="0"/>
    <x v="0"/>
    <x v="0"/>
    <x v="0"/>
    <x v="0"/>
    <x v="0"/>
    <x v="0"/>
    <x v="0"/>
    <x v="1"/>
    <x v="0"/>
    <x v="1"/>
    <x v="0"/>
    <x v="2"/>
    <x v="2"/>
    <x v="0"/>
    <x v="2"/>
    <x v="2"/>
    <x v="0"/>
    <x v="0"/>
    <x v="0"/>
  </r>
  <r>
    <x v="0"/>
    <x v="1"/>
    <x v="1"/>
    <x v="0"/>
    <x v="2"/>
    <x v="0"/>
    <x v="0"/>
    <x v="1"/>
    <x v="1"/>
    <x v="1"/>
    <x v="0"/>
    <x v="0"/>
    <x v="0"/>
    <x v="0"/>
    <x v="1"/>
    <x v="2"/>
    <x v="1"/>
    <x v="0"/>
    <x v="1"/>
    <x v="2"/>
    <x v="0"/>
    <x v="1"/>
    <x v="1"/>
    <x v="0"/>
    <x v="0"/>
    <x v="0"/>
    <x v="2"/>
    <x v="0"/>
    <x v="0"/>
  </r>
  <r>
    <x v="0"/>
    <x v="1"/>
    <x v="0"/>
    <x v="0"/>
    <x v="1"/>
    <x v="2"/>
    <x v="0"/>
    <x v="0"/>
    <x v="0"/>
    <x v="2"/>
    <x v="0"/>
    <x v="0"/>
    <x v="0"/>
    <x v="0"/>
    <x v="0"/>
    <x v="0"/>
    <x v="1"/>
    <x v="1"/>
    <x v="2"/>
    <x v="2"/>
    <x v="1"/>
    <x v="1"/>
    <x v="2"/>
    <x v="1"/>
    <x v="1"/>
    <x v="0"/>
    <x v="2"/>
    <x v="2"/>
    <x v="1"/>
  </r>
  <r>
    <x v="0"/>
    <x v="0"/>
    <x v="1"/>
    <x v="0"/>
    <x v="1"/>
    <x v="2"/>
    <x v="0"/>
    <x v="1"/>
    <x v="1"/>
    <x v="2"/>
    <x v="0"/>
    <x v="2"/>
    <x v="0"/>
    <x v="0"/>
    <x v="0"/>
    <x v="0"/>
    <x v="1"/>
    <x v="1"/>
    <x v="2"/>
    <x v="2"/>
    <x v="0"/>
    <x v="1"/>
    <x v="1"/>
    <x v="1"/>
    <x v="2"/>
    <x v="2"/>
    <x v="0"/>
    <x v="0"/>
    <x v="0"/>
  </r>
  <r>
    <x v="0"/>
    <x v="1"/>
    <x v="1"/>
    <x v="0"/>
    <x v="1"/>
    <x v="0"/>
    <x v="0"/>
    <x v="1"/>
    <x v="1"/>
    <x v="1"/>
    <x v="0"/>
    <x v="0"/>
    <x v="0"/>
    <x v="0"/>
    <x v="0"/>
    <x v="0"/>
    <x v="1"/>
    <x v="1"/>
    <x v="2"/>
    <x v="2"/>
    <x v="0"/>
    <x v="0"/>
    <x v="1"/>
    <x v="0"/>
    <x v="2"/>
    <x v="2"/>
    <x v="0"/>
    <x v="0"/>
    <x v="0"/>
  </r>
  <r>
    <x v="0"/>
    <x v="1"/>
    <x v="0"/>
    <x v="0"/>
    <x v="0"/>
    <x v="0"/>
    <x v="2"/>
    <x v="0"/>
    <x v="0"/>
    <x v="0"/>
    <x v="0"/>
    <x v="0"/>
    <x v="0"/>
    <x v="0"/>
    <x v="0"/>
    <x v="0"/>
    <x v="1"/>
    <x v="1"/>
    <x v="0"/>
    <x v="0"/>
    <x v="0"/>
    <x v="1"/>
    <x v="1"/>
    <x v="0"/>
    <x v="0"/>
    <x v="0"/>
    <x v="0"/>
    <x v="2"/>
    <x v="1"/>
  </r>
  <r>
    <x v="0"/>
    <x v="0"/>
    <x v="1"/>
    <x v="0"/>
    <x v="1"/>
    <x v="0"/>
    <x v="0"/>
    <x v="0"/>
    <x v="0"/>
    <x v="0"/>
    <x v="0"/>
    <x v="0"/>
    <x v="0"/>
    <x v="0"/>
    <x v="1"/>
    <x v="1"/>
    <x v="2"/>
    <x v="2"/>
    <x v="1"/>
    <x v="2"/>
    <x v="0"/>
    <x v="0"/>
    <x v="2"/>
    <x v="1"/>
    <x v="1"/>
    <x v="1"/>
    <x v="0"/>
    <x v="2"/>
    <x v="0"/>
  </r>
  <r>
    <x v="0"/>
    <x v="0"/>
    <x v="1"/>
    <x v="0"/>
    <x v="1"/>
    <x v="0"/>
    <x v="0"/>
    <x v="1"/>
    <x v="1"/>
    <x v="2"/>
    <x v="0"/>
    <x v="0"/>
    <x v="0"/>
    <x v="0"/>
    <x v="0"/>
    <x v="0"/>
    <x v="1"/>
    <x v="1"/>
    <x v="0"/>
    <x v="0"/>
    <x v="0"/>
    <x v="1"/>
    <x v="0"/>
    <x v="0"/>
    <x v="1"/>
    <x v="0"/>
    <x v="1"/>
    <x v="0"/>
    <x v="2"/>
  </r>
  <r>
    <x v="0"/>
    <x v="0"/>
    <x v="3"/>
    <x v="0"/>
    <x v="3"/>
    <x v="2"/>
    <x v="0"/>
    <x v="1"/>
    <x v="1"/>
    <x v="2"/>
    <x v="2"/>
    <x v="0"/>
    <x v="0"/>
    <x v="0"/>
    <x v="0"/>
    <x v="0"/>
    <x v="1"/>
    <x v="1"/>
    <x v="2"/>
    <x v="2"/>
    <x v="0"/>
    <x v="1"/>
    <x v="1"/>
    <x v="1"/>
    <x v="2"/>
    <x v="2"/>
    <x v="0"/>
    <x v="0"/>
    <x v="0"/>
  </r>
  <r>
    <x v="0"/>
    <x v="0"/>
    <x v="0"/>
    <x v="0"/>
    <x v="1"/>
    <x v="0"/>
    <x v="2"/>
    <x v="0"/>
    <x v="0"/>
    <x v="2"/>
    <x v="0"/>
    <x v="2"/>
    <x v="0"/>
    <x v="1"/>
    <x v="1"/>
    <x v="0"/>
    <x v="1"/>
    <x v="1"/>
    <x v="0"/>
    <x v="2"/>
    <x v="0"/>
    <x v="0"/>
    <x v="0"/>
    <x v="1"/>
    <x v="1"/>
    <x v="1"/>
    <x v="2"/>
    <x v="0"/>
    <x v="0"/>
  </r>
  <r>
    <x v="1"/>
    <x v="0"/>
    <x v="0"/>
    <x v="1"/>
    <x v="1"/>
    <x v="2"/>
    <x v="2"/>
    <x v="2"/>
    <x v="2"/>
    <x v="1"/>
    <x v="0"/>
    <x v="0"/>
    <x v="0"/>
    <x v="0"/>
    <x v="0"/>
    <x v="0"/>
    <x v="1"/>
    <x v="1"/>
    <x v="2"/>
    <x v="2"/>
    <x v="0"/>
    <x v="1"/>
    <x v="1"/>
    <x v="1"/>
    <x v="2"/>
    <x v="2"/>
    <x v="0"/>
    <x v="0"/>
    <x v="0"/>
  </r>
  <r>
    <x v="0"/>
    <x v="0"/>
    <x v="0"/>
    <x v="0"/>
    <x v="1"/>
    <x v="0"/>
    <x v="0"/>
    <x v="1"/>
    <x v="1"/>
    <x v="2"/>
    <x v="0"/>
    <x v="0"/>
    <x v="0"/>
    <x v="0"/>
    <x v="0"/>
    <x v="0"/>
    <x v="1"/>
    <x v="1"/>
    <x v="2"/>
    <x v="2"/>
    <x v="0"/>
    <x v="1"/>
    <x v="0"/>
    <x v="1"/>
    <x v="2"/>
    <x v="2"/>
    <x v="0"/>
    <x v="0"/>
    <x v="0"/>
  </r>
  <r>
    <x v="0"/>
    <x v="0"/>
    <x v="0"/>
    <x v="0"/>
    <x v="1"/>
    <x v="1"/>
    <x v="0"/>
    <x v="0"/>
    <x v="1"/>
    <x v="2"/>
    <x v="0"/>
    <x v="0"/>
    <x v="0"/>
    <x v="0"/>
    <x v="0"/>
    <x v="0"/>
    <x v="1"/>
    <x v="1"/>
    <x v="2"/>
    <x v="2"/>
    <x v="0"/>
    <x v="0"/>
    <x v="1"/>
    <x v="1"/>
    <x v="1"/>
    <x v="2"/>
    <x v="0"/>
    <x v="0"/>
    <x v="0"/>
  </r>
  <r>
    <x v="0"/>
    <x v="1"/>
    <x v="0"/>
    <x v="0"/>
    <x v="2"/>
    <x v="0"/>
    <x v="2"/>
    <x v="0"/>
    <x v="0"/>
    <x v="2"/>
    <x v="2"/>
    <x v="0"/>
    <x v="0"/>
    <x v="0"/>
    <x v="0"/>
    <x v="0"/>
    <x v="1"/>
    <x v="1"/>
    <x v="2"/>
    <x v="2"/>
    <x v="0"/>
    <x v="0"/>
    <x v="0"/>
    <x v="0"/>
    <x v="1"/>
    <x v="1"/>
    <x v="0"/>
    <x v="2"/>
    <x v="0"/>
  </r>
  <r>
    <x v="0"/>
    <x v="0"/>
    <x v="0"/>
    <x v="0"/>
    <x v="3"/>
    <x v="0"/>
    <x v="0"/>
    <x v="0"/>
    <x v="1"/>
    <x v="2"/>
    <x v="0"/>
    <x v="0"/>
    <x v="0"/>
    <x v="0"/>
    <x v="0"/>
    <x v="0"/>
    <x v="1"/>
    <x v="1"/>
    <x v="2"/>
    <x v="2"/>
    <x v="0"/>
    <x v="1"/>
    <x v="1"/>
    <x v="1"/>
    <x v="2"/>
    <x v="1"/>
    <x v="0"/>
    <x v="0"/>
    <x v="0"/>
  </r>
  <r>
    <x v="0"/>
    <x v="1"/>
    <x v="0"/>
    <x v="0"/>
    <x v="3"/>
    <x v="1"/>
    <x v="0"/>
    <x v="2"/>
    <x v="1"/>
    <x v="1"/>
    <x v="0"/>
    <x v="0"/>
    <x v="0"/>
    <x v="0"/>
    <x v="0"/>
    <x v="0"/>
    <x v="1"/>
    <x v="1"/>
    <x v="2"/>
    <x v="2"/>
    <x v="0"/>
    <x v="1"/>
    <x v="1"/>
    <x v="1"/>
    <x v="2"/>
    <x v="2"/>
    <x v="0"/>
    <x v="0"/>
    <x v="0"/>
  </r>
  <r>
    <x v="0"/>
    <x v="0"/>
    <x v="1"/>
    <x v="0"/>
    <x v="1"/>
    <x v="0"/>
    <x v="1"/>
    <x v="0"/>
    <x v="0"/>
    <x v="0"/>
    <x v="2"/>
    <x v="2"/>
    <x v="2"/>
    <x v="1"/>
    <x v="1"/>
    <x v="1"/>
    <x v="0"/>
    <x v="0"/>
    <x v="0"/>
    <x v="1"/>
    <x v="1"/>
    <x v="0"/>
    <x v="0"/>
    <x v="0"/>
    <x v="1"/>
    <x v="1"/>
    <x v="2"/>
    <x v="2"/>
    <x v="2"/>
  </r>
  <r>
    <x v="0"/>
    <x v="1"/>
    <x v="0"/>
    <x v="0"/>
    <x v="1"/>
    <x v="0"/>
    <x v="0"/>
    <x v="0"/>
    <x v="0"/>
    <x v="0"/>
    <x v="0"/>
    <x v="0"/>
    <x v="0"/>
    <x v="0"/>
    <x v="0"/>
    <x v="0"/>
    <x v="0"/>
    <x v="0"/>
    <x v="0"/>
    <x v="1"/>
    <x v="1"/>
    <x v="2"/>
    <x v="2"/>
    <x v="2"/>
    <x v="1"/>
    <x v="2"/>
    <x v="0"/>
    <x v="2"/>
    <x v="2"/>
  </r>
  <r>
    <x v="0"/>
    <x v="0"/>
    <x v="0"/>
    <x v="0"/>
    <x v="2"/>
    <x v="1"/>
    <x v="0"/>
    <x v="2"/>
    <x v="1"/>
    <x v="2"/>
    <x v="0"/>
    <x v="0"/>
    <x v="0"/>
    <x v="0"/>
    <x v="0"/>
    <x v="0"/>
    <x v="1"/>
    <x v="1"/>
    <x v="2"/>
    <x v="2"/>
    <x v="0"/>
    <x v="1"/>
    <x v="1"/>
    <x v="1"/>
    <x v="2"/>
    <x v="2"/>
    <x v="0"/>
    <x v="0"/>
    <x v="0"/>
  </r>
  <r>
    <x v="0"/>
    <x v="1"/>
    <x v="1"/>
    <x v="0"/>
    <x v="0"/>
    <x v="2"/>
    <x v="0"/>
    <x v="1"/>
    <x v="1"/>
    <x v="2"/>
    <x v="0"/>
    <x v="0"/>
    <x v="0"/>
    <x v="0"/>
    <x v="0"/>
    <x v="0"/>
    <x v="1"/>
    <x v="0"/>
    <x v="1"/>
    <x v="2"/>
    <x v="0"/>
    <x v="2"/>
    <x v="0"/>
    <x v="1"/>
    <x v="2"/>
    <x v="2"/>
    <x v="0"/>
    <x v="0"/>
    <x v="0"/>
  </r>
  <r>
    <x v="0"/>
    <x v="0"/>
    <x v="1"/>
    <x v="0"/>
    <x v="1"/>
    <x v="1"/>
    <x v="0"/>
    <x v="1"/>
    <x v="1"/>
    <x v="2"/>
    <x v="0"/>
    <x v="0"/>
    <x v="0"/>
    <x v="0"/>
    <x v="0"/>
    <x v="0"/>
    <x v="1"/>
    <x v="1"/>
    <x v="2"/>
    <x v="2"/>
    <x v="0"/>
    <x v="1"/>
    <x v="1"/>
    <x v="1"/>
    <x v="2"/>
    <x v="2"/>
    <x v="0"/>
    <x v="0"/>
    <x v="0"/>
  </r>
  <r>
    <x v="0"/>
    <x v="0"/>
    <x v="1"/>
    <x v="0"/>
    <x v="2"/>
    <x v="2"/>
    <x v="0"/>
    <x v="1"/>
    <x v="1"/>
    <x v="2"/>
    <x v="0"/>
    <x v="0"/>
    <x v="0"/>
    <x v="0"/>
    <x v="0"/>
    <x v="0"/>
    <x v="1"/>
    <x v="1"/>
    <x v="2"/>
    <x v="2"/>
    <x v="0"/>
    <x v="0"/>
    <x v="0"/>
    <x v="1"/>
    <x v="1"/>
    <x v="1"/>
    <x v="2"/>
    <x v="0"/>
    <x v="2"/>
  </r>
  <r>
    <x v="1"/>
    <x v="0"/>
    <x v="0"/>
    <x v="0"/>
    <x v="0"/>
    <x v="1"/>
    <x v="2"/>
    <x v="2"/>
    <x v="1"/>
    <x v="2"/>
    <x v="0"/>
    <x v="0"/>
    <x v="0"/>
    <x v="0"/>
    <x v="0"/>
    <x v="0"/>
    <x v="1"/>
    <x v="1"/>
    <x v="0"/>
    <x v="2"/>
    <x v="0"/>
    <x v="1"/>
    <x v="1"/>
    <x v="1"/>
    <x v="1"/>
    <x v="1"/>
    <x v="2"/>
    <x v="2"/>
    <x v="0"/>
  </r>
  <r>
    <x v="0"/>
    <x v="1"/>
    <x v="0"/>
    <x v="0"/>
    <x v="1"/>
    <x v="2"/>
    <x v="0"/>
    <x v="1"/>
    <x v="1"/>
    <x v="2"/>
    <x v="0"/>
    <x v="0"/>
    <x v="0"/>
    <x v="0"/>
    <x v="0"/>
    <x v="1"/>
    <x v="1"/>
    <x v="1"/>
    <x v="2"/>
    <x v="2"/>
    <x v="0"/>
    <x v="0"/>
    <x v="1"/>
    <x v="1"/>
    <x v="2"/>
    <x v="2"/>
    <x v="0"/>
    <x v="0"/>
    <x v="0"/>
  </r>
  <r>
    <x v="0"/>
    <x v="0"/>
    <x v="1"/>
    <x v="0"/>
    <x v="1"/>
    <x v="0"/>
    <x v="0"/>
    <x v="2"/>
    <x v="0"/>
    <x v="2"/>
    <x v="0"/>
    <x v="0"/>
    <x v="0"/>
    <x v="0"/>
    <x v="1"/>
    <x v="0"/>
    <x v="1"/>
    <x v="1"/>
    <x v="2"/>
    <x v="2"/>
    <x v="0"/>
    <x v="0"/>
    <x v="1"/>
    <x v="1"/>
    <x v="0"/>
    <x v="0"/>
    <x v="1"/>
    <x v="0"/>
    <x v="0"/>
  </r>
  <r>
    <x v="0"/>
    <x v="0"/>
    <x v="0"/>
    <x v="0"/>
    <x v="1"/>
    <x v="0"/>
    <x v="1"/>
    <x v="0"/>
    <x v="0"/>
    <x v="0"/>
    <x v="2"/>
    <x v="2"/>
    <x v="2"/>
    <x v="0"/>
    <x v="0"/>
    <x v="0"/>
    <x v="0"/>
    <x v="1"/>
    <x v="2"/>
    <x v="0"/>
    <x v="2"/>
    <x v="0"/>
    <x v="0"/>
    <x v="2"/>
    <x v="1"/>
    <x v="1"/>
    <x v="2"/>
    <x v="2"/>
    <x v="2"/>
  </r>
  <r>
    <x v="0"/>
    <x v="1"/>
    <x v="1"/>
    <x v="0"/>
    <x v="1"/>
    <x v="2"/>
    <x v="0"/>
    <x v="1"/>
    <x v="1"/>
    <x v="2"/>
    <x v="2"/>
    <x v="0"/>
    <x v="2"/>
    <x v="0"/>
    <x v="0"/>
    <x v="0"/>
    <x v="1"/>
    <x v="1"/>
    <x v="2"/>
    <x v="2"/>
    <x v="0"/>
    <x v="1"/>
    <x v="1"/>
    <x v="1"/>
    <x v="2"/>
    <x v="2"/>
    <x v="0"/>
    <x v="2"/>
    <x v="0"/>
  </r>
  <r>
    <x v="0"/>
    <x v="0"/>
    <x v="0"/>
    <x v="0"/>
    <x v="1"/>
    <x v="2"/>
    <x v="0"/>
    <x v="2"/>
    <x v="2"/>
    <x v="1"/>
    <x v="0"/>
    <x v="0"/>
    <x v="0"/>
    <x v="0"/>
    <x v="0"/>
    <x v="0"/>
    <x v="0"/>
    <x v="1"/>
    <x v="2"/>
    <x v="2"/>
    <x v="0"/>
    <x v="0"/>
    <x v="0"/>
    <x v="1"/>
    <x v="1"/>
    <x v="1"/>
    <x v="0"/>
    <x v="2"/>
    <x v="2"/>
  </r>
  <r>
    <x v="0"/>
    <x v="1"/>
    <x v="0"/>
    <x v="0"/>
    <x v="2"/>
    <x v="1"/>
    <x v="0"/>
    <x v="2"/>
    <x v="2"/>
    <x v="2"/>
    <x v="0"/>
    <x v="2"/>
    <x v="0"/>
    <x v="0"/>
    <x v="0"/>
    <x v="0"/>
    <x v="1"/>
    <x v="1"/>
    <x v="0"/>
    <x v="2"/>
    <x v="0"/>
    <x v="1"/>
    <x v="1"/>
    <x v="0"/>
    <x v="2"/>
    <x v="2"/>
    <x v="0"/>
    <x v="0"/>
    <x v="0"/>
  </r>
  <r>
    <x v="0"/>
    <x v="1"/>
    <x v="0"/>
    <x v="0"/>
    <x v="0"/>
    <x v="2"/>
    <x v="0"/>
    <x v="1"/>
    <x v="1"/>
    <x v="2"/>
    <x v="0"/>
    <x v="0"/>
    <x v="0"/>
    <x v="0"/>
    <x v="0"/>
    <x v="0"/>
    <x v="1"/>
    <x v="1"/>
    <x v="0"/>
    <x v="0"/>
    <x v="1"/>
    <x v="0"/>
    <x v="0"/>
    <x v="1"/>
    <x v="1"/>
    <x v="2"/>
    <x v="0"/>
    <x v="2"/>
    <x v="2"/>
  </r>
  <r>
    <x v="0"/>
    <x v="0"/>
    <x v="0"/>
    <x v="0"/>
    <x v="2"/>
    <x v="0"/>
    <x v="0"/>
    <x v="1"/>
    <x v="1"/>
    <x v="0"/>
    <x v="2"/>
    <x v="2"/>
    <x v="2"/>
    <x v="0"/>
    <x v="0"/>
    <x v="2"/>
    <x v="1"/>
    <x v="1"/>
    <x v="2"/>
    <x v="2"/>
    <x v="0"/>
    <x v="1"/>
    <x v="1"/>
    <x v="1"/>
    <x v="0"/>
    <x v="2"/>
    <x v="0"/>
    <x v="0"/>
    <x v="0"/>
  </r>
  <r>
    <x v="0"/>
    <x v="1"/>
    <x v="0"/>
    <x v="0"/>
    <x v="0"/>
    <x v="0"/>
    <x v="2"/>
    <x v="1"/>
    <x v="0"/>
    <x v="1"/>
    <x v="0"/>
    <x v="2"/>
    <x v="2"/>
    <x v="0"/>
    <x v="0"/>
    <x v="1"/>
    <x v="0"/>
    <x v="2"/>
    <x v="2"/>
    <x v="2"/>
    <x v="0"/>
    <x v="1"/>
    <x v="1"/>
    <x v="1"/>
    <x v="0"/>
    <x v="0"/>
    <x v="1"/>
    <x v="1"/>
    <x v="1"/>
  </r>
  <r>
    <x v="0"/>
    <x v="0"/>
    <x v="0"/>
    <x v="0"/>
    <x v="2"/>
    <x v="2"/>
    <x v="0"/>
    <x v="1"/>
    <x v="1"/>
    <x v="2"/>
    <x v="1"/>
    <x v="2"/>
    <x v="1"/>
    <x v="1"/>
    <x v="2"/>
    <x v="1"/>
    <x v="2"/>
    <x v="0"/>
    <x v="1"/>
    <x v="2"/>
    <x v="0"/>
    <x v="1"/>
    <x v="1"/>
    <x v="1"/>
    <x v="0"/>
    <x v="2"/>
    <x v="0"/>
    <x v="2"/>
    <x v="0"/>
  </r>
  <r>
    <x v="0"/>
    <x v="1"/>
    <x v="0"/>
    <x v="0"/>
    <x v="1"/>
    <x v="2"/>
    <x v="0"/>
    <x v="0"/>
    <x v="0"/>
    <x v="2"/>
    <x v="0"/>
    <x v="0"/>
    <x v="2"/>
    <x v="0"/>
    <x v="0"/>
    <x v="1"/>
    <x v="0"/>
    <x v="1"/>
    <x v="0"/>
    <x v="2"/>
    <x v="0"/>
    <x v="0"/>
    <x v="0"/>
    <x v="1"/>
    <x v="2"/>
    <x v="2"/>
    <x v="2"/>
    <x v="1"/>
    <x v="0"/>
  </r>
  <r>
    <x v="0"/>
    <x v="1"/>
    <x v="0"/>
    <x v="0"/>
    <x v="2"/>
    <x v="1"/>
    <x v="0"/>
    <x v="1"/>
    <x v="1"/>
    <x v="0"/>
    <x v="0"/>
    <x v="0"/>
    <x v="0"/>
    <x v="0"/>
    <x v="0"/>
    <x v="0"/>
    <x v="0"/>
    <x v="1"/>
    <x v="2"/>
    <x v="2"/>
    <x v="1"/>
    <x v="0"/>
    <x v="1"/>
    <x v="0"/>
    <x v="2"/>
    <x v="2"/>
    <x v="0"/>
    <x v="0"/>
    <x v="0"/>
  </r>
  <r>
    <x v="0"/>
    <x v="0"/>
    <x v="0"/>
    <x v="0"/>
    <x v="3"/>
    <x v="2"/>
    <x v="0"/>
    <x v="1"/>
    <x v="1"/>
    <x v="2"/>
    <x v="0"/>
    <x v="0"/>
    <x v="0"/>
    <x v="0"/>
    <x v="0"/>
    <x v="0"/>
    <x v="1"/>
    <x v="1"/>
    <x v="0"/>
    <x v="2"/>
    <x v="0"/>
    <x v="0"/>
    <x v="0"/>
    <x v="1"/>
    <x v="1"/>
    <x v="2"/>
    <x v="0"/>
    <x v="0"/>
    <x v="0"/>
  </r>
  <r>
    <x v="0"/>
    <x v="1"/>
    <x v="1"/>
    <x v="0"/>
    <x v="1"/>
    <x v="1"/>
    <x v="0"/>
    <x v="1"/>
    <x v="1"/>
    <x v="2"/>
    <x v="0"/>
    <x v="0"/>
    <x v="0"/>
    <x v="0"/>
    <x v="0"/>
    <x v="0"/>
    <x v="1"/>
    <x v="0"/>
    <x v="2"/>
    <x v="2"/>
    <x v="0"/>
    <x v="1"/>
    <x v="1"/>
    <x v="1"/>
    <x v="0"/>
    <x v="2"/>
    <x v="0"/>
    <x v="0"/>
    <x v="0"/>
  </r>
  <r>
    <x v="0"/>
    <x v="0"/>
    <x v="1"/>
    <x v="0"/>
    <x v="2"/>
    <x v="2"/>
    <x v="0"/>
    <x v="2"/>
    <x v="2"/>
    <x v="2"/>
    <x v="0"/>
    <x v="0"/>
    <x v="0"/>
    <x v="0"/>
    <x v="0"/>
    <x v="0"/>
    <x v="1"/>
    <x v="0"/>
    <x v="2"/>
    <x v="2"/>
    <x v="0"/>
    <x v="0"/>
    <x v="0"/>
    <x v="1"/>
    <x v="0"/>
    <x v="1"/>
    <x v="1"/>
    <x v="0"/>
    <x v="0"/>
  </r>
  <r>
    <x v="1"/>
    <x v="1"/>
    <x v="1"/>
    <x v="0"/>
    <x v="1"/>
    <x v="2"/>
    <x v="0"/>
    <x v="1"/>
    <x v="2"/>
    <x v="1"/>
    <x v="0"/>
    <x v="0"/>
    <x v="0"/>
    <x v="0"/>
    <x v="0"/>
    <x v="0"/>
    <x v="1"/>
    <x v="1"/>
    <x v="2"/>
    <x v="2"/>
    <x v="0"/>
    <x v="1"/>
    <x v="1"/>
    <x v="1"/>
    <x v="2"/>
    <x v="2"/>
    <x v="2"/>
    <x v="0"/>
    <x v="0"/>
  </r>
  <r>
    <x v="4"/>
    <x v="0"/>
    <x v="1"/>
    <x v="1"/>
    <x v="0"/>
    <x v="2"/>
    <x v="2"/>
    <x v="0"/>
    <x v="0"/>
    <x v="1"/>
    <x v="0"/>
    <x v="2"/>
    <x v="2"/>
    <x v="1"/>
    <x v="1"/>
    <x v="1"/>
    <x v="0"/>
    <x v="1"/>
    <x v="2"/>
    <x v="2"/>
    <x v="0"/>
    <x v="1"/>
    <x v="1"/>
    <x v="1"/>
    <x v="0"/>
    <x v="2"/>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DD33B8-92CC-4D26-BC8A-C8487276BD3E}"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rowHeaderCaption="Age Group">
  <location ref="M3:N6" firstHeaderRow="1" firstDataRow="1" firstDataCol="1"/>
  <pivotFields count="29">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Which type of smartphone do you currently use?"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54F0A0C-0309-4C69-815C-F2DEE14DF3B0}" name="PivotTable15"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39:Q43"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19"/>
  </colFields>
  <colItems count="4">
    <i>
      <x/>
    </i>
    <i>
      <x v="1"/>
    </i>
    <i>
      <x v="2"/>
    </i>
    <i t="grand">
      <x/>
    </i>
  </colItems>
  <dataFields count="1">
    <dataField name="Count of AI features are not always accurate." fld="19"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0.xml><?xml version="1.0" encoding="utf-8"?>
<pivotTableDefinition xmlns="http://schemas.openxmlformats.org/spreadsheetml/2006/main" xmlns:mc="http://schemas.openxmlformats.org/markup-compatibility/2006" xmlns:xr="http://schemas.microsoft.com/office/spreadsheetml/2014/revision" mc:Ignorable="xr" xr:uid="{B4F1AABE-C72F-487F-9A40-D3F1D670D91C}" name="PivotTable1"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E9"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pivotField axis="axisRow" showAll="0">
      <items count="5">
        <item x="2"/>
        <item x="1"/>
        <item x="3"/>
        <item x="0"/>
        <item t="default"/>
      </items>
    </pivotField>
    <pivotField axis="axisCol"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5"/>
  </colFields>
  <colItems count="4">
    <i>
      <x/>
    </i>
    <i>
      <x v="1"/>
    </i>
    <i>
      <x v="2"/>
    </i>
    <i t="grand">
      <x/>
    </i>
  </colItems>
  <dataFields count="1">
    <dataField name="Count of Voice assistants (Siri,Google Assistant)" fld="5"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1.xml><?xml version="1.0" encoding="utf-8"?>
<pivotTableDefinition xmlns="http://schemas.openxmlformats.org/spreadsheetml/2006/main" xmlns:mc="http://schemas.openxmlformats.org/markup-compatibility/2006" xmlns:xr="http://schemas.microsoft.com/office/spreadsheetml/2014/revision" mc:Ignorable="xr" xr:uid="{9CE16C46-1286-4FF9-AA25-F3747A51D316}" name="PivotTable10"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0:E37"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14"/>
  </colFields>
  <colItems count="4">
    <i>
      <x/>
    </i>
    <i>
      <x v="1"/>
    </i>
    <i>
      <x v="2"/>
    </i>
    <i t="grand">
      <x/>
    </i>
  </colItems>
  <dataFields count="1">
    <dataField name="Count of AI improves my productivity and daily tasks." fld="14"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2.xml><?xml version="1.0" encoding="utf-8"?>
<pivotTableDefinition xmlns="http://schemas.openxmlformats.org/spreadsheetml/2006/main" xmlns:mc="http://schemas.openxmlformats.org/markup-compatibility/2006" xmlns:xr="http://schemas.microsoft.com/office/spreadsheetml/2014/revision" mc:Ignorable="xr" xr:uid="{0344AB31-6927-435C-AA4A-DFEEF084C357}" name="PivotTable21"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57:Q64"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0"/>
        <item x="1"/>
        <item x="2"/>
        <item t="default"/>
      </items>
    </pivotField>
    <pivotField showAll="0"/>
    <pivotField showAll="0"/>
    <pivotField showAll="0"/>
  </pivotFields>
  <rowFields count="1">
    <field x="0"/>
  </rowFields>
  <rowItems count="6">
    <i>
      <x/>
    </i>
    <i>
      <x v="1"/>
    </i>
    <i>
      <x v="2"/>
    </i>
    <i>
      <x v="3"/>
    </i>
    <i>
      <x v="4"/>
    </i>
    <i t="grand">
      <x/>
    </i>
  </rowItems>
  <colFields count="1">
    <field x="25"/>
  </colFields>
  <colItems count="4">
    <i>
      <x/>
    </i>
    <i>
      <x v="1"/>
    </i>
    <i>
      <x v="2"/>
    </i>
    <i t="grand">
      <x/>
    </i>
  </colItems>
  <dataFields count="1">
    <dataField name="Count of I would like more control over AI features on my phone." fld="25"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3.xml><?xml version="1.0" encoding="utf-8"?>
<pivotTableDefinition xmlns="http://schemas.openxmlformats.org/spreadsheetml/2006/main" xmlns:mc="http://schemas.openxmlformats.org/markup-compatibility/2006" xmlns:xr="http://schemas.microsoft.com/office/spreadsheetml/2014/revision" mc:Ignorable="xr" xr:uid="{DF65127D-53D5-4640-84F4-547CC6FF8BC9}" name="PivotTable5"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12:K19"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showAll="0"/>
    <pivotField showAll="0"/>
    <pivotField showAll="0"/>
    <pivotField axis="axisCol"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9"/>
  </colFields>
  <colItems count="4">
    <i>
      <x/>
    </i>
    <i>
      <x v="1"/>
    </i>
    <i>
      <x v="2"/>
    </i>
    <i t="grand">
      <x/>
    </i>
  </colItems>
  <dataFields count="1">
    <dataField name="Count of AI-based recommendations (YouTube, Netflix, Shopping apps)" fld="9"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4.xml><?xml version="1.0" encoding="utf-8"?>
<pivotTableDefinition xmlns="http://schemas.openxmlformats.org/spreadsheetml/2006/main" xmlns:mc="http://schemas.openxmlformats.org/markup-compatibility/2006" xmlns:xr="http://schemas.microsoft.com/office/spreadsheetml/2014/revision" mc:Ignorable="xr" xr:uid="{710BD765-9F04-48B6-872C-01AC18EBFAD7}" name="PivotTable6"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12:Q19"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10"/>
  </colFields>
  <colItems count="4">
    <i>
      <x/>
    </i>
    <i>
      <x v="1"/>
    </i>
    <i>
      <x v="2"/>
    </i>
    <i t="grand">
      <x/>
    </i>
  </colItems>
  <dataFields count="1">
    <dataField name="Count of I am aware that my smartphone has AI-powered features." fld="1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5.xml><?xml version="1.0" encoding="utf-8"?>
<pivotTableDefinition xmlns="http://schemas.openxmlformats.org/spreadsheetml/2006/main" xmlns:mc="http://schemas.openxmlformats.org/markup-compatibility/2006" xmlns:xr="http://schemas.microsoft.com/office/spreadsheetml/2014/revision" mc:Ignorable="xr" xr:uid="{66B20203-D499-4678-ABE9-12B42C603B88}" name="PivotTable17"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48:K55"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21"/>
  </colFields>
  <colItems count="4">
    <i>
      <x/>
    </i>
    <i>
      <x v="1"/>
    </i>
    <i>
      <x v="2"/>
    </i>
    <i t="grand">
      <x/>
    </i>
  </colItems>
  <dataFields count="1">
    <dataField name="Count of AI features drain my smartphone battery quickly." fld="21"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6.xml><?xml version="1.0" encoding="utf-8"?>
<pivotTableDefinition xmlns="http://schemas.openxmlformats.org/spreadsheetml/2006/main" xmlns:mc="http://schemas.openxmlformats.org/markup-compatibility/2006" xmlns:xr="http://schemas.microsoft.com/office/spreadsheetml/2014/revision" mc:Ignorable="xr" xr:uid="{066523B3-AD2F-42AB-B331-9E228728A329}" name="PivotTable18"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48:Q55"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 showAll="0"/>
  </pivotFields>
  <rowFields count="1">
    <field x="0"/>
  </rowFields>
  <rowItems count="6">
    <i>
      <x/>
    </i>
    <i>
      <x v="1"/>
    </i>
    <i>
      <x v="2"/>
    </i>
    <i>
      <x v="3"/>
    </i>
    <i>
      <x v="4"/>
    </i>
    <i t="grand">
      <x/>
    </i>
  </rowItems>
  <colFields count="1">
    <field x="22"/>
  </colFields>
  <colItems count="4">
    <i>
      <x/>
    </i>
    <i>
      <x v="1"/>
    </i>
    <i>
      <x v="2"/>
    </i>
    <i t="grand">
      <x/>
    </i>
  </colItems>
  <dataFields count="1">
    <dataField name="Count of AI recommendations sometimes feel intrusive." fld="22"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7.xml><?xml version="1.0" encoding="utf-8"?>
<pivotTableDefinition xmlns="http://schemas.openxmlformats.org/spreadsheetml/2006/main" xmlns:mc="http://schemas.openxmlformats.org/markup-compatibility/2006" xmlns:xr="http://schemas.microsoft.com/office/spreadsheetml/2014/revision" mc:Ignorable="xr" xr:uid="{751759FA-2BD4-4C38-8EF0-E37979A5C053}" name="PivotTable20"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57:K64"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0"/>
        <item x="1"/>
        <item x="2"/>
        <item t="default"/>
      </items>
    </pivotField>
    <pivotField showAll="0"/>
    <pivotField showAll="0"/>
    <pivotField showAll="0"/>
    <pivotField showAll="0"/>
  </pivotFields>
  <rowFields count="1">
    <field x="0"/>
  </rowFields>
  <rowItems count="6">
    <i>
      <x/>
    </i>
    <i>
      <x v="1"/>
    </i>
    <i>
      <x v="2"/>
    </i>
    <i>
      <x v="3"/>
    </i>
    <i>
      <x v="4"/>
    </i>
    <i t="grand">
      <x/>
    </i>
  </rowItems>
  <colFields count="1">
    <field x="24"/>
  </colFields>
  <colItems count="4">
    <i>
      <x/>
    </i>
    <i>
      <x v="1"/>
    </i>
    <i>
      <x v="2"/>
    </i>
    <i t="grand">
      <x/>
    </i>
  </colItems>
  <dataFields count="1">
    <dataField name="Count of I trust AI in my phone to keep my data secure." fld="24"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8.xml><?xml version="1.0" encoding="utf-8"?>
<pivotTableDefinition xmlns="http://schemas.openxmlformats.org/spreadsheetml/2006/main" xmlns:mc="http://schemas.openxmlformats.org/markup-compatibility/2006" xmlns:xr="http://schemas.microsoft.com/office/spreadsheetml/2014/revision" mc:Ignorable="xr" xr:uid="{E68B8A5E-9BDA-4551-925E-80878A5BFF77}" name="PivotTable9"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21:Q28"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13"/>
  </colFields>
  <colItems count="4">
    <i>
      <x/>
    </i>
    <i>
      <x v="1"/>
    </i>
    <i>
      <x v="2"/>
    </i>
    <i t="grand">
      <x/>
    </i>
  </colItems>
  <dataFields count="1">
    <dataField name="Count of AI features are easy to use." fld="1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9.xml><?xml version="1.0" encoding="utf-8"?>
<pivotTableDefinition xmlns="http://schemas.openxmlformats.org/spreadsheetml/2006/main" xmlns:mc="http://schemas.openxmlformats.org/markup-compatibility/2006" xmlns:xr="http://schemas.microsoft.com/office/spreadsheetml/2014/revision" mc:Ignorable="xr" xr:uid="{4584D4C7-36A8-4496-8D96-8F2A14656A8F}" name="PivotTable15"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39:Q46"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19"/>
  </colFields>
  <colItems count="4">
    <i>
      <x/>
    </i>
    <i>
      <x v="1"/>
    </i>
    <i>
      <x v="2"/>
    </i>
    <i t="grand">
      <x/>
    </i>
  </colItems>
  <dataFields count="1">
    <dataField name="Count of AI features are not always accurate." fld="19"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ED976C6-21A0-47D4-AFEC-0512C8AAE3B6}" name="PivotTable23"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66:K70"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x="0"/>
        <item t="default"/>
      </items>
    </pivotField>
    <pivotField showAll="0"/>
  </pivotFields>
  <rowFields count="1">
    <field x="1"/>
  </rowFields>
  <rowItems count="3">
    <i>
      <x/>
    </i>
    <i>
      <x v="1"/>
    </i>
    <i t="grand">
      <x/>
    </i>
  </rowItems>
  <colFields count="1">
    <field x="27"/>
  </colFields>
  <colItems count="4">
    <i>
      <x/>
    </i>
    <i>
      <x v="1"/>
    </i>
    <i>
      <x v="2"/>
    </i>
    <i t="grand">
      <x/>
    </i>
  </colItems>
  <dataFields count="1">
    <dataField name="Count of AI should be more transparent about how it collects and uses my data." fld="27"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0.xml><?xml version="1.0" encoding="utf-8"?>
<pivotTableDefinition xmlns="http://schemas.openxmlformats.org/spreadsheetml/2006/main" xmlns:mc="http://schemas.openxmlformats.org/markup-compatibility/2006" xmlns:xr="http://schemas.microsoft.com/office/spreadsheetml/2014/revision" mc:Ignorable="xr" xr:uid="{8699E91E-03A8-4DB7-A6CE-465B8E8CD442}" name="PivotTable3"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3:Q10"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showAll="0"/>
    <pivotField axis="axisCol"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7"/>
  </colFields>
  <colItems count="4">
    <i>
      <x/>
    </i>
    <i>
      <x v="1"/>
    </i>
    <i>
      <x v="2"/>
    </i>
    <i t="grand">
      <x/>
    </i>
  </colItems>
  <dataFields count="1">
    <dataField name="Count of AI camera enhancements (Portrait mode, Night mode, AI beautification)" fld="7"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1.xml><?xml version="1.0" encoding="utf-8"?>
<pivotTableDefinition xmlns="http://schemas.openxmlformats.org/spreadsheetml/2006/main" xmlns:mc="http://schemas.openxmlformats.org/markup-compatibility/2006" xmlns:xr="http://schemas.microsoft.com/office/spreadsheetml/2014/revision" mc:Ignorable="xr" xr:uid="{EA43D1BC-2677-4C2E-B46F-6D1C99295D8F}" name="PivotTable4"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2:E19"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showAll="0"/>
    <pivotField showAll="0"/>
    <pivotField axis="axisCol"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8"/>
  </colFields>
  <colItems count="4">
    <i>
      <x/>
    </i>
    <i>
      <x v="1"/>
    </i>
    <i>
      <x v="2"/>
    </i>
    <i t="grand">
      <x/>
    </i>
  </colItems>
  <dataFields count="1">
    <dataField name="Count of AI-powered typing (Auto-suggestions, predictive text)" fld="8"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2.xml><?xml version="1.0" encoding="utf-8"?>
<pivotTableDefinition xmlns="http://schemas.openxmlformats.org/spreadsheetml/2006/main" xmlns:mc="http://schemas.openxmlformats.org/markup-compatibility/2006" xmlns:xr="http://schemas.microsoft.com/office/spreadsheetml/2014/revision" mc:Ignorable="xr" xr:uid="{7376A088-D186-4CBF-AB6A-709F0CBB5767}" name="PivotTable1"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E10" firstHeaderRow="1" firstDataRow="2" firstDataCol="1"/>
  <pivotFields count="29">
    <pivotField axis="axisRow" showAll="0">
      <items count="6">
        <item x="0"/>
        <item x="1"/>
        <item x="2"/>
        <item x="3"/>
        <item x="4"/>
        <item t="default"/>
      </items>
    </pivotField>
    <pivotField showAll="0"/>
    <pivotField showAll="0"/>
    <pivotField showAll="0"/>
    <pivotField showAll="0"/>
    <pivotField axis="axisCol"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5"/>
  </colFields>
  <colItems count="4">
    <i>
      <x/>
    </i>
    <i>
      <x v="1"/>
    </i>
    <i>
      <x v="2"/>
    </i>
    <i t="grand">
      <x/>
    </i>
  </colItems>
  <dataFields count="1">
    <dataField name="Count of Voice assistants (Siri,Google Assistant)" fld="5"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3.xml><?xml version="1.0" encoding="utf-8"?>
<pivotTableDefinition xmlns="http://schemas.openxmlformats.org/spreadsheetml/2006/main" xmlns:mc="http://schemas.openxmlformats.org/markup-compatibility/2006" xmlns:xr="http://schemas.microsoft.com/office/spreadsheetml/2014/revision" mc:Ignorable="xr" xr:uid="{1EFD5A11-12F0-4D4B-BD66-EEFB397CF89F}" name="PivotTable11"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30:K37"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15"/>
  </colFields>
  <colItems count="4">
    <i>
      <x/>
    </i>
    <i>
      <x v="1"/>
    </i>
    <i>
      <x v="2"/>
    </i>
    <i t="grand">
      <x/>
    </i>
  </colItems>
  <dataFields count="1">
    <dataField name="Count of AI recommendations are useful and relevant to me." fld="15"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4.xml><?xml version="1.0" encoding="utf-8"?>
<pivotTableDefinition xmlns="http://schemas.openxmlformats.org/spreadsheetml/2006/main" xmlns:mc="http://schemas.openxmlformats.org/markup-compatibility/2006" xmlns:xr="http://schemas.microsoft.com/office/spreadsheetml/2014/revision" mc:Ignorable="xr" xr:uid="{B4C8EB2C-D273-4346-B421-AA9F751566D2}" name="PivotTable22"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66:E73"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x="0"/>
        <item t="default"/>
      </items>
    </pivotField>
    <pivotField showAll="0"/>
    <pivotField showAll="0"/>
  </pivotFields>
  <rowFields count="1">
    <field x="0"/>
  </rowFields>
  <rowItems count="6">
    <i>
      <x/>
    </i>
    <i>
      <x v="1"/>
    </i>
    <i>
      <x v="2"/>
    </i>
    <i>
      <x v="3"/>
    </i>
    <i>
      <x v="4"/>
    </i>
    <i t="grand">
      <x/>
    </i>
  </rowItems>
  <colFields count="1">
    <field x="26"/>
  </colFields>
  <colItems count="4">
    <i>
      <x/>
    </i>
    <i>
      <x v="1"/>
    </i>
    <i>
      <x v="2"/>
    </i>
    <i t="grand">
      <x/>
    </i>
  </colItems>
  <dataFields count="1">
    <dataField name="Count of AI should be improved to better understand human emotions." fld="2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5.xml><?xml version="1.0" encoding="utf-8"?>
<pivotTableDefinition xmlns="http://schemas.openxmlformats.org/spreadsheetml/2006/main" xmlns:mc="http://schemas.openxmlformats.org/markup-compatibility/2006" xmlns:xr="http://schemas.microsoft.com/office/spreadsheetml/2014/revision" mc:Ignorable="xr" xr:uid="{63114CDE-6B43-43C5-81A0-1F092F8F2433}" name="PivotTable23"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66:K73"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x="0"/>
        <item t="default"/>
      </items>
    </pivotField>
    <pivotField showAll="0"/>
  </pivotFields>
  <rowFields count="1">
    <field x="0"/>
  </rowFields>
  <rowItems count="6">
    <i>
      <x/>
    </i>
    <i>
      <x v="1"/>
    </i>
    <i>
      <x v="2"/>
    </i>
    <i>
      <x v="3"/>
    </i>
    <i>
      <x v="4"/>
    </i>
    <i t="grand">
      <x/>
    </i>
  </rowItems>
  <colFields count="1">
    <field x="27"/>
  </colFields>
  <colItems count="4">
    <i>
      <x/>
    </i>
    <i>
      <x v="1"/>
    </i>
    <i>
      <x v="2"/>
    </i>
    <i t="grand">
      <x/>
    </i>
  </colItems>
  <dataFields count="1">
    <dataField name="Count of AI should be more transparent about how it collects and uses my data." fld="27"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6.xml><?xml version="1.0" encoding="utf-8"?>
<pivotTableDefinition xmlns="http://schemas.openxmlformats.org/spreadsheetml/2006/main" xmlns:mc="http://schemas.openxmlformats.org/markup-compatibility/2006" xmlns:xr="http://schemas.microsoft.com/office/spreadsheetml/2014/revision" mc:Ignorable="xr" xr:uid="{2A26581F-A44A-4EB2-A1DD-208154D60886}" name="PivotTable2"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3:K10"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6"/>
  </colFields>
  <colItems count="4">
    <i>
      <x/>
    </i>
    <i>
      <x v="1"/>
    </i>
    <i>
      <x v="2"/>
    </i>
    <i t="grand">
      <x/>
    </i>
  </colItems>
  <dataFields count="1">
    <dataField name="Count of AI-powered chatbots (Meta AI, ChatGPT, etc.)]" fld="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7.xml><?xml version="1.0" encoding="utf-8"?>
<pivotTableDefinition xmlns="http://schemas.openxmlformats.org/spreadsheetml/2006/main" xmlns:mc="http://schemas.openxmlformats.org/markup-compatibility/2006" xmlns:xr="http://schemas.microsoft.com/office/spreadsheetml/2014/revision" mc:Ignorable="xr" xr:uid="{623E92F2-D3DD-451D-B77C-8E531C2113FE}" name="PivotTable7"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21:E28"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11"/>
  </colFields>
  <colItems count="4">
    <i>
      <x/>
    </i>
    <i>
      <x v="1"/>
    </i>
    <i>
      <x v="2"/>
    </i>
    <i t="grand">
      <x/>
    </i>
  </colItems>
  <dataFields count="1">
    <dataField name="Count of I actively use AI features on my smartphone." fld="11"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8.xml><?xml version="1.0" encoding="utf-8"?>
<pivotTableDefinition xmlns="http://schemas.openxmlformats.org/spreadsheetml/2006/main" xmlns:mc="http://schemas.openxmlformats.org/markup-compatibility/2006" xmlns:xr="http://schemas.microsoft.com/office/spreadsheetml/2014/revision" mc:Ignorable="xr" xr:uid="{BC6088CD-C465-4A48-B110-C7C8FD8C2F0A}" name="PivotTable14"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39:K46"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18"/>
  </colFields>
  <colItems count="4">
    <i>
      <x/>
    </i>
    <i>
      <x v="1"/>
    </i>
    <i>
      <x v="2"/>
    </i>
    <i t="grand">
      <x/>
    </i>
  </colItems>
  <dataFields count="1">
    <dataField name="Count of AI sometimes misunderstands my requests." fld="18"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9.xml><?xml version="1.0" encoding="utf-8"?>
<pivotTableDefinition xmlns="http://schemas.openxmlformats.org/spreadsheetml/2006/main" xmlns:mc="http://schemas.openxmlformats.org/markup-compatibility/2006" xmlns:xr="http://schemas.microsoft.com/office/spreadsheetml/2014/revision" mc:Ignorable="xr" xr:uid="{EC0319EE-E7F3-47FD-BA7C-EE3DC55E9CC7}" name="PivotTable16"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48:E55"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20"/>
  </colFields>
  <colItems count="4">
    <i>
      <x/>
    </i>
    <i>
      <x v="1"/>
    </i>
    <i>
      <x v="2"/>
    </i>
    <i t="grand">
      <x/>
    </i>
  </colItems>
  <dataFields count="1">
    <dataField name="Count of AI sometimes collects too much personal data." fld="2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8618241-A3C1-4947-AE9D-A173947E7601}" name="PivotTable1"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E7"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axis="axisCol"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5"/>
  </colFields>
  <colItems count="4">
    <i>
      <x/>
    </i>
    <i>
      <x v="1"/>
    </i>
    <i>
      <x v="2"/>
    </i>
    <i t="grand">
      <x/>
    </i>
  </colItems>
  <dataFields count="1">
    <dataField name="Count of Voice assistants (Siri,Google Assistant)" fld="5"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0.xml><?xml version="1.0" encoding="utf-8"?>
<pivotTableDefinition xmlns="http://schemas.openxmlformats.org/spreadsheetml/2006/main" xmlns:mc="http://schemas.openxmlformats.org/markup-compatibility/2006" xmlns:xr="http://schemas.microsoft.com/office/spreadsheetml/2014/revision" mc:Ignorable="xr" xr:uid="{3DF54BCE-84A6-48F9-915D-01894E1DA3BF}" name="PivotTable8"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21:K28"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12"/>
  </colFields>
  <colItems count="4">
    <i>
      <x/>
    </i>
    <i>
      <x v="1"/>
    </i>
    <i>
      <x v="2"/>
    </i>
    <i t="grand">
      <x/>
    </i>
  </colItems>
  <dataFields count="1">
    <dataField name="Count of AI-powered features improve my smartphone experience." fld="12"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1.xml><?xml version="1.0" encoding="utf-8"?>
<pivotTableDefinition xmlns="http://schemas.openxmlformats.org/spreadsheetml/2006/main" xmlns:mc="http://schemas.openxmlformats.org/markup-compatibility/2006" xmlns:xr="http://schemas.microsoft.com/office/spreadsheetml/2014/revision" mc:Ignorable="xr" xr:uid="{0D4C1A60-4302-40B9-B1C0-7858FD07FB56}" name="PivotTable19"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57:E64"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s>
  <rowFields count="1">
    <field x="0"/>
  </rowFields>
  <rowItems count="6">
    <i>
      <x/>
    </i>
    <i>
      <x v="1"/>
    </i>
    <i>
      <x v="2"/>
    </i>
    <i>
      <x v="3"/>
    </i>
    <i>
      <x v="4"/>
    </i>
    <i t="grand">
      <x/>
    </i>
  </rowItems>
  <colFields count="1">
    <field x="23"/>
  </colFields>
  <colItems count="4">
    <i>
      <x/>
    </i>
    <i>
      <x v="1"/>
    </i>
    <i>
      <x v="2"/>
    </i>
    <i t="grand">
      <x/>
    </i>
  </colItems>
  <dataFields count="1">
    <dataField name="Count of AI features are not always necessary for my usage." fld="2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2.xml><?xml version="1.0" encoding="utf-8"?>
<pivotTableDefinition xmlns="http://schemas.openxmlformats.org/spreadsheetml/2006/main" xmlns:mc="http://schemas.openxmlformats.org/markup-compatibility/2006" xmlns:xr="http://schemas.microsoft.com/office/spreadsheetml/2014/revision" mc:Ignorable="xr" xr:uid="{79987B3D-D713-4BDF-AC38-E7F1186C500B}" name="PivotTable12"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30:Q37"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16"/>
  </colFields>
  <colItems count="4">
    <i>
      <x/>
    </i>
    <i>
      <x v="1"/>
    </i>
    <i>
      <x v="2"/>
    </i>
    <i t="grand">
      <x/>
    </i>
  </colItems>
  <dataFields count="1">
    <dataField name="Count of AI-powered camera features enhance my photos." fld="1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3.xml><?xml version="1.0" encoding="utf-8"?>
<pivotTableDefinition xmlns="http://schemas.openxmlformats.org/spreadsheetml/2006/main" xmlns:mc="http://schemas.openxmlformats.org/markup-compatibility/2006" xmlns:xr="http://schemas.microsoft.com/office/spreadsheetml/2014/revision" mc:Ignorable="xr" xr:uid="{009BE782-DCE5-436B-BB54-3B4465D3DC09}" name="PivotTable13"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9:E46"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17"/>
  </colFields>
  <colItems count="4">
    <i>
      <x/>
    </i>
    <i>
      <x v="1"/>
    </i>
    <i>
      <x v="2"/>
    </i>
    <i t="grand">
      <x/>
    </i>
  </colItems>
  <dataFields count="1">
    <dataField name="Count of AI auto-suggestions help me while typing." fld="17"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4.xml><?xml version="1.0" encoding="utf-8"?>
<pivotTableDefinition xmlns="http://schemas.openxmlformats.org/spreadsheetml/2006/main" xmlns:mc="http://schemas.openxmlformats.org/markup-compatibility/2006" xmlns:xr="http://schemas.microsoft.com/office/spreadsheetml/2014/revision" mc:Ignorable="xr" xr:uid="{22D8DA5C-E7C4-4751-9ABC-24B20AF47657}" name="PivotTable24"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66:Q73" firstHeaderRow="1" firstDataRow="2" firstDataCol="1"/>
  <pivotFields count="29">
    <pivotField axis="axisRow" showAll="0">
      <items count="6">
        <item x="0"/>
        <item x="1"/>
        <item x="2"/>
        <item x="3"/>
        <item x="4"/>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x="0"/>
        <item t="default"/>
      </items>
    </pivotField>
  </pivotFields>
  <rowFields count="1">
    <field x="0"/>
  </rowFields>
  <rowItems count="6">
    <i>
      <x/>
    </i>
    <i>
      <x v="1"/>
    </i>
    <i>
      <x v="2"/>
    </i>
    <i>
      <x v="3"/>
    </i>
    <i>
      <x v="4"/>
    </i>
    <i t="grand">
      <x/>
    </i>
  </rowItems>
  <colFields count="1">
    <field x="28"/>
  </colFields>
  <colItems count="4">
    <i>
      <x/>
    </i>
    <i>
      <x v="1"/>
    </i>
    <i>
      <x v="2"/>
    </i>
    <i t="grand">
      <x/>
    </i>
  </colItems>
  <dataFields count="1">
    <dataField name="Count of AI features should offer better personalization without privacy risks." fld="28"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5.xml><?xml version="1.0" encoding="utf-8"?>
<pivotTableDefinition xmlns="http://schemas.openxmlformats.org/spreadsheetml/2006/main" xmlns:mc="http://schemas.openxmlformats.org/markup-compatibility/2006" xmlns:xr="http://schemas.microsoft.com/office/spreadsheetml/2014/revision" mc:Ignorable="xr" xr:uid="{1E5B4997-E238-4BFC-9401-973E4F199C35}" name="PivotTable1"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P3:S28" firstHeaderRow="0" firstDataRow="1" firstDataCol="1"/>
  <pivotFields count="6">
    <pivotField axis="axisRow" showAll="0" sortType="descending">
      <items count="25">
        <item x="12"/>
        <item x="2"/>
        <item x="8"/>
        <item x="14"/>
        <item x="18"/>
        <item x="16"/>
        <item x="23"/>
        <item x="9"/>
        <item x="10"/>
        <item x="17"/>
        <item x="21"/>
        <item x="22"/>
        <item x="15"/>
        <item x="13"/>
        <item x="4"/>
        <item x="11"/>
        <item x="1"/>
        <item x="7"/>
        <item x="3"/>
        <item x="6"/>
        <item x="5"/>
        <item x="19"/>
        <item x="20"/>
        <item x="0"/>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 dataField="1" showAll="0"/>
    <pivotField showAll="0"/>
  </pivotFields>
  <rowFields count="1">
    <field x="0"/>
  </rowFields>
  <rowItems count="25">
    <i>
      <x v="16"/>
    </i>
    <i>
      <x v="14"/>
    </i>
    <i>
      <x v="20"/>
    </i>
    <i>
      <x v="18"/>
    </i>
    <i>
      <x v="2"/>
    </i>
    <i>
      <x/>
    </i>
    <i>
      <x v="12"/>
    </i>
    <i>
      <x v="6"/>
    </i>
    <i>
      <x v="1"/>
    </i>
    <i>
      <x v="7"/>
    </i>
    <i>
      <x v="8"/>
    </i>
    <i>
      <x v="19"/>
    </i>
    <i>
      <x v="3"/>
    </i>
    <i>
      <x v="17"/>
    </i>
    <i>
      <x v="11"/>
    </i>
    <i>
      <x v="23"/>
    </i>
    <i>
      <x v="15"/>
    </i>
    <i>
      <x v="4"/>
    </i>
    <i>
      <x v="10"/>
    </i>
    <i>
      <x v="13"/>
    </i>
    <i>
      <x v="9"/>
    </i>
    <i>
      <x v="22"/>
    </i>
    <i>
      <x v="5"/>
    </i>
    <i>
      <x v="21"/>
    </i>
    <i t="grand">
      <x/>
    </i>
  </rowItems>
  <colFields count="1">
    <field x="-2"/>
  </colFields>
  <colItems count="3">
    <i>
      <x/>
    </i>
    <i i="1">
      <x v="1"/>
    </i>
    <i i="2">
      <x v="2"/>
    </i>
  </colItems>
  <dataFields count="3">
    <dataField name="Sum of Positive" fld="2" showDataAs="percentOfTotal" baseField="0" baseItem="0" numFmtId="10"/>
    <dataField name="Sum of Negative" fld="3" showDataAs="percentOfTotal" baseField="0" baseItem="0" numFmtId="10"/>
    <dataField name="Sum of Neutral" fld="4" showDataAs="percentOfTotal" baseField="0" baseItem="0" numFmtId="10"/>
  </dataFields>
  <formats count="4">
    <format dxfId="10">
      <pivotArea collapsedLevelsAreSubtotals="1" fieldPosition="0">
        <references count="2">
          <reference field="4294967294" count="1" selected="0">
            <x v="0"/>
          </reference>
          <reference field="0" count="1">
            <x v="0"/>
          </reference>
        </references>
      </pivotArea>
    </format>
    <format dxfId="9">
      <pivotArea outline="0" fieldPosition="0">
        <references count="1">
          <reference field="4294967294" count="1">
            <x v="0"/>
          </reference>
        </references>
      </pivotArea>
    </format>
    <format dxfId="8">
      <pivotArea outline="0" fieldPosition="0">
        <references count="1">
          <reference field="4294967294" count="1">
            <x v="1"/>
          </reference>
        </references>
      </pivotArea>
    </format>
    <format dxfId="7">
      <pivotArea outline="0" fieldPosition="0">
        <references count="1">
          <reference field="4294967294" count="1">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6.xml><?xml version="1.0" encoding="utf-8"?>
<pivotTableDefinition xmlns="http://schemas.openxmlformats.org/spreadsheetml/2006/main" xmlns:mc="http://schemas.openxmlformats.org/markup-compatibility/2006" xmlns:xr="http://schemas.microsoft.com/office/spreadsheetml/2014/revision" mc:Ignorable="xr" xr:uid="{5873D974-6B3E-4BB7-9C65-34C31E4BA9FD}" name="PivotTable4"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E10" firstHeaderRow="1" firstDataRow="2" firstDataCol="1"/>
  <pivotFields count="29">
    <pivotField axis="axisRow" showAll="0">
      <items count="6">
        <item x="0"/>
        <item x="1"/>
        <item x="2"/>
        <item x="3"/>
        <item x="4"/>
        <item t="default"/>
      </items>
    </pivotField>
    <pivotField showAll="0"/>
    <pivotField showAll="0"/>
    <pivotField showAll="0"/>
    <pivotField showAll="0"/>
    <pivotField axis="axisCol"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5"/>
  </colFields>
  <colItems count="4">
    <i>
      <x/>
    </i>
    <i>
      <x v="1"/>
    </i>
    <i>
      <x v="2"/>
    </i>
    <i t="grand">
      <x/>
    </i>
  </colItems>
  <dataFields count="1">
    <dataField name="Count of Voice assistants (Siri,Google Assistant)" fld="5"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7.xml><?xml version="1.0" encoding="utf-8"?>
<pivotTableDefinition xmlns="http://schemas.openxmlformats.org/spreadsheetml/2006/main" xmlns:mc="http://schemas.openxmlformats.org/markup-compatibility/2006" xmlns:xr="http://schemas.microsoft.com/office/spreadsheetml/2014/revision" mc:Ignorable="xr" xr:uid="{0A50ECE2-36EF-41F7-9CBE-5E311261924D}" name="PivotTable6"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23:E29" firstHeaderRow="1" firstDataRow="2" firstDataCol="1"/>
  <pivotFields count="29">
    <pivotField showAll="0"/>
    <pivotField showAll="0"/>
    <pivotField axis="axisRow" showAll="0">
      <items count="5">
        <item x="3"/>
        <item x="0"/>
        <item x="2"/>
        <item x="1"/>
        <item t="default"/>
      </items>
    </pivotField>
    <pivotField showAll="0"/>
    <pivotField showAll="0"/>
    <pivotField axis="axisCol"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5"/>
  </colFields>
  <colItems count="4">
    <i>
      <x/>
    </i>
    <i>
      <x v="1"/>
    </i>
    <i>
      <x v="2"/>
    </i>
    <i t="grand">
      <x/>
    </i>
  </colItems>
  <dataFields count="1">
    <dataField name="Count of Voice assistants (Siri,Google Assistant)" fld="5"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8.xml><?xml version="1.0" encoding="utf-8"?>
<pivotTableDefinition xmlns="http://schemas.openxmlformats.org/spreadsheetml/2006/main" xmlns:mc="http://schemas.openxmlformats.org/markup-compatibility/2006" xmlns:xr="http://schemas.microsoft.com/office/spreadsheetml/2014/revision" mc:Ignorable="xr" xr:uid="{95B1A3E1-BBE5-4F75-916C-E8C0AECA13A0}" name="PivotTable5"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3:E17" firstHeaderRow="1" firstDataRow="2" firstDataCol="1"/>
  <pivotFields count="29">
    <pivotField showAll="0"/>
    <pivotField axis="axisRow" showAll="0">
      <items count="3">
        <item x="0"/>
        <item x="1"/>
        <item t="default"/>
      </items>
    </pivotField>
    <pivotField showAll="0"/>
    <pivotField showAll="0"/>
    <pivotField showAll="0"/>
    <pivotField axis="axisCol"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5"/>
  </colFields>
  <colItems count="4">
    <i>
      <x/>
    </i>
    <i>
      <x v="1"/>
    </i>
    <i>
      <x v="2"/>
    </i>
    <i t="grand">
      <x/>
    </i>
  </colItems>
  <dataFields count="1">
    <dataField name="Count of Voice assistants (Siri,Google Assistant)" fld="5"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D071FCE-E554-4FA7-BBDF-9F3F76A38B25}" name="PivotTable18"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48:Q52"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 showAll="0"/>
  </pivotFields>
  <rowFields count="1">
    <field x="1"/>
  </rowFields>
  <rowItems count="3">
    <i>
      <x/>
    </i>
    <i>
      <x v="1"/>
    </i>
    <i t="grand">
      <x/>
    </i>
  </rowItems>
  <colFields count="1">
    <field x="22"/>
  </colFields>
  <colItems count="4">
    <i>
      <x/>
    </i>
    <i>
      <x v="1"/>
    </i>
    <i>
      <x v="2"/>
    </i>
    <i t="grand">
      <x/>
    </i>
  </colItems>
  <dataFields count="1">
    <dataField name="Count of AI recommendations sometimes feel intrusive." fld="22"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5230342-B3A4-4DA1-B446-2BBB939D2C7B}" name="PivotTable17"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48:K52"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 showAll="0"/>
    <pivotField showAll="0"/>
  </pivotFields>
  <rowFields count="1">
    <field x="1"/>
  </rowFields>
  <rowItems count="3">
    <i>
      <x/>
    </i>
    <i>
      <x v="1"/>
    </i>
    <i t="grand">
      <x/>
    </i>
  </rowItems>
  <colFields count="1">
    <field x="21"/>
  </colFields>
  <colItems count="4">
    <i>
      <x/>
    </i>
    <i>
      <x v="1"/>
    </i>
    <i>
      <x v="2"/>
    </i>
    <i t="grand">
      <x/>
    </i>
  </colItems>
  <dataFields count="1">
    <dataField name="Count of AI features drain my smartphone battery quickly." fld="21"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F0EB106-1645-438C-ABF5-D961ECE3D46D}" name="PivotTable6"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12:Q16"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10"/>
  </colFields>
  <colItems count="4">
    <i>
      <x/>
    </i>
    <i>
      <x v="1"/>
    </i>
    <i>
      <x v="2"/>
    </i>
    <i t="grand">
      <x/>
    </i>
  </colItems>
  <dataFields count="1">
    <dataField name="Count of I am aware that my smartphone has AI-powered features." fld="1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4B338F9-5464-454F-8DBE-84B36403076E}" name="PivotTable9"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21:Q25"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13"/>
  </colFields>
  <colItems count="4">
    <i>
      <x/>
    </i>
    <i>
      <x v="1"/>
    </i>
    <i>
      <x v="2"/>
    </i>
    <i t="grand">
      <x/>
    </i>
  </colItems>
  <dataFields count="1">
    <dataField name="Count of AI features are easy to use." fld="1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9913234-0BA0-441A-B428-3BE761112513}" name="PivotTable12"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30:Q34"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16"/>
  </colFields>
  <colItems count="4">
    <i>
      <x/>
    </i>
    <i>
      <x v="1"/>
    </i>
    <i>
      <x v="2"/>
    </i>
    <i t="grand">
      <x/>
    </i>
  </colItems>
  <dataFields count="1">
    <dataField name="Count of AI-powered camera features enhance my photos." fld="1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86A42D9-003C-43D0-81AE-5C55E3879134}" name="PivotTable21"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57:Q61"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0"/>
        <item x="1"/>
        <item x="2"/>
        <item t="default"/>
      </items>
    </pivotField>
    <pivotField showAll="0"/>
    <pivotField showAll="0"/>
    <pivotField showAll="0"/>
  </pivotFields>
  <rowFields count="1">
    <field x="1"/>
  </rowFields>
  <rowItems count="3">
    <i>
      <x/>
    </i>
    <i>
      <x v="1"/>
    </i>
    <i t="grand">
      <x/>
    </i>
  </rowItems>
  <colFields count="1">
    <field x="25"/>
  </colFields>
  <colItems count="4">
    <i>
      <x/>
    </i>
    <i>
      <x v="1"/>
    </i>
    <i>
      <x v="2"/>
    </i>
    <i t="grand">
      <x/>
    </i>
  </colItems>
  <dataFields count="1">
    <dataField name="Count of I would like more control over AI features on my phone." fld="25"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E38E4EF-7212-400C-9A14-E21C86054610}" name="PivotTable20"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57:K61"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0"/>
        <item x="1"/>
        <item x="2"/>
        <item t="default"/>
      </items>
    </pivotField>
    <pivotField showAll="0"/>
    <pivotField showAll="0"/>
    <pivotField showAll="0"/>
    <pivotField showAll="0"/>
  </pivotFields>
  <rowFields count="1">
    <field x="1"/>
  </rowFields>
  <rowItems count="3">
    <i>
      <x/>
    </i>
    <i>
      <x v="1"/>
    </i>
    <i t="grand">
      <x/>
    </i>
  </rowItems>
  <colFields count="1">
    <field x="24"/>
  </colFields>
  <colItems count="4">
    <i>
      <x/>
    </i>
    <i>
      <x v="1"/>
    </i>
    <i>
      <x v="2"/>
    </i>
    <i t="grand">
      <x/>
    </i>
  </colItems>
  <dataFields count="1">
    <dataField name="Count of I trust AI in my phone to keep my data secure." fld="24"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57CF49-2607-4D89-BF79-092D0A165746}"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rowHeaderCaption="Age Group">
  <location ref="I3:J8" firstHeaderRow="1" firstDataRow="1" firstDataCol="1"/>
  <pivotFields count="29">
    <pivotField showAll="0"/>
    <pivotField showAll="0"/>
    <pivotField axis="axisRow"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Educational level"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4EEE95B-59CD-47A6-9545-580487AD1A6E}" name="PivotTable13"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9:E43"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17"/>
  </colFields>
  <colItems count="4">
    <i>
      <x/>
    </i>
    <i>
      <x v="1"/>
    </i>
    <i>
      <x v="2"/>
    </i>
    <i t="grand">
      <x/>
    </i>
  </colItems>
  <dataFields count="1">
    <dataField name="Count of AI auto-suggestions help me while typing." fld="17"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83B905B-9422-43DB-B867-4C862C83654C}" name="PivotTable16"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48:E52"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20"/>
  </colFields>
  <colItems count="4">
    <i>
      <x/>
    </i>
    <i>
      <x v="1"/>
    </i>
    <i>
      <x v="2"/>
    </i>
    <i t="grand">
      <x/>
    </i>
  </colItems>
  <dataFields count="1">
    <dataField name="Count of AI sometimes collects too much personal data." fld="2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FECD6CC-646B-4A36-AC53-DDA8AFE33462}" name="PivotTable5"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12:K16"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axis="axisCol"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9"/>
  </colFields>
  <colItems count="4">
    <i>
      <x/>
    </i>
    <i>
      <x v="1"/>
    </i>
    <i>
      <x v="2"/>
    </i>
    <i t="grand">
      <x/>
    </i>
  </colItems>
  <dataFields count="1">
    <dataField name="Count of AI-based recommendations (YouTube, Netflix, Shopping apps)" fld="9"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10903306-153E-4E6A-BBFF-0795CB0F37F2}" name="PivotTable7"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21:E25"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pivotField showAll="0"/>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11"/>
  </colFields>
  <colItems count="4">
    <i>
      <x/>
    </i>
    <i>
      <x v="1"/>
    </i>
    <i>
      <x v="2"/>
    </i>
    <i t="grand">
      <x/>
    </i>
  </colItems>
  <dataFields count="1">
    <dataField name="Count of I actively use AI features on my smartphone." fld="11"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4F9B259-8CEF-46AE-8E7F-6F02EC61845E}" name="PivotTable10"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0:E34"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14"/>
  </colFields>
  <colItems count="4">
    <i>
      <x/>
    </i>
    <i>
      <x v="1"/>
    </i>
    <i>
      <x v="2"/>
    </i>
    <i t="grand">
      <x/>
    </i>
  </colItems>
  <dataFields count="1">
    <dataField name="Count of AI improves my productivity and daily tasks." fld="14"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CD024F6C-7888-4F45-9ECA-923CED60ECF0}" name="PivotTable24"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66:Q70"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x="0"/>
        <item t="default"/>
      </items>
    </pivotField>
  </pivotFields>
  <rowFields count="1">
    <field x="1"/>
  </rowFields>
  <rowItems count="3">
    <i>
      <x/>
    </i>
    <i>
      <x v="1"/>
    </i>
    <i t="grand">
      <x/>
    </i>
  </rowItems>
  <colFields count="1">
    <field x="28"/>
  </colFields>
  <colItems count="4">
    <i>
      <x/>
    </i>
    <i>
      <x v="1"/>
    </i>
    <i>
      <x v="2"/>
    </i>
    <i t="grand">
      <x/>
    </i>
  </colItems>
  <dataFields count="1">
    <dataField name="Count of AI features should offer better personalization without privacy risks." fld="28"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6DDFE46-047D-4359-8844-D0134BFF2352}" name="PivotTable11"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30:K34"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15"/>
  </colFields>
  <colItems count="4">
    <i>
      <x/>
    </i>
    <i>
      <x v="1"/>
    </i>
    <i>
      <x v="2"/>
    </i>
    <i t="grand">
      <x/>
    </i>
  </colItems>
  <dataFields count="1">
    <dataField name="Count of AI recommendations are useful and relevant to me." fld="15"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57F5FF42-4010-4A69-810B-61BFC57906F1}" name="PivotTable2"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3:K7"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6"/>
  </colFields>
  <colItems count="4">
    <i>
      <x/>
    </i>
    <i>
      <x v="1"/>
    </i>
    <i>
      <x v="2"/>
    </i>
    <i t="grand">
      <x/>
    </i>
  </colItems>
  <dataFields count="1">
    <dataField name="Count of AI-powered chatbots (Meta AI, ChatGPT, etc.)]" fld="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FA794B9E-D4FD-4114-A814-A6310A6FA521}" name="PivotTable19"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57:E61"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s>
  <rowFields count="1">
    <field x="1"/>
  </rowFields>
  <rowItems count="3">
    <i>
      <x/>
    </i>
    <i>
      <x v="1"/>
    </i>
    <i t="grand">
      <x/>
    </i>
  </rowItems>
  <colFields count="1">
    <field x="23"/>
  </colFields>
  <colItems count="4">
    <i>
      <x/>
    </i>
    <i>
      <x v="1"/>
    </i>
    <i>
      <x v="2"/>
    </i>
    <i t="grand">
      <x/>
    </i>
  </colItems>
  <dataFields count="1">
    <dataField name="Count of AI features are not always necessary for my usage." fld="2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7B73024B-2470-4E03-ABC2-213579D3ECB3}" name="PivotTable15"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39:Q43"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19"/>
  </colFields>
  <colItems count="4">
    <i>
      <x/>
    </i>
    <i>
      <x v="1"/>
    </i>
    <i>
      <x v="2"/>
    </i>
    <i t="grand">
      <x/>
    </i>
  </colItems>
  <dataFields count="1">
    <dataField name="Count of AI features are not always accurate." fld="19"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453F05-56A0-483E-BD82-70211AE7129F}"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rowHeaderCaption="Age Group">
  <location ref="E3:F6" firstHeaderRow="1" firstDataRow="1" firstDataCol="1"/>
  <pivotFields count="29">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Gender"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3AF0FAE2-0DE4-47BF-924D-41A662B375B6}" name="PivotTable3"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3:Q7"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showAll="0"/>
    <pivotField axis="axisCol"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7"/>
  </colFields>
  <colItems count="4">
    <i>
      <x/>
    </i>
    <i>
      <x v="1"/>
    </i>
    <i>
      <x v="2"/>
    </i>
    <i t="grand">
      <x/>
    </i>
  </colItems>
  <dataFields count="1">
    <dataField name="Count of AI camera enhancements (Portrait mode, Night mode, AI beautification)" fld="7"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A37B805B-227C-4C73-A683-FF68FFD1CA5D}" name="PivotTable4"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2:E16" firstHeaderRow="1" firstDataRow="2" firstDataCol="1"/>
  <pivotFields count="29">
    <pivotField showAll="0">
      <items count="6">
        <item x="0"/>
        <item x="1"/>
        <item x="2"/>
        <item x="3"/>
        <item x="4"/>
        <item t="default"/>
      </items>
    </pivotField>
    <pivotField showAll="0">
      <items count="3">
        <item x="0"/>
        <item x="1"/>
        <item t="default"/>
      </items>
    </pivotField>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showAll="0"/>
    <pivotField showAll="0"/>
    <pivotField axis="axisCol"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8"/>
  </colFields>
  <colItems count="4">
    <i>
      <x/>
    </i>
    <i>
      <x v="1"/>
    </i>
    <i>
      <x v="2"/>
    </i>
    <i t="grand">
      <x/>
    </i>
  </colItems>
  <dataFields count="1">
    <dataField name="Count of AI-powered typing (Auto-suggestions, predictive text)" fld="8"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F9A1ECB2-22F3-43A5-971B-261F7A6D4FAE}" name="PivotTable1"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E7"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axis="axisCol"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5"/>
  </colFields>
  <colItems count="4">
    <i>
      <x/>
    </i>
    <i>
      <x v="1"/>
    </i>
    <i>
      <x v="2"/>
    </i>
    <i t="grand">
      <x/>
    </i>
  </colItems>
  <dataFields count="1">
    <dataField name="Count of Voice assistants (Siri,Google Assistant)" fld="5"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30A523AD-8BD7-43EB-92E0-FA908EE5BB3E}" name="PivotTable11"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30:K34"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15"/>
  </colFields>
  <colItems count="4">
    <i>
      <x/>
    </i>
    <i>
      <x v="1"/>
    </i>
    <i>
      <x v="2"/>
    </i>
    <i t="grand">
      <x/>
    </i>
  </colItems>
  <dataFields count="1">
    <dataField name="Count of AI recommendations are useful and relevant to me." fld="15"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2BDA842A-DCF3-45A9-84A8-C479F59111E3}" name="PivotTable22"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66:E70"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x="0"/>
        <item t="default"/>
      </items>
    </pivotField>
    <pivotField showAll="0"/>
    <pivotField showAll="0"/>
  </pivotFields>
  <rowFields count="1">
    <field x="3"/>
  </rowFields>
  <rowItems count="3">
    <i>
      <x/>
    </i>
    <i>
      <x v="1"/>
    </i>
    <i t="grand">
      <x/>
    </i>
  </rowItems>
  <colFields count="1">
    <field x="26"/>
  </colFields>
  <colItems count="4">
    <i>
      <x/>
    </i>
    <i>
      <x v="1"/>
    </i>
    <i>
      <x v="2"/>
    </i>
    <i t="grand">
      <x/>
    </i>
  </colItems>
  <dataFields count="1">
    <dataField name="Count of AI should be improved to better understand human emotions." fld="2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F7175543-2D05-4052-8B05-6A16A793B328}" name="PivotTable23"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66:K70"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x="0"/>
        <item t="default"/>
      </items>
    </pivotField>
    <pivotField showAll="0"/>
  </pivotFields>
  <rowFields count="1">
    <field x="3"/>
  </rowFields>
  <rowItems count="3">
    <i>
      <x/>
    </i>
    <i>
      <x v="1"/>
    </i>
    <i t="grand">
      <x/>
    </i>
  </rowItems>
  <colFields count="1">
    <field x="27"/>
  </colFields>
  <colItems count="4">
    <i>
      <x/>
    </i>
    <i>
      <x v="1"/>
    </i>
    <i>
      <x v="2"/>
    </i>
    <i t="grand">
      <x/>
    </i>
  </colItems>
  <dataFields count="1">
    <dataField name="Count of AI should be more transparent about how it collects and uses my data." fld="27"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B4309F59-8A73-47DE-8530-DA914B2345E3}" name="PivotTable2"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3:K7"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6"/>
  </colFields>
  <colItems count="4">
    <i>
      <x/>
    </i>
    <i>
      <x v="1"/>
    </i>
    <i>
      <x v="2"/>
    </i>
    <i t="grand">
      <x/>
    </i>
  </colItems>
  <dataFields count="1">
    <dataField name="Count of AI-powered chatbots (Meta AI, ChatGPT, etc.)]" fld="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E8637AB1-B7A5-4AD0-B0BC-BFCC2666BC0A}" name="PivotTable7"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21:E25"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showAll="0"/>
    <pivotField showAll="0"/>
    <pivotField showAll="0"/>
    <pivotField showAll="0"/>
    <pivotField showAll="0"/>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11"/>
  </colFields>
  <colItems count="4">
    <i>
      <x/>
    </i>
    <i>
      <x v="1"/>
    </i>
    <i>
      <x v="2"/>
    </i>
    <i t="grand">
      <x/>
    </i>
  </colItems>
  <dataFields count="1">
    <dataField name="Count of I actively use AI features on my smartphone." fld="11"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BCD6873A-D9AA-46E6-89A9-F4BEF82E7409}" name="PivotTable14"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39:K43"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18"/>
  </colFields>
  <colItems count="4">
    <i>
      <x/>
    </i>
    <i>
      <x v="1"/>
    </i>
    <i>
      <x v="2"/>
    </i>
    <i t="grand">
      <x/>
    </i>
  </colItems>
  <dataFields count="1">
    <dataField name="Count of AI sometimes misunderstands my requests." fld="18"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CC6DBF38-B9B4-4CBA-91A7-513E0C83A5DA}" name="PivotTable16"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48:E52"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20"/>
  </colFields>
  <colItems count="4">
    <i>
      <x/>
    </i>
    <i>
      <x v="1"/>
    </i>
    <i>
      <x v="2"/>
    </i>
    <i t="grand">
      <x/>
    </i>
  </colItems>
  <dataFields count="1">
    <dataField name="Count of AI sometimes collects too much personal data." fld="2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3F9055-5368-4018-8B7F-E331445A0166}"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Age Group">
  <location ref="A3:B9" firstHeaderRow="1" firstDataRow="1" firstDataCol="1"/>
  <pivotFields count="29">
    <pivotField axis="axisRow" dataField="1"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Items count="1">
    <i/>
  </colItems>
  <dataFields count="1">
    <dataField name="Count of Age Group" fld="0" subtotal="count" baseField="0" baseItem="0"/>
  </dataFields>
  <chartFormats count="6">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 chart="0" format="8">
      <pivotArea type="data" outline="0" fieldPosition="0">
        <references count="2">
          <reference field="4294967294" count="1" selected="0">
            <x v="0"/>
          </reference>
          <reference field="0" count="1" selected="0">
            <x v="1"/>
          </reference>
        </references>
      </pivotArea>
    </chartFormat>
    <chartFormat chart="0" format="9">
      <pivotArea type="data" outline="0" fieldPosition="0">
        <references count="2">
          <reference field="4294967294" count="1" selected="0">
            <x v="0"/>
          </reference>
          <reference field="0" count="1" selected="0">
            <x v="2"/>
          </reference>
        </references>
      </pivotArea>
    </chartFormat>
    <chartFormat chart="0" format="10">
      <pivotArea type="data" outline="0" fieldPosition="0">
        <references count="2">
          <reference field="4294967294" count="1" selected="0">
            <x v="0"/>
          </reference>
          <reference field="0" count="1" selected="0">
            <x v="3"/>
          </reference>
        </references>
      </pivotArea>
    </chartFormat>
    <chartFormat chart="0" format="11">
      <pivotArea type="data" outline="0" fieldPosition="0">
        <references count="2">
          <reference field="4294967294" count="1" selected="0">
            <x v="0"/>
          </reference>
          <reference field="0"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5169EF11-B144-44C7-AA0C-257AAF33C990}" name="PivotTable8"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21:K25"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showAll="0"/>
    <pivotField showAll="0"/>
    <pivotField showAll="0"/>
    <pivotField showAll="0"/>
    <pivotField showAll="0"/>
    <pivotField showAll="0"/>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12"/>
  </colFields>
  <colItems count="4">
    <i>
      <x/>
    </i>
    <i>
      <x v="1"/>
    </i>
    <i>
      <x v="2"/>
    </i>
    <i t="grand">
      <x/>
    </i>
  </colItems>
  <dataFields count="1">
    <dataField name="Count of AI-powered features improve my smartphone experience." fld="12"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8AB61940-6D56-4DD0-8258-7FEB984FBD69}" name="PivotTable19"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57:E61"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s>
  <rowFields count="1">
    <field x="3"/>
  </rowFields>
  <rowItems count="3">
    <i>
      <x/>
    </i>
    <i>
      <x v="1"/>
    </i>
    <i t="grand">
      <x/>
    </i>
  </rowItems>
  <colFields count="1">
    <field x="23"/>
  </colFields>
  <colItems count="4">
    <i>
      <x/>
    </i>
    <i>
      <x v="1"/>
    </i>
    <i>
      <x v="2"/>
    </i>
    <i t="grand">
      <x/>
    </i>
  </colItems>
  <dataFields count="1">
    <dataField name="Count of AI features are not always necessary for my usage." fld="2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3CBA2B1C-1AAE-4D8D-8B66-7E99ED2B5A95}" name="PivotTable12"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30:Q34"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16"/>
  </colFields>
  <colItems count="4">
    <i>
      <x/>
    </i>
    <i>
      <x v="1"/>
    </i>
    <i>
      <x v="2"/>
    </i>
    <i t="grand">
      <x/>
    </i>
  </colItems>
  <dataFields count="1">
    <dataField name="Count of AI-powered camera features enhance my photos." fld="1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7A93F14B-A4D2-43E0-B253-F243D4F12512}" name="PivotTable13"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9:E43"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17"/>
  </colFields>
  <colItems count="4">
    <i>
      <x/>
    </i>
    <i>
      <x v="1"/>
    </i>
    <i>
      <x v="2"/>
    </i>
    <i t="grand">
      <x/>
    </i>
  </colItems>
  <dataFields count="1">
    <dataField name="Count of AI auto-suggestions help me while typing." fld="17"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272CDF95-0317-48CD-AD73-87569EC4A0FB}" name="PivotTable24"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66:Q70"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x="0"/>
        <item t="default"/>
      </items>
    </pivotField>
  </pivotFields>
  <rowFields count="1">
    <field x="3"/>
  </rowFields>
  <rowItems count="3">
    <i>
      <x/>
    </i>
    <i>
      <x v="1"/>
    </i>
    <i t="grand">
      <x/>
    </i>
  </rowItems>
  <colFields count="1">
    <field x="28"/>
  </colFields>
  <colItems count="4">
    <i>
      <x/>
    </i>
    <i>
      <x v="1"/>
    </i>
    <i>
      <x v="2"/>
    </i>
    <i t="grand">
      <x/>
    </i>
  </colItems>
  <dataFields count="1">
    <dataField name="Count of AI features should offer better personalization without privacy risks." fld="28"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138D6733-A1DE-45DC-9828-00513A44C43A}" name="PivotTable10"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0:E34"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14"/>
  </colFields>
  <colItems count="4">
    <i>
      <x/>
    </i>
    <i>
      <x v="1"/>
    </i>
    <i>
      <x v="2"/>
    </i>
    <i t="grand">
      <x/>
    </i>
  </colItems>
  <dataFields count="1">
    <dataField name="Count of AI improves my productivity and daily tasks." fld="14"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A744D18A-A10D-47AF-8077-75890E8D6D62}" name="PivotTable21"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57:Q61"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0"/>
        <item x="1"/>
        <item x="2"/>
        <item t="default"/>
      </items>
    </pivotField>
    <pivotField showAll="0"/>
    <pivotField showAll="0"/>
    <pivotField showAll="0"/>
  </pivotFields>
  <rowFields count="1">
    <field x="3"/>
  </rowFields>
  <rowItems count="3">
    <i>
      <x/>
    </i>
    <i>
      <x v="1"/>
    </i>
    <i t="grand">
      <x/>
    </i>
  </rowItems>
  <colFields count="1">
    <field x="25"/>
  </colFields>
  <colItems count="4">
    <i>
      <x/>
    </i>
    <i>
      <x v="1"/>
    </i>
    <i>
      <x v="2"/>
    </i>
    <i t="grand">
      <x/>
    </i>
  </colItems>
  <dataFields count="1">
    <dataField name="Count of I would like more control over AI features on my phone." fld="25"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C8C58C83-047B-4959-AA03-028BC8A07D80}" name="PivotTable5"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12:K16"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showAll="0"/>
    <pivotField showAll="0"/>
    <pivotField showAll="0"/>
    <pivotField axis="axisCol"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9"/>
  </colFields>
  <colItems count="4">
    <i>
      <x/>
    </i>
    <i>
      <x v="1"/>
    </i>
    <i>
      <x v="2"/>
    </i>
    <i t="grand">
      <x/>
    </i>
  </colItems>
  <dataFields count="1">
    <dataField name="Count of AI-based recommendations (YouTube, Netflix, Shopping apps)" fld="9"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8.xml><?xml version="1.0" encoding="utf-8"?>
<pivotTableDefinition xmlns="http://schemas.openxmlformats.org/spreadsheetml/2006/main" xmlns:mc="http://schemas.openxmlformats.org/markup-compatibility/2006" xmlns:xr="http://schemas.microsoft.com/office/spreadsheetml/2014/revision" mc:Ignorable="xr" xr:uid="{80212776-FFD1-468A-8AD7-0D64F4ED98CF}" name="PivotTable6"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12:Q16"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showAll="0"/>
    <pivotField showAll="0"/>
    <pivotField showAll="0"/>
    <pivotField showAll="0"/>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10"/>
  </colFields>
  <colItems count="4">
    <i>
      <x/>
    </i>
    <i>
      <x v="1"/>
    </i>
    <i>
      <x v="2"/>
    </i>
    <i t="grand">
      <x/>
    </i>
  </colItems>
  <dataFields count="1">
    <dataField name="Count of I am aware that my smartphone has AI-powered features." fld="1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9.xml><?xml version="1.0" encoding="utf-8"?>
<pivotTableDefinition xmlns="http://schemas.openxmlformats.org/spreadsheetml/2006/main" xmlns:mc="http://schemas.openxmlformats.org/markup-compatibility/2006" xmlns:xr="http://schemas.microsoft.com/office/spreadsheetml/2014/revision" mc:Ignorable="xr" xr:uid="{C25E8515-9581-4B54-B6A0-BEA7FC8F660C}" name="PivotTable17"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48:K52"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 showAll="0"/>
    <pivotField showAll="0"/>
  </pivotFields>
  <rowFields count="1">
    <field x="3"/>
  </rowFields>
  <rowItems count="3">
    <i>
      <x/>
    </i>
    <i>
      <x v="1"/>
    </i>
    <i t="grand">
      <x/>
    </i>
  </rowItems>
  <colFields count="1">
    <field x="21"/>
  </colFields>
  <colItems count="4">
    <i>
      <x/>
    </i>
    <i>
      <x v="1"/>
    </i>
    <i>
      <x v="2"/>
    </i>
    <i t="grand">
      <x/>
    </i>
  </colItems>
  <dataFields count="1">
    <dataField name="Count of AI features drain my smartphone battery quickly." fld="21"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48184C-8A9B-4828-A954-D16B3276C586}" name="PivotTable8"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21:K25"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12"/>
  </colFields>
  <colItems count="4">
    <i>
      <x/>
    </i>
    <i>
      <x v="1"/>
    </i>
    <i>
      <x v="2"/>
    </i>
    <i t="grand">
      <x/>
    </i>
  </colItems>
  <dataFields count="1">
    <dataField name="Count of AI-powered features improve my smartphone experience." fld="12"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0.xml><?xml version="1.0" encoding="utf-8"?>
<pivotTableDefinition xmlns="http://schemas.openxmlformats.org/spreadsheetml/2006/main" xmlns:mc="http://schemas.openxmlformats.org/markup-compatibility/2006" xmlns:xr="http://schemas.microsoft.com/office/spreadsheetml/2014/revision" mc:Ignorable="xr" xr:uid="{6FDCA0DA-5ABF-4648-8CFE-F226526ECB65}" name="PivotTable18"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48:Q52"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 showAll="0"/>
  </pivotFields>
  <rowFields count="1">
    <field x="3"/>
  </rowFields>
  <rowItems count="3">
    <i>
      <x/>
    </i>
    <i>
      <x v="1"/>
    </i>
    <i t="grand">
      <x/>
    </i>
  </rowItems>
  <colFields count="1">
    <field x="22"/>
  </colFields>
  <colItems count="4">
    <i>
      <x/>
    </i>
    <i>
      <x v="1"/>
    </i>
    <i>
      <x v="2"/>
    </i>
    <i t="grand">
      <x/>
    </i>
  </colItems>
  <dataFields count="1">
    <dataField name="Count of AI recommendations sometimes feel intrusive." fld="22"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1.xml><?xml version="1.0" encoding="utf-8"?>
<pivotTableDefinition xmlns="http://schemas.openxmlformats.org/spreadsheetml/2006/main" xmlns:mc="http://schemas.openxmlformats.org/markup-compatibility/2006" xmlns:xr="http://schemas.microsoft.com/office/spreadsheetml/2014/revision" mc:Ignorable="xr" xr:uid="{EAC989D8-0765-44DD-AD56-26E96B8559BD}" name="PivotTable20"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57:K61"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0"/>
        <item x="1"/>
        <item x="2"/>
        <item t="default"/>
      </items>
    </pivotField>
    <pivotField showAll="0"/>
    <pivotField showAll="0"/>
    <pivotField showAll="0"/>
    <pivotField showAll="0"/>
  </pivotFields>
  <rowFields count="1">
    <field x="3"/>
  </rowFields>
  <rowItems count="3">
    <i>
      <x/>
    </i>
    <i>
      <x v="1"/>
    </i>
    <i t="grand">
      <x/>
    </i>
  </rowItems>
  <colFields count="1">
    <field x="24"/>
  </colFields>
  <colItems count="4">
    <i>
      <x/>
    </i>
    <i>
      <x v="1"/>
    </i>
    <i>
      <x v="2"/>
    </i>
    <i t="grand">
      <x/>
    </i>
  </colItems>
  <dataFields count="1">
    <dataField name="Count of I trust AI in my phone to keep my data secure." fld="24"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2.xml><?xml version="1.0" encoding="utf-8"?>
<pivotTableDefinition xmlns="http://schemas.openxmlformats.org/spreadsheetml/2006/main" xmlns:mc="http://schemas.openxmlformats.org/markup-compatibility/2006" xmlns:xr="http://schemas.microsoft.com/office/spreadsheetml/2014/revision" mc:Ignorable="xr" xr:uid="{56117285-11B3-4D31-B7E2-4E11A7459B05}" name="PivotTable9"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21:Q25"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axis="axisRow" showAll="0">
      <items count="3">
        <item x="0"/>
        <item x="1"/>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13"/>
  </colFields>
  <colItems count="4">
    <i>
      <x/>
    </i>
    <i>
      <x v="1"/>
    </i>
    <i>
      <x v="2"/>
    </i>
    <i t="grand">
      <x/>
    </i>
  </colItems>
  <dataFields count="1">
    <dataField name="Count of AI features are easy to use." fld="1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3.xml><?xml version="1.0" encoding="utf-8"?>
<pivotTableDefinition xmlns="http://schemas.openxmlformats.org/spreadsheetml/2006/main" xmlns:mc="http://schemas.openxmlformats.org/markup-compatibility/2006" xmlns:xr="http://schemas.microsoft.com/office/spreadsheetml/2014/revision" mc:Ignorable="xr" xr:uid="{1696EB39-2F47-40B1-928F-A3A5161D1216}" name="PivotTable10"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0:E36"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14"/>
  </colFields>
  <colItems count="4">
    <i>
      <x/>
    </i>
    <i>
      <x v="1"/>
    </i>
    <i>
      <x v="2"/>
    </i>
    <i t="grand">
      <x/>
    </i>
  </colItems>
  <dataFields count="1">
    <dataField name="Count of AI improves my productivity and daily tasks." fld="14"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4.xml><?xml version="1.0" encoding="utf-8"?>
<pivotTableDefinition xmlns="http://schemas.openxmlformats.org/spreadsheetml/2006/main" xmlns:mc="http://schemas.openxmlformats.org/markup-compatibility/2006" xmlns:xr="http://schemas.microsoft.com/office/spreadsheetml/2014/revision" mc:Ignorable="xr" xr:uid="{A5181FCA-B221-47C5-AD47-0285277F6557}" name="PivotTable21"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57:Q63"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0"/>
        <item x="1"/>
        <item x="2"/>
        <item t="default"/>
      </items>
    </pivotField>
    <pivotField showAll="0"/>
    <pivotField showAll="0"/>
    <pivotField showAll="0"/>
  </pivotFields>
  <rowFields count="1">
    <field x="2"/>
  </rowFields>
  <rowItems count="5">
    <i>
      <x/>
    </i>
    <i>
      <x v="1"/>
    </i>
    <i>
      <x v="2"/>
    </i>
    <i>
      <x v="3"/>
    </i>
    <i t="grand">
      <x/>
    </i>
  </rowItems>
  <colFields count="1">
    <field x="25"/>
  </colFields>
  <colItems count="4">
    <i>
      <x/>
    </i>
    <i>
      <x v="1"/>
    </i>
    <i>
      <x v="2"/>
    </i>
    <i t="grand">
      <x/>
    </i>
  </colItems>
  <dataFields count="1">
    <dataField name="Count of I would like more control over AI features on my phone." fld="25"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5.xml><?xml version="1.0" encoding="utf-8"?>
<pivotTableDefinition xmlns="http://schemas.openxmlformats.org/spreadsheetml/2006/main" xmlns:mc="http://schemas.openxmlformats.org/markup-compatibility/2006" xmlns:xr="http://schemas.microsoft.com/office/spreadsheetml/2014/revision" mc:Ignorable="xr" xr:uid="{5A10894A-568F-4C34-9DA7-88E2B2DA31DD}" name="PivotTable5"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12:K18"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pivotField showAll="0"/>
    <pivotField showAll="0">
      <items count="4">
        <item x="0"/>
        <item x="1"/>
        <item x="2"/>
        <item t="default"/>
      </items>
    </pivotField>
    <pivotField showAll="0"/>
    <pivotField showAll="0"/>
    <pivotField showAll="0"/>
    <pivotField axis="axisCol"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9"/>
  </colFields>
  <colItems count="4">
    <i>
      <x/>
    </i>
    <i>
      <x v="1"/>
    </i>
    <i>
      <x v="2"/>
    </i>
    <i t="grand">
      <x/>
    </i>
  </colItems>
  <dataFields count="1">
    <dataField name="Count of AI-based recommendations (YouTube, Netflix, Shopping apps)" fld="9"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6.xml><?xml version="1.0" encoding="utf-8"?>
<pivotTableDefinition xmlns="http://schemas.openxmlformats.org/spreadsheetml/2006/main" xmlns:mc="http://schemas.openxmlformats.org/markup-compatibility/2006" xmlns:xr="http://schemas.microsoft.com/office/spreadsheetml/2014/revision" mc:Ignorable="xr" xr:uid="{4BBDDBE5-F770-497D-A9B3-D6B6E0F73388}" name="PivotTable6"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12:Q18"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pivotField showAll="0"/>
    <pivotField showAll="0">
      <items count="4">
        <item x="0"/>
        <item x="1"/>
        <item x="2"/>
        <item t="default"/>
      </items>
    </pivotField>
    <pivotField showAll="0"/>
    <pivotField showAll="0"/>
    <pivotField showAll="0"/>
    <pivotField showAll="0"/>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10"/>
  </colFields>
  <colItems count="4">
    <i>
      <x/>
    </i>
    <i>
      <x v="1"/>
    </i>
    <i>
      <x v="2"/>
    </i>
    <i t="grand">
      <x/>
    </i>
  </colItems>
  <dataFields count="1">
    <dataField name="Count of I am aware that my smartphone has AI-powered features." fld="1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7.xml><?xml version="1.0" encoding="utf-8"?>
<pivotTableDefinition xmlns="http://schemas.openxmlformats.org/spreadsheetml/2006/main" xmlns:mc="http://schemas.openxmlformats.org/markup-compatibility/2006" xmlns:xr="http://schemas.microsoft.com/office/spreadsheetml/2014/revision" mc:Ignorable="xr" xr:uid="{0C1335C3-B9EC-4A57-AE7D-FDFD0C8DE448}" name="PivotTable17"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48:K54"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21"/>
  </colFields>
  <colItems count="4">
    <i>
      <x/>
    </i>
    <i>
      <x v="1"/>
    </i>
    <i>
      <x v="2"/>
    </i>
    <i t="grand">
      <x/>
    </i>
  </colItems>
  <dataFields count="1">
    <dataField name="Count of AI features drain my smartphone battery quickly." fld="21"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8.xml><?xml version="1.0" encoding="utf-8"?>
<pivotTableDefinition xmlns="http://schemas.openxmlformats.org/spreadsheetml/2006/main" xmlns:mc="http://schemas.openxmlformats.org/markup-compatibility/2006" xmlns:xr="http://schemas.microsoft.com/office/spreadsheetml/2014/revision" mc:Ignorable="xr" xr:uid="{AE0FBBA6-04AF-48D3-AFDA-AB95E223E88A}" name="PivotTable18"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48:Q54"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 showAll="0"/>
  </pivotFields>
  <rowFields count="1">
    <field x="2"/>
  </rowFields>
  <rowItems count="5">
    <i>
      <x/>
    </i>
    <i>
      <x v="1"/>
    </i>
    <i>
      <x v="2"/>
    </i>
    <i>
      <x v="3"/>
    </i>
    <i t="grand">
      <x/>
    </i>
  </rowItems>
  <colFields count="1">
    <field x="22"/>
  </colFields>
  <colItems count="4">
    <i>
      <x/>
    </i>
    <i>
      <x v="1"/>
    </i>
    <i>
      <x v="2"/>
    </i>
    <i t="grand">
      <x/>
    </i>
  </colItems>
  <dataFields count="1">
    <dataField name="Count of AI recommendations sometimes feel intrusive." fld="22"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9.xml><?xml version="1.0" encoding="utf-8"?>
<pivotTableDefinition xmlns="http://schemas.openxmlformats.org/spreadsheetml/2006/main" xmlns:mc="http://schemas.openxmlformats.org/markup-compatibility/2006" xmlns:xr="http://schemas.microsoft.com/office/spreadsheetml/2014/revision" mc:Ignorable="xr" xr:uid="{8589A9DC-26B0-4533-81C6-30AA7F7675EF}" name="PivotTable20"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57:K63"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0"/>
        <item x="1"/>
        <item x="2"/>
        <item t="default"/>
      </items>
    </pivotField>
    <pivotField showAll="0"/>
    <pivotField showAll="0"/>
    <pivotField showAll="0"/>
    <pivotField showAll="0"/>
  </pivotFields>
  <rowFields count="1">
    <field x="2"/>
  </rowFields>
  <rowItems count="5">
    <i>
      <x/>
    </i>
    <i>
      <x v="1"/>
    </i>
    <i>
      <x v="2"/>
    </i>
    <i>
      <x v="3"/>
    </i>
    <i t="grand">
      <x/>
    </i>
  </rowItems>
  <colFields count="1">
    <field x="24"/>
  </colFields>
  <colItems count="4">
    <i>
      <x/>
    </i>
    <i>
      <x v="1"/>
    </i>
    <i>
      <x v="2"/>
    </i>
    <i t="grand">
      <x/>
    </i>
  </colItems>
  <dataFields count="1">
    <dataField name="Count of I trust AI in my phone to keep my data secure." fld="24"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A325C1-6189-4724-8232-AF2E5EF35AA5}" name="PivotTable22"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66:E70"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x="0"/>
        <item t="default"/>
      </items>
    </pivotField>
    <pivotField showAll="0"/>
    <pivotField showAll="0"/>
  </pivotFields>
  <rowFields count="1">
    <field x="1"/>
  </rowFields>
  <rowItems count="3">
    <i>
      <x/>
    </i>
    <i>
      <x v="1"/>
    </i>
    <i t="grand">
      <x/>
    </i>
  </rowItems>
  <colFields count="1">
    <field x="26"/>
  </colFields>
  <colItems count="4">
    <i>
      <x/>
    </i>
    <i>
      <x v="1"/>
    </i>
    <i>
      <x v="2"/>
    </i>
    <i t="grand">
      <x/>
    </i>
  </colItems>
  <dataFields count="1">
    <dataField name="Count of AI should be improved to better understand human emotions." fld="2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0.xml><?xml version="1.0" encoding="utf-8"?>
<pivotTableDefinition xmlns="http://schemas.openxmlformats.org/spreadsheetml/2006/main" xmlns:mc="http://schemas.openxmlformats.org/markup-compatibility/2006" xmlns:xr="http://schemas.microsoft.com/office/spreadsheetml/2014/revision" mc:Ignorable="xr" xr:uid="{22BE7FA4-A6D0-481E-B3D5-9FE467B8D7F4}" name="PivotTable9"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21:Q27"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13"/>
  </colFields>
  <colItems count="4">
    <i>
      <x/>
    </i>
    <i>
      <x v="1"/>
    </i>
    <i>
      <x v="2"/>
    </i>
    <i t="grand">
      <x/>
    </i>
  </colItems>
  <dataFields count="1">
    <dataField name="Count of AI features are easy to use." fld="1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1.xml><?xml version="1.0" encoding="utf-8"?>
<pivotTableDefinition xmlns="http://schemas.openxmlformats.org/spreadsheetml/2006/main" xmlns:mc="http://schemas.openxmlformats.org/markup-compatibility/2006" xmlns:xr="http://schemas.microsoft.com/office/spreadsheetml/2014/revision" mc:Ignorable="xr" xr:uid="{ED4DDA33-2539-4F94-9C43-21C0F1A69DD6}" name="PivotTable15"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39:Q45"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19"/>
  </colFields>
  <colItems count="4">
    <i>
      <x/>
    </i>
    <i>
      <x v="1"/>
    </i>
    <i>
      <x v="2"/>
    </i>
    <i t="grand">
      <x/>
    </i>
  </colItems>
  <dataFields count="1">
    <dataField name="Count of AI features are not always accurate." fld="19"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2.xml><?xml version="1.0" encoding="utf-8"?>
<pivotTableDefinition xmlns="http://schemas.openxmlformats.org/spreadsheetml/2006/main" xmlns:mc="http://schemas.openxmlformats.org/markup-compatibility/2006" xmlns:xr="http://schemas.microsoft.com/office/spreadsheetml/2014/revision" mc:Ignorable="xr" xr:uid="{B46B4136-FAEE-47B2-9F8E-B8BB61C40DEA}" name="PivotTable3"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3:Q9"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pivotField showAll="0"/>
    <pivotField showAll="0">
      <items count="4">
        <item x="0"/>
        <item x="1"/>
        <item x="2"/>
        <item t="default"/>
      </items>
    </pivotField>
    <pivotField showAll="0"/>
    <pivotField axis="axisCol"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7"/>
  </colFields>
  <colItems count="4">
    <i>
      <x/>
    </i>
    <i>
      <x v="1"/>
    </i>
    <i>
      <x v="2"/>
    </i>
    <i t="grand">
      <x/>
    </i>
  </colItems>
  <dataFields count="1">
    <dataField name="Count of AI camera enhancements (Portrait mode, Night mode, AI beautification)" fld="7"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3.xml><?xml version="1.0" encoding="utf-8"?>
<pivotTableDefinition xmlns="http://schemas.openxmlformats.org/spreadsheetml/2006/main" xmlns:mc="http://schemas.openxmlformats.org/markup-compatibility/2006" xmlns:xr="http://schemas.microsoft.com/office/spreadsheetml/2014/revision" mc:Ignorable="xr" xr:uid="{8A5B19A9-300B-4452-8315-12DE79580100}" name="PivotTable4"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2:E18" firstHeaderRow="1" firstDataRow="2" firstDataCol="1"/>
  <pivotFields count="29">
    <pivotField showAll="0">
      <items count="6">
        <item x="0"/>
        <item x="1"/>
        <item x="2"/>
        <item x="3"/>
        <item x="4"/>
        <item t="default"/>
      </items>
    </pivotField>
    <pivotField showAll="0">
      <items count="3">
        <item x="0"/>
        <item x="1"/>
        <item t="default"/>
      </items>
    </pivotField>
    <pivotField axis="axisRow" showAll="0">
      <items count="5">
        <item x="3"/>
        <item x="0"/>
        <item x="2"/>
        <item x="1"/>
        <item t="default"/>
      </items>
    </pivotField>
    <pivotField showAll="0"/>
    <pivotField showAll="0"/>
    <pivotField showAll="0">
      <items count="4">
        <item x="0"/>
        <item x="1"/>
        <item x="2"/>
        <item t="default"/>
      </items>
    </pivotField>
    <pivotField showAll="0"/>
    <pivotField showAll="0"/>
    <pivotField axis="axisCol"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8"/>
  </colFields>
  <colItems count="4">
    <i>
      <x/>
    </i>
    <i>
      <x v="1"/>
    </i>
    <i>
      <x v="2"/>
    </i>
    <i t="grand">
      <x/>
    </i>
  </colItems>
  <dataFields count="1">
    <dataField name="Count of AI-powered typing (Auto-suggestions, predictive text)" fld="8"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4.xml><?xml version="1.0" encoding="utf-8"?>
<pivotTableDefinition xmlns="http://schemas.openxmlformats.org/spreadsheetml/2006/main" xmlns:mc="http://schemas.openxmlformats.org/markup-compatibility/2006" xmlns:xr="http://schemas.microsoft.com/office/spreadsheetml/2014/revision" mc:Ignorable="xr" xr:uid="{3334E4F6-71F0-420D-A068-C454E9B8C056}" name="PivotTable1"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E9"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pivotField showAll="0"/>
    <pivotField axis="axisCol"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5"/>
  </colFields>
  <colItems count="4">
    <i>
      <x/>
    </i>
    <i>
      <x v="1"/>
    </i>
    <i>
      <x v="2"/>
    </i>
    <i t="grand">
      <x/>
    </i>
  </colItems>
  <dataFields count="1">
    <dataField name="Count of Voice assistants (Siri,Google Assistant)" fld="5"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5.xml><?xml version="1.0" encoding="utf-8"?>
<pivotTableDefinition xmlns="http://schemas.openxmlformats.org/spreadsheetml/2006/main" xmlns:mc="http://schemas.openxmlformats.org/markup-compatibility/2006" xmlns:xr="http://schemas.microsoft.com/office/spreadsheetml/2014/revision" mc:Ignorable="xr" xr:uid="{27ACB7BC-121E-4CF6-8D2F-F1B9D7A0F337}" name="PivotTable11"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30:K36"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15"/>
  </colFields>
  <colItems count="4">
    <i>
      <x/>
    </i>
    <i>
      <x v="1"/>
    </i>
    <i>
      <x v="2"/>
    </i>
    <i t="grand">
      <x/>
    </i>
  </colItems>
  <dataFields count="1">
    <dataField name="Count of AI recommendations are useful and relevant to me." fld="15"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6.xml><?xml version="1.0" encoding="utf-8"?>
<pivotTableDefinition xmlns="http://schemas.openxmlformats.org/spreadsheetml/2006/main" xmlns:mc="http://schemas.openxmlformats.org/markup-compatibility/2006" xmlns:xr="http://schemas.microsoft.com/office/spreadsheetml/2014/revision" mc:Ignorable="xr" xr:uid="{0B6C1DAD-1F6C-4C53-8CE9-52CE2219D7FF}" name="PivotTable22"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66:E72"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x="0"/>
        <item t="default"/>
      </items>
    </pivotField>
    <pivotField showAll="0"/>
    <pivotField showAll="0"/>
  </pivotFields>
  <rowFields count="1">
    <field x="2"/>
  </rowFields>
  <rowItems count="5">
    <i>
      <x/>
    </i>
    <i>
      <x v="1"/>
    </i>
    <i>
      <x v="2"/>
    </i>
    <i>
      <x v="3"/>
    </i>
    <i t="grand">
      <x/>
    </i>
  </rowItems>
  <colFields count="1">
    <field x="26"/>
  </colFields>
  <colItems count="4">
    <i>
      <x/>
    </i>
    <i>
      <x v="1"/>
    </i>
    <i>
      <x v="2"/>
    </i>
    <i t="grand">
      <x/>
    </i>
  </colItems>
  <dataFields count="1">
    <dataField name="Count of AI should be improved to better understand human emotions." fld="2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7.xml><?xml version="1.0" encoding="utf-8"?>
<pivotTableDefinition xmlns="http://schemas.openxmlformats.org/spreadsheetml/2006/main" xmlns:mc="http://schemas.openxmlformats.org/markup-compatibility/2006" xmlns:xr="http://schemas.microsoft.com/office/spreadsheetml/2014/revision" mc:Ignorable="xr" xr:uid="{FC5F8B47-6721-44D0-B265-776E04AABF7D}" name="PivotTable23"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66:K72"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x="0"/>
        <item t="default"/>
      </items>
    </pivotField>
    <pivotField showAll="0"/>
  </pivotFields>
  <rowFields count="1">
    <field x="2"/>
  </rowFields>
  <rowItems count="5">
    <i>
      <x/>
    </i>
    <i>
      <x v="1"/>
    </i>
    <i>
      <x v="2"/>
    </i>
    <i>
      <x v="3"/>
    </i>
    <i t="grand">
      <x/>
    </i>
  </rowItems>
  <colFields count="1">
    <field x="27"/>
  </colFields>
  <colItems count="4">
    <i>
      <x/>
    </i>
    <i>
      <x v="1"/>
    </i>
    <i>
      <x v="2"/>
    </i>
    <i t="grand">
      <x/>
    </i>
  </colItems>
  <dataFields count="1">
    <dataField name="Count of AI should be more transparent about how it collects and uses my data." fld="27"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8.xml><?xml version="1.0" encoding="utf-8"?>
<pivotTableDefinition xmlns="http://schemas.openxmlformats.org/spreadsheetml/2006/main" xmlns:mc="http://schemas.openxmlformats.org/markup-compatibility/2006" xmlns:xr="http://schemas.microsoft.com/office/spreadsheetml/2014/revision" mc:Ignorable="xr" xr:uid="{FB27B1C9-0127-4252-BF99-C46E37BB0CE0}" name="PivotTable2"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3:K9"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pivotField showAll="0"/>
    <pivotField showAll="0">
      <items count="4">
        <item x="0"/>
        <item x="1"/>
        <item x="2"/>
        <item t="default"/>
      </items>
    </pivotField>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6"/>
  </colFields>
  <colItems count="4">
    <i>
      <x/>
    </i>
    <i>
      <x v="1"/>
    </i>
    <i>
      <x v="2"/>
    </i>
    <i t="grand">
      <x/>
    </i>
  </colItems>
  <dataFields count="1">
    <dataField name="Count of AI-powered chatbots (Meta AI, ChatGPT, etc.)]" fld="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9.xml><?xml version="1.0" encoding="utf-8"?>
<pivotTableDefinition xmlns="http://schemas.openxmlformats.org/spreadsheetml/2006/main" xmlns:mc="http://schemas.openxmlformats.org/markup-compatibility/2006" xmlns:xr="http://schemas.microsoft.com/office/spreadsheetml/2014/revision" mc:Ignorable="xr" xr:uid="{4599856D-A9D4-4AE9-A4DD-1B32C69FF709}" name="PivotTable7"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21:E27"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pivotField showAll="0"/>
    <pivotField showAll="0">
      <items count="4">
        <item x="0"/>
        <item x="1"/>
        <item x="2"/>
        <item t="default"/>
      </items>
    </pivotField>
    <pivotField showAll="0"/>
    <pivotField showAll="0"/>
    <pivotField showAll="0"/>
    <pivotField showAll="0"/>
    <pivotField showAll="0"/>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11"/>
  </colFields>
  <colItems count="4">
    <i>
      <x/>
    </i>
    <i>
      <x v="1"/>
    </i>
    <i>
      <x v="2"/>
    </i>
    <i t="grand">
      <x/>
    </i>
  </colItems>
  <dataFields count="1">
    <dataField name="Count of I actively use AI features on my smartphone." fld="11"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E62A35-DF16-4B5F-B91C-CCF2F1B9952D}" name="PivotTable14"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39:K43"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18"/>
  </colFields>
  <colItems count="4">
    <i>
      <x/>
    </i>
    <i>
      <x v="1"/>
    </i>
    <i>
      <x v="2"/>
    </i>
    <i t="grand">
      <x/>
    </i>
  </colItems>
  <dataFields count="1">
    <dataField name="Count of AI sometimes misunderstands my requests." fld="18"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0.xml><?xml version="1.0" encoding="utf-8"?>
<pivotTableDefinition xmlns="http://schemas.openxmlformats.org/spreadsheetml/2006/main" xmlns:mc="http://schemas.openxmlformats.org/markup-compatibility/2006" xmlns:xr="http://schemas.microsoft.com/office/spreadsheetml/2014/revision" mc:Ignorable="xr" xr:uid="{4A92F366-EBF6-4C4E-929D-39D488D97182}" name="PivotTable14"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39:K45"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18"/>
  </colFields>
  <colItems count="4">
    <i>
      <x/>
    </i>
    <i>
      <x v="1"/>
    </i>
    <i>
      <x v="2"/>
    </i>
    <i t="grand">
      <x/>
    </i>
  </colItems>
  <dataFields count="1">
    <dataField name="Count of AI sometimes misunderstands my requests." fld="18"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1.xml><?xml version="1.0" encoding="utf-8"?>
<pivotTableDefinition xmlns="http://schemas.openxmlformats.org/spreadsheetml/2006/main" xmlns:mc="http://schemas.openxmlformats.org/markup-compatibility/2006" xmlns:xr="http://schemas.microsoft.com/office/spreadsheetml/2014/revision" mc:Ignorable="xr" xr:uid="{9B08D684-3A8F-42FC-A0A2-D0DCBD33325D}" name="PivotTable16"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48:E54"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20"/>
  </colFields>
  <colItems count="4">
    <i>
      <x/>
    </i>
    <i>
      <x v="1"/>
    </i>
    <i>
      <x v="2"/>
    </i>
    <i t="grand">
      <x/>
    </i>
  </colItems>
  <dataFields count="1">
    <dataField name="Count of AI sometimes collects too much personal data." fld="2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2.xml><?xml version="1.0" encoding="utf-8"?>
<pivotTableDefinition xmlns="http://schemas.openxmlformats.org/spreadsheetml/2006/main" xmlns:mc="http://schemas.openxmlformats.org/markup-compatibility/2006" xmlns:xr="http://schemas.microsoft.com/office/spreadsheetml/2014/revision" mc:Ignorable="xr" xr:uid="{C74BDA92-0EAC-4D65-9C11-FFAA64A4FBAE}" name="PivotTable8"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21:K27"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12"/>
  </colFields>
  <colItems count="4">
    <i>
      <x/>
    </i>
    <i>
      <x v="1"/>
    </i>
    <i>
      <x v="2"/>
    </i>
    <i t="grand">
      <x/>
    </i>
  </colItems>
  <dataFields count="1">
    <dataField name="Count of AI-powered features improve my smartphone experience." fld="12"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3.xml><?xml version="1.0" encoding="utf-8"?>
<pivotTableDefinition xmlns="http://schemas.openxmlformats.org/spreadsheetml/2006/main" xmlns:mc="http://schemas.openxmlformats.org/markup-compatibility/2006" xmlns:xr="http://schemas.microsoft.com/office/spreadsheetml/2014/revision" mc:Ignorable="xr" xr:uid="{EBD2661B-71A9-4BCD-8217-DC0CA91C0616}" name="PivotTable19"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57:E63"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s>
  <rowFields count="1">
    <field x="2"/>
  </rowFields>
  <rowItems count="5">
    <i>
      <x/>
    </i>
    <i>
      <x v="1"/>
    </i>
    <i>
      <x v="2"/>
    </i>
    <i>
      <x v="3"/>
    </i>
    <i t="grand">
      <x/>
    </i>
  </rowItems>
  <colFields count="1">
    <field x="23"/>
  </colFields>
  <colItems count="4">
    <i>
      <x/>
    </i>
    <i>
      <x v="1"/>
    </i>
    <i>
      <x v="2"/>
    </i>
    <i t="grand">
      <x/>
    </i>
  </colItems>
  <dataFields count="1">
    <dataField name="Count of AI features are not always necessary for my usage." fld="2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4.xml><?xml version="1.0" encoding="utf-8"?>
<pivotTableDefinition xmlns="http://schemas.openxmlformats.org/spreadsheetml/2006/main" xmlns:mc="http://schemas.openxmlformats.org/markup-compatibility/2006" xmlns:xr="http://schemas.microsoft.com/office/spreadsheetml/2014/revision" mc:Ignorable="xr" xr:uid="{EACE1719-5E74-4202-B299-758F3F84F4DA}" name="PivotTable12"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30:Q36"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items count="3">
        <item x="0"/>
        <item x="1"/>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16"/>
  </colFields>
  <colItems count="4">
    <i>
      <x/>
    </i>
    <i>
      <x v="1"/>
    </i>
    <i>
      <x v="2"/>
    </i>
    <i t="grand">
      <x/>
    </i>
  </colItems>
  <dataFields count="1">
    <dataField name="Count of AI-powered camera features enhance my photos." fld="1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5.xml><?xml version="1.0" encoding="utf-8"?>
<pivotTableDefinition xmlns="http://schemas.openxmlformats.org/spreadsheetml/2006/main" xmlns:mc="http://schemas.openxmlformats.org/markup-compatibility/2006" xmlns:xr="http://schemas.microsoft.com/office/spreadsheetml/2014/revision" mc:Ignorable="xr" xr:uid="{21DFCDA5-C7CC-4FD8-9269-82BAD1F1D9AE}" name="PivotTable13"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9:E45"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17"/>
  </colFields>
  <colItems count="4">
    <i>
      <x/>
    </i>
    <i>
      <x v="1"/>
    </i>
    <i>
      <x v="2"/>
    </i>
    <i t="grand">
      <x/>
    </i>
  </colItems>
  <dataFields count="1">
    <dataField name="Count of AI auto-suggestions help me while typing." fld="17"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6.xml><?xml version="1.0" encoding="utf-8"?>
<pivotTableDefinition xmlns="http://schemas.openxmlformats.org/spreadsheetml/2006/main" xmlns:mc="http://schemas.openxmlformats.org/markup-compatibility/2006" xmlns:xr="http://schemas.microsoft.com/office/spreadsheetml/2014/revision" mc:Ignorable="xr" xr:uid="{8A269397-120A-409D-9550-A6BD6A748EDE}" name="PivotTable24"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66:Q72" firstHeaderRow="1" firstDataRow="2" firstDataCol="1"/>
  <pivotFields count="29">
    <pivotField showAll="0">
      <items count="6">
        <item x="0"/>
        <item x="1"/>
        <item x="2"/>
        <item x="3"/>
        <item x="4"/>
        <item t="default"/>
      </items>
    </pivotField>
    <pivotField showAll="0"/>
    <pivotField axis="axisRow" showAll="0">
      <items count="5">
        <item x="3"/>
        <item x="0"/>
        <item x="2"/>
        <item x="1"/>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x="0"/>
        <item t="default"/>
      </items>
    </pivotField>
  </pivotFields>
  <rowFields count="1">
    <field x="2"/>
  </rowFields>
  <rowItems count="5">
    <i>
      <x/>
    </i>
    <i>
      <x v="1"/>
    </i>
    <i>
      <x v="2"/>
    </i>
    <i>
      <x v="3"/>
    </i>
    <i t="grand">
      <x/>
    </i>
  </rowItems>
  <colFields count="1">
    <field x="28"/>
  </colFields>
  <colItems count="4">
    <i>
      <x/>
    </i>
    <i>
      <x v="1"/>
    </i>
    <i>
      <x v="2"/>
    </i>
    <i t="grand">
      <x/>
    </i>
  </colItems>
  <dataFields count="1">
    <dataField name="Count of AI features should offer better personalization without privacy risks." fld="28"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7.xml><?xml version="1.0" encoding="utf-8"?>
<pivotTableDefinition xmlns="http://schemas.openxmlformats.org/spreadsheetml/2006/main" xmlns:mc="http://schemas.openxmlformats.org/markup-compatibility/2006" xmlns:xr="http://schemas.microsoft.com/office/spreadsheetml/2014/revision" mc:Ignorable="xr" xr:uid="{C8927401-2C64-48EC-83E2-32A961DC2CE3}" name="PivotTable18"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48:Q54"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pivotField axis="axisRow" showAll="0">
      <items count="5">
        <item x="2"/>
        <item x="1"/>
        <item x="3"/>
        <item x="0"/>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 showAll="0"/>
  </pivotFields>
  <rowFields count="1">
    <field x="4"/>
  </rowFields>
  <rowItems count="5">
    <i>
      <x/>
    </i>
    <i>
      <x v="1"/>
    </i>
    <i>
      <x v="2"/>
    </i>
    <i>
      <x v="3"/>
    </i>
    <i t="grand">
      <x/>
    </i>
  </rowItems>
  <colFields count="1">
    <field x="22"/>
  </colFields>
  <colItems count="4">
    <i>
      <x/>
    </i>
    <i>
      <x v="1"/>
    </i>
    <i>
      <x v="2"/>
    </i>
    <i t="grand">
      <x/>
    </i>
  </colItems>
  <dataFields count="1">
    <dataField name="Count of AI recommendations sometimes feel intrusive." fld="22"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8.xml><?xml version="1.0" encoding="utf-8"?>
<pivotTableDefinition xmlns="http://schemas.openxmlformats.org/spreadsheetml/2006/main" xmlns:mc="http://schemas.openxmlformats.org/markup-compatibility/2006" xmlns:xr="http://schemas.microsoft.com/office/spreadsheetml/2014/revision" mc:Ignorable="xr" xr:uid="{5504E97F-35A6-42C3-A515-81F4A5BA40DF}" name="PivotTable17"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48:K54"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pivotField axis="axisRow" showAll="0">
      <items count="5">
        <item x="2"/>
        <item x="1"/>
        <item x="3"/>
        <item x="0"/>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21"/>
  </colFields>
  <colItems count="4">
    <i>
      <x/>
    </i>
    <i>
      <x v="1"/>
    </i>
    <i>
      <x v="2"/>
    </i>
    <i t="grand">
      <x/>
    </i>
  </colItems>
  <dataFields count="1">
    <dataField name="Count of AI features drain my smartphone battery quickly." fld="21"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9.xml><?xml version="1.0" encoding="utf-8"?>
<pivotTableDefinition xmlns="http://schemas.openxmlformats.org/spreadsheetml/2006/main" xmlns:mc="http://schemas.openxmlformats.org/markup-compatibility/2006" xmlns:xr="http://schemas.microsoft.com/office/spreadsheetml/2014/revision" mc:Ignorable="xr" xr:uid="{302F76D2-7359-498C-96B7-A75BFB946AC2}" name="PivotTable6"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12:Q18"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pivotField axis="axisRow" showAll="0">
      <items count="5">
        <item x="2"/>
        <item x="1"/>
        <item x="3"/>
        <item x="0"/>
        <item t="default"/>
      </items>
    </pivotField>
    <pivotField showAll="0">
      <items count="4">
        <item x="0"/>
        <item x="1"/>
        <item x="2"/>
        <item t="default"/>
      </items>
    </pivotField>
    <pivotField showAll="0"/>
    <pivotField showAll="0"/>
    <pivotField showAll="0"/>
    <pivotField showAll="0"/>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10"/>
  </colFields>
  <colItems count="4">
    <i>
      <x/>
    </i>
    <i>
      <x v="1"/>
    </i>
    <i>
      <x v="2"/>
    </i>
    <i t="grand">
      <x/>
    </i>
  </colItems>
  <dataFields count="1">
    <dataField name="Count of I am aware that my smartphone has AI-powered features." fld="1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7DE049-0811-432C-8595-9C564201BCA6}" name="PivotTable4"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2:E16"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showAll="0"/>
    <pivotField showAll="0"/>
    <pivotField axis="axisCol"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8"/>
  </colFields>
  <colItems count="4">
    <i>
      <x/>
    </i>
    <i>
      <x v="1"/>
    </i>
    <i>
      <x v="2"/>
    </i>
    <i t="grand">
      <x/>
    </i>
  </colItems>
  <dataFields count="1">
    <dataField name="Count of AI-powered typing (Auto-suggestions, predictive text)" fld="8"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0.xml><?xml version="1.0" encoding="utf-8"?>
<pivotTableDefinition xmlns="http://schemas.openxmlformats.org/spreadsheetml/2006/main" xmlns:mc="http://schemas.openxmlformats.org/markup-compatibility/2006" xmlns:xr="http://schemas.microsoft.com/office/spreadsheetml/2014/revision" mc:Ignorable="xr" xr:uid="{735913DA-EB2B-44CC-A42A-695817556A0D}" name="PivotTable9"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21:Q27"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pivotField axis="axisRow" showAll="0">
      <items count="5">
        <item x="2"/>
        <item x="1"/>
        <item x="3"/>
        <item x="0"/>
        <item t="default"/>
      </items>
    </pivotField>
    <pivotField showAll="0">
      <items count="4">
        <item x="0"/>
        <item x="1"/>
        <item x="2"/>
        <item t="default"/>
      </items>
    </pivotField>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13"/>
  </colFields>
  <colItems count="4">
    <i>
      <x/>
    </i>
    <i>
      <x v="1"/>
    </i>
    <i>
      <x v="2"/>
    </i>
    <i t="grand">
      <x/>
    </i>
  </colItems>
  <dataFields count="1">
    <dataField name="Count of AI features are easy to use." fld="1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1.xml><?xml version="1.0" encoding="utf-8"?>
<pivotTableDefinition xmlns="http://schemas.openxmlformats.org/spreadsheetml/2006/main" xmlns:mc="http://schemas.openxmlformats.org/markup-compatibility/2006" xmlns:xr="http://schemas.microsoft.com/office/spreadsheetml/2014/revision" mc:Ignorable="xr" xr:uid="{43BAB33D-CBAB-45BF-AC37-475D36DEDE11}" name="PivotTable12"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30:Q36"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items count="3">
        <item x="0"/>
        <item x="1"/>
        <item t="default"/>
      </items>
    </pivotField>
    <pivotField axis="axisRow" showAll="0">
      <items count="5">
        <item x="2"/>
        <item x="1"/>
        <item x="3"/>
        <item x="0"/>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16"/>
  </colFields>
  <colItems count="4">
    <i>
      <x/>
    </i>
    <i>
      <x v="1"/>
    </i>
    <i>
      <x v="2"/>
    </i>
    <i t="grand">
      <x/>
    </i>
  </colItems>
  <dataFields count="1">
    <dataField name="Count of AI-powered camera features enhance my photos." fld="1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2.xml><?xml version="1.0" encoding="utf-8"?>
<pivotTableDefinition xmlns="http://schemas.openxmlformats.org/spreadsheetml/2006/main" xmlns:mc="http://schemas.openxmlformats.org/markup-compatibility/2006" xmlns:xr="http://schemas.microsoft.com/office/spreadsheetml/2014/revision" mc:Ignorable="xr" xr:uid="{0E7A8D5D-566C-4BA0-9789-DEC22542865A}" name="PivotTable21"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57:Q63"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pivotField axis="axisRow" showAll="0">
      <items count="5">
        <item x="2"/>
        <item x="1"/>
        <item x="3"/>
        <item x="0"/>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0"/>
        <item x="1"/>
        <item x="2"/>
        <item t="default"/>
      </items>
    </pivotField>
    <pivotField showAll="0"/>
    <pivotField showAll="0"/>
    <pivotField showAll="0"/>
  </pivotFields>
  <rowFields count="1">
    <field x="4"/>
  </rowFields>
  <rowItems count="5">
    <i>
      <x/>
    </i>
    <i>
      <x v="1"/>
    </i>
    <i>
      <x v="2"/>
    </i>
    <i>
      <x v="3"/>
    </i>
    <i t="grand">
      <x/>
    </i>
  </rowItems>
  <colFields count="1">
    <field x="25"/>
  </colFields>
  <colItems count="4">
    <i>
      <x/>
    </i>
    <i>
      <x v="1"/>
    </i>
    <i>
      <x v="2"/>
    </i>
    <i t="grand">
      <x/>
    </i>
  </colItems>
  <dataFields count="1">
    <dataField name="Count of I would like more control over AI features on my phone." fld="25"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3.xml><?xml version="1.0" encoding="utf-8"?>
<pivotTableDefinition xmlns="http://schemas.openxmlformats.org/spreadsheetml/2006/main" xmlns:mc="http://schemas.openxmlformats.org/markup-compatibility/2006" xmlns:xr="http://schemas.microsoft.com/office/spreadsheetml/2014/revision" mc:Ignorable="xr" xr:uid="{2EA3D106-4929-4304-92C9-A1EBD9C92C9C}" name="PivotTable20"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57:K63"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pivotField axis="axisRow" showAll="0">
      <items count="5">
        <item x="2"/>
        <item x="1"/>
        <item x="3"/>
        <item x="0"/>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0"/>
        <item x="1"/>
        <item x="2"/>
        <item t="default"/>
      </items>
    </pivotField>
    <pivotField showAll="0"/>
    <pivotField showAll="0"/>
    <pivotField showAll="0"/>
    <pivotField showAll="0"/>
  </pivotFields>
  <rowFields count="1">
    <field x="4"/>
  </rowFields>
  <rowItems count="5">
    <i>
      <x/>
    </i>
    <i>
      <x v="1"/>
    </i>
    <i>
      <x v="2"/>
    </i>
    <i>
      <x v="3"/>
    </i>
    <i t="grand">
      <x/>
    </i>
  </rowItems>
  <colFields count="1">
    <field x="24"/>
  </colFields>
  <colItems count="4">
    <i>
      <x/>
    </i>
    <i>
      <x v="1"/>
    </i>
    <i>
      <x v="2"/>
    </i>
    <i t="grand">
      <x/>
    </i>
  </colItems>
  <dataFields count="1">
    <dataField name="Count of I trust AI in my phone to keep my data secure." fld="24"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4.xml><?xml version="1.0" encoding="utf-8"?>
<pivotTableDefinition xmlns="http://schemas.openxmlformats.org/spreadsheetml/2006/main" xmlns:mc="http://schemas.openxmlformats.org/markup-compatibility/2006" xmlns:xr="http://schemas.microsoft.com/office/spreadsheetml/2014/revision" mc:Ignorable="xr" xr:uid="{6CF58F53-44F3-4AFB-9E3A-89FAEB8BF407}" name="PivotTable13"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9:E45"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pivotField axis="axisRow" showAll="0">
      <items count="5">
        <item x="2"/>
        <item x="1"/>
        <item x="3"/>
        <item x="0"/>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17"/>
  </colFields>
  <colItems count="4">
    <i>
      <x/>
    </i>
    <i>
      <x v="1"/>
    </i>
    <i>
      <x v="2"/>
    </i>
    <i t="grand">
      <x/>
    </i>
  </colItems>
  <dataFields count="1">
    <dataField name="Count of AI auto-suggestions help me while typing." fld="17"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5.xml><?xml version="1.0" encoding="utf-8"?>
<pivotTableDefinition xmlns="http://schemas.openxmlformats.org/spreadsheetml/2006/main" xmlns:mc="http://schemas.openxmlformats.org/markup-compatibility/2006" xmlns:xr="http://schemas.microsoft.com/office/spreadsheetml/2014/revision" mc:Ignorable="xr" xr:uid="{2B772E8B-C726-4682-81E7-59C30F1447F1}" name="PivotTable16"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48:E54"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pivotField axis="axisRow" showAll="0">
      <items count="5">
        <item x="2"/>
        <item x="1"/>
        <item x="3"/>
        <item x="0"/>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20"/>
  </colFields>
  <colItems count="4">
    <i>
      <x/>
    </i>
    <i>
      <x v="1"/>
    </i>
    <i>
      <x v="2"/>
    </i>
    <i t="grand">
      <x/>
    </i>
  </colItems>
  <dataFields count="1">
    <dataField name="Count of AI sometimes collects too much personal data." fld="2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6.xml><?xml version="1.0" encoding="utf-8"?>
<pivotTableDefinition xmlns="http://schemas.openxmlformats.org/spreadsheetml/2006/main" xmlns:mc="http://schemas.openxmlformats.org/markup-compatibility/2006" xmlns:xr="http://schemas.microsoft.com/office/spreadsheetml/2014/revision" mc:Ignorable="xr" xr:uid="{C1E4F05A-5DC5-48F8-B677-73FC25A647A0}" name="PivotTable5"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12:K18"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pivotField axis="axisRow" showAll="0">
      <items count="5">
        <item x="2"/>
        <item x="1"/>
        <item x="3"/>
        <item x="0"/>
        <item t="default"/>
      </items>
    </pivotField>
    <pivotField showAll="0">
      <items count="4">
        <item x="0"/>
        <item x="1"/>
        <item x="2"/>
        <item t="default"/>
      </items>
    </pivotField>
    <pivotField showAll="0"/>
    <pivotField showAll="0"/>
    <pivotField showAll="0"/>
    <pivotField axis="axisCol"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9"/>
  </colFields>
  <colItems count="4">
    <i>
      <x/>
    </i>
    <i>
      <x v="1"/>
    </i>
    <i>
      <x v="2"/>
    </i>
    <i t="grand">
      <x/>
    </i>
  </colItems>
  <dataFields count="1">
    <dataField name="Count of AI-based recommendations (YouTube, Netflix, Shopping apps)" fld="9"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7.xml><?xml version="1.0" encoding="utf-8"?>
<pivotTableDefinition xmlns="http://schemas.openxmlformats.org/spreadsheetml/2006/main" xmlns:mc="http://schemas.openxmlformats.org/markup-compatibility/2006" xmlns:xr="http://schemas.microsoft.com/office/spreadsheetml/2014/revision" mc:Ignorable="xr" xr:uid="{1B82D2B8-104B-4463-BAD8-9B81442F86A1}" name="PivotTable7"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21:E27"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pivotField axis="axisRow" showAll="0">
      <items count="5">
        <item x="2"/>
        <item x="1"/>
        <item x="3"/>
        <item x="0"/>
        <item t="default"/>
      </items>
    </pivotField>
    <pivotField showAll="0">
      <items count="4">
        <item x="0"/>
        <item x="1"/>
        <item x="2"/>
        <item t="default"/>
      </items>
    </pivotField>
    <pivotField showAll="0"/>
    <pivotField showAll="0"/>
    <pivotField showAll="0"/>
    <pivotField showAll="0"/>
    <pivotField showAll="0"/>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11"/>
  </colFields>
  <colItems count="4">
    <i>
      <x/>
    </i>
    <i>
      <x v="1"/>
    </i>
    <i>
      <x v="2"/>
    </i>
    <i t="grand">
      <x/>
    </i>
  </colItems>
  <dataFields count="1">
    <dataField name="Count of I actively use AI features on my smartphone." fld="11"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8.xml><?xml version="1.0" encoding="utf-8"?>
<pivotTableDefinition xmlns="http://schemas.openxmlformats.org/spreadsheetml/2006/main" xmlns:mc="http://schemas.openxmlformats.org/markup-compatibility/2006" xmlns:xr="http://schemas.microsoft.com/office/spreadsheetml/2014/revision" mc:Ignorable="xr" xr:uid="{0D9B7941-4895-44A6-A189-9453AAF12B4F}" name="PivotTable10"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0:E36"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pivotField axis="axisRow" showAll="0">
      <items count="5">
        <item x="2"/>
        <item x="1"/>
        <item x="3"/>
        <item x="0"/>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14"/>
  </colFields>
  <colItems count="4">
    <i>
      <x/>
    </i>
    <i>
      <x v="1"/>
    </i>
    <i>
      <x v="2"/>
    </i>
    <i t="grand">
      <x/>
    </i>
  </colItems>
  <dataFields count="1">
    <dataField name="Count of AI improves my productivity and daily tasks." fld="14"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9.xml><?xml version="1.0" encoding="utf-8"?>
<pivotTableDefinition xmlns="http://schemas.openxmlformats.org/spreadsheetml/2006/main" xmlns:mc="http://schemas.openxmlformats.org/markup-compatibility/2006" xmlns:xr="http://schemas.microsoft.com/office/spreadsheetml/2014/revision" mc:Ignorable="xr" xr:uid="{03F83415-31BA-43A5-A3C5-93BD060F10E7}" name="PivotTable24"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66:Q72"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pivotField axis="axisRow" showAll="0">
      <items count="5">
        <item x="2"/>
        <item x="1"/>
        <item x="3"/>
        <item x="0"/>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x="0"/>
        <item t="default"/>
      </items>
    </pivotField>
  </pivotFields>
  <rowFields count="1">
    <field x="4"/>
  </rowFields>
  <rowItems count="5">
    <i>
      <x/>
    </i>
    <i>
      <x v="1"/>
    </i>
    <i>
      <x v="2"/>
    </i>
    <i>
      <x v="3"/>
    </i>
    <i t="grand">
      <x/>
    </i>
  </rowItems>
  <colFields count="1">
    <field x="28"/>
  </colFields>
  <colItems count="4">
    <i>
      <x/>
    </i>
    <i>
      <x v="1"/>
    </i>
    <i>
      <x v="2"/>
    </i>
    <i t="grand">
      <x/>
    </i>
  </colItems>
  <dataFields count="1">
    <dataField name="Count of AI features should offer better personalization without privacy risks." fld="28"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31C6F6B-A378-4ECC-883E-853AE759A7A2}" name="PivotTable3"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3:Q7" firstHeaderRow="1" firstDataRow="2" firstDataCol="1"/>
  <pivotFields count="29">
    <pivotField showAll="0">
      <items count="6">
        <item x="0"/>
        <item x="1"/>
        <item x="2"/>
        <item x="3"/>
        <item x="4"/>
        <item t="default"/>
      </items>
    </pivotField>
    <pivotField axis="axisRow" showAll="0">
      <items count="3">
        <item x="0"/>
        <item x="1"/>
        <item t="default"/>
      </items>
    </pivotField>
    <pivotField showAll="0"/>
    <pivotField showAll="0"/>
    <pivotField showAll="0"/>
    <pivotField showAll="0">
      <items count="4">
        <item x="0"/>
        <item x="1"/>
        <item x="2"/>
        <item t="default"/>
      </items>
    </pivotField>
    <pivotField showAll="0"/>
    <pivotField axis="axisCol"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7"/>
  </colFields>
  <colItems count="4">
    <i>
      <x/>
    </i>
    <i>
      <x v="1"/>
    </i>
    <i>
      <x v="2"/>
    </i>
    <i t="grand">
      <x/>
    </i>
  </colItems>
  <dataFields count="1">
    <dataField name="Count of AI camera enhancements (Portrait mode, Night mode, AI beautification)" fld="7"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0.xml><?xml version="1.0" encoding="utf-8"?>
<pivotTableDefinition xmlns="http://schemas.openxmlformats.org/spreadsheetml/2006/main" xmlns:mc="http://schemas.openxmlformats.org/markup-compatibility/2006" xmlns:xr="http://schemas.microsoft.com/office/spreadsheetml/2014/revision" mc:Ignorable="xr" xr:uid="{CFADD90C-75BF-447E-9FAD-2D5C25F6508F}" name="PivotTable11"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30:K36"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pivotField axis="axisRow" showAll="0">
      <items count="5">
        <item x="2"/>
        <item x="1"/>
        <item x="3"/>
        <item x="0"/>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15"/>
  </colFields>
  <colItems count="4">
    <i>
      <x/>
    </i>
    <i>
      <x v="1"/>
    </i>
    <i>
      <x v="2"/>
    </i>
    <i t="grand">
      <x/>
    </i>
  </colItems>
  <dataFields count="1">
    <dataField name="Count of AI recommendations are useful and relevant to me." fld="15"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1.xml><?xml version="1.0" encoding="utf-8"?>
<pivotTableDefinition xmlns="http://schemas.openxmlformats.org/spreadsheetml/2006/main" xmlns:mc="http://schemas.openxmlformats.org/markup-compatibility/2006" xmlns:xr="http://schemas.microsoft.com/office/spreadsheetml/2014/revision" mc:Ignorable="xr" xr:uid="{5ECABA49-876C-41FB-9681-4806F8EADB81}" name="PivotTable2"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3:K9"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pivotField axis="axisRow" showAll="0">
      <items count="5">
        <item x="2"/>
        <item x="1"/>
        <item x="3"/>
        <item x="0"/>
        <item t="default"/>
      </items>
    </pivotField>
    <pivotField showAll="0">
      <items count="4">
        <item x="0"/>
        <item x="1"/>
        <item x="2"/>
        <item t="default"/>
      </items>
    </pivotField>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6"/>
  </colFields>
  <colItems count="4">
    <i>
      <x/>
    </i>
    <i>
      <x v="1"/>
    </i>
    <i>
      <x v="2"/>
    </i>
    <i t="grand">
      <x/>
    </i>
  </colItems>
  <dataFields count="1">
    <dataField name="Count of AI-powered chatbots (Meta AI, ChatGPT, etc.)]" fld="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2.xml><?xml version="1.0" encoding="utf-8"?>
<pivotTableDefinition xmlns="http://schemas.openxmlformats.org/spreadsheetml/2006/main" xmlns:mc="http://schemas.openxmlformats.org/markup-compatibility/2006" xmlns:xr="http://schemas.microsoft.com/office/spreadsheetml/2014/revision" mc:Ignorable="xr" xr:uid="{6DCFA08D-E633-4B47-B9D5-653DAEF153DD}" name="PivotTable19"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57:E63"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pivotField axis="axisRow" showAll="0">
      <items count="5">
        <item x="2"/>
        <item x="1"/>
        <item x="3"/>
        <item x="0"/>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pivotField showAll="0"/>
    <pivotField showAll="0"/>
  </pivotFields>
  <rowFields count="1">
    <field x="4"/>
  </rowFields>
  <rowItems count="5">
    <i>
      <x/>
    </i>
    <i>
      <x v="1"/>
    </i>
    <i>
      <x v="2"/>
    </i>
    <i>
      <x v="3"/>
    </i>
    <i t="grand">
      <x/>
    </i>
  </rowItems>
  <colFields count="1">
    <field x="23"/>
  </colFields>
  <colItems count="4">
    <i>
      <x/>
    </i>
    <i>
      <x v="1"/>
    </i>
    <i>
      <x v="2"/>
    </i>
    <i t="grand">
      <x/>
    </i>
  </colItems>
  <dataFields count="1">
    <dataField name="Count of AI features are not always necessary for my usage." fld="2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3.xml><?xml version="1.0" encoding="utf-8"?>
<pivotTableDefinition xmlns="http://schemas.openxmlformats.org/spreadsheetml/2006/main" xmlns:mc="http://schemas.openxmlformats.org/markup-compatibility/2006" xmlns:xr="http://schemas.microsoft.com/office/spreadsheetml/2014/revision" mc:Ignorable="xr" xr:uid="{A55C0E68-A285-4A79-95D7-F8739F2EC1DA}" name="PivotTable8"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21:K27"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pivotField axis="axisRow" showAll="0">
      <items count="5">
        <item x="2"/>
        <item x="1"/>
        <item x="3"/>
        <item x="0"/>
        <item t="default"/>
      </items>
    </pivotField>
    <pivotField showAll="0">
      <items count="4">
        <item x="0"/>
        <item x="1"/>
        <item x="2"/>
        <item t="default"/>
      </items>
    </pivotField>
    <pivotField showAll="0"/>
    <pivotField showAll="0"/>
    <pivotField showAll="0"/>
    <pivotField showAll="0"/>
    <pivotField showAll="0"/>
    <pivotField showAll="0"/>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12"/>
  </colFields>
  <colItems count="4">
    <i>
      <x/>
    </i>
    <i>
      <x v="1"/>
    </i>
    <i>
      <x v="2"/>
    </i>
    <i t="grand">
      <x/>
    </i>
  </colItems>
  <dataFields count="1">
    <dataField name="Count of AI-powered features improve my smartphone experience." fld="12"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4.xml><?xml version="1.0" encoding="utf-8"?>
<pivotTableDefinition xmlns="http://schemas.openxmlformats.org/spreadsheetml/2006/main" xmlns:mc="http://schemas.openxmlformats.org/markup-compatibility/2006" xmlns:xr="http://schemas.microsoft.com/office/spreadsheetml/2014/revision" mc:Ignorable="xr" xr:uid="{93FA691E-95E6-43C7-B54B-8AC57E80A40A}" name="PivotTable22"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66:E72"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pivotField axis="axisRow" showAll="0">
      <items count="5">
        <item x="2"/>
        <item x="1"/>
        <item x="3"/>
        <item x="0"/>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x="0"/>
        <item t="default"/>
      </items>
    </pivotField>
    <pivotField showAll="0"/>
    <pivotField showAll="0"/>
  </pivotFields>
  <rowFields count="1">
    <field x="4"/>
  </rowFields>
  <rowItems count="5">
    <i>
      <x/>
    </i>
    <i>
      <x v="1"/>
    </i>
    <i>
      <x v="2"/>
    </i>
    <i>
      <x v="3"/>
    </i>
    <i t="grand">
      <x/>
    </i>
  </rowItems>
  <colFields count="1">
    <field x="26"/>
  </colFields>
  <colItems count="4">
    <i>
      <x/>
    </i>
    <i>
      <x v="1"/>
    </i>
    <i>
      <x v="2"/>
    </i>
    <i t="grand">
      <x/>
    </i>
  </colItems>
  <dataFields count="1">
    <dataField name="Count of AI should be improved to better understand human emotions." fld="2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5.xml><?xml version="1.0" encoding="utf-8"?>
<pivotTableDefinition xmlns="http://schemas.openxmlformats.org/spreadsheetml/2006/main" xmlns:mc="http://schemas.openxmlformats.org/markup-compatibility/2006" xmlns:xr="http://schemas.microsoft.com/office/spreadsheetml/2014/revision" mc:Ignorable="xr" xr:uid="{FDCE84AE-626E-43AA-B080-DC9F3A6F2C84}" name="PivotTable14"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39:K45"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pivotField axis="axisRow" showAll="0">
      <items count="5">
        <item x="2"/>
        <item x="1"/>
        <item x="3"/>
        <item x="0"/>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18"/>
  </colFields>
  <colItems count="4">
    <i>
      <x/>
    </i>
    <i>
      <x v="1"/>
    </i>
    <i>
      <x v="2"/>
    </i>
    <i t="grand">
      <x/>
    </i>
  </colItems>
  <dataFields count="1">
    <dataField name="Count of AI sometimes misunderstands my requests." fld="18"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6.xml><?xml version="1.0" encoding="utf-8"?>
<pivotTableDefinition xmlns="http://schemas.openxmlformats.org/spreadsheetml/2006/main" xmlns:mc="http://schemas.openxmlformats.org/markup-compatibility/2006" xmlns:xr="http://schemas.microsoft.com/office/spreadsheetml/2014/revision" mc:Ignorable="xr" xr:uid="{50E2F6EB-CCE6-4551-8EE0-EFCFF6B0517A}" name="PivotTable4"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2:E18" firstHeaderRow="1" firstDataRow="2" firstDataCol="1"/>
  <pivotFields count="29">
    <pivotField showAll="0">
      <items count="6">
        <item x="0"/>
        <item x="1"/>
        <item x="2"/>
        <item x="3"/>
        <item x="4"/>
        <item t="default"/>
      </items>
    </pivotField>
    <pivotField showAll="0">
      <items count="3">
        <item x="0"/>
        <item x="1"/>
        <item t="default"/>
      </items>
    </pivotField>
    <pivotField showAll="0">
      <items count="5">
        <item x="3"/>
        <item x="0"/>
        <item x="2"/>
        <item x="1"/>
        <item t="default"/>
      </items>
    </pivotField>
    <pivotField showAll="0"/>
    <pivotField axis="axisRow" showAll="0">
      <items count="5">
        <item x="2"/>
        <item x="1"/>
        <item x="3"/>
        <item x="0"/>
        <item t="default"/>
      </items>
    </pivotField>
    <pivotField showAll="0">
      <items count="4">
        <item x="0"/>
        <item x="1"/>
        <item x="2"/>
        <item t="default"/>
      </items>
    </pivotField>
    <pivotField showAll="0"/>
    <pivotField showAll="0"/>
    <pivotField axis="axisCol"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8"/>
  </colFields>
  <colItems count="4">
    <i>
      <x/>
    </i>
    <i>
      <x v="1"/>
    </i>
    <i>
      <x v="2"/>
    </i>
    <i t="grand">
      <x/>
    </i>
  </colItems>
  <dataFields count="1">
    <dataField name="Count of AI-powered typing (Auto-suggestions, predictive text)" fld="8"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7.xml><?xml version="1.0" encoding="utf-8"?>
<pivotTableDefinition xmlns="http://schemas.openxmlformats.org/spreadsheetml/2006/main" xmlns:mc="http://schemas.openxmlformats.org/markup-compatibility/2006" xmlns:xr="http://schemas.microsoft.com/office/spreadsheetml/2014/revision" mc:Ignorable="xr" xr:uid="{1D4272DC-133E-4FA7-9635-D48B41492B0B}" name="PivotTable3"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3:Q9"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pivotField axis="axisRow" showAll="0">
      <items count="5">
        <item x="2"/>
        <item x="1"/>
        <item x="3"/>
        <item x="0"/>
        <item t="default"/>
      </items>
    </pivotField>
    <pivotField showAll="0">
      <items count="4">
        <item x="0"/>
        <item x="1"/>
        <item x="2"/>
        <item t="default"/>
      </items>
    </pivotField>
    <pivotField showAll="0"/>
    <pivotField axis="axisCol"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7"/>
  </colFields>
  <colItems count="4">
    <i>
      <x/>
    </i>
    <i>
      <x v="1"/>
    </i>
    <i>
      <x v="2"/>
    </i>
    <i t="grand">
      <x/>
    </i>
  </colItems>
  <dataFields count="1">
    <dataField name="Count of AI camera enhancements (Portrait mode, Night mode, AI beautification)" fld="7"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8.xml><?xml version="1.0" encoding="utf-8"?>
<pivotTableDefinition xmlns="http://schemas.openxmlformats.org/spreadsheetml/2006/main" xmlns:mc="http://schemas.openxmlformats.org/markup-compatibility/2006" xmlns:xr="http://schemas.microsoft.com/office/spreadsheetml/2014/revision" mc:Ignorable="xr" xr:uid="{C19D965F-002C-4C63-9FB2-19FF7D2514D6}" name="PivotTable15"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39:Q45"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pivotField axis="axisRow" showAll="0">
      <items count="5">
        <item x="2"/>
        <item x="1"/>
        <item x="3"/>
        <item x="0"/>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19"/>
  </colFields>
  <colItems count="4">
    <i>
      <x/>
    </i>
    <i>
      <x v="1"/>
    </i>
    <i>
      <x v="2"/>
    </i>
    <i t="grand">
      <x/>
    </i>
  </colItems>
  <dataFields count="1">
    <dataField name="Count of AI features are not always accurate." fld="19"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9.xml><?xml version="1.0" encoding="utf-8"?>
<pivotTableDefinition xmlns="http://schemas.openxmlformats.org/spreadsheetml/2006/main" xmlns:mc="http://schemas.openxmlformats.org/markup-compatibility/2006" xmlns:xr="http://schemas.microsoft.com/office/spreadsheetml/2014/revision" mc:Ignorable="xr" xr:uid="{FEA3DA3E-0E39-4D98-8AE3-E57961FFB158}" name="PivotTable23"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66:K72" firstHeaderRow="1" firstDataRow="2" firstDataCol="1"/>
  <pivotFields count="29">
    <pivotField showAll="0">
      <items count="6">
        <item x="0"/>
        <item x="1"/>
        <item x="2"/>
        <item x="3"/>
        <item x="4"/>
        <item t="default"/>
      </items>
    </pivotField>
    <pivotField showAll="0"/>
    <pivotField showAll="0">
      <items count="5">
        <item x="3"/>
        <item x="0"/>
        <item x="2"/>
        <item x="1"/>
        <item t="default"/>
      </items>
    </pivotField>
    <pivotField showAll="0"/>
    <pivotField axis="axisRow" showAll="0">
      <items count="5">
        <item x="2"/>
        <item x="1"/>
        <item x="3"/>
        <item x="0"/>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1"/>
        <item x="2"/>
        <item x="0"/>
        <item t="default"/>
      </items>
    </pivotField>
    <pivotField showAll="0"/>
  </pivotFields>
  <rowFields count="1">
    <field x="4"/>
  </rowFields>
  <rowItems count="5">
    <i>
      <x/>
    </i>
    <i>
      <x v="1"/>
    </i>
    <i>
      <x v="2"/>
    </i>
    <i>
      <x v="3"/>
    </i>
    <i t="grand">
      <x/>
    </i>
  </rowItems>
  <colFields count="1">
    <field x="27"/>
  </colFields>
  <colItems count="4">
    <i>
      <x/>
    </i>
    <i>
      <x v="1"/>
    </i>
    <i>
      <x v="2"/>
    </i>
    <i t="grand">
      <x/>
    </i>
  </colItems>
  <dataFields count="1">
    <dataField name="Count of AI should be more transparent about how it collects and uses my data." fld="27"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AF134">
  <tableColumns count="32">
    <tableColumn id="1" xr3:uid="{00000000-0010-0000-0000-000001000000}" name="Timestamp"/>
    <tableColumn id="2" xr3:uid="{00000000-0010-0000-0000-000002000000}" name="Name"/>
    <tableColumn id="3" xr3:uid="{00000000-0010-0000-0000-000003000000}" name="Age Group"/>
    <tableColumn id="4" xr3:uid="{00000000-0010-0000-0000-000004000000}" name="Gender"/>
    <tableColumn id="5" xr3:uid="{00000000-0010-0000-0000-000005000000}" name="Educational level"/>
    <tableColumn id="6" xr3:uid="{00000000-0010-0000-0000-000006000000}" name="Which type of smartphone do you currently use?"/>
    <tableColumn id="7" xr3:uid="{00000000-0010-0000-0000-000007000000}" name="How long have you been using a smart phone"/>
    <tableColumn id="8" xr3:uid="{00000000-0010-0000-0000-000008000000}" name="How Frequently do you use AI- powered features on your mobile phones [Voice assistants (Siri, Google Assistant)]"/>
    <tableColumn id="9" xr3:uid="{00000000-0010-0000-0000-000009000000}" name="How Frequently do you use AI- powered features on your mobile phones [AI-powered chatbots (Meta AI, ChatGPT, etc.)]"/>
    <tableColumn id="10" xr3:uid="{00000000-0010-0000-0000-00000A000000}" name="How Frequently do you use AI- powered features on your mobile phones [AI camera enhancements (Portrait mode, Night mode, AI beautification)]"/>
    <tableColumn id="11" xr3:uid="{00000000-0010-0000-0000-00000B000000}" name="How Frequently do you use AI- powered features on your mobile phones [AI-powered typing (Auto-suggestions, predictive text)]"/>
    <tableColumn id="12" xr3:uid="{00000000-0010-0000-0000-00000C000000}" name="How Frequently do you use AI- powered features on your mobile phones [AI-based recommendations (YouTube, Netflix, Shopping apps)]"/>
    <tableColumn id="13" xr3:uid="{00000000-0010-0000-0000-00000D000000}" name="  To what extent do you agree with the following statements about AI awareness?   [I am aware that my smartphone has AI-powered features.]"/>
    <tableColumn id="14" xr3:uid="{00000000-0010-0000-0000-00000E000000}" name="  To what extent do you agree with the following statements about AI awareness?   [I actively use AI features on my smartphone.]"/>
    <tableColumn id="15" xr3:uid="{00000000-0010-0000-0000-00000F000000}" name="  To what extent do you agree with the following statements about AI awareness?   [AI-powered features improve my smartphone experience.]"/>
    <tableColumn id="16" xr3:uid="{00000000-0010-0000-0000-000010000000}" name="  To what extent do you agree with the following statements about AI in mobile phones?   [AI features are easy to use.]"/>
    <tableColumn id="17" xr3:uid="{00000000-0010-0000-0000-000011000000}" name="  To what extent do you agree with the following statements about AI in mobile phones?   [AI improves my productivity and daily tasks.]"/>
    <tableColumn id="18" xr3:uid="{00000000-0010-0000-0000-000012000000}" name="  To what extent do you agree with the following statements about AI in mobile phones?   [AI recommendations are useful and relevant to me.]"/>
    <tableColumn id="19" xr3:uid="{00000000-0010-0000-0000-000013000000}" name="  To what extent do you agree with the following statements about AI in mobile phones?   [AI-powered camera features enhance my photos.]"/>
    <tableColumn id="20" xr3:uid="{00000000-0010-0000-0000-000014000000}" name="  To what extent do you agree with the following statements about AI in mobile phones?   [AI auto-suggestions help me while typing.]"/>
    <tableColumn id="21" xr3:uid="{00000000-0010-0000-0000-000015000000}" name="  To what extent do you agree with the following statements about AI in mobile phones?   [AI sometimes misunderstands my requests.]"/>
    <tableColumn id="22" xr3:uid="{00000000-0010-0000-0000-000016000000}" name="To what extent do you agree with the following statements about AI challenges? [AI features are not always accurate.]"/>
    <tableColumn id="23" xr3:uid="{00000000-0010-0000-0000-000017000000}" name="To what extent do you agree with the following statements about AI challenges? [AI sometimes collects too much personal data.]"/>
    <tableColumn id="24" xr3:uid="{00000000-0010-0000-0000-000018000000}" name="To what extent do you agree with the following statements about AI challenges? [AI features drain my smartphone battery quickly.]"/>
    <tableColumn id="25" xr3:uid="{00000000-0010-0000-0000-000019000000}" name="To what extent do you agree with the following statements about AI challenges? [AI recommendations sometimes feel intrusive.]"/>
    <tableColumn id="26" xr3:uid="{00000000-0010-0000-0000-00001A000000}" name="To what extent do you agree with the following statements about AI challenges? [AI features are not always necessary for my usage.]"/>
    <tableColumn id="27" xr3:uid="{00000000-0010-0000-0000-00001B000000}" name=" To what extent do you agree with the following statements about AI trust and improvements? [I trust AI in my phone to keep my data secure.]"/>
    <tableColumn id="28" xr3:uid="{00000000-0010-0000-0000-00001C000000}" name=" To what extent do you agree with the following statements about AI trust and improvements? [I would like more control over AI features on my phone.]"/>
    <tableColumn id="29" xr3:uid="{00000000-0010-0000-0000-00001D000000}" name=" To what extent do you agree with the following statements about AI trust and improvements? [AI should be improved to better understand human emotions.]"/>
    <tableColumn id="30" xr3:uid="{00000000-0010-0000-0000-00001E000000}" name=" To what extent do you agree with the following statements about AI trust and improvements? [AI should be more transparent about how it collects and uses my data.]"/>
    <tableColumn id="31" xr3:uid="{00000000-0010-0000-0000-00001F000000}" name=" To what extent do you agree with the following statements about AI trust and improvements? [AI features should offer better personalization without privacy risks.]"/>
    <tableColumn id="32" xr3:uid="{00000000-0010-0000-0000-000020000000}" name="What improvements would you like to see in AI- powered mobile features?"/>
  </tableColumns>
  <tableStyleInfo name="Form Responses 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5EDF0F-2221-4551-8764-552AB31C2978}" name="Form_Responses13" displayName="Form_Responses13" ref="A1:AC134" headerRowDxfId="42" dataDxfId="41" totalsRowDxfId="40">
  <tableColumns count="29">
    <tableColumn id="3" xr3:uid="{3DBF4CE8-D6E5-4513-A0AA-8268ABC46255}" name="Age Group" dataDxfId="39"/>
    <tableColumn id="4" xr3:uid="{54765F0E-B988-4EFE-9343-AFA5F521FD90}" name="Gender" dataDxfId="38"/>
    <tableColumn id="5" xr3:uid="{118059D6-930F-4AFB-9950-F28C9B648073}" name="Educational level" dataDxfId="37"/>
    <tableColumn id="6" xr3:uid="{864636E6-F505-4D17-A2D8-207944930840}" name="Which type of smartphone do you currently use?" dataDxfId="36"/>
    <tableColumn id="7" xr3:uid="{2F748A12-050C-4C8D-BD31-4C0C10987B7E}" name="How long have you been using a smart phone" dataDxfId="35"/>
    <tableColumn id="8" xr3:uid="{54C07B02-0EF6-4329-83D6-7987D3E5F567}" name="Voice assistants (Siri,Google Assistant)" dataDxfId="34"/>
    <tableColumn id="9" xr3:uid="{356F9824-2CBD-46F1-A845-7C6AE8FA5598}" name="AI-powered chatbots (Meta AI, ChatGPT, etc.)]" dataDxfId="33"/>
    <tableColumn id="10" xr3:uid="{7847B93A-7D63-46FC-9949-E2EC3DC1C3CA}" name="AI camera enhancements (Portrait mode, Night mode, AI beautification)" dataDxfId="32"/>
    <tableColumn id="11" xr3:uid="{DD770FEF-A113-40D4-AD62-E15ECEDF4DD2}" name="AI-powered typing (Auto-suggestions, predictive text)" dataDxfId="31"/>
    <tableColumn id="12" xr3:uid="{0F4F8613-E25B-4D23-8F26-884F9CFDEADE}" name="AI-based recommendations (YouTube, Netflix, Shopping apps)" dataDxfId="30"/>
    <tableColumn id="13" xr3:uid="{ADE6E278-95C2-4A31-989C-EADC58D934A3}" name="I am aware that my smartphone has AI-powered features." dataDxfId="29"/>
    <tableColumn id="14" xr3:uid="{3FADA1E9-4DE1-484B-BF15-1D3D43F1CBCB}" name="I actively use AI features on my smartphone." dataDxfId="28"/>
    <tableColumn id="15" xr3:uid="{0415F9A0-BC44-4347-B4BE-CEF8BDFF5841}" name="AI-powered features improve my smartphone experience." dataDxfId="27"/>
    <tableColumn id="16" xr3:uid="{E126AA50-0536-49A0-AD3D-74BE118088FD}" name="AI features are easy to use." dataDxfId="26"/>
    <tableColumn id="17" xr3:uid="{9F4D0ED1-B00A-490F-86A3-09AC74382A91}" name="AI improves my productivity and daily tasks." dataDxfId="25"/>
    <tableColumn id="18" xr3:uid="{FB4F70AE-9699-4B57-A450-E617009C72BC}" name="AI recommendations are useful and relevant to me." dataDxfId="24"/>
    <tableColumn id="19" xr3:uid="{B7EB566C-ABA6-4F24-B9F1-CAFA2F8CBCD8}" name="AI-powered camera features enhance my photos." dataDxfId="23"/>
    <tableColumn id="20" xr3:uid="{8B03C369-F506-4333-91F8-F727B8C14410}" name="AI auto-suggestions help me while typing." dataDxfId="22"/>
    <tableColumn id="21" xr3:uid="{FEE653B6-11EA-4ECD-AE2A-3F6953CC951F}" name="AI sometimes misunderstands my requests." dataDxfId="21"/>
    <tableColumn id="22" xr3:uid="{B22108DF-F5E6-4F48-BC37-518C225DBFBB}" name="AI features are not always accurate." dataDxfId="20"/>
    <tableColumn id="23" xr3:uid="{6E3774E3-A754-448E-92BD-0377D2F62618}" name="AI sometimes collects too much personal data." dataDxfId="19"/>
    <tableColumn id="24" xr3:uid="{87E4BA3B-2878-48AD-89EE-8C9B82EEADFC}" name="AI features drain my smartphone battery quickly." dataDxfId="18"/>
    <tableColumn id="25" xr3:uid="{FDE70468-2C31-40E9-8259-9F83DA569226}" name="AI recommendations sometimes feel intrusive." dataDxfId="17"/>
    <tableColumn id="26" xr3:uid="{8815F1DE-C873-409A-AD06-CB6767495964}" name="AI features are not always necessary for my usage." dataDxfId="16"/>
    <tableColumn id="27" xr3:uid="{7FD46DCE-512D-4AF3-A89D-B004981DF376}" name="I trust AI in my phone to keep my data secure." dataDxfId="15"/>
    <tableColumn id="28" xr3:uid="{C8339557-AAC0-4AC9-B9AD-27A317B5F1BA}" name="I would like more control over AI features on my phone." dataDxfId="14"/>
    <tableColumn id="29" xr3:uid="{A0FD7DA6-969B-45E8-8803-6F8E375980FC}" name="AI should be improved to better understand human emotions." dataDxfId="13"/>
    <tableColumn id="30" xr3:uid="{E49E4455-9E74-460C-9879-18F65C8071D6}" name="AI should be more transparent about how it collects and uses my data." dataDxfId="12"/>
    <tableColumn id="31" xr3:uid="{8A53FCEB-594E-4414-B8F9-90C2457559FD}" name="AI features should offer better personalization without privacy risks." dataDxfId="11"/>
  </tableColumns>
  <tableStyleInfo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69755F-9095-4816-AFC7-4B56B0FEC0FB}" name="Table4" displayName="Table4" ref="A1:F25" totalsRowShown="0" headerRowDxfId="6" dataDxfId="5">
  <autoFilter ref="A1:F25" xr:uid="{B069755F-9095-4816-AFC7-4B56B0FEC0FB}"/>
  <tableColumns count="6">
    <tableColumn id="1" xr3:uid="{FA70B456-171D-45B7-98D4-44B765CD68AF}" name="Frequency Table" dataDxfId="4"/>
    <tableColumn id="2" xr3:uid="{03F1C4CF-A51E-4795-8E2E-73C47D0BDD9C}" name="Column1" dataDxfId="3"/>
    <tableColumn id="3" xr3:uid="{FDC1D0FB-0597-4EE9-B3DD-A0F8C794A236}" name="Positive" dataDxfId="2"/>
    <tableColumn id="4" xr3:uid="{B5467821-8798-44FC-8381-4E424A71EA77}" name="Negative" dataDxfId="1"/>
    <tableColumn id="5" xr3:uid="{27271F70-122E-4E6B-96B5-5D294612FBB5}" name="Neutral" dataDxfId="0"/>
    <tableColumn id="6" xr3:uid="{FD24ED98-632C-407F-9FC5-16AEABEB53C0}" name="Total">
      <calculatedColumnFormula>SUM(C2:E2)</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2F3D93-3E1F-4DA0-9C5C-8455BD562A9A}" name="Table3" displayName="Table3" ref="A1:AC134" totalsRowShown="0">
  <tableColumns count="29">
    <tableColumn id="1" xr3:uid="{B9E44AC0-1624-443B-8FF0-EFF70F5863A2}" name="Age Group"/>
    <tableColumn id="2" xr3:uid="{9DA3DEE3-C110-4263-A1F3-2D8310506398}" name="Gender"/>
    <tableColumn id="3" xr3:uid="{3A9D3B56-197A-45B7-8A2D-20B04C5F5288}" name="Educational level"/>
    <tableColumn id="4" xr3:uid="{F97EE3FD-5D7B-4959-9275-CF74735474A1}" name="Which type of smartphone do you currently use?"/>
    <tableColumn id="5" xr3:uid="{138C84AE-ACE5-4F80-8891-DBD601E35987}" name="How long have you been using a smart phone"/>
    <tableColumn id="6" xr3:uid="{E378A286-7327-4146-BD50-46791CA5101F}" name="Voice assistants (Siri,Google Assistant)"/>
    <tableColumn id="7" xr3:uid="{D07D306B-B8DA-415F-908A-9C5F26B35F5E}" name="AI-powered chatbots (Meta AI, ChatGPT, etc.)]"/>
    <tableColumn id="8" xr3:uid="{6C6220D8-AECC-40A6-B016-BBCCB0010689}" name="AI camera enhancements (Portrait mode, Night mode, AI beautification)"/>
    <tableColumn id="9" xr3:uid="{CAE6AB8C-8DB6-47E5-A43B-AAFA31823143}" name="AI-powered typing (Auto-suggestions, predictive text)"/>
    <tableColumn id="10" xr3:uid="{AA0710DC-944B-49BC-BC9A-F1C7599EC98E}" name="AI-based recommendations (YouTube, Netflix, Shopping apps)"/>
    <tableColumn id="11" xr3:uid="{0C4DC04C-DB8F-41E1-AE82-FD9F0514FE30}" name="I am aware that my smartphone has AI-powered features."/>
    <tableColumn id="12" xr3:uid="{3D340EA5-EB56-4AC1-8EEF-4D3B17EC675B}" name="I actively use AI features on my smartphone."/>
    <tableColumn id="13" xr3:uid="{5115C5A0-23A5-4645-98C7-5B3C353754DA}" name="AI-powered features improve my smartphone experience."/>
    <tableColumn id="14" xr3:uid="{2C32B3E9-970E-458F-9254-E008693E9126}" name="AI features are easy to use."/>
    <tableColumn id="15" xr3:uid="{C37803A3-648A-412B-AF36-44CEC2CCA4B9}" name="AI improves my productivity and daily tasks."/>
    <tableColumn id="16" xr3:uid="{DF36C6E2-B12A-4537-9730-6BF962ECE9F7}" name="AI recommendations are useful and relevant to me."/>
    <tableColumn id="17" xr3:uid="{91A20D0B-ABEF-4150-82CD-0C7DA2F42A74}" name="AI-powered camera features enhance my photos."/>
    <tableColumn id="18" xr3:uid="{AFDAE7EE-DE46-4392-8D15-982AE00D31C8}" name="AI auto-suggestions help me while typing."/>
    <tableColumn id="19" xr3:uid="{7153D3CE-A126-4596-9649-BDF82B54D60C}" name="AI sometimes misunderstands my requests."/>
    <tableColumn id="20" xr3:uid="{3E93BFB3-A0FA-4CAA-BE49-1AF28AD20D9C}" name="AI features are not always accurate."/>
    <tableColumn id="21" xr3:uid="{BDA01316-D38C-4CC6-AE73-6AE3F233DA6B}" name="AI sometimes collects too much personal data."/>
    <tableColumn id="22" xr3:uid="{6FF503A2-B313-4592-AD8C-5B2CE831CDF1}" name="AI features drain my smartphone battery quickly."/>
    <tableColumn id="23" xr3:uid="{09609184-1D7F-4419-86B9-057DAD371B42}" name="AI recommendations sometimes feel intrusive."/>
    <tableColumn id="24" xr3:uid="{BF1A1AD1-EF0C-4EF2-9DEC-6451E167BE0C}" name="AI features are not always necessary for my usage."/>
    <tableColumn id="25" xr3:uid="{CCA153FB-4E28-4AB1-BF52-1F96E4FBD04D}" name="I trust AI in my phone to keep my data secure."/>
    <tableColumn id="26" xr3:uid="{36F0957F-6703-4768-9777-49A8B8649747}" name="I would like more control over AI features on my phone."/>
    <tableColumn id="27" xr3:uid="{B2862D5D-BD97-4DDE-9470-92BA2F0BDE46}" name="AI should be improved to better understand human emotions."/>
    <tableColumn id="28" xr3:uid="{A6321EFC-3961-4D38-AFA7-506DB69B4454}" name="AI should be more transparent about how it collects and uses my data."/>
    <tableColumn id="29" xr3:uid="{C35299CE-375A-48F4-90AF-F31CF7CE264E}" name="AI features should offer better personalization without privacy risks."/>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84.xml"/><Relationship Id="rId13" Type="http://schemas.openxmlformats.org/officeDocument/2006/relationships/pivotTable" Target="../pivotTables/pivotTable89.xml"/><Relationship Id="rId18" Type="http://schemas.openxmlformats.org/officeDocument/2006/relationships/pivotTable" Target="../pivotTables/pivotTable94.xml"/><Relationship Id="rId3" Type="http://schemas.openxmlformats.org/officeDocument/2006/relationships/pivotTable" Target="../pivotTables/pivotTable79.xml"/><Relationship Id="rId21" Type="http://schemas.openxmlformats.org/officeDocument/2006/relationships/pivotTable" Target="../pivotTables/pivotTable97.xml"/><Relationship Id="rId7" Type="http://schemas.openxmlformats.org/officeDocument/2006/relationships/pivotTable" Target="../pivotTables/pivotTable83.xml"/><Relationship Id="rId12" Type="http://schemas.openxmlformats.org/officeDocument/2006/relationships/pivotTable" Target="../pivotTables/pivotTable88.xml"/><Relationship Id="rId17" Type="http://schemas.openxmlformats.org/officeDocument/2006/relationships/pivotTable" Target="../pivotTables/pivotTable93.xml"/><Relationship Id="rId2" Type="http://schemas.openxmlformats.org/officeDocument/2006/relationships/pivotTable" Target="../pivotTables/pivotTable78.xml"/><Relationship Id="rId16" Type="http://schemas.openxmlformats.org/officeDocument/2006/relationships/pivotTable" Target="../pivotTables/pivotTable92.xml"/><Relationship Id="rId20" Type="http://schemas.openxmlformats.org/officeDocument/2006/relationships/pivotTable" Target="../pivotTables/pivotTable96.xml"/><Relationship Id="rId1" Type="http://schemas.openxmlformats.org/officeDocument/2006/relationships/pivotTable" Target="../pivotTables/pivotTable77.xml"/><Relationship Id="rId6" Type="http://schemas.openxmlformats.org/officeDocument/2006/relationships/pivotTable" Target="../pivotTables/pivotTable82.xml"/><Relationship Id="rId11" Type="http://schemas.openxmlformats.org/officeDocument/2006/relationships/pivotTable" Target="../pivotTables/pivotTable87.xml"/><Relationship Id="rId24" Type="http://schemas.openxmlformats.org/officeDocument/2006/relationships/pivotTable" Target="../pivotTables/pivotTable100.xml"/><Relationship Id="rId5" Type="http://schemas.openxmlformats.org/officeDocument/2006/relationships/pivotTable" Target="../pivotTables/pivotTable81.xml"/><Relationship Id="rId15" Type="http://schemas.openxmlformats.org/officeDocument/2006/relationships/pivotTable" Target="../pivotTables/pivotTable91.xml"/><Relationship Id="rId23" Type="http://schemas.openxmlformats.org/officeDocument/2006/relationships/pivotTable" Target="../pivotTables/pivotTable99.xml"/><Relationship Id="rId10" Type="http://schemas.openxmlformats.org/officeDocument/2006/relationships/pivotTable" Target="../pivotTables/pivotTable86.xml"/><Relationship Id="rId19" Type="http://schemas.openxmlformats.org/officeDocument/2006/relationships/pivotTable" Target="../pivotTables/pivotTable95.xml"/><Relationship Id="rId4" Type="http://schemas.openxmlformats.org/officeDocument/2006/relationships/pivotTable" Target="../pivotTables/pivotTable80.xml"/><Relationship Id="rId9" Type="http://schemas.openxmlformats.org/officeDocument/2006/relationships/pivotTable" Target="../pivotTables/pivotTable85.xml"/><Relationship Id="rId14" Type="http://schemas.openxmlformats.org/officeDocument/2006/relationships/pivotTable" Target="../pivotTables/pivotTable90.xml"/><Relationship Id="rId22" Type="http://schemas.openxmlformats.org/officeDocument/2006/relationships/pivotTable" Target="../pivotTables/pivotTable98.xml"/></Relationships>
</file>

<file path=xl/worksheets/_rels/sheet11.xml.rels><?xml version="1.0" encoding="UTF-8" standalone="yes"?>
<Relationships xmlns="http://schemas.openxmlformats.org/package/2006/relationships"><Relationship Id="rId8" Type="http://schemas.openxmlformats.org/officeDocument/2006/relationships/pivotTable" Target="../pivotTables/pivotTable108.xml"/><Relationship Id="rId13" Type="http://schemas.openxmlformats.org/officeDocument/2006/relationships/pivotTable" Target="../pivotTables/pivotTable113.xml"/><Relationship Id="rId18" Type="http://schemas.openxmlformats.org/officeDocument/2006/relationships/pivotTable" Target="../pivotTables/pivotTable118.xml"/><Relationship Id="rId3" Type="http://schemas.openxmlformats.org/officeDocument/2006/relationships/pivotTable" Target="../pivotTables/pivotTable103.xml"/><Relationship Id="rId21" Type="http://schemas.openxmlformats.org/officeDocument/2006/relationships/pivotTable" Target="../pivotTables/pivotTable121.xml"/><Relationship Id="rId7" Type="http://schemas.openxmlformats.org/officeDocument/2006/relationships/pivotTable" Target="../pivotTables/pivotTable107.xml"/><Relationship Id="rId12" Type="http://schemas.openxmlformats.org/officeDocument/2006/relationships/pivotTable" Target="../pivotTables/pivotTable112.xml"/><Relationship Id="rId17" Type="http://schemas.openxmlformats.org/officeDocument/2006/relationships/pivotTable" Target="../pivotTables/pivotTable117.xml"/><Relationship Id="rId2" Type="http://schemas.openxmlformats.org/officeDocument/2006/relationships/pivotTable" Target="../pivotTables/pivotTable102.xml"/><Relationship Id="rId16" Type="http://schemas.openxmlformats.org/officeDocument/2006/relationships/pivotTable" Target="../pivotTables/pivotTable116.xml"/><Relationship Id="rId20" Type="http://schemas.openxmlformats.org/officeDocument/2006/relationships/pivotTable" Target="../pivotTables/pivotTable120.xml"/><Relationship Id="rId1" Type="http://schemas.openxmlformats.org/officeDocument/2006/relationships/pivotTable" Target="../pivotTables/pivotTable101.xml"/><Relationship Id="rId6" Type="http://schemas.openxmlformats.org/officeDocument/2006/relationships/pivotTable" Target="../pivotTables/pivotTable106.xml"/><Relationship Id="rId11" Type="http://schemas.openxmlformats.org/officeDocument/2006/relationships/pivotTable" Target="../pivotTables/pivotTable111.xml"/><Relationship Id="rId24" Type="http://schemas.openxmlformats.org/officeDocument/2006/relationships/pivotTable" Target="../pivotTables/pivotTable124.xml"/><Relationship Id="rId5" Type="http://schemas.openxmlformats.org/officeDocument/2006/relationships/pivotTable" Target="../pivotTables/pivotTable105.xml"/><Relationship Id="rId15" Type="http://schemas.openxmlformats.org/officeDocument/2006/relationships/pivotTable" Target="../pivotTables/pivotTable115.xml"/><Relationship Id="rId23" Type="http://schemas.openxmlformats.org/officeDocument/2006/relationships/pivotTable" Target="../pivotTables/pivotTable123.xml"/><Relationship Id="rId10" Type="http://schemas.openxmlformats.org/officeDocument/2006/relationships/pivotTable" Target="../pivotTables/pivotTable110.xml"/><Relationship Id="rId19" Type="http://schemas.openxmlformats.org/officeDocument/2006/relationships/pivotTable" Target="../pivotTables/pivotTable119.xml"/><Relationship Id="rId4" Type="http://schemas.openxmlformats.org/officeDocument/2006/relationships/pivotTable" Target="../pivotTables/pivotTable104.xml"/><Relationship Id="rId9" Type="http://schemas.openxmlformats.org/officeDocument/2006/relationships/pivotTable" Target="../pivotTables/pivotTable109.xml"/><Relationship Id="rId14" Type="http://schemas.openxmlformats.org/officeDocument/2006/relationships/pivotTable" Target="../pivotTables/pivotTable114.xml"/><Relationship Id="rId22" Type="http://schemas.openxmlformats.org/officeDocument/2006/relationships/pivotTable" Target="../pivotTables/pivotTable12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125.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128.xml"/><Relationship Id="rId2" Type="http://schemas.openxmlformats.org/officeDocument/2006/relationships/pivotTable" Target="../pivotTables/pivotTable127.xml"/><Relationship Id="rId1" Type="http://schemas.openxmlformats.org/officeDocument/2006/relationships/pivotTable" Target="../pivotTables/pivotTable126.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2.xml"/><Relationship Id="rId13" Type="http://schemas.openxmlformats.org/officeDocument/2006/relationships/pivotTable" Target="../pivotTables/pivotTable17.xml"/><Relationship Id="rId18" Type="http://schemas.openxmlformats.org/officeDocument/2006/relationships/pivotTable" Target="../pivotTables/pivotTable22.xml"/><Relationship Id="rId3" Type="http://schemas.openxmlformats.org/officeDocument/2006/relationships/pivotTable" Target="../pivotTables/pivotTable7.xml"/><Relationship Id="rId21" Type="http://schemas.openxmlformats.org/officeDocument/2006/relationships/pivotTable" Target="../pivotTables/pivotTable25.xml"/><Relationship Id="rId7" Type="http://schemas.openxmlformats.org/officeDocument/2006/relationships/pivotTable" Target="../pivotTables/pivotTable11.xml"/><Relationship Id="rId12" Type="http://schemas.openxmlformats.org/officeDocument/2006/relationships/pivotTable" Target="../pivotTables/pivotTable16.xml"/><Relationship Id="rId17" Type="http://schemas.openxmlformats.org/officeDocument/2006/relationships/pivotTable" Target="../pivotTables/pivotTable21.xml"/><Relationship Id="rId2" Type="http://schemas.openxmlformats.org/officeDocument/2006/relationships/pivotTable" Target="../pivotTables/pivotTable6.xml"/><Relationship Id="rId16" Type="http://schemas.openxmlformats.org/officeDocument/2006/relationships/pivotTable" Target="../pivotTables/pivotTable20.xml"/><Relationship Id="rId20" Type="http://schemas.openxmlformats.org/officeDocument/2006/relationships/pivotTable" Target="../pivotTables/pivotTable24.xml"/><Relationship Id="rId1" Type="http://schemas.openxmlformats.org/officeDocument/2006/relationships/pivotTable" Target="../pivotTables/pivotTable5.xml"/><Relationship Id="rId6" Type="http://schemas.openxmlformats.org/officeDocument/2006/relationships/pivotTable" Target="../pivotTables/pivotTable10.xml"/><Relationship Id="rId11" Type="http://schemas.openxmlformats.org/officeDocument/2006/relationships/pivotTable" Target="../pivotTables/pivotTable15.xml"/><Relationship Id="rId24" Type="http://schemas.openxmlformats.org/officeDocument/2006/relationships/pivotTable" Target="../pivotTables/pivotTable28.xml"/><Relationship Id="rId5" Type="http://schemas.openxmlformats.org/officeDocument/2006/relationships/pivotTable" Target="../pivotTables/pivotTable9.xml"/><Relationship Id="rId15" Type="http://schemas.openxmlformats.org/officeDocument/2006/relationships/pivotTable" Target="../pivotTables/pivotTable19.xml"/><Relationship Id="rId23" Type="http://schemas.openxmlformats.org/officeDocument/2006/relationships/pivotTable" Target="../pivotTables/pivotTable27.xml"/><Relationship Id="rId10" Type="http://schemas.openxmlformats.org/officeDocument/2006/relationships/pivotTable" Target="../pivotTables/pivotTable14.xml"/><Relationship Id="rId19" Type="http://schemas.openxmlformats.org/officeDocument/2006/relationships/pivotTable" Target="../pivotTables/pivotTable23.xml"/><Relationship Id="rId4" Type="http://schemas.openxmlformats.org/officeDocument/2006/relationships/pivotTable" Target="../pivotTables/pivotTable8.xml"/><Relationship Id="rId9" Type="http://schemas.openxmlformats.org/officeDocument/2006/relationships/pivotTable" Target="../pivotTables/pivotTable13.xml"/><Relationship Id="rId14" Type="http://schemas.openxmlformats.org/officeDocument/2006/relationships/pivotTable" Target="../pivotTables/pivotTable18.xml"/><Relationship Id="rId22" Type="http://schemas.openxmlformats.org/officeDocument/2006/relationships/pivotTable" Target="../pivotTables/pivotTable26.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36.xml"/><Relationship Id="rId13" Type="http://schemas.openxmlformats.org/officeDocument/2006/relationships/pivotTable" Target="../pivotTables/pivotTable41.xml"/><Relationship Id="rId18" Type="http://schemas.openxmlformats.org/officeDocument/2006/relationships/pivotTable" Target="../pivotTables/pivotTable46.xml"/><Relationship Id="rId3" Type="http://schemas.openxmlformats.org/officeDocument/2006/relationships/pivotTable" Target="../pivotTables/pivotTable31.xml"/><Relationship Id="rId21" Type="http://schemas.openxmlformats.org/officeDocument/2006/relationships/pivotTable" Target="../pivotTables/pivotTable49.xml"/><Relationship Id="rId7" Type="http://schemas.openxmlformats.org/officeDocument/2006/relationships/pivotTable" Target="../pivotTables/pivotTable35.xml"/><Relationship Id="rId12" Type="http://schemas.openxmlformats.org/officeDocument/2006/relationships/pivotTable" Target="../pivotTables/pivotTable40.xml"/><Relationship Id="rId17" Type="http://schemas.openxmlformats.org/officeDocument/2006/relationships/pivotTable" Target="../pivotTables/pivotTable45.xml"/><Relationship Id="rId2" Type="http://schemas.openxmlformats.org/officeDocument/2006/relationships/pivotTable" Target="../pivotTables/pivotTable30.xml"/><Relationship Id="rId16" Type="http://schemas.openxmlformats.org/officeDocument/2006/relationships/pivotTable" Target="../pivotTables/pivotTable44.xml"/><Relationship Id="rId20" Type="http://schemas.openxmlformats.org/officeDocument/2006/relationships/pivotTable" Target="../pivotTables/pivotTable48.xml"/><Relationship Id="rId1" Type="http://schemas.openxmlformats.org/officeDocument/2006/relationships/pivotTable" Target="../pivotTables/pivotTable29.xml"/><Relationship Id="rId6" Type="http://schemas.openxmlformats.org/officeDocument/2006/relationships/pivotTable" Target="../pivotTables/pivotTable34.xml"/><Relationship Id="rId11" Type="http://schemas.openxmlformats.org/officeDocument/2006/relationships/pivotTable" Target="../pivotTables/pivotTable39.xml"/><Relationship Id="rId24" Type="http://schemas.openxmlformats.org/officeDocument/2006/relationships/pivotTable" Target="../pivotTables/pivotTable52.xml"/><Relationship Id="rId5" Type="http://schemas.openxmlformats.org/officeDocument/2006/relationships/pivotTable" Target="../pivotTables/pivotTable33.xml"/><Relationship Id="rId15" Type="http://schemas.openxmlformats.org/officeDocument/2006/relationships/pivotTable" Target="../pivotTables/pivotTable43.xml"/><Relationship Id="rId23" Type="http://schemas.openxmlformats.org/officeDocument/2006/relationships/pivotTable" Target="../pivotTables/pivotTable51.xml"/><Relationship Id="rId10" Type="http://schemas.openxmlformats.org/officeDocument/2006/relationships/pivotTable" Target="../pivotTables/pivotTable38.xml"/><Relationship Id="rId19" Type="http://schemas.openxmlformats.org/officeDocument/2006/relationships/pivotTable" Target="../pivotTables/pivotTable47.xml"/><Relationship Id="rId4" Type="http://schemas.openxmlformats.org/officeDocument/2006/relationships/pivotTable" Target="../pivotTables/pivotTable32.xml"/><Relationship Id="rId9" Type="http://schemas.openxmlformats.org/officeDocument/2006/relationships/pivotTable" Target="../pivotTables/pivotTable37.xml"/><Relationship Id="rId14" Type="http://schemas.openxmlformats.org/officeDocument/2006/relationships/pivotTable" Target="../pivotTables/pivotTable42.xml"/><Relationship Id="rId22" Type="http://schemas.openxmlformats.org/officeDocument/2006/relationships/pivotTable" Target="../pivotTables/pivotTable50.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60.xml"/><Relationship Id="rId13" Type="http://schemas.openxmlformats.org/officeDocument/2006/relationships/pivotTable" Target="../pivotTables/pivotTable65.xml"/><Relationship Id="rId18" Type="http://schemas.openxmlformats.org/officeDocument/2006/relationships/pivotTable" Target="../pivotTables/pivotTable70.xml"/><Relationship Id="rId3" Type="http://schemas.openxmlformats.org/officeDocument/2006/relationships/pivotTable" Target="../pivotTables/pivotTable55.xml"/><Relationship Id="rId21" Type="http://schemas.openxmlformats.org/officeDocument/2006/relationships/pivotTable" Target="../pivotTables/pivotTable73.xml"/><Relationship Id="rId7" Type="http://schemas.openxmlformats.org/officeDocument/2006/relationships/pivotTable" Target="../pivotTables/pivotTable59.xml"/><Relationship Id="rId12" Type="http://schemas.openxmlformats.org/officeDocument/2006/relationships/pivotTable" Target="../pivotTables/pivotTable64.xml"/><Relationship Id="rId17" Type="http://schemas.openxmlformats.org/officeDocument/2006/relationships/pivotTable" Target="../pivotTables/pivotTable69.xml"/><Relationship Id="rId2" Type="http://schemas.openxmlformats.org/officeDocument/2006/relationships/pivotTable" Target="../pivotTables/pivotTable54.xml"/><Relationship Id="rId16" Type="http://schemas.openxmlformats.org/officeDocument/2006/relationships/pivotTable" Target="../pivotTables/pivotTable68.xml"/><Relationship Id="rId20" Type="http://schemas.openxmlformats.org/officeDocument/2006/relationships/pivotTable" Target="../pivotTables/pivotTable72.xml"/><Relationship Id="rId1" Type="http://schemas.openxmlformats.org/officeDocument/2006/relationships/pivotTable" Target="../pivotTables/pivotTable53.xml"/><Relationship Id="rId6" Type="http://schemas.openxmlformats.org/officeDocument/2006/relationships/pivotTable" Target="../pivotTables/pivotTable58.xml"/><Relationship Id="rId11" Type="http://schemas.openxmlformats.org/officeDocument/2006/relationships/pivotTable" Target="../pivotTables/pivotTable63.xml"/><Relationship Id="rId24" Type="http://schemas.openxmlformats.org/officeDocument/2006/relationships/pivotTable" Target="../pivotTables/pivotTable76.xml"/><Relationship Id="rId5" Type="http://schemas.openxmlformats.org/officeDocument/2006/relationships/pivotTable" Target="../pivotTables/pivotTable57.xml"/><Relationship Id="rId15" Type="http://schemas.openxmlformats.org/officeDocument/2006/relationships/pivotTable" Target="../pivotTables/pivotTable67.xml"/><Relationship Id="rId23" Type="http://schemas.openxmlformats.org/officeDocument/2006/relationships/pivotTable" Target="../pivotTables/pivotTable75.xml"/><Relationship Id="rId10" Type="http://schemas.openxmlformats.org/officeDocument/2006/relationships/pivotTable" Target="../pivotTables/pivotTable62.xml"/><Relationship Id="rId19" Type="http://schemas.openxmlformats.org/officeDocument/2006/relationships/pivotTable" Target="../pivotTables/pivotTable71.xml"/><Relationship Id="rId4" Type="http://schemas.openxmlformats.org/officeDocument/2006/relationships/pivotTable" Target="../pivotTables/pivotTable56.xml"/><Relationship Id="rId9" Type="http://schemas.openxmlformats.org/officeDocument/2006/relationships/pivotTable" Target="../pivotTables/pivotTable61.xml"/><Relationship Id="rId14" Type="http://schemas.openxmlformats.org/officeDocument/2006/relationships/pivotTable" Target="../pivotTables/pivotTable66.xml"/><Relationship Id="rId22" Type="http://schemas.openxmlformats.org/officeDocument/2006/relationships/pivotTable" Target="../pivotTables/pivotTable7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outlinePr summaryBelow="0" summaryRight="0"/>
  </sheetPr>
  <dimension ref="A1:AF134"/>
  <sheetViews>
    <sheetView topLeftCell="AD1" workbookViewId="0">
      <pane ySplit="1" topLeftCell="A109" activePane="bottomLeft" state="frozen"/>
      <selection pane="bottomLeft" activeCell="AF1" sqref="AF1:AF134"/>
    </sheetView>
  </sheetViews>
  <sheetFormatPr defaultColWidth="12.6640625" defaultRowHeight="15.75" customHeight="1" x14ac:dyDescent="0.25"/>
  <cols>
    <col min="1" max="5" width="18.88671875" customWidth="1"/>
    <col min="6" max="32" width="37.6640625" customWidth="1"/>
    <col min="33" max="38" width="18.88671875" customWidth="1"/>
  </cols>
  <sheetData>
    <row r="1" spans="1:32" ht="13.2" x14ac:dyDescent="0.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9" t="s">
        <v>23</v>
      </c>
      <c r="Y1" s="9" t="s">
        <v>24</v>
      </c>
      <c r="Z1" s="9" t="s">
        <v>25</v>
      </c>
      <c r="AA1" s="9" t="s">
        <v>26</v>
      </c>
      <c r="AB1" s="9" t="s">
        <v>27</v>
      </c>
      <c r="AC1" s="9" t="s">
        <v>28</v>
      </c>
      <c r="AD1" s="9" t="s">
        <v>29</v>
      </c>
      <c r="AE1" s="9" t="s">
        <v>30</v>
      </c>
      <c r="AF1" s="9" t="s">
        <v>31</v>
      </c>
    </row>
    <row r="2" spans="1:32" ht="33" customHeight="1" x14ac:dyDescent="0.25">
      <c r="A2" s="43" t="s">
        <v>198</v>
      </c>
      <c r="B2" s="12" t="s">
        <v>32</v>
      </c>
      <c r="C2" s="12" t="s">
        <v>33</v>
      </c>
      <c r="D2" s="12" t="s">
        <v>34</v>
      </c>
      <c r="E2" s="12" t="s">
        <v>35</v>
      </c>
      <c r="F2" s="12" t="s">
        <v>36</v>
      </c>
      <c r="G2" s="12" t="s">
        <v>37</v>
      </c>
      <c r="H2" s="12" t="s">
        <v>38</v>
      </c>
      <c r="I2" s="12" t="s">
        <v>39</v>
      </c>
      <c r="J2" s="12" t="s">
        <v>38</v>
      </c>
      <c r="K2" s="12" t="s">
        <v>38</v>
      </c>
      <c r="L2" s="12" t="s">
        <v>40</v>
      </c>
      <c r="M2" s="12" t="s">
        <v>41</v>
      </c>
      <c r="N2" s="12" t="s">
        <v>41</v>
      </c>
      <c r="O2" s="12" t="s">
        <v>41</v>
      </c>
      <c r="P2" s="12" t="s">
        <v>41</v>
      </c>
      <c r="Q2" s="12" t="s">
        <v>41</v>
      </c>
      <c r="R2" s="12" t="s">
        <v>41</v>
      </c>
      <c r="S2" s="12" t="s">
        <v>42</v>
      </c>
      <c r="T2" s="12" t="s">
        <v>42</v>
      </c>
      <c r="U2" s="12" t="s">
        <v>42</v>
      </c>
      <c r="V2" s="12" t="s">
        <v>42</v>
      </c>
      <c r="W2" s="12" t="s">
        <v>43</v>
      </c>
      <c r="X2" s="12" t="s">
        <v>42</v>
      </c>
      <c r="Y2" s="12" t="s">
        <v>42</v>
      </c>
      <c r="Z2" s="12" t="s">
        <v>42</v>
      </c>
      <c r="AA2" s="12" t="s">
        <v>44</v>
      </c>
      <c r="AB2" s="12" t="s">
        <v>44</v>
      </c>
      <c r="AC2" s="12" t="s">
        <v>43</v>
      </c>
      <c r="AD2" s="12" t="s">
        <v>41</v>
      </c>
      <c r="AE2" s="12" t="s">
        <v>41</v>
      </c>
      <c r="AF2" s="12" t="s">
        <v>45</v>
      </c>
    </row>
    <row r="3" spans="1:32" ht="13.2" x14ac:dyDescent="0.25">
      <c r="A3" s="44" t="s">
        <v>199</v>
      </c>
      <c r="B3" s="13" t="s">
        <v>46</v>
      </c>
      <c r="C3" s="13" t="s">
        <v>47</v>
      </c>
      <c r="D3" s="13" t="s">
        <v>48</v>
      </c>
      <c r="E3" s="13" t="s">
        <v>35</v>
      </c>
      <c r="F3" s="13" t="s">
        <v>36</v>
      </c>
      <c r="G3" s="13" t="s">
        <v>37</v>
      </c>
      <c r="H3" s="13" t="s">
        <v>49</v>
      </c>
      <c r="I3" s="13" t="s">
        <v>38</v>
      </c>
      <c r="J3" s="13" t="s">
        <v>38</v>
      </c>
      <c r="K3" s="13" t="s">
        <v>38</v>
      </c>
      <c r="L3" s="13" t="s">
        <v>38</v>
      </c>
      <c r="M3" s="13" t="s">
        <v>50</v>
      </c>
      <c r="N3" s="13" t="s">
        <v>50</v>
      </c>
      <c r="O3" s="13" t="s">
        <v>50</v>
      </c>
      <c r="P3" s="13" t="s">
        <v>42</v>
      </c>
      <c r="Q3" s="13" t="s">
        <v>42</v>
      </c>
      <c r="R3" s="13" t="s">
        <v>42</v>
      </c>
      <c r="S3" s="13" t="s">
        <v>42</v>
      </c>
      <c r="T3" s="13" t="s">
        <v>42</v>
      </c>
      <c r="U3" s="13" t="s">
        <v>42</v>
      </c>
      <c r="V3" s="13" t="s">
        <v>42</v>
      </c>
      <c r="W3" s="13" t="s">
        <v>42</v>
      </c>
      <c r="X3" s="13" t="s">
        <v>42</v>
      </c>
      <c r="Y3" s="13" t="s">
        <v>42</v>
      </c>
      <c r="Z3" s="13" t="s">
        <v>42</v>
      </c>
      <c r="AA3" s="13" t="s">
        <v>50</v>
      </c>
      <c r="AB3" s="13" t="s">
        <v>50</v>
      </c>
      <c r="AC3" s="13" t="s">
        <v>50</v>
      </c>
      <c r="AD3" s="13" t="s">
        <v>50</v>
      </c>
      <c r="AE3" s="13" t="s">
        <v>50</v>
      </c>
      <c r="AF3" s="13" t="s">
        <v>200</v>
      </c>
    </row>
    <row r="4" spans="1:32" ht="13.2" x14ac:dyDescent="0.25">
      <c r="A4" s="43" t="s">
        <v>201</v>
      </c>
      <c r="B4" s="12" t="s">
        <v>202</v>
      </c>
      <c r="C4" s="12" t="s">
        <v>33</v>
      </c>
      <c r="D4" s="12" t="s">
        <v>34</v>
      </c>
      <c r="E4" s="12" t="s">
        <v>35</v>
      </c>
      <c r="F4" s="12" t="s">
        <v>36</v>
      </c>
      <c r="G4" s="12" t="s">
        <v>52</v>
      </c>
      <c r="H4" s="12" t="s">
        <v>40</v>
      </c>
      <c r="I4" s="12" t="s">
        <v>40</v>
      </c>
      <c r="J4" s="12" t="s">
        <v>40</v>
      </c>
      <c r="K4" s="12" t="s">
        <v>40</v>
      </c>
      <c r="L4" s="12" t="s">
        <v>38</v>
      </c>
      <c r="M4" s="12" t="s">
        <v>42</v>
      </c>
      <c r="N4" s="12" t="s">
        <v>50</v>
      </c>
      <c r="O4" s="12" t="s">
        <v>44</v>
      </c>
      <c r="P4" s="12" t="s">
        <v>43</v>
      </c>
      <c r="Q4" s="12" t="s">
        <v>42</v>
      </c>
      <c r="R4" s="12" t="s">
        <v>42</v>
      </c>
      <c r="S4" s="12" t="s">
        <v>42</v>
      </c>
      <c r="T4" s="12" t="s">
        <v>42</v>
      </c>
      <c r="U4" s="12" t="s">
        <v>42</v>
      </c>
      <c r="V4" s="12" t="s">
        <v>42</v>
      </c>
      <c r="W4" s="12" t="s">
        <v>42</v>
      </c>
      <c r="X4" s="12" t="s">
        <v>42</v>
      </c>
      <c r="Y4" s="12" t="s">
        <v>42</v>
      </c>
      <c r="Z4" s="12" t="s">
        <v>42</v>
      </c>
      <c r="AA4" s="12" t="s">
        <v>42</v>
      </c>
      <c r="AB4" s="12" t="s">
        <v>42</v>
      </c>
      <c r="AC4" s="12" t="s">
        <v>42</v>
      </c>
      <c r="AD4" s="12" t="s">
        <v>42</v>
      </c>
      <c r="AE4" s="12" t="s">
        <v>42</v>
      </c>
      <c r="AF4" s="12" t="s">
        <v>203</v>
      </c>
    </row>
    <row r="5" spans="1:32" ht="13.2" x14ac:dyDescent="0.25">
      <c r="A5" s="44" t="s">
        <v>204</v>
      </c>
      <c r="B5" s="13" t="s">
        <v>54</v>
      </c>
      <c r="C5" s="13" t="s">
        <v>55</v>
      </c>
      <c r="D5" s="13" t="s">
        <v>34</v>
      </c>
      <c r="E5" s="13" t="s">
        <v>56</v>
      </c>
      <c r="F5" s="13" t="s">
        <v>57</v>
      </c>
      <c r="G5" s="13" t="s">
        <v>58</v>
      </c>
      <c r="H5" s="13" t="s">
        <v>59</v>
      </c>
      <c r="I5" s="13" t="s">
        <v>59</v>
      </c>
      <c r="J5" s="13" t="s">
        <v>38</v>
      </c>
      <c r="K5" s="13" t="s">
        <v>59</v>
      </c>
      <c r="L5" s="13" t="s">
        <v>49</v>
      </c>
      <c r="M5" s="13" t="s">
        <v>43</v>
      </c>
      <c r="N5" s="13" t="s">
        <v>43</v>
      </c>
      <c r="O5" s="13" t="s">
        <v>43</v>
      </c>
      <c r="P5" s="13" t="s">
        <v>43</v>
      </c>
      <c r="Q5" s="13" t="s">
        <v>42</v>
      </c>
      <c r="R5" s="13" t="s">
        <v>42</v>
      </c>
      <c r="S5" s="13" t="s">
        <v>42</v>
      </c>
      <c r="T5" s="13" t="s">
        <v>43</v>
      </c>
      <c r="U5" s="13" t="s">
        <v>50</v>
      </c>
      <c r="V5" s="13" t="s">
        <v>50</v>
      </c>
      <c r="W5" s="13" t="s">
        <v>41</v>
      </c>
      <c r="X5" s="13" t="s">
        <v>42</v>
      </c>
      <c r="Y5" s="13" t="s">
        <v>41</v>
      </c>
      <c r="Z5" s="13" t="s">
        <v>43</v>
      </c>
      <c r="AA5" s="13" t="s">
        <v>50</v>
      </c>
      <c r="AB5" s="13" t="s">
        <v>43</v>
      </c>
      <c r="AC5" s="13" t="s">
        <v>44</v>
      </c>
      <c r="AD5" s="13" t="s">
        <v>41</v>
      </c>
      <c r="AE5" s="13" t="s">
        <v>43</v>
      </c>
      <c r="AF5" s="13" t="s">
        <v>60</v>
      </c>
    </row>
    <row r="6" spans="1:32" ht="13.2" x14ac:dyDescent="0.25">
      <c r="A6" s="43" t="s">
        <v>205</v>
      </c>
      <c r="B6" s="12" t="s">
        <v>206</v>
      </c>
      <c r="C6" s="12" t="s">
        <v>47</v>
      </c>
      <c r="D6" s="12" t="s">
        <v>34</v>
      </c>
      <c r="E6" s="12" t="s">
        <v>35</v>
      </c>
      <c r="F6" s="12" t="s">
        <v>36</v>
      </c>
      <c r="G6" s="12" t="s">
        <v>52</v>
      </c>
      <c r="H6" s="12" t="s">
        <v>49</v>
      </c>
      <c r="I6" s="12" t="s">
        <v>49</v>
      </c>
      <c r="J6" s="12" t="s">
        <v>59</v>
      </c>
      <c r="K6" s="12" t="s">
        <v>59</v>
      </c>
      <c r="L6" s="12" t="s">
        <v>59</v>
      </c>
      <c r="M6" s="12" t="s">
        <v>43</v>
      </c>
      <c r="N6" s="12" t="s">
        <v>42</v>
      </c>
      <c r="O6" s="12" t="s">
        <v>43</v>
      </c>
      <c r="P6" s="12" t="s">
        <v>41</v>
      </c>
      <c r="Q6" s="12" t="s">
        <v>43</v>
      </c>
      <c r="R6" s="12" t="s">
        <v>43</v>
      </c>
      <c r="S6" s="12" t="s">
        <v>41</v>
      </c>
      <c r="T6" s="12" t="s">
        <v>43</v>
      </c>
      <c r="U6" s="12" t="s">
        <v>50</v>
      </c>
      <c r="V6" s="12" t="s">
        <v>43</v>
      </c>
      <c r="W6" s="12" t="s">
        <v>43</v>
      </c>
      <c r="X6" s="12" t="s">
        <v>42</v>
      </c>
      <c r="Y6" s="12" t="s">
        <v>42</v>
      </c>
      <c r="Z6" s="12" t="s">
        <v>42</v>
      </c>
      <c r="AA6" s="12" t="s">
        <v>42</v>
      </c>
      <c r="AB6" s="12" t="s">
        <v>43</v>
      </c>
      <c r="AC6" s="12" t="s">
        <v>43</v>
      </c>
      <c r="AD6" s="12" t="s">
        <v>41</v>
      </c>
      <c r="AE6" s="12" t="s">
        <v>41</v>
      </c>
      <c r="AF6" s="12" t="s">
        <v>61</v>
      </c>
    </row>
    <row r="7" spans="1:32" ht="13.2" x14ac:dyDescent="0.25">
      <c r="A7" s="44" t="s">
        <v>207</v>
      </c>
      <c r="B7" s="13" t="s">
        <v>208</v>
      </c>
      <c r="C7" s="13" t="s">
        <v>33</v>
      </c>
      <c r="D7" s="13" t="s">
        <v>34</v>
      </c>
      <c r="E7" s="13" t="s">
        <v>56</v>
      </c>
      <c r="F7" s="13" t="s">
        <v>36</v>
      </c>
      <c r="G7" s="13" t="s">
        <v>37</v>
      </c>
      <c r="H7" s="13" t="s">
        <v>59</v>
      </c>
      <c r="I7" s="13" t="s">
        <v>39</v>
      </c>
      <c r="J7" s="13" t="s">
        <v>59</v>
      </c>
      <c r="K7" s="13" t="s">
        <v>59</v>
      </c>
      <c r="L7" s="13" t="s">
        <v>39</v>
      </c>
      <c r="M7" s="13" t="s">
        <v>43</v>
      </c>
      <c r="N7" s="13" t="s">
        <v>43</v>
      </c>
      <c r="O7" s="13" t="s">
        <v>43</v>
      </c>
      <c r="P7" s="13" t="s">
        <v>43</v>
      </c>
      <c r="Q7" s="13" t="s">
        <v>43</v>
      </c>
      <c r="R7" s="13" t="s">
        <v>43</v>
      </c>
      <c r="S7" s="13" t="s">
        <v>43</v>
      </c>
      <c r="T7" s="13" t="s">
        <v>43</v>
      </c>
      <c r="U7" s="13" t="s">
        <v>43</v>
      </c>
      <c r="V7" s="13" t="s">
        <v>42</v>
      </c>
      <c r="W7" s="13" t="s">
        <v>42</v>
      </c>
      <c r="X7" s="13" t="s">
        <v>42</v>
      </c>
      <c r="Y7" s="13" t="s">
        <v>43</v>
      </c>
      <c r="Z7" s="13" t="s">
        <v>43</v>
      </c>
      <c r="AA7" s="13" t="s">
        <v>42</v>
      </c>
      <c r="AB7" s="13" t="s">
        <v>42</v>
      </c>
      <c r="AC7" s="13" t="s">
        <v>42</v>
      </c>
      <c r="AD7" s="13" t="s">
        <v>42</v>
      </c>
      <c r="AE7" s="13" t="s">
        <v>43</v>
      </c>
      <c r="AF7" s="13"/>
    </row>
    <row r="8" spans="1:32" ht="13.2" x14ac:dyDescent="0.25">
      <c r="A8" s="43" t="s">
        <v>209</v>
      </c>
      <c r="B8" s="12" t="s">
        <v>210</v>
      </c>
      <c r="C8" s="12" t="s">
        <v>33</v>
      </c>
      <c r="D8" s="12" t="s">
        <v>34</v>
      </c>
      <c r="E8" s="12" t="s">
        <v>63</v>
      </c>
      <c r="F8" s="12" t="s">
        <v>36</v>
      </c>
      <c r="G8" s="12" t="s">
        <v>37</v>
      </c>
      <c r="H8" s="12" t="s">
        <v>59</v>
      </c>
      <c r="I8" s="12" t="s">
        <v>39</v>
      </c>
      <c r="J8" s="12" t="s">
        <v>39</v>
      </c>
      <c r="K8" s="12" t="s">
        <v>39</v>
      </c>
      <c r="L8" s="12" t="s">
        <v>39</v>
      </c>
      <c r="M8" s="12" t="s">
        <v>41</v>
      </c>
      <c r="N8" s="12" t="s">
        <v>41</v>
      </c>
      <c r="O8" s="12" t="s">
        <v>41</v>
      </c>
      <c r="P8" s="12" t="s">
        <v>41</v>
      </c>
      <c r="Q8" s="12" t="s">
        <v>41</v>
      </c>
      <c r="R8" s="12" t="s">
        <v>41</v>
      </c>
      <c r="S8" s="12" t="s">
        <v>41</v>
      </c>
      <c r="T8" s="12" t="s">
        <v>41</v>
      </c>
      <c r="U8" s="12" t="s">
        <v>41</v>
      </c>
      <c r="V8" s="12" t="s">
        <v>41</v>
      </c>
      <c r="W8" s="12" t="s">
        <v>41</v>
      </c>
      <c r="X8" s="12" t="s">
        <v>41</v>
      </c>
      <c r="Y8" s="12" t="s">
        <v>41</v>
      </c>
      <c r="Z8" s="12" t="s">
        <v>41</v>
      </c>
      <c r="AA8" s="12" t="s">
        <v>41</v>
      </c>
      <c r="AB8" s="12" t="s">
        <v>41</v>
      </c>
      <c r="AC8" s="12" t="s">
        <v>41</v>
      </c>
      <c r="AD8" s="12" t="s">
        <v>41</v>
      </c>
      <c r="AE8" s="12" t="s">
        <v>41</v>
      </c>
      <c r="AF8" s="12" t="s">
        <v>64</v>
      </c>
    </row>
    <row r="9" spans="1:32" ht="13.2" x14ac:dyDescent="0.25">
      <c r="A9" s="44" t="s">
        <v>211</v>
      </c>
      <c r="B9" s="13" t="s">
        <v>65</v>
      </c>
      <c r="C9" s="13" t="s">
        <v>47</v>
      </c>
      <c r="D9" s="13" t="s">
        <v>34</v>
      </c>
      <c r="E9" s="13" t="s">
        <v>35</v>
      </c>
      <c r="F9" s="13" t="s">
        <v>36</v>
      </c>
      <c r="G9" s="13" t="s">
        <v>52</v>
      </c>
      <c r="H9" s="13" t="s">
        <v>39</v>
      </c>
      <c r="I9" s="13" t="s">
        <v>59</v>
      </c>
      <c r="J9" s="13" t="s">
        <v>59</v>
      </c>
      <c r="K9" s="13" t="s">
        <v>59</v>
      </c>
      <c r="L9" s="13" t="s">
        <v>39</v>
      </c>
      <c r="M9" s="13" t="s">
        <v>42</v>
      </c>
      <c r="N9" s="13" t="s">
        <v>42</v>
      </c>
      <c r="O9" s="13" t="s">
        <v>43</v>
      </c>
      <c r="P9" s="13" t="s">
        <v>43</v>
      </c>
      <c r="Q9" s="13" t="s">
        <v>43</v>
      </c>
      <c r="R9" s="13" t="s">
        <v>43</v>
      </c>
      <c r="S9" s="13" t="s">
        <v>43</v>
      </c>
      <c r="T9" s="13" t="s">
        <v>43</v>
      </c>
      <c r="U9" s="13" t="s">
        <v>42</v>
      </c>
      <c r="V9" s="13" t="s">
        <v>42</v>
      </c>
      <c r="W9" s="13" t="s">
        <v>43</v>
      </c>
      <c r="X9" s="13" t="s">
        <v>43</v>
      </c>
      <c r="Y9" s="13" t="s">
        <v>42</v>
      </c>
      <c r="Z9" s="13" t="s">
        <v>42</v>
      </c>
      <c r="AA9" s="13" t="s">
        <v>43</v>
      </c>
      <c r="AB9" s="13" t="s">
        <v>42</v>
      </c>
      <c r="AC9" s="13" t="s">
        <v>43</v>
      </c>
      <c r="AD9" s="13" t="s">
        <v>43</v>
      </c>
      <c r="AE9" s="13" t="s">
        <v>43</v>
      </c>
      <c r="AF9" s="13" t="s">
        <v>66</v>
      </c>
    </row>
    <row r="10" spans="1:32" ht="13.2" x14ac:dyDescent="0.25">
      <c r="A10" s="43" t="s">
        <v>212</v>
      </c>
      <c r="B10" s="12" t="s">
        <v>213</v>
      </c>
      <c r="C10" s="12" t="s">
        <v>33</v>
      </c>
      <c r="D10" s="12" t="s">
        <v>34</v>
      </c>
      <c r="E10" s="12" t="s">
        <v>35</v>
      </c>
      <c r="F10" s="12" t="s">
        <v>36</v>
      </c>
      <c r="G10" s="12" t="s">
        <v>58</v>
      </c>
      <c r="H10" s="12" t="s">
        <v>59</v>
      </c>
      <c r="I10" s="12" t="s">
        <v>59</v>
      </c>
      <c r="J10" s="12" t="s">
        <v>59</v>
      </c>
      <c r="K10" s="12" t="s">
        <v>59</v>
      </c>
      <c r="L10" s="12" t="s">
        <v>59</v>
      </c>
      <c r="M10" s="12" t="s">
        <v>41</v>
      </c>
      <c r="N10" s="12" t="s">
        <v>43</v>
      </c>
      <c r="O10" s="12" t="s">
        <v>42</v>
      </c>
      <c r="P10" s="12" t="s">
        <v>43</v>
      </c>
      <c r="Q10" s="12" t="s">
        <v>41</v>
      </c>
      <c r="R10" s="12" t="s">
        <v>43</v>
      </c>
      <c r="S10" s="12" t="s">
        <v>43</v>
      </c>
      <c r="T10" s="12" t="s">
        <v>43</v>
      </c>
      <c r="U10" s="12" t="s">
        <v>41</v>
      </c>
      <c r="V10" s="12" t="s">
        <v>41</v>
      </c>
      <c r="W10" s="12" t="s">
        <v>43</v>
      </c>
      <c r="X10" s="12" t="s">
        <v>41</v>
      </c>
      <c r="Y10" s="12" t="s">
        <v>41</v>
      </c>
      <c r="Z10" s="12" t="s">
        <v>41</v>
      </c>
      <c r="AA10" s="12" t="s">
        <v>43</v>
      </c>
      <c r="AB10" s="12" t="s">
        <v>43</v>
      </c>
      <c r="AC10" s="12" t="s">
        <v>43</v>
      </c>
      <c r="AD10" s="12" t="s">
        <v>43</v>
      </c>
      <c r="AE10" s="12" t="s">
        <v>41</v>
      </c>
      <c r="AF10" s="12" t="s">
        <v>67</v>
      </c>
    </row>
    <row r="11" spans="1:32" ht="13.2" x14ac:dyDescent="0.25">
      <c r="A11" s="44" t="s">
        <v>214</v>
      </c>
      <c r="B11" s="13" t="s">
        <v>68</v>
      </c>
      <c r="C11" s="13" t="s">
        <v>47</v>
      </c>
      <c r="D11" s="13" t="s">
        <v>34</v>
      </c>
      <c r="E11" s="13" t="s">
        <v>56</v>
      </c>
      <c r="F11" s="13" t="s">
        <v>36</v>
      </c>
      <c r="G11" s="13" t="s">
        <v>37</v>
      </c>
      <c r="H11" s="13" t="s">
        <v>40</v>
      </c>
      <c r="I11" s="13" t="s">
        <v>38</v>
      </c>
      <c r="J11" s="13" t="s">
        <v>40</v>
      </c>
      <c r="K11" s="13" t="s">
        <v>40</v>
      </c>
      <c r="L11" s="13" t="s">
        <v>40</v>
      </c>
      <c r="M11" s="13" t="s">
        <v>43</v>
      </c>
      <c r="N11" s="13" t="s">
        <v>42</v>
      </c>
      <c r="O11" s="13" t="s">
        <v>43</v>
      </c>
      <c r="P11" s="13" t="s">
        <v>43</v>
      </c>
      <c r="Q11" s="13" t="s">
        <v>43</v>
      </c>
      <c r="R11" s="13" t="s">
        <v>42</v>
      </c>
      <c r="S11" s="13" t="s">
        <v>42</v>
      </c>
      <c r="T11" s="13" t="s">
        <v>43</v>
      </c>
      <c r="U11" s="13" t="s">
        <v>43</v>
      </c>
      <c r="V11" s="13" t="s">
        <v>43</v>
      </c>
      <c r="W11" s="13" t="s">
        <v>43</v>
      </c>
      <c r="X11" s="13" t="s">
        <v>42</v>
      </c>
      <c r="Y11" s="13" t="s">
        <v>43</v>
      </c>
      <c r="Z11" s="13" t="s">
        <v>42</v>
      </c>
      <c r="AA11" s="13" t="s">
        <v>42</v>
      </c>
      <c r="AB11" s="13" t="s">
        <v>42</v>
      </c>
      <c r="AC11" s="13" t="s">
        <v>42</v>
      </c>
      <c r="AD11" s="13" t="s">
        <v>42</v>
      </c>
      <c r="AE11" s="13" t="s">
        <v>42</v>
      </c>
      <c r="AF11" s="13" t="s">
        <v>215</v>
      </c>
    </row>
    <row r="12" spans="1:32" ht="13.2" x14ac:dyDescent="0.25">
      <c r="A12" s="43" t="s">
        <v>216</v>
      </c>
      <c r="B12" s="12" t="s">
        <v>217</v>
      </c>
      <c r="C12" s="12" t="s">
        <v>47</v>
      </c>
      <c r="D12" s="12" t="s">
        <v>34</v>
      </c>
      <c r="E12" s="12" t="s">
        <v>56</v>
      </c>
      <c r="F12" s="12" t="s">
        <v>36</v>
      </c>
      <c r="G12" s="12" t="s">
        <v>37</v>
      </c>
      <c r="H12" s="12" t="s">
        <v>49</v>
      </c>
      <c r="I12" s="12" t="s">
        <v>59</v>
      </c>
      <c r="J12" s="12" t="s">
        <v>39</v>
      </c>
      <c r="K12" s="12" t="s">
        <v>59</v>
      </c>
      <c r="L12" s="12" t="s">
        <v>39</v>
      </c>
      <c r="M12" s="12" t="s">
        <v>41</v>
      </c>
      <c r="N12" s="12" t="s">
        <v>43</v>
      </c>
      <c r="O12" s="12" t="s">
        <v>43</v>
      </c>
      <c r="P12" s="12" t="s">
        <v>50</v>
      </c>
      <c r="Q12" s="12" t="s">
        <v>50</v>
      </c>
      <c r="R12" s="12" t="s">
        <v>50</v>
      </c>
      <c r="S12" s="12" t="s">
        <v>43</v>
      </c>
      <c r="T12" s="12" t="s">
        <v>43</v>
      </c>
      <c r="U12" s="12" t="s">
        <v>41</v>
      </c>
      <c r="V12" s="12" t="s">
        <v>43</v>
      </c>
      <c r="W12" s="12" t="s">
        <v>43</v>
      </c>
      <c r="X12" s="12" t="s">
        <v>43</v>
      </c>
      <c r="Y12" s="12" t="s">
        <v>43</v>
      </c>
      <c r="Z12" s="12" t="s">
        <v>43</v>
      </c>
      <c r="AA12" s="12" t="s">
        <v>50</v>
      </c>
      <c r="AB12" s="12" t="s">
        <v>50</v>
      </c>
      <c r="AC12" s="12" t="s">
        <v>43</v>
      </c>
      <c r="AD12" s="12" t="s">
        <v>43</v>
      </c>
      <c r="AE12" s="12" t="s">
        <v>43</v>
      </c>
      <c r="AF12" s="12" t="s">
        <v>70</v>
      </c>
    </row>
    <row r="13" spans="1:32" ht="13.2" x14ac:dyDescent="0.25">
      <c r="A13" s="44" t="s">
        <v>218</v>
      </c>
      <c r="B13" s="13" t="s">
        <v>219</v>
      </c>
      <c r="C13" s="13" t="s">
        <v>47</v>
      </c>
      <c r="D13" s="13" t="s">
        <v>34</v>
      </c>
      <c r="E13" s="13" t="s">
        <v>35</v>
      </c>
      <c r="F13" s="13" t="s">
        <v>36</v>
      </c>
      <c r="G13" s="13" t="s">
        <v>52</v>
      </c>
      <c r="H13" s="13" t="s">
        <v>59</v>
      </c>
      <c r="I13" s="13" t="s">
        <v>59</v>
      </c>
      <c r="J13" s="13" t="s">
        <v>49</v>
      </c>
      <c r="K13" s="13" t="s">
        <v>38</v>
      </c>
      <c r="L13" s="13" t="s">
        <v>39</v>
      </c>
      <c r="M13" s="13" t="s">
        <v>43</v>
      </c>
      <c r="N13" s="13" t="s">
        <v>43</v>
      </c>
      <c r="O13" s="13" t="s">
        <v>43</v>
      </c>
      <c r="P13" s="13" t="s">
        <v>43</v>
      </c>
      <c r="Q13" s="13" t="s">
        <v>42</v>
      </c>
      <c r="R13" s="13" t="s">
        <v>42</v>
      </c>
      <c r="S13" s="13" t="s">
        <v>43</v>
      </c>
      <c r="T13" s="13" t="s">
        <v>43</v>
      </c>
      <c r="U13" s="13" t="s">
        <v>50</v>
      </c>
      <c r="V13" s="13" t="s">
        <v>50</v>
      </c>
      <c r="W13" s="13" t="s">
        <v>50</v>
      </c>
      <c r="X13" s="13" t="s">
        <v>44</v>
      </c>
      <c r="Y13" s="13" t="s">
        <v>50</v>
      </c>
      <c r="Z13" s="13" t="s">
        <v>50</v>
      </c>
      <c r="AA13" s="13" t="s">
        <v>42</v>
      </c>
      <c r="AB13" s="13" t="s">
        <v>42</v>
      </c>
      <c r="AC13" s="13" t="s">
        <v>43</v>
      </c>
      <c r="AD13" s="13" t="s">
        <v>43</v>
      </c>
      <c r="AE13" s="13" t="s">
        <v>43</v>
      </c>
      <c r="AF13" s="13" t="s">
        <v>71</v>
      </c>
    </row>
    <row r="14" spans="1:32" ht="13.2" x14ac:dyDescent="0.25">
      <c r="A14" s="43" t="s">
        <v>220</v>
      </c>
      <c r="B14" s="12" t="s">
        <v>72</v>
      </c>
      <c r="C14" s="12" t="s">
        <v>47</v>
      </c>
      <c r="D14" s="12" t="s">
        <v>34</v>
      </c>
      <c r="E14" s="12" t="s">
        <v>56</v>
      </c>
      <c r="F14" s="12" t="s">
        <v>36</v>
      </c>
      <c r="G14" s="12" t="s">
        <v>37</v>
      </c>
      <c r="H14" s="12" t="s">
        <v>39</v>
      </c>
      <c r="I14" s="12" t="s">
        <v>39</v>
      </c>
      <c r="J14" s="12" t="s">
        <v>39</v>
      </c>
      <c r="K14" s="12" t="s">
        <v>59</v>
      </c>
      <c r="L14" s="12" t="s">
        <v>39</v>
      </c>
      <c r="M14" s="12" t="s">
        <v>41</v>
      </c>
      <c r="N14" s="12" t="s">
        <v>43</v>
      </c>
      <c r="O14" s="12" t="s">
        <v>41</v>
      </c>
      <c r="P14" s="12" t="s">
        <v>41</v>
      </c>
      <c r="Q14" s="12" t="s">
        <v>43</v>
      </c>
      <c r="R14" s="12" t="s">
        <v>41</v>
      </c>
      <c r="S14" s="12" t="s">
        <v>43</v>
      </c>
      <c r="T14" s="12" t="s">
        <v>41</v>
      </c>
      <c r="U14" s="12" t="s">
        <v>43</v>
      </c>
      <c r="V14" s="12" t="s">
        <v>41</v>
      </c>
      <c r="W14" s="12" t="s">
        <v>43</v>
      </c>
      <c r="X14" s="12" t="s">
        <v>41</v>
      </c>
      <c r="Y14" s="12" t="s">
        <v>43</v>
      </c>
      <c r="Z14" s="12" t="s">
        <v>41</v>
      </c>
      <c r="AA14" s="12" t="s">
        <v>43</v>
      </c>
      <c r="AB14" s="12" t="s">
        <v>41</v>
      </c>
      <c r="AC14" s="12" t="s">
        <v>43</v>
      </c>
      <c r="AD14" s="12" t="s">
        <v>41</v>
      </c>
      <c r="AE14" s="12" t="s">
        <v>43</v>
      </c>
      <c r="AF14" s="12" t="s">
        <v>73</v>
      </c>
    </row>
    <row r="15" spans="1:32" ht="26.4" x14ac:dyDescent="0.25">
      <c r="A15" s="44" t="s">
        <v>221</v>
      </c>
      <c r="B15" s="13" t="s">
        <v>74</v>
      </c>
      <c r="C15" s="13" t="s">
        <v>47</v>
      </c>
      <c r="D15" s="13" t="s">
        <v>48</v>
      </c>
      <c r="E15" s="13" t="s">
        <v>35</v>
      </c>
      <c r="F15" s="13" t="s">
        <v>36</v>
      </c>
      <c r="G15" s="13" t="s">
        <v>37</v>
      </c>
      <c r="H15" s="13" t="s">
        <v>59</v>
      </c>
      <c r="I15" s="13" t="s">
        <v>59</v>
      </c>
      <c r="J15" s="13" t="s">
        <v>39</v>
      </c>
      <c r="K15" s="13" t="s">
        <v>59</v>
      </c>
      <c r="L15" s="13" t="s">
        <v>59</v>
      </c>
      <c r="M15" s="13" t="s">
        <v>43</v>
      </c>
      <c r="N15" s="13" t="s">
        <v>43</v>
      </c>
      <c r="O15" s="13" t="s">
        <v>43</v>
      </c>
      <c r="P15" s="13" t="s">
        <v>43</v>
      </c>
      <c r="Q15" s="13" t="s">
        <v>43</v>
      </c>
      <c r="R15" s="13" t="s">
        <v>43</v>
      </c>
      <c r="S15" s="13" t="s">
        <v>43</v>
      </c>
      <c r="T15" s="13" t="s">
        <v>43</v>
      </c>
      <c r="U15" s="13" t="s">
        <v>43</v>
      </c>
      <c r="V15" s="13" t="s">
        <v>43</v>
      </c>
      <c r="W15" s="13" t="s">
        <v>43</v>
      </c>
      <c r="X15" s="13" t="s">
        <v>43</v>
      </c>
      <c r="Y15" s="13" t="s">
        <v>43</v>
      </c>
      <c r="Z15" s="13" t="s">
        <v>43</v>
      </c>
      <c r="AA15" s="13" t="s">
        <v>43</v>
      </c>
      <c r="AB15" s="13" t="s">
        <v>43</v>
      </c>
      <c r="AC15" s="13" t="s">
        <v>43</v>
      </c>
      <c r="AD15" s="13" t="s">
        <v>43</v>
      </c>
      <c r="AE15" s="13" t="s">
        <v>43</v>
      </c>
      <c r="AF15" s="13" t="s">
        <v>75</v>
      </c>
    </row>
    <row r="16" spans="1:32" ht="26.4" x14ac:dyDescent="0.25">
      <c r="A16" s="43" t="s">
        <v>222</v>
      </c>
      <c r="B16" s="12" t="s">
        <v>76</v>
      </c>
      <c r="C16" s="12" t="s">
        <v>47</v>
      </c>
      <c r="D16" s="12" t="s">
        <v>34</v>
      </c>
      <c r="E16" s="12" t="s">
        <v>35</v>
      </c>
      <c r="F16" s="12" t="s">
        <v>57</v>
      </c>
      <c r="G16" s="12" t="s">
        <v>58</v>
      </c>
      <c r="H16" s="12" t="s">
        <v>38</v>
      </c>
      <c r="I16" s="12" t="s">
        <v>40</v>
      </c>
      <c r="J16" s="12" t="s">
        <v>40</v>
      </c>
      <c r="K16" s="12" t="s">
        <v>40</v>
      </c>
      <c r="L16" s="12" t="s">
        <v>40</v>
      </c>
      <c r="M16" s="12" t="s">
        <v>43</v>
      </c>
      <c r="N16" s="12" t="s">
        <v>43</v>
      </c>
      <c r="O16" s="12" t="s">
        <v>43</v>
      </c>
      <c r="P16" s="12" t="s">
        <v>43</v>
      </c>
      <c r="Q16" s="12" t="s">
        <v>44</v>
      </c>
      <c r="R16" s="12" t="s">
        <v>43</v>
      </c>
      <c r="S16" s="12" t="s">
        <v>43</v>
      </c>
      <c r="T16" s="12" t="s">
        <v>43</v>
      </c>
      <c r="U16" s="12" t="s">
        <v>44</v>
      </c>
      <c r="V16" s="12" t="s">
        <v>43</v>
      </c>
      <c r="W16" s="12" t="s">
        <v>50</v>
      </c>
      <c r="X16" s="12" t="s">
        <v>50</v>
      </c>
      <c r="Y16" s="12" t="s">
        <v>50</v>
      </c>
      <c r="Z16" s="12" t="s">
        <v>50</v>
      </c>
      <c r="AA16" s="12" t="s">
        <v>43</v>
      </c>
      <c r="AB16" s="12" t="s">
        <v>43</v>
      </c>
      <c r="AC16" s="12" t="s">
        <v>43</v>
      </c>
      <c r="AD16" s="12" t="s">
        <v>44</v>
      </c>
      <c r="AE16" s="12" t="s">
        <v>44</v>
      </c>
      <c r="AF16" s="12" t="s">
        <v>77</v>
      </c>
    </row>
    <row r="17" spans="1:32" ht="13.2" x14ac:dyDescent="0.25">
      <c r="A17" s="44" t="s">
        <v>223</v>
      </c>
      <c r="B17" s="13" t="s">
        <v>224</v>
      </c>
      <c r="C17" s="13" t="s">
        <v>47</v>
      </c>
      <c r="D17" s="13" t="s">
        <v>34</v>
      </c>
      <c r="E17" s="13" t="s">
        <v>35</v>
      </c>
      <c r="F17" s="13" t="s">
        <v>36</v>
      </c>
      <c r="G17" s="13" t="s">
        <v>37</v>
      </c>
      <c r="H17" s="13" t="s">
        <v>38</v>
      </c>
      <c r="I17" s="13" t="s">
        <v>38</v>
      </c>
      <c r="J17" s="13" t="s">
        <v>49</v>
      </c>
      <c r="K17" s="13" t="s">
        <v>38</v>
      </c>
      <c r="L17" s="13" t="s">
        <v>59</v>
      </c>
      <c r="M17" s="13" t="s">
        <v>43</v>
      </c>
      <c r="N17" s="13" t="s">
        <v>42</v>
      </c>
      <c r="O17" s="13" t="s">
        <v>43</v>
      </c>
      <c r="P17" s="13" t="s">
        <v>43</v>
      </c>
      <c r="Q17" s="13" t="s">
        <v>42</v>
      </c>
      <c r="R17" s="13" t="s">
        <v>43</v>
      </c>
      <c r="S17" s="13" t="s">
        <v>42</v>
      </c>
      <c r="T17" s="13" t="s">
        <v>43</v>
      </c>
      <c r="U17" s="13" t="s">
        <v>42</v>
      </c>
      <c r="V17" s="13" t="s">
        <v>43</v>
      </c>
      <c r="W17" s="13" t="s">
        <v>43</v>
      </c>
      <c r="X17" s="13" t="s">
        <v>42</v>
      </c>
      <c r="Y17" s="13" t="s">
        <v>43</v>
      </c>
      <c r="Z17" s="13" t="s">
        <v>43</v>
      </c>
      <c r="AA17" s="13" t="s">
        <v>50</v>
      </c>
      <c r="AB17" s="13" t="s">
        <v>50</v>
      </c>
      <c r="AC17" s="13" t="s">
        <v>50</v>
      </c>
      <c r="AD17" s="13" t="s">
        <v>43</v>
      </c>
      <c r="AE17" s="13" t="s">
        <v>43</v>
      </c>
      <c r="AF17" s="13" t="s">
        <v>225</v>
      </c>
    </row>
    <row r="18" spans="1:32" ht="13.2" x14ac:dyDescent="0.25">
      <c r="A18" s="43" t="s">
        <v>226</v>
      </c>
      <c r="B18" s="12" t="s">
        <v>79</v>
      </c>
      <c r="C18" s="12" t="s">
        <v>55</v>
      </c>
      <c r="D18" s="12" t="s">
        <v>34</v>
      </c>
      <c r="E18" s="12" t="s">
        <v>56</v>
      </c>
      <c r="F18" s="12" t="s">
        <v>36</v>
      </c>
      <c r="G18" s="12" t="s">
        <v>37</v>
      </c>
      <c r="H18" s="12" t="s">
        <v>39</v>
      </c>
      <c r="I18" s="12" t="s">
        <v>39</v>
      </c>
      <c r="J18" s="12" t="s">
        <v>39</v>
      </c>
      <c r="K18" s="12" t="s">
        <v>59</v>
      </c>
      <c r="L18" s="12" t="s">
        <v>39</v>
      </c>
      <c r="M18" s="12" t="s">
        <v>43</v>
      </c>
      <c r="N18" s="12" t="s">
        <v>43</v>
      </c>
      <c r="O18" s="12" t="s">
        <v>43</v>
      </c>
      <c r="P18" s="12" t="s">
        <v>43</v>
      </c>
      <c r="Q18" s="12" t="s">
        <v>43</v>
      </c>
      <c r="R18" s="12" t="s">
        <v>41</v>
      </c>
      <c r="S18" s="12" t="s">
        <v>41</v>
      </c>
      <c r="T18" s="12" t="s">
        <v>41</v>
      </c>
      <c r="U18" s="12" t="s">
        <v>43</v>
      </c>
      <c r="V18" s="12" t="s">
        <v>43</v>
      </c>
      <c r="W18" s="12" t="s">
        <v>43</v>
      </c>
      <c r="X18" s="12" t="s">
        <v>43</v>
      </c>
      <c r="Y18" s="12" t="s">
        <v>43</v>
      </c>
      <c r="Z18" s="12" t="s">
        <v>43</v>
      </c>
      <c r="AA18" s="12" t="s">
        <v>43</v>
      </c>
      <c r="AB18" s="12" t="s">
        <v>43</v>
      </c>
      <c r="AC18" s="12" t="s">
        <v>43</v>
      </c>
      <c r="AD18" s="12" t="s">
        <v>43</v>
      </c>
      <c r="AE18" s="12" t="s">
        <v>41</v>
      </c>
      <c r="AF18" s="12" t="s">
        <v>80</v>
      </c>
    </row>
    <row r="19" spans="1:32" ht="13.2" x14ac:dyDescent="0.25">
      <c r="A19" s="44" t="s">
        <v>227</v>
      </c>
      <c r="B19" s="13" t="s">
        <v>81</v>
      </c>
      <c r="C19" s="13" t="s">
        <v>47</v>
      </c>
      <c r="D19" s="13" t="s">
        <v>34</v>
      </c>
      <c r="E19" s="13" t="s">
        <v>56</v>
      </c>
      <c r="F19" s="13" t="s">
        <v>36</v>
      </c>
      <c r="G19" s="13" t="s">
        <v>37</v>
      </c>
      <c r="H19" s="13" t="s">
        <v>59</v>
      </c>
      <c r="I19" s="13" t="s">
        <v>38</v>
      </c>
      <c r="J19" s="13" t="s">
        <v>38</v>
      </c>
      <c r="K19" s="13" t="s">
        <v>59</v>
      </c>
      <c r="L19" s="13" t="s">
        <v>39</v>
      </c>
      <c r="M19" s="13" t="s">
        <v>41</v>
      </c>
      <c r="N19" s="13" t="s">
        <v>42</v>
      </c>
      <c r="O19" s="13" t="s">
        <v>43</v>
      </c>
      <c r="P19" s="13" t="s">
        <v>43</v>
      </c>
      <c r="Q19" s="13" t="s">
        <v>43</v>
      </c>
      <c r="R19" s="13" t="s">
        <v>43</v>
      </c>
      <c r="S19" s="13" t="s">
        <v>43</v>
      </c>
      <c r="T19" s="13" t="s">
        <v>43</v>
      </c>
      <c r="U19" s="13" t="s">
        <v>41</v>
      </c>
      <c r="V19" s="13" t="s">
        <v>42</v>
      </c>
      <c r="W19" s="13" t="s">
        <v>41</v>
      </c>
      <c r="X19" s="13" t="s">
        <v>43</v>
      </c>
      <c r="Y19" s="13" t="s">
        <v>41</v>
      </c>
      <c r="Z19" s="13" t="s">
        <v>42</v>
      </c>
      <c r="AA19" s="13" t="s">
        <v>43</v>
      </c>
      <c r="AB19" s="13" t="s">
        <v>43</v>
      </c>
      <c r="AC19" s="13" t="s">
        <v>43</v>
      </c>
      <c r="AD19" s="13" t="s">
        <v>41</v>
      </c>
      <c r="AE19" s="13" t="s">
        <v>41</v>
      </c>
      <c r="AF19" s="13" t="s">
        <v>228</v>
      </c>
    </row>
    <row r="20" spans="1:32" ht="13.2" x14ac:dyDescent="0.25">
      <c r="A20" s="43" t="s">
        <v>229</v>
      </c>
      <c r="B20" s="12" t="s">
        <v>83</v>
      </c>
      <c r="C20" s="12" t="s">
        <v>47</v>
      </c>
      <c r="D20" s="12" t="s">
        <v>34</v>
      </c>
      <c r="E20" s="12" t="s">
        <v>35</v>
      </c>
      <c r="F20" s="12" t="s">
        <v>57</v>
      </c>
      <c r="G20" s="12" t="s">
        <v>37</v>
      </c>
      <c r="H20" s="12" t="s">
        <v>59</v>
      </c>
      <c r="I20" s="12" t="s">
        <v>59</v>
      </c>
      <c r="J20" s="12" t="s">
        <v>59</v>
      </c>
      <c r="K20" s="12" t="s">
        <v>59</v>
      </c>
      <c r="L20" s="12" t="s">
        <v>59</v>
      </c>
      <c r="M20" s="12" t="s">
        <v>43</v>
      </c>
      <c r="N20" s="12" t="s">
        <v>43</v>
      </c>
      <c r="O20" s="12" t="s">
        <v>43</v>
      </c>
      <c r="P20" s="12" t="s">
        <v>43</v>
      </c>
      <c r="Q20" s="12" t="s">
        <v>43</v>
      </c>
      <c r="R20" s="12" t="s">
        <v>43</v>
      </c>
      <c r="S20" s="12" t="s">
        <v>43</v>
      </c>
      <c r="T20" s="12" t="s">
        <v>43</v>
      </c>
      <c r="U20" s="12" t="s">
        <v>43</v>
      </c>
      <c r="V20" s="12" t="s">
        <v>43</v>
      </c>
      <c r="W20" s="12" t="s">
        <v>43</v>
      </c>
      <c r="X20" s="12" t="s">
        <v>43</v>
      </c>
      <c r="Y20" s="12" t="s">
        <v>43</v>
      </c>
      <c r="Z20" s="12" t="s">
        <v>43</v>
      </c>
      <c r="AA20" s="12" t="s">
        <v>43</v>
      </c>
      <c r="AB20" s="12" t="s">
        <v>43</v>
      </c>
      <c r="AC20" s="12" t="s">
        <v>43</v>
      </c>
      <c r="AD20" s="12" t="s">
        <v>43</v>
      </c>
      <c r="AE20" s="12" t="s">
        <v>43</v>
      </c>
      <c r="AF20" s="12" t="s">
        <v>84</v>
      </c>
    </row>
    <row r="21" spans="1:32" ht="13.2" x14ac:dyDescent="0.25">
      <c r="A21" s="44" t="s">
        <v>230</v>
      </c>
      <c r="B21" s="13" t="s">
        <v>85</v>
      </c>
      <c r="C21" s="13" t="s">
        <v>55</v>
      </c>
      <c r="D21" s="13" t="s">
        <v>34</v>
      </c>
      <c r="E21" s="13" t="s">
        <v>35</v>
      </c>
      <c r="F21" s="13" t="s">
        <v>36</v>
      </c>
      <c r="G21" s="13" t="s">
        <v>37</v>
      </c>
      <c r="H21" s="13" t="s">
        <v>59</v>
      </c>
      <c r="I21" s="13" t="s">
        <v>39</v>
      </c>
      <c r="J21" s="13" t="s">
        <v>39</v>
      </c>
      <c r="K21" s="13" t="s">
        <v>59</v>
      </c>
      <c r="L21" s="13" t="s">
        <v>39</v>
      </c>
      <c r="M21" s="13" t="s">
        <v>43</v>
      </c>
      <c r="N21" s="13" t="s">
        <v>42</v>
      </c>
      <c r="O21" s="13" t="s">
        <v>42</v>
      </c>
      <c r="P21" s="13" t="s">
        <v>50</v>
      </c>
      <c r="Q21" s="13" t="s">
        <v>50</v>
      </c>
      <c r="R21" s="13" t="s">
        <v>50</v>
      </c>
      <c r="S21" s="13" t="s">
        <v>50</v>
      </c>
      <c r="T21" s="13" t="s">
        <v>42</v>
      </c>
      <c r="U21" s="13" t="s">
        <v>42</v>
      </c>
      <c r="V21" s="13" t="s">
        <v>42</v>
      </c>
      <c r="W21" s="13" t="s">
        <v>50</v>
      </c>
      <c r="X21" s="13" t="s">
        <v>42</v>
      </c>
      <c r="Y21" s="13" t="s">
        <v>42</v>
      </c>
      <c r="Z21" s="13" t="s">
        <v>42</v>
      </c>
      <c r="AA21" s="13" t="s">
        <v>50</v>
      </c>
      <c r="AB21" s="13" t="s">
        <v>43</v>
      </c>
      <c r="AC21" s="13" t="s">
        <v>50</v>
      </c>
      <c r="AD21" s="13" t="s">
        <v>43</v>
      </c>
      <c r="AE21" s="13" t="s">
        <v>43</v>
      </c>
      <c r="AF21" s="13" t="s">
        <v>86</v>
      </c>
    </row>
    <row r="22" spans="1:32" ht="13.2" x14ac:dyDescent="0.25">
      <c r="A22" s="43" t="s">
        <v>231</v>
      </c>
      <c r="B22" s="12" t="s">
        <v>87</v>
      </c>
      <c r="C22" s="12" t="s">
        <v>33</v>
      </c>
      <c r="D22" s="12" t="s">
        <v>34</v>
      </c>
      <c r="E22" s="12" t="s">
        <v>35</v>
      </c>
      <c r="F22" s="12" t="s">
        <v>36</v>
      </c>
      <c r="G22" s="12" t="s">
        <v>58</v>
      </c>
      <c r="H22" s="12" t="s">
        <v>59</v>
      </c>
      <c r="I22" s="12" t="s">
        <v>59</v>
      </c>
      <c r="J22" s="12" t="s">
        <v>59</v>
      </c>
      <c r="K22" s="12" t="s">
        <v>59</v>
      </c>
      <c r="L22" s="12" t="s">
        <v>39</v>
      </c>
      <c r="M22" s="12" t="s">
        <v>43</v>
      </c>
      <c r="N22" s="12" t="s">
        <v>41</v>
      </c>
      <c r="O22" s="12" t="s">
        <v>42</v>
      </c>
      <c r="P22" s="12" t="s">
        <v>44</v>
      </c>
      <c r="Q22" s="12" t="s">
        <v>43</v>
      </c>
      <c r="R22" s="12" t="s">
        <v>43</v>
      </c>
      <c r="S22" s="12" t="s">
        <v>43</v>
      </c>
      <c r="T22" s="12" t="s">
        <v>41</v>
      </c>
      <c r="U22" s="12" t="s">
        <v>50</v>
      </c>
      <c r="V22" s="12" t="s">
        <v>41</v>
      </c>
      <c r="W22" s="12" t="s">
        <v>43</v>
      </c>
      <c r="X22" s="12" t="s">
        <v>41</v>
      </c>
      <c r="Y22" s="12" t="s">
        <v>41</v>
      </c>
      <c r="Z22" s="12" t="s">
        <v>43</v>
      </c>
      <c r="AA22" s="12" t="s">
        <v>43</v>
      </c>
      <c r="AB22" s="12" t="s">
        <v>43</v>
      </c>
      <c r="AC22" s="12" t="s">
        <v>41</v>
      </c>
      <c r="AD22" s="12" t="s">
        <v>42</v>
      </c>
      <c r="AE22" s="12" t="s">
        <v>43</v>
      </c>
      <c r="AF22" s="12" t="s">
        <v>88</v>
      </c>
    </row>
    <row r="23" spans="1:32" ht="13.2" x14ac:dyDescent="0.25">
      <c r="A23" s="44" t="s">
        <v>232</v>
      </c>
      <c r="B23" s="13" t="s">
        <v>233</v>
      </c>
      <c r="C23" s="13" t="s">
        <v>33</v>
      </c>
      <c r="D23" s="13" t="s">
        <v>34</v>
      </c>
      <c r="E23" s="13" t="s">
        <v>56</v>
      </c>
      <c r="F23" s="13" t="s">
        <v>36</v>
      </c>
      <c r="G23" s="13" t="s">
        <v>37</v>
      </c>
      <c r="H23" s="13" t="s">
        <v>59</v>
      </c>
      <c r="I23" s="13" t="s">
        <v>59</v>
      </c>
      <c r="J23" s="13" t="s">
        <v>39</v>
      </c>
      <c r="K23" s="13" t="s">
        <v>59</v>
      </c>
      <c r="L23" s="13" t="s">
        <v>39</v>
      </c>
      <c r="M23" s="13" t="s">
        <v>41</v>
      </c>
      <c r="N23" s="13" t="s">
        <v>43</v>
      </c>
      <c r="O23" s="13" t="s">
        <v>43</v>
      </c>
      <c r="P23" s="13" t="s">
        <v>41</v>
      </c>
      <c r="Q23" s="13" t="s">
        <v>41</v>
      </c>
      <c r="R23" s="13" t="s">
        <v>43</v>
      </c>
      <c r="S23" s="13" t="s">
        <v>43</v>
      </c>
      <c r="T23" s="13" t="s">
        <v>41</v>
      </c>
      <c r="U23" s="13" t="s">
        <v>41</v>
      </c>
      <c r="V23" s="13" t="s">
        <v>41</v>
      </c>
      <c r="W23" s="13" t="s">
        <v>41</v>
      </c>
      <c r="X23" s="13" t="s">
        <v>43</v>
      </c>
      <c r="Y23" s="13" t="s">
        <v>43</v>
      </c>
      <c r="Z23" s="13" t="s">
        <v>43</v>
      </c>
      <c r="AA23" s="13" t="s">
        <v>43</v>
      </c>
      <c r="AB23" s="13" t="s">
        <v>41</v>
      </c>
      <c r="AC23" s="13" t="s">
        <v>43</v>
      </c>
      <c r="AD23" s="13" t="s">
        <v>41</v>
      </c>
      <c r="AE23" s="13" t="s">
        <v>41</v>
      </c>
      <c r="AF23" s="13" t="s">
        <v>89</v>
      </c>
    </row>
    <row r="24" spans="1:32" ht="13.2" x14ac:dyDescent="0.25">
      <c r="A24" s="43" t="s">
        <v>234</v>
      </c>
      <c r="B24" s="12" t="s">
        <v>90</v>
      </c>
      <c r="C24" s="12" t="s">
        <v>33</v>
      </c>
      <c r="D24" s="12" t="s">
        <v>34</v>
      </c>
      <c r="E24" s="12" t="s">
        <v>35</v>
      </c>
      <c r="F24" s="12" t="s">
        <v>57</v>
      </c>
      <c r="G24" s="12" t="s">
        <v>37</v>
      </c>
      <c r="H24" s="12" t="s">
        <v>39</v>
      </c>
      <c r="I24" s="12" t="s">
        <v>49</v>
      </c>
      <c r="J24" s="12" t="s">
        <v>39</v>
      </c>
      <c r="K24" s="12" t="s">
        <v>39</v>
      </c>
      <c r="L24" s="12" t="s">
        <v>39</v>
      </c>
      <c r="M24" s="12" t="s">
        <v>41</v>
      </c>
      <c r="N24" s="12" t="s">
        <v>41</v>
      </c>
      <c r="O24" s="12" t="s">
        <v>43</v>
      </c>
      <c r="P24" s="12" t="s">
        <v>43</v>
      </c>
      <c r="Q24" s="12" t="s">
        <v>42</v>
      </c>
      <c r="R24" s="12" t="s">
        <v>41</v>
      </c>
      <c r="S24" s="12" t="s">
        <v>41</v>
      </c>
      <c r="T24" s="12" t="s">
        <v>41</v>
      </c>
      <c r="U24" s="12" t="s">
        <v>42</v>
      </c>
      <c r="V24" s="12" t="s">
        <v>42</v>
      </c>
      <c r="W24" s="12" t="s">
        <v>43</v>
      </c>
      <c r="X24" s="12" t="s">
        <v>41</v>
      </c>
      <c r="Y24" s="12" t="s">
        <v>42</v>
      </c>
      <c r="Z24" s="12" t="s">
        <v>42</v>
      </c>
      <c r="AA24" s="12" t="s">
        <v>50</v>
      </c>
      <c r="AB24" s="12" t="s">
        <v>42</v>
      </c>
      <c r="AC24" s="12" t="s">
        <v>43</v>
      </c>
      <c r="AD24" s="12" t="s">
        <v>43</v>
      </c>
      <c r="AE24" s="12" t="s">
        <v>43</v>
      </c>
      <c r="AF24" s="12" t="s">
        <v>91</v>
      </c>
    </row>
    <row r="25" spans="1:32" ht="13.2" x14ac:dyDescent="0.25">
      <c r="A25" s="44" t="s">
        <v>235</v>
      </c>
      <c r="B25" s="13" t="s">
        <v>236</v>
      </c>
      <c r="C25" s="13" t="s">
        <v>47</v>
      </c>
      <c r="D25" s="13" t="s">
        <v>34</v>
      </c>
      <c r="E25" s="13" t="s">
        <v>35</v>
      </c>
      <c r="F25" s="13" t="s">
        <v>57</v>
      </c>
      <c r="G25" s="13" t="s">
        <v>58</v>
      </c>
      <c r="H25" s="13" t="s">
        <v>40</v>
      </c>
      <c r="I25" s="13" t="s">
        <v>49</v>
      </c>
      <c r="J25" s="13" t="s">
        <v>40</v>
      </c>
      <c r="K25" s="13" t="s">
        <v>40</v>
      </c>
      <c r="L25" s="13" t="s">
        <v>40</v>
      </c>
      <c r="M25" s="13" t="s">
        <v>42</v>
      </c>
      <c r="N25" s="13" t="s">
        <v>50</v>
      </c>
      <c r="O25" s="13" t="s">
        <v>50</v>
      </c>
      <c r="P25" s="13" t="s">
        <v>42</v>
      </c>
      <c r="Q25" s="13" t="s">
        <v>44</v>
      </c>
      <c r="R25" s="13" t="s">
        <v>42</v>
      </c>
      <c r="S25" s="13" t="s">
        <v>50</v>
      </c>
      <c r="T25" s="13" t="s">
        <v>42</v>
      </c>
      <c r="U25" s="13" t="s">
        <v>42</v>
      </c>
      <c r="V25" s="13" t="s">
        <v>42</v>
      </c>
      <c r="W25" s="13" t="s">
        <v>43</v>
      </c>
      <c r="X25" s="13" t="s">
        <v>42</v>
      </c>
      <c r="Y25" s="13" t="s">
        <v>42</v>
      </c>
      <c r="Z25" s="13" t="s">
        <v>42</v>
      </c>
      <c r="AA25" s="13" t="s">
        <v>42</v>
      </c>
      <c r="AB25" s="13" t="s">
        <v>44</v>
      </c>
      <c r="AC25" s="13" t="s">
        <v>50</v>
      </c>
      <c r="AD25" s="13" t="s">
        <v>41</v>
      </c>
      <c r="AE25" s="13" t="s">
        <v>43</v>
      </c>
      <c r="AF25" s="13" t="s">
        <v>92</v>
      </c>
    </row>
    <row r="26" spans="1:32" ht="13.2" x14ac:dyDescent="0.25">
      <c r="A26" s="43" t="s">
        <v>237</v>
      </c>
      <c r="B26" s="12" t="s">
        <v>93</v>
      </c>
      <c r="C26" s="12" t="s">
        <v>33</v>
      </c>
      <c r="D26" s="12" t="s">
        <v>34</v>
      </c>
      <c r="E26" s="12" t="s">
        <v>35</v>
      </c>
      <c r="F26" s="12" t="s">
        <v>36</v>
      </c>
      <c r="G26" s="12" t="s">
        <v>37</v>
      </c>
      <c r="H26" s="12" t="s">
        <v>59</v>
      </c>
      <c r="I26" s="12" t="s">
        <v>39</v>
      </c>
      <c r="J26" s="12" t="s">
        <v>59</v>
      </c>
      <c r="K26" s="12" t="s">
        <v>59</v>
      </c>
      <c r="L26" s="12" t="s">
        <v>59</v>
      </c>
      <c r="M26" s="12" t="s">
        <v>43</v>
      </c>
      <c r="N26" s="12" t="s">
        <v>41</v>
      </c>
      <c r="O26" s="12" t="s">
        <v>43</v>
      </c>
      <c r="P26" s="12" t="s">
        <v>43</v>
      </c>
      <c r="Q26" s="12" t="s">
        <v>43</v>
      </c>
      <c r="R26" s="12" t="s">
        <v>43</v>
      </c>
      <c r="S26" s="12" t="s">
        <v>43</v>
      </c>
      <c r="T26" s="12" t="s">
        <v>43</v>
      </c>
      <c r="U26" s="12" t="s">
        <v>43</v>
      </c>
      <c r="V26" s="12" t="s">
        <v>41</v>
      </c>
      <c r="W26" s="12" t="s">
        <v>43</v>
      </c>
      <c r="X26" s="12" t="s">
        <v>43</v>
      </c>
      <c r="Y26" s="12" t="s">
        <v>43</v>
      </c>
      <c r="Z26" s="12" t="s">
        <v>43</v>
      </c>
      <c r="AA26" s="12" t="s">
        <v>43</v>
      </c>
      <c r="AB26" s="12" t="s">
        <v>43</v>
      </c>
      <c r="AC26" s="12" t="s">
        <v>43</v>
      </c>
      <c r="AD26" s="12" t="s">
        <v>43</v>
      </c>
      <c r="AE26" s="12" t="s">
        <v>43</v>
      </c>
      <c r="AF26" s="12" t="s">
        <v>94</v>
      </c>
    </row>
    <row r="27" spans="1:32" ht="13.2" x14ac:dyDescent="0.25">
      <c r="A27" s="44" t="s">
        <v>238</v>
      </c>
      <c r="B27" s="13" t="s">
        <v>95</v>
      </c>
      <c r="C27" s="13" t="s">
        <v>96</v>
      </c>
      <c r="D27" s="13" t="s">
        <v>34</v>
      </c>
      <c r="E27" s="13" t="s">
        <v>35</v>
      </c>
      <c r="F27" s="13" t="s">
        <v>36</v>
      </c>
      <c r="G27" s="13" t="s">
        <v>37</v>
      </c>
      <c r="H27" s="13" t="s">
        <v>39</v>
      </c>
      <c r="I27" s="13" t="s">
        <v>59</v>
      </c>
      <c r="J27" s="13" t="s">
        <v>39</v>
      </c>
      <c r="K27" s="13" t="s">
        <v>59</v>
      </c>
      <c r="L27" s="13" t="s">
        <v>39</v>
      </c>
      <c r="M27" s="13" t="s">
        <v>41</v>
      </c>
      <c r="N27" s="13" t="s">
        <v>41</v>
      </c>
      <c r="O27" s="13" t="s">
        <v>43</v>
      </c>
      <c r="P27" s="13" t="s">
        <v>41</v>
      </c>
      <c r="Q27" s="13" t="s">
        <v>43</v>
      </c>
      <c r="R27" s="13" t="s">
        <v>43</v>
      </c>
      <c r="S27" s="13" t="s">
        <v>41</v>
      </c>
      <c r="T27" s="13" t="s">
        <v>41</v>
      </c>
      <c r="U27" s="13" t="s">
        <v>41</v>
      </c>
      <c r="V27" s="13" t="s">
        <v>41</v>
      </c>
      <c r="W27" s="13" t="s">
        <v>43</v>
      </c>
      <c r="X27" s="13" t="s">
        <v>43</v>
      </c>
      <c r="Y27" s="13" t="s">
        <v>43</v>
      </c>
      <c r="Z27" s="13" t="s">
        <v>41</v>
      </c>
      <c r="AA27" s="13" t="s">
        <v>43</v>
      </c>
      <c r="AB27" s="13" t="s">
        <v>43</v>
      </c>
      <c r="AC27" s="13" t="s">
        <v>41</v>
      </c>
      <c r="AD27" s="13" t="s">
        <v>43</v>
      </c>
      <c r="AE27" s="13" t="s">
        <v>43</v>
      </c>
      <c r="AF27" s="13" t="s">
        <v>97</v>
      </c>
    </row>
    <row r="28" spans="1:32" ht="13.2" x14ac:dyDescent="0.25">
      <c r="A28" s="43" t="s">
        <v>239</v>
      </c>
      <c r="B28" s="12" t="s">
        <v>98</v>
      </c>
      <c r="C28" s="12" t="s">
        <v>33</v>
      </c>
      <c r="D28" s="12" t="s">
        <v>34</v>
      </c>
      <c r="E28" s="12" t="s">
        <v>56</v>
      </c>
      <c r="F28" s="12" t="s">
        <v>36</v>
      </c>
      <c r="G28" s="12" t="s">
        <v>58</v>
      </c>
      <c r="H28" s="12" t="s">
        <v>59</v>
      </c>
      <c r="I28" s="12" t="s">
        <v>39</v>
      </c>
      <c r="J28" s="12" t="s">
        <v>59</v>
      </c>
      <c r="K28" s="12" t="s">
        <v>59</v>
      </c>
      <c r="L28" s="12" t="s">
        <v>39</v>
      </c>
      <c r="M28" s="12" t="s">
        <v>43</v>
      </c>
      <c r="N28" s="12" t="s">
        <v>43</v>
      </c>
      <c r="O28" s="12" t="s">
        <v>43</v>
      </c>
      <c r="P28" s="12" t="s">
        <v>43</v>
      </c>
      <c r="Q28" s="12" t="s">
        <v>43</v>
      </c>
      <c r="R28" s="12" t="s">
        <v>43</v>
      </c>
      <c r="S28" s="12" t="s">
        <v>43</v>
      </c>
      <c r="T28" s="12" t="s">
        <v>43</v>
      </c>
      <c r="U28" s="12" t="s">
        <v>43</v>
      </c>
      <c r="V28" s="12" t="s">
        <v>41</v>
      </c>
      <c r="W28" s="12" t="s">
        <v>43</v>
      </c>
      <c r="X28" s="12" t="s">
        <v>42</v>
      </c>
      <c r="Y28" s="12" t="s">
        <v>42</v>
      </c>
      <c r="Z28" s="12" t="s">
        <v>42</v>
      </c>
      <c r="AA28" s="12" t="s">
        <v>43</v>
      </c>
      <c r="AB28" s="12" t="s">
        <v>42</v>
      </c>
      <c r="AC28" s="12" t="s">
        <v>42</v>
      </c>
      <c r="AD28" s="12" t="s">
        <v>42</v>
      </c>
      <c r="AE28" s="12" t="s">
        <v>43</v>
      </c>
      <c r="AF28" s="12" t="s">
        <v>240</v>
      </c>
    </row>
    <row r="29" spans="1:32" ht="13.2" x14ac:dyDescent="0.25">
      <c r="A29" s="44" t="s">
        <v>241</v>
      </c>
      <c r="B29" s="13" t="s">
        <v>100</v>
      </c>
      <c r="C29" s="13" t="s">
        <v>47</v>
      </c>
      <c r="D29" s="13" t="s">
        <v>34</v>
      </c>
      <c r="E29" s="13" t="s">
        <v>35</v>
      </c>
      <c r="F29" s="13" t="s">
        <v>36</v>
      </c>
      <c r="G29" s="13" t="s">
        <v>37</v>
      </c>
      <c r="H29" s="13" t="s">
        <v>38</v>
      </c>
      <c r="I29" s="13" t="s">
        <v>39</v>
      </c>
      <c r="J29" s="13" t="s">
        <v>38</v>
      </c>
      <c r="K29" s="13" t="s">
        <v>59</v>
      </c>
      <c r="L29" s="13" t="s">
        <v>40</v>
      </c>
      <c r="M29" s="13" t="s">
        <v>41</v>
      </c>
      <c r="N29" s="13" t="s">
        <v>43</v>
      </c>
      <c r="O29" s="13" t="s">
        <v>43</v>
      </c>
      <c r="P29" s="13" t="s">
        <v>43</v>
      </c>
      <c r="Q29" s="13" t="s">
        <v>43</v>
      </c>
      <c r="R29" s="13" t="s">
        <v>41</v>
      </c>
      <c r="S29" s="13" t="s">
        <v>41</v>
      </c>
      <c r="T29" s="13" t="s">
        <v>41</v>
      </c>
      <c r="U29" s="13" t="s">
        <v>41</v>
      </c>
      <c r="V29" s="13" t="s">
        <v>43</v>
      </c>
      <c r="W29" s="13" t="s">
        <v>43</v>
      </c>
      <c r="X29" s="13" t="s">
        <v>43</v>
      </c>
      <c r="Y29" s="13" t="s">
        <v>43</v>
      </c>
      <c r="Z29" s="13" t="s">
        <v>43</v>
      </c>
      <c r="AA29" s="13" t="s">
        <v>42</v>
      </c>
      <c r="AB29" s="13" t="s">
        <v>42</v>
      </c>
      <c r="AC29" s="13" t="s">
        <v>43</v>
      </c>
      <c r="AD29" s="13" t="s">
        <v>42</v>
      </c>
      <c r="AE29" s="13" t="s">
        <v>50</v>
      </c>
      <c r="AF29" s="13" t="s">
        <v>242</v>
      </c>
    </row>
    <row r="30" spans="1:32" ht="13.2" x14ac:dyDescent="0.25">
      <c r="A30" s="43" t="s">
        <v>243</v>
      </c>
      <c r="B30" s="12" t="s">
        <v>244</v>
      </c>
      <c r="C30" s="12" t="s">
        <v>33</v>
      </c>
      <c r="D30" s="12" t="s">
        <v>34</v>
      </c>
      <c r="E30" s="12" t="s">
        <v>35</v>
      </c>
      <c r="F30" s="12" t="s">
        <v>36</v>
      </c>
      <c r="G30" s="12" t="s">
        <v>52</v>
      </c>
      <c r="H30" s="12" t="s">
        <v>38</v>
      </c>
      <c r="I30" s="12" t="s">
        <v>59</v>
      </c>
      <c r="J30" s="12" t="s">
        <v>38</v>
      </c>
      <c r="K30" s="12" t="s">
        <v>38</v>
      </c>
      <c r="L30" s="12" t="s">
        <v>40</v>
      </c>
      <c r="M30" s="12" t="s">
        <v>41</v>
      </c>
      <c r="N30" s="12" t="s">
        <v>42</v>
      </c>
      <c r="O30" s="12" t="s">
        <v>42</v>
      </c>
      <c r="P30" s="12" t="s">
        <v>43</v>
      </c>
      <c r="Q30" s="12" t="s">
        <v>42</v>
      </c>
      <c r="R30" s="12" t="s">
        <v>50</v>
      </c>
      <c r="S30" s="12" t="s">
        <v>42</v>
      </c>
      <c r="T30" s="12" t="s">
        <v>42</v>
      </c>
      <c r="U30" s="12" t="s">
        <v>42</v>
      </c>
      <c r="V30" s="12" t="s">
        <v>43</v>
      </c>
      <c r="W30" s="12" t="s">
        <v>43</v>
      </c>
      <c r="X30" s="12" t="s">
        <v>42</v>
      </c>
      <c r="Y30" s="12" t="s">
        <v>42</v>
      </c>
      <c r="Z30" s="12" t="s">
        <v>42</v>
      </c>
      <c r="AA30" s="12" t="s">
        <v>50</v>
      </c>
      <c r="AB30" s="12" t="s">
        <v>50</v>
      </c>
      <c r="AC30" s="12" t="s">
        <v>42</v>
      </c>
      <c r="AD30" s="12" t="s">
        <v>41</v>
      </c>
      <c r="AE30" s="12" t="s">
        <v>41</v>
      </c>
      <c r="AF30" s="12" t="s">
        <v>245</v>
      </c>
    </row>
    <row r="31" spans="1:32" ht="13.2" x14ac:dyDescent="0.25">
      <c r="A31" s="44" t="s">
        <v>246</v>
      </c>
      <c r="B31" s="13" t="s">
        <v>103</v>
      </c>
      <c r="C31" s="13" t="s">
        <v>33</v>
      </c>
      <c r="D31" s="13" t="s">
        <v>34</v>
      </c>
      <c r="E31" s="13" t="s">
        <v>35</v>
      </c>
      <c r="F31" s="13" t="s">
        <v>36</v>
      </c>
      <c r="G31" s="13" t="s">
        <v>52</v>
      </c>
      <c r="H31" s="13" t="s">
        <v>59</v>
      </c>
      <c r="I31" s="13" t="s">
        <v>39</v>
      </c>
      <c r="J31" s="13" t="s">
        <v>59</v>
      </c>
      <c r="K31" s="13" t="s">
        <v>39</v>
      </c>
      <c r="L31" s="13" t="s">
        <v>39</v>
      </c>
      <c r="M31" s="13" t="s">
        <v>41</v>
      </c>
      <c r="N31" s="13" t="s">
        <v>41</v>
      </c>
      <c r="O31" s="13" t="s">
        <v>41</v>
      </c>
      <c r="P31" s="13" t="s">
        <v>41</v>
      </c>
      <c r="Q31" s="13" t="s">
        <v>41</v>
      </c>
      <c r="R31" s="13" t="s">
        <v>41</v>
      </c>
      <c r="S31" s="13" t="s">
        <v>41</v>
      </c>
      <c r="T31" s="13" t="s">
        <v>41</v>
      </c>
      <c r="U31" s="13" t="s">
        <v>42</v>
      </c>
      <c r="V31" s="13" t="s">
        <v>50</v>
      </c>
      <c r="W31" s="13" t="s">
        <v>50</v>
      </c>
      <c r="X31" s="13" t="s">
        <v>50</v>
      </c>
      <c r="Y31" s="13" t="s">
        <v>50</v>
      </c>
      <c r="Z31" s="13" t="s">
        <v>44</v>
      </c>
      <c r="AA31" s="13" t="s">
        <v>43</v>
      </c>
      <c r="AB31" s="13" t="s">
        <v>43</v>
      </c>
      <c r="AC31" s="13" t="s">
        <v>41</v>
      </c>
      <c r="AD31" s="13" t="s">
        <v>43</v>
      </c>
      <c r="AE31" s="13" t="s">
        <v>43</v>
      </c>
      <c r="AF31" s="13" t="s">
        <v>247</v>
      </c>
    </row>
    <row r="32" spans="1:32" ht="13.2" x14ac:dyDescent="0.25">
      <c r="A32" s="43" t="s">
        <v>248</v>
      </c>
      <c r="B32" s="12" t="s">
        <v>105</v>
      </c>
      <c r="C32" s="12" t="s">
        <v>33</v>
      </c>
      <c r="D32" s="12" t="s">
        <v>34</v>
      </c>
      <c r="E32" s="12" t="s">
        <v>35</v>
      </c>
      <c r="F32" s="12" t="s">
        <v>36</v>
      </c>
      <c r="G32" s="12" t="s">
        <v>58</v>
      </c>
      <c r="H32" s="12" t="s">
        <v>59</v>
      </c>
      <c r="I32" s="12" t="s">
        <v>59</v>
      </c>
      <c r="J32" s="12" t="s">
        <v>59</v>
      </c>
      <c r="K32" s="12" t="s">
        <v>59</v>
      </c>
      <c r="L32" s="12" t="s">
        <v>59</v>
      </c>
      <c r="M32" s="12" t="s">
        <v>43</v>
      </c>
      <c r="N32" s="12" t="s">
        <v>43</v>
      </c>
      <c r="O32" s="12" t="s">
        <v>43</v>
      </c>
      <c r="P32" s="12" t="s">
        <v>43</v>
      </c>
      <c r="Q32" s="12" t="s">
        <v>43</v>
      </c>
      <c r="R32" s="12" t="s">
        <v>43</v>
      </c>
      <c r="S32" s="12" t="s">
        <v>43</v>
      </c>
      <c r="T32" s="12" t="s">
        <v>43</v>
      </c>
      <c r="U32" s="12" t="s">
        <v>43</v>
      </c>
      <c r="V32" s="12" t="s">
        <v>43</v>
      </c>
      <c r="W32" s="12" t="s">
        <v>43</v>
      </c>
      <c r="X32" s="12" t="s">
        <v>43</v>
      </c>
      <c r="Y32" s="12" t="s">
        <v>43</v>
      </c>
      <c r="Z32" s="12" t="s">
        <v>43</v>
      </c>
      <c r="AA32" s="12" t="s">
        <v>43</v>
      </c>
      <c r="AB32" s="12" t="s">
        <v>43</v>
      </c>
      <c r="AC32" s="12" t="s">
        <v>43</v>
      </c>
      <c r="AD32" s="12" t="s">
        <v>43</v>
      </c>
      <c r="AE32" s="12" t="s">
        <v>43</v>
      </c>
      <c r="AF32" s="12" t="s">
        <v>106</v>
      </c>
    </row>
    <row r="33" spans="1:32" ht="13.2" x14ac:dyDescent="0.25">
      <c r="A33" s="44" t="s">
        <v>249</v>
      </c>
      <c r="B33" s="13" t="s">
        <v>107</v>
      </c>
      <c r="C33" s="13" t="s">
        <v>47</v>
      </c>
      <c r="D33" s="13" t="s">
        <v>34</v>
      </c>
      <c r="E33" s="13" t="s">
        <v>35</v>
      </c>
      <c r="F33" s="13" t="s">
        <v>36</v>
      </c>
      <c r="G33" s="13" t="s">
        <v>52</v>
      </c>
      <c r="H33" s="13" t="s">
        <v>38</v>
      </c>
      <c r="I33" s="13" t="s">
        <v>38</v>
      </c>
      <c r="J33" s="13" t="s">
        <v>38</v>
      </c>
      <c r="K33" s="13" t="s">
        <v>38</v>
      </c>
      <c r="L33" s="13" t="s">
        <v>38</v>
      </c>
      <c r="M33" s="13" t="s">
        <v>43</v>
      </c>
      <c r="N33" s="13" t="s">
        <v>44</v>
      </c>
      <c r="O33" s="13" t="s">
        <v>42</v>
      </c>
      <c r="P33" s="13" t="s">
        <v>42</v>
      </c>
      <c r="Q33" s="13" t="s">
        <v>43</v>
      </c>
      <c r="R33" s="13" t="s">
        <v>42</v>
      </c>
      <c r="S33" s="13" t="s">
        <v>42</v>
      </c>
      <c r="T33" s="13" t="s">
        <v>43</v>
      </c>
      <c r="U33" s="13" t="s">
        <v>42</v>
      </c>
      <c r="V33" s="13" t="s">
        <v>43</v>
      </c>
      <c r="W33" s="13" t="s">
        <v>43</v>
      </c>
      <c r="X33" s="13" t="s">
        <v>41</v>
      </c>
      <c r="Y33" s="13" t="s">
        <v>42</v>
      </c>
      <c r="Z33" s="13" t="s">
        <v>43</v>
      </c>
      <c r="AA33" s="13" t="s">
        <v>42</v>
      </c>
      <c r="AB33" s="13" t="s">
        <v>50</v>
      </c>
      <c r="AC33" s="13" t="s">
        <v>50</v>
      </c>
      <c r="AD33" s="13" t="s">
        <v>50</v>
      </c>
      <c r="AE33" s="13" t="s">
        <v>50</v>
      </c>
      <c r="AF33" s="13" t="s">
        <v>250</v>
      </c>
    </row>
    <row r="34" spans="1:32" ht="13.2" x14ac:dyDescent="0.25">
      <c r="A34" s="43" t="s">
        <v>251</v>
      </c>
      <c r="B34" s="12" t="s">
        <v>252</v>
      </c>
      <c r="C34" s="12" t="s">
        <v>33</v>
      </c>
      <c r="D34" s="12" t="s">
        <v>34</v>
      </c>
      <c r="E34" s="12" t="s">
        <v>35</v>
      </c>
      <c r="F34" s="12" t="s">
        <v>36</v>
      </c>
      <c r="G34" s="12" t="s">
        <v>58</v>
      </c>
      <c r="H34" s="12" t="s">
        <v>49</v>
      </c>
      <c r="I34" s="12" t="s">
        <v>38</v>
      </c>
      <c r="J34" s="12" t="s">
        <v>49</v>
      </c>
      <c r="K34" s="12" t="s">
        <v>38</v>
      </c>
      <c r="L34" s="12" t="s">
        <v>38</v>
      </c>
      <c r="M34" s="12" t="s">
        <v>43</v>
      </c>
      <c r="N34" s="12" t="s">
        <v>42</v>
      </c>
      <c r="O34" s="12" t="s">
        <v>42</v>
      </c>
      <c r="P34" s="12" t="s">
        <v>43</v>
      </c>
      <c r="Q34" s="12" t="s">
        <v>43</v>
      </c>
      <c r="R34" s="12" t="s">
        <v>42</v>
      </c>
      <c r="S34" s="12" t="s">
        <v>42</v>
      </c>
      <c r="T34" s="12" t="s">
        <v>43</v>
      </c>
      <c r="U34" s="12" t="s">
        <v>43</v>
      </c>
      <c r="V34" s="12" t="s">
        <v>42</v>
      </c>
      <c r="W34" s="12" t="s">
        <v>42</v>
      </c>
      <c r="X34" s="12" t="s">
        <v>43</v>
      </c>
      <c r="Y34" s="12" t="s">
        <v>42</v>
      </c>
      <c r="Z34" s="12" t="s">
        <v>42</v>
      </c>
      <c r="AA34" s="12" t="s">
        <v>42</v>
      </c>
      <c r="AB34" s="12" t="s">
        <v>42</v>
      </c>
      <c r="AC34" s="12" t="s">
        <v>42</v>
      </c>
      <c r="AD34" s="12" t="s">
        <v>43</v>
      </c>
      <c r="AE34" s="12" t="s">
        <v>42</v>
      </c>
      <c r="AF34" s="12" t="s">
        <v>253</v>
      </c>
    </row>
    <row r="35" spans="1:32" ht="13.2" x14ac:dyDescent="0.25">
      <c r="A35" s="45">
        <v>45661.136504629627</v>
      </c>
      <c r="B35" s="13" t="s">
        <v>254</v>
      </c>
      <c r="C35" s="13" t="s">
        <v>47</v>
      </c>
      <c r="D35" s="13" t="s">
        <v>48</v>
      </c>
      <c r="E35" s="13" t="s">
        <v>35</v>
      </c>
      <c r="F35" s="13" t="s">
        <v>36</v>
      </c>
      <c r="G35" s="13" t="s">
        <v>37</v>
      </c>
      <c r="H35" s="13" t="s">
        <v>49</v>
      </c>
      <c r="I35" s="13" t="s">
        <v>59</v>
      </c>
      <c r="J35" s="13" t="s">
        <v>49</v>
      </c>
      <c r="K35" s="13" t="s">
        <v>49</v>
      </c>
      <c r="L35" s="13" t="s">
        <v>49</v>
      </c>
      <c r="M35" s="13" t="s">
        <v>41</v>
      </c>
      <c r="N35" s="13" t="s">
        <v>43</v>
      </c>
      <c r="O35" s="13" t="s">
        <v>42</v>
      </c>
      <c r="P35" s="13" t="s">
        <v>43</v>
      </c>
      <c r="Q35" s="13" t="s">
        <v>43</v>
      </c>
      <c r="R35" s="13" t="s">
        <v>43</v>
      </c>
      <c r="S35" s="13" t="s">
        <v>42</v>
      </c>
      <c r="T35" s="13" t="s">
        <v>43</v>
      </c>
      <c r="U35" s="13" t="s">
        <v>43</v>
      </c>
      <c r="V35" s="13" t="s">
        <v>42</v>
      </c>
      <c r="W35" s="13" t="s">
        <v>41</v>
      </c>
      <c r="X35" s="13" t="s">
        <v>43</v>
      </c>
      <c r="Y35" s="13" t="s">
        <v>43</v>
      </c>
      <c r="Z35" s="13" t="s">
        <v>43</v>
      </c>
      <c r="AA35" s="13" t="s">
        <v>42</v>
      </c>
      <c r="AB35" s="13" t="s">
        <v>43</v>
      </c>
      <c r="AC35" s="13" t="s">
        <v>43</v>
      </c>
      <c r="AD35" s="13" t="s">
        <v>43</v>
      </c>
      <c r="AE35" s="13" t="s">
        <v>43</v>
      </c>
      <c r="AF35" s="13" t="s">
        <v>110</v>
      </c>
    </row>
    <row r="36" spans="1:32" ht="13.2" x14ac:dyDescent="0.25">
      <c r="A36" s="46">
        <v>45661.244687500002</v>
      </c>
      <c r="B36" s="12" t="s">
        <v>111</v>
      </c>
      <c r="C36" s="12" t="s">
        <v>47</v>
      </c>
      <c r="D36" s="12" t="s">
        <v>48</v>
      </c>
      <c r="E36" s="12" t="s">
        <v>35</v>
      </c>
      <c r="F36" s="12" t="s">
        <v>36</v>
      </c>
      <c r="G36" s="12" t="s">
        <v>37</v>
      </c>
      <c r="H36" s="12" t="s">
        <v>40</v>
      </c>
      <c r="I36" s="12" t="s">
        <v>38</v>
      </c>
      <c r="J36" s="12" t="s">
        <v>40</v>
      </c>
      <c r="K36" s="12" t="s">
        <v>40</v>
      </c>
      <c r="L36" s="12" t="s">
        <v>40</v>
      </c>
      <c r="M36" s="12" t="s">
        <v>41</v>
      </c>
      <c r="N36" s="12" t="s">
        <v>50</v>
      </c>
      <c r="O36" s="12" t="s">
        <v>43</v>
      </c>
      <c r="P36" s="12" t="s">
        <v>43</v>
      </c>
      <c r="Q36" s="12" t="s">
        <v>42</v>
      </c>
      <c r="R36" s="12" t="s">
        <v>50</v>
      </c>
      <c r="S36" s="12" t="s">
        <v>50</v>
      </c>
      <c r="T36" s="12" t="s">
        <v>50</v>
      </c>
      <c r="U36" s="12" t="s">
        <v>42</v>
      </c>
      <c r="V36" s="12" t="s">
        <v>41</v>
      </c>
      <c r="W36" s="12" t="s">
        <v>43</v>
      </c>
      <c r="X36" s="12" t="s">
        <v>42</v>
      </c>
      <c r="Y36" s="12" t="s">
        <v>42</v>
      </c>
      <c r="Z36" s="12" t="s">
        <v>42</v>
      </c>
      <c r="AA36" s="12" t="s">
        <v>41</v>
      </c>
      <c r="AB36" s="12" t="s">
        <v>42</v>
      </c>
      <c r="AC36" s="12" t="s">
        <v>43</v>
      </c>
      <c r="AD36" s="12" t="s">
        <v>42</v>
      </c>
      <c r="AE36" s="12" t="s">
        <v>42</v>
      </c>
      <c r="AF36" s="12" t="s">
        <v>112</v>
      </c>
    </row>
    <row r="37" spans="1:32" ht="13.2" x14ac:dyDescent="0.25">
      <c r="A37" s="45">
        <v>45661.345405092594</v>
      </c>
      <c r="B37" s="13" t="s">
        <v>255</v>
      </c>
      <c r="C37" s="13" t="s">
        <v>33</v>
      </c>
      <c r="D37" s="13" t="s">
        <v>34</v>
      </c>
      <c r="E37" s="13" t="s">
        <v>56</v>
      </c>
      <c r="F37" s="13" t="s">
        <v>36</v>
      </c>
      <c r="G37" s="13" t="s">
        <v>52</v>
      </c>
      <c r="H37" s="13" t="s">
        <v>59</v>
      </c>
      <c r="I37" s="13" t="s">
        <v>59</v>
      </c>
      <c r="J37" s="13" t="s">
        <v>59</v>
      </c>
      <c r="K37" s="13" t="s">
        <v>59</v>
      </c>
      <c r="L37" s="13" t="s">
        <v>59</v>
      </c>
      <c r="M37" s="13" t="s">
        <v>43</v>
      </c>
      <c r="N37" s="13" t="s">
        <v>42</v>
      </c>
      <c r="O37" s="13" t="s">
        <v>50</v>
      </c>
      <c r="P37" s="13" t="s">
        <v>42</v>
      </c>
      <c r="Q37" s="13" t="s">
        <v>42</v>
      </c>
      <c r="R37" s="13" t="s">
        <v>42</v>
      </c>
      <c r="S37" s="13" t="s">
        <v>42</v>
      </c>
      <c r="T37" s="13" t="s">
        <v>42</v>
      </c>
      <c r="U37" s="13" t="s">
        <v>42</v>
      </c>
      <c r="V37" s="13" t="s">
        <v>43</v>
      </c>
      <c r="W37" s="13" t="s">
        <v>43</v>
      </c>
      <c r="X37" s="13" t="s">
        <v>43</v>
      </c>
      <c r="Y37" s="13" t="s">
        <v>43</v>
      </c>
      <c r="Z37" s="13" t="s">
        <v>43</v>
      </c>
      <c r="AA37" s="13" t="s">
        <v>42</v>
      </c>
      <c r="AB37" s="13" t="s">
        <v>42</v>
      </c>
      <c r="AC37" s="13" t="s">
        <v>42</v>
      </c>
      <c r="AD37" s="13" t="s">
        <v>42</v>
      </c>
      <c r="AE37" s="13" t="s">
        <v>42</v>
      </c>
      <c r="AF37" s="13" t="s">
        <v>256</v>
      </c>
    </row>
    <row r="38" spans="1:32" ht="39.6" x14ac:dyDescent="0.25">
      <c r="A38" s="46">
        <v>45661.520300925928</v>
      </c>
      <c r="B38" s="12" t="s">
        <v>65</v>
      </c>
      <c r="C38" s="12" t="s">
        <v>47</v>
      </c>
      <c r="D38" s="12" t="s">
        <v>34</v>
      </c>
      <c r="E38" s="12" t="s">
        <v>35</v>
      </c>
      <c r="F38" s="12" t="s">
        <v>57</v>
      </c>
      <c r="G38" s="12" t="s">
        <v>37</v>
      </c>
      <c r="H38" s="12" t="s">
        <v>49</v>
      </c>
      <c r="I38" s="12" t="s">
        <v>49</v>
      </c>
      <c r="J38" s="12" t="s">
        <v>49</v>
      </c>
      <c r="K38" s="12" t="s">
        <v>49</v>
      </c>
      <c r="L38" s="12" t="s">
        <v>49</v>
      </c>
      <c r="M38" s="12" t="s">
        <v>43</v>
      </c>
      <c r="N38" s="12" t="s">
        <v>43</v>
      </c>
      <c r="O38" s="12" t="s">
        <v>43</v>
      </c>
      <c r="P38" s="12" t="s">
        <v>43</v>
      </c>
      <c r="Q38" s="12" t="s">
        <v>43</v>
      </c>
      <c r="R38" s="12" t="s">
        <v>43</v>
      </c>
      <c r="S38" s="12" t="s">
        <v>43</v>
      </c>
      <c r="T38" s="12" t="s">
        <v>43</v>
      </c>
      <c r="U38" s="12" t="s">
        <v>43</v>
      </c>
      <c r="V38" s="12" t="s">
        <v>43</v>
      </c>
      <c r="W38" s="12" t="s">
        <v>42</v>
      </c>
      <c r="X38" s="12" t="s">
        <v>43</v>
      </c>
      <c r="Y38" s="12" t="s">
        <v>43</v>
      </c>
      <c r="Z38" s="12" t="s">
        <v>50</v>
      </c>
      <c r="AA38" s="12" t="s">
        <v>43</v>
      </c>
      <c r="AB38" s="12" t="s">
        <v>43</v>
      </c>
      <c r="AC38" s="12" t="s">
        <v>43</v>
      </c>
      <c r="AD38" s="12" t="s">
        <v>42</v>
      </c>
      <c r="AE38" s="12" t="s">
        <v>42</v>
      </c>
      <c r="AF38" s="12" t="s">
        <v>114</v>
      </c>
    </row>
    <row r="39" spans="1:32" ht="13.2" x14ac:dyDescent="0.25">
      <c r="A39" s="45">
        <v>45661.581145833334</v>
      </c>
      <c r="B39" s="13" t="s">
        <v>115</v>
      </c>
      <c r="C39" s="13" t="s">
        <v>47</v>
      </c>
      <c r="D39" s="13" t="s">
        <v>34</v>
      </c>
      <c r="E39" s="13" t="s">
        <v>35</v>
      </c>
      <c r="F39" s="13" t="s">
        <v>36</v>
      </c>
      <c r="G39" s="13" t="s">
        <v>37</v>
      </c>
      <c r="H39" s="13" t="s">
        <v>59</v>
      </c>
      <c r="I39" s="13" t="s">
        <v>49</v>
      </c>
      <c r="J39" s="13" t="s">
        <v>59</v>
      </c>
      <c r="K39" s="13" t="s">
        <v>59</v>
      </c>
      <c r="L39" s="13" t="s">
        <v>59</v>
      </c>
      <c r="M39" s="13" t="s">
        <v>42</v>
      </c>
      <c r="N39" s="13" t="s">
        <v>42</v>
      </c>
      <c r="O39" s="13" t="s">
        <v>42</v>
      </c>
      <c r="P39" s="13" t="s">
        <v>42</v>
      </c>
      <c r="Q39" s="13" t="s">
        <v>43</v>
      </c>
      <c r="R39" s="13" t="s">
        <v>43</v>
      </c>
      <c r="S39" s="13" t="s">
        <v>43</v>
      </c>
      <c r="T39" s="13" t="s">
        <v>43</v>
      </c>
      <c r="U39" s="13" t="s">
        <v>42</v>
      </c>
      <c r="V39" s="13" t="s">
        <v>43</v>
      </c>
      <c r="W39" s="13" t="s">
        <v>43</v>
      </c>
      <c r="X39" s="13" t="s">
        <v>43</v>
      </c>
      <c r="Y39" s="13" t="s">
        <v>42</v>
      </c>
      <c r="Z39" s="13" t="s">
        <v>43</v>
      </c>
      <c r="AA39" s="13" t="s">
        <v>42</v>
      </c>
      <c r="AB39" s="13" t="s">
        <v>43</v>
      </c>
      <c r="AC39" s="13" t="s">
        <v>43</v>
      </c>
      <c r="AD39" s="13" t="s">
        <v>42</v>
      </c>
      <c r="AE39" s="13" t="s">
        <v>41</v>
      </c>
      <c r="AF39" s="13" t="s">
        <v>257</v>
      </c>
    </row>
    <row r="40" spans="1:32" ht="13.2" x14ac:dyDescent="0.25">
      <c r="A40" s="46">
        <v>45661.587511574071</v>
      </c>
      <c r="B40" s="12" t="s">
        <v>258</v>
      </c>
      <c r="C40" s="12" t="s">
        <v>47</v>
      </c>
      <c r="D40" s="12" t="s">
        <v>48</v>
      </c>
      <c r="E40" s="12" t="s">
        <v>56</v>
      </c>
      <c r="F40" s="12" t="s">
        <v>36</v>
      </c>
      <c r="G40" s="12" t="s">
        <v>37</v>
      </c>
      <c r="H40" s="12" t="s">
        <v>40</v>
      </c>
      <c r="I40" s="12" t="s">
        <v>40</v>
      </c>
      <c r="J40" s="12" t="s">
        <v>40</v>
      </c>
      <c r="K40" s="12" t="s">
        <v>40</v>
      </c>
      <c r="L40" s="12" t="s">
        <v>40</v>
      </c>
      <c r="M40" s="12" t="s">
        <v>42</v>
      </c>
      <c r="N40" s="12" t="s">
        <v>42</v>
      </c>
      <c r="O40" s="12" t="s">
        <v>42</v>
      </c>
      <c r="P40" s="12" t="s">
        <v>42</v>
      </c>
      <c r="Q40" s="12" t="s">
        <v>42</v>
      </c>
      <c r="R40" s="12" t="s">
        <v>42</v>
      </c>
      <c r="S40" s="12" t="s">
        <v>42</v>
      </c>
      <c r="T40" s="12" t="s">
        <v>42</v>
      </c>
      <c r="U40" s="12" t="s">
        <v>42</v>
      </c>
      <c r="V40" s="12" t="s">
        <v>42</v>
      </c>
      <c r="W40" s="12" t="s">
        <v>42</v>
      </c>
      <c r="X40" s="12" t="s">
        <v>42</v>
      </c>
      <c r="Y40" s="12" t="s">
        <v>42</v>
      </c>
      <c r="Z40" s="12" t="s">
        <v>42</v>
      </c>
      <c r="AA40" s="12" t="s">
        <v>42</v>
      </c>
      <c r="AB40" s="12" t="s">
        <v>42</v>
      </c>
      <c r="AC40" s="12" t="s">
        <v>42</v>
      </c>
      <c r="AD40" s="12" t="s">
        <v>42</v>
      </c>
      <c r="AE40" s="12" t="s">
        <v>42</v>
      </c>
      <c r="AF40" s="12" t="s">
        <v>259</v>
      </c>
    </row>
    <row r="41" spans="1:32" ht="26.4" x14ac:dyDescent="0.25">
      <c r="A41" s="45">
        <v>45661.588888888888</v>
      </c>
      <c r="B41" s="13" t="s">
        <v>260</v>
      </c>
      <c r="C41" s="13" t="s">
        <v>47</v>
      </c>
      <c r="D41" s="13" t="s">
        <v>48</v>
      </c>
      <c r="E41" s="13" t="s">
        <v>56</v>
      </c>
      <c r="F41" s="13" t="s">
        <v>36</v>
      </c>
      <c r="G41" s="13" t="s">
        <v>37</v>
      </c>
      <c r="H41" s="13" t="s">
        <v>38</v>
      </c>
      <c r="I41" s="13" t="s">
        <v>59</v>
      </c>
      <c r="J41" s="13" t="s">
        <v>38</v>
      </c>
      <c r="K41" s="13" t="s">
        <v>59</v>
      </c>
      <c r="L41" s="13" t="s">
        <v>38</v>
      </c>
      <c r="M41" s="13" t="s">
        <v>43</v>
      </c>
      <c r="N41" s="13" t="s">
        <v>43</v>
      </c>
      <c r="O41" s="13" t="s">
        <v>43</v>
      </c>
      <c r="P41" s="13" t="s">
        <v>43</v>
      </c>
      <c r="Q41" s="13" t="s">
        <v>43</v>
      </c>
      <c r="R41" s="13" t="s">
        <v>43</v>
      </c>
      <c r="S41" s="13" t="s">
        <v>43</v>
      </c>
      <c r="T41" s="13" t="s">
        <v>43</v>
      </c>
      <c r="U41" s="13" t="s">
        <v>43</v>
      </c>
      <c r="V41" s="13" t="s">
        <v>43</v>
      </c>
      <c r="W41" s="13" t="s">
        <v>43</v>
      </c>
      <c r="X41" s="13" t="s">
        <v>43</v>
      </c>
      <c r="Y41" s="13" t="s">
        <v>43</v>
      </c>
      <c r="Z41" s="13" t="s">
        <v>43</v>
      </c>
      <c r="AA41" s="13" t="s">
        <v>43</v>
      </c>
      <c r="AB41" s="13" t="s">
        <v>43</v>
      </c>
      <c r="AC41" s="13" t="s">
        <v>43</v>
      </c>
      <c r="AD41" s="13" t="s">
        <v>43</v>
      </c>
      <c r="AE41" s="13" t="s">
        <v>43</v>
      </c>
      <c r="AF41" s="13" t="s">
        <v>261</v>
      </c>
    </row>
    <row r="42" spans="1:32" ht="13.2" x14ac:dyDescent="0.25">
      <c r="A42" s="46">
        <v>45661.591087962966</v>
      </c>
      <c r="B42" s="12" t="s">
        <v>262</v>
      </c>
      <c r="C42" s="12" t="s">
        <v>47</v>
      </c>
      <c r="D42" s="12" t="s">
        <v>34</v>
      </c>
      <c r="E42" s="12" t="s">
        <v>35</v>
      </c>
      <c r="F42" s="12" t="s">
        <v>36</v>
      </c>
      <c r="G42" s="12" t="s">
        <v>119</v>
      </c>
      <c r="H42" s="12" t="s">
        <v>40</v>
      </c>
      <c r="I42" s="12" t="s">
        <v>40</v>
      </c>
      <c r="J42" s="12" t="s">
        <v>40</v>
      </c>
      <c r="K42" s="12" t="s">
        <v>40</v>
      </c>
      <c r="L42" s="12" t="s">
        <v>40</v>
      </c>
      <c r="M42" s="12" t="s">
        <v>43</v>
      </c>
      <c r="N42" s="12" t="s">
        <v>42</v>
      </c>
      <c r="O42" s="12" t="s">
        <v>42</v>
      </c>
      <c r="P42" s="12" t="s">
        <v>42</v>
      </c>
      <c r="Q42" s="12" t="s">
        <v>50</v>
      </c>
      <c r="R42" s="12" t="s">
        <v>43</v>
      </c>
      <c r="S42" s="12" t="s">
        <v>43</v>
      </c>
      <c r="T42" s="12" t="s">
        <v>43</v>
      </c>
      <c r="U42" s="12" t="s">
        <v>43</v>
      </c>
      <c r="V42" s="12" t="s">
        <v>43</v>
      </c>
      <c r="W42" s="12" t="s">
        <v>43</v>
      </c>
      <c r="X42" s="12" t="s">
        <v>50</v>
      </c>
      <c r="Y42" s="12" t="s">
        <v>50</v>
      </c>
      <c r="Z42" s="12" t="s">
        <v>50</v>
      </c>
      <c r="AA42" s="12" t="s">
        <v>50</v>
      </c>
      <c r="AB42" s="12" t="s">
        <v>50</v>
      </c>
      <c r="AC42" s="12" t="s">
        <v>42</v>
      </c>
      <c r="AD42" s="12" t="s">
        <v>42</v>
      </c>
      <c r="AE42" s="12" t="s">
        <v>42</v>
      </c>
      <c r="AF42" s="12" t="s">
        <v>263</v>
      </c>
    </row>
    <row r="43" spans="1:32" ht="26.4" x14ac:dyDescent="0.25">
      <c r="A43" s="45">
        <v>45661.591585648152</v>
      </c>
      <c r="B43" s="13" t="s">
        <v>264</v>
      </c>
      <c r="C43" s="13" t="s">
        <v>47</v>
      </c>
      <c r="D43" s="13" t="s">
        <v>48</v>
      </c>
      <c r="E43" s="13" t="s">
        <v>35</v>
      </c>
      <c r="F43" s="13" t="s">
        <v>36</v>
      </c>
      <c r="G43" s="13" t="s">
        <v>37</v>
      </c>
      <c r="H43" s="13" t="s">
        <v>49</v>
      </c>
      <c r="I43" s="13" t="s">
        <v>59</v>
      </c>
      <c r="J43" s="13" t="s">
        <v>39</v>
      </c>
      <c r="K43" s="13" t="s">
        <v>38</v>
      </c>
      <c r="L43" s="13" t="s">
        <v>38</v>
      </c>
      <c r="M43" s="13" t="s">
        <v>43</v>
      </c>
      <c r="N43" s="13" t="s">
        <v>43</v>
      </c>
      <c r="O43" s="13" t="s">
        <v>43</v>
      </c>
      <c r="P43" s="13" t="s">
        <v>43</v>
      </c>
      <c r="Q43" s="13" t="s">
        <v>42</v>
      </c>
      <c r="R43" s="13" t="s">
        <v>43</v>
      </c>
      <c r="S43" s="13" t="s">
        <v>43</v>
      </c>
      <c r="T43" s="13" t="s">
        <v>43</v>
      </c>
      <c r="U43" s="13" t="s">
        <v>43</v>
      </c>
      <c r="V43" s="13" t="s">
        <v>43</v>
      </c>
      <c r="W43" s="13" t="s">
        <v>43</v>
      </c>
      <c r="X43" s="13" t="s">
        <v>42</v>
      </c>
      <c r="Y43" s="13" t="s">
        <v>42</v>
      </c>
      <c r="Z43" s="13" t="s">
        <v>43</v>
      </c>
      <c r="AA43" s="13" t="s">
        <v>42</v>
      </c>
      <c r="AB43" s="13" t="s">
        <v>43</v>
      </c>
      <c r="AC43" s="13" t="s">
        <v>43</v>
      </c>
      <c r="AD43" s="13" t="s">
        <v>43</v>
      </c>
      <c r="AE43" s="13" t="s">
        <v>43</v>
      </c>
      <c r="AF43" s="13" t="s">
        <v>121</v>
      </c>
    </row>
    <row r="44" spans="1:32" ht="13.2" x14ac:dyDescent="0.25">
      <c r="A44" s="46">
        <v>45661.600590277776</v>
      </c>
      <c r="B44" s="12" t="s">
        <v>122</v>
      </c>
      <c r="C44" s="12" t="s">
        <v>47</v>
      </c>
      <c r="D44" s="12" t="s">
        <v>48</v>
      </c>
      <c r="E44" s="12" t="s">
        <v>35</v>
      </c>
      <c r="F44" s="12" t="s">
        <v>36</v>
      </c>
      <c r="G44" s="12" t="s">
        <v>37</v>
      </c>
      <c r="H44" s="12" t="s">
        <v>38</v>
      </c>
      <c r="I44" s="12" t="s">
        <v>39</v>
      </c>
      <c r="J44" s="12" t="s">
        <v>38</v>
      </c>
      <c r="K44" s="12" t="s">
        <v>38</v>
      </c>
      <c r="L44" s="12" t="s">
        <v>39</v>
      </c>
      <c r="M44" s="12" t="s">
        <v>41</v>
      </c>
      <c r="N44" s="12" t="s">
        <v>41</v>
      </c>
      <c r="O44" s="12" t="s">
        <v>42</v>
      </c>
      <c r="P44" s="12" t="s">
        <v>41</v>
      </c>
      <c r="Q44" s="12" t="s">
        <v>41</v>
      </c>
      <c r="R44" s="12" t="s">
        <v>41</v>
      </c>
      <c r="S44" s="12" t="s">
        <v>43</v>
      </c>
      <c r="T44" s="12" t="s">
        <v>43</v>
      </c>
      <c r="U44" s="12" t="s">
        <v>43</v>
      </c>
      <c r="V44" s="12" t="s">
        <v>41</v>
      </c>
      <c r="W44" s="12" t="s">
        <v>43</v>
      </c>
      <c r="X44" s="12" t="s">
        <v>42</v>
      </c>
      <c r="Y44" s="12" t="s">
        <v>42</v>
      </c>
      <c r="Z44" s="12" t="s">
        <v>41</v>
      </c>
      <c r="AA44" s="12" t="s">
        <v>50</v>
      </c>
      <c r="AB44" s="12" t="s">
        <v>42</v>
      </c>
      <c r="AC44" s="12" t="s">
        <v>42</v>
      </c>
      <c r="AD44" s="12" t="s">
        <v>41</v>
      </c>
      <c r="AE44" s="12" t="s">
        <v>41</v>
      </c>
      <c r="AF44" s="12" t="s">
        <v>123</v>
      </c>
    </row>
    <row r="45" spans="1:32" ht="13.2" x14ac:dyDescent="0.25">
      <c r="A45" s="45">
        <v>45661.605162037034</v>
      </c>
      <c r="B45" s="13" t="s">
        <v>265</v>
      </c>
      <c r="C45" s="13" t="s">
        <v>47</v>
      </c>
      <c r="D45" s="13" t="s">
        <v>48</v>
      </c>
      <c r="E45" s="13" t="s">
        <v>56</v>
      </c>
      <c r="F45" s="13" t="s">
        <v>36</v>
      </c>
      <c r="G45" s="13" t="s">
        <v>37</v>
      </c>
      <c r="H45" s="13" t="s">
        <v>38</v>
      </c>
      <c r="I45" s="13" t="s">
        <v>38</v>
      </c>
      <c r="J45" s="13" t="s">
        <v>59</v>
      </c>
      <c r="K45" s="13" t="s">
        <v>49</v>
      </c>
      <c r="L45" s="13" t="s">
        <v>38</v>
      </c>
      <c r="M45" s="13" t="s">
        <v>42</v>
      </c>
      <c r="N45" s="13" t="s">
        <v>42</v>
      </c>
      <c r="O45" s="13" t="s">
        <v>42</v>
      </c>
      <c r="P45" s="13" t="s">
        <v>43</v>
      </c>
      <c r="Q45" s="13" t="s">
        <v>43</v>
      </c>
      <c r="R45" s="13" t="s">
        <v>43</v>
      </c>
      <c r="S45" s="13" t="s">
        <v>43</v>
      </c>
      <c r="T45" s="13" t="s">
        <v>43</v>
      </c>
      <c r="U45" s="13" t="s">
        <v>42</v>
      </c>
      <c r="V45" s="13" t="s">
        <v>42</v>
      </c>
      <c r="W45" s="13" t="s">
        <v>43</v>
      </c>
      <c r="X45" s="13" t="s">
        <v>43</v>
      </c>
      <c r="Y45" s="13" t="s">
        <v>43</v>
      </c>
      <c r="Z45" s="13" t="s">
        <v>42</v>
      </c>
      <c r="AA45" s="13" t="s">
        <v>42</v>
      </c>
      <c r="AB45" s="13" t="s">
        <v>42</v>
      </c>
      <c r="AC45" s="13" t="s">
        <v>42</v>
      </c>
      <c r="AD45" s="13" t="s">
        <v>42</v>
      </c>
      <c r="AE45" s="13" t="s">
        <v>42</v>
      </c>
      <c r="AF45" s="13" t="s">
        <v>124</v>
      </c>
    </row>
    <row r="46" spans="1:32" ht="13.2" x14ac:dyDescent="0.25">
      <c r="A46" s="46">
        <v>45661.623020833336</v>
      </c>
      <c r="B46" s="12" t="s">
        <v>125</v>
      </c>
      <c r="C46" s="12" t="s">
        <v>47</v>
      </c>
      <c r="D46" s="12" t="s">
        <v>48</v>
      </c>
      <c r="E46" s="12" t="s">
        <v>35</v>
      </c>
      <c r="F46" s="12" t="s">
        <v>36</v>
      </c>
      <c r="G46" s="12" t="s">
        <v>37</v>
      </c>
      <c r="H46" s="12" t="s">
        <v>59</v>
      </c>
      <c r="I46" s="12" t="s">
        <v>59</v>
      </c>
      <c r="J46" s="12" t="s">
        <v>59</v>
      </c>
      <c r="K46" s="12" t="s">
        <v>39</v>
      </c>
      <c r="L46" s="12" t="s">
        <v>39</v>
      </c>
      <c r="M46" s="12" t="s">
        <v>43</v>
      </c>
      <c r="N46" s="12" t="s">
        <v>41</v>
      </c>
      <c r="O46" s="12" t="s">
        <v>41</v>
      </c>
      <c r="P46" s="12" t="s">
        <v>41</v>
      </c>
      <c r="Q46" s="12" t="s">
        <v>43</v>
      </c>
      <c r="R46" s="12" t="s">
        <v>43</v>
      </c>
      <c r="S46" s="12" t="s">
        <v>43</v>
      </c>
      <c r="T46" s="12" t="s">
        <v>43</v>
      </c>
      <c r="U46" s="12" t="s">
        <v>43</v>
      </c>
      <c r="V46" s="12" t="s">
        <v>41</v>
      </c>
      <c r="W46" s="12" t="s">
        <v>43</v>
      </c>
      <c r="X46" s="12" t="s">
        <v>43</v>
      </c>
      <c r="Y46" s="12" t="s">
        <v>41</v>
      </c>
      <c r="Z46" s="12" t="s">
        <v>41</v>
      </c>
      <c r="AA46" s="12" t="s">
        <v>43</v>
      </c>
      <c r="AB46" s="12" t="s">
        <v>43</v>
      </c>
      <c r="AC46" s="12" t="s">
        <v>43</v>
      </c>
      <c r="AD46" s="12" t="s">
        <v>41</v>
      </c>
      <c r="AE46" s="12" t="s">
        <v>43</v>
      </c>
      <c r="AF46" s="12" t="s">
        <v>266</v>
      </c>
    </row>
    <row r="47" spans="1:32" ht="13.2" x14ac:dyDescent="0.25">
      <c r="A47" s="45">
        <v>45661.748101851852</v>
      </c>
      <c r="B47" s="13" t="s">
        <v>127</v>
      </c>
      <c r="C47" s="13" t="s">
        <v>47</v>
      </c>
      <c r="D47" s="13" t="s">
        <v>48</v>
      </c>
      <c r="E47" s="13" t="s">
        <v>35</v>
      </c>
      <c r="F47" s="13" t="s">
        <v>36</v>
      </c>
      <c r="G47" s="13" t="s">
        <v>52</v>
      </c>
      <c r="H47" s="13" t="s">
        <v>38</v>
      </c>
      <c r="I47" s="13" t="s">
        <v>38</v>
      </c>
      <c r="J47" s="13" t="s">
        <v>49</v>
      </c>
      <c r="K47" s="13" t="s">
        <v>40</v>
      </c>
      <c r="L47" s="13" t="s">
        <v>38</v>
      </c>
      <c r="M47" s="13" t="s">
        <v>42</v>
      </c>
      <c r="N47" s="13" t="s">
        <v>42</v>
      </c>
      <c r="O47" s="13" t="s">
        <v>42</v>
      </c>
      <c r="P47" s="13" t="s">
        <v>42</v>
      </c>
      <c r="Q47" s="13" t="s">
        <v>42</v>
      </c>
      <c r="R47" s="13" t="s">
        <v>42</v>
      </c>
      <c r="S47" s="13" t="s">
        <v>42</v>
      </c>
      <c r="T47" s="13" t="s">
        <v>42</v>
      </c>
      <c r="U47" s="13" t="s">
        <v>42</v>
      </c>
      <c r="V47" s="13" t="s">
        <v>42</v>
      </c>
      <c r="W47" s="13" t="s">
        <v>42</v>
      </c>
      <c r="X47" s="13" t="s">
        <v>42</v>
      </c>
      <c r="Y47" s="13" t="s">
        <v>42</v>
      </c>
      <c r="Z47" s="13" t="s">
        <v>42</v>
      </c>
      <c r="AA47" s="13" t="s">
        <v>42</v>
      </c>
      <c r="AB47" s="13" t="s">
        <v>42</v>
      </c>
      <c r="AC47" s="13" t="s">
        <v>42</v>
      </c>
      <c r="AD47" s="13" t="s">
        <v>42</v>
      </c>
      <c r="AE47" s="13" t="s">
        <v>42</v>
      </c>
      <c r="AF47" s="13" t="s">
        <v>267</v>
      </c>
    </row>
    <row r="48" spans="1:32" ht="13.2" x14ac:dyDescent="0.25">
      <c r="A48" s="46">
        <v>45661.842719907407</v>
      </c>
      <c r="B48" s="12" t="s">
        <v>129</v>
      </c>
      <c r="C48" s="12" t="s">
        <v>47</v>
      </c>
      <c r="D48" s="12" t="s">
        <v>48</v>
      </c>
      <c r="E48" s="12" t="s">
        <v>35</v>
      </c>
      <c r="F48" s="12" t="s">
        <v>36</v>
      </c>
      <c r="G48" s="12" t="s">
        <v>37</v>
      </c>
      <c r="H48" s="12" t="s">
        <v>38</v>
      </c>
      <c r="I48" s="12" t="s">
        <v>59</v>
      </c>
      <c r="J48" s="12" t="s">
        <v>59</v>
      </c>
      <c r="K48" s="12" t="s">
        <v>59</v>
      </c>
      <c r="L48" s="12" t="s">
        <v>39</v>
      </c>
      <c r="M48" s="12" t="s">
        <v>41</v>
      </c>
      <c r="N48" s="12" t="s">
        <v>41</v>
      </c>
      <c r="O48" s="12" t="s">
        <v>41</v>
      </c>
      <c r="P48" s="12" t="s">
        <v>41</v>
      </c>
      <c r="Q48" s="12" t="s">
        <v>41</v>
      </c>
      <c r="R48" s="12" t="s">
        <v>41</v>
      </c>
      <c r="S48" s="12" t="s">
        <v>41</v>
      </c>
      <c r="T48" s="12" t="s">
        <v>41</v>
      </c>
      <c r="U48" s="12" t="s">
        <v>41</v>
      </c>
      <c r="V48" s="12" t="s">
        <v>41</v>
      </c>
      <c r="W48" s="12" t="s">
        <v>41</v>
      </c>
      <c r="X48" s="12" t="s">
        <v>41</v>
      </c>
      <c r="Y48" s="12" t="s">
        <v>41</v>
      </c>
      <c r="Z48" s="12" t="s">
        <v>41</v>
      </c>
      <c r="AA48" s="12" t="s">
        <v>41</v>
      </c>
      <c r="AB48" s="12" t="s">
        <v>41</v>
      </c>
      <c r="AC48" s="12" t="s">
        <v>41</v>
      </c>
      <c r="AD48" s="12" t="s">
        <v>41</v>
      </c>
      <c r="AE48" s="12" t="s">
        <v>41</v>
      </c>
      <c r="AF48" s="12" t="s">
        <v>130</v>
      </c>
    </row>
    <row r="49" spans="1:32" ht="13.2" x14ac:dyDescent="0.25">
      <c r="A49" s="45">
        <v>45661.892974537041</v>
      </c>
      <c r="B49" s="13" t="s">
        <v>131</v>
      </c>
      <c r="C49" s="13" t="s">
        <v>47</v>
      </c>
      <c r="D49" s="13" t="s">
        <v>34</v>
      </c>
      <c r="E49" s="13" t="s">
        <v>35</v>
      </c>
      <c r="F49" s="13" t="s">
        <v>36</v>
      </c>
      <c r="G49" s="13" t="s">
        <v>52</v>
      </c>
      <c r="H49" s="13" t="s">
        <v>38</v>
      </c>
      <c r="I49" s="13" t="s">
        <v>38</v>
      </c>
      <c r="J49" s="13" t="s">
        <v>38</v>
      </c>
      <c r="K49" s="13" t="s">
        <v>38</v>
      </c>
      <c r="L49" s="13" t="s">
        <v>38</v>
      </c>
      <c r="M49" s="13" t="s">
        <v>42</v>
      </c>
      <c r="N49" s="13" t="s">
        <v>50</v>
      </c>
      <c r="O49" s="13" t="s">
        <v>42</v>
      </c>
      <c r="P49" s="13" t="s">
        <v>43</v>
      </c>
      <c r="Q49" s="13" t="s">
        <v>41</v>
      </c>
      <c r="R49" s="13" t="s">
        <v>41</v>
      </c>
      <c r="S49" s="13" t="s">
        <v>41</v>
      </c>
      <c r="T49" s="13" t="s">
        <v>41</v>
      </c>
      <c r="U49" s="13" t="s">
        <v>43</v>
      </c>
      <c r="V49" s="13" t="s">
        <v>42</v>
      </c>
      <c r="W49" s="13" t="s">
        <v>41</v>
      </c>
      <c r="X49" s="13" t="s">
        <v>41</v>
      </c>
      <c r="Y49" s="13" t="s">
        <v>41</v>
      </c>
      <c r="Z49" s="13" t="s">
        <v>41</v>
      </c>
      <c r="AA49" s="13" t="s">
        <v>43</v>
      </c>
      <c r="AB49" s="13" t="s">
        <v>41</v>
      </c>
      <c r="AC49" s="13" t="s">
        <v>41</v>
      </c>
      <c r="AD49" s="13" t="s">
        <v>43</v>
      </c>
      <c r="AE49" s="13" t="s">
        <v>41</v>
      </c>
      <c r="AF49" s="13" t="s">
        <v>132</v>
      </c>
    </row>
    <row r="50" spans="1:32" ht="26.4" x14ac:dyDescent="0.25">
      <c r="A50" s="46">
        <v>45692.986956018518</v>
      </c>
      <c r="B50" s="12" t="s">
        <v>133</v>
      </c>
      <c r="C50" s="12" t="s">
        <v>33</v>
      </c>
      <c r="D50" s="12" t="s">
        <v>48</v>
      </c>
      <c r="E50" s="12" t="s">
        <v>35</v>
      </c>
      <c r="F50" s="12" t="s">
        <v>36</v>
      </c>
      <c r="G50" s="12" t="s">
        <v>52</v>
      </c>
      <c r="H50" s="12" t="s">
        <v>39</v>
      </c>
      <c r="I50" s="12" t="s">
        <v>59</v>
      </c>
      <c r="J50" s="12" t="s">
        <v>59</v>
      </c>
      <c r="K50" s="12" t="s">
        <v>59</v>
      </c>
      <c r="L50" s="12" t="s">
        <v>39</v>
      </c>
      <c r="M50" s="12" t="s">
        <v>43</v>
      </c>
      <c r="N50" s="12" t="s">
        <v>41</v>
      </c>
      <c r="O50" s="12" t="s">
        <v>41</v>
      </c>
      <c r="P50" s="12" t="s">
        <v>41</v>
      </c>
      <c r="Q50" s="12" t="s">
        <v>41</v>
      </c>
      <c r="R50" s="12" t="s">
        <v>41</v>
      </c>
      <c r="S50" s="12" t="s">
        <v>43</v>
      </c>
      <c r="T50" s="12" t="s">
        <v>43</v>
      </c>
      <c r="U50" s="12" t="s">
        <v>41</v>
      </c>
      <c r="V50" s="12" t="s">
        <v>41</v>
      </c>
      <c r="W50" s="12" t="s">
        <v>43</v>
      </c>
      <c r="X50" s="12" t="s">
        <v>41</v>
      </c>
      <c r="Y50" s="12" t="s">
        <v>41</v>
      </c>
      <c r="Z50" s="12" t="s">
        <v>43</v>
      </c>
      <c r="AA50" s="12" t="s">
        <v>41</v>
      </c>
      <c r="AB50" s="12" t="s">
        <v>41</v>
      </c>
      <c r="AC50" s="12" t="s">
        <v>43</v>
      </c>
      <c r="AD50" s="12" t="s">
        <v>43</v>
      </c>
      <c r="AE50" s="12" t="s">
        <v>43</v>
      </c>
      <c r="AF50" s="12" t="s">
        <v>268</v>
      </c>
    </row>
    <row r="51" spans="1:32" ht="26.4" x14ac:dyDescent="0.25">
      <c r="A51" s="45">
        <v>45692.987118055556</v>
      </c>
      <c r="B51" s="13" t="s">
        <v>269</v>
      </c>
      <c r="C51" s="13" t="s">
        <v>33</v>
      </c>
      <c r="D51" s="13" t="s">
        <v>34</v>
      </c>
      <c r="E51" s="13" t="s">
        <v>35</v>
      </c>
      <c r="F51" s="13" t="s">
        <v>36</v>
      </c>
      <c r="G51" s="13" t="s">
        <v>37</v>
      </c>
      <c r="H51" s="13" t="s">
        <v>59</v>
      </c>
      <c r="I51" s="13" t="s">
        <v>39</v>
      </c>
      <c r="J51" s="13" t="s">
        <v>49</v>
      </c>
      <c r="K51" s="13" t="s">
        <v>39</v>
      </c>
      <c r="L51" s="13" t="s">
        <v>59</v>
      </c>
      <c r="M51" s="13" t="s">
        <v>42</v>
      </c>
      <c r="N51" s="13" t="s">
        <v>41</v>
      </c>
      <c r="O51" s="13" t="s">
        <v>42</v>
      </c>
      <c r="P51" s="13" t="s">
        <v>41</v>
      </c>
      <c r="Q51" s="13" t="s">
        <v>41</v>
      </c>
      <c r="R51" s="13" t="s">
        <v>42</v>
      </c>
      <c r="S51" s="13" t="s">
        <v>42</v>
      </c>
      <c r="T51" s="13" t="s">
        <v>41</v>
      </c>
      <c r="U51" s="13" t="s">
        <v>43</v>
      </c>
      <c r="V51" s="13" t="s">
        <v>41</v>
      </c>
      <c r="W51" s="13" t="s">
        <v>43</v>
      </c>
      <c r="X51" s="13" t="s">
        <v>43</v>
      </c>
      <c r="Y51" s="13" t="s">
        <v>43</v>
      </c>
      <c r="Z51" s="13" t="s">
        <v>41</v>
      </c>
      <c r="AA51" s="13" t="s">
        <v>42</v>
      </c>
      <c r="AB51" s="13" t="s">
        <v>43</v>
      </c>
      <c r="AC51" s="13" t="s">
        <v>43</v>
      </c>
      <c r="AD51" s="13" t="s">
        <v>41</v>
      </c>
      <c r="AE51" s="13" t="s">
        <v>43</v>
      </c>
      <c r="AF51" s="13" t="s">
        <v>270</v>
      </c>
    </row>
    <row r="52" spans="1:32" ht="13.2" x14ac:dyDescent="0.25">
      <c r="A52" s="46">
        <v>45720.458518518521</v>
      </c>
      <c r="B52" s="12" t="s">
        <v>271</v>
      </c>
      <c r="C52" s="12" t="s">
        <v>47</v>
      </c>
      <c r="D52" s="12" t="s">
        <v>48</v>
      </c>
      <c r="E52" s="12" t="s">
        <v>35</v>
      </c>
      <c r="F52" s="12" t="s">
        <v>36</v>
      </c>
      <c r="G52" s="12" t="s">
        <v>119</v>
      </c>
      <c r="H52" s="12" t="s">
        <v>39</v>
      </c>
      <c r="I52" s="12" t="s">
        <v>59</v>
      </c>
      <c r="J52" s="12" t="s">
        <v>39</v>
      </c>
      <c r="K52" s="12" t="s">
        <v>39</v>
      </c>
      <c r="L52" s="12" t="s">
        <v>39</v>
      </c>
      <c r="M52" s="12" t="s">
        <v>41</v>
      </c>
      <c r="N52" s="12" t="s">
        <v>42</v>
      </c>
      <c r="O52" s="12" t="s">
        <v>41</v>
      </c>
      <c r="P52" s="12" t="s">
        <v>41</v>
      </c>
      <c r="Q52" s="12" t="s">
        <v>41</v>
      </c>
      <c r="R52" s="12" t="s">
        <v>43</v>
      </c>
      <c r="S52" s="12" t="s">
        <v>43</v>
      </c>
      <c r="T52" s="12" t="s">
        <v>43</v>
      </c>
      <c r="U52" s="12" t="s">
        <v>43</v>
      </c>
      <c r="V52" s="12" t="s">
        <v>41</v>
      </c>
      <c r="W52" s="12" t="s">
        <v>43</v>
      </c>
      <c r="X52" s="12" t="s">
        <v>43</v>
      </c>
      <c r="Y52" s="12" t="s">
        <v>43</v>
      </c>
      <c r="Z52" s="12" t="s">
        <v>41</v>
      </c>
      <c r="AA52" s="12" t="s">
        <v>41</v>
      </c>
      <c r="AB52" s="12" t="s">
        <v>41</v>
      </c>
      <c r="AC52" s="12" t="s">
        <v>41</v>
      </c>
      <c r="AD52" s="12" t="s">
        <v>41</v>
      </c>
      <c r="AE52" s="12" t="s">
        <v>41</v>
      </c>
      <c r="AF52" s="12" t="s">
        <v>136</v>
      </c>
    </row>
    <row r="53" spans="1:32" ht="52.8" x14ac:dyDescent="0.25">
      <c r="A53" s="45">
        <v>45720.757094907407</v>
      </c>
      <c r="B53" s="13" t="s">
        <v>272</v>
      </c>
      <c r="C53" s="13" t="s">
        <v>47</v>
      </c>
      <c r="D53" s="13" t="s">
        <v>48</v>
      </c>
      <c r="E53" s="13" t="s">
        <v>35</v>
      </c>
      <c r="F53" s="13" t="s">
        <v>36</v>
      </c>
      <c r="G53" s="13" t="s">
        <v>37</v>
      </c>
      <c r="H53" s="13" t="s">
        <v>40</v>
      </c>
      <c r="I53" s="13" t="s">
        <v>38</v>
      </c>
      <c r="J53" s="13" t="s">
        <v>49</v>
      </c>
      <c r="K53" s="13" t="s">
        <v>49</v>
      </c>
      <c r="L53" s="13" t="s">
        <v>49</v>
      </c>
      <c r="M53" s="13" t="s">
        <v>42</v>
      </c>
      <c r="N53" s="13" t="s">
        <v>43</v>
      </c>
      <c r="O53" s="13" t="s">
        <v>42</v>
      </c>
      <c r="P53" s="13" t="s">
        <v>43</v>
      </c>
      <c r="Q53" s="13" t="s">
        <v>43</v>
      </c>
      <c r="R53" s="13" t="s">
        <v>42</v>
      </c>
      <c r="S53" s="13" t="s">
        <v>41</v>
      </c>
      <c r="T53" s="13" t="s">
        <v>42</v>
      </c>
      <c r="U53" s="13" t="s">
        <v>42</v>
      </c>
      <c r="V53" s="13" t="s">
        <v>43</v>
      </c>
      <c r="W53" s="13" t="s">
        <v>42</v>
      </c>
      <c r="X53" s="13" t="s">
        <v>43</v>
      </c>
      <c r="Y53" s="13" t="s">
        <v>43</v>
      </c>
      <c r="Z53" s="13" t="s">
        <v>41</v>
      </c>
      <c r="AA53" s="13" t="s">
        <v>42</v>
      </c>
      <c r="AB53" s="13" t="s">
        <v>42</v>
      </c>
      <c r="AC53" s="13" t="s">
        <v>43</v>
      </c>
      <c r="AD53" s="13" t="s">
        <v>41</v>
      </c>
      <c r="AE53" s="13" t="s">
        <v>41</v>
      </c>
      <c r="AF53" s="13" t="s">
        <v>273</v>
      </c>
    </row>
    <row r="54" spans="1:32" ht="26.4" x14ac:dyDescent="0.25">
      <c r="A54" s="46">
        <v>45842.489791666667</v>
      </c>
      <c r="B54" s="12" t="s">
        <v>138</v>
      </c>
      <c r="C54" s="12" t="s">
        <v>47</v>
      </c>
      <c r="D54" s="12" t="s">
        <v>48</v>
      </c>
      <c r="E54" s="12" t="s">
        <v>35</v>
      </c>
      <c r="F54" s="12" t="s">
        <v>36</v>
      </c>
      <c r="G54" s="12" t="s">
        <v>52</v>
      </c>
      <c r="H54" s="12" t="s">
        <v>49</v>
      </c>
      <c r="I54" s="12" t="s">
        <v>49</v>
      </c>
      <c r="J54" s="12" t="s">
        <v>40</v>
      </c>
      <c r="K54" s="12" t="s">
        <v>49</v>
      </c>
      <c r="L54" s="12" t="s">
        <v>40</v>
      </c>
      <c r="M54" s="12" t="s">
        <v>43</v>
      </c>
      <c r="N54" s="12" t="s">
        <v>42</v>
      </c>
      <c r="O54" s="12" t="s">
        <v>43</v>
      </c>
      <c r="P54" s="12" t="s">
        <v>43</v>
      </c>
      <c r="Q54" s="12" t="s">
        <v>43</v>
      </c>
      <c r="R54" s="12" t="s">
        <v>41</v>
      </c>
      <c r="S54" s="12" t="s">
        <v>44</v>
      </c>
      <c r="T54" s="12" t="s">
        <v>43</v>
      </c>
      <c r="U54" s="12" t="s">
        <v>42</v>
      </c>
      <c r="V54" s="12" t="s">
        <v>43</v>
      </c>
      <c r="W54" s="12" t="s">
        <v>42</v>
      </c>
      <c r="X54" s="12" t="s">
        <v>50</v>
      </c>
      <c r="Y54" s="12" t="s">
        <v>42</v>
      </c>
      <c r="Z54" s="12" t="s">
        <v>42</v>
      </c>
      <c r="AA54" s="12" t="s">
        <v>42</v>
      </c>
      <c r="AB54" s="12" t="s">
        <v>43</v>
      </c>
      <c r="AC54" s="12" t="s">
        <v>42</v>
      </c>
      <c r="AD54" s="12" t="s">
        <v>42</v>
      </c>
      <c r="AE54" s="12" t="s">
        <v>43</v>
      </c>
      <c r="AF54" s="12" t="s">
        <v>139</v>
      </c>
    </row>
    <row r="55" spans="1:32" ht="13.2" x14ac:dyDescent="0.25">
      <c r="A55" s="45">
        <v>45842.612685185188</v>
      </c>
      <c r="B55" s="13" t="s">
        <v>140</v>
      </c>
      <c r="C55" s="13" t="s">
        <v>55</v>
      </c>
      <c r="D55" s="13" t="s">
        <v>48</v>
      </c>
      <c r="E55" s="13" t="s">
        <v>63</v>
      </c>
      <c r="F55" s="13" t="s">
        <v>36</v>
      </c>
      <c r="G55" s="13" t="s">
        <v>37</v>
      </c>
      <c r="H55" s="13" t="s">
        <v>40</v>
      </c>
      <c r="I55" s="13" t="s">
        <v>40</v>
      </c>
      <c r="J55" s="13" t="s">
        <v>40</v>
      </c>
      <c r="K55" s="13" t="s">
        <v>40</v>
      </c>
      <c r="L55" s="13" t="s">
        <v>40</v>
      </c>
      <c r="M55" s="13" t="s">
        <v>41</v>
      </c>
      <c r="N55" s="13" t="s">
        <v>44</v>
      </c>
      <c r="O55" s="13" t="s">
        <v>42</v>
      </c>
      <c r="P55" s="13" t="s">
        <v>41</v>
      </c>
      <c r="Q55" s="13" t="s">
        <v>50</v>
      </c>
      <c r="R55" s="13" t="s">
        <v>42</v>
      </c>
      <c r="S55" s="13" t="s">
        <v>42</v>
      </c>
      <c r="T55" s="13" t="s">
        <v>42</v>
      </c>
      <c r="U55" s="13" t="s">
        <v>41</v>
      </c>
      <c r="V55" s="13" t="s">
        <v>43</v>
      </c>
      <c r="W55" s="13" t="s">
        <v>42</v>
      </c>
      <c r="X55" s="13" t="s">
        <v>42</v>
      </c>
      <c r="Y55" s="13" t="s">
        <v>42</v>
      </c>
      <c r="Z55" s="13" t="s">
        <v>42</v>
      </c>
      <c r="AA55" s="13" t="s">
        <v>44</v>
      </c>
      <c r="AB55" s="13" t="s">
        <v>43</v>
      </c>
      <c r="AC55" s="13" t="s">
        <v>42</v>
      </c>
      <c r="AD55" s="13" t="s">
        <v>42</v>
      </c>
      <c r="AE55" s="13" t="s">
        <v>43</v>
      </c>
      <c r="AF55" s="13" t="s">
        <v>274</v>
      </c>
    </row>
    <row r="56" spans="1:32" ht="13.2" x14ac:dyDescent="0.25">
      <c r="A56" s="46">
        <v>45842.614664351851</v>
      </c>
      <c r="B56" s="12" t="s">
        <v>142</v>
      </c>
      <c r="C56" s="12" t="s">
        <v>33</v>
      </c>
      <c r="D56" s="12" t="s">
        <v>48</v>
      </c>
      <c r="E56" s="12" t="s">
        <v>35</v>
      </c>
      <c r="F56" s="12" t="s">
        <v>57</v>
      </c>
      <c r="G56" s="12" t="s">
        <v>37</v>
      </c>
      <c r="H56" s="12" t="s">
        <v>39</v>
      </c>
      <c r="I56" s="12" t="s">
        <v>39</v>
      </c>
      <c r="J56" s="12" t="s">
        <v>39</v>
      </c>
      <c r="K56" s="12" t="s">
        <v>39</v>
      </c>
      <c r="L56" s="12" t="s">
        <v>39</v>
      </c>
      <c r="M56" s="12" t="s">
        <v>41</v>
      </c>
      <c r="N56" s="12" t="s">
        <v>41</v>
      </c>
      <c r="O56" s="12" t="s">
        <v>41</v>
      </c>
      <c r="P56" s="12" t="s">
        <v>41</v>
      </c>
      <c r="Q56" s="12" t="s">
        <v>41</v>
      </c>
      <c r="R56" s="12" t="s">
        <v>41</v>
      </c>
      <c r="S56" s="12" t="s">
        <v>41</v>
      </c>
      <c r="T56" s="12" t="s">
        <v>41</v>
      </c>
      <c r="U56" s="12" t="s">
        <v>42</v>
      </c>
      <c r="V56" s="12" t="s">
        <v>43</v>
      </c>
      <c r="W56" s="12" t="s">
        <v>41</v>
      </c>
      <c r="X56" s="12" t="s">
        <v>44</v>
      </c>
      <c r="Y56" s="12" t="s">
        <v>42</v>
      </c>
      <c r="Z56" s="12" t="s">
        <v>43</v>
      </c>
      <c r="AA56" s="12" t="s">
        <v>42</v>
      </c>
      <c r="AB56" s="12" t="s">
        <v>42</v>
      </c>
      <c r="AC56" s="12" t="s">
        <v>42</v>
      </c>
      <c r="AD56" s="12" t="s">
        <v>42</v>
      </c>
      <c r="AE56" s="12" t="s">
        <v>43</v>
      </c>
      <c r="AF56" s="12" t="s">
        <v>275</v>
      </c>
    </row>
    <row r="57" spans="1:32" ht="13.2" x14ac:dyDescent="0.25">
      <c r="A57" s="45">
        <v>45842.677037037036</v>
      </c>
      <c r="B57" s="13" t="s">
        <v>144</v>
      </c>
      <c r="C57" s="13" t="s">
        <v>47</v>
      </c>
      <c r="D57" s="13" t="s">
        <v>48</v>
      </c>
      <c r="E57" s="13" t="s">
        <v>145</v>
      </c>
      <c r="F57" s="13" t="s">
        <v>36</v>
      </c>
      <c r="G57" s="13" t="s">
        <v>37</v>
      </c>
      <c r="H57" s="13" t="s">
        <v>40</v>
      </c>
      <c r="I57" s="13" t="s">
        <v>49</v>
      </c>
      <c r="J57" s="13" t="s">
        <v>40</v>
      </c>
      <c r="K57" s="13" t="s">
        <v>59</v>
      </c>
      <c r="L57" s="13" t="s">
        <v>40</v>
      </c>
      <c r="M57" s="13" t="s">
        <v>43</v>
      </c>
      <c r="N57" s="13" t="s">
        <v>42</v>
      </c>
      <c r="O57" s="13" t="s">
        <v>50</v>
      </c>
      <c r="P57" s="13" t="s">
        <v>43</v>
      </c>
      <c r="Q57" s="13" t="s">
        <v>42</v>
      </c>
      <c r="R57" s="13" t="s">
        <v>50</v>
      </c>
      <c r="S57" s="13" t="s">
        <v>50</v>
      </c>
      <c r="T57" s="13" t="s">
        <v>43</v>
      </c>
      <c r="U57" s="13" t="s">
        <v>42</v>
      </c>
      <c r="V57" s="13" t="s">
        <v>42</v>
      </c>
      <c r="W57" s="13" t="s">
        <v>41</v>
      </c>
      <c r="X57" s="13" t="s">
        <v>42</v>
      </c>
      <c r="Y57" s="13" t="s">
        <v>41</v>
      </c>
      <c r="Z57" s="13" t="s">
        <v>43</v>
      </c>
      <c r="AA57" s="13" t="s">
        <v>44</v>
      </c>
      <c r="AB57" s="13" t="s">
        <v>44</v>
      </c>
      <c r="AC57" s="13" t="s">
        <v>44</v>
      </c>
      <c r="AD57" s="13" t="s">
        <v>44</v>
      </c>
      <c r="AE57" s="13" t="s">
        <v>44</v>
      </c>
      <c r="AF57" s="13" t="s">
        <v>146</v>
      </c>
    </row>
    <row r="58" spans="1:32" ht="13.2" x14ac:dyDescent="0.25">
      <c r="A58" s="46">
        <v>45842.679050925923</v>
      </c>
      <c r="B58" s="12" t="s">
        <v>147</v>
      </c>
      <c r="C58" s="12" t="s">
        <v>96</v>
      </c>
      <c r="D58" s="12" t="s">
        <v>48</v>
      </c>
      <c r="E58" s="12" t="s">
        <v>56</v>
      </c>
      <c r="F58" s="12" t="s">
        <v>36</v>
      </c>
      <c r="G58" s="12" t="s">
        <v>37</v>
      </c>
      <c r="H58" s="12" t="s">
        <v>38</v>
      </c>
      <c r="I58" s="12" t="s">
        <v>40</v>
      </c>
      <c r="J58" s="12" t="s">
        <v>40</v>
      </c>
      <c r="K58" s="12" t="s">
        <v>40</v>
      </c>
      <c r="L58" s="12" t="s">
        <v>38</v>
      </c>
      <c r="M58" s="12" t="s">
        <v>43</v>
      </c>
      <c r="N58" s="12" t="s">
        <v>42</v>
      </c>
      <c r="O58" s="12" t="s">
        <v>43</v>
      </c>
      <c r="P58" s="12" t="s">
        <v>43</v>
      </c>
      <c r="Q58" s="12" t="s">
        <v>43</v>
      </c>
      <c r="R58" s="12" t="s">
        <v>43</v>
      </c>
      <c r="S58" s="12" t="s">
        <v>42</v>
      </c>
      <c r="T58" s="12" t="s">
        <v>43</v>
      </c>
      <c r="U58" s="12" t="s">
        <v>43</v>
      </c>
      <c r="V58" s="12" t="s">
        <v>42</v>
      </c>
      <c r="W58" s="12" t="s">
        <v>42</v>
      </c>
      <c r="X58" s="12" t="s">
        <v>42</v>
      </c>
      <c r="Y58" s="12" t="s">
        <v>43</v>
      </c>
      <c r="Z58" s="12" t="s">
        <v>43</v>
      </c>
      <c r="AA58" s="12" t="s">
        <v>43</v>
      </c>
      <c r="AB58" s="12" t="s">
        <v>42</v>
      </c>
      <c r="AC58" s="12" t="s">
        <v>42</v>
      </c>
      <c r="AD58" s="12" t="s">
        <v>42</v>
      </c>
      <c r="AE58" s="12" t="s">
        <v>42</v>
      </c>
      <c r="AF58" s="12" t="s">
        <v>276</v>
      </c>
    </row>
    <row r="59" spans="1:32" ht="13.2" x14ac:dyDescent="0.25">
      <c r="A59" s="45">
        <v>45842.721238425926</v>
      </c>
      <c r="B59" s="13" t="s">
        <v>129</v>
      </c>
      <c r="C59" s="13" t="s">
        <v>96</v>
      </c>
      <c r="D59" s="13" t="s">
        <v>48</v>
      </c>
      <c r="E59" s="13" t="s">
        <v>145</v>
      </c>
      <c r="F59" s="13" t="s">
        <v>36</v>
      </c>
      <c r="G59" s="13" t="s">
        <v>52</v>
      </c>
      <c r="H59" s="13" t="s">
        <v>38</v>
      </c>
      <c r="I59" s="13" t="s">
        <v>38</v>
      </c>
      <c r="J59" s="13" t="s">
        <v>40</v>
      </c>
      <c r="K59" s="13" t="s">
        <v>38</v>
      </c>
      <c r="L59" s="13" t="s">
        <v>40</v>
      </c>
      <c r="M59" s="13" t="s">
        <v>43</v>
      </c>
      <c r="N59" s="13" t="s">
        <v>42</v>
      </c>
      <c r="O59" s="13" t="s">
        <v>42</v>
      </c>
      <c r="P59" s="13" t="s">
        <v>43</v>
      </c>
      <c r="Q59" s="13" t="s">
        <v>42</v>
      </c>
      <c r="R59" s="13" t="s">
        <v>42</v>
      </c>
      <c r="S59" s="13" t="s">
        <v>42</v>
      </c>
      <c r="T59" s="13" t="s">
        <v>43</v>
      </c>
      <c r="U59" s="13" t="s">
        <v>42</v>
      </c>
      <c r="V59" s="13" t="s">
        <v>43</v>
      </c>
      <c r="W59" s="13" t="s">
        <v>43</v>
      </c>
      <c r="X59" s="13" t="s">
        <v>42</v>
      </c>
      <c r="Y59" s="13" t="s">
        <v>42</v>
      </c>
      <c r="Z59" s="13" t="s">
        <v>50</v>
      </c>
      <c r="AA59" s="13" t="s">
        <v>50</v>
      </c>
      <c r="AB59" s="13" t="s">
        <v>43</v>
      </c>
      <c r="AC59" s="13" t="s">
        <v>43</v>
      </c>
      <c r="AD59" s="13" t="s">
        <v>41</v>
      </c>
      <c r="AE59" s="13" t="s">
        <v>43</v>
      </c>
      <c r="AF59" s="13" t="s">
        <v>277</v>
      </c>
    </row>
    <row r="60" spans="1:32" ht="39.6" x14ac:dyDescent="0.25">
      <c r="A60" s="46">
        <v>45842.768599537034</v>
      </c>
      <c r="B60" s="12" t="s">
        <v>278</v>
      </c>
      <c r="C60" s="12" t="s">
        <v>150</v>
      </c>
      <c r="D60" s="12" t="s">
        <v>48</v>
      </c>
      <c r="E60" s="12" t="s">
        <v>56</v>
      </c>
      <c r="F60" s="12" t="s">
        <v>36</v>
      </c>
      <c r="G60" s="12" t="s">
        <v>37</v>
      </c>
      <c r="H60" s="12" t="s">
        <v>59</v>
      </c>
      <c r="I60" s="12" t="s">
        <v>59</v>
      </c>
      <c r="J60" s="12" t="s">
        <v>59</v>
      </c>
      <c r="K60" s="12" t="s">
        <v>39</v>
      </c>
      <c r="L60" s="12" t="s">
        <v>59</v>
      </c>
      <c r="M60" s="12" t="s">
        <v>41</v>
      </c>
      <c r="N60" s="12" t="s">
        <v>43</v>
      </c>
      <c r="O60" s="12" t="s">
        <v>43</v>
      </c>
      <c r="P60" s="12" t="s">
        <v>43</v>
      </c>
      <c r="Q60" s="12" t="s">
        <v>43</v>
      </c>
      <c r="R60" s="12" t="s">
        <v>42</v>
      </c>
      <c r="S60" s="12" t="s">
        <v>43</v>
      </c>
      <c r="T60" s="12" t="s">
        <v>41</v>
      </c>
      <c r="U60" s="12" t="s">
        <v>43</v>
      </c>
      <c r="V60" s="12" t="s">
        <v>43</v>
      </c>
      <c r="W60" s="12" t="s">
        <v>43</v>
      </c>
      <c r="X60" s="12" t="s">
        <v>41</v>
      </c>
      <c r="Y60" s="12" t="s">
        <v>41</v>
      </c>
      <c r="Z60" s="12" t="s">
        <v>41</v>
      </c>
      <c r="AA60" s="12" t="s">
        <v>42</v>
      </c>
      <c r="AB60" s="12" t="s">
        <v>43</v>
      </c>
      <c r="AC60" s="12" t="s">
        <v>41</v>
      </c>
      <c r="AD60" s="12" t="s">
        <v>41</v>
      </c>
      <c r="AE60" s="12" t="s">
        <v>41</v>
      </c>
      <c r="AF60" s="12" t="s">
        <v>279</v>
      </c>
    </row>
    <row r="61" spans="1:32" ht="13.2" x14ac:dyDescent="0.25">
      <c r="A61" s="45">
        <v>45842.779502314814</v>
      </c>
      <c r="B61" s="13" t="s">
        <v>280</v>
      </c>
      <c r="C61" s="13" t="s">
        <v>150</v>
      </c>
      <c r="D61" s="13" t="s">
        <v>48</v>
      </c>
      <c r="E61" s="13" t="s">
        <v>56</v>
      </c>
      <c r="F61" s="13" t="s">
        <v>36</v>
      </c>
      <c r="G61" s="13" t="s">
        <v>58</v>
      </c>
      <c r="H61" s="13" t="s">
        <v>59</v>
      </c>
      <c r="I61" s="13" t="s">
        <v>49</v>
      </c>
      <c r="J61" s="13" t="s">
        <v>59</v>
      </c>
      <c r="K61" s="13" t="s">
        <v>59</v>
      </c>
      <c r="L61" s="13" t="s">
        <v>59</v>
      </c>
      <c r="M61" s="13" t="s">
        <v>43</v>
      </c>
      <c r="N61" s="13" t="s">
        <v>42</v>
      </c>
      <c r="O61" s="13" t="s">
        <v>42</v>
      </c>
      <c r="P61" s="13" t="s">
        <v>41</v>
      </c>
      <c r="Q61" s="13" t="s">
        <v>43</v>
      </c>
      <c r="R61" s="13" t="s">
        <v>42</v>
      </c>
      <c r="S61" s="13" t="s">
        <v>43</v>
      </c>
      <c r="T61" s="13" t="s">
        <v>41</v>
      </c>
      <c r="U61" s="13" t="s">
        <v>43</v>
      </c>
      <c r="V61" s="13" t="s">
        <v>43</v>
      </c>
      <c r="W61" s="13" t="s">
        <v>41</v>
      </c>
      <c r="X61" s="13" t="s">
        <v>41</v>
      </c>
      <c r="Y61" s="13" t="s">
        <v>41</v>
      </c>
      <c r="Z61" s="13" t="s">
        <v>41</v>
      </c>
      <c r="AA61" s="13" t="s">
        <v>43</v>
      </c>
      <c r="AB61" s="13" t="s">
        <v>42</v>
      </c>
      <c r="AC61" s="13" t="s">
        <v>42</v>
      </c>
      <c r="AD61" s="13" t="s">
        <v>42</v>
      </c>
      <c r="AE61" s="13" t="s">
        <v>42</v>
      </c>
      <c r="AF61" s="13" t="s">
        <v>152</v>
      </c>
    </row>
    <row r="62" spans="1:32" ht="13.2" x14ac:dyDescent="0.25">
      <c r="A62" s="46">
        <v>45842.791759259257</v>
      </c>
      <c r="B62" s="12" t="s">
        <v>281</v>
      </c>
      <c r="C62" s="12" t="s">
        <v>150</v>
      </c>
      <c r="D62" s="12" t="s">
        <v>48</v>
      </c>
      <c r="E62" s="12" t="s">
        <v>35</v>
      </c>
      <c r="F62" s="12" t="s">
        <v>36</v>
      </c>
      <c r="G62" s="12" t="s">
        <v>37</v>
      </c>
      <c r="H62" s="12" t="s">
        <v>59</v>
      </c>
      <c r="I62" s="12" t="s">
        <v>59</v>
      </c>
      <c r="J62" s="12" t="s">
        <v>59</v>
      </c>
      <c r="K62" s="12" t="s">
        <v>59</v>
      </c>
      <c r="L62" s="12" t="s">
        <v>59</v>
      </c>
      <c r="M62" s="12" t="s">
        <v>42</v>
      </c>
      <c r="N62" s="12" t="s">
        <v>42</v>
      </c>
      <c r="O62" s="12" t="s">
        <v>42</v>
      </c>
      <c r="P62" s="12" t="s">
        <v>42</v>
      </c>
      <c r="Q62" s="12" t="s">
        <v>43</v>
      </c>
      <c r="R62" s="12" t="s">
        <v>43</v>
      </c>
      <c r="S62" s="12" t="s">
        <v>42</v>
      </c>
      <c r="T62" s="12" t="s">
        <v>42</v>
      </c>
      <c r="U62" s="12" t="s">
        <v>43</v>
      </c>
      <c r="V62" s="12" t="s">
        <v>43</v>
      </c>
      <c r="W62" s="12" t="s">
        <v>43</v>
      </c>
      <c r="X62" s="12" t="s">
        <v>43</v>
      </c>
      <c r="Y62" s="12" t="s">
        <v>42</v>
      </c>
      <c r="Z62" s="12" t="s">
        <v>43</v>
      </c>
      <c r="AA62" s="12" t="s">
        <v>42</v>
      </c>
      <c r="AB62" s="12" t="s">
        <v>42</v>
      </c>
      <c r="AC62" s="12" t="s">
        <v>42</v>
      </c>
      <c r="AD62" s="12" t="s">
        <v>43</v>
      </c>
      <c r="AE62" s="12" t="s">
        <v>43</v>
      </c>
      <c r="AF62" s="12" t="s">
        <v>153</v>
      </c>
    </row>
    <row r="63" spans="1:32" ht="13.2" x14ac:dyDescent="0.25">
      <c r="A63" s="45">
        <v>45842.808032407411</v>
      </c>
      <c r="B63" s="13" t="s">
        <v>282</v>
      </c>
      <c r="C63" s="13" t="s">
        <v>96</v>
      </c>
      <c r="D63" s="13" t="s">
        <v>48</v>
      </c>
      <c r="E63" s="13" t="s">
        <v>56</v>
      </c>
      <c r="F63" s="13" t="s">
        <v>36</v>
      </c>
      <c r="G63" s="13" t="s">
        <v>37</v>
      </c>
      <c r="H63" s="13" t="s">
        <v>39</v>
      </c>
      <c r="I63" s="13" t="s">
        <v>39</v>
      </c>
      <c r="J63" s="13" t="s">
        <v>39</v>
      </c>
      <c r="K63" s="13" t="s">
        <v>39</v>
      </c>
      <c r="L63" s="13" t="s">
        <v>39</v>
      </c>
      <c r="M63" s="13" t="s">
        <v>43</v>
      </c>
      <c r="N63" s="13" t="s">
        <v>43</v>
      </c>
      <c r="O63" s="13" t="s">
        <v>43</v>
      </c>
      <c r="P63" s="13" t="s">
        <v>43</v>
      </c>
      <c r="Q63" s="13" t="s">
        <v>43</v>
      </c>
      <c r="R63" s="13" t="s">
        <v>43</v>
      </c>
      <c r="S63" s="13" t="s">
        <v>43</v>
      </c>
      <c r="T63" s="13" t="s">
        <v>43</v>
      </c>
      <c r="U63" s="13" t="s">
        <v>42</v>
      </c>
      <c r="V63" s="13" t="s">
        <v>42</v>
      </c>
      <c r="W63" s="13" t="s">
        <v>42</v>
      </c>
      <c r="X63" s="13" t="s">
        <v>42</v>
      </c>
      <c r="Y63" s="13" t="s">
        <v>42</v>
      </c>
      <c r="Z63" s="13" t="s">
        <v>42</v>
      </c>
      <c r="AA63" s="13" t="s">
        <v>43</v>
      </c>
      <c r="AB63" s="13" t="s">
        <v>43</v>
      </c>
      <c r="AC63" s="13" t="s">
        <v>43</v>
      </c>
      <c r="AD63" s="13" t="s">
        <v>43</v>
      </c>
      <c r="AE63" s="13" t="s">
        <v>43</v>
      </c>
      <c r="AF63" s="13" t="s">
        <v>283</v>
      </c>
    </row>
    <row r="64" spans="1:32" ht="26.4" x14ac:dyDescent="0.25">
      <c r="A64" s="46">
        <v>45842.816030092596</v>
      </c>
      <c r="B64" s="12" t="s">
        <v>155</v>
      </c>
      <c r="C64" s="12" t="s">
        <v>150</v>
      </c>
      <c r="D64" s="12" t="s">
        <v>48</v>
      </c>
      <c r="E64" s="12" t="s">
        <v>56</v>
      </c>
      <c r="F64" s="12" t="s">
        <v>36</v>
      </c>
      <c r="G64" s="12" t="s">
        <v>37</v>
      </c>
      <c r="H64" s="12" t="s">
        <v>39</v>
      </c>
      <c r="I64" s="12" t="s">
        <v>39</v>
      </c>
      <c r="J64" s="12" t="s">
        <v>39</v>
      </c>
      <c r="K64" s="12" t="s">
        <v>39</v>
      </c>
      <c r="L64" s="12" t="s">
        <v>59</v>
      </c>
      <c r="M64" s="12" t="s">
        <v>42</v>
      </c>
      <c r="N64" s="12" t="s">
        <v>42</v>
      </c>
      <c r="O64" s="12" t="s">
        <v>43</v>
      </c>
      <c r="P64" s="12" t="s">
        <v>50</v>
      </c>
      <c r="Q64" s="12" t="s">
        <v>42</v>
      </c>
      <c r="R64" s="12" t="s">
        <v>42</v>
      </c>
      <c r="S64" s="12" t="s">
        <v>50</v>
      </c>
      <c r="T64" s="12" t="s">
        <v>41</v>
      </c>
      <c r="U64" s="12" t="s">
        <v>42</v>
      </c>
      <c r="V64" s="12" t="s">
        <v>43</v>
      </c>
      <c r="W64" s="12" t="s">
        <v>43</v>
      </c>
      <c r="X64" s="12" t="s">
        <v>43</v>
      </c>
      <c r="Y64" s="12" t="s">
        <v>42</v>
      </c>
      <c r="Z64" s="12" t="s">
        <v>43</v>
      </c>
      <c r="AA64" s="12" t="s">
        <v>42</v>
      </c>
      <c r="AB64" s="12" t="s">
        <v>50</v>
      </c>
      <c r="AC64" s="12" t="s">
        <v>43</v>
      </c>
      <c r="AD64" s="12" t="s">
        <v>43</v>
      </c>
      <c r="AE64" s="12" t="s">
        <v>42</v>
      </c>
      <c r="AF64" s="12" t="s">
        <v>156</v>
      </c>
    </row>
    <row r="65" spans="1:32" ht="13.2" x14ac:dyDescent="0.25">
      <c r="A65" s="45">
        <v>45842.906608796293</v>
      </c>
      <c r="B65" s="13" t="s">
        <v>284</v>
      </c>
      <c r="C65" s="13" t="s">
        <v>47</v>
      </c>
      <c r="D65" s="13" t="s">
        <v>48</v>
      </c>
      <c r="E65" s="13" t="s">
        <v>56</v>
      </c>
      <c r="F65" s="13" t="s">
        <v>36</v>
      </c>
      <c r="G65" s="13" t="s">
        <v>52</v>
      </c>
      <c r="H65" s="13" t="s">
        <v>49</v>
      </c>
      <c r="I65" s="13" t="s">
        <v>38</v>
      </c>
      <c r="J65" s="13" t="s">
        <v>38</v>
      </c>
      <c r="K65" s="13" t="s">
        <v>49</v>
      </c>
      <c r="L65" s="13" t="s">
        <v>59</v>
      </c>
      <c r="M65" s="13" t="s">
        <v>42</v>
      </c>
      <c r="N65" s="13" t="s">
        <v>42</v>
      </c>
      <c r="O65" s="13" t="s">
        <v>42</v>
      </c>
      <c r="P65" s="13" t="s">
        <v>43</v>
      </c>
      <c r="Q65" s="13" t="s">
        <v>43</v>
      </c>
      <c r="R65" s="13" t="s">
        <v>50</v>
      </c>
      <c r="S65" s="13" t="s">
        <v>41</v>
      </c>
      <c r="T65" s="13" t="s">
        <v>42</v>
      </c>
      <c r="U65" s="13" t="s">
        <v>50</v>
      </c>
      <c r="V65" s="13" t="s">
        <v>42</v>
      </c>
      <c r="W65" s="13" t="s">
        <v>43</v>
      </c>
      <c r="X65" s="13" t="s">
        <v>43</v>
      </c>
      <c r="Y65" s="13" t="s">
        <v>42</v>
      </c>
      <c r="Z65" s="13" t="s">
        <v>42</v>
      </c>
      <c r="AA65" s="13" t="s">
        <v>50</v>
      </c>
      <c r="AB65" s="13" t="s">
        <v>42</v>
      </c>
      <c r="AC65" s="13" t="s">
        <v>50</v>
      </c>
      <c r="AD65" s="13" t="s">
        <v>42</v>
      </c>
      <c r="AE65" s="13" t="s">
        <v>43</v>
      </c>
      <c r="AF65" s="13" t="s">
        <v>157</v>
      </c>
    </row>
    <row r="66" spans="1:32" ht="26.4" x14ac:dyDescent="0.25">
      <c r="A66" s="46">
        <v>45842.911203703705</v>
      </c>
      <c r="B66" s="12" t="s">
        <v>158</v>
      </c>
      <c r="C66" s="12" t="s">
        <v>47</v>
      </c>
      <c r="D66" s="12" t="s">
        <v>48</v>
      </c>
      <c r="E66" s="12" t="s">
        <v>56</v>
      </c>
      <c r="F66" s="12" t="s">
        <v>57</v>
      </c>
      <c r="G66" s="12" t="s">
        <v>37</v>
      </c>
      <c r="H66" s="12" t="s">
        <v>40</v>
      </c>
      <c r="I66" s="12" t="s">
        <v>40</v>
      </c>
      <c r="J66" s="12" t="s">
        <v>40</v>
      </c>
      <c r="K66" s="12" t="s">
        <v>38</v>
      </c>
      <c r="L66" s="12" t="s">
        <v>40</v>
      </c>
      <c r="M66" s="12" t="s">
        <v>41</v>
      </c>
      <c r="N66" s="12" t="s">
        <v>50</v>
      </c>
      <c r="O66" s="12" t="s">
        <v>43</v>
      </c>
      <c r="P66" s="12" t="s">
        <v>41</v>
      </c>
      <c r="Q66" s="12" t="s">
        <v>41</v>
      </c>
      <c r="R66" s="12" t="s">
        <v>42</v>
      </c>
      <c r="S66" s="12" t="s">
        <v>41</v>
      </c>
      <c r="T66" s="12" t="s">
        <v>41</v>
      </c>
      <c r="U66" s="12" t="s">
        <v>42</v>
      </c>
      <c r="V66" s="12" t="s">
        <v>42</v>
      </c>
      <c r="W66" s="12" t="s">
        <v>41</v>
      </c>
      <c r="X66" s="12" t="s">
        <v>43</v>
      </c>
      <c r="Y66" s="12" t="s">
        <v>42</v>
      </c>
      <c r="Z66" s="12" t="s">
        <v>42</v>
      </c>
      <c r="AA66" s="12" t="s">
        <v>42</v>
      </c>
      <c r="AB66" s="12" t="s">
        <v>42</v>
      </c>
      <c r="AC66" s="12" t="s">
        <v>42</v>
      </c>
      <c r="AD66" s="12" t="s">
        <v>42</v>
      </c>
      <c r="AE66" s="12" t="s">
        <v>42</v>
      </c>
      <c r="AF66" s="12" t="s">
        <v>159</v>
      </c>
    </row>
    <row r="67" spans="1:32" ht="66" x14ac:dyDescent="0.25">
      <c r="A67" s="45">
        <v>45842.91741898148</v>
      </c>
      <c r="B67" s="13" t="s">
        <v>285</v>
      </c>
      <c r="C67" s="13" t="s">
        <v>33</v>
      </c>
      <c r="D67" s="13" t="s">
        <v>48</v>
      </c>
      <c r="E67" s="13" t="s">
        <v>56</v>
      </c>
      <c r="F67" s="13" t="s">
        <v>57</v>
      </c>
      <c r="G67" s="13" t="s">
        <v>37</v>
      </c>
      <c r="H67" s="13" t="s">
        <v>49</v>
      </c>
      <c r="I67" s="13" t="s">
        <v>49</v>
      </c>
      <c r="J67" s="13" t="s">
        <v>59</v>
      </c>
      <c r="K67" s="13" t="s">
        <v>39</v>
      </c>
      <c r="L67" s="13" t="s">
        <v>59</v>
      </c>
      <c r="M67" s="13" t="s">
        <v>41</v>
      </c>
      <c r="N67" s="13" t="s">
        <v>42</v>
      </c>
      <c r="O67" s="13" t="s">
        <v>50</v>
      </c>
      <c r="P67" s="13" t="s">
        <v>43</v>
      </c>
      <c r="Q67" s="13" t="s">
        <v>42</v>
      </c>
      <c r="R67" s="13" t="s">
        <v>42</v>
      </c>
      <c r="S67" s="13" t="s">
        <v>43</v>
      </c>
      <c r="T67" s="13" t="s">
        <v>41</v>
      </c>
      <c r="U67" s="13" t="s">
        <v>41</v>
      </c>
      <c r="V67" s="13" t="s">
        <v>43</v>
      </c>
      <c r="W67" s="13" t="s">
        <v>41</v>
      </c>
      <c r="X67" s="13" t="s">
        <v>43</v>
      </c>
      <c r="Y67" s="13" t="s">
        <v>41</v>
      </c>
      <c r="Z67" s="13" t="s">
        <v>41</v>
      </c>
      <c r="AA67" s="13" t="s">
        <v>44</v>
      </c>
      <c r="AB67" s="13" t="s">
        <v>42</v>
      </c>
      <c r="AC67" s="13" t="s">
        <v>43</v>
      </c>
      <c r="AD67" s="13" t="s">
        <v>41</v>
      </c>
      <c r="AE67" s="13" t="s">
        <v>41</v>
      </c>
      <c r="AF67" s="13" t="s">
        <v>160</v>
      </c>
    </row>
    <row r="68" spans="1:32" ht="26.4" x14ac:dyDescent="0.25">
      <c r="A68" s="46">
        <v>45842.929479166669</v>
      </c>
      <c r="B68" s="12" t="s">
        <v>286</v>
      </c>
      <c r="C68" s="12" t="s">
        <v>96</v>
      </c>
      <c r="D68" s="12" t="s">
        <v>48</v>
      </c>
      <c r="E68" s="12" t="s">
        <v>56</v>
      </c>
      <c r="F68" s="12" t="s">
        <v>36</v>
      </c>
      <c r="G68" s="12" t="s">
        <v>37</v>
      </c>
      <c r="H68" s="12" t="s">
        <v>40</v>
      </c>
      <c r="I68" s="12" t="s">
        <v>49</v>
      </c>
      <c r="J68" s="12" t="s">
        <v>38</v>
      </c>
      <c r="K68" s="12" t="s">
        <v>59</v>
      </c>
      <c r="L68" s="12" t="s">
        <v>40</v>
      </c>
      <c r="M68" s="12" t="s">
        <v>41</v>
      </c>
      <c r="N68" s="12" t="s">
        <v>42</v>
      </c>
      <c r="O68" s="12" t="s">
        <v>50</v>
      </c>
      <c r="P68" s="12" t="s">
        <v>42</v>
      </c>
      <c r="Q68" s="12" t="s">
        <v>50</v>
      </c>
      <c r="R68" s="12" t="s">
        <v>44</v>
      </c>
      <c r="S68" s="12" t="s">
        <v>50</v>
      </c>
      <c r="T68" s="12" t="s">
        <v>43</v>
      </c>
      <c r="U68" s="12" t="s">
        <v>41</v>
      </c>
      <c r="V68" s="12" t="s">
        <v>43</v>
      </c>
      <c r="W68" s="12" t="s">
        <v>41</v>
      </c>
      <c r="X68" s="12" t="s">
        <v>41</v>
      </c>
      <c r="Y68" s="12" t="s">
        <v>43</v>
      </c>
      <c r="Z68" s="12" t="s">
        <v>43</v>
      </c>
      <c r="AA68" s="12" t="s">
        <v>44</v>
      </c>
      <c r="AB68" s="12" t="s">
        <v>44</v>
      </c>
      <c r="AC68" s="12" t="s">
        <v>50</v>
      </c>
      <c r="AD68" s="12" t="s">
        <v>41</v>
      </c>
      <c r="AE68" s="12" t="s">
        <v>42</v>
      </c>
      <c r="AF68" s="12" t="s">
        <v>161</v>
      </c>
    </row>
    <row r="69" spans="1:32" ht="26.4" x14ac:dyDescent="0.25">
      <c r="A69" s="45">
        <v>45842.956597222219</v>
      </c>
      <c r="B69" s="13" t="s">
        <v>162</v>
      </c>
      <c r="C69" s="13" t="s">
        <v>96</v>
      </c>
      <c r="D69" s="13" t="s">
        <v>48</v>
      </c>
      <c r="E69" s="13" t="s">
        <v>35</v>
      </c>
      <c r="F69" s="13" t="s">
        <v>36</v>
      </c>
      <c r="G69" s="13" t="s">
        <v>52</v>
      </c>
      <c r="H69" s="13" t="s">
        <v>59</v>
      </c>
      <c r="I69" s="13" t="s">
        <v>59</v>
      </c>
      <c r="J69" s="13" t="s">
        <v>59</v>
      </c>
      <c r="K69" s="13" t="s">
        <v>39</v>
      </c>
      <c r="L69" s="13" t="s">
        <v>59</v>
      </c>
      <c r="M69" s="13" t="s">
        <v>41</v>
      </c>
      <c r="N69" s="13" t="s">
        <v>43</v>
      </c>
      <c r="O69" s="13" t="s">
        <v>43</v>
      </c>
      <c r="P69" s="13" t="s">
        <v>43</v>
      </c>
      <c r="Q69" s="13" t="s">
        <v>43</v>
      </c>
      <c r="R69" s="13" t="s">
        <v>43</v>
      </c>
      <c r="S69" s="13" t="s">
        <v>43</v>
      </c>
      <c r="T69" s="13" t="s">
        <v>43</v>
      </c>
      <c r="U69" s="13" t="s">
        <v>43</v>
      </c>
      <c r="V69" s="13" t="s">
        <v>43</v>
      </c>
      <c r="W69" s="13" t="s">
        <v>41</v>
      </c>
      <c r="X69" s="13" t="s">
        <v>43</v>
      </c>
      <c r="Y69" s="13" t="s">
        <v>42</v>
      </c>
      <c r="Z69" s="13" t="s">
        <v>42</v>
      </c>
      <c r="AA69" s="13" t="s">
        <v>42</v>
      </c>
      <c r="AB69" s="13" t="s">
        <v>43</v>
      </c>
      <c r="AC69" s="13" t="s">
        <v>43</v>
      </c>
      <c r="AD69" s="13" t="s">
        <v>43</v>
      </c>
      <c r="AE69" s="13" t="s">
        <v>43</v>
      </c>
      <c r="AF69" s="13" t="s">
        <v>163</v>
      </c>
    </row>
    <row r="70" spans="1:32" ht="13.2" x14ac:dyDescent="0.25">
      <c r="A70" s="46">
        <v>45873.430486111109</v>
      </c>
      <c r="B70" s="12" t="s">
        <v>164</v>
      </c>
      <c r="C70" s="12" t="s">
        <v>47</v>
      </c>
      <c r="D70" s="12" t="s">
        <v>48</v>
      </c>
      <c r="E70" s="12" t="s">
        <v>56</v>
      </c>
      <c r="F70" s="12" t="s">
        <v>36</v>
      </c>
      <c r="G70" s="12" t="s">
        <v>37</v>
      </c>
      <c r="H70" s="12" t="s">
        <v>38</v>
      </c>
      <c r="I70" s="12" t="s">
        <v>38</v>
      </c>
      <c r="J70" s="12" t="s">
        <v>38</v>
      </c>
      <c r="K70" s="12" t="s">
        <v>38</v>
      </c>
      <c r="L70" s="12" t="s">
        <v>38</v>
      </c>
      <c r="M70" s="12" t="s">
        <v>42</v>
      </c>
      <c r="N70" s="12" t="s">
        <v>42</v>
      </c>
      <c r="O70" s="12" t="s">
        <v>42</v>
      </c>
      <c r="P70" s="12" t="s">
        <v>42</v>
      </c>
      <c r="Q70" s="12" t="s">
        <v>42</v>
      </c>
      <c r="R70" s="12" t="s">
        <v>42</v>
      </c>
      <c r="S70" s="12" t="s">
        <v>42</v>
      </c>
      <c r="T70" s="12" t="s">
        <v>42</v>
      </c>
      <c r="U70" s="12" t="s">
        <v>42</v>
      </c>
      <c r="V70" s="12" t="s">
        <v>42</v>
      </c>
      <c r="W70" s="12" t="s">
        <v>42</v>
      </c>
      <c r="X70" s="12" t="s">
        <v>42</v>
      </c>
      <c r="Y70" s="12" t="s">
        <v>42</v>
      </c>
      <c r="Z70" s="12" t="s">
        <v>42</v>
      </c>
      <c r="AA70" s="12" t="s">
        <v>42</v>
      </c>
      <c r="AB70" s="12" t="s">
        <v>42</v>
      </c>
      <c r="AC70" s="12" t="s">
        <v>42</v>
      </c>
      <c r="AD70" s="12" t="s">
        <v>42</v>
      </c>
      <c r="AE70" s="12" t="s">
        <v>42</v>
      </c>
      <c r="AF70" s="12" t="s">
        <v>287</v>
      </c>
    </row>
    <row r="71" spans="1:32" ht="13.2" x14ac:dyDescent="0.25">
      <c r="A71" s="45">
        <v>45873.578379629631</v>
      </c>
      <c r="B71" s="13" t="s">
        <v>166</v>
      </c>
      <c r="C71" s="13" t="s">
        <v>33</v>
      </c>
      <c r="D71" s="13" t="s">
        <v>48</v>
      </c>
      <c r="E71" s="13" t="s">
        <v>56</v>
      </c>
      <c r="F71" s="13" t="s">
        <v>36</v>
      </c>
      <c r="G71" s="13" t="s">
        <v>37</v>
      </c>
      <c r="H71" s="13" t="s">
        <v>59</v>
      </c>
      <c r="I71" s="13" t="s">
        <v>39</v>
      </c>
      <c r="J71" s="13" t="s">
        <v>59</v>
      </c>
      <c r="K71" s="13" t="s">
        <v>59</v>
      </c>
      <c r="L71" s="13" t="s">
        <v>59</v>
      </c>
      <c r="M71" s="13" t="s">
        <v>43</v>
      </c>
      <c r="N71" s="13" t="s">
        <v>43</v>
      </c>
      <c r="O71" s="13" t="s">
        <v>43</v>
      </c>
      <c r="P71" s="13" t="s">
        <v>43</v>
      </c>
      <c r="Q71" s="13" t="s">
        <v>43</v>
      </c>
      <c r="R71" s="13" t="s">
        <v>43</v>
      </c>
      <c r="S71" s="13" t="s">
        <v>43</v>
      </c>
      <c r="T71" s="13" t="s">
        <v>43</v>
      </c>
      <c r="U71" s="13" t="s">
        <v>43</v>
      </c>
      <c r="V71" s="13" t="s">
        <v>43</v>
      </c>
      <c r="W71" s="13" t="s">
        <v>43</v>
      </c>
      <c r="X71" s="13" t="s">
        <v>43</v>
      </c>
      <c r="Y71" s="13" t="s">
        <v>42</v>
      </c>
      <c r="Z71" s="13" t="s">
        <v>43</v>
      </c>
      <c r="AA71" s="13" t="s">
        <v>42</v>
      </c>
      <c r="AB71" s="13" t="s">
        <v>43</v>
      </c>
      <c r="AC71" s="13" t="s">
        <v>42</v>
      </c>
      <c r="AD71" s="13" t="s">
        <v>43</v>
      </c>
      <c r="AE71" s="13" t="s">
        <v>42</v>
      </c>
      <c r="AF71" s="13" t="s">
        <v>167</v>
      </c>
    </row>
    <row r="72" spans="1:32" ht="15.75" customHeight="1" x14ac:dyDescent="0.25">
      <c r="A72" s="46">
        <v>45873.908368055556</v>
      </c>
      <c r="B72" s="12" t="s">
        <v>288</v>
      </c>
      <c r="C72" s="12" t="s">
        <v>47</v>
      </c>
      <c r="D72" s="12" t="s">
        <v>48</v>
      </c>
      <c r="E72" s="12" t="s">
        <v>35</v>
      </c>
      <c r="F72" s="12" t="s">
        <v>57</v>
      </c>
      <c r="G72" s="12" t="s">
        <v>37</v>
      </c>
      <c r="H72" s="12" t="s">
        <v>39</v>
      </c>
      <c r="I72" s="12" t="s">
        <v>59</v>
      </c>
      <c r="J72" s="12" t="s">
        <v>59</v>
      </c>
      <c r="K72" s="12" t="s">
        <v>59</v>
      </c>
      <c r="L72" s="12" t="s">
        <v>59</v>
      </c>
      <c r="M72" s="12" t="s">
        <v>41</v>
      </c>
      <c r="N72" s="12" t="s">
        <v>43</v>
      </c>
      <c r="O72" s="12" t="s">
        <v>41</v>
      </c>
      <c r="P72" s="12" t="s">
        <v>41</v>
      </c>
      <c r="Q72" s="12" t="s">
        <v>41</v>
      </c>
      <c r="R72" s="12" t="s">
        <v>41</v>
      </c>
      <c r="S72" s="12" t="s">
        <v>41</v>
      </c>
      <c r="T72" s="12" t="s">
        <v>41</v>
      </c>
      <c r="U72" s="12" t="s">
        <v>42</v>
      </c>
      <c r="V72" s="12" t="s">
        <v>42</v>
      </c>
      <c r="W72" s="12" t="s">
        <v>50</v>
      </c>
      <c r="X72" s="12" t="s">
        <v>44</v>
      </c>
      <c r="Y72" s="12" t="s">
        <v>42</v>
      </c>
      <c r="Z72" s="12" t="s">
        <v>42</v>
      </c>
      <c r="AA72" s="12" t="s">
        <v>43</v>
      </c>
      <c r="AB72" s="12" t="s">
        <v>43</v>
      </c>
      <c r="AC72" s="12" t="s">
        <v>43</v>
      </c>
      <c r="AD72" s="12" t="s">
        <v>43</v>
      </c>
      <c r="AE72" s="12" t="s">
        <v>43</v>
      </c>
      <c r="AF72" s="12" t="s">
        <v>289</v>
      </c>
    </row>
    <row r="73" spans="1:32" ht="15.75" customHeight="1" x14ac:dyDescent="0.25">
      <c r="A73" s="45">
        <v>45873.911215277774</v>
      </c>
      <c r="B73" s="13" t="s">
        <v>290</v>
      </c>
      <c r="C73" s="13" t="s">
        <v>33</v>
      </c>
      <c r="D73" s="13" t="s">
        <v>48</v>
      </c>
      <c r="E73" s="13" t="s">
        <v>145</v>
      </c>
      <c r="F73" s="13" t="s">
        <v>57</v>
      </c>
      <c r="G73" s="13" t="s">
        <v>37</v>
      </c>
      <c r="H73" s="13" t="s">
        <v>39</v>
      </c>
      <c r="I73" s="13" t="s">
        <v>39</v>
      </c>
      <c r="J73" s="13" t="s">
        <v>39</v>
      </c>
      <c r="K73" s="13" t="s">
        <v>39</v>
      </c>
      <c r="L73" s="13" t="s">
        <v>39</v>
      </c>
      <c r="M73" s="13" t="s">
        <v>41</v>
      </c>
      <c r="N73" s="13" t="s">
        <v>41</v>
      </c>
      <c r="O73" s="13" t="s">
        <v>41</v>
      </c>
      <c r="P73" s="13" t="s">
        <v>41</v>
      </c>
      <c r="Q73" s="13" t="s">
        <v>41</v>
      </c>
      <c r="R73" s="13" t="s">
        <v>41</v>
      </c>
      <c r="S73" s="13" t="s">
        <v>41</v>
      </c>
      <c r="T73" s="13" t="s">
        <v>41</v>
      </c>
      <c r="U73" s="13" t="s">
        <v>41</v>
      </c>
      <c r="V73" s="13" t="s">
        <v>41</v>
      </c>
      <c r="W73" s="13" t="s">
        <v>41</v>
      </c>
      <c r="X73" s="13" t="s">
        <v>41</v>
      </c>
      <c r="Y73" s="13" t="s">
        <v>41</v>
      </c>
      <c r="Z73" s="13" t="s">
        <v>41</v>
      </c>
      <c r="AA73" s="13" t="s">
        <v>41</v>
      </c>
      <c r="AB73" s="13" t="s">
        <v>41</v>
      </c>
      <c r="AC73" s="13" t="s">
        <v>41</v>
      </c>
      <c r="AD73" s="13" t="s">
        <v>41</v>
      </c>
      <c r="AE73" s="13" t="s">
        <v>41</v>
      </c>
      <c r="AF73" s="13" t="s">
        <v>291</v>
      </c>
    </row>
    <row r="74" spans="1:32" ht="15.75" customHeight="1" x14ac:dyDescent="0.25">
      <c r="A74" s="46">
        <v>45873.916215277779</v>
      </c>
      <c r="B74" s="12" t="s">
        <v>292</v>
      </c>
      <c r="C74" s="12" t="s">
        <v>33</v>
      </c>
      <c r="D74" s="12" t="s">
        <v>48</v>
      </c>
      <c r="E74" s="12" t="s">
        <v>35</v>
      </c>
      <c r="F74" s="12" t="s">
        <v>36</v>
      </c>
      <c r="G74" s="12" t="s">
        <v>37</v>
      </c>
      <c r="H74" s="12" t="s">
        <v>49</v>
      </c>
      <c r="I74" s="12" t="s">
        <v>39</v>
      </c>
      <c r="J74" s="12" t="s">
        <v>39</v>
      </c>
      <c r="K74" s="12" t="s">
        <v>59</v>
      </c>
      <c r="L74" s="12" t="s">
        <v>49</v>
      </c>
      <c r="M74" s="12" t="s">
        <v>42</v>
      </c>
      <c r="N74" s="12" t="s">
        <v>43</v>
      </c>
      <c r="O74" s="12" t="s">
        <v>43</v>
      </c>
      <c r="P74" s="12" t="s">
        <v>41</v>
      </c>
      <c r="Q74" s="12" t="s">
        <v>42</v>
      </c>
      <c r="R74" s="12" t="s">
        <v>43</v>
      </c>
      <c r="S74" s="12" t="s">
        <v>41</v>
      </c>
      <c r="T74" s="12" t="s">
        <v>43</v>
      </c>
      <c r="U74" s="12" t="s">
        <v>43</v>
      </c>
      <c r="V74" s="12" t="s">
        <v>50</v>
      </c>
      <c r="W74" s="12" t="s">
        <v>43</v>
      </c>
      <c r="X74" s="12" t="s">
        <v>44</v>
      </c>
      <c r="Y74" s="12" t="s">
        <v>43</v>
      </c>
      <c r="Z74" s="12" t="s">
        <v>43</v>
      </c>
      <c r="AA74" s="12" t="s">
        <v>44</v>
      </c>
      <c r="AB74" s="12" t="s">
        <v>43</v>
      </c>
      <c r="AC74" s="12" t="s">
        <v>43</v>
      </c>
      <c r="AD74" s="12" t="s">
        <v>43</v>
      </c>
      <c r="AE74" s="12" t="s">
        <v>42</v>
      </c>
      <c r="AF74" s="12" t="s">
        <v>293</v>
      </c>
    </row>
    <row r="75" spans="1:32" ht="15.75" customHeight="1" x14ac:dyDescent="0.25">
      <c r="A75" s="45">
        <v>45873.920254629629</v>
      </c>
      <c r="B75" s="13" t="s">
        <v>294</v>
      </c>
      <c r="C75" s="13" t="s">
        <v>33</v>
      </c>
      <c r="D75" s="13" t="s">
        <v>48</v>
      </c>
      <c r="E75" s="13" t="s">
        <v>35</v>
      </c>
      <c r="F75" s="13" t="s">
        <v>36</v>
      </c>
      <c r="G75" s="13" t="s">
        <v>58</v>
      </c>
      <c r="H75" s="13" t="s">
        <v>59</v>
      </c>
      <c r="I75" s="13" t="s">
        <v>59</v>
      </c>
      <c r="J75" s="13" t="s">
        <v>59</v>
      </c>
      <c r="K75" s="13" t="s">
        <v>39</v>
      </c>
      <c r="L75" s="13" t="s">
        <v>39</v>
      </c>
      <c r="M75" s="13" t="s">
        <v>41</v>
      </c>
      <c r="N75" s="13" t="s">
        <v>41</v>
      </c>
      <c r="O75" s="13" t="s">
        <v>41</v>
      </c>
      <c r="P75" s="13" t="s">
        <v>43</v>
      </c>
      <c r="Q75" s="13" t="s">
        <v>43</v>
      </c>
      <c r="R75" s="13" t="s">
        <v>41</v>
      </c>
      <c r="S75" s="13" t="s">
        <v>41</v>
      </c>
      <c r="T75" s="13" t="s">
        <v>42</v>
      </c>
      <c r="U75" s="13" t="s">
        <v>43</v>
      </c>
      <c r="V75" s="13" t="s">
        <v>43</v>
      </c>
      <c r="W75" s="13" t="s">
        <v>41</v>
      </c>
      <c r="X75" s="13" t="s">
        <v>41</v>
      </c>
      <c r="Y75" s="13" t="s">
        <v>43</v>
      </c>
      <c r="Z75" s="13" t="s">
        <v>43</v>
      </c>
      <c r="AA75" s="13" t="s">
        <v>41</v>
      </c>
      <c r="AB75" s="13" t="s">
        <v>43</v>
      </c>
      <c r="AC75" s="13" t="s">
        <v>41</v>
      </c>
      <c r="AD75" s="13" t="s">
        <v>41</v>
      </c>
      <c r="AE75" s="13" t="s">
        <v>43</v>
      </c>
      <c r="AF75" s="13" t="s">
        <v>295</v>
      </c>
    </row>
    <row r="76" spans="1:32" ht="15.75" customHeight="1" x14ac:dyDescent="0.25">
      <c r="A76" s="46">
        <v>45873.933113425926</v>
      </c>
      <c r="B76" s="12" t="s">
        <v>296</v>
      </c>
      <c r="C76" s="12" t="s">
        <v>33</v>
      </c>
      <c r="D76" s="12" t="s">
        <v>48</v>
      </c>
      <c r="E76" s="12" t="s">
        <v>56</v>
      </c>
      <c r="F76" s="12" t="s">
        <v>36</v>
      </c>
      <c r="G76" s="12" t="s">
        <v>52</v>
      </c>
      <c r="H76" s="12" t="s">
        <v>39</v>
      </c>
      <c r="I76" s="12" t="s">
        <v>39</v>
      </c>
      <c r="J76" s="12" t="s">
        <v>39</v>
      </c>
      <c r="K76" s="12" t="s">
        <v>39</v>
      </c>
      <c r="L76" s="12" t="s">
        <v>39</v>
      </c>
      <c r="M76" s="12" t="s">
        <v>41</v>
      </c>
      <c r="N76" s="12" t="s">
        <v>41</v>
      </c>
      <c r="O76" s="12" t="s">
        <v>41</v>
      </c>
      <c r="P76" s="12" t="s">
        <v>41</v>
      </c>
      <c r="Q76" s="12" t="s">
        <v>41</v>
      </c>
      <c r="R76" s="12" t="s">
        <v>41</v>
      </c>
      <c r="S76" s="12" t="s">
        <v>41</v>
      </c>
      <c r="T76" s="12" t="s">
        <v>41</v>
      </c>
      <c r="U76" s="12" t="s">
        <v>41</v>
      </c>
      <c r="V76" s="12" t="s">
        <v>41</v>
      </c>
      <c r="W76" s="12" t="s">
        <v>41</v>
      </c>
      <c r="X76" s="12" t="s">
        <v>41</v>
      </c>
      <c r="Y76" s="12" t="s">
        <v>41</v>
      </c>
      <c r="Z76" s="12" t="s">
        <v>41</v>
      </c>
      <c r="AA76" s="12" t="s">
        <v>41</v>
      </c>
      <c r="AB76" s="12" t="s">
        <v>41</v>
      </c>
      <c r="AC76" s="12" t="s">
        <v>41</v>
      </c>
      <c r="AD76" s="12" t="s">
        <v>41</v>
      </c>
      <c r="AE76" s="12" t="s">
        <v>41</v>
      </c>
      <c r="AF76" s="12" t="s">
        <v>297</v>
      </c>
    </row>
    <row r="77" spans="1:32" ht="15.75" customHeight="1" x14ac:dyDescent="0.25">
      <c r="A77" s="45">
        <v>45873.997187499997</v>
      </c>
      <c r="B77" s="13" t="s">
        <v>298</v>
      </c>
      <c r="C77" s="13" t="s">
        <v>33</v>
      </c>
      <c r="D77" s="13" t="s">
        <v>48</v>
      </c>
      <c r="E77" s="13" t="s">
        <v>35</v>
      </c>
      <c r="F77" s="13" t="s">
        <v>36</v>
      </c>
      <c r="G77" s="13" t="s">
        <v>52</v>
      </c>
      <c r="H77" s="13" t="s">
        <v>39</v>
      </c>
      <c r="I77" s="13" t="s">
        <v>59</v>
      </c>
      <c r="J77" s="13" t="s">
        <v>49</v>
      </c>
      <c r="K77" s="13" t="s">
        <v>39</v>
      </c>
      <c r="L77" s="13" t="s">
        <v>59</v>
      </c>
      <c r="M77" s="13" t="s">
        <v>41</v>
      </c>
      <c r="N77" s="13" t="s">
        <v>41</v>
      </c>
      <c r="O77" s="13" t="s">
        <v>41</v>
      </c>
      <c r="P77" s="13" t="s">
        <v>41</v>
      </c>
      <c r="Q77" s="13" t="s">
        <v>41</v>
      </c>
      <c r="R77" s="13" t="s">
        <v>41</v>
      </c>
      <c r="S77" s="13" t="s">
        <v>41</v>
      </c>
      <c r="T77" s="13" t="s">
        <v>41</v>
      </c>
      <c r="U77" s="13" t="s">
        <v>43</v>
      </c>
      <c r="V77" s="13" t="s">
        <v>42</v>
      </c>
      <c r="W77" s="13" t="s">
        <v>43</v>
      </c>
      <c r="X77" s="13" t="s">
        <v>41</v>
      </c>
      <c r="Y77" s="13" t="s">
        <v>43</v>
      </c>
      <c r="Z77" s="13" t="s">
        <v>41</v>
      </c>
      <c r="AA77" s="13" t="s">
        <v>44</v>
      </c>
      <c r="AB77" s="13" t="s">
        <v>41</v>
      </c>
      <c r="AC77" s="13" t="s">
        <v>43</v>
      </c>
      <c r="AD77" s="13" t="s">
        <v>43</v>
      </c>
      <c r="AE77" s="13" t="s">
        <v>41</v>
      </c>
      <c r="AF77" s="13" t="s">
        <v>295</v>
      </c>
    </row>
    <row r="78" spans="1:32" ht="15.75" customHeight="1" x14ac:dyDescent="0.25">
      <c r="A78" s="46">
        <v>45904.463784722226</v>
      </c>
      <c r="B78" s="12" t="s">
        <v>299</v>
      </c>
      <c r="C78" s="12" t="s">
        <v>47</v>
      </c>
      <c r="D78" s="12" t="s">
        <v>48</v>
      </c>
      <c r="E78" s="12" t="s">
        <v>35</v>
      </c>
      <c r="F78" s="12" t="s">
        <v>57</v>
      </c>
      <c r="G78" s="12" t="s">
        <v>37</v>
      </c>
      <c r="H78" s="12" t="s">
        <v>59</v>
      </c>
      <c r="I78" s="12" t="s">
        <v>39</v>
      </c>
      <c r="J78" s="12" t="s">
        <v>59</v>
      </c>
      <c r="K78" s="12" t="s">
        <v>59</v>
      </c>
      <c r="L78" s="12" t="s">
        <v>39</v>
      </c>
      <c r="M78" s="12" t="s">
        <v>41</v>
      </c>
      <c r="N78" s="12" t="s">
        <v>41</v>
      </c>
      <c r="O78" s="12" t="s">
        <v>41</v>
      </c>
      <c r="P78" s="12" t="s">
        <v>41</v>
      </c>
      <c r="Q78" s="12" t="s">
        <v>41</v>
      </c>
      <c r="R78" s="12" t="s">
        <v>43</v>
      </c>
      <c r="S78" s="12" t="s">
        <v>43</v>
      </c>
      <c r="T78" s="12" t="s">
        <v>41</v>
      </c>
      <c r="U78" s="12" t="s">
        <v>50</v>
      </c>
      <c r="V78" s="12" t="s">
        <v>43</v>
      </c>
      <c r="W78" s="12" t="s">
        <v>50</v>
      </c>
      <c r="X78" s="12" t="s">
        <v>42</v>
      </c>
      <c r="Y78" s="12" t="s">
        <v>50</v>
      </c>
      <c r="Z78" s="12" t="s">
        <v>42</v>
      </c>
      <c r="AA78" s="12" t="s">
        <v>43</v>
      </c>
      <c r="AB78" s="12" t="s">
        <v>43</v>
      </c>
      <c r="AC78" s="12" t="s">
        <v>43</v>
      </c>
      <c r="AD78" s="12" t="s">
        <v>43</v>
      </c>
      <c r="AE78" s="12" t="s">
        <v>43</v>
      </c>
      <c r="AF78" s="12" t="s">
        <v>300</v>
      </c>
    </row>
    <row r="79" spans="1:32" ht="15.75" customHeight="1" x14ac:dyDescent="0.25">
      <c r="A79" s="45">
        <v>45904.498599537037</v>
      </c>
      <c r="B79" s="13" t="s">
        <v>301</v>
      </c>
      <c r="C79" s="13" t="s">
        <v>47</v>
      </c>
      <c r="D79" s="13" t="s">
        <v>48</v>
      </c>
      <c r="E79" s="13" t="s">
        <v>56</v>
      </c>
      <c r="F79" s="13" t="s">
        <v>57</v>
      </c>
      <c r="G79" s="13" t="s">
        <v>37</v>
      </c>
      <c r="H79" s="13" t="s">
        <v>40</v>
      </c>
      <c r="I79" s="13" t="s">
        <v>39</v>
      </c>
      <c r="J79" s="13" t="s">
        <v>40</v>
      </c>
      <c r="K79" s="13" t="s">
        <v>39</v>
      </c>
      <c r="L79" s="13" t="s">
        <v>59</v>
      </c>
      <c r="M79" s="13" t="s">
        <v>43</v>
      </c>
      <c r="N79" s="13" t="s">
        <v>43</v>
      </c>
      <c r="O79" s="13" t="s">
        <v>43</v>
      </c>
      <c r="P79" s="13" t="s">
        <v>43</v>
      </c>
      <c r="Q79" s="13" t="s">
        <v>43</v>
      </c>
      <c r="R79" s="13" t="s">
        <v>43</v>
      </c>
      <c r="S79" s="13" t="s">
        <v>42</v>
      </c>
      <c r="T79" s="13" t="s">
        <v>43</v>
      </c>
      <c r="U79" s="13" t="s">
        <v>42</v>
      </c>
      <c r="V79" s="13" t="s">
        <v>43</v>
      </c>
      <c r="W79" s="13" t="s">
        <v>43</v>
      </c>
      <c r="X79" s="13" t="s">
        <v>42</v>
      </c>
      <c r="Y79" s="13" t="s">
        <v>43</v>
      </c>
      <c r="Z79" s="13" t="s">
        <v>42</v>
      </c>
      <c r="AA79" s="13" t="s">
        <v>42</v>
      </c>
      <c r="AB79" s="13" t="s">
        <v>42</v>
      </c>
      <c r="AC79" s="13" t="s">
        <v>42</v>
      </c>
      <c r="AD79" s="13" t="s">
        <v>43</v>
      </c>
      <c r="AE79" s="13" t="s">
        <v>43</v>
      </c>
      <c r="AF79" s="13" t="s">
        <v>302</v>
      </c>
    </row>
    <row r="80" spans="1:32" ht="15.75" customHeight="1" x14ac:dyDescent="0.25">
      <c r="A80" s="46">
        <v>45904.505740740744</v>
      </c>
      <c r="B80" s="12" t="s">
        <v>303</v>
      </c>
      <c r="C80" s="12" t="s">
        <v>47</v>
      </c>
      <c r="D80" s="12" t="s">
        <v>48</v>
      </c>
      <c r="E80" s="12" t="s">
        <v>56</v>
      </c>
      <c r="F80" s="12" t="s">
        <v>36</v>
      </c>
      <c r="G80" s="12" t="s">
        <v>37</v>
      </c>
      <c r="H80" s="12" t="s">
        <v>38</v>
      </c>
      <c r="I80" s="12" t="s">
        <v>49</v>
      </c>
      <c r="J80" s="12" t="s">
        <v>38</v>
      </c>
      <c r="K80" s="12" t="s">
        <v>38</v>
      </c>
      <c r="L80" s="12" t="s">
        <v>38</v>
      </c>
      <c r="M80" s="12" t="s">
        <v>43</v>
      </c>
      <c r="N80" s="12" t="s">
        <v>43</v>
      </c>
      <c r="O80" s="12" t="s">
        <v>43</v>
      </c>
      <c r="P80" s="12" t="s">
        <v>43</v>
      </c>
      <c r="Q80" s="12" t="s">
        <v>43</v>
      </c>
      <c r="R80" s="12" t="s">
        <v>43</v>
      </c>
      <c r="S80" s="12" t="s">
        <v>43</v>
      </c>
      <c r="T80" s="12" t="s">
        <v>43</v>
      </c>
      <c r="U80" s="12" t="s">
        <v>43</v>
      </c>
      <c r="V80" s="12" t="s">
        <v>41</v>
      </c>
      <c r="W80" s="12" t="s">
        <v>41</v>
      </c>
      <c r="X80" s="12" t="s">
        <v>43</v>
      </c>
      <c r="Y80" s="12" t="s">
        <v>42</v>
      </c>
      <c r="Z80" s="12" t="s">
        <v>41</v>
      </c>
      <c r="AA80" s="12" t="s">
        <v>41</v>
      </c>
      <c r="AB80" s="12" t="s">
        <v>42</v>
      </c>
      <c r="AC80" s="12" t="s">
        <v>43</v>
      </c>
      <c r="AD80" s="12" t="s">
        <v>42</v>
      </c>
      <c r="AE80" s="12" t="s">
        <v>41</v>
      </c>
      <c r="AF80" s="12" t="s">
        <v>304</v>
      </c>
    </row>
    <row r="81" spans="1:32" ht="15.75" customHeight="1" x14ac:dyDescent="0.25">
      <c r="A81" s="44" t="s">
        <v>323</v>
      </c>
      <c r="B81" s="13" t="s">
        <v>111</v>
      </c>
      <c r="C81" s="13" t="s">
        <v>47</v>
      </c>
      <c r="D81" s="13" t="s">
        <v>48</v>
      </c>
      <c r="E81" s="13" t="s">
        <v>35</v>
      </c>
      <c r="F81" s="13" t="s">
        <v>36</v>
      </c>
      <c r="G81" s="13" t="s">
        <v>37</v>
      </c>
      <c r="H81" s="13" t="s">
        <v>39</v>
      </c>
      <c r="I81" s="13" t="s">
        <v>39</v>
      </c>
      <c r="J81" s="13" t="s">
        <v>39</v>
      </c>
      <c r="K81" s="13" t="s">
        <v>39</v>
      </c>
      <c r="L81" s="13" t="s">
        <v>39</v>
      </c>
      <c r="M81" s="13" t="s">
        <v>41</v>
      </c>
      <c r="N81" s="13" t="s">
        <v>41</v>
      </c>
      <c r="O81" s="13" t="s">
        <v>41</v>
      </c>
      <c r="P81" s="13" t="s">
        <v>41</v>
      </c>
      <c r="Q81" s="13" t="s">
        <v>41</v>
      </c>
      <c r="R81" s="13" t="s">
        <v>41</v>
      </c>
      <c r="S81" s="13" t="s">
        <v>41</v>
      </c>
      <c r="T81" s="13" t="s">
        <v>43</v>
      </c>
      <c r="U81" s="13" t="s">
        <v>43</v>
      </c>
      <c r="V81" s="13" t="s">
        <v>42</v>
      </c>
      <c r="W81" s="13" t="s">
        <v>50</v>
      </c>
      <c r="X81" s="13" t="s">
        <v>42</v>
      </c>
      <c r="Y81" s="13" t="s">
        <v>43</v>
      </c>
      <c r="Z81" s="13" t="s">
        <v>41</v>
      </c>
      <c r="AA81" s="13" t="s">
        <v>43</v>
      </c>
      <c r="AB81" s="13" t="s">
        <v>42</v>
      </c>
      <c r="AC81" s="13" t="s">
        <v>50</v>
      </c>
      <c r="AD81" s="13" t="s">
        <v>44</v>
      </c>
      <c r="AE81" s="13" t="s">
        <v>43</v>
      </c>
      <c r="AF81" s="13" t="s">
        <v>70</v>
      </c>
    </row>
    <row r="82" spans="1:32" ht="15.75" customHeight="1" x14ac:dyDescent="0.25">
      <c r="A82" s="43" t="s">
        <v>324</v>
      </c>
      <c r="B82" s="12" t="s">
        <v>325</v>
      </c>
      <c r="C82" s="12" t="s">
        <v>47</v>
      </c>
      <c r="D82" s="12" t="s">
        <v>34</v>
      </c>
      <c r="E82" s="12" t="s">
        <v>56</v>
      </c>
      <c r="F82" s="12" t="s">
        <v>57</v>
      </c>
      <c r="G82" s="12" t="s">
        <v>52</v>
      </c>
      <c r="H82" s="12" t="s">
        <v>38</v>
      </c>
      <c r="I82" s="12" t="s">
        <v>40</v>
      </c>
      <c r="J82" s="12" t="s">
        <v>40</v>
      </c>
      <c r="K82" s="12" t="s">
        <v>49</v>
      </c>
      <c r="L82" s="12" t="s">
        <v>49</v>
      </c>
      <c r="M82" s="12" t="s">
        <v>42</v>
      </c>
      <c r="N82" s="12" t="s">
        <v>42</v>
      </c>
      <c r="O82" s="12" t="s">
        <v>42</v>
      </c>
      <c r="P82" s="12" t="s">
        <v>43</v>
      </c>
      <c r="Q82" s="12" t="s">
        <v>43</v>
      </c>
      <c r="R82" s="12" t="s">
        <v>43</v>
      </c>
      <c r="S82" s="12" t="s">
        <v>43</v>
      </c>
      <c r="T82" s="12" t="s">
        <v>43</v>
      </c>
      <c r="U82" s="12" t="s">
        <v>43</v>
      </c>
      <c r="V82" s="12" t="s">
        <v>43</v>
      </c>
      <c r="W82" s="12" t="s">
        <v>43</v>
      </c>
      <c r="X82" s="12" t="s">
        <v>43</v>
      </c>
      <c r="Y82" s="12" t="s">
        <v>43</v>
      </c>
      <c r="Z82" s="12" t="s">
        <v>43</v>
      </c>
      <c r="AA82" s="12" t="s">
        <v>50</v>
      </c>
      <c r="AB82" s="12" t="s">
        <v>50</v>
      </c>
      <c r="AC82" s="12" t="s">
        <v>42</v>
      </c>
      <c r="AD82" s="12" t="s">
        <v>50</v>
      </c>
      <c r="AE82" s="12" t="s">
        <v>42</v>
      </c>
      <c r="AF82" s="12" t="s">
        <v>326</v>
      </c>
    </row>
    <row r="83" spans="1:32" ht="15.75" customHeight="1" x14ac:dyDescent="0.25">
      <c r="A83" s="44" t="s">
        <v>327</v>
      </c>
      <c r="B83" s="13" t="s">
        <v>328</v>
      </c>
      <c r="C83" s="13" t="s">
        <v>47</v>
      </c>
      <c r="D83" s="13" t="s">
        <v>34</v>
      </c>
      <c r="E83" s="13" t="s">
        <v>35</v>
      </c>
      <c r="F83" s="13" t="s">
        <v>36</v>
      </c>
      <c r="G83" s="13" t="s">
        <v>37</v>
      </c>
      <c r="H83" s="13" t="s">
        <v>49</v>
      </c>
      <c r="I83" s="13" t="s">
        <v>38</v>
      </c>
      <c r="J83" s="13" t="s">
        <v>38</v>
      </c>
      <c r="K83" s="13" t="s">
        <v>38</v>
      </c>
      <c r="L83" s="13" t="s">
        <v>59</v>
      </c>
      <c r="M83" s="13" t="s">
        <v>42</v>
      </c>
      <c r="N83" s="13" t="s">
        <v>50</v>
      </c>
      <c r="O83" s="13" t="s">
        <v>42</v>
      </c>
      <c r="P83" s="13" t="s">
        <v>42</v>
      </c>
      <c r="Q83" s="13" t="s">
        <v>42</v>
      </c>
      <c r="R83" s="13" t="s">
        <v>42</v>
      </c>
      <c r="S83" s="13" t="s">
        <v>43</v>
      </c>
      <c r="T83" s="13" t="s">
        <v>43</v>
      </c>
      <c r="U83" s="13" t="s">
        <v>42</v>
      </c>
      <c r="V83" s="13" t="s">
        <v>42</v>
      </c>
      <c r="W83" s="13" t="s">
        <v>43</v>
      </c>
      <c r="X83" s="13" t="s">
        <v>43</v>
      </c>
      <c r="Y83" s="13" t="s">
        <v>50</v>
      </c>
      <c r="Z83" s="13" t="s">
        <v>42</v>
      </c>
      <c r="AA83" s="13" t="s">
        <v>42</v>
      </c>
      <c r="AB83" s="13" t="s">
        <v>42</v>
      </c>
      <c r="AC83" s="13" t="s">
        <v>42</v>
      </c>
      <c r="AD83" s="13" t="s">
        <v>43</v>
      </c>
      <c r="AE83" s="13" t="s">
        <v>42</v>
      </c>
      <c r="AF83" s="13" t="s">
        <v>329</v>
      </c>
    </row>
    <row r="84" spans="1:32" ht="15.75" customHeight="1" x14ac:dyDescent="0.25">
      <c r="A84" s="43" t="s">
        <v>330</v>
      </c>
      <c r="B84" s="12" t="s">
        <v>331</v>
      </c>
      <c r="C84" s="12" t="s">
        <v>33</v>
      </c>
      <c r="D84" s="12" t="s">
        <v>48</v>
      </c>
      <c r="E84" s="12" t="s">
        <v>56</v>
      </c>
      <c r="F84" s="12" t="s">
        <v>36</v>
      </c>
      <c r="G84" s="12" t="s">
        <v>52</v>
      </c>
      <c r="H84" s="12" t="s">
        <v>59</v>
      </c>
      <c r="I84" s="12" t="s">
        <v>59</v>
      </c>
      <c r="J84" s="12" t="s">
        <v>49</v>
      </c>
      <c r="K84" s="12" t="s">
        <v>49</v>
      </c>
      <c r="L84" s="12" t="s">
        <v>59</v>
      </c>
      <c r="M84" s="12" t="s">
        <v>43</v>
      </c>
      <c r="N84" s="12" t="s">
        <v>43</v>
      </c>
      <c r="O84" s="12" t="s">
        <v>41</v>
      </c>
      <c r="P84" s="12" t="s">
        <v>41</v>
      </c>
      <c r="Q84" s="12" t="s">
        <v>41</v>
      </c>
      <c r="R84" s="12" t="s">
        <v>41</v>
      </c>
      <c r="S84" s="12" t="s">
        <v>43</v>
      </c>
      <c r="T84" s="12" t="s">
        <v>41</v>
      </c>
      <c r="U84" s="12" t="s">
        <v>43</v>
      </c>
      <c r="V84" s="12" t="s">
        <v>43</v>
      </c>
      <c r="W84" s="12" t="s">
        <v>41</v>
      </c>
      <c r="X84" s="12" t="s">
        <v>43</v>
      </c>
      <c r="Y84" s="12" t="s">
        <v>43</v>
      </c>
      <c r="Z84" s="12" t="s">
        <v>42</v>
      </c>
      <c r="AA84" s="12" t="s">
        <v>42</v>
      </c>
      <c r="AB84" s="12" t="s">
        <v>43</v>
      </c>
      <c r="AC84" s="12" t="s">
        <v>41</v>
      </c>
      <c r="AD84" s="12" t="s">
        <v>41</v>
      </c>
      <c r="AE84" s="12" t="s">
        <v>41</v>
      </c>
      <c r="AF84" s="12" t="s">
        <v>332</v>
      </c>
    </row>
    <row r="85" spans="1:32" ht="15.75" customHeight="1" x14ac:dyDescent="0.25">
      <c r="A85" s="44" t="s">
        <v>333</v>
      </c>
      <c r="B85" s="13" t="s">
        <v>334</v>
      </c>
      <c r="C85" s="13" t="s">
        <v>33</v>
      </c>
      <c r="D85" s="13" t="s">
        <v>48</v>
      </c>
      <c r="E85" s="13" t="s">
        <v>56</v>
      </c>
      <c r="F85" s="13" t="s">
        <v>36</v>
      </c>
      <c r="G85" s="13" t="s">
        <v>37</v>
      </c>
      <c r="H85" s="13" t="s">
        <v>49</v>
      </c>
      <c r="I85" s="13" t="s">
        <v>59</v>
      </c>
      <c r="J85" s="13" t="s">
        <v>49</v>
      </c>
      <c r="K85" s="13" t="s">
        <v>49</v>
      </c>
      <c r="L85" s="13" t="s">
        <v>49</v>
      </c>
      <c r="M85" s="13" t="s">
        <v>43</v>
      </c>
      <c r="N85" s="13" t="s">
        <v>43</v>
      </c>
      <c r="O85" s="13" t="s">
        <v>43</v>
      </c>
      <c r="P85" s="13" t="s">
        <v>41</v>
      </c>
      <c r="Q85" s="13" t="s">
        <v>43</v>
      </c>
      <c r="R85" s="13" t="s">
        <v>43</v>
      </c>
      <c r="S85" s="13" t="s">
        <v>42</v>
      </c>
      <c r="T85" s="13" t="s">
        <v>42</v>
      </c>
      <c r="U85" s="13" t="s">
        <v>42</v>
      </c>
      <c r="V85" s="13" t="s">
        <v>42</v>
      </c>
      <c r="W85" s="13" t="s">
        <v>43</v>
      </c>
      <c r="X85" s="13" t="s">
        <v>42</v>
      </c>
      <c r="Y85" s="13" t="s">
        <v>43</v>
      </c>
      <c r="Z85" s="13" t="s">
        <v>43</v>
      </c>
      <c r="AA85" s="13" t="s">
        <v>44</v>
      </c>
      <c r="AB85" s="13" t="s">
        <v>41</v>
      </c>
      <c r="AC85" s="13" t="s">
        <v>42</v>
      </c>
      <c r="AD85" s="13" t="s">
        <v>41</v>
      </c>
      <c r="AE85" s="13" t="s">
        <v>41</v>
      </c>
      <c r="AF85" s="13" t="s">
        <v>335</v>
      </c>
    </row>
    <row r="86" spans="1:32" ht="15.75" customHeight="1" x14ac:dyDescent="0.25">
      <c r="A86" s="43" t="s">
        <v>336</v>
      </c>
      <c r="B86" s="12" t="s">
        <v>337</v>
      </c>
      <c r="C86" s="12" t="s">
        <v>33</v>
      </c>
      <c r="D86" s="12" t="s">
        <v>48</v>
      </c>
      <c r="E86" s="12" t="s">
        <v>56</v>
      </c>
      <c r="F86" s="12" t="s">
        <v>36</v>
      </c>
      <c r="G86" s="12" t="s">
        <v>58</v>
      </c>
      <c r="H86" s="12" t="s">
        <v>38</v>
      </c>
      <c r="I86" s="12" t="s">
        <v>39</v>
      </c>
      <c r="J86" s="12" t="s">
        <v>49</v>
      </c>
      <c r="K86" s="12" t="s">
        <v>59</v>
      </c>
      <c r="L86" s="12" t="s">
        <v>49</v>
      </c>
      <c r="M86" s="12" t="s">
        <v>41</v>
      </c>
      <c r="N86" s="12" t="s">
        <v>43</v>
      </c>
      <c r="O86" s="12" t="s">
        <v>43</v>
      </c>
      <c r="P86" s="12" t="s">
        <v>43</v>
      </c>
      <c r="Q86" s="12" t="s">
        <v>43</v>
      </c>
      <c r="R86" s="12" t="s">
        <v>43</v>
      </c>
      <c r="S86" s="12" t="s">
        <v>42</v>
      </c>
      <c r="T86" s="12" t="s">
        <v>43</v>
      </c>
      <c r="U86" s="12" t="s">
        <v>42</v>
      </c>
      <c r="V86" s="12" t="s">
        <v>43</v>
      </c>
      <c r="W86" s="12" t="s">
        <v>41</v>
      </c>
      <c r="X86" s="12" t="s">
        <v>42</v>
      </c>
      <c r="Y86" s="12" t="s">
        <v>50</v>
      </c>
      <c r="Z86" s="12" t="s">
        <v>42</v>
      </c>
      <c r="AA86" s="12" t="s">
        <v>42</v>
      </c>
      <c r="AB86" s="12" t="s">
        <v>42</v>
      </c>
      <c r="AC86" s="12" t="s">
        <v>42</v>
      </c>
      <c r="AD86" s="12" t="s">
        <v>41</v>
      </c>
      <c r="AE86" s="12" t="s">
        <v>41</v>
      </c>
      <c r="AF86" s="12" t="s">
        <v>338</v>
      </c>
    </row>
    <row r="87" spans="1:32" ht="15.75" customHeight="1" x14ac:dyDescent="0.25">
      <c r="A87" s="44" t="s">
        <v>339</v>
      </c>
      <c r="B87" s="13" t="s">
        <v>340</v>
      </c>
      <c r="C87" s="13" t="s">
        <v>33</v>
      </c>
      <c r="D87" s="13" t="s">
        <v>48</v>
      </c>
      <c r="E87" s="13" t="s">
        <v>56</v>
      </c>
      <c r="F87" s="13" t="s">
        <v>36</v>
      </c>
      <c r="G87" s="13" t="s">
        <v>58</v>
      </c>
      <c r="H87" s="13" t="s">
        <v>40</v>
      </c>
      <c r="I87" s="13" t="s">
        <v>39</v>
      </c>
      <c r="J87" s="13" t="s">
        <v>59</v>
      </c>
      <c r="K87" s="13" t="s">
        <v>39</v>
      </c>
      <c r="L87" s="13" t="s">
        <v>49</v>
      </c>
      <c r="M87" s="13" t="s">
        <v>43</v>
      </c>
      <c r="N87" s="13" t="s">
        <v>43</v>
      </c>
      <c r="O87" s="13" t="s">
        <v>43</v>
      </c>
      <c r="P87" s="13" t="s">
        <v>41</v>
      </c>
      <c r="Q87" s="13" t="s">
        <v>41</v>
      </c>
      <c r="R87" s="13" t="s">
        <v>43</v>
      </c>
      <c r="S87" s="13" t="s">
        <v>43</v>
      </c>
      <c r="T87" s="13" t="s">
        <v>41</v>
      </c>
      <c r="U87" s="13" t="s">
        <v>41</v>
      </c>
      <c r="V87" s="13" t="s">
        <v>41</v>
      </c>
      <c r="W87" s="13" t="s">
        <v>41</v>
      </c>
      <c r="X87" s="13" t="s">
        <v>43</v>
      </c>
      <c r="Y87" s="13" t="s">
        <v>43</v>
      </c>
      <c r="Z87" s="13" t="s">
        <v>42</v>
      </c>
      <c r="AA87" s="13" t="s">
        <v>42</v>
      </c>
      <c r="AB87" s="13" t="s">
        <v>41</v>
      </c>
      <c r="AC87" s="13" t="s">
        <v>41</v>
      </c>
      <c r="AD87" s="13" t="s">
        <v>41</v>
      </c>
      <c r="AE87" s="13" t="s">
        <v>41</v>
      </c>
      <c r="AF87" s="13" t="s">
        <v>341</v>
      </c>
    </row>
    <row r="88" spans="1:32" ht="15.75" customHeight="1" x14ac:dyDescent="0.25">
      <c r="A88" s="43" t="s">
        <v>342</v>
      </c>
      <c r="B88" s="12" t="s">
        <v>343</v>
      </c>
      <c r="C88" s="12" t="s">
        <v>47</v>
      </c>
      <c r="D88" s="12" t="s">
        <v>48</v>
      </c>
      <c r="E88" s="12" t="s">
        <v>145</v>
      </c>
      <c r="F88" s="12" t="s">
        <v>36</v>
      </c>
      <c r="G88" s="12" t="s">
        <v>37</v>
      </c>
      <c r="H88" s="12" t="s">
        <v>49</v>
      </c>
      <c r="I88" s="12" t="s">
        <v>49</v>
      </c>
      <c r="J88" s="12" t="s">
        <v>59</v>
      </c>
      <c r="K88" s="12" t="s">
        <v>49</v>
      </c>
      <c r="L88" s="12" t="s">
        <v>49</v>
      </c>
      <c r="M88" s="12" t="s">
        <v>43</v>
      </c>
      <c r="N88" s="12" t="s">
        <v>43</v>
      </c>
      <c r="O88" s="12" t="s">
        <v>43</v>
      </c>
      <c r="P88" s="12" t="s">
        <v>43</v>
      </c>
      <c r="Q88" s="12" t="s">
        <v>42</v>
      </c>
      <c r="R88" s="12" t="s">
        <v>43</v>
      </c>
      <c r="S88" s="12" t="s">
        <v>43</v>
      </c>
      <c r="T88" s="12" t="s">
        <v>42</v>
      </c>
      <c r="U88" s="12" t="s">
        <v>43</v>
      </c>
      <c r="V88" s="12" t="s">
        <v>43</v>
      </c>
      <c r="W88" s="12" t="s">
        <v>41</v>
      </c>
      <c r="X88" s="12" t="s">
        <v>41</v>
      </c>
      <c r="Y88" s="12" t="s">
        <v>43</v>
      </c>
      <c r="Z88" s="12" t="s">
        <v>43</v>
      </c>
      <c r="AA88" s="12" t="s">
        <v>42</v>
      </c>
      <c r="AB88" s="12" t="s">
        <v>42</v>
      </c>
      <c r="AC88" s="12" t="s">
        <v>43</v>
      </c>
      <c r="AD88" s="12" t="s">
        <v>43</v>
      </c>
      <c r="AE88" s="12" t="s">
        <v>41</v>
      </c>
      <c r="AF88" s="12" t="s">
        <v>42</v>
      </c>
    </row>
    <row r="89" spans="1:32" ht="15.75" customHeight="1" x14ac:dyDescent="0.25">
      <c r="A89" s="44" t="s">
        <v>344</v>
      </c>
      <c r="B89" s="13" t="s">
        <v>345</v>
      </c>
      <c r="C89" s="13" t="s">
        <v>47</v>
      </c>
      <c r="D89" s="13" t="s">
        <v>34</v>
      </c>
      <c r="E89" s="13" t="s">
        <v>56</v>
      </c>
      <c r="F89" s="13" t="s">
        <v>36</v>
      </c>
      <c r="G89" s="13" t="s">
        <v>37</v>
      </c>
      <c r="H89" s="13" t="s">
        <v>38</v>
      </c>
      <c r="I89" s="13" t="s">
        <v>39</v>
      </c>
      <c r="J89" s="13" t="s">
        <v>38</v>
      </c>
      <c r="K89" s="13" t="s">
        <v>59</v>
      </c>
      <c r="L89" s="13" t="s">
        <v>39</v>
      </c>
      <c r="M89" s="13" t="s">
        <v>41</v>
      </c>
      <c r="N89" s="13" t="s">
        <v>50</v>
      </c>
      <c r="O89" s="13" t="s">
        <v>43</v>
      </c>
      <c r="P89" s="13" t="s">
        <v>43</v>
      </c>
      <c r="Q89" s="13" t="s">
        <v>41</v>
      </c>
      <c r="R89" s="13" t="s">
        <v>41</v>
      </c>
      <c r="S89" s="13" t="s">
        <v>50</v>
      </c>
      <c r="T89" s="13" t="s">
        <v>42</v>
      </c>
      <c r="U89" s="13" t="s">
        <v>41</v>
      </c>
      <c r="V89" s="13" t="s">
        <v>41</v>
      </c>
      <c r="W89" s="13" t="s">
        <v>41</v>
      </c>
      <c r="X89" s="13" t="s">
        <v>42</v>
      </c>
      <c r="Y89" s="13" t="s">
        <v>41</v>
      </c>
      <c r="Z89" s="13" t="s">
        <v>43</v>
      </c>
      <c r="AA89" s="13" t="s">
        <v>43</v>
      </c>
      <c r="AB89" s="13" t="s">
        <v>43</v>
      </c>
      <c r="AC89" s="13" t="s">
        <v>41</v>
      </c>
      <c r="AD89" s="13" t="s">
        <v>41</v>
      </c>
      <c r="AE89" s="13" t="s">
        <v>41</v>
      </c>
      <c r="AF89" s="13" t="s">
        <v>66</v>
      </c>
    </row>
    <row r="90" spans="1:32" ht="15.75" customHeight="1" x14ac:dyDescent="0.25">
      <c r="A90" s="43" t="s">
        <v>346</v>
      </c>
      <c r="B90" s="12" t="s">
        <v>347</v>
      </c>
      <c r="C90" s="12" t="s">
        <v>47</v>
      </c>
      <c r="D90" s="12" t="s">
        <v>48</v>
      </c>
      <c r="E90" s="12" t="s">
        <v>56</v>
      </c>
      <c r="F90" s="12" t="s">
        <v>36</v>
      </c>
      <c r="G90" s="12" t="s">
        <v>37</v>
      </c>
      <c r="H90" s="12" t="s">
        <v>49</v>
      </c>
      <c r="I90" s="12" t="s">
        <v>39</v>
      </c>
      <c r="J90" s="12" t="s">
        <v>49</v>
      </c>
      <c r="K90" s="12" t="s">
        <v>39</v>
      </c>
      <c r="L90" s="12" t="s">
        <v>59</v>
      </c>
      <c r="M90" s="12" t="s">
        <v>41</v>
      </c>
      <c r="N90" s="12" t="s">
        <v>43</v>
      </c>
      <c r="O90" s="12" t="s">
        <v>43</v>
      </c>
      <c r="P90" s="12" t="s">
        <v>42</v>
      </c>
      <c r="Q90" s="12" t="s">
        <v>43</v>
      </c>
      <c r="R90" s="12" t="s">
        <v>43</v>
      </c>
      <c r="S90" s="12" t="s">
        <v>42</v>
      </c>
      <c r="T90" s="12" t="s">
        <v>41</v>
      </c>
      <c r="U90" s="12" t="s">
        <v>42</v>
      </c>
      <c r="V90" s="12" t="s">
        <v>43</v>
      </c>
      <c r="W90" s="12" t="s">
        <v>43</v>
      </c>
      <c r="X90" s="12" t="s">
        <v>50</v>
      </c>
      <c r="Y90" s="12" t="s">
        <v>42</v>
      </c>
      <c r="Z90" s="12" t="s">
        <v>44</v>
      </c>
      <c r="AA90" s="12" t="s">
        <v>42</v>
      </c>
      <c r="AB90" s="12" t="s">
        <v>42</v>
      </c>
      <c r="AC90" s="12" t="s">
        <v>43</v>
      </c>
      <c r="AD90" s="12" t="s">
        <v>41</v>
      </c>
      <c r="AE90" s="12" t="s">
        <v>41</v>
      </c>
      <c r="AF90" s="12" t="s">
        <v>291</v>
      </c>
    </row>
    <row r="91" spans="1:32" ht="15.75" customHeight="1" x14ac:dyDescent="0.25">
      <c r="A91" s="44" t="s">
        <v>348</v>
      </c>
      <c r="B91" s="13" t="s">
        <v>349</v>
      </c>
      <c r="C91" s="13" t="s">
        <v>33</v>
      </c>
      <c r="D91" s="13" t="s">
        <v>48</v>
      </c>
      <c r="E91" s="13" t="s">
        <v>56</v>
      </c>
      <c r="F91" s="13" t="s">
        <v>36</v>
      </c>
      <c r="G91" s="13" t="s">
        <v>37</v>
      </c>
      <c r="H91" s="13" t="s">
        <v>59</v>
      </c>
      <c r="I91" s="13" t="s">
        <v>39</v>
      </c>
      <c r="J91" s="13" t="s">
        <v>39</v>
      </c>
      <c r="K91" s="13" t="s">
        <v>59</v>
      </c>
      <c r="L91" s="13" t="s">
        <v>59</v>
      </c>
      <c r="M91" s="13" t="s">
        <v>43</v>
      </c>
      <c r="N91" s="13" t="s">
        <v>43</v>
      </c>
      <c r="O91" s="13" t="s">
        <v>41</v>
      </c>
      <c r="P91" s="13" t="s">
        <v>41</v>
      </c>
      <c r="Q91" s="13" t="s">
        <v>41</v>
      </c>
      <c r="R91" s="13" t="s">
        <v>41</v>
      </c>
      <c r="S91" s="13" t="s">
        <v>41</v>
      </c>
      <c r="T91" s="13" t="s">
        <v>41</v>
      </c>
      <c r="U91" s="13" t="s">
        <v>43</v>
      </c>
      <c r="V91" s="13" t="s">
        <v>43</v>
      </c>
      <c r="W91" s="13" t="s">
        <v>43</v>
      </c>
      <c r="X91" s="13" t="s">
        <v>41</v>
      </c>
      <c r="Y91" s="13" t="s">
        <v>41</v>
      </c>
      <c r="Z91" s="13" t="s">
        <v>43</v>
      </c>
      <c r="AA91" s="13" t="s">
        <v>41</v>
      </c>
      <c r="AB91" s="13" t="s">
        <v>43</v>
      </c>
      <c r="AC91" s="13" t="s">
        <v>41</v>
      </c>
      <c r="AD91" s="13" t="s">
        <v>43</v>
      </c>
      <c r="AE91" s="13" t="s">
        <v>43</v>
      </c>
      <c r="AF91" s="13" t="s">
        <v>130</v>
      </c>
    </row>
    <row r="92" spans="1:32" ht="15.75" customHeight="1" x14ac:dyDescent="0.25">
      <c r="A92" s="43" t="s">
        <v>350</v>
      </c>
      <c r="B92" s="12" t="s">
        <v>351</v>
      </c>
      <c r="C92" s="12" t="s">
        <v>33</v>
      </c>
      <c r="D92" s="12" t="s">
        <v>48</v>
      </c>
      <c r="E92" s="12" t="s">
        <v>56</v>
      </c>
      <c r="F92" s="12" t="s">
        <v>36</v>
      </c>
      <c r="G92" s="12" t="s">
        <v>52</v>
      </c>
      <c r="H92" s="12" t="s">
        <v>39</v>
      </c>
      <c r="I92" s="12" t="s">
        <v>59</v>
      </c>
      <c r="J92" s="12" t="s">
        <v>39</v>
      </c>
      <c r="K92" s="12" t="s">
        <v>59</v>
      </c>
      <c r="L92" s="12" t="s">
        <v>59</v>
      </c>
      <c r="M92" s="12" t="s">
        <v>43</v>
      </c>
      <c r="N92" s="12" t="s">
        <v>41</v>
      </c>
      <c r="O92" s="12" t="s">
        <v>43</v>
      </c>
      <c r="P92" s="12" t="s">
        <v>41</v>
      </c>
      <c r="Q92" s="12" t="s">
        <v>43</v>
      </c>
      <c r="R92" s="12" t="s">
        <v>41</v>
      </c>
      <c r="S92" s="12" t="s">
        <v>42</v>
      </c>
      <c r="T92" s="12" t="s">
        <v>43</v>
      </c>
      <c r="U92" s="12" t="s">
        <v>43</v>
      </c>
      <c r="V92" s="12" t="s">
        <v>43</v>
      </c>
      <c r="W92" s="12" t="s">
        <v>43</v>
      </c>
      <c r="X92" s="12" t="s">
        <v>43</v>
      </c>
      <c r="Y92" s="12" t="s">
        <v>43</v>
      </c>
      <c r="Z92" s="12" t="s">
        <v>43</v>
      </c>
      <c r="AA92" s="12" t="s">
        <v>43</v>
      </c>
      <c r="AB92" s="12" t="s">
        <v>41</v>
      </c>
      <c r="AC92" s="12" t="s">
        <v>43</v>
      </c>
      <c r="AD92" s="12" t="s">
        <v>42</v>
      </c>
      <c r="AE92" s="12" t="s">
        <v>43</v>
      </c>
      <c r="AF92" s="12" t="s">
        <v>352</v>
      </c>
    </row>
    <row r="93" spans="1:32" ht="15.75" customHeight="1" x14ac:dyDescent="0.25">
      <c r="A93" s="44" t="s">
        <v>353</v>
      </c>
      <c r="B93" s="13" t="s">
        <v>354</v>
      </c>
      <c r="C93" s="13" t="s">
        <v>47</v>
      </c>
      <c r="D93" s="13" t="s">
        <v>48</v>
      </c>
      <c r="E93" s="13" t="s">
        <v>56</v>
      </c>
      <c r="F93" s="13" t="s">
        <v>36</v>
      </c>
      <c r="G93" s="13" t="s">
        <v>37</v>
      </c>
      <c r="H93" s="13" t="s">
        <v>59</v>
      </c>
      <c r="I93" s="13" t="s">
        <v>39</v>
      </c>
      <c r="J93" s="13" t="s">
        <v>39</v>
      </c>
      <c r="K93" s="13" t="s">
        <v>39</v>
      </c>
      <c r="L93" s="13" t="s">
        <v>39</v>
      </c>
      <c r="M93" s="13" t="s">
        <v>41</v>
      </c>
      <c r="N93" s="13" t="s">
        <v>41</v>
      </c>
      <c r="O93" s="13" t="s">
        <v>41</v>
      </c>
      <c r="P93" s="13" t="s">
        <v>41</v>
      </c>
      <c r="Q93" s="13" t="s">
        <v>41</v>
      </c>
      <c r="R93" s="13" t="s">
        <v>41</v>
      </c>
      <c r="S93" s="13" t="s">
        <v>41</v>
      </c>
      <c r="T93" s="13" t="s">
        <v>41</v>
      </c>
      <c r="U93" s="13" t="s">
        <v>41</v>
      </c>
      <c r="V93" s="13" t="s">
        <v>43</v>
      </c>
      <c r="W93" s="13" t="s">
        <v>41</v>
      </c>
      <c r="X93" s="13" t="s">
        <v>43</v>
      </c>
      <c r="Y93" s="13" t="s">
        <v>41</v>
      </c>
      <c r="Z93" s="13" t="s">
        <v>43</v>
      </c>
      <c r="AA93" s="13" t="s">
        <v>43</v>
      </c>
      <c r="AB93" s="13" t="s">
        <v>41</v>
      </c>
      <c r="AC93" s="13" t="s">
        <v>41</v>
      </c>
      <c r="AD93" s="13" t="s">
        <v>41</v>
      </c>
      <c r="AE93" s="13" t="s">
        <v>41</v>
      </c>
      <c r="AF93" s="13" t="s">
        <v>355</v>
      </c>
    </row>
    <row r="94" spans="1:32" ht="15.75" customHeight="1" x14ac:dyDescent="0.25">
      <c r="A94" s="43" t="s">
        <v>356</v>
      </c>
      <c r="B94" s="12" t="s">
        <v>357</v>
      </c>
      <c r="C94" s="12" t="s">
        <v>33</v>
      </c>
      <c r="D94" s="12" t="s">
        <v>48</v>
      </c>
      <c r="E94" s="12" t="s">
        <v>56</v>
      </c>
      <c r="F94" s="12" t="s">
        <v>36</v>
      </c>
      <c r="G94" s="12" t="s">
        <v>58</v>
      </c>
      <c r="H94" s="12" t="s">
        <v>38</v>
      </c>
      <c r="I94" s="12" t="s">
        <v>39</v>
      </c>
      <c r="J94" s="12" t="s">
        <v>49</v>
      </c>
      <c r="K94" s="12" t="s">
        <v>49</v>
      </c>
      <c r="L94" s="12" t="s">
        <v>39</v>
      </c>
      <c r="M94" s="12" t="s">
        <v>41</v>
      </c>
      <c r="N94" s="12" t="s">
        <v>41</v>
      </c>
      <c r="O94" s="12" t="s">
        <v>41</v>
      </c>
      <c r="P94" s="12" t="s">
        <v>41</v>
      </c>
      <c r="Q94" s="12" t="s">
        <v>41</v>
      </c>
      <c r="R94" s="12" t="s">
        <v>41</v>
      </c>
      <c r="S94" s="12" t="s">
        <v>41</v>
      </c>
      <c r="T94" s="12" t="s">
        <v>41</v>
      </c>
      <c r="U94" s="12" t="s">
        <v>43</v>
      </c>
      <c r="V94" s="12" t="s">
        <v>43</v>
      </c>
      <c r="W94" s="12" t="s">
        <v>43</v>
      </c>
      <c r="X94" s="12" t="s">
        <v>44</v>
      </c>
      <c r="Y94" s="12" t="s">
        <v>42</v>
      </c>
      <c r="Z94" s="12" t="s">
        <v>44</v>
      </c>
      <c r="AA94" s="12" t="s">
        <v>42</v>
      </c>
      <c r="AB94" s="12" t="s">
        <v>41</v>
      </c>
      <c r="AC94" s="12" t="s">
        <v>41</v>
      </c>
      <c r="AD94" s="12" t="s">
        <v>41</v>
      </c>
      <c r="AE94" s="12" t="s">
        <v>41</v>
      </c>
      <c r="AF94" s="12" t="s">
        <v>291</v>
      </c>
    </row>
    <row r="95" spans="1:32" ht="15.75" customHeight="1" x14ac:dyDescent="0.25">
      <c r="A95" s="44" t="s">
        <v>358</v>
      </c>
      <c r="B95" s="13" t="s">
        <v>359</v>
      </c>
      <c r="C95" s="13" t="s">
        <v>33</v>
      </c>
      <c r="D95" s="13" t="s">
        <v>48</v>
      </c>
      <c r="E95" s="13" t="s">
        <v>56</v>
      </c>
      <c r="F95" s="13" t="s">
        <v>36</v>
      </c>
      <c r="G95" s="13" t="s">
        <v>37</v>
      </c>
      <c r="H95" s="13" t="s">
        <v>49</v>
      </c>
      <c r="I95" s="13" t="s">
        <v>39</v>
      </c>
      <c r="J95" s="13" t="s">
        <v>38</v>
      </c>
      <c r="K95" s="13" t="s">
        <v>38</v>
      </c>
      <c r="L95" s="13" t="s">
        <v>38</v>
      </c>
      <c r="M95" s="13" t="s">
        <v>41</v>
      </c>
      <c r="N95" s="13" t="s">
        <v>41</v>
      </c>
      <c r="O95" s="13" t="s">
        <v>41</v>
      </c>
      <c r="P95" s="13" t="s">
        <v>41</v>
      </c>
      <c r="Q95" s="13" t="s">
        <v>41</v>
      </c>
      <c r="R95" s="13" t="s">
        <v>41</v>
      </c>
      <c r="S95" s="13" t="s">
        <v>42</v>
      </c>
      <c r="T95" s="13" t="s">
        <v>41</v>
      </c>
      <c r="U95" s="13" t="s">
        <v>42</v>
      </c>
      <c r="V95" s="13" t="s">
        <v>50</v>
      </c>
      <c r="W95" s="13" t="s">
        <v>43</v>
      </c>
      <c r="X95" s="13" t="s">
        <v>50</v>
      </c>
      <c r="Y95" s="13" t="s">
        <v>50</v>
      </c>
      <c r="Z95" s="13" t="s">
        <v>42</v>
      </c>
      <c r="AA95" s="13" t="s">
        <v>41</v>
      </c>
      <c r="AB95" s="13" t="s">
        <v>43</v>
      </c>
      <c r="AC95" s="13" t="s">
        <v>43</v>
      </c>
      <c r="AD95" s="13" t="s">
        <v>43</v>
      </c>
      <c r="AE95" s="13" t="s">
        <v>43</v>
      </c>
      <c r="AF95" s="13" t="s">
        <v>360</v>
      </c>
    </row>
    <row r="96" spans="1:32" ht="15.75" customHeight="1" x14ac:dyDescent="0.25">
      <c r="A96" s="43" t="s">
        <v>361</v>
      </c>
      <c r="B96" s="12" t="s">
        <v>362</v>
      </c>
      <c r="C96" s="12" t="s">
        <v>33</v>
      </c>
      <c r="D96" s="12" t="s">
        <v>48</v>
      </c>
      <c r="E96" s="12" t="s">
        <v>56</v>
      </c>
      <c r="F96" s="12" t="s">
        <v>36</v>
      </c>
      <c r="G96" s="12" t="s">
        <v>58</v>
      </c>
      <c r="H96" s="12" t="s">
        <v>38</v>
      </c>
      <c r="I96" s="12" t="s">
        <v>59</v>
      </c>
      <c r="J96" s="12" t="s">
        <v>59</v>
      </c>
      <c r="K96" s="12" t="s">
        <v>59</v>
      </c>
      <c r="L96" s="12" t="s">
        <v>49</v>
      </c>
      <c r="M96" s="12" t="s">
        <v>41</v>
      </c>
      <c r="N96" s="12" t="s">
        <v>43</v>
      </c>
      <c r="O96" s="12" t="s">
        <v>41</v>
      </c>
      <c r="P96" s="12" t="s">
        <v>41</v>
      </c>
      <c r="Q96" s="12" t="s">
        <v>42</v>
      </c>
      <c r="R96" s="12" t="s">
        <v>50</v>
      </c>
      <c r="S96" s="12" t="s">
        <v>41</v>
      </c>
      <c r="T96" s="12" t="s">
        <v>42</v>
      </c>
      <c r="U96" s="12" t="s">
        <v>50</v>
      </c>
      <c r="V96" s="12" t="s">
        <v>43</v>
      </c>
      <c r="W96" s="12" t="s">
        <v>41</v>
      </c>
      <c r="X96" s="12" t="s">
        <v>43</v>
      </c>
      <c r="Y96" s="12" t="s">
        <v>43</v>
      </c>
      <c r="Z96" s="12" t="s">
        <v>42</v>
      </c>
      <c r="AA96" s="12" t="s">
        <v>50</v>
      </c>
      <c r="AB96" s="12" t="s">
        <v>50</v>
      </c>
      <c r="AC96" s="12" t="s">
        <v>42</v>
      </c>
      <c r="AD96" s="12" t="s">
        <v>43</v>
      </c>
      <c r="AE96" s="12" t="s">
        <v>41</v>
      </c>
      <c r="AF96" s="12" t="s">
        <v>363</v>
      </c>
    </row>
    <row r="97" spans="1:32" ht="15.75" customHeight="1" x14ac:dyDescent="0.25">
      <c r="A97" s="44" t="s">
        <v>364</v>
      </c>
      <c r="B97" s="13" t="s">
        <v>365</v>
      </c>
      <c r="C97" s="13" t="s">
        <v>33</v>
      </c>
      <c r="D97" s="13" t="s">
        <v>48</v>
      </c>
      <c r="E97" s="13" t="s">
        <v>35</v>
      </c>
      <c r="F97" s="13" t="s">
        <v>36</v>
      </c>
      <c r="G97" s="13" t="s">
        <v>52</v>
      </c>
      <c r="H97" s="13" t="s">
        <v>39</v>
      </c>
      <c r="I97" s="13" t="s">
        <v>39</v>
      </c>
      <c r="J97" s="13" t="s">
        <v>38</v>
      </c>
      <c r="K97" s="13" t="s">
        <v>38</v>
      </c>
      <c r="L97" s="13" t="s">
        <v>39</v>
      </c>
      <c r="M97" s="13" t="s">
        <v>41</v>
      </c>
      <c r="N97" s="13" t="s">
        <v>43</v>
      </c>
      <c r="O97" s="13" t="s">
        <v>41</v>
      </c>
      <c r="P97" s="13" t="s">
        <v>43</v>
      </c>
      <c r="Q97" s="13" t="s">
        <v>43</v>
      </c>
      <c r="R97" s="13" t="s">
        <v>43</v>
      </c>
      <c r="S97" s="13" t="s">
        <v>43</v>
      </c>
      <c r="T97" s="13" t="s">
        <v>43</v>
      </c>
      <c r="U97" s="13" t="s">
        <v>43</v>
      </c>
      <c r="V97" s="13" t="s">
        <v>43</v>
      </c>
      <c r="W97" s="13" t="s">
        <v>42</v>
      </c>
      <c r="X97" s="13" t="s">
        <v>43</v>
      </c>
      <c r="Y97" s="13" t="s">
        <v>44</v>
      </c>
      <c r="Z97" s="13" t="s">
        <v>43</v>
      </c>
      <c r="AA97" s="13" t="s">
        <v>42</v>
      </c>
      <c r="AB97" s="13" t="s">
        <v>50</v>
      </c>
      <c r="AC97" s="13" t="s">
        <v>42</v>
      </c>
      <c r="AD97" s="13" t="s">
        <v>42</v>
      </c>
      <c r="AE97" s="13" t="s">
        <v>50</v>
      </c>
      <c r="AF97" s="13" t="s">
        <v>366</v>
      </c>
    </row>
    <row r="98" spans="1:32" ht="15.75" customHeight="1" x14ac:dyDescent="0.25">
      <c r="A98" s="43" t="s">
        <v>367</v>
      </c>
      <c r="B98" s="12" t="s">
        <v>368</v>
      </c>
      <c r="C98" s="12" t="s">
        <v>33</v>
      </c>
      <c r="D98" s="12" t="s">
        <v>34</v>
      </c>
      <c r="E98" s="12" t="s">
        <v>56</v>
      </c>
      <c r="F98" s="12" t="s">
        <v>36</v>
      </c>
      <c r="G98" s="12" t="s">
        <v>52</v>
      </c>
      <c r="H98" s="12" t="s">
        <v>59</v>
      </c>
      <c r="I98" s="12" t="s">
        <v>59</v>
      </c>
      <c r="J98" s="12" t="s">
        <v>39</v>
      </c>
      <c r="K98" s="12" t="s">
        <v>59</v>
      </c>
      <c r="L98" s="12" t="s">
        <v>39</v>
      </c>
      <c r="M98" s="12" t="s">
        <v>43</v>
      </c>
      <c r="N98" s="12" t="s">
        <v>42</v>
      </c>
      <c r="O98" s="12" t="s">
        <v>43</v>
      </c>
      <c r="P98" s="12" t="s">
        <v>43</v>
      </c>
      <c r="Q98" s="12" t="s">
        <v>43</v>
      </c>
      <c r="R98" s="12" t="s">
        <v>41</v>
      </c>
      <c r="S98" s="12" t="s">
        <v>41</v>
      </c>
      <c r="T98" s="12" t="s">
        <v>43</v>
      </c>
      <c r="U98" s="12" t="s">
        <v>43</v>
      </c>
      <c r="V98" s="12" t="s">
        <v>43</v>
      </c>
      <c r="W98" s="12" t="s">
        <v>43</v>
      </c>
      <c r="X98" s="12" t="s">
        <v>41</v>
      </c>
      <c r="Y98" s="12" t="s">
        <v>43</v>
      </c>
      <c r="Z98" s="12" t="s">
        <v>43</v>
      </c>
      <c r="AA98" s="12" t="s">
        <v>43</v>
      </c>
      <c r="AB98" s="12" t="s">
        <v>43</v>
      </c>
      <c r="AC98" s="12" t="s">
        <v>41</v>
      </c>
      <c r="AD98" s="12" t="s">
        <v>41</v>
      </c>
      <c r="AE98" s="12" t="s">
        <v>43</v>
      </c>
      <c r="AF98" s="12" t="s">
        <v>369</v>
      </c>
    </row>
    <row r="99" spans="1:32" ht="15.75" customHeight="1" x14ac:dyDescent="0.25">
      <c r="A99" s="44" t="s">
        <v>370</v>
      </c>
      <c r="B99" s="13" t="s">
        <v>371</v>
      </c>
      <c r="C99" s="13" t="s">
        <v>33</v>
      </c>
      <c r="D99" s="13" t="s">
        <v>48</v>
      </c>
      <c r="E99" s="13" t="s">
        <v>56</v>
      </c>
      <c r="F99" s="13" t="s">
        <v>36</v>
      </c>
      <c r="G99" s="13" t="s">
        <v>52</v>
      </c>
      <c r="H99" s="13" t="s">
        <v>38</v>
      </c>
      <c r="I99" s="13" t="s">
        <v>39</v>
      </c>
      <c r="J99" s="13" t="s">
        <v>39</v>
      </c>
      <c r="K99" s="13" t="s">
        <v>59</v>
      </c>
      <c r="L99" s="13" t="s">
        <v>49</v>
      </c>
      <c r="M99" s="13" t="s">
        <v>41</v>
      </c>
      <c r="N99" s="13" t="s">
        <v>41</v>
      </c>
      <c r="O99" s="13" t="s">
        <v>41</v>
      </c>
      <c r="P99" s="13" t="s">
        <v>41</v>
      </c>
      <c r="Q99" s="13" t="s">
        <v>41</v>
      </c>
      <c r="R99" s="13" t="s">
        <v>41</v>
      </c>
      <c r="S99" s="13" t="s">
        <v>43</v>
      </c>
      <c r="T99" s="13" t="s">
        <v>41</v>
      </c>
      <c r="U99" s="13" t="s">
        <v>41</v>
      </c>
      <c r="V99" s="13" t="s">
        <v>43</v>
      </c>
      <c r="W99" s="13" t="s">
        <v>41</v>
      </c>
      <c r="X99" s="13" t="s">
        <v>42</v>
      </c>
      <c r="Y99" s="13" t="s">
        <v>43</v>
      </c>
      <c r="Z99" s="13" t="s">
        <v>42</v>
      </c>
      <c r="AA99" s="13" t="s">
        <v>43</v>
      </c>
      <c r="AB99" s="13" t="s">
        <v>41</v>
      </c>
      <c r="AC99" s="13" t="s">
        <v>41</v>
      </c>
      <c r="AD99" s="13" t="s">
        <v>41</v>
      </c>
      <c r="AE99" s="13" t="s">
        <v>41</v>
      </c>
      <c r="AF99" s="13" t="s">
        <v>372</v>
      </c>
    </row>
    <row r="100" spans="1:32" ht="15.75" customHeight="1" x14ac:dyDescent="0.25">
      <c r="A100" s="43" t="s">
        <v>373</v>
      </c>
      <c r="B100" s="12" t="s">
        <v>374</v>
      </c>
      <c r="C100" s="12" t="s">
        <v>33</v>
      </c>
      <c r="D100" s="12" t="s">
        <v>48</v>
      </c>
      <c r="E100" s="12" t="s">
        <v>35</v>
      </c>
      <c r="F100" s="12" t="s">
        <v>36</v>
      </c>
      <c r="G100" s="12" t="s">
        <v>37</v>
      </c>
      <c r="H100" s="12" t="s">
        <v>38</v>
      </c>
      <c r="I100" s="12" t="s">
        <v>49</v>
      </c>
      <c r="J100" s="12" t="s">
        <v>38</v>
      </c>
      <c r="K100" s="12" t="s">
        <v>38</v>
      </c>
      <c r="L100" s="12" t="s">
        <v>40</v>
      </c>
      <c r="M100" s="12" t="s">
        <v>43</v>
      </c>
      <c r="N100" s="12" t="s">
        <v>43</v>
      </c>
      <c r="O100" s="12" t="s">
        <v>43</v>
      </c>
      <c r="P100" s="12" t="s">
        <v>41</v>
      </c>
      <c r="Q100" s="12" t="s">
        <v>43</v>
      </c>
      <c r="R100" s="12" t="s">
        <v>43</v>
      </c>
      <c r="S100" s="12" t="s">
        <v>43</v>
      </c>
      <c r="T100" s="12" t="s">
        <v>43</v>
      </c>
      <c r="U100" s="12" t="s">
        <v>42</v>
      </c>
      <c r="V100" s="12" t="s">
        <v>42</v>
      </c>
      <c r="W100" s="12" t="s">
        <v>43</v>
      </c>
      <c r="X100" s="12" t="s">
        <v>43</v>
      </c>
      <c r="Y100" s="12" t="s">
        <v>43</v>
      </c>
      <c r="Z100" s="12" t="s">
        <v>42</v>
      </c>
      <c r="AA100" s="12" t="s">
        <v>50</v>
      </c>
      <c r="AB100" s="12" t="s">
        <v>50</v>
      </c>
      <c r="AC100" s="12" t="s">
        <v>43</v>
      </c>
      <c r="AD100" s="12" t="s">
        <v>42</v>
      </c>
      <c r="AE100" s="12" t="s">
        <v>50</v>
      </c>
      <c r="AF100" s="12" t="s">
        <v>375</v>
      </c>
    </row>
    <row r="101" spans="1:32" ht="15.75" customHeight="1" x14ac:dyDescent="0.25">
      <c r="A101" s="44" t="s">
        <v>376</v>
      </c>
      <c r="B101" s="13" t="s">
        <v>377</v>
      </c>
      <c r="C101" s="13" t="s">
        <v>33</v>
      </c>
      <c r="D101" s="13" t="s">
        <v>34</v>
      </c>
      <c r="E101" s="13" t="s">
        <v>56</v>
      </c>
      <c r="F101" s="13" t="s">
        <v>36</v>
      </c>
      <c r="G101" s="13" t="s">
        <v>52</v>
      </c>
      <c r="H101" s="13" t="s">
        <v>38</v>
      </c>
      <c r="I101" s="13" t="s">
        <v>39</v>
      </c>
      <c r="J101" s="13" t="s">
        <v>40</v>
      </c>
      <c r="K101" s="13" t="s">
        <v>40</v>
      </c>
      <c r="L101" s="13" t="s">
        <v>40</v>
      </c>
      <c r="M101" s="13" t="s">
        <v>41</v>
      </c>
      <c r="N101" s="13" t="s">
        <v>41</v>
      </c>
      <c r="O101" s="13" t="s">
        <v>43</v>
      </c>
      <c r="P101" s="13" t="s">
        <v>41</v>
      </c>
      <c r="Q101" s="13" t="s">
        <v>42</v>
      </c>
      <c r="R101" s="13" t="s">
        <v>42</v>
      </c>
      <c r="S101" s="13" t="s">
        <v>50</v>
      </c>
      <c r="T101" s="13" t="s">
        <v>50</v>
      </c>
      <c r="U101" s="13" t="s">
        <v>44</v>
      </c>
      <c r="V101" s="13" t="s">
        <v>43</v>
      </c>
      <c r="W101" s="13" t="s">
        <v>41</v>
      </c>
      <c r="X101" s="13" t="s">
        <v>42</v>
      </c>
      <c r="Y101" s="13" t="s">
        <v>50</v>
      </c>
      <c r="Z101" s="13" t="s">
        <v>43</v>
      </c>
      <c r="AA101" s="13" t="s">
        <v>42</v>
      </c>
      <c r="AB101" s="13" t="s">
        <v>42</v>
      </c>
      <c r="AC101" s="13" t="s">
        <v>43</v>
      </c>
      <c r="AD101" s="13" t="s">
        <v>42</v>
      </c>
      <c r="AE101" s="13" t="s">
        <v>43</v>
      </c>
      <c r="AF101" s="13" t="s">
        <v>378</v>
      </c>
    </row>
    <row r="102" spans="1:32" ht="15.75" customHeight="1" x14ac:dyDescent="0.25">
      <c r="A102" s="43" t="s">
        <v>379</v>
      </c>
      <c r="B102" s="12" t="s">
        <v>380</v>
      </c>
      <c r="C102" s="12" t="s">
        <v>33</v>
      </c>
      <c r="D102" s="12" t="s">
        <v>34</v>
      </c>
      <c r="E102" s="12" t="s">
        <v>56</v>
      </c>
      <c r="F102" s="12" t="s">
        <v>36</v>
      </c>
      <c r="G102" s="12" t="s">
        <v>52</v>
      </c>
      <c r="H102" s="12" t="s">
        <v>38</v>
      </c>
      <c r="I102" s="12" t="s">
        <v>39</v>
      </c>
      <c r="J102" s="12" t="s">
        <v>39</v>
      </c>
      <c r="K102" s="12" t="s">
        <v>39</v>
      </c>
      <c r="L102" s="12" t="s">
        <v>39</v>
      </c>
      <c r="M102" s="12" t="s">
        <v>43</v>
      </c>
      <c r="N102" s="12" t="s">
        <v>43</v>
      </c>
      <c r="O102" s="12" t="s">
        <v>43</v>
      </c>
      <c r="P102" s="12" t="s">
        <v>43</v>
      </c>
      <c r="Q102" s="12" t="s">
        <v>41</v>
      </c>
      <c r="R102" s="12" t="s">
        <v>41</v>
      </c>
      <c r="S102" s="12" t="s">
        <v>41</v>
      </c>
      <c r="T102" s="12" t="s">
        <v>43</v>
      </c>
      <c r="U102" s="12" t="s">
        <v>42</v>
      </c>
      <c r="V102" s="12" t="s">
        <v>42</v>
      </c>
      <c r="W102" s="12" t="s">
        <v>43</v>
      </c>
      <c r="X102" s="12" t="s">
        <v>43</v>
      </c>
      <c r="Y102" s="12" t="s">
        <v>42</v>
      </c>
      <c r="Z102" s="12" t="s">
        <v>42</v>
      </c>
      <c r="AA102" s="12" t="s">
        <v>42</v>
      </c>
      <c r="AB102" s="12" t="s">
        <v>44</v>
      </c>
      <c r="AC102" s="12" t="s">
        <v>50</v>
      </c>
      <c r="AD102" s="12" t="s">
        <v>43</v>
      </c>
      <c r="AE102" s="12" t="s">
        <v>42</v>
      </c>
      <c r="AF102" s="12" t="s">
        <v>381</v>
      </c>
    </row>
    <row r="103" spans="1:32" ht="15.75" customHeight="1" x14ac:dyDescent="0.25">
      <c r="A103" s="44" t="s">
        <v>382</v>
      </c>
      <c r="B103" s="13" t="s">
        <v>383</v>
      </c>
      <c r="C103" s="13" t="s">
        <v>33</v>
      </c>
      <c r="D103" s="13" t="s">
        <v>34</v>
      </c>
      <c r="E103" s="13" t="s">
        <v>145</v>
      </c>
      <c r="F103" s="13" t="s">
        <v>36</v>
      </c>
      <c r="G103" s="13" t="s">
        <v>119</v>
      </c>
      <c r="H103" s="13" t="s">
        <v>39</v>
      </c>
      <c r="I103" s="13" t="s">
        <v>39</v>
      </c>
      <c r="J103" s="13" t="s">
        <v>39</v>
      </c>
      <c r="K103" s="13" t="s">
        <v>39</v>
      </c>
      <c r="L103" s="13" t="s">
        <v>39</v>
      </c>
      <c r="M103" s="13" t="s">
        <v>42</v>
      </c>
      <c r="N103" s="13" t="s">
        <v>41</v>
      </c>
      <c r="O103" s="13" t="s">
        <v>43</v>
      </c>
      <c r="P103" s="13" t="s">
        <v>43</v>
      </c>
      <c r="Q103" s="13" t="s">
        <v>41</v>
      </c>
      <c r="R103" s="13" t="s">
        <v>43</v>
      </c>
      <c r="S103" s="13" t="s">
        <v>43</v>
      </c>
      <c r="T103" s="13" t="s">
        <v>41</v>
      </c>
      <c r="U103" s="13" t="s">
        <v>43</v>
      </c>
      <c r="V103" s="13" t="s">
        <v>43</v>
      </c>
      <c r="W103" s="13" t="s">
        <v>41</v>
      </c>
      <c r="X103" s="13" t="s">
        <v>43</v>
      </c>
      <c r="Y103" s="13" t="s">
        <v>43</v>
      </c>
      <c r="Z103" s="13" t="s">
        <v>41</v>
      </c>
      <c r="AA103" s="13" t="s">
        <v>41</v>
      </c>
      <c r="AB103" s="13" t="s">
        <v>43</v>
      </c>
      <c r="AC103" s="13" t="s">
        <v>41</v>
      </c>
      <c r="AD103" s="13" t="s">
        <v>43</v>
      </c>
      <c r="AE103" s="13" t="s">
        <v>43</v>
      </c>
      <c r="AF103" s="13" t="s">
        <v>384</v>
      </c>
    </row>
    <row r="104" spans="1:32" ht="15.75" customHeight="1" x14ac:dyDescent="0.25">
      <c r="A104" s="43" t="s">
        <v>385</v>
      </c>
      <c r="B104" s="12" t="s">
        <v>386</v>
      </c>
      <c r="C104" s="12" t="s">
        <v>33</v>
      </c>
      <c r="D104" s="12" t="s">
        <v>34</v>
      </c>
      <c r="E104" s="12" t="s">
        <v>35</v>
      </c>
      <c r="F104" s="12" t="s">
        <v>36</v>
      </c>
      <c r="G104" s="12" t="s">
        <v>52</v>
      </c>
      <c r="H104" s="12" t="s">
        <v>38</v>
      </c>
      <c r="I104" s="12" t="s">
        <v>49</v>
      </c>
      <c r="J104" s="12" t="s">
        <v>38</v>
      </c>
      <c r="K104" s="12" t="s">
        <v>38</v>
      </c>
      <c r="L104" s="12" t="s">
        <v>59</v>
      </c>
      <c r="M104" s="12" t="s">
        <v>43</v>
      </c>
      <c r="N104" s="12" t="s">
        <v>42</v>
      </c>
      <c r="O104" s="12" t="s">
        <v>43</v>
      </c>
      <c r="P104" s="12" t="s">
        <v>42</v>
      </c>
      <c r="Q104" s="12" t="s">
        <v>42</v>
      </c>
      <c r="R104" s="12" t="s">
        <v>43</v>
      </c>
      <c r="S104" s="12" t="s">
        <v>43</v>
      </c>
      <c r="T104" s="12" t="s">
        <v>43</v>
      </c>
      <c r="U104" s="12" t="s">
        <v>42</v>
      </c>
      <c r="V104" s="12" t="s">
        <v>43</v>
      </c>
      <c r="W104" s="12" t="s">
        <v>41</v>
      </c>
      <c r="X104" s="12" t="s">
        <v>42</v>
      </c>
      <c r="Y104" s="12" t="s">
        <v>42</v>
      </c>
      <c r="Z104" s="12" t="s">
        <v>43</v>
      </c>
      <c r="AA104" s="12" t="s">
        <v>42</v>
      </c>
      <c r="AB104" s="12" t="s">
        <v>42</v>
      </c>
      <c r="AC104" s="12" t="s">
        <v>42</v>
      </c>
      <c r="AD104" s="12" t="s">
        <v>43</v>
      </c>
      <c r="AE104" s="12" t="s">
        <v>43</v>
      </c>
      <c r="AF104" s="12" t="s">
        <v>387</v>
      </c>
    </row>
    <row r="105" spans="1:32" ht="15.75" customHeight="1" x14ac:dyDescent="0.25">
      <c r="A105" s="44" t="s">
        <v>388</v>
      </c>
      <c r="B105" s="13" t="s">
        <v>389</v>
      </c>
      <c r="C105" s="13" t="s">
        <v>47</v>
      </c>
      <c r="D105" s="13" t="s">
        <v>34</v>
      </c>
      <c r="E105" s="13" t="s">
        <v>35</v>
      </c>
      <c r="F105" s="13" t="s">
        <v>57</v>
      </c>
      <c r="G105" s="13" t="s">
        <v>52</v>
      </c>
      <c r="H105" s="13" t="s">
        <v>59</v>
      </c>
      <c r="I105" s="13" t="s">
        <v>49</v>
      </c>
      <c r="J105" s="13" t="s">
        <v>49</v>
      </c>
      <c r="K105" s="13" t="s">
        <v>49</v>
      </c>
      <c r="L105" s="13" t="s">
        <v>49</v>
      </c>
      <c r="M105" s="13" t="s">
        <v>43</v>
      </c>
      <c r="N105" s="13" t="s">
        <v>43</v>
      </c>
      <c r="O105" s="13" t="s">
        <v>43</v>
      </c>
      <c r="P105" s="13" t="s">
        <v>41</v>
      </c>
      <c r="Q105" s="13" t="s">
        <v>41</v>
      </c>
      <c r="R105" s="13" t="s">
        <v>41</v>
      </c>
      <c r="S105" s="13" t="s">
        <v>43</v>
      </c>
      <c r="T105" s="13" t="s">
        <v>41</v>
      </c>
      <c r="U105" s="13" t="s">
        <v>41</v>
      </c>
      <c r="V105" s="13" t="s">
        <v>43</v>
      </c>
      <c r="W105" s="13" t="s">
        <v>43</v>
      </c>
      <c r="X105" s="13" t="s">
        <v>43</v>
      </c>
      <c r="Y105" s="13" t="s">
        <v>43</v>
      </c>
      <c r="Z105" s="13" t="s">
        <v>43</v>
      </c>
      <c r="AA105" s="13" t="s">
        <v>41</v>
      </c>
      <c r="AB105" s="13" t="s">
        <v>41</v>
      </c>
      <c r="AC105" s="13" t="s">
        <v>41</v>
      </c>
      <c r="AD105" s="13" t="s">
        <v>41</v>
      </c>
      <c r="AE105" s="13" t="s">
        <v>41</v>
      </c>
      <c r="AF105" s="13" t="s">
        <v>295</v>
      </c>
    </row>
    <row r="106" spans="1:32" ht="15.75" customHeight="1" x14ac:dyDescent="0.25">
      <c r="A106" s="43" t="s">
        <v>390</v>
      </c>
      <c r="B106" s="12" t="s">
        <v>391</v>
      </c>
      <c r="C106" s="12" t="s">
        <v>33</v>
      </c>
      <c r="D106" s="12" t="s">
        <v>34</v>
      </c>
      <c r="E106" s="12" t="s">
        <v>35</v>
      </c>
      <c r="F106" s="12" t="s">
        <v>36</v>
      </c>
      <c r="G106" s="12" t="s">
        <v>52</v>
      </c>
      <c r="H106" s="12" t="s">
        <v>38</v>
      </c>
      <c r="I106" s="12" t="s">
        <v>39</v>
      </c>
      <c r="J106" s="12" t="s">
        <v>59</v>
      </c>
      <c r="K106" s="12" t="s">
        <v>39</v>
      </c>
      <c r="L106" s="12" t="s">
        <v>39</v>
      </c>
      <c r="M106" s="12" t="s">
        <v>41</v>
      </c>
      <c r="N106" s="12" t="s">
        <v>41</v>
      </c>
      <c r="O106" s="12" t="s">
        <v>41</v>
      </c>
      <c r="P106" s="12" t="s">
        <v>41</v>
      </c>
      <c r="Q106" s="12" t="s">
        <v>41</v>
      </c>
      <c r="R106" s="12" t="s">
        <v>41</v>
      </c>
      <c r="S106" s="12" t="s">
        <v>41</v>
      </c>
      <c r="T106" s="12" t="s">
        <v>41</v>
      </c>
      <c r="U106" s="12" t="s">
        <v>41</v>
      </c>
      <c r="V106" s="12" t="s">
        <v>43</v>
      </c>
      <c r="W106" s="12" t="s">
        <v>41</v>
      </c>
      <c r="X106" s="12" t="s">
        <v>43</v>
      </c>
      <c r="Y106" s="12" t="s">
        <v>42</v>
      </c>
      <c r="Z106" s="12" t="s">
        <v>43</v>
      </c>
      <c r="AA106" s="12" t="s">
        <v>43</v>
      </c>
      <c r="AB106" s="12" t="s">
        <v>41</v>
      </c>
      <c r="AC106" s="12" t="s">
        <v>41</v>
      </c>
      <c r="AD106" s="12" t="s">
        <v>41</v>
      </c>
      <c r="AE106" s="12" t="s">
        <v>41</v>
      </c>
      <c r="AF106" s="12" t="s">
        <v>392</v>
      </c>
    </row>
    <row r="107" spans="1:32" ht="15.75" customHeight="1" x14ac:dyDescent="0.25">
      <c r="A107" s="44" t="s">
        <v>393</v>
      </c>
      <c r="B107" s="13" t="s">
        <v>394</v>
      </c>
      <c r="C107" s="13" t="s">
        <v>33</v>
      </c>
      <c r="D107" s="13" t="s">
        <v>34</v>
      </c>
      <c r="E107" s="13" t="s">
        <v>35</v>
      </c>
      <c r="F107" s="13" t="s">
        <v>36</v>
      </c>
      <c r="G107" s="13" t="s">
        <v>52</v>
      </c>
      <c r="H107" s="13" t="s">
        <v>49</v>
      </c>
      <c r="I107" s="13" t="s">
        <v>39</v>
      </c>
      <c r="J107" s="13" t="s">
        <v>38</v>
      </c>
      <c r="K107" s="13" t="s">
        <v>59</v>
      </c>
      <c r="L107" s="13" t="s">
        <v>39</v>
      </c>
      <c r="M107" s="13" t="s">
        <v>41</v>
      </c>
      <c r="N107" s="13" t="s">
        <v>41</v>
      </c>
      <c r="O107" s="13" t="s">
        <v>41</v>
      </c>
      <c r="P107" s="13" t="s">
        <v>41</v>
      </c>
      <c r="Q107" s="13" t="s">
        <v>41</v>
      </c>
      <c r="R107" s="13" t="s">
        <v>41</v>
      </c>
      <c r="S107" s="13" t="s">
        <v>43</v>
      </c>
      <c r="T107" s="13" t="s">
        <v>41</v>
      </c>
      <c r="U107" s="13" t="s">
        <v>41</v>
      </c>
      <c r="V107" s="13" t="s">
        <v>41</v>
      </c>
      <c r="W107" s="13" t="s">
        <v>41</v>
      </c>
      <c r="X107" s="13" t="s">
        <v>42</v>
      </c>
      <c r="Y107" s="13" t="s">
        <v>41</v>
      </c>
      <c r="Z107" s="13" t="s">
        <v>41</v>
      </c>
      <c r="AA107" s="13" t="s">
        <v>42</v>
      </c>
      <c r="AB107" s="13" t="s">
        <v>41</v>
      </c>
      <c r="AC107" s="13" t="s">
        <v>41</v>
      </c>
      <c r="AD107" s="13" t="s">
        <v>41</v>
      </c>
      <c r="AE107" s="13" t="s">
        <v>41</v>
      </c>
      <c r="AF107" s="13" t="s">
        <v>395</v>
      </c>
    </row>
    <row r="108" spans="1:32" ht="15.75" customHeight="1" x14ac:dyDescent="0.25">
      <c r="A108" s="43" t="s">
        <v>396</v>
      </c>
      <c r="B108" s="12" t="s">
        <v>397</v>
      </c>
      <c r="C108" s="12" t="s">
        <v>33</v>
      </c>
      <c r="D108" s="12" t="s">
        <v>48</v>
      </c>
      <c r="E108" s="12" t="s">
        <v>35</v>
      </c>
      <c r="F108" s="12" t="s">
        <v>36</v>
      </c>
      <c r="G108" s="12" t="s">
        <v>58</v>
      </c>
      <c r="H108" s="12" t="s">
        <v>38</v>
      </c>
      <c r="I108" s="12" t="s">
        <v>49</v>
      </c>
      <c r="J108" s="12" t="s">
        <v>38</v>
      </c>
      <c r="K108" s="12" t="s">
        <v>38</v>
      </c>
      <c r="L108" s="12" t="s">
        <v>39</v>
      </c>
      <c r="M108" s="12" t="s">
        <v>42</v>
      </c>
      <c r="N108" s="12" t="s">
        <v>43</v>
      </c>
      <c r="O108" s="12" t="s">
        <v>41</v>
      </c>
      <c r="P108" s="12" t="s">
        <v>43</v>
      </c>
      <c r="Q108" s="12" t="s">
        <v>43</v>
      </c>
      <c r="R108" s="12" t="s">
        <v>43</v>
      </c>
      <c r="S108" s="12" t="s">
        <v>41</v>
      </c>
      <c r="T108" s="12" t="s">
        <v>41</v>
      </c>
      <c r="U108" s="12" t="s">
        <v>41</v>
      </c>
      <c r="V108" s="12" t="s">
        <v>43</v>
      </c>
      <c r="W108" s="12" t="s">
        <v>43</v>
      </c>
      <c r="X108" s="12" t="s">
        <v>42</v>
      </c>
      <c r="Y108" s="12" t="s">
        <v>42</v>
      </c>
      <c r="Z108" s="12" t="s">
        <v>42</v>
      </c>
      <c r="AA108" s="12" t="s">
        <v>42</v>
      </c>
      <c r="AB108" s="12" t="s">
        <v>42</v>
      </c>
      <c r="AC108" s="12" t="s">
        <v>43</v>
      </c>
      <c r="AD108" s="12" t="s">
        <v>42</v>
      </c>
      <c r="AE108" s="12" t="s">
        <v>43</v>
      </c>
      <c r="AF108" s="12" t="s">
        <v>398</v>
      </c>
    </row>
    <row r="109" spans="1:32" ht="15.75" customHeight="1" x14ac:dyDescent="0.25">
      <c r="A109" s="44" t="s">
        <v>399</v>
      </c>
      <c r="B109" s="13" t="s">
        <v>400</v>
      </c>
      <c r="C109" s="13" t="s">
        <v>33</v>
      </c>
      <c r="D109" s="13" t="s">
        <v>34</v>
      </c>
      <c r="E109" s="13" t="s">
        <v>35</v>
      </c>
      <c r="F109" s="13" t="s">
        <v>36</v>
      </c>
      <c r="G109" s="13" t="s">
        <v>119</v>
      </c>
      <c r="H109" s="13" t="s">
        <v>40</v>
      </c>
      <c r="I109" s="13" t="s">
        <v>39</v>
      </c>
      <c r="J109" s="13" t="s">
        <v>40</v>
      </c>
      <c r="K109" s="13" t="s">
        <v>59</v>
      </c>
      <c r="L109" s="13" t="s">
        <v>39</v>
      </c>
      <c r="M109" s="13" t="s">
        <v>43</v>
      </c>
      <c r="N109" s="13" t="s">
        <v>43</v>
      </c>
      <c r="O109" s="13" t="s">
        <v>43</v>
      </c>
      <c r="P109" s="13" t="s">
        <v>41</v>
      </c>
      <c r="Q109" s="13" t="s">
        <v>43</v>
      </c>
      <c r="R109" s="13" t="s">
        <v>41</v>
      </c>
      <c r="S109" s="13" t="s">
        <v>43</v>
      </c>
      <c r="T109" s="13" t="s">
        <v>43</v>
      </c>
      <c r="U109" s="13" t="s">
        <v>43</v>
      </c>
      <c r="V109" s="13" t="s">
        <v>43</v>
      </c>
      <c r="W109" s="13" t="s">
        <v>43</v>
      </c>
      <c r="X109" s="13" t="s">
        <v>43</v>
      </c>
      <c r="Y109" s="13" t="s">
        <v>43</v>
      </c>
      <c r="Z109" s="13" t="s">
        <v>43</v>
      </c>
      <c r="AA109" s="13" t="s">
        <v>43</v>
      </c>
      <c r="AB109" s="13" t="s">
        <v>42</v>
      </c>
      <c r="AC109" s="13" t="s">
        <v>43</v>
      </c>
      <c r="AD109" s="13" t="s">
        <v>43</v>
      </c>
      <c r="AE109" s="13" t="s">
        <v>43</v>
      </c>
      <c r="AF109" s="13" t="s">
        <v>66</v>
      </c>
    </row>
    <row r="110" spans="1:32" ht="15.75" customHeight="1" x14ac:dyDescent="0.25">
      <c r="A110" s="43" t="s">
        <v>401</v>
      </c>
      <c r="B110" s="12" t="s">
        <v>402</v>
      </c>
      <c r="C110" s="12" t="s">
        <v>33</v>
      </c>
      <c r="D110" s="12" t="s">
        <v>48</v>
      </c>
      <c r="E110" s="12" t="s">
        <v>35</v>
      </c>
      <c r="F110" s="12" t="s">
        <v>36</v>
      </c>
      <c r="G110" s="12" t="s">
        <v>119</v>
      </c>
      <c r="H110" s="12" t="s">
        <v>49</v>
      </c>
      <c r="I110" s="12" t="s">
        <v>59</v>
      </c>
      <c r="J110" s="12" t="s">
        <v>49</v>
      </c>
      <c r="K110" s="12" t="s">
        <v>59</v>
      </c>
      <c r="L110" s="12" t="s">
        <v>49</v>
      </c>
      <c r="M110" s="12" t="s">
        <v>43</v>
      </c>
      <c r="N110" s="12" t="s">
        <v>43</v>
      </c>
      <c r="O110" s="12" t="s">
        <v>43</v>
      </c>
      <c r="P110" s="12" t="s">
        <v>41</v>
      </c>
      <c r="Q110" s="12" t="s">
        <v>43</v>
      </c>
      <c r="R110" s="12" t="s">
        <v>43</v>
      </c>
      <c r="S110" s="12" t="s">
        <v>43</v>
      </c>
      <c r="T110" s="12" t="s">
        <v>43</v>
      </c>
      <c r="U110" s="12" t="s">
        <v>43</v>
      </c>
      <c r="V110" s="12" t="s">
        <v>43</v>
      </c>
      <c r="W110" s="12" t="s">
        <v>43</v>
      </c>
      <c r="X110" s="12" t="s">
        <v>43</v>
      </c>
      <c r="Y110" s="12" t="s">
        <v>43</v>
      </c>
      <c r="Z110" s="12" t="s">
        <v>43</v>
      </c>
      <c r="AA110" s="12" t="s">
        <v>43</v>
      </c>
      <c r="AB110" s="12" t="s">
        <v>43</v>
      </c>
      <c r="AC110" s="12" t="s">
        <v>43</v>
      </c>
      <c r="AD110" s="12" t="s">
        <v>43</v>
      </c>
      <c r="AE110" s="12" t="s">
        <v>43</v>
      </c>
      <c r="AF110" s="12" t="s">
        <v>403</v>
      </c>
    </row>
    <row r="111" spans="1:32" ht="15.75" customHeight="1" x14ac:dyDescent="0.25">
      <c r="A111" s="44" t="s">
        <v>404</v>
      </c>
      <c r="B111" s="13" t="s">
        <v>405</v>
      </c>
      <c r="C111" s="13" t="s">
        <v>33</v>
      </c>
      <c r="D111" s="13" t="s">
        <v>34</v>
      </c>
      <c r="E111" s="13" t="s">
        <v>56</v>
      </c>
      <c r="F111" s="13" t="s">
        <v>36</v>
      </c>
      <c r="G111" s="13" t="s">
        <v>52</v>
      </c>
      <c r="H111" s="13" t="s">
        <v>38</v>
      </c>
      <c r="I111" s="13" t="s">
        <v>38</v>
      </c>
      <c r="J111" s="13" t="s">
        <v>38</v>
      </c>
      <c r="K111" s="13" t="s">
        <v>38</v>
      </c>
      <c r="L111" s="13" t="s">
        <v>38</v>
      </c>
      <c r="M111" s="13" t="s">
        <v>42</v>
      </c>
      <c r="N111" s="13" t="s">
        <v>42</v>
      </c>
      <c r="O111" s="13" t="s">
        <v>42</v>
      </c>
      <c r="P111" s="13" t="s">
        <v>42</v>
      </c>
      <c r="Q111" s="13" t="s">
        <v>42</v>
      </c>
      <c r="R111" s="13" t="s">
        <v>42</v>
      </c>
      <c r="S111" s="13" t="s">
        <v>42</v>
      </c>
      <c r="T111" s="13" t="s">
        <v>42</v>
      </c>
      <c r="U111" s="13" t="s">
        <v>42</v>
      </c>
      <c r="V111" s="13" t="s">
        <v>50</v>
      </c>
      <c r="W111" s="13" t="s">
        <v>42</v>
      </c>
      <c r="X111" s="13" t="s">
        <v>42</v>
      </c>
      <c r="Y111" s="13" t="s">
        <v>42</v>
      </c>
      <c r="Z111" s="13" t="s">
        <v>42</v>
      </c>
      <c r="AA111" s="13" t="s">
        <v>42</v>
      </c>
      <c r="AB111" s="13" t="s">
        <v>42</v>
      </c>
      <c r="AC111" s="13" t="s">
        <v>42</v>
      </c>
      <c r="AD111" s="13" t="s">
        <v>42</v>
      </c>
      <c r="AE111" s="13" t="s">
        <v>42</v>
      </c>
      <c r="AF111" s="13" t="s">
        <v>406</v>
      </c>
    </row>
    <row r="112" spans="1:32" ht="15.75" customHeight="1" x14ac:dyDescent="0.25">
      <c r="A112" s="43" t="s">
        <v>407</v>
      </c>
      <c r="B112" s="12" t="s">
        <v>408</v>
      </c>
      <c r="C112" s="12" t="s">
        <v>33</v>
      </c>
      <c r="D112" s="12" t="s">
        <v>48</v>
      </c>
      <c r="E112" s="12" t="s">
        <v>35</v>
      </c>
      <c r="F112" s="12" t="s">
        <v>36</v>
      </c>
      <c r="G112" s="12" t="s">
        <v>52</v>
      </c>
      <c r="H112" s="12" t="s">
        <v>38</v>
      </c>
      <c r="I112" s="12" t="s">
        <v>59</v>
      </c>
      <c r="J112" s="12" t="s">
        <v>40</v>
      </c>
      <c r="K112" s="12" t="s">
        <v>40</v>
      </c>
      <c r="L112" s="12" t="s">
        <v>40</v>
      </c>
      <c r="M112" s="12" t="s">
        <v>41</v>
      </c>
      <c r="N112" s="12" t="s">
        <v>43</v>
      </c>
      <c r="O112" s="12" t="s">
        <v>43</v>
      </c>
      <c r="P112" s="12" t="s">
        <v>41</v>
      </c>
      <c r="Q112" s="12" t="s">
        <v>41</v>
      </c>
      <c r="R112" s="12" t="s">
        <v>41</v>
      </c>
      <c r="S112" s="12" t="s">
        <v>42</v>
      </c>
      <c r="T112" s="12" t="s">
        <v>42</v>
      </c>
      <c r="U112" s="12" t="s">
        <v>42</v>
      </c>
      <c r="V112" s="12" t="s">
        <v>44</v>
      </c>
      <c r="W112" s="12" t="s">
        <v>42</v>
      </c>
      <c r="X112" s="12" t="s">
        <v>50</v>
      </c>
      <c r="Y112" s="12" t="s">
        <v>50</v>
      </c>
      <c r="Z112" s="12" t="s">
        <v>50</v>
      </c>
      <c r="AA112" s="12" t="s">
        <v>42</v>
      </c>
      <c r="AB112" s="12" t="s">
        <v>41</v>
      </c>
      <c r="AC112" s="12" t="s">
        <v>43</v>
      </c>
      <c r="AD112" s="12" t="s">
        <v>42</v>
      </c>
      <c r="AE112" s="12" t="s">
        <v>42</v>
      </c>
      <c r="AF112" s="12" t="s">
        <v>295</v>
      </c>
    </row>
    <row r="113" spans="1:32" ht="15.75" customHeight="1" x14ac:dyDescent="0.25">
      <c r="A113" s="44" t="s">
        <v>409</v>
      </c>
      <c r="B113" s="13" t="s">
        <v>410</v>
      </c>
      <c r="C113" s="13" t="s">
        <v>33</v>
      </c>
      <c r="D113" s="13" t="s">
        <v>34</v>
      </c>
      <c r="E113" s="13" t="s">
        <v>35</v>
      </c>
      <c r="F113" s="13" t="s">
        <v>36</v>
      </c>
      <c r="G113" s="13" t="s">
        <v>58</v>
      </c>
      <c r="H113" s="13" t="s">
        <v>49</v>
      </c>
      <c r="I113" s="13" t="s">
        <v>39</v>
      </c>
      <c r="J113" s="13" t="s">
        <v>49</v>
      </c>
      <c r="K113" s="13" t="s">
        <v>59</v>
      </c>
      <c r="L113" s="13" t="s">
        <v>39</v>
      </c>
      <c r="M113" s="13" t="s">
        <v>41</v>
      </c>
      <c r="N113" s="13" t="s">
        <v>43</v>
      </c>
      <c r="O113" s="13" t="s">
        <v>41</v>
      </c>
      <c r="P113" s="13" t="s">
        <v>41</v>
      </c>
      <c r="Q113" s="13" t="s">
        <v>41</v>
      </c>
      <c r="R113" s="13" t="s">
        <v>43</v>
      </c>
      <c r="S113" s="13" t="s">
        <v>43</v>
      </c>
      <c r="T113" s="13" t="s">
        <v>41</v>
      </c>
      <c r="U113" s="13" t="s">
        <v>43</v>
      </c>
      <c r="V113" s="13" t="s">
        <v>43</v>
      </c>
      <c r="W113" s="13" t="s">
        <v>41</v>
      </c>
      <c r="X113" s="13" t="s">
        <v>43</v>
      </c>
      <c r="Y113" s="13" t="s">
        <v>41</v>
      </c>
      <c r="Z113" s="13" t="s">
        <v>41</v>
      </c>
      <c r="AA113" s="13" t="s">
        <v>43</v>
      </c>
      <c r="AB113" s="13" t="s">
        <v>43</v>
      </c>
      <c r="AC113" s="13" t="s">
        <v>41</v>
      </c>
      <c r="AD113" s="13" t="s">
        <v>41</v>
      </c>
      <c r="AE113" s="13" t="s">
        <v>43</v>
      </c>
      <c r="AF113" s="13" t="s">
        <v>66</v>
      </c>
    </row>
    <row r="114" spans="1:32" ht="15.75" customHeight="1" x14ac:dyDescent="0.25">
      <c r="A114" s="43" t="s">
        <v>411</v>
      </c>
      <c r="B114" s="12" t="s">
        <v>412</v>
      </c>
      <c r="C114" s="12" t="s">
        <v>33</v>
      </c>
      <c r="D114" s="12" t="s">
        <v>48</v>
      </c>
      <c r="E114" s="12" t="s">
        <v>56</v>
      </c>
      <c r="F114" s="12" t="s">
        <v>36</v>
      </c>
      <c r="G114" s="12" t="s">
        <v>37</v>
      </c>
      <c r="H114" s="12" t="s">
        <v>59</v>
      </c>
      <c r="I114" s="12" t="s">
        <v>39</v>
      </c>
      <c r="J114" s="12" t="s">
        <v>59</v>
      </c>
      <c r="K114" s="12" t="s">
        <v>59</v>
      </c>
      <c r="L114" s="12" t="s">
        <v>39</v>
      </c>
      <c r="M114" s="12" t="s">
        <v>41</v>
      </c>
      <c r="N114" s="12" t="s">
        <v>41</v>
      </c>
      <c r="O114" s="12" t="s">
        <v>41</v>
      </c>
      <c r="P114" s="12" t="s">
        <v>41</v>
      </c>
      <c r="Q114" s="12" t="s">
        <v>41</v>
      </c>
      <c r="R114" s="12" t="s">
        <v>41</v>
      </c>
      <c r="S114" s="12" t="s">
        <v>43</v>
      </c>
      <c r="T114" s="12" t="s">
        <v>42</v>
      </c>
      <c r="U114" s="12" t="s">
        <v>50</v>
      </c>
      <c r="V114" s="12" t="s">
        <v>43</v>
      </c>
      <c r="W114" s="12" t="s">
        <v>43</v>
      </c>
      <c r="X114" s="12" t="s">
        <v>50</v>
      </c>
      <c r="Y114" s="12" t="s">
        <v>42</v>
      </c>
      <c r="Z114" s="12" t="s">
        <v>43</v>
      </c>
      <c r="AA114" s="12" t="s">
        <v>43</v>
      </c>
      <c r="AB114" s="12" t="s">
        <v>43</v>
      </c>
      <c r="AC114" s="12" t="s">
        <v>43</v>
      </c>
      <c r="AD114" s="12" t="s">
        <v>43</v>
      </c>
      <c r="AE114" s="12" t="s">
        <v>43</v>
      </c>
      <c r="AF114" s="12" t="s">
        <v>413</v>
      </c>
    </row>
    <row r="115" spans="1:32" ht="15.75" customHeight="1" x14ac:dyDescent="0.25">
      <c r="A115" s="44" t="s">
        <v>414</v>
      </c>
      <c r="B115" s="13" t="s">
        <v>415</v>
      </c>
      <c r="C115" s="13" t="s">
        <v>33</v>
      </c>
      <c r="D115" s="13" t="s">
        <v>34</v>
      </c>
      <c r="E115" s="13" t="s">
        <v>56</v>
      </c>
      <c r="F115" s="13" t="s">
        <v>36</v>
      </c>
      <c r="G115" s="13" t="s">
        <v>52</v>
      </c>
      <c r="H115" s="13" t="s">
        <v>49</v>
      </c>
      <c r="I115" s="13" t="s">
        <v>39</v>
      </c>
      <c r="J115" s="13" t="s">
        <v>39</v>
      </c>
      <c r="K115" s="13" t="s">
        <v>39</v>
      </c>
      <c r="L115" s="13" t="s">
        <v>39</v>
      </c>
      <c r="M115" s="13" t="s">
        <v>41</v>
      </c>
      <c r="N115" s="13" t="s">
        <v>41</v>
      </c>
      <c r="O115" s="13" t="s">
        <v>41</v>
      </c>
      <c r="P115" s="13" t="s">
        <v>41</v>
      </c>
      <c r="Q115" s="13" t="s">
        <v>41</v>
      </c>
      <c r="R115" s="13" t="s">
        <v>41</v>
      </c>
      <c r="S115" s="13" t="s">
        <v>41</v>
      </c>
      <c r="T115" s="13" t="s">
        <v>41</v>
      </c>
      <c r="U115" s="13" t="s">
        <v>41</v>
      </c>
      <c r="V115" s="13" t="s">
        <v>41</v>
      </c>
      <c r="W115" s="13" t="s">
        <v>41</v>
      </c>
      <c r="X115" s="13" t="s">
        <v>41</v>
      </c>
      <c r="Y115" s="13" t="s">
        <v>41</v>
      </c>
      <c r="Z115" s="13" t="s">
        <v>41</v>
      </c>
      <c r="AA115" s="13" t="s">
        <v>41</v>
      </c>
      <c r="AB115" s="13" t="s">
        <v>41</v>
      </c>
      <c r="AC115" s="13" t="s">
        <v>41</v>
      </c>
      <c r="AD115" s="13" t="s">
        <v>41</v>
      </c>
      <c r="AE115" s="13" t="s">
        <v>41</v>
      </c>
      <c r="AF115" s="13" t="s">
        <v>416</v>
      </c>
    </row>
    <row r="116" spans="1:32" ht="15.75" customHeight="1" x14ac:dyDescent="0.25">
      <c r="A116" s="43" t="s">
        <v>417</v>
      </c>
      <c r="B116" s="12" t="s">
        <v>418</v>
      </c>
      <c r="C116" s="12" t="s">
        <v>33</v>
      </c>
      <c r="D116" s="12" t="s">
        <v>34</v>
      </c>
      <c r="E116" s="12" t="s">
        <v>56</v>
      </c>
      <c r="F116" s="12" t="s">
        <v>36</v>
      </c>
      <c r="G116" s="12" t="s">
        <v>58</v>
      </c>
      <c r="H116" s="12" t="s">
        <v>59</v>
      </c>
      <c r="I116" s="12" t="s">
        <v>39</v>
      </c>
      <c r="J116" s="12" t="s">
        <v>39</v>
      </c>
      <c r="K116" s="12" t="s">
        <v>39</v>
      </c>
      <c r="L116" s="12" t="s">
        <v>39</v>
      </c>
      <c r="M116" s="12" t="s">
        <v>43</v>
      </c>
      <c r="N116" s="12" t="s">
        <v>43</v>
      </c>
      <c r="O116" s="12" t="s">
        <v>41</v>
      </c>
      <c r="P116" s="12" t="s">
        <v>41</v>
      </c>
      <c r="Q116" s="12" t="s">
        <v>41</v>
      </c>
      <c r="R116" s="12" t="s">
        <v>41</v>
      </c>
      <c r="S116" s="12" t="s">
        <v>43</v>
      </c>
      <c r="T116" s="12" t="s">
        <v>41</v>
      </c>
      <c r="U116" s="12" t="s">
        <v>41</v>
      </c>
      <c r="V116" s="12" t="s">
        <v>43</v>
      </c>
      <c r="W116" s="12" t="s">
        <v>41</v>
      </c>
      <c r="X116" s="12" t="s">
        <v>42</v>
      </c>
      <c r="Y116" s="12" t="s">
        <v>42</v>
      </c>
      <c r="Z116" s="12" t="s">
        <v>43</v>
      </c>
      <c r="AA116" s="12" t="s">
        <v>42</v>
      </c>
      <c r="AB116" s="12" t="s">
        <v>42</v>
      </c>
      <c r="AC116" s="12" t="s">
        <v>42</v>
      </c>
      <c r="AD116" s="12" t="s">
        <v>43</v>
      </c>
      <c r="AE116" s="12" t="s">
        <v>42</v>
      </c>
      <c r="AF116" s="12" t="s">
        <v>419</v>
      </c>
    </row>
    <row r="117" spans="1:32" ht="15.75" customHeight="1" x14ac:dyDescent="0.25">
      <c r="A117" s="44" t="s">
        <v>420</v>
      </c>
      <c r="B117" s="13" t="s">
        <v>421</v>
      </c>
      <c r="C117" s="13" t="s">
        <v>47</v>
      </c>
      <c r="D117" s="13" t="s">
        <v>34</v>
      </c>
      <c r="E117" s="13" t="s">
        <v>35</v>
      </c>
      <c r="F117" s="13" t="s">
        <v>36</v>
      </c>
      <c r="G117" s="13" t="s">
        <v>37</v>
      </c>
      <c r="H117" s="13" t="s">
        <v>49</v>
      </c>
      <c r="I117" s="13" t="s">
        <v>49</v>
      </c>
      <c r="J117" s="13" t="s">
        <v>49</v>
      </c>
      <c r="K117" s="13" t="s">
        <v>39</v>
      </c>
      <c r="L117" s="13" t="s">
        <v>39</v>
      </c>
      <c r="M117" s="13" t="s">
        <v>41</v>
      </c>
      <c r="N117" s="13" t="s">
        <v>41</v>
      </c>
      <c r="O117" s="13" t="s">
        <v>41</v>
      </c>
      <c r="P117" s="13" t="s">
        <v>41</v>
      </c>
      <c r="Q117" s="13" t="s">
        <v>43</v>
      </c>
      <c r="R117" s="13" t="s">
        <v>43</v>
      </c>
      <c r="S117" s="13" t="s">
        <v>43</v>
      </c>
      <c r="T117" s="13" t="s">
        <v>41</v>
      </c>
      <c r="U117" s="13" t="s">
        <v>42</v>
      </c>
      <c r="V117" s="13" t="s">
        <v>43</v>
      </c>
      <c r="W117" s="13" t="s">
        <v>43</v>
      </c>
      <c r="X117" s="13" t="s">
        <v>43</v>
      </c>
      <c r="Y117" s="13" t="s">
        <v>43</v>
      </c>
      <c r="Z117" s="13" t="s">
        <v>43</v>
      </c>
      <c r="AA117" s="13" t="s">
        <v>42</v>
      </c>
      <c r="AB117" s="13" t="s">
        <v>42</v>
      </c>
      <c r="AC117" s="13" t="s">
        <v>42</v>
      </c>
      <c r="AD117" s="13" t="s">
        <v>42</v>
      </c>
      <c r="AE117" s="13" t="s">
        <v>43</v>
      </c>
      <c r="AF117" s="13" t="s">
        <v>422</v>
      </c>
    </row>
    <row r="118" spans="1:32" ht="15.75" customHeight="1" x14ac:dyDescent="0.25">
      <c r="A118" s="43" t="s">
        <v>423</v>
      </c>
      <c r="B118" s="12" t="s">
        <v>424</v>
      </c>
      <c r="C118" s="12" t="s">
        <v>33</v>
      </c>
      <c r="D118" s="12" t="s">
        <v>48</v>
      </c>
      <c r="E118" s="12" t="s">
        <v>35</v>
      </c>
      <c r="F118" s="12" t="s">
        <v>36</v>
      </c>
      <c r="G118" s="12" t="s">
        <v>52</v>
      </c>
      <c r="H118" s="12" t="s">
        <v>59</v>
      </c>
      <c r="I118" s="12" t="s">
        <v>59</v>
      </c>
      <c r="J118" s="12" t="s">
        <v>39</v>
      </c>
      <c r="K118" s="12" t="s">
        <v>59</v>
      </c>
      <c r="L118" s="12" t="s">
        <v>59</v>
      </c>
      <c r="M118" s="12" t="s">
        <v>41</v>
      </c>
      <c r="N118" s="12" t="s">
        <v>43</v>
      </c>
      <c r="O118" s="12" t="s">
        <v>43</v>
      </c>
      <c r="P118" s="12" t="s">
        <v>41</v>
      </c>
      <c r="Q118" s="12" t="s">
        <v>43</v>
      </c>
      <c r="R118" s="12" t="s">
        <v>42</v>
      </c>
      <c r="S118" s="12" t="s">
        <v>43</v>
      </c>
      <c r="T118" s="12" t="s">
        <v>41</v>
      </c>
      <c r="U118" s="12" t="s">
        <v>43</v>
      </c>
      <c r="V118" s="12" t="s">
        <v>41</v>
      </c>
      <c r="W118" s="12" t="s">
        <v>43</v>
      </c>
      <c r="X118" s="12" t="s">
        <v>42</v>
      </c>
      <c r="Y118" s="12" t="s">
        <v>43</v>
      </c>
      <c r="Z118" s="12" t="s">
        <v>41</v>
      </c>
      <c r="AA118" s="12" t="s">
        <v>41</v>
      </c>
      <c r="AB118" s="12" t="s">
        <v>43</v>
      </c>
      <c r="AC118" s="12" t="s">
        <v>41</v>
      </c>
      <c r="AD118" s="12" t="s">
        <v>43</v>
      </c>
      <c r="AE118" s="12" t="s">
        <v>41</v>
      </c>
      <c r="AF118" s="12" t="s">
        <v>425</v>
      </c>
    </row>
    <row r="119" spans="1:32" ht="15.75" customHeight="1" x14ac:dyDescent="0.25">
      <c r="A119" s="44" t="s">
        <v>426</v>
      </c>
      <c r="B119" s="13" t="s">
        <v>427</v>
      </c>
      <c r="C119" s="13" t="s">
        <v>33</v>
      </c>
      <c r="D119" s="13" t="s">
        <v>34</v>
      </c>
      <c r="E119" s="13" t="s">
        <v>56</v>
      </c>
      <c r="F119" s="13" t="s">
        <v>36</v>
      </c>
      <c r="G119" s="13" t="s">
        <v>52</v>
      </c>
      <c r="H119" s="13" t="s">
        <v>38</v>
      </c>
      <c r="I119" s="13" t="s">
        <v>59</v>
      </c>
      <c r="J119" s="13" t="s">
        <v>49</v>
      </c>
      <c r="K119" s="13" t="s">
        <v>40</v>
      </c>
      <c r="L119" s="13" t="s">
        <v>39</v>
      </c>
      <c r="M119" s="13" t="s">
        <v>41</v>
      </c>
      <c r="N119" s="13" t="s">
        <v>43</v>
      </c>
      <c r="O119" s="13" t="s">
        <v>43</v>
      </c>
      <c r="P119" s="13" t="s">
        <v>43</v>
      </c>
      <c r="Q119" s="13" t="s">
        <v>42</v>
      </c>
      <c r="R119" s="13" t="s">
        <v>43</v>
      </c>
      <c r="S119" s="13" t="s">
        <v>43</v>
      </c>
      <c r="T119" s="13" t="s">
        <v>43</v>
      </c>
      <c r="U119" s="13" t="s">
        <v>41</v>
      </c>
      <c r="V119" s="13" t="s">
        <v>41</v>
      </c>
      <c r="W119" s="13" t="s">
        <v>41</v>
      </c>
      <c r="X119" s="13" t="s">
        <v>42</v>
      </c>
      <c r="Y119" s="13" t="s">
        <v>41</v>
      </c>
      <c r="Z119" s="13" t="s">
        <v>43</v>
      </c>
      <c r="AA119" s="13" t="s">
        <v>44</v>
      </c>
      <c r="AB119" s="13" t="s">
        <v>44</v>
      </c>
      <c r="AC119" s="13" t="s">
        <v>50</v>
      </c>
      <c r="AD119" s="13" t="s">
        <v>43</v>
      </c>
      <c r="AE119" s="13" t="s">
        <v>41</v>
      </c>
      <c r="AF119" s="13" t="s">
        <v>428</v>
      </c>
    </row>
    <row r="120" spans="1:32" ht="15.75" customHeight="1" x14ac:dyDescent="0.25">
      <c r="A120" s="43" t="s">
        <v>429</v>
      </c>
      <c r="B120" s="12" t="s">
        <v>430</v>
      </c>
      <c r="C120" s="12" t="s">
        <v>33</v>
      </c>
      <c r="D120" s="12" t="s">
        <v>34</v>
      </c>
      <c r="E120" s="12" t="s">
        <v>35</v>
      </c>
      <c r="F120" s="12" t="s">
        <v>36</v>
      </c>
      <c r="G120" s="12" t="s">
        <v>52</v>
      </c>
      <c r="H120" s="12" t="s">
        <v>38</v>
      </c>
      <c r="I120" s="12" t="s">
        <v>38</v>
      </c>
      <c r="J120" s="12" t="s">
        <v>38</v>
      </c>
      <c r="K120" s="12" t="s">
        <v>38</v>
      </c>
      <c r="L120" s="12" t="s">
        <v>38</v>
      </c>
      <c r="M120" s="12" t="s">
        <v>42</v>
      </c>
      <c r="N120" s="12" t="s">
        <v>42</v>
      </c>
      <c r="O120" s="12" t="s">
        <v>42</v>
      </c>
      <c r="P120" s="12" t="s">
        <v>43</v>
      </c>
      <c r="Q120" s="12" t="s">
        <v>43</v>
      </c>
      <c r="R120" s="12" t="s">
        <v>43</v>
      </c>
      <c r="S120" s="12" t="s">
        <v>42</v>
      </c>
      <c r="T120" s="12" t="s">
        <v>43</v>
      </c>
      <c r="U120" s="12" t="s">
        <v>43</v>
      </c>
      <c r="V120" s="12" t="s">
        <v>42</v>
      </c>
      <c r="W120" s="12" t="s">
        <v>50</v>
      </c>
      <c r="X120" s="12" t="s">
        <v>42</v>
      </c>
      <c r="Y120" s="12" t="s">
        <v>42</v>
      </c>
      <c r="Z120" s="12" t="s">
        <v>50</v>
      </c>
      <c r="AA120" s="12" t="s">
        <v>42</v>
      </c>
      <c r="AB120" s="12" t="s">
        <v>42</v>
      </c>
      <c r="AC120" s="12" t="s">
        <v>42</v>
      </c>
      <c r="AD120" s="12" t="s">
        <v>42</v>
      </c>
      <c r="AE120" s="12" t="s">
        <v>42</v>
      </c>
      <c r="AF120" s="12" t="s">
        <v>431</v>
      </c>
    </row>
    <row r="121" spans="1:32" ht="15.75" customHeight="1" x14ac:dyDescent="0.25">
      <c r="A121" s="44" t="s">
        <v>432</v>
      </c>
      <c r="B121" s="13" t="s">
        <v>433</v>
      </c>
      <c r="C121" s="13" t="s">
        <v>33</v>
      </c>
      <c r="D121" s="13" t="s">
        <v>48</v>
      </c>
      <c r="E121" s="13" t="s">
        <v>56</v>
      </c>
      <c r="F121" s="13" t="s">
        <v>36</v>
      </c>
      <c r="G121" s="13" t="s">
        <v>52</v>
      </c>
      <c r="H121" s="13" t="s">
        <v>39</v>
      </c>
      <c r="I121" s="13" t="s">
        <v>59</v>
      </c>
      <c r="J121" s="13" t="s">
        <v>59</v>
      </c>
      <c r="K121" s="13" t="s">
        <v>39</v>
      </c>
      <c r="L121" s="13" t="s">
        <v>39</v>
      </c>
      <c r="M121" s="13" t="s">
        <v>42</v>
      </c>
      <c r="N121" s="13" t="s">
        <v>43</v>
      </c>
      <c r="O121" s="13" t="s">
        <v>42</v>
      </c>
      <c r="P121" s="13" t="s">
        <v>41</v>
      </c>
      <c r="Q121" s="13" t="s">
        <v>43</v>
      </c>
      <c r="R121" s="13" t="s">
        <v>41</v>
      </c>
      <c r="S121" s="13" t="s">
        <v>43</v>
      </c>
      <c r="T121" s="13" t="s">
        <v>41</v>
      </c>
      <c r="U121" s="13" t="s">
        <v>43</v>
      </c>
      <c r="V121" s="13" t="s">
        <v>43</v>
      </c>
      <c r="W121" s="13" t="s">
        <v>41</v>
      </c>
      <c r="X121" s="13" t="s">
        <v>43</v>
      </c>
      <c r="Y121" s="13" t="s">
        <v>43</v>
      </c>
      <c r="Z121" s="13" t="s">
        <v>41</v>
      </c>
      <c r="AA121" s="13" t="s">
        <v>41</v>
      </c>
      <c r="AB121" s="13" t="s">
        <v>43</v>
      </c>
      <c r="AC121" s="13" t="s">
        <v>41</v>
      </c>
      <c r="AD121" s="13" t="s">
        <v>42</v>
      </c>
      <c r="AE121" s="13" t="s">
        <v>41</v>
      </c>
      <c r="AF121" s="13" t="s">
        <v>434</v>
      </c>
    </row>
    <row r="122" spans="1:32" ht="15.75" customHeight="1" x14ac:dyDescent="0.25">
      <c r="A122" s="43" t="s">
        <v>435</v>
      </c>
      <c r="B122" s="12" t="s">
        <v>436</v>
      </c>
      <c r="C122" s="12" t="s">
        <v>33</v>
      </c>
      <c r="D122" s="12" t="s">
        <v>34</v>
      </c>
      <c r="E122" s="12" t="s">
        <v>35</v>
      </c>
      <c r="F122" s="12" t="s">
        <v>36</v>
      </c>
      <c r="G122" s="12" t="s">
        <v>52</v>
      </c>
      <c r="H122" s="12" t="s">
        <v>39</v>
      </c>
      <c r="I122" s="12" t="s">
        <v>59</v>
      </c>
      <c r="J122" s="12" t="s">
        <v>49</v>
      </c>
      <c r="K122" s="12" t="s">
        <v>49</v>
      </c>
      <c r="L122" s="12" t="s">
        <v>49</v>
      </c>
      <c r="M122" s="12" t="s">
        <v>41</v>
      </c>
      <c r="N122" s="12" t="s">
        <v>43</v>
      </c>
      <c r="O122" s="12" t="s">
        <v>41</v>
      </c>
      <c r="P122" s="12" t="s">
        <v>43</v>
      </c>
      <c r="Q122" s="12" t="s">
        <v>43</v>
      </c>
      <c r="R122" s="12" t="s">
        <v>43</v>
      </c>
      <c r="S122" s="12" t="s">
        <v>42</v>
      </c>
      <c r="T122" s="12" t="s">
        <v>43</v>
      </c>
      <c r="U122" s="12" t="s">
        <v>43</v>
      </c>
      <c r="V122" s="12" t="s">
        <v>43</v>
      </c>
      <c r="W122" s="12" t="s">
        <v>41</v>
      </c>
      <c r="X122" s="12" t="s">
        <v>42</v>
      </c>
      <c r="Y122" s="12" t="s">
        <v>42</v>
      </c>
      <c r="Z122" s="12" t="s">
        <v>43</v>
      </c>
      <c r="AA122" s="12" t="s">
        <v>42</v>
      </c>
      <c r="AB122" s="12" t="s">
        <v>42</v>
      </c>
      <c r="AC122" s="12" t="s">
        <v>43</v>
      </c>
      <c r="AD122" s="12" t="s">
        <v>42</v>
      </c>
      <c r="AE122" s="12" t="s">
        <v>42</v>
      </c>
      <c r="AF122" s="12" t="s">
        <v>437</v>
      </c>
    </row>
    <row r="123" spans="1:32" ht="15.75" customHeight="1" x14ac:dyDescent="0.25">
      <c r="A123" s="44" t="s">
        <v>438</v>
      </c>
      <c r="B123" s="13" t="s">
        <v>439</v>
      </c>
      <c r="C123" s="13" t="s">
        <v>33</v>
      </c>
      <c r="D123" s="13" t="s">
        <v>48</v>
      </c>
      <c r="E123" s="13" t="s">
        <v>35</v>
      </c>
      <c r="F123" s="13" t="s">
        <v>36</v>
      </c>
      <c r="G123" s="13" t="s">
        <v>58</v>
      </c>
      <c r="H123" s="13" t="s">
        <v>49</v>
      </c>
      <c r="I123" s="13" t="s">
        <v>39</v>
      </c>
      <c r="J123" s="13" t="s">
        <v>49</v>
      </c>
      <c r="K123" s="13" t="s">
        <v>49</v>
      </c>
      <c r="L123" s="13" t="s">
        <v>39</v>
      </c>
      <c r="M123" s="13" t="s">
        <v>43</v>
      </c>
      <c r="N123" s="13" t="s">
        <v>42</v>
      </c>
      <c r="O123" s="13" t="s">
        <v>43</v>
      </c>
      <c r="P123" s="13" t="s">
        <v>43</v>
      </c>
      <c r="Q123" s="13" t="s">
        <v>41</v>
      </c>
      <c r="R123" s="13" t="s">
        <v>43</v>
      </c>
      <c r="S123" s="13" t="s">
        <v>43</v>
      </c>
      <c r="T123" s="13" t="s">
        <v>43</v>
      </c>
      <c r="U123" s="13" t="s">
        <v>42</v>
      </c>
      <c r="V123" s="13" t="s">
        <v>43</v>
      </c>
      <c r="W123" s="13" t="s">
        <v>41</v>
      </c>
      <c r="X123" s="13" t="s">
        <v>43</v>
      </c>
      <c r="Y123" s="13" t="s">
        <v>41</v>
      </c>
      <c r="Z123" s="13" t="s">
        <v>42</v>
      </c>
      <c r="AA123" s="13" t="s">
        <v>43</v>
      </c>
      <c r="AB123" s="13" t="s">
        <v>43</v>
      </c>
      <c r="AC123" s="13" t="s">
        <v>43</v>
      </c>
      <c r="AD123" s="13" t="s">
        <v>43</v>
      </c>
      <c r="AE123" s="13" t="s">
        <v>41</v>
      </c>
      <c r="AF123" s="13" t="s">
        <v>440</v>
      </c>
    </row>
    <row r="124" spans="1:32" ht="15.75" customHeight="1" x14ac:dyDescent="0.25">
      <c r="A124" s="43" t="s">
        <v>441</v>
      </c>
      <c r="B124" s="12" t="s">
        <v>442</v>
      </c>
      <c r="C124" s="12" t="s">
        <v>33</v>
      </c>
      <c r="D124" s="12" t="s">
        <v>48</v>
      </c>
      <c r="E124" s="12" t="s">
        <v>35</v>
      </c>
      <c r="F124" s="12" t="s">
        <v>36</v>
      </c>
      <c r="G124" s="12" t="s">
        <v>37</v>
      </c>
      <c r="H124" s="12" t="s">
        <v>39</v>
      </c>
      <c r="I124" s="12" t="s">
        <v>59</v>
      </c>
      <c r="J124" s="12" t="s">
        <v>59</v>
      </c>
      <c r="K124" s="12" t="s">
        <v>59</v>
      </c>
      <c r="L124" s="12" t="s">
        <v>59</v>
      </c>
      <c r="M124" s="12" t="s">
        <v>41</v>
      </c>
      <c r="N124" s="12" t="s">
        <v>41</v>
      </c>
      <c r="O124" s="12" t="s">
        <v>41</v>
      </c>
      <c r="P124" s="12" t="s">
        <v>41</v>
      </c>
      <c r="Q124" s="12" t="s">
        <v>41</v>
      </c>
      <c r="R124" s="12" t="s">
        <v>41</v>
      </c>
      <c r="S124" s="12" t="s">
        <v>41</v>
      </c>
      <c r="T124" s="12" t="s">
        <v>41</v>
      </c>
      <c r="U124" s="12" t="s">
        <v>42</v>
      </c>
      <c r="V124" s="12" t="s">
        <v>42</v>
      </c>
      <c r="W124" s="12" t="s">
        <v>42</v>
      </c>
      <c r="X124" s="12" t="s">
        <v>42</v>
      </c>
      <c r="Y124" s="12" t="s">
        <v>42</v>
      </c>
      <c r="Z124" s="12" t="s">
        <v>43</v>
      </c>
      <c r="AA124" s="12" t="s">
        <v>42</v>
      </c>
      <c r="AB124" s="12" t="s">
        <v>41</v>
      </c>
      <c r="AC124" s="12" t="s">
        <v>41</v>
      </c>
      <c r="AD124" s="12" t="s">
        <v>42</v>
      </c>
      <c r="AE124" s="12" t="s">
        <v>42</v>
      </c>
      <c r="AF124" s="12" t="s">
        <v>443</v>
      </c>
    </row>
    <row r="125" spans="1:32" ht="15.75" customHeight="1" x14ac:dyDescent="0.25">
      <c r="A125" s="44" t="s">
        <v>444</v>
      </c>
      <c r="B125" s="13" t="s">
        <v>445</v>
      </c>
      <c r="C125" s="13" t="s">
        <v>33</v>
      </c>
      <c r="D125" s="13" t="s">
        <v>34</v>
      </c>
      <c r="E125" s="13" t="s">
        <v>35</v>
      </c>
      <c r="F125" s="13" t="s">
        <v>36</v>
      </c>
      <c r="G125" s="13" t="s">
        <v>58</v>
      </c>
      <c r="H125" s="13" t="s">
        <v>38</v>
      </c>
      <c r="I125" s="13" t="s">
        <v>59</v>
      </c>
      <c r="J125" s="13" t="s">
        <v>59</v>
      </c>
      <c r="K125" s="13" t="s">
        <v>59</v>
      </c>
      <c r="L125" s="13" t="s">
        <v>40</v>
      </c>
      <c r="M125" s="13" t="s">
        <v>42</v>
      </c>
      <c r="N125" s="13" t="s">
        <v>42</v>
      </c>
      <c r="O125" s="13" t="s">
        <v>42</v>
      </c>
      <c r="P125" s="13" t="s">
        <v>43</v>
      </c>
      <c r="Q125" s="13" t="s">
        <v>43</v>
      </c>
      <c r="R125" s="13" t="s">
        <v>50</v>
      </c>
      <c r="S125" s="13" t="s">
        <v>43</v>
      </c>
      <c r="T125" s="13" t="s">
        <v>43</v>
      </c>
      <c r="U125" s="13" t="s">
        <v>43</v>
      </c>
      <c r="V125" s="13" t="s">
        <v>43</v>
      </c>
      <c r="W125" s="13" t="s">
        <v>41</v>
      </c>
      <c r="X125" s="13" t="s">
        <v>43</v>
      </c>
      <c r="Y125" s="13" t="s">
        <v>43</v>
      </c>
      <c r="Z125" s="13" t="s">
        <v>43</v>
      </c>
      <c r="AA125" s="13" t="s">
        <v>44</v>
      </c>
      <c r="AB125" s="13" t="s">
        <v>43</v>
      </c>
      <c r="AC125" s="13" t="s">
        <v>43</v>
      </c>
      <c r="AD125" s="13" t="s">
        <v>43</v>
      </c>
      <c r="AE125" s="13" t="s">
        <v>43</v>
      </c>
      <c r="AF125" s="13"/>
    </row>
    <row r="126" spans="1:32" ht="15.75" customHeight="1" x14ac:dyDescent="0.25">
      <c r="A126" s="43" t="s">
        <v>446</v>
      </c>
      <c r="B126" s="12" t="s">
        <v>447</v>
      </c>
      <c r="C126" s="12" t="s">
        <v>33</v>
      </c>
      <c r="D126" s="12" t="s">
        <v>48</v>
      </c>
      <c r="E126" s="12" t="s">
        <v>35</v>
      </c>
      <c r="F126" s="12" t="s">
        <v>36</v>
      </c>
      <c r="G126" s="12" t="s">
        <v>37</v>
      </c>
      <c r="H126" s="12" t="s">
        <v>38</v>
      </c>
      <c r="I126" s="12" t="s">
        <v>49</v>
      </c>
      <c r="J126" s="12" t="s">
        <v>59</v>
      </c>
      <c r="K126" s="12" t="s">
        <v>38</v>
      </c>
      <c r="L126" s="12" t="s">
        <v>49</v>
      </c>
      <c r="M126" s="12" t="s">
        <v>41</v>
      </c>
      <c r="N126" s="12" t="s">
        <v>42</v>
      </c>
      <c r="O126" s="12" t="s">
        <v>42</v>
      </c>
      <c r="P126" s="12" t="s">
        <v>43</v>
      </c>
      <c r="Q126" s="12" t="s">
        <v>43</v>
      </c>
      <c r="R126" s="12" t="s">
        <v>42</v>
      </c>
      <c r="S126" s="12" t="s">
        <v>42</v>
      </c>
      <c r="T126" s="12" t="s">
        <v>44</v>
      </c>
      <c r="U126" s="12" t="s">
        <v>41</v>
      </c>
      <c r="V126" s="12" t="s">
        <v>41</v>
      </c>
      <c r="W126" s="12" t="s">
        <v>41</v>
      </c>
      <c r="X126" s="12" t="s">
        <v>41</v>
      </c>
      <c r="Y126" s="12" t="s">
        <v>41</v>
      </c>
      <c r="Z126" s="12" t="s">
        <v>41</v>
      </c>
      <c r="AA126" s="12" t="s">
        <v>44</v>
      </c>
      <c r="AB126" s="12" t="s">
        <v>44</v>
      </c>
      <c r="AC126" s="12" t="s">
        <v>44</v>
      </c>
      <c r="AD126" s="12" t="s">
        <v>44</v>
      </c>
      <c r="AE126" s="12" t="s">
        <v>44</v>
      </c>
      <c r="AF126" s="12" t="s">
        <v>448</v>
      </c>
    </row>
    <row r="127" spans="1:32" ht="15.75" customHeight="1" x14ac:dyDescent="0.25">
      <c r="A127" s="44" t="s">
        <v>449</v>
      </c>
      <c r="B127" s="13" t="s">
        <v>450</v>
      </c>
      <c r="C127" s="13" t="s">
        <v>33</v>
      </c>
      <c r="D127" s="13" t="s">
        <v>34</v>
      </c>
      <c r="E127" s="13" t="s">
        <v>35</v>
      </c>
      <c r="F127" s="13" t="s">
        <v>36</v>
      </c>
      <c r="G127" s="13" t="s">
        <v>58</v>
      </c>
      <c r="H127" s="13" t="s">
        <v>59</v>
      </c>
      <c r="I127" s="13" t="s">
        <v>59</v>
      </c>
      <c r="J127" s="13" t="s">
        <v>59</v>
      </c>
      <c r="K127" s="13" t="s">
        <v>59</v>
      </c>
      <c r="L127" s="13" t="s">
        <v>39</v>
      </c>
      <c r="M127" s="13" t="s">
        <v>50</v>
      </c>
      <c r="N127" s="13" t="s">
        <v>42</v>
      </c>
      <c r="O127" s="13" t="s">
        <v>50</v>
      </c>
      <c r="P127" s="13" t="s">
        <v>42</v>
      </c>
      <c r="Q127" s="13" t="s">
        <v>50</v>
      </c>
      <c r="R127" s="13" t="s">
        <v>42</v>
      </c>
      <c r="S127" s="13" t="s">
        <v>50</v>
      </c>
      <c r="T127" s="13" t="s">
        <v>42</v>
      </c>
      <c r="U127" s="13" t="s">
        <v>44</v>
      </c>
      <c r="V127" s="13" t="s">
        <v>43</v>
      </c>
      <c r="W127" s="13" t="s">
        <v>43</v>
      </c>
      <c r="X127" s="13" t="s">
        <v>43</v>
      </c>
      <c r="Y127" s="13" t="s">
        <v>43</v>
      </c>
      <c r="Z127" s="13" t="s">
        <v>41</v>
      </c>
      <c r="AA127" s="13" t="s">
        <v>50</v>
      </c>
      <c r="AB127" s="13" t="s">
        <v>41</v>
      </c>
      <c r="AC127" s="13" t="s">
        <v>43</v>
      </c>
      <c r="AD127" s="13" t="s">
        <v>42</v>
      </c>
      <c r="AE127" s="13" t="s">
        <v>41</v>
      </c>
      <c r="AF127" s="13" t="s">
        <v>451</v>
      </c>
    </row>
    <row r="128" spans="1:32" ht="15.75" customHeight="1" x14ac:dyDescent="0.25">
      <c r="A128" s="43" t="s">
        <v>452</v>
      </c>
      <c r="B128" s="12" t="s">
        <v>453</v>
      </c>
      <c r="C128" s="12" t="s">
        <v>33</v>
      </c>
      <c r="D128" s="12" t="s">
        <v>48</v>
      </c>
      <c r="E128" s="12" t="s">
        <v>35</v>
      </c>
      <c r="F128" s="12" t="s">
        <v>36</v>
      </c>
      <c r="G128" s="12" t="s">
        <v>52</v>
      </c>
      <c r="H128" s="12" t="s">
        <v>59</v>
      </c>
      <c r="I128" s="12" t="s">
        <v>59</v>
      </c>
      <c r="J128" s="12" t="s">
        <v>38</v>
      </c>
      <c r="K128" s="12" t="s">
        <v>38</v>
      </c>
      <c r="L128" s="12" t="s">
        <v>59</v>
      </c>
      <c r="M128" s="12" t="s">
        <v>43</v>
      </c>
      <c r="N128" s="12" t="s">
        <v>43</v>
      </c>
      <c r="O128" s="12" t="s">
        <v>42</v>
      </c>
      <c r="P128" s="12" t="s">
        <v>43</v>
      </c>
      <c r="Q128" s="12" t="s">
        <v>43</v>
      </c>
      <c r="R128" s="12" t="s">
        <v>42</v>
      </c>
      <c r="S128" s="12" t="s">
        <v>42</v>
      </c>
      <c r="T128" s="12" t="s">
        <v>43</v>
      </c>
      <c r="U128" s="12" t="s">
        <v>42</v>
      </c>
      <c r="V128" s="12" t="s">
        <v>43</v>
      </c>
      <c r="W128" s="12" t="s">
        <v>43</v>
      </c>
      <c r="X128" s="12" t="s">
        <v>42</v>
      </c>
      <c r="Y128" s="12" t="s">
        <v>42</v>
      </c>
      <c r="Z128" s="12" t="s">
        <v>43</v>
      </c>
      <c r="AA128" s="12" t="s">
        <v>43</v>
      </c>
      <c r="AB128" s="12" t="s">
        <v>43</v>
      </c>
      <c r="AC128" s="12" t="s">
        <v>42</v>
      </c>
      <c r="AD128" s="12" t="s">
        <v>50</v>
      </c>
      <c r="AE128" s="12" t="s">
        <v>43</v>
      </c>
      <c r="AF128" s="12" t="s">
        <v>454</v>
      </c>
    </row>
    <row r="129" spans="1:32" ht="15.75" customHeight="1" x14ac:dyDescent="0.25">
      <c r="A129" s="44" t="s">
        <v>455</v>
      </c>
      <c r="B129" s="13" t="s">
        <v>456</v>
      </c>
      <c r="C129" s="13" t="s">
        <v>33</v>
      </c>
      <c r="D129" s="13" t="s">
        <v>48</v>
      </c>
      <c r="E129" s="13" t="s">
        <v>35</v>
      </c>
      <c r="F129" s="13" t="s">
        <v>36</v>
      </c>
      <c r="G129" s="13" t="s">
        <v>58</v>
      </c>
      <c r="H129" s="13" t="s">
        <v>49</v>
      </c>
      <c r="I129" s="13" t="s">
        <v>59</v>
      </c>
      <c r="J129" s="13" t="s">
        <v>59</v>
      </c>
      <c r="K129" s="13" t="s">
        <v>39</v>
      </c>
      <c r="L129" s="13" t="s">
        <v>38</v>
      </c>
      <c r="M129" s="13" t="s">
        <v>41</v>
      </c>
      <c r="N129" s="13" t="s">
        <v>41</v>
      </c>
      <c r="O129" s="13" t="s">
        <v>43</v>
      </c>
      <c r="P129" s="13" t="s">
        <v>43</v>
      </c>
      <c r="Q129" s="13" t="s">
        <v>43</v>
      </c>
      <c r="R129" s="13" t="s">
        <v>43</v>
      </c>
      <c r="S129" s="13" t="s">
        <v>42</v>
      </c>
      <c r="T129" s="13" t="s">
        <v>43</v>
      </c>
      <c r="U129" s="13" t="s">
        <v>41</v>
      </c>
      <c r="V129" s="13" t="s">
        <v>43</v>
      </c>
      <c r="W129" s="13" t="s">
        <v>42</v>
      </c>
      <c r="X129" s="13" t="s">
        <v>42</v>
      </c>
      <c r="Y129" s="13" t="s">
        <v>43</v>
      </c>
      <c r="Z129" s="13" t="s">
        <v>42</v>
      </c>
      <c r="AA129" s="13" t="s">
        <v>43</v>
      </c>
      <c r="AB129" s="13" t="s">
        <v>41</v>
      </c>
      <c r="AC129" s="13" t="s">
        <v>43</v>
      </c>
      <c r="AD129" s="13" t="s">
        <v>41</v>
      </c>
      <c r="AE129" s="13" t="s">
        <v>41</v>
      </c>
      <c r="AF129" s="13" t="s">
        <v>457</v>
      </c>
    </row>
    <row r="130" spans="1:32" ht="15.75" customHeight="1" x14ac:dyDescent="0.25">
      <c r="A130" s="43" t="s">
        <v>458</v>
      </c>
      <c r="B130" s="12" t="s">
        <v>459</v>
      </c>
      <c r="C130" s="12" t="s">
        <v>33</v>
      </c>
      <c r="D130" s="12" t="s">
        <v>34</v>
      </c>
      <c r="E130" s="12" t="s">
        <v>35</v>
      </c>
      <c r="F130" s="12" t="s">
        <v>36</v>
      </c>
      <c r="G130" s="12" t="s">
        <v>119</v>
      </c>
      <c r="H130" s="12" t="s">
        <v>59</v>
      </c>
      <c r="I130" s="12" t="s">
        <v>59</v>
      </c>
      <c r="J130" s="12" t="s">
        <v>39</v>
      </c>
      <c r="K130" s="12" t="s">
        <v>59</v>
      </c>
      <c r="L130" s="12" t="s">
        <v>59</v>
      </c>
      <c r="M130" s="12" t="s">
        <v>43</v>
      </c>
      <c r="N130" s="12" t="s">
        <v>43</v>
      </c>
      <c r="O130" s="12" t="s">
        <v>43</v>
      </c>
      <c r="P130" s="12" t="s">
        <v>43</v>
      </c>
      <c r="Q130" s="12" t="s">
        <v>41</v>
      </c>
      <c r="R130" s="12" t="s">
        <v>41</v>
      </c>
      <c r="S130" s="12" t="s">
        <v>43</v>
      </c>
      <c r="T130" s="12" t="s">
        <v>41</v>
      </c>
      <c r="U130" s="12" t="s">
        <v>42</v>
      </c>
      <c r="V130" s="12" t="s">
        <v>43</v>
      </c>
      <c r="W130" s="12" t="s">
        <v>43</v>
      </c>
      <c r="X130" s="12" t="s">
        <v>42</v>
      </c>
      <c r="Y130" s="12" t="s">
        <v>42</v>
      </c>
      <c r="Z130" s="12" t="s">
        <v>43</v>
      </c>
      <c r="AA130" s="12" t="s">
        <v>42</v>
      </c>
      <c r="AB130" s="12" t="s">
        <v>43</v>
      </c>
      <c r="AC130" s="12" t="s">
        <v>43</v>
      </c>
      <c r="AD130" s="12" t="s">
        <v>43</v>
      </c>
      <c r="AE130" s="12" t="s">
        <v>43</v>
      </c>
      <c r="AF130" s="12" t="s">
        <v>460</v>
      </c>
    </row>
    <row r="131" spans="1:32" ht="15.75" customHeight="1" x14ac:dyDescent="0.25">
      <c r="A131" s="44" t="s">
        <v>461</v>
      </c>
      <c r="B131" s="13" t="s">
        <v>462</v>
      </c>
      <c r="C131" s="13" t="s">
        <v>33</v>
      </c>
      <c r="D131" s="13" t="s">
        <v>48</v>
      </c>
      <c r="E131" s="13" t="s">
        <v>56</v>
      </c>
      <c r="F131" s="13" t="s">
        <v>36</v>
      </c>
      <c r="G131" s="13" t="s">
        <v>52</v>
      </c>
      <c r="H131" s="13" t="s">
        <v>49</v>
      </c>
      <c r="I131" s="13" t="s">
        <v>39</v>
      </c>
      <c r="J131" s="13" t="s">
        <v>59</v>
      </c>
      <c r="K131" s="13" t="s">
        <v>39</v>
      </c>
      <c r="L131" s="13" t="s">
        <v>59</v>
      </c>
      <c r="M131" s="13" t="s">
        <v>41</v>
      </c>
      <c r="N131" s="13" t="s">
        <v>41</v>
      </c>
      <c r="O131" s="13" t="s">
        <v>41</v>
      </c>
      <c r="P131" s="13" t="s">
        <v>41</v>
      </c>
      <c r="Q131" s="13" t="s">
        <v>43</v>
      </c>
      <c r="R131" s="13" t="s">
        <v>43</v>
      </c>
      <c r="S131" s="13" t="s">
        <v>41</v>
      </c>
      <c r="T131" s="13" t="s">
        <v>42</v>
      </c>
      <c r="U131" s="13" t="s">
        <v>43</v>
      </c>
      <c r="V131" s="13" t="s">
        <v>43</v>
      </c>
      <c r="W131" s="13" t="s">
        <v>43</v>
      </c>
      <c r="X131" s="13" t="s">
        <v>43</v>
      </c>
      <c r="Y131" s="13" t="s">
        <v>43</v>
      </c>
      <c r="Z131" s="13" t="s">
        <v>43</v>
      </c>
      <c r="AA131" s="13" t="s">
        <v>50</v>
      </c>
      <c r="AB131" s="13" t="s">
        <v>43</v>
      </c>
      <c r="AC131" s="13" t="s">
        <v>43</v>
      </c>
      <c r="AD131" s="13" t="s">
        <v>41</v>
      </c>
      <c r="AE131" s="13" t="s">
        <v>43</v>
      </c>
      <c r="AF131" s="13" t="s">
        <v>463</v>
      </c>
    </row>
    <row r="132" spans="1:32" ht="15.75" customHeight="1" x14ac:dyDescent="0.25">
      <c r="A132" s="43" t="s">
        <v>464</v>
      </c>
      <c r="B132" s="12" t="s">
        <v>465</v>
      </c>
      <c r="C132" s="12" t="s">
        <v>33</v>
      </c>
      <c r="D132" s="12" t="s">
        <v>34</v>
      </c>
      <c r="E132" s="12" t="s">
        <v>56</v>
      </c>
      <c r="F132" s="12" t="s">
        <v>36</v>
      </c>
      <c r="G132" s="12" t="s">
        <v>58</v>
      </c>
      <c r="H132" s="12" t="s">
        <v>59</v>
      </c>
      <c r="I132" s="12" t="s">
        <v>59</v>
      </c>
      <c r="J132" s="12" t="s">
        <v>49</v>
      </c>
      <c r="K132" s="12" t="s">
        <v>49</v>
      </c>
      <c r="L132" s="12" t="s">
        <v>39</v>
      </c>
      <c r="M132" s="12" t="s">
        <v>41</v>
      </c>
      <c r="N132" s="12" t="s">
        <v>41</v>
      </c>
      <c r="O132" s="12" t="s">
        <v>41</v>
      </c>
      <c r="P132" s="12" t="s">
        <v>41</v>
      </c>
      <c r="Q132" s="12" t="s">
        <v>41</v>
      </c>
      <c r="R132" s="12" t="s">
        <v>41</v>
      </c>
      <c r="S132" s="12" t="s">
        <v>43</v>
      </c>
      <c r="T132" s="12" t="s">
        <v>42</v>
      </c>
      <c r="U132" s="12" t="s">
        <v>41</v>
      </c>
      <c r="V132" s="12" t="s">
        <v>41</v>
      </c>
      <c r="W132" s="12" t="s">
        <v>41</v>
      </c>
      <c r="X132" s="12" t="s">
        <v>42</v>
      </c>
      <c r="Y132" s="12" t="s">
        <v>42</v>
      </c>
      <c r="Z132" s="12" t="s">
        <v>41</v>
      </c>
      <c r="AA132" s="12" t="s">
        <v>44</v>
      </c>
      <c r="AB132" s="12" t="s">
        <v>42</v>
      </c>
      <c r="AC132" s="12" t="s">
        <v>50</v>
      </c>
      <c r="AD132" s="12" t="s">
        <v>41</v>
      </c>
      <c r="AE132" s="12" t="s">
        <v>41</v>
      </c>
      <c r="AF132" s="12" t="s">
        <v>466</v>
      </c>
    </row>
    <row r="133" spans="1:32" ht="15.75" customHeight="1" x14ac:dyDescent="0.25">
      <c r="A133" s="44" t="s">
        <v>467</v>
      </c>
      <c r="B133" s="13" t="s">
        <v>468</v>
      </c>
      <c r="C133" s="13" t="s">
        <v>47</v>
      </c>
      <c r="D133" s="13" t="s">
        <v>48</v>
      </c>
      <c r="E133" s="13" t="s">
        <v>56</v>
      </c>
      <c r="F133" s="13" t="s">
        <v>36</v>
      </c>
      <c r="G133" s="13" t="s">
        <v>52</v>
      </c>
      <c r="H133" s="13" t="s">
        <v>59</v>
      </c>
      <c r="I133" s="13" t="s">
        <v>59</v>
      </c>
      <c r="J133" s="13" t="s">
        <v>59</v>
      </c>
      <c r="K133" s="13" t="s">
        <v>49</v>
      </c>
      <c r="L133" s="13" t="s">
        <v>49</v>
      </c>
      <c r="M133" s="13" t="s">
        <v>43</v>
      </c>
      <c r="N133" s="13" t="s">
        <v>43</v>
      </c>
      <c r="O133" s="13" t="s">
        <v>43</v>
      </c>
      <c r="P133" s="13" t="s">
        <v>43</v>
      </c>
      <c r="Q133" s="13" t="s">
        <v>43</v>
      </c>
      <c r="R133" s="13" t="s">
        <v>43</v>
      </c>
      <c r="S133" s="13" t="s">
        <v>43</v>
      </c>
      <c r="T133" s="13" t="s">
        <v>43</v>
      </c>
      <c r="U133" s="13" t="s">
        <v>41</v>
      </c>
      <c r="V133" s="13" t="s">
        <v>43</v>
      </c>
      <c r="W133" s="13" t="s">
        <v>43</v>
      </c>
      <c r="X133" s="13" t="s">
        <v>41</v>
      </c>
      <c r="Y133" s="13" t="s">
        <v>41</v>
      </c>
      <c r="Z133" s="13" t="s">
        <v>41</v>
      </c>
      <c r="AA133" s="13" t="s">
        <v>43</v>
      </c>
      <c r="AB133" s="13" t="s">
        <v>41</v>
      </c>
      <c r="AC133" s="13" t="s">
        <v>42</v>
      </c>
      <c r="AD133" s="13" t="s">
        <v>43</v>
      </c>
      <c r="AE133" s="13" t="s">
        <v>41</v>
      </c>
      <c r="AF133" s="13" t="s">
        <v>242</v>
      </c>
    </row>
    <row r="134" spans="1:32" ht="15.75" customHeight="1" x14ac:dyDescent="0.25">
      <c r="A134" s="43" t="s">
        <v>469</v>
      </c>
      <c r="B134" s="12" t="s">
        <v>470</v>
      </c>
      <c r="C134" s="12" t="s">
        <v>150</v>
      </c>
      <c r="D134" s="12" t="s">
        <v>34</v>
      </c>
      <c r="E134" s="12" t="s">
        <v>56</v>
      </c>
      <c r="F134" s="12" t="s">
        <v>57</v>
      </c>
      <c r="G134" s="12" t="s">
        <v>37</v>
      </c>
      <c r="H134" s="12" t="s">
        <v>39</v>
      </c>
      <c r="I134" s="12" t="s">
        <v>49</v>
      </c>
      <c r="J134" s="12" t="s">
        <v>38</v>
      </c>
      <c r="K134" s="12" t="s">
        <v>38</v>
      </c>
      <c r="L134" s="12" t="s">
        <v>49</v>
      </c>
      <c r="M134" s="12" t="s">
        <v>43</v>
      </c>
      <c r="N134" s="12" t="s">
        <v>42</v>
      </c>
      <c r="O134" s="12" t="s">
        <v>42</v>
      </c>
      <c r="P134" s="12" t="s">
        <v>42</v>
      </c>
      <c r="Q134" s="12" t="s">
        <v>42</v>
      </c>
      <c r="R134" s="12" t="s">
        <v>42</v>
      </c>
      <c r="S134" s="12" t="s">
        <v>42</v>
      </c>
      <c r="T134" s="12" t="s">
        <v>43</v>
      </c>
      <c r="U134" s="12" t="s">
        <v>41</v>
      </c>
      <c r="V134" s="12" t="s">
        <v>43</v>
      </c>
      <c r="W134" s="12" t="s">
        <v>41</v>
      </c>
      <c r="X134" s="12" t="s">
        <v>41</v>
      </c>
      <c r="Y134" s="12" t="s">
        <v>41</v>
      </c>
      <c r="Z134" s="12" t="s">
        <v>41</v>
      </c>
      <c r="AA134" s="12" t="s">
        <v>50</v>
      </c>
      <c r="AB134" s="12" t="s">
        <v>41</v>
      </c>
      <c r="AC134" s="12" t="s">
        <v>41</v>
      </c>
      <c r="AD134" s="12" t="s">
        <v>41</v>
      </c>
      <c r="AE134" s="12" t="s">
        <v>41</v>
      </c>
      <c r="AF134" s="12" t="s">
        <v>70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34A5E-29AC-4636-BCA6-918DD19EF20C}">
  <sheetPr>
    <tabColor theme="5" tint="-0.249977111117893"/>
  </sheetPr>
  <dimension ref="A3:Q72"/>
  <sheetViews>
    <sheetView topLeftCell="A24" zoomScale="69" workbookViewId="0">
      <selection activeCell="I56" sqref="I56"/>
    </sheetView>
  </sheetViews>
  <sheetFormatPr defaultRowHeight="13.2" x14ac:dyDescent="0.25"/>
  <cols>
    <col min="1" max="1" width="60.21875" bestFit="1" customWidth="1"/>
    <col min="2" max="2" width="18" bestFit="1" customWidth="1"/>
    <col min="3" max="3" width="7.44140625" bestFit="1" customWidth="1"/>
    <col min="4" max="4" width="7.88671875" bestFit="1" customWidth="1"/>
    <col min="5" max="5" width="10.6640625" bestFit="1" customWidth="1"/>
    <col min="7" max="7" width="67.33203125" bestFit="1" customWidth="1"/>
    <col min="8" max="8" width="18" bestFit="1" customWidth="1"/>
    <col min="9" max="9" width="7.44140625" bestFit="1" customWidth="1"/>
    <col min="10" max="10" width="7.88671875" bestFit="1" customWidth="1"/>
    <col min="11" max="11" width="10.6640625" bestFit="1" customWidth="1"/>
    <col min="13" max="13" width="67.33203125" bestFit="1" customWidth="1"/>
    <col min="14" max="14" width="18" bestFit="1" customWidth="1"/>
    <col min="15" max="15" width="7.44140625" bestFit="1" customWidth="1"/>
    <col min="16" max="16" width="7.88671875" bestFit="1" customWidth="1"/>
    <col min="17" max="17" width="10.6640625" bestFit="1" customWidth="1"/>
    <col min="18" max="18" width="41" bestFit="1" customWidth="1"/>
    <col min="19" max="19" width="38.5546875" bestFit="1" customWidth="1"/>
    <col min="20" max="20" width="45.44140625" bestFit="1" customWidth="1"/>
    <col min="21" max="21" width="43" bestFit="1" customWidth="1"/>
    <col min="22" max="22" width="9.109375" bestFit="1" customWidth="1"/>
    <col min="23" max="23" width="6.6640625" bestFit="1" customWidth="1"/>
    <col min="24" max="24" width="7.21875" bestFit="1" customWidth="1"/>
    <col min="25" max="25" width="11.5546875" bestFit="1" customWidth="1"/>
    <col min="26" max="26" width="10.33203125" bestFit="1" customWidth="1"/>
  </cols>
  <sheetData>
    <row r="3" spans="1:17" x14ac:dyDescent="0.25">
      <c r="A3" s="21" t="s">
        <v>314</v>
      </c>
      <c r="B3" s="21" t="s">
        <v>311</v>
      </c>
      <c r="C3" s="19"/>
      <c r="D3" s="19"/>
      <c r="E3" s="20"/>
      <c r="G3" s="21" t="s">
        <v>501</v>
      </c>
      <c r="H3" s="21" t="s">
        <v>311</v>
      </c>
      <c r="I3" s="19"/>
      <c r="J3" s="19"/>
      <c r="K3" s="20"/>
      <c r="M3" s="21" t="s">
        <v>502</v>
      </c>
      <c r="N3" s="21" t="s">
        <v>311</v>
      </c>
      <c r="O3" s="19"/>
      <c r="P3" s="19"/>
      <c r="Q3" s="20"/>
    </row>
    <row r="4" spans="1:17" x14ac:dyDescent="0.25">
      <c r="A4" s="21" t="s">
        <v>309</v>
      </c>
      <c r="B4" s="18" t="s">
        <v>307</v>
      </c>
      <c r="C4" s="26" t="s">
        <v>42</v>
      </c>
      <c r="D4" s="26" t="s">
        <v>306</v>
      </c>
      <c r="E4" s="22" t="s">
        <v>310</v>
      </c>
      <c r="G4" s="21" t="s">
        <v>309</v>
      </c>
      <c r="H4" s="18" t="s">
        <v>307</v>
      </c>
      <c r="I4" s="26" t="s">
        <v>42</v>
      </c>
      <c r="J4" s="26" t="s">
        <v>306</v>
      </c>
      <c r="K4" s="22" t="s">
        <v>310</v>
      </c>
      <c r="M4" s="21" t="s">
        <v>309</v>
      </c>
      <c r="N4" s="18" t="s">
        <v>307</v>
      </c>
      <c r="O4" s="26" t="s">
        <v>42</v>
      </c>
      <c r="P4" s="26" t="s">
        <v>306</v>
      </c>
      <c r="Q4" s="22" t="s">
        <v>310</v>
      </c>
    </row>
    <row r="5" spans="1:17" x14ac:dyDescent="0.25">
      <c r="A5" s="23" t="s">
        <v>58</v>
      </c>
      <c r="B5" s="18">
        <v>8</v>
      </c>
      <c r="C5" s="26">
        <v>4</v>
      </c>
      <c r="D5" s="26">
        <v>10</v>
      </c>
      <c r="E5" s="22">
        <v>22</v>
      </c>
      <c r="G5" s="23" t="s">
        <v>58</v>
      </c>
      <c r="H5" s="18">
        <v>2</v>
      </c>
      <c r="I5" s="26">
        <v>3</v>
      </c>
      <c r="J5" s="26">
        <v>17</v>
      </c>
      <c r="K5" s="22">
        <v>22</v>
      </c>
      <c r="M5" s="23" t="s">
        <v>58</v>
      </c>
      <c r="N5" s="18">
        <v>4</v>
      </c>
      <c r="O5" s="26">
        <v>6</v>
      </c>
      <c r="P5" s="26">
        <v>12</v>
      </c>
      <c r="Q5" s="22">
        <v>22</v>
      </c>
    </row>
    <row r="6" spans="1:17" x14ac:dyDescent="0.25">
      <c r="A6" s="24" t="s">
        <v>52</v>
      </c>
      <c r="B6" s="47">
        <v>16</v>
      </c>
      <c r="C6" s="50">
        <v>6</v>
      </c>
      <c r="D6" s="50">
        <v>18</v>
      </c>
      <c r="E6" s="48">
        <v>40</v>
      </c>
      <c r="G6" s="24" t="s">
        <v>52</v>
      </c>
      <c r="H6" s="47">
        <v>9</v>
      </c>
      <c r="I6" s="50">
        <v>4</v>
      </c>
      <c r="J6" s="50">
        <v>27</v>
      </c>
      <c r="K6" s="48">
        <v>40</v>
      </c>
      <c r="M6" s="24" t="s">
        <v>52</v>
      </c>
      <c r="N6" s="47">
        <v>16</v>
      </c>
      <c r="O6" s="50">
        <v>7</v>
      </c>
      <c r="P6" s="50">
        <v>17</v>
      </c>
      <c r="Q6" s="48">
        <v>40</v>
      </c>
    </row>
    <row r="7" spans="1:17" x14ac:dyDescent="0.25">
      <c r="A7" s="24" t="s">
        <v>119</v>
      </c>
      <c r="B7" s="47">
        <v>2</v>
      </c>
      <c r="C7" s="50">
        <v>1</v>
      </c>
      <c r="D7" s="50">
        <v>3</v>
      </c>
      <c r="E7" s="48">
        <v>6</v>
      </c>
      <c r="G7" s="24" t="s">
        <v>119</v>
      </c>
      <c r="H7" s="47">
        <v>1</v>
      </c>
      <c r="I7" s="50"/>
      <c r="J7" s="50">
        <v>5</v>
      </c>
      <c r="K7" s="48">
        <v>6</v>
      </c>
      <c r="M7" s="24" t="s">
        <v>119</v>
      </c>
      <c r="N7" s="47">
        <v>2</v>
      </c>
      <c r="O7" s="50">
        <v>1</v>
      </c>
      <c r="P7" s="50">
        <v>3</v>
      </c>
      <c r="Q7" s="48">
        <v>6</v>
      </c>
    </row>
    <row r="8" spans="1:17" x14ac:dyDescent="0.25">
      <c r="A8" s="24" t="s">
        <v>37</v>
      </c>
      <c r="B8" s="47">
        <v>22</v>
      </c>
      <c r="C8" s="50">
        <v>13</v>
      </c>
      <c r="D8" s="50">
        <v>30</v>
      </c>
      <c r="E8" s="48">
        <v>65</v>
      </c>
      <c r="G8" s="24" t="s">
        <v>37</v>
      </c>
      <c r="H8" s="47">
        <v>13</v>
      </c>
      <c r="I8" s="50">
        <v>12</v>
      </c>
      <c r="J8" s="50">
        <v>40</v>
      </c>
      <c r="K8" s="48">
        <v>65</v>
      </c>
      <c r="M8" s="24" t="s">
        <v>37</v>
      </c>
      <c r="N8" s="47">
        <v>22</v>
      </c>
      <c r="O8" s="50">
        <v>8</v>
      </c>
      <c r="P8" s="50">
        <v>35</v>
      </c>
      <c r="Q8" s="48">
        <v>65</v>
      </c>
    </row>
    <row r="9" spans="1:17" x14ac:dyDescent="0.25">
      <c r="A9" s="25" t="s">
        <v>310</v>
      </c>
      <c r="B9" s="51">
        <v>48</v>
      </c>
      <c r="C9" s="52">
        <v>24</v>
      </c>
      <c r="D9" s="52">
        <v>61</v>
      </c>
      <c r="E9" s="49">
        <v>133</v>
      </c>
      <c r="G9" s="25" t="s">
        <v>310</v>
      </c>
      <c r="H9" s="51">
        <v>25</v>
      </c>
      <c r="I9" s="52">
        <v>19</v>
      </c>
      <c r="J9" s="52">
        <v>89</v>
      </c>
      <c r="K9" s="49">
        <v>133</v>
      </c>
      <c r="M9" s="25" t="s">
        <v>310</v>
      </c>
      <c r="N9" s="51">
        <v>44</v>
      </c>
      <c r="O9" s="52">
        <v>22</v>
      </c>
      <c r="P9" s="52">
        <v>67</v>
      </c>
      <c r="Q9" s="49">
        <v>133</v>
      </c>
    </row>
    <row r="12" spans="1:17" x14ac:dyDescent="0.25">
      <c r="A12" s="21" t="s">
        <v>503</v>
      </c>
      <c r="B12" s="21" t="s">
        <v>311</v>
      </c>
      <c r="C12" s="19"/>
      <c r="D12" s="19"/>
      <c r="E12" s="20"/>
      <c r="G12" s="21" t="s">
        <v>504</v>
      </c>
      <c r="H12" s="21" t="s">
        <v>311</v>
      </c>
      <c r="I12" s="19"/>
      <c r="J12" s="19"/>
      <c r="K12" s="20"/>
      <c r="M12" s="21" t="s">
        <v>505</v>
      </c>
      <c r="N12" s="21" t="s">
        <v>311</v>
      </c>
      <c r="O12" s="19"/>
      <c r="P12" s="19"/>
      <c r="Q12" s="20"/>
    </row>
    <row r="13" spans="1:17" x14ac:dyDescent="0.25">
      <c r="A13" s="21" t="s">
        <v>309</v>
      </c>
      <c r="B13" s="18" t="s">
        <v>307</v>
      </c>
      <c r="C13" s="26" t="s">
        <v>42</v>
      </c>
      <c r="D13" s="26" t="s">
        <v>306</v>
      </c>
      <c r="E13" s="22" t="s">
        <v>310</v>
      </c>
      <c r="G13" s="21" t="s">
        <v>309</v>
      </c>
      <c r="H13" s="18" t="s">
        <v>307</v>
      </c>
      <c r="I13" s="26" t="s">
        <v>42</v>
      </c>
      <c r="J13" s="26" t="s">
        <v>306</v>
      </c>
      <c r="K13" s="22" t="s">
        <v>310</v>
      </c>
      <c r="M13" s="21" t="s">
        <v>309</v>
      </c>
      <c r="N13" s="18" t="s">
        <v>307</v>
      </c>
      <c r="O13" s="26" t="s">
        <v>42</v>
      </c>
      <c r="P13" s="26" t="s">
        <v>306</v>
      </c>
      <c r="Q13" s="22" t="s">
        <v>310</v>
      </c>
    </row>
    <row r="14" spans="1:17" x14ac:dyDescent="0.25">
      <c r="A14" s="23" t="s">
        <v>58</v>
      </c>
      <c r="B14" s="18">
        <v>4</v>
      </c>
      <c r="C14" s="26">
        <v>3</v>
      </c>
      <c r="D14" s="26">
        <v>15</v>
      </c>
      <c r="E14" s="22">
        <v>22</v>
      </c>
      <c r="G14" s="23" t="s">
        <v>58</v>
      </c>
      <c r="H14" s="18">
        <v>5</v>
      </c>
      <c r="I14" s="26">
        <v>4</v>
      </c>
      <c r="J14" s="26">
        <v>13</v>
      </c>
      <c r="K14" s="22">
        <v>22</v>
      </c>
      <c r="M14" s="23" t="s">
        <v>58</v>
      </c>
      <c r="N14" s="18">
        <v>7</v>
      </c>
      <c r="O14" s="26">
        <v>3</v>
      </c>
      <c r="P14" s="26">
        <v>12</v>
      </c>
      <c r="Q14" s="22">
        <v>22</v>
      </c>
    </row>
    <row r="15" spans="1:17" x14ac:dyDescent="0.25">
      <c r="A15" s="24" t="s">
        <v>52</v>
      </c>
      <c r="B15" s="47">
        <v>15</v>
      </c>
      <c r="C15" s="50">
        <v>7</v>
      </c>
      <c r="D15" s="50">
        <v>18</v>
      </c>
      <c r="E15" s="48">
        <v>40</v>
      </c>
      <c r="G15" s="24" t="s">
        <v>52</v>
      </c>
      <c r="H15" s="47">
        <v>11</v>
      </c>
      <c r="I15" s="50">
        <v>5</v>
      </c>
      <c r="J15" s="50">
        <v>24</v>
      </c>
      <c r="K15" s="48">
        <v>40</v>
      </c>
      <c r="M15" s="24" t="s">
        <v>52</v>
      </c>
      <c r="N15" s="47">
        <v>6</v>
      </c>
      <c r="O15" s="50">
        <v>9</v>
      </c>
      <c r="P15" s="50">
        <v>25</v>
      </c>
      <c r="Q15" s="48">
        <v>40</v>
      </c>
    </row>
    <row r="16" spans="1:17" x14ac:dyDescent="0.25">
      <c r="A16" s="24" t="s">
        <v>119</v>
      </c>
      <c r="B16" s="47">
        <v>1</v>
      </c>
      <c r="C16" s="50"/>
      <c r="D16" s="50">
        <v>5</v>
      </c>
      <c r="E16" s="48">
        <v>6</v>
      </c>
      <c r="G16" s="24" t="s">
        <v>119</v>
      </c>
      <c r="H16" s="47">
        <v>1</v>
      </c>
      <c r="I16" s="50">
        <v>1</v>
      </c>
      <c r="J16" s="50">
        <v>4</v>
      </c>
      <c r="K16" s="48">
        <v>6</v>
      </c>
      <c r="M16" s="24" t="s">
        <v>119</v>
      </c>
      <c r="N16" s="47">
        <v>1</v>
      </c>
      <c r="O16" s="50">
        <v>1</v>
      </c>
      <c r="P16" s="50">
        <v>4</v>
      </c>
      <c r="Q16" s="48">
        <v>6</v>
      </c>
    </row>
    <row r="17" spans="1:17" x14ac:dyDescent="0.25">
      <c r="A17" s="24" t="s">
        <v>37</v>
      </c>
      <c r="B17" s="47">
        <v>18</v>
      </c>
      <c r="C17" s="50">
        <v>6</v>
      </c>
      <c r="D17" s="50">
        <v>41</v>
      </c>
      <c r="E17" s="48">
        <v>65</v>
      </c>
      <c r="G17" s="24" t="s">
        <v>37</v>
      </c>
      <c r="H17" s="47">
        <v>18</v>
      </c>
      <c r="I17" s="50">
        <v>8</v>
      </c>
      <c r="J17" s="50">
        <v>39</v>
      </c>
      <c r="K17" s="48">
        <v>65</v>
      </c>
      <c r="M17" s="24" t="s">
        <v>37</v>
      </c>
      <c r="N17" s="47">
        <v>17</v>
      </c>
      <c r="O17" s="50">
        <v>10</v>
      </c>
      <c r="P17" s="50">
        <v>38</v>
      </c>
      <c r="Q17" s="48">
        <v>65</v>
      </c>
    </row>
    <row r="18" spans="1:17" x14ac:dyDescent="0.25">
      <c r="A18" s="25" t="s">
        <v>310</v>
      </c>
      <c r="B18" s="51">
        <v>38</v>
      </c>
      <c r="C18" s="52">
        <v>16</v>
      </c>
      <c r="D18" s="52">
        <v>79</v>
      </c>
      <c r="E18" s="49">
        <v>133</v>
      </c>
      <c r="G18" s="25" t="s">
        <v>310</v>
      </c>
      <c r="H18" s="51">
        <v>35</v>
      </c>
      <c r="I18" s="52">
        <v>18</v>
      </c>
      <c r="J18" s="52">
        <v>80</v>
      </c>
      <c r="K18" s="49">
        <v>133</v>
      </c>
      <c r="M18" s="25" t="s">
        <v>310</v>
      </c>
      <c r="N18" s="51">
        <v>31</v>
      </c>
      <c r="O18" s="52">
        <v>23</v>
      </c>
      <c r="P18" s="52">
        <v>79</v>
      </c>
      <c r="Q18" s="49">
        <v>133</v>
      </c>
    </row>
    <row r="21" spans="1:17" x14ac:dyDescent="0.25">
      <c r="A21" s="21" t="s">
        <v>506</v>
      </c>
      <c r="B21" s="21" t="s">
        <v>311</v>
      </c>
      <c r="C21" s="19"/>
      <c r="D21" s="19"/>
      <c r="E21" s="20"/>
      <c r="G21" s="21" t="s">
        <v>507</v>
      </c>
      <c r="H21" s="21" t="s">
        <v>311</v>
      </c>
      <c r="I21" s="19"/>
      <c r="J21" s="19"/>
      <c r="K21" s="20"/>
      <c r="M21" s="21" t="s">
        <v>508</v>
      </c>
      <c r="N21" s="21" t="s">
        <v>311</v>
      </c>
      <c r="O21" s="19"/>
      <c r="P21" s="19"/>
      <c r="Q21" s="20"/>
    </row>
    <row r="22" spans="1:17" x14ac:dyDescent="0.25">
      <c r="A22" s="21" t="s">
        <v>309</v>
      </c>
      <c r="B22" s="18" t="s">
        <v>307</v>
      </c>
      <c r="C22" s="26" t="s">
        <v>42</v>
      </c>
      <c r="D22" s="26" t="s">
        <v>306</v>
      </c>
      <c r="E22" s="22" t="s">
        <v>310</v>
      </c>
      <c r="G22" s="21" t="s">
        <v>309</v>
      </c>
      <c r="H22" s="18" t="s">
        <v>307</v>
      </c>
      <c r="I22" s="26" t="s">
        <v>42</v>
      </c>
      <c r="J22" s="26" t="s">
        <v>306</v>
      </c>
      <c r="K22" s="22" t="s">
        <v>310</v>
      </c>
      <c r="M22" s="21" t="s">
        <v>309</v>
      </c>
      <c r="N22" s="18" t="s">
        <v>307</v>
      </c>
      <c r="O22" s="26" t="s">
        <v>42</v>
      </c>
      <c r="P22" s="26" t="s">
        <v>306</v>
      </c>
      <c r="Q22" s="22" t="s">
        <v>310</v>
      </c>
    </row>
    <row r="23" spans="1:17" x14ac:dyDescent="0.25">
      <c r="A23" s="23" t="s">
        <v>58</v>
      </c>
      <c r="B23" s="18">
        <v>5</v>
      </c>
      <c r="C23" s="26">
        <v>5</v>
      </c>
      <c r="D23" s="26">
        <v>12</v>
      </c>
      <c r="E23" s="22">
        <v>22</v>
      </c>
      <c r="G23" s="23" t="s">
        <v>58</v>
      </c>
      <c r="H23" s="18">
        <v>5</v>
      </c>
      <c r="I23" s="26">
        <v>5</v>
      </c>
      <c r="J23" s="26">
        <v>12</v>
      </c>
      <c r="K23" s="22">
        <v>22</v>
      </c>
      <c r="M23" s="23" t="s">
        <v>58</v>
      </c>
      <c r="N23" s="18">
        <v>6</v>
      </c>
      <c r="O23" s="26">
        <v>2</v>
      </c>
      <c r="P23" s="26">
        <v>14</v>
      </c>
      <c r="Q23" s="22">
        <v>22</v>
      </c>
    </row>
    <row r="24" spans="1:17" x14ac:dyDescent="0.25">
      <c r="A24" s="24" t="s">
        <v>52</v>
      </c>
      <c r="B24" s="47">
        <v>5</v>
      </c>
      <c r="C24" s="50">
        <v>13</v>
      </c>
      <c r="D24" s="50">
        <v>22</v>
      </c>
      <c r="E24" s="48">
        <v>40</v>
      </c>
      <c r="G24" s="24" t="s">
        <v>52</v>
      </c>
      <c r="H24" s="47">
        <v>6</v>
      </c>
      <c r="I24" s="50">
        <v>11</v>
      </c>
      <c r="J24" s="50">
        <v>23</v>
      </c>
      <c r="K24" s="48">
        <v>40</v>
      </c>
      <c r="M24" s="24" t="s">
        <v>52</v>
      </c>
      <c r="N24" s="47">
        <v>8</v>
      </c>
      <c r="O24" s="50">
        <v>5</v>
      </c>
      <c r="P24" s="50">
        <v>27</v>
      </c>
      <c r="Q24" s="48">
        <v>40</v>
      </c>
    </row>
    <row r="25" spans="1:17" x14ac:dyDescent="0.25">
      <c r="A25" s="24" t="s">
        <v>119</v>
      </c>
      <c r="B25" s="47"/>
      <c r="C25" s="50">
        <v>2</v>
      </c>
      <c r="D25" s="50">
        <v>4</v>
      </c>
      <c r="E25" s="48">
        <v>6</v>
      </c>
      <c r="G25" s="24" t="s">
        <v>119</v>
      </c>
      <c r="H25" s="47"/>
      <c r="I25" s="50">
        <v>1</v>
      </c>
      <c r="J25" s="50">
        <v>5</v>
      </c>
      <c r="K25" s="48">
        <v>6</v>
      </c>
      <c r="M25" s="24" t="s">
        <v>119</v>
      </c>
      <c r="N25" s="47"/>
      <c r="O25" s="50">
        <v>1</v>
      </c>
      <c r="P25" s="50">
        <v>5</v>
      </c>
      <c r="Q25" s="48">
        <v>6</v>
      </c>
    </row>
    <row r="26" spans="1:17" x14ac:dyDescent="0.25">
      <c r="A26" s="24" t="s">
        <v>37</v>
      </c>
      <c r="B26" s="47">
        <v>22</v>
      </c>
      <c r="C26" s="50">
        <v>16</v>
      </c>
      <c r="D26" s="50">
        <v>27</v>
      </c>
      <c r="E26" s="48">
        <v>65</v>
      </c>
      <c r="G26" s="24" t="s">
        <v>37</v>
      </c>
      <c r="H26" s="47">
        <v>27</v>
      </c>
      <c r="I26" s="50">
        <v>14</v>
      </c>
      <c r="J26" s="50">
        <v>24</v>
      </c>
      <c r="K26" s="48">
        <v>65</v>
      </c>
      <c r="M26" s="24" t="s">
        <v>37</v>
      </c>
      <c r="N26" s="47">
        <v>26</v>
      </c>
      <c r="O26" s="50">
        <v>9</v>
      </c>
      <c r="P26" s="50">
        <v>30</v>
      </c>
      <c r="Q26" s="48">
        <v>65</v>
      </c>
    </row>
    <row r="27" spans="1:17" x14ac:dyDescent="0.25">
      <c r="A27" s="25" t="s">
        <v>310</v>
      </c>
      <c r="B27" s="51">
        <v>32</v>
      </c>
      <c r="C27" s="52">
        <v>36</v>
      </c>
      <c r="D27" s="52">
        <v>65</v>
      </c>
      <c r="E27" s="49">
        <v>133</v>
      </c>
      <c r="G27" s="25" t="s">
        <v>310</v>
      </c>
      <c r="H27" s="51">
        <v>38</v>
      </c>
      <c r="I27" s="52">
        <v>31</v>
      </c>
      <c r="J27" s="52">
        <v>64</v>
      </c>
      <c r="K27" s="49">
        <v>133</v>
      </c>
      <c r="M27" s="25" t="s">
        <v>310</v>
      </c>
      <c r="N27" s="51">
        <v>40</v>
      </c>
      <c r="O27" s="52">
        <v>17</v>
      </c>
      <c r="P27" s="52">
        <v>76</v>
      </c>
      <c r="Q27" s="49">
        <v>133</v>
      </c>
    </row>
    <row r="30" spans="1:17" x14ac:dyDescent="0.25">
      <c r="A30" s="21" t="s">
        <v>509</v>
      </c>
      <c r="B30" s="21" t="s">
        <v>311</v>
      </c>
      <c r="C30" s="19"/>
      <c r="D30" s="19"/>
      <c r="E30" s="20"/>
      <c r="G30" s="21" t="s">
        <v>510</v>
      </c>
      <c r="H30" s="21" t="s">
        <v>311</v>
      </c>
      <c r="I30" s="19"/>
      <c r="J30" s="19"/>
      <c r="K30" s="20"/>
      <c r="M30" s="21" t="s">
        <v>511</v>
      </c>
      <c r="N30" s="21" t="s">
        <v>311</v>
      </c>
      <c r="O30" s="19"/>
      <c r="P30" s="19"/>
      <c r="Q30" s="20"/>
    </row>
    <row r="31" spans="1:17" x14ac:dyDescent="0.25">
      <c r="A31" s="21" t="s">
        <v>309</v>
      </c>
      <c r="B31" s="18" t="s">
        <v>307</v>
      </c>
      <c r="C31" s="26" t="s">
        <v>42</v>
      </c>
      <c r="D31" s="26" t="s">
        <v>306</v>
      </c>
      <c r="E31" s="22" t="s">
        <v>310</v>
      </c>
      <c r="G31" s="21" t="s">
        <v>309</v>
      </c>
      <c r="H31" s="18" t="s">
        <v>307</v>
      </c>
      <c r="I31" s="26" t="s">
        <v>42</v>
      </c>
      <c r="J31" s="26" t="s">
        <v>306</v>
      </c>
      <c r="K31" s="22" t="s">
        <v>310</v>
      </c>
      <c r="M31" s="21" t="s">
        <v>309</v>
      </c>
      <c r="N31" s="18" t="s">
        <v>307</v>
      </c>
      <c r="O31" s="26" t="s">
        <v>42</v>
      </c>
      <c r="P31" s="26" t="s">
        <v>306</v>
      </c>
      <c r="Q31" s="22" t="s">
        <v>310</v>
      </c>
    </row>
    <row r="32" spans="1:17" x14ac:dyDescent="0.25">
      <c r="A32" s="23" t="s">
        <v>58</v>
      </c>
      <c r="B32" s="18">
        <v>8</v>
      </c>
      <c r="C32" s="26">
        <v>2</v>
      </c>
      <c r="D32" s="26">
        <v>12</v>
      </c>
      <c r="E32" s="22">
        <v>22</v>
      </c>
      <c r="G32" s="23" t="s">
        <v>58</v>
      </c>
      <c r="H32" s="18">
        <v>7</v>
      </c>
      <c r="I32" s="26">
        <v>5</v>
      </c>
      <c r="J32" s="26">
        <v>10</v>
      </c>
      <c r="K32" s="22">
        <v>22</v>
      </c>
      <c r="M32" s="23" t="s">
        <v>58</v>
      </c>
      <c r="N32" s="18">
        <v>8</v>
      </c>
      <c r="O32" s="26">
        <v>4</v>
      </c>
      <c r="P32" s="26">
        <v>10</v>
      </c>
      <c r="Q32" s="22">
        <v>22</v>
      </c>
    </row>
    <row r="33" spans="1:17" x14ac:dyDescent="0.25">
      <c r="A33" s="24" t="s">
        <v>52</v>
      </c>
      <c r="B33" s="47">
        <v>5</v>
      </c>
      <c r="C33" s="50">
        <v>10</v>
      </c>
      <c r="D33" s="50">
        <v>25</v>
      </c>
      <c r="E33" s="48">
        <v>40</v>
      </c>
      <c r="G33" s="24" t="s">
        <v>52</v>
      </c>
      <c r="H33" s="47">
        <v>4</v>
      </c>
      <c r="I33" s="50">
        <v>10</v>
      </c>
      <c r="J33" s="50">
        <v>26</v>
      </c>
      <c r="K33" s="48">
        <v>40</v>
      </c>
      <c r="M33" s="24" t="s">
        <v>52</v>
      </c>
      <c r="N33" s="47">
        <v>6</v>
      </c>
      <c r="O33" s="50">
        <v>12</v>
      </c>
      <c r="P33" s="50">
        <v>22</v>
      </c>
      <c r="Q33" s="48">
        <v>40</v>
      </c>
    </row>
    <row r="34" spans="1:17" x14ac:dyDescent="0.25">
      <c r="A34" s="24" t="s">
        <v>119</v>
      </c>
      <c r="B34" s="47">
        <v>1</v>
      </c>
      <c r="C34" s="50"/>
      <c r="D34" s="50">
        <v>5</v>
      </c>
      <c r="E34" s="48">
        <v>6</v>
      </c>
      <c r="G34" s="24" t="s">
        <v>119</v>
      </c>
      <c r="H34" s="47">
        <v>2</v>
      </c>
      <c r="I34" s="50"/>
      <c r="J34" s="50">
        <v>4</v>
      </c>
      <c r="K34" s="48">
        <v>6</v>
      </c>
      <c r="M34" s="24" t="s">
        <v>119</v>
      </c>
      <c r="N34" s="47">
        <v>2</v>
      </c>
      <c r="O34" s="50"/>
      <c r="P34" s="50">
        <v>4</v>
      </c>
      <c r="Q34" s="48">
        <v>6</v>
      </c>
    </row>
    <row r="35" spans="1:17" x14ac:dyDescent="0.25">
      <c r="A35" s="24" t="s">
        <v>37</v>
      </c>
      <c r="B35" s="47">
        <v>26</v>
      </c>
      <c r="C35" s="50">
        <v>14</v>
      </c>
      <c r="D35" s="50">
        <v>25</v>
      </c>
      <c r="E35" s="48">
        <v>65</v>
      </c>
      <c r="G35" s="24" t="s">
        <v>37</v>
      </c>
      <c r="H35" s="47">
        <v>24</v>
      </c>
      <c r="I35" s="50">
        <v>14</v>
      </c>
      <c r="J35" s="50">
        <v>27</v>
      </c>
      <c r="K35" s="48">
        <v>65</v>
      </c>
      <c r="M35" s="24" t="s">
        <v>37</v>
      </c>
      <c r="N35" s="47">
        <v>25</v>
      </c>
      <c r="O35" s="50">
        <v>17</v>
      </c>
      <c r="P35" s="50">
        <v>23</v>
      </c>
      <c r="Q35" s="48">
        <v>65</v>
      </c>
    </row>
    <row r="36" spans="1:17" x14ac:dyDescent="0.25">
      <c r="A36" s="25" t="s">
        <v>310</v>
      </c>
      <c r="B36" s="51">
        <v>40</v>
      </c>
      <c r="C36" s="52">
        <v>26</v>
      </c>
      <c r="D36" s="52">
        <v>67</v>
      </c>
      <c r="E36" s="49">
        <v>133</v>
      </c>
      <c r="G36" s="25" t="s">
        <v>310</v>
      </c>
      <c r="H36" s="51">
        <v>37</v>
      </c>
      <c r="I36" s="52">
        <v>29</v>
      </c>
      <c r="J36" s="52">
        <v>67</v>
      </c>
      <c r="K36" s="49">
        <v>133</v>
      </c>
      <c r="M36" s="25" t="s">
        <v>310</v>
      </c>
      <c r="N36" s="51">
        <v>41</v>
      </c>
      <c r="O36" s="52">
        <v>33</v>
      </c>
      <c r="P36" s="52">
        <v>59</v>
      </c>
      <c r="Q36" s="49">
        <v>133</v>
      </c>
    </row>
    <row r="39" spans="1:17" x14ac:dyDescent="0.25">
      <c r="A39" s="21" t="s">
        <v>512</v>
      </c>
      <c r="B39" s="21" t="s">
        <v>311</v>
      </c>
      <c r="C39" s="19"/>
      <c r="D39" s="19"/>
      <c r="E39" s="20"/>
      <c r="G39" s="21" t="s">
        <v>513</v>
      </c>
      <c r="H39" s="21" t="s">
        <v>311</v>
      </c>
      <c r="I39" s="19"/>
      <c r="J39" s="19"/>
      <c r="K39" s="20"/>
      <c r="M39" s="21" t="s">
        <v>514</v>
      </c>
      <c r="N39" s="21" t="s">
        <v>311</v>
      </c>
      <c r="O39" s="19"/>
      <c r="P39" s="19"/>
      <c r="Q39" s="20"/>
    </row>
    <row r="40" spans="1:17" x14ac:dyDescent="0.25">
      <c r="A40" s="21" t="s">
        <v>309</v>
      </c>
      <c r="B40" s="18" t="s">
        <v>307</v>
      </c>
      <c r="C40" s="26" t="s">
        <v>42</v>
      </c>
      <c r="D40" s="26" t="s">
        <v>306</v>
      </c>
      <c r="E40" s="22" t="s">
        <v>310</v>
      </c>
      <c r="G40" s="21" t="s">
        <v>309</v>
      </c>
      <c r="H40" s="18" t="s">
        <v>307</v>
      </c>
      <c r="I40" s="26" t="s">
        <v>42</v>
      </c>
      <c r="J40" s="26" t="s">
        <v>306</v>
      </c>
      <c r="K40" s="22" t="s">
        <v>310</v>
      </c>
      <c r="M40" s="21" t="s">
        <v>309</v>
      </c>
      <c r="N40" s="18" t="s">
        <v>307</v>
      </c>
      <c r="O40" s="26" t="s">
        <v>42</v>
      </c>
      <c r="P40" s="26" t="s">
        <v>306</v>
      </c>
      <c r="Q40" s="22" t="s">
        <v>310</v>
      </c>
    </row>
    <row r="41" spans="1:17" x14ac:dyDescent="0.25">
      <c r="A41" s="23" t="s">
        <v>58</v>
      </c>
      <c r="B41" s="18">
        <v>5</v>
      </c>
      <c r="C41" s="26">
        <v>5</v>
      </c>
      <c r="D41" s="26">
        <v>12</v>
      </c>
      <c r="E41" s="22">
        <v>22</v>
      </c>
      <c r="G41" s="23" t="s">
        <v>58</v>
      </c>
      <c r="H41" s="18">
        <v>9</v>
      </c>
      <c r="I41" s="26">
        <v>3</v>
      </c>
      <c r="J41" s="26">
        <v>10</v>
      </c>
      <c r="K41" s="22">
        <v>22</v>
      </c>
      <c r="M41" s="23" t="s">
        <v>58</v>
      </c>
      <c r="N41" s="18">
        <v>4</v>
      </c>
      <c r="O41" s="26">
        <v>2</v>
      </c>
      <c r="P41" s="26">
        <v>16</v>
      </c>
      <c r="Q41" s="22">
        <v>22</v>
      </c>
    </row>
    <row r="42" spans="1:17" x14ac:dyDescent="0.25">
      <c r="A42" s="24" t="s">
        <v>52</v>
      </c>
      <c r="B42" s="47">
        <v>8</v>
      </c>
      <c r="C42" s="50">
        <v>8</v>
      </c>
      <c r="D42" s="50">
        <v>24</v>
      </c>
      <c r="E42" s="48">
        <v>40</v>
      </c>
      <c r="G42" s="24" t="s">
        <v>52</v>
      </c>
      <c r="H42" s="47">
        <v>6</v>
      </c>
      <c r="I42" s="50">
        <v>14</v>
      </c>
      <c r="J42" s="50">
        <v>20</v>
      </c>
      <c r="K42" s="48">
        <v>40</v>
      </c>
      <c r="M42" s="24" t="s">
        <v>52</v>
      </c>
      <c r="N42" s="47">
        <v>11</v>
      </c>
      <c r="O42" s="50">
        <v>8</v>
      </c>
      <c r="P42" s="50">
        <v>21</v>
      </c>
      <c r="Q42" s="48">
        <v>40</v>
      </c>
    </row>
    <row r="43" spans="1:17" x14ac:dyDescent="0.25">
      <c r="A43" s="24" t="s">
        <v>119</v>
      </c>
      <c r="B43" s="47">
        <v>2</v>
      </c>
      <c r="C43" s="50"/>
      <c r="D43" s="50">
        <v>4</v>
      </c>
      <c r="E43" s="48">
        <v>6</v>
      </c>
      <c r="G43" s="24" t="s">
        <v>119</v>
      </c>
      <c r="H43" s="47">
        <v>2</v>
      </c>
      <c r="I43" s="50">
        <v>1</v>
      </c>
      <c r="J43" s="50">
        <v>3</v>
      </c>
      <c r="K43" s="48">
        <v>6</v>
      </c>
      <c r="M43" s="24" t="s">
        <v>119</v>
      </c>
      <c r="N43" s="47">
        <v>1</v>
      </c>
      <c r="O43" s="50"/>
      <c r="P43" s="50">
        <v>5</v>
      </c>
      <c r="Q43" s="48">
        <v>6</v>
      </c>
    </row>
    <row r="44" spans="1:17" x14ac:dyDescent="0.25">
      <c r="A44" s="24" t="s">
        <v>37</v>
      </c>
      <c r="B44" s="47">
        <v>23</v>
      </c>
      <c r="C44" s="50">
        <v>12</v>
      </c>
      <c r="D44" s="50">
        <v>30</v>
      </c>
      <c r="E44" s="48">
        <v>65</v>
      </c>
      <c r="G44" s="24" t="s">
        <v>37</v>
      </c>
      <c r="H44" s="47">
        <v>20</v>
      </c>
      <c r="I44" s="50">
        <v>25</v>
      </c>
      <c r="J44" s="50">
        <v>20</v>
      </c>
      <c r="K44" s="48">
        <v>65</v>
      </c>
      <c r="M44" s="24" t="s">
        <v>37</v>
      </c>
      <c r="N44" s="47">
        <v>22</v>
      </c>
      <c r="O44" s="50">
        <v>20</v>
      </c>
      <c r="P44" s="50">
        <v>23</v>
      </c>
      <c r="Q44" s="48">
        <v>65</v>
      </c>
    </row>
    <row r="45" spans="1:17" x14ac:dyDescent="0.25">
      <c r="A45" s="25" t="s">
        <v>310</v>
      </c>
      <c r="B45" s="51">
        <v>38</v>
      </c>
      <c r="C45" s="52">
        <v>25</v>
      </c>
      <c r="D45" s="52">
        <v>70</v>
      </c>
      <c r="E45" s="49">
        <v>133</v>
      </c>
      <c r="G45" s="25" t="s">
        <v>310</v>
      </c>
      <c r="H45" s="51">
        <v>37</v>
      </c>
      <c r="I45" s="52">
        <v>43</v>
      </c>
      <c r="J45" s="52">
        <v>53</v>
      </c>
      <c r="K45" s="49">
        <v>133</v>
      </c>
      <c r="M45" s="25" t="s">
        <v>310</v>
      </c>
      <c r="N45" s="51">
        <v>38</v>
      </c>
      <c r="O45" s="52">
        <v>30</v>
      </c>
      <c r="P45" s="52">
        <v>65</v>
      </c>
      <c r="Q45" s="49">
        <v>133</v>
      </c>
    </row>
    <row r="48" spans="1:17" x14ac:dyDescent="0.25">
      <c r="A48" s="21" t="s">
        <v>515</v>
      </c>
      <c r="B48" s="21" t="s">
        <v>311</v>
      </c>
      <c r="C48" s="19"/>
      <c r="D48" s="19"/>
      <c r="E48" s="20"/>
      <c r="G48" s="21" t="s">
        <v>516</v>
      </c>
      <c r="H48" s="21" t="s">
        <v>311</v>
      </c>
      <c r="I48" s="19"/>
      <c r="J48" s="19"/>
      <c r="K48" s="20"/>
      <c r="M48" s="21" t="s">
        <v>517</v>
      </c>
      <c r="N48" s="21" t="s">
        <v>311</v>
      </c>
      <c r="O48" s="19"/>
      <c r="P48" s="19"/>
      <c r="Q48" s="20"/>
    </row>
    <row r="49" spans="1:17" x14ac:dyDescent="0.25">
      <c r="A49" s="21" t="s">
        <v>309</v>
      </c>
      <c r="B49" s="18" t="s">
        <v>307</v>
      </c>
      <c r="C49" s="26" t="s">
        <v>42</v>
      </c>
      <c r="D49" s="26" t="s">
        <v>306</v>
      </c>
      <c r="E49" s="22" t="s">
        <v>310</v>
      </c>
      <c r="G49" s="21" t="s">
        <v>309</v>
      </c>
      <c r="H49" s="18" t="s">
        <v>307</v>
      </c>
      <c r="I49" s="26" t="s">
        <v>42</v>
      </c>
      <c r="J49" s="26" t="s">
        <v>306</v>
      </c>
      <c r="K49" s="22" t="s">
        <v>310</v>
      </c>
      <c r="M49" s="21" t="s">
        <v>309</v>
      </c>
      <c r="N49" s="18" t="s">
        <v>307</v>
      </c>
      <c r="O49" s="26" t="s">
        <v>42</v>
      </c>
      <c r="P49" s="26" t="s">
        <v>306</v>
      </c>
      <c r="Q49" s="22" t="s">
        <v>310</v>
      </c>
    </row>
    <row r="50" spans="1:17" x14ac:dyDescent="0.25">
      <c r="A50" s="23" t="s">
        <v>58</v>
      </c>
      <c r="B50" s="18">
        <v>6</v>
      </c>
      <c r="C50" s="26">
        <v>2</v>
      </c>
      <c r="D50" s="26">
        <v>14</v>
      </c>
      <c r="E50" s="22">
        <v>22</v>
      </c>
      <c r="G50" s="23" t="s">
        <v>58</v>
      </c>
      <c r="H50" s="18">
        <v>4</v>
      </c>
      <c r="I50" s="26">
        <v>8</v>
      </c>
      <c r="J50" s="26">
        <v>10</v>
      </c>
      <c r="K50" s="22">
        <v>22</v>
      </c>
      <c r="M50" s="23" t="s">
        <v>58</v>
      </c>
      <c r="N50" s="18">
        <v>3</v>
      </c>
      <c r="O50" s="26">
        <v>7</v>
      </c>
      <c r="P50" s="26">
        <v>12</v>
      </c>
      <c r="Q50" s="22">
        <v>22</v>
      </c>
    </row>
    <row r="51" spans="1:17" x14ac:dyDescent="0.25">
      <c r="A51" s="24" t="s">
        <v>52</v>
      </c>
      <c r="B51" s="47">
        <v>11</v>
      </c>
      <c r="C51" s="50">
        <v>6</v>
      </c>
      <c r="D51" s="50">
        <v>23</v>
      </c>
      <c r="E51" s="48">
        <v>40</v>
      </c>
      <c r="G51" s="24" t="s">
        <v>52</v>
      </c>
      <c r="H51" s="47">
        <v>8</v>
      </c>
      <c r="I51" s="50">
        <v>15</v>
      </c>
      <c r="J51" s="50">
        <v>17</v>
      </c>
      <c r="K51" s="48">
        <v>40</v>
      </c>
      <c r="M51" s="24" t="s">
        <v>52</v>
      </c>
      <c r="N51" s="47">
        <v>6</v>
      </c>
      <c r="O51" s="50">
        <v>17</v>
      </c>
      <c r="P51" s="50">
        <v>17</v>
      </c>
      <c r="Q51" s="48">
        <v>40</v>
      </c>
    </row>
    <row r="52" spans="1:17" x14ac:dyDescent="0.25">
      <c r="A52" s="24" t="s">
        <v>119</v>
      </c>
      <c r="B52" s="47">
        <v>2</v>
      </c>
      <c r="C52" s="50"/>
      <c r="D52" s="50">
        <v>4</v>
      </c>
      <c r="E52" s="48">
        <v>6</v>
      </c>
      <c r="G52" s="24" t="s">
        <v>119</v>
      </c>
      <c r="H52" s="47">
        <v>2</v>
      </c>
      <c r="I52" s="50">
        <v>1</v>
      </c>
      <c r="J52" s="50">
        <v>3</v>
      </c>
      <c r="K52" s="48">
        <v>6</v>
      </c>
      <c r="M52" s="24" t="s">
        <v>119</v>
      </c>
      <c r="N52" s="47">
        <v>2</v>
      </c>
      <c r="O52" s="50">
        <v>1</v>
      </c>
      <c r="P52" s="50">
        <v>3</v>
      </c>
      <c r="Q52" s="48">
        <v>6</v>
      </c>
    </row>
    <row r="53" spans="1:17" x14ac:dyDescent="0.25">
      <c r="A53" s="24" t="s">
        <v>37</v>
      </c>
      <c r="B53" s="47">
        <v>27</v>
      </c>
      <c r="C53" s="50">
        <v>10</v>
      </c>
      <c r="D53" s="50">
        <v>28</v>
      </c>
      <c r="E53" s="48">
        <v>65</v>
      </c>
      <c r="G53" s="24" t="s">
        <v>37</v>
      </c>
      <c r="H53" s="47">
        <v>28</v>
      </c>
      <c r="I53" s="50">
        <v>21</v>
      </c>
      <c r="J53" s="50">
        <v>16</v>
      </c>
      <c r="K53" s="48">
        <v>65</v>
      </c>
      <c r="M53" s="24" t="s">
        <v>37</v>
      </c>
      <c r="N53" s="47">
        <v>23</v>
      </c>
      <c r="O53" s="50">
        <v>22</v>
      </c>
      <c r="P53" s="50">
        <v>20</v>
      </c>
      <c r="Q53" s="48">
        <v>65</v>
      </c>
    </row>
    <row r="54" spans="1:17" x14ac:dyDescent="0.25">
      <c r="A54" s="25" t="s">
        <v>310</v>
      </c>
      <c r="B54" s="51">
        <v>46</v>
      </c>
      <c r="C54" s="52">
        <v>18</v>
      </c>
      <c r="D54" s="52">
        <v>69</v>
      </c>
      <c r="E54" s="49">
        <v>133</v>
      </c>
      <c r="G54" s="25" t="s">
        <v>310</v>
      </c>
      <c r="H54" s="51">
        <v>42</v>
      </c>
      <c r="I54" s="52">
        <v>45</v>
      </c>
      <c r="J54" s="52">
        <v>46</v>
      </c>
      <c r="K54" s="49">
        <v>133</v>
      </c>
      <c r="M54" s="25" t="s">
        <v>310</v>
      </c>
      <c r="N54" s="51">
        <v>34</v>
      </c>
      <c r="O54" s="52">
        <v>47</v>
      </c>
      <c r="P54" s="52">
        <v>52</v>
      </c>
      <c r="Q54" s="49">
        <v>133</v>
      </c>
    </row>
    <row r="57" spans="1:17" x14ac:dyDescent="0.25">
      <c r="A57" s="21" t="s">
        <v>518</v>
      </c>
      <c r="B57" s="21" t="s">
        <v>311</v>
      </c>
      <c r="C57" s="19"/>
      <c r="D57" s="19"/>
      <c r="E57" s="20"/>
      <c r="G57" s="21" t="s">
        <v>519</v>
      </c>
      <c r="H57" s="21" t="s">
        <v>311</v>
      </c>
      <c r="I57" s="19"/>
      <c r="J57" s="19"/>
      <c r="K57" s="20"/>
      <c r="M57" s="21" t="s">
        <v>520</v>
      </c>
      <c r="N57" s="21" t="s">
        <v>311</v>
      </c>
      <c r="O57" s="19"/>
      <c r="P57" s="19"/>
      <c r="Q57" s="20"/>
    </row>
    <row r="58" spans="1:17" x14ac:dyDescent="0.25">
      <c r="A58" s="21" t="s">
        <v>309</v>
      </c>
      <c r="B58" s="18" t="s">
        <v>307</v>
      </c>
      <c r="C58" s="26" t="s">
        <v>42</v>
      </c>
      <c r="D58" s="26" t="s">
        <v>306</v>
      </c>
      <c r="E58" s="22" t="s">
        <v>310</v>
      </c>
      <c r="G58" s="21" t="s">
        <v>309</v>
      </c>
      <c r="H58" s="18" t="s">
        <v>307</v>
      </c>
      <c r="I58" s="26" t="s">
        <v>42</v>
      </c>
      <c r="J58" s="26" t="s">
        <v>306</v>
      </c>
      <c r="K58" s="22" t="s">
        <v>310</v>
      </c>
      <c r="M58" s="21" t="s">
        <v>309</v>
      </c>
      <c r="N58" s="18" t="s">
        <v>307</v>
      </c>
      <c r="O58" s="26" t="s">
        <v>42</v>
      </c>
      <c r="P58" s="26" t="s">
        <v>306</v>
      </c>
      <c r="Q58" s="22" t="s">
        <v>310</v>
      </c>
    </row>
    <row r="59" spans="1:17" x14ac:dyDescent="0.25">
      <c r="A59" s="23" t="s">
        <v>58</v>
      </c>
      <c r="B59" s="18">
        <v>4</v>
      </c>
      <c r="C59" s="26">
        <v>9</v>
      </c>
      <c r="D59" s="26">
        <v>9</v>
      </c>
      <c r="E59" s="22">
        <v>22</v>
      </c>
      <c r="G59" s="23" t="s">
        <v>58</v>
      </c>
      <c r="H59" s="18">
        <v>11</v>
      </c>
      <c r="I59" s="26">
        <v>7</v>
      </c>
      <c r="J59" s="26">
        <v>4</v>
      </c>
      <c r="K59" s="22">
        <v>22</v>
      </c>
      <c r="M59" s="23" t="s">
        <v>58</v>
      </c>
      <c r="N59" s="18">
        <v>6</v>
      </c>
      <c r="O59" s="26">
        <v>7</v>
      </c>
      <c r="P59" s="26">
        <v>9</v>
      </c>
      <c r="Q59" s="22">
        <v>22</v>
      </c>
    </row>
    <row r="60" spans="1:17" x14ac:dyDescent="0.25">
      <c r="A60" s="24" t="s">
        <v>52</v>
      </c>
      <c r="B60" s="47">
        <v>8</v>
      </c>
      <c r="C60" s="50">
        <v>12</v>
      </c>
      <c r="D60" s="50">
        <v>20</v>
      </c>
      <c r="E60" s="48">
        <v>40</v>
      </c>
      <c r="G60" s="24" t="s">
        <v>52</v>
      </c>
      <c r="H60" s="47">
        <v>10</v>
      </c>
      <c r="I60" s="50">
        <v>18</v>
      </c>
      <c r="J60" s="50">
        <v>12</v>
      </c>
      <c r="K60" s="48">
        <v>40</v>
      </c>
      <c r="M60" s="24" t="s">
        <v>52</v>
      </c>
      <c r="N60" s="47">
        <v>11</v>
      </c>
      <c r="O60" s="50">
        <v>11</v>
      </c>
      <c r="P60" s="50">
        <v>18</v>
      </c>
      <c r="Q60" s="48">
        <v>40</v>
      </c>
    </row>
    <row r="61" spans="1:17" x14ac:dyDescent="0.25">
      <c r="A61" s="24" t="s">
        <v>119</v>
      </c>
      <c r="B61" s="47">
        <v>1</v>
      </c>
      <c r="C61" s="50"/>
      <c r="D61" s="50">
        <v>5</v>
      </c>
      <c r="E61" s="48">
        <v>6</v>
      </c>
      <c r="G61" s="24" t="s">
        <v>119</v>
      </c>
      <c r="H61" s="47">
        <v>1</v>
      </c>
      <c r="I61" s="50">
        <v>1</v>
      </c>
      <c r="J61" s="50">
        <v>4</v>
      </c>
      <c r="K61" s="48">
        <v>6</v>
      </c>
      <c r="M61" s="24" t="s">
        <v>119</v>
      </c>
      <c r="N61" s="47">
        <v>1</v>
      </c>
      <c r="O61" s="50">
        <v>1</v>
      </c>
      <c r="P61" s="50">
        <v>4</v>
      </c>
      <c r="Q61" s="48">
        <v>6</v>
      </c>
    </row>
    <row r="62" spans="1:17" x14ac:dyDescent="0.25">
      <c r="A62" s="24" t="s">
        <v>37</v>
      </c>
      <c r="B62" s="47">
        <v>22</v>
      </c>
      <c r="C62" s="50">
        <v>19</v>
      </c>
      <c r="D62" s="50">
        <v>24</v>
      </c>
      <c r="E62" s="48">
        <v>65</v>
      </c>
      <c r="G62" s="24" t="s">
        <v>37</v>
      </c>
      <c r="H62" s="47">
        <v>29</v>
      </c>
      <c r="I62" s="50">
        <v>23</v>
      </c>
      <c r="J62" s="50">
        <v>13</v>
      </c>
      <c r="K62" s="48">
        <v>65</v>
      </c>
      <c r="M62" s="24" t="s">
        <v>37</v>
      </c>
      <c r="N62" s="47">
        <v>27</v>
      </c>
      <c r="O62" s="50">
        <v>22</v>
      </c>
      <c r="P62" s="50">
        <v>16</v>
      </c>
      <c r="Q62" s="48">
        <v>65</v>
      </c>
    </row>
    <row r="63" spans="1:17" x14ac:dyDescent="0.25">
      <c r="A63" s="25" t="s">
        <v>310</v>
      </c>
      <c r="B63" s="51">
        <v>35</v>
      </c>
      <c r="C63" s="52">
        <v>40</v>
      </c>
      <c r="D63" s="52">
        <v>58</v>
      </c>
      <c r="E63" s="49">
        <v>133</v>
      </c>
      <c r="G63" s="25" t="s">
        <v>310</v>
      </c>
      <c r="H63" s="51">
        <v>51</v>
      </c>
      <c r="I63" s="52">
        <v>49</v>
      </c>
      <c r="J63" s="52">
        <v>33</v>
      </c>
      <c r="K63" s="49">
        <v>133</v>
      </c>
      <c r="M63" s="25" t="s">
        <v>310</v>
      </c>
      <c r="N63" s="51">
        <v>45</v>
      </c>
      <c r="O63" s="52">
        <v>41</v>
      </c>
      <c r="P63" s="52">
        <v>47</v>
      </c>
      <c r="Q63" s="49">
        <v>133</v>
      </c>
    </row>
    <row r="66" spans="1:17" x14ac:dyDescent="0.25">
      <c r="A66" s="21" t="s">
        <v>521</v>
      </c>
      <c r="B66" s="21" t="s">
        <v>311</v>
      </c>
      <c r="C66" s="19"/>
      <c r="D66" s="19"/>
      <c r="E66" s="20"/>
      <c r="G66" s="21" t="s">
        <v>522</v>
      </c>
      <c r="H66" s="21" t="s">
        <v>311</v>
      </c>
      <c r="I66" s="19"/>
      <c r="J66" s="19"/>
      <c r="K66" s="20"/>
      <c r="M66" s="21" t="s">
        <v>523</v>
      </c>
      <c r="N66" s="21" t="s">
        <v>311</v>
      </c>
      <c r="O66" s="19"/>
      <c r="P66" s="19"/>
      <c r="Q66" s="20"/>
    </row>
    <row r="67" spans="1:17" x14ac:dyDescent="0.25">
      <c r="A67" s="21" t="s">
        <v>309</v>
      </c>
      <c r="B67" s="18" t="s">
        <v>307</v>
      </c>
      <c r="C67" s="26" t="s">
        <v>42</v>
      </c>
      <c r="D67" s="26" t="s">
        <v>306</v>
      </c>
      <c r="E67" s="22" t="s">
        <v>310</v>
      </c>
      <c r="G67" s="21" t="s">
        <v>309</v>
      </c>
      <c r="H67" s="18" t="s">
        <v>307</v>
      </c>
      <c r="I67" s="26" t="s">
        <v>42</v>
      </c>
      <c r="J67" s="26" t="s">
        <v>306</v>
      </c>
      <c r="K67" s="22" t="s">
        <v>310</v>
      </c>
      <c r="M67" s="21" t="s">
        <v>309</v>
      </c>
      <c r="N67" s="18" t="s">
        <v>307</v>
      </c>
      <c r="O67" s="26" t="s">
        <v>42</v>
      </c>
      <c r="P67" s="26" t="s">
        <v>306</v>
      </c>
      <c r="Q67" s="22" t="s">
        <v>310</v>
      </c>
    </row>
    <row r="68" spans="1:17" x14ac:dyDescent="0.25">
      <c r="A68" s="23" t="s">
        <v>58</v>
      </c>
      <c r="B68" s="18">
        <v>6</v>
      </c>
      <c r="C68" s="26">
        <v>6</v>
      </c>
      <c r="D68" s="26">
        <v>10</v>
      </c>
      <c r="E68" s="22">
        <v>22</v>
      </c>
      <c r="G68" s="23" t="s">
        <v>58</v>
      </c>
      <c r="H68" s="18">
        <v>4</v>
      </c>
      <c r="I68" s="26">
        <v>5</v>
      </c>
      <c r="J68" s="26">
        <v>13</v>
      </c>
      <c r="K68" s="22">
        <v>22</v>
      </c>
      <c r="M68" s="23" t="s">
        <v>58</v>
      </c>
      <c r="N68" s="18">
        <v>5</v>
      </c>
      <c r="O68" s="26">
        <v>3</v>
      </c>
      <c r="P68" s="26">
        <v>14</v>
      </c>
      <c r="Q68" s="22">
        <v>22</v>
      </c>
    </row>
    <row r="69" spans="1:17" x14ac:dyDescent="0.25">
      <c r="A69" s="24" t="s">
        <v>52</v>
      </c>
      <c r="B69" s="47">
        <v>10</v>
      </c>
      <c r="C69" s="50">
        <v>12</v>
      </c>
      <c r="D69" s="50">
        <v>18</v>
      </c>
      <c r="E69" s="48">
        <v>40</v>
      </c>
      <c r="G69" s="24" t="s">
        <v>52</v>
      </c>
      <c r="H69" s="47">
        <v>9</v>
      </c>
      <c r="I69" s="50">
        <v>13</v>
      </c>
      <c r="J69" s="50">
        <v>18</v>
      </c>
      <c r="K69" s="48">
        <v>40</v>
      </c>
      <c r="M69" s="24" t="s">
        <v>52</v>
      </c>
      <c r="N69" s="47">
        <v>10</v>
      </c>
      <c r="O69" s="50">
        <v>9</v>
      </c>
      <c r="P69" s="50">
        <v>21</v>
      </c>
      <c r="Q69" s="48">
        <v>40</v>
      </c>
    </row>
    <row r="70" spans="1:17" x14ac:dyDescent="0.25">
      <c r="A70" s="24" t="s">
        <v>119</v>
      </c>
      <c r="B70" s="47"/>
      <c r="C70" s="50">
        <v>1</v>
      </c>
      <c r="D70" s="50">
        <v>5</v>
      </c>
      <c r="E70" s="48">
        <v>6</v>
      </c>
      <c r="G70" s="24" t="s">
        <v>119</v>
      </c>
      <c r="H70" s="47"/>
      <c r="I70" s="50">
        <v>1</v>
      </c>
      <c r="J70" s="50">
        <v>5</v>
      </c>
      <c r="K70" s="48">
        <v>6</v>
      </c>
      <c r="M70" s="24" t="s">
        <v>119</v>
      </c>
      <c r="N70" s="47"/>
      <c r="O70" s="50">
        <v>1</v>
      </c>
      <c r="P70" s="50">
        <v>5</v>
      </c>
      <c r="Q70" s="48">
        <v>6</v>
      </c>
    </row>
    <row r="71" spans="1:17" x14ac:dyDescent="0.25">
      <c r="A71" s="24" t="s">
        <v>37</v>
      </c>
      <c r="B71" s="47">
        <v>29</v>
      </c>
      <c r="C71" s="50">
        <v>16</v>
      </c>
      <c r="D71" s="50">
        <v>20</v>
      </c>
      <c r="E71" s="48">
        <v>65</v>
      </c>
      <c r="G71" s="24" t="s">
        <v>37</v>
      </c>
      <c r="H71" s="47">
        <v>20</v>
      </c>
      <c r="I71" s="50">
        <v>17</v>
      </c>
      <c r="J71" s="50">
        <v>28</v>
      </c>
      <c r="K71" s="48">
        <v>65</v>
      </c>
      <c r="M71" s="24" t="s">
        <v>37</v>
      </c>
      <c r="N71" s="47">
        <v>24</v>
      </c>
      <c r="O71" s="50">
        <v>14</v>
      </c>
      <c r="P71" s="50">
        <v>27</v>
      </c>
      <c r="Q71" s="48">
        <v>65</v>
      </c>
    </row>
    <row r="72" spans="1:17" x14ac:dyDescent="0.25">
      <c r="A72" s="25" t="s">
        <v>310</v>
      </c>
      <c r="B72" s="51">
        <v>45</v>
      </c>
      <c r="C72" s="52">
        <v>35</v>
      </c>
      <c r="D72" s="52">
        <v>53</v>
      </c>
      <c r="E72" s="49">
        <v>133</v>
      </c>
      <c r="G72" s="25" t="s">
        <v>310</v>
      </c>
      <c r="H72" s="51">
        <v>33</v>
      </c>
      <c r="I72" s="52">
        <v>36</v>
      </c>
      <c r="J72" s="52">
        <v>64</v>
      </c>
      <c r="K72" s="49">
        <v>133</v>
      </c>
      <c r="M72" s="25" t="s">
        <v>310</v>
      </c>
      <c r="N72" s="51">
        <v>39</v>
      </c>
      <c r="O72" s="52">
        <v>27</v>
      </c>
      <c r="P72" s="52">
        <v>67</v>
      </c>
      <c r="Q72" s="49">
        <v>133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5C264-051C-4B59-8498-C4BCDD7B4CA8}">
  <sheetPr>
    <tabColor theme="5" tint="-0.249977111117893"/>
  </sheetPr>
  <dimension ref="A3:Q73"/>
  <sheetViews>
    <sheetView zoomScale="69" zoomScaleNormal="69" workbookViewId="0">
      <selection activeCell="G44" sqref="G44"/>
    </sheetView>
  </sheetViews>
  <sheetFormatPr defaultRowHeight="13.2" x14ac:dyDescent="0.25"/>
  <cols>
    <col min="1" max="1" width="58.77734375" bestFit="1" customWidth="1"/>
    <col min="2" max="2" width="15.109375" bestFit="1" customWidth="1"/>
    <col min="3" max="3" width="6.6640625" bestFit="1" customWidth="1"/>
    <col min="4" max="4" width="7.21875" bestFit="1" customWidth="1"/>
    <col min="5" max="5" width="10.33203125" bestFit="1" customWidth="1"/>
    <col min="7" max="7" width="66.6640625" bestFit="1" customWidth="1"/>
    <col min="8" max="8" width="15.109375" bestFit="1" customWidth="1"/>
    <col min="9" max="9" width="6.6640625" bestFit="1" customWidth="1"/>
    <col min="10" max="10" width="7.21875" bestFit="1" customWidth="1"/>
    <col min="11" max="11" width="10.33203125" bestFit="1" customWidth="1"/>
    <col min="13" max="13" width="64.109375" bestFit="1" customWidth="1"/>
    <col min="14" max="14" width="15.109375" bestFit="1" customWidth="1"/>
    <col min="15" max="15" width="6.6640625" bestFit="1" customWidth="1"/>
    <col min="16" max="16" width="7.21875" bestFit="1" customWidth="1"/>
    <col min="17" max="17" width="10.33203125" bestFit="1" customWidth="1"/>
    <col min="18" max="18" width="41" bestFit="1" customWidth="1"/>
    <col min="19" max="19" width="38.5546875" bestFit="1" customWidth="1"/>
    <col min="20" max="20" width="45.44140625" bestFit="1" customWidth="1"/>
    <col min="21" max="21" width="43" bestFit="1" customWidth="1"/>
    <col min="22" max="22" width="9.109375" bestFit="1" customWidth="1"/>
    <col min="23" max="23" width="6.6640625" bestFit="1" customWidth="1"/>
    <col min="24" max="24" width="7.21875" bestFit="1" customWidth="1"/>
    <col min="25" max="25" width="11.5546875" bestFit="1" customWidth="1"/>
    <col min="26" max="26" width="10.33203125" bestFit="1" customWidth="1"/>
  </cols>
  <sheetData>
    <row r="3" spans="1:17" x14ac:dyDescent="0.25">
      <c r="A3" s="21" t="s">
        <v>314</v>
      </c>
      <c r="B3" s="21" t="s">
        <v>311</v>
      </c>
      <c r="C3" s="19"/>
      <c r="D3" s="19"/>
      <c r="E3" s="20"/>
      <c r="G3" s="21" t="s">
        <v>501</v>
      </c>
      <c r="H3" s="21" t="s">
        <v>311</v>
      </c>
      <c r="I3" s="19"/>
      <c r="J3" s="19"/>
      <c r="K3" s="20"/>
      <c r="M3" s="21" t="s">
        <v>502</v>
      </c>
      <c r="N3" s="21" t="s">
        <v>311</v>
      </c>
      <c r="O3" s="19"/>
      <c r="P3" s="19"/>
      <c r="Q3" s="20"/>
    </row>
    <row r="4" spans="1:17" x14ac:dyDescent="0.25">
      <c r="A4" s="21" t="s">
        <v>309</v>
      </c>
      <c r="B4" s="18" t="s">
        <v>307</v>
      </c>
      <c r="C4" s="26" t="s">
        <v>42</v>
      </c>
      <c r="D4" s="26" t="s">
        <v>306</v>
      </c>
      <c r="E4" s="22" t="s">
        <v>310</v>
      </c>
      <c r="G4" s="21" t="s">
        <v>309</v>
      </c>
      <c r="H4" s="18" t="s">
        <v>307</v>
      </c>
      <c r="I4" s="26" t="s">
        <v>42</v>
      </c>
      <c r="J4" s="26" t="s">
        <v>306</v>
      </c>
      <c r="K4" s="22" t="s">
        <v>310</v>
      </c>
      <c r="M4" s="21" t="s">
        <v>309</v>
      </c>
      <c r="N4" s="18" t="s">
        <v>307</v>
      </c>
      <c r="O4" s="26" t="s">
        <v>42</v>
      </c>
      <c r="P4" s="26" t="s">
        <v>306</v>
      </c>
      <c r="Q4" s="22" t="s">
        <v>310</v>
      </c>
    </row>
    <row r="5" spans="1:17" x14ac:dyDescent="0.25">
      <c r="A5" s="23" t="s">
        <v>33</v>
      </c>
      <c r="B5" s="18">
        <v>21</v>
      </c>
      <c r="C5" s="26">
        <v>12</v>
      </c>
      <c r="D5" s="26">
        <v>35</v>
      </c>
      <c r="E5" s="22">
        <v>68</v>
      </c>
      <c r="G5" s="23" t="s">
        <v>33</v>
      </c>
      <c r="H5" s="18">
        <v>4</v>
      </c>
      <c r="I5" s="26">
        <v>6</v>
      </c>
      <c r="J5" s="26">
        <v>58</v>
      </c>
      <c r="K5" s="22">
        <v>68</v>
      </c>
      <c r="M5" s="23" t="s">
        <v>33</v>
      </c>
      <c r="N5" s="18">
        <v>15</v>
      </c>
      <c r="O5" s="26">
        <v>13</v>
      </c>
      <c r="P5" s="26">
        <v>40</v>
      </c>
      <c r="Q5" s="22">
        <v>68</v>
      </c>
    </row>
    <row r="6" spans="1:17" x14ac:dyDescent="0.25">
      <c r="A6" s="24" t="s">
        <v>47</v>
      </c>
      <c r="B6" s="47">
        <v>23</v>
      </c>
      <c r="C6" s="50">
        <v>12</v>
      </c>
      <c r="D6" s="50">
        <v>15</v>
      </c>
      <c r="E6" s="48">
        <v>50</v>
      </c>
      <c r="G6" s="24" t="s">
        <v>47</v>
      </c>
      <c r="H6" s="47">
        <v>18</v>
      </c>
      <c r="I6" s="50">
        <v>10</v>
      </c>
      <c r="J6" s="50">
        <v>22</v>
      </c>
      <c r="K6" s="48">
        <v>50</v>
      </c>
      <c r="M6" s="24" t="s">
        <v>47</v>
      </c>
      <c r="N6" s="47">
        <v>23</v>
      </c>
      <c r="O6" s="50">
        <v>9</v>
      </c>
      <c r="P6" s="50">
        <v>18</v>
      </c>
      <c r="Q6" s="48">
        <v>50</v>
      </c>
    </row>
    <row r="7" spans="1:17" x14ac:dyDescent="0.25">
      <c r="A7" s="24" t="s">
        <v>55</v>
      </c>
      <c r="B7" s="47">
        <v>1</v>
      </c>
      <c r="C7" s="50"/>
      <c r="D7" s="50">
        <v>3</v>
      </c>
      <c r="E7" s="48">
        <v>4</v>
      </c>
      <c r="G7" s="24" t="s">
        <v>55</v>
      </c>
      <c r="H7" s="47">
        <v>1</v>
      </c>
      <c r="I7" s="50"/>
      <c r="J7" s="50">
        <v>3</v>
      </c>
      <c r="K7" s="48">
        <v>4</v>
      </c>
      <c r="M7" s="24" t="s">
        <v>55</v>
      </c>
      <c r="N7" s="47">
        <v>2</v>
      </c>
      <c r="O7" s="50"/>
      <c r="P7" s="50">
        <v>2</v>
      </c>
      <c r="Q7" s="48">
        <v>4</v>
      </c>
    </row>
    <row r="8" spans="1:17" x14ac:dyDescent="0.25">
      <c r="A8" s="24" t="s">
        <v>96</v>
      </c>
      <c r="B8" s="47">
        <v>3</v>
      </c>
      <c r="C8" s="50"/>
      <c r="D8" s="50">
        <v>3</v>
      </c>
      <c r="E8" s="48">
        <v>6</v>
      </c>
      <c r="G8" s="24" t="s">
        <v>96</v>
      </c>
      <c r="H8" s="47">
        <v>2</v>
      </c>
      <c r="I8" s="50">
        <v>1</v>
      </c>
      <c r="J8" s="50">
        <v>3</v>
      </c>
      <c r="K8" s="48">
        <v>6</v>
      </c>
      <c r="M8" s="24" t="s">
        <v>96</v>
      </c>
      <c r="N8" s="47">
        <v>3</v>
      </c>
      <c r="O8" s="50"/>
      <c r="P8" s="50">
        <v>3</v>
      </c>
      <c r="Q8" s="48">
        <v>6</v>
      </c>
    </row>
    <row r="9" spans="1:17" x14ac:dyDescent="0.25">
      <c r="A9" s="24" t="s">
        <v>150</v>
      </c>
      <c r="B9" s="47"/>
      <c r="C9" s="50"/>
      <c r="D9" s="50">
        <v>5</v>
      </c>
      <c r="E9" s="48">
        <v>5</v>
      </c>
      <c r="G9" s="24" t="s">
        <v>150</v>
      </c>
      <c r="H9" s="47"/>
      <c r="I9" s="50">
        <v>2</v>
      </c>
      <c r="J9" s="50">
        <v>3</v>
      </c>
      <c r="K9" s="48">
        <v>5</v>
      </c>
      <c r="M9" s="24" t="s">
        <v>150</v>
      </c>
      <c r="N9" s="47">
        <v>1</v>
      </c>
      <c r="O9" s="50"/>
      <c r="P9" s="50">
        <v>4</v>
      </c>
      <c r="Q9" s="48">
        <v>5</v>
      </c>
    </row>
    <row r="10" spans="1:17" x14ac:dyDescent="0.25">
      <c r="A10" s="25" t="s">
        <v>310</v>
      </c>
      <c r="B10" s="51">
        <v>48</v>
      </c>
      <c r="C10" s="52">
        <v>24</v>
      </c>
      <c r="D10" s="52">
        <v>61</v>
      </c>
      <c r="E10" s="49">
        <v>133</v>
      </c>
      <c r="G10" s="25" t="s">
        <v>310</v>
      </c>
      <c r="H10" s="51">
        <v>25</v>
      </c>
      <c r="I10" s="52">
        <v>19</v>
      </c>
      <c r="J10" s="52">
        <v>89</v>
      </c>
      <c r="K10" s="49">
        <v>133</v>
      </c>
      <c r="M10" s="25" t="s">
        <v>310</v>
      </c>
      <c r="N10" s="51">
        <v>44</v>
      </c>
      <c r="O10" s="52">
        <v>22</v>
      </c>
      <c r="P10" s="52">
        <v>67</v>
      </c>
      <c r="Q10" s="49">
        <v>133</v>
      </c>
    </row>
    <row r="12" spans="1:17" x14ac:dyDescent="0.25">
      <c r="A12" s="21" t="s">
        <v>503</v>
      </c>
      <c r="B12" s="21" t="s">
        <v>311</v>
      </c>
      <c r="C12" s="19"/>
      <c r="D12" s="19"/>
      <c r="E12" s="20"/>
      <c r="G12" s="21" t="s">
        <v>504</v>
      </c>
      <c r="H12" s="21" t="s">
        <v>311</v>
      </c>
      <c r="I12" s="19"/>
      <c r="J12" s="19"/>
      <c r="K12" s="20"/>
      <c r="M12" s="21" t="s">
        <v>505</v>
      </c>
      <c r="N12" s="21" t="s">
        <v>311</v>
      </c>
      <c r="O12" s="19"/>
      <c r="P12" s="19"/>
      <c r="Q12" s="20"/>
    </row>
    <row r="13" spans="1:17" x14ac:dyDescent="0.25">
      <c r="A13" s="21" t="s">
        <v>309</v>
      </c>
      <c r="B13" s="18" t="s">
        <v>307</v>
      </c>
      <c r="C13" s="26" t="s">
        <v>42</v>
      </c>
      <c r="D13" s="26" t="s">
        <v>306</v>
      </c>
      <c r="E13" s="22" t="s">
        <v>310</v>
      </c>
      <c r="G13" s="21" t="s">
        <v>309</v>
      </c>
      <c r="H13" s="18" t="s">
        <v>307</v>
      </c>
      <c r="I13" s="26" t="s">
        <v>42</v>
      </c>
      <c r="J13" s="26" t="s">
        <v>306</v>
      </c>
      <c r="K13" s="22" t="s">
        <v>310</v>
      </c>
      <c r="M13" s="21" t="s">
        <v>309</v>
      </c>
      <c r="N13" s="18" t="s">
        <v>307</v>
      </c>
      <c r="O13" s="26" t="s">
        <v>42</v>
      </c>
      <c r="P13" s="26" t="s">
        <v>306</v>
      </c>
      <c r="Q13" s="22" t="s">
        <v>310</v>
      </c>
    </row>
    <row r="14" spans="1:17" x14ac:dyDescent="0.25">
      <c r="A14" s="23" t="s">
        <v>33</v>
      </c>
      <c r="B14" s="18">
        <v>16</v>
      </c>
      <c r="C14" s="26">
        <v>6</v>
      </c>
      <c r="D14" s="26">
        <v>46</v>
      </c>
      <c r="E14" s="22">
        <v>68</v>
      </c>
      <c r="G14" s="23" t="s">
        <v>33</v>
      </c>
      <c r="H14" s="18">
        <v>12</v>
      </c>
      <c r="I14" s="26">
        <v>9</v>
      </c>
      <c r="J14" s="26">
        <v>47</v>
      </c>
      <c r="K14" s="22">
        <v>68</v>
      </c>
      <c r="M14" s="23" t="s">
        <v>33</v>
      </c>
      <c r="N14" s="18">
        <v>10</v>
      </c>
      <c r="O14" s="26">
        <v>9</v>
      </c>
      <c r="P14" s="26">
        <v>49</v>
      </c>
      <c r="Q14" s="22">
        <v>68</v>
      </c>
    </row>
    <row r="15" spans="1:17" x14ac:dyDescent="0.25">
      <c r="A15" s="24" t="s">
        <v>47</v>
      </c>
      <c r="B15" s="47">
        <v>18</v>
      </c>
      <c r="C15" s="50">
        <v>10</v>
      </c>
      <c r="D15" s="50">
        <v>22</v>
      </c>
      <c r="E15" s="48">
        <v>50</v>
      </c>
      <c r="G15" s="24" t="s">
        <v>47</v>
      </c>
      <c r="H15" s="47">
        <v>19</v>
      </c>
      <c r="I15" s="50">
        <v>7</v>
      </c>
      <c r="J15" s="50">
        <v>24</v>
      </c>
      <c r="K15" s="48">
        <v>50</v>
      </c>
      <c r="M15" s="24" t="s">
        <v>47</v>
      </c>
      <c r="N15" s="47">
        <v>15</v>
      </c>
      <c r="O15" s="50">
        <v>12</v>
      </c>
      <c r="P15" s="50">
        <v>23</v>
      </c>
      <c r="Q15" s="48">
        <v>50</v>
      </c>
    </row>
    <row r="16" spans="1:17" x14ac:dyDescent="0.25">
      <c r="A16" s="24" t="s">
        <v>55</v>
      </c>
      <c r="B16" s="47">
        <v>1</v>
      </c>
      <c r="C16" s="50"/>
      <c r="D16" s="50">
        <v>3</v>
      </c>
      <c r="E16" s="48">
        <v>4</v>
      </c>
      <c r="G16" s="24" t="s">
        <v>55</v>
      </c>
      <c r="H16" s="47">
        <v>1</v>
      </c>
      <c r="I16" s="50">
        <v>1</v>
      </c>
      <c r="J16" s="50">
        <v>2</v>
      </c>
      <c r="K16" s="48">
        <v>4</v>
      </c>
      <c r="M16" s="24" t="s">
        <v>55</v>
      </c>
      <c r="N16" s="47">
        <v>2</v>
      </c>
      <c r="O16" s="50"/>
      <c r="P16" s="50">
        <v>2</v>
      </c>
      <c r="Q16" s="48">
        <v>4</v>
      </c>
    </row>
    <row r="17" spans="1:17" x14ac:dyDescent="0.25">
      <c r="A17" s="24" t="s">
        <v>96</v>
      </c>
      <c r="B17" s="47">
        <v>2</v>
      </c>
      <c r="C17" s="50"/>
      <c r="D17" s="50">
        <v>4</v>
      </c>
      <c r="E17" s="48">
        <v>6</v>
      </c>
      <c r="G17" s="24" t="s">
        <v>96</v>
      </c>
      <c r="H17" s="47">
        <v>3</v>
      </c>
      <c r="I17" s="50"/>
      <c r="J17" s="50">
        <v>3</v>
      </c>
      <c r="K17" s="48">
        <v>6</v>
      </c>
      <c r="M17" s="24" t="s">
        <v>96</v>
      </c>
      <c r="N17" s="47">
        <v>3</v>
      </c>
      <c r="O17" s="50"/>
      <c r="P17" s="50">
        <v>3</v>
      </c>
      <c r="Q17" s="48">
        <v>6</v>
      </c>
    </row>
    <row r="18" spans="1:17" x14ac:dyDescent="0.25">
      <c r="A18" s="24" t="s">
        <v>150</v>
      </c>
      <c r="B18" s="47">
        <v>1</v>
      </c>
      <c r="C18" s="50"/>
      <c r="D18" s="50">
        <v>4</v>
      </c>
      <c r="E18" s="48">
        <v>5</v>
      </c>
      <c r="G18" s="24" t="s">
        <v>150</v>
      </c>
      <c r="H18" s="47"/>
      <c r="I18" s="50">
        <v>1</v>
      </c>
      <c r="J18" s="50">
        <v>4</v>
      </c>
      <c r="K18" s="48">
        <v>5</v>
      </c>
      <c r="M18" s="24" t="s">
        <v>150</v>
      </c>
      <c r="N18" s="47">
        <v>1</v>
      </c>
      <c r="O18" s="50">
        <v>2</v>
      </c>
      <c r="P18" s="50">
        <v>2</v>
      </c>
      <c r="Q18" s="48">
        <v>5</v>
      </c>
    </row>
    <row r="19" spans="1:17" x14ac:dyDescent="0.25">
      <c r="A19" s="25" t="s">
        <v>310</v>
      </c>
      <c r="B19" s="51">
        <v>38</v>
      </c>
      <c r="C19" s="52">
        <v>16</v>
      </c>
      <c r="D19" s="52">
        <v>79</v>
      </c>
      <c r="E19" s="49">
        <v>133</v>
      </c>
      <c r="G19" s="25" t="s">
        <v>310</v>
      </c>
      <c r="H19" s="51">
        <v>35</v>
      </c>
      <c r="I19" s="52">
        <v>18</v>
      </c>
      <c r="J19" s="52">
        <v>80</v>
      </c>
      <c r="K19" s="49">
        <v>133</v>
      </c>
      <c r="M19" s="25" t="s">
        <v>310</v>
      </c>
      <c r="N19" s="51">
        <v>31</v>
      </c>
      <c r="O19" s="52">
        <v>23</v>
      </c>
      <c r="P19" s="52">
        <v>79</v>
      </c>
      <c r="Q19" s="49">
        <v>133</v>
      </c>
    </row>
    <row r="21" spans="1:17" x14ac:dyDescent="0.25">
      <c r="A21" s="21" t="s">
        <v>506</v>
      </c>
      <c r="B21" s="21" t="s">
        <v>311</v>
      </c>
      <c r="C21" s="19"/>
      <c r="D21" s="19"/>
      <c r="E21" s="20"/>
      <c r="G21" s="21" t="s">
        <v>507</v>
      </c>
      <c r="H21" s="21" t="s">
        <v>311</v>
      </c>
      <c r="I21" s="19"/>
      <c r="J21" s="19"/>
      <c r="K21" s="20"/>
      <c r="M21" s="21" t="s">
        <v>508</v>
      </c>
      <c r="N21" s="21" t="s">
        <v>311</v>
      </c>
      <c r="O21" s="19"/>
      <c r="P21" s="19"/>
      <c r="Q21" s="20"/>
    </row>
    <row r="22" spans="1:17" x14ac:dyDescent="0.25">
      <c r="A22" s="21" t="s">
        <v>309</v>
      </c>
      <c r="B22" s="18" t="s">
        <v>307</v>
      </c>
      <c r="C22" s="26" t="s">
        <v>42</v>
      </c>
      <c r="D22" s="26" t="s">
        <v>306</v>
      </c>
      <c r="E22" s="22" t="s">
        <v>310</v>
      </c>
      <c r="G22" s="21" t="s">
        <v>309</v>
      </c>
      <c r="H22" s="18" t="s">
        <v>307</v>
      </c>
      <c r="I22" s="26" t="s">
        <v>42</v>
      </c>
      <c r="J22" s="26" t="s">
        <v>306</v>
      </c>
      <c r="K22" s="22" t="s">
        <v>310</v>
      </c>
      <c r="M22" s="21" t="s">
        <v>309</v>
      </c>
      <c r="N22" s="18" t="s">
        <v>307</v>
      </c>
      <c r="O22" s="26" t="s">
        <v>42</v>
      </c>
      <c r="P22" s="26" t="s">
        <v>306</v>
      </c>
      <c r="Q22" s="22" t="s">
        <v>310</v>
      </c>
    </row>
    <row r="23" spans="1:17" x14ac:dyDescent="0.25">
      <c r="A23" s="23" t="s">
        <v>33</v>
      </c>
      <c r="B23" s="18">
        <v>7</v>
      </c>
      <c r="C23" s="26">
        <v>12</v>
      </c>
      <c r="D23" s="26">
        <v>49</v>
      </c>
      <c r="E23" s="22">
        <v>68</v>
      </c>
      <c r="G23" s="23" t="s">
        <v>33</v>
      </c>
      <c r="H23" s="18">
        <v>11</v>
      </c>
      <c r="I23" s="26">
        <v>11</v>
      </c>
      <c r="J23" s="26">
        <v>46</v>
      </c>
      <c r="K23" s="22">
        <v>68</v>
      </c>
      <c r="M23" s="23" t="s">
        <v>33</v>
      </c>
      <c r="N23" s="18">
        <v>11</v>
      </c>
      <c r="O23" s="26">
        <v>4</v>
      </c>
      <c r="P23" s="26">
        <v>53</v>
      </c>
      <c r="Q23" s="22">
        <v>68</v>
      </c>
    </row>
    <row r="24" spans="1:17" x14ac:dyDescent="0.25">
      <c r="A24" s="24" t="s">
        <v>47</v>
      </c>
      <c r="B24" s="47">
        <v>20</v>
      </c>
      <c r="C24" s="50">
        <v>16</v>
      </c>
      <c r="D24" s="50">
        <v>14</v>
      </c>
      <c r="E24" s="48">
        <v>50</v>
      </c>
      <c r="G24" s="24" t="s">
        <v>47</v>
      </c>
      <c r="H24" s="47">
        <v>19</v>
      </c>
      <c r="I24" s="50">
        <v>14</v>
      </c>
      <c r="J24" s="50">
        <v>17</v>
      </c>
      <c r="K24" s="48">
        <v>50</v>
      </c>
      <c r="M24" s="24" t="s">
        <v>47</v>
      </c>
      <c r="N24" s="47">
        <v>21</v>
      </c>
      <c r="O24" s="50">
        <v>10</v>
      </c>
      <c r="P24" s="50">
        <v>19</v>
      </c>
      <c r="Q24" s="48">
        <v>50</v>
      </c>
    </row>
    <row r="25" spans="1:17" x14ac:dyDescent="0.25">
      <c r="A25" s="24" t="s">
        <v>55</v>
      </c>
      <c r="B25" s="47">
        <v>2</v>
      </c>
      <c r="C25" s="50">
        <v>1</v>
      </c>
      <c r="D25" s="50">
        <v>1</v>
      </c>
      <c r="E25" s="48">
        <v>4</v>
      </c>
      <c r="G25" s="24" t="s">
        <v>55</v>
      </c>
      <c r="H25" s="47">
        <v>1</v>
      </c>
      <c r="I25" s="50">
        <v>2</v>
      </c>
      <c r="J25" s="50">
        <v>1</v>
      </c>
      <c r="K25" s="48">
        <v>4</v>
      </c>
      <c r="M25" s="24" t="s">
        <v>55</v>
      </c>
      <c r="N25" s="47">
        <v>2</v>
      </c>
      <c r="O25" s="50"/>
      <c r="P25" s="50">
        <v>2</v>
      </c>
      <c r="Q25" s="48">
        <v>4</v>
      </c>
    </row>
    <row r="26" spans="1:17" x14ac:dyDescent="0.25">
      <c r="A26" s="24" t="s">
        <v>96</v>
      </c>
      <c r="B26" s="47">
        <v>2</v>
      </c>
      <c r="C26" s="50">
        <v>3</v>
      </c>
      <c r="D26" s="50">
        <v>1</v>
      </c>
      <c r="E26" s="48">
        <v>6</v>
      </c>
      <c r="G26" s="24" t="s">
        <v>96</v>
      </c>
      <c r="H26" s="47">
        <v>5</v>
      </c>
      <c r="I26" s="50">
        <v>1</v>
      </c>
      <c r="J26" s="50"/>
      <c r="K26" s="48">
        <v>6</v>
      </c>
      <c r="M26" s="24" t="s">
        <v>96</v>
      </c>
      <c r="N26" s="47">
        <v>4</v>
      </c>
      <c r="O26" s="50">
        <v>1</v>
      </c>
      <c r="P26" s="50">
        <v>1</v>
      </c>
      <c r="Q26" s="48">
        <v>6</v>
      </c>
    </row>
    <row r="27" spans="1:17" x14ac:dyDescent="0.25">
      <c r="A27" s="24" t="s">
        <v>150</v>
      </c>
      <c r="B27" s="47">
        <v>1</v>
      </c>
      <c r="C27" s="50">
        <v>4</v>
      </c>
      <c r="D27" s="50"/>
      <c r="E27" s="48">
        <v>5</v>
      </c>
      <c r="G27" s="24" t="s">
        <v>150</v>
      </c>
      <c r="H27" s="47">
        <v>2</v>
      </c>
      <c r="I27" s="50">
        <v>3</v>
      </c>
      <c r="J27" s="50"/>
      <c r="K27" s="48">
        <v>5</v>
      </c>
      <c r="M27" s="24" t="s">
        <v>150</v>
      </c>
      <c r="N27" s="47">
        <v>2</v>
      </c>
      <c r="O27" s="50">
        <v>2</v>
      </c>
      <c r="P27" s="50">
        <v>1</v>
      </c>
      <c r="Q27" s="48">
        <v>5</v>
      </c>
    </row>
    <row r="28" spans="1:17" x14ac:dyDescent="0.25">
      <c r="A28" s="25" t="s">
        <v>310</v>
      </c>
      <c r="B28" s="51">
        <v>32</v>
      </c>
      <c r="C28" s="52">
        <v>36</v>
      </c>
      <c r="D28" s="52">
        <v>65</v>
      </c>
      <c r="E28" s="49">
        <v>133</v>
      </c>
      <c r="G28" s="25" t="s">
        <v>310</v>
      </c>
      <c r="H28" s="51">
        <v>38</v>
      </c>
      <c r="I28" s="52">
        <v>31</v>
      </c>
      <c r="J28" s="52">
        <v>64</v>
      </c>
      <c r="K28" s="49">
        <v>133</v>
      </c>
      <c r="M28" s="25" t="s">
        <v>310</v>
      </c>
      <c r="N28" s="51">
        <v>40</v>
      </c>
      <c r="O28" s="52">
        <v>17</v>
      </c>
      <c r="P28" s="52">
        <v>76</v>
      </c>
      <c r="Q28" s="49">
        <v>133</v>
      </c>
    </row>
    <row r="30" spans="1:17" x14ac:dyDescent="0.25">
      <c r="A30" s="21" t="s">
        <v>509</v>
      </c>
      <c r="B30" s="21" t="s">
        <v>311</v>
      </c>
      <c r="C30" s="19"/>
      <c r="D30" s="19"/>
      <c r="E30" s="20"/>
      <c r="G30" s="21" t="s">
        <v>510</v>
      </c>
      <c r="H30" s="21" t="s">
        <v>311</v>
      </c>
      <c r="I30" s="19"/>
      <c r="J30" s="19"/>
      <c r="K30" s="20"/>
      <c r="M30" s="21" t="s">
        <v>511</v>
      </c>
      <c r="N30" s="21" t="s">
        <v>311</v>
      </c>
      <c r="O30" s="19"/>
      <c r="P30" s="19"/>
      <c r="Q30" s="20"/>
    </row>
    <row r="31" spans="1:17" x14ac:dyDescent="0.25">
      <c r="A31" s="21" t="s">
        <v>309</v>
      </c>
      <c r="B31" s="18" t="s">
        <v>307</v>
      </c>
      <c r="C31" s="26" t="s">
        <v>42</v>
      </c>
      <c r="D31" s="26" t="s">
        <v>306</v>
      </c>
      <c r="E31" s="22" t="s">
        <v>310</v>
      </c>
      <c r="G31" s="21" t="s">
        <v>309</v>
      </c>
      <c r="H31" s="18" t="s">
        <v>307</v>
      </c>
      <c r="I31" s="26" t="s">
        <v>42</v>
      </c>
      <c r="J31" s="26" t="s">
        <v>306</v>
      </c>
      <c r="K31" s="22" t="s">
        <v>310</v>
      </c>
      <c r="M31" s="21" t="s">
        <v>309</v>
      </c>
      <c r="N31" s="18" t="s">
        <v>307</v>
      </c>
      <c r="O31" s="26" t="s">
        <v>42</v>
      </c>
      <c r="P31" s="26" t="s">
        <v>306</v>
      </c>
      <c r="Q31" s="22" t="s">
        <v>310</v>
      </c>
    </row>
    <row r="32" spans="1:17" x14ac:dyDescent="0.25">
      <c r="A32" s="23" t="s">
        <v>33</v>
      </c>
      <c r="B32" s="18">
        <v>8</v>
      </c>
      <c r="C32" s="26">
        <v>11</v>
      </c>
      <c r="D32" s="26">
        <v>49</v>
      </c>
      <c r="E32" s="22">
        <v>68</v>
      </c>
      <c r="G32" s="23" t="s">
        <v>33</v>
      </c>
      <c r="H32" s="18">
        <v>11</v>
      </c>
      <c r="I32" s="26">
        <v>11</v>
      </c>
      <c r="J32" s="26">
        <v>46</v>
      </c>
      <c r="K32" s="22">
        <v>68</v>
      </c>
      <c r="M32" s="23" t="s">
        <v>33</v>
      </c>
      <c r="N32" s="18">
        <v>12</v>
      </c>
      <c r="O32" s="26">
        <v>17</v>
      </c>
      <c r="P32" s="26">
        <v>39</v>
      </c>
      <c r="Q32" s="22">
        <v>68</v>
      </c>
    </row>
    <row r="33" spans="1:17" x14ac:dyDescent="0.25">
      <c r="A33" s="24" t="s">
        <v>47</v>
      </c>
      <c r="B33" s="47">
        <v>21</v>
      </c>
      <c r="C33" s="50">
        <v>11</v>
      </c>
      <c r="D33" s="50">
        <v>18</v>
      </c>
      <c r="E33" s="48">
        <v>50</v>
      </c>
      <c r="G33" s="24" t="s">
        <v>47</v>
      </c>
      <c r="H33" s="47">
        <v>19</v>
      </c>
      <c r="I33" s="50">
        <v>11</v>
      </c>
      <c r="J33" s="50">
        <v>20</v>
      </c>
      <c r="K33" s="48">
        <v>50</v>
      </c>
      <c r="M33" s="24" t="s">
        <v>47</v>
      </c>
      <c r="N33" s="47">
        <v>22</v>
      </c>
      <c r="O33" s="50">
        <v>10</v>
      </c>
      <c r="P33" s="50">
        <v>18</v>
      </c>
      <c r="Q33" s="48">
        <v>50</v>
      </c>
    </row>
    <row r="34" spans="1:17" x14ac:dyDescent="0.25">
      <c r="A34" s="24" t="s">
        <v>55</v>
      </c>
      <c r="B34" s="47">
        <v>3</v>
      </c>
      <c r="C34" s="50">
        <v>1</v>
      </c>
      <c r="D34" s="50"/>
      <c r="E34" s="48">
        <v>4</v>
      </c>
      <c r="G34" s="24" t="s">
        <v>55</v>
      </c>
      <c r="H34" s="47">
        <v>1</v>
      </c>
      <c r="I34" s="50">
        <v>2</v>
      </c>
      <c r="J34" s="50">
        <v>1</v>
      </c>
      <c r="K34" s="48">
        <v>4</v>
      </c>
      <c r="M34" s="24" t="s">
        <v>55</v>
      </c>
      <c r="N34" s="47">
        <v>1</v>
      </c>
      <c r="O34" s="50">
        <v>2</v>
      </c>
      <c r="P34" s="50">
        <v>1</v>
      </c>
      <c r="Q34" s="48">
        <v>4</v>
      </c>
    </row>
    <row r="35" spans="1:17" x14ac:dyDescent="0.25">
      <c r="A35" s="24" t="s">
        <v>96</v>
      </c>
      <c r="B35" s="47">
        <v>5</v>
      </c>
      <c r="C35" s="50">
        <v>1</v>
      </c>
      <c r="D35" s="50"/>
      <c r="E35" s="48">
        <v>6</v>
      </c>
      <c r="G35" s="24" t="s">
        <v>96</v>
      </c>
      <c r="H35" s="47">
        <v>5</v>
      </c>
      <c r="I35" s="50">
        <v>1</v>
      </c>
      <c r="J35" s="50"/>
      <c r="K35" s="48">
        <v>6</v>
      </c>
      <c r="M35" s="24" t="s">
        <v>96</v>
      </c>
      <c r="N35" s="47">
        <v>3</v>
      </c>
      <c r="O35" s="50">
        <v>2</v>
      </c>
      <c r="P35" s="50">
        <v>1</v>
      </c>
      <c r="Q35" s="48">
        <v>6</v>
      </c>
    </row>
    <row r="36" spans="1:17" x14ac:dyDescent="0.25">
      <c r="A36" s="24" t="s">
        <v>150</v>
      </c>
      <c r="B36" s="47">
        <v>3</v>
      </c>
      <c r="C36" s="50">
        <v>2</v>
      </c>
      <c r="D36" s="50"/>
      <c r="E36" s="48">
        <v>5</v>
      </c>
      <c r="G36" s="24" t="s">
        <v>150</v>
      </c>
      <c r="H36" s="47">
        <v>1</v>
      </c>
      <c r="I36" s="50">
        <v>4</v>
      </c>
      <c r="J36" s="50"/>
      <c r="K36" s="48">
        <v>5</v>
      </c>
      <c r="M36" s="24" t="s">
        <v>150</v>
      </c>
      <c r="N36" s="47">
        <v>3</v>
      </c>
      <c r="O36" s="50">
        <v>2</v>
      </c>
      <c r="P36" s="50"/>
      <c r="Q36" s="48">
        <v>5</v>
      </c>
    </row>
    <row r="37" spans="1:17" x14ac:dyDescent="0.25">
      <c r="A37" s="25" t="s">
        <v>310</v>
      </c>
      <c r="B37" s="51">
        <v>40</v>
      </c>
      <c r="C37" s="52">
        <v>26</v>
      </c>
      <c r="D37" s="52">
        <v>67</v>
      </c>
      <c r="E37" s="49">
        <v>133</v>
      </c>
      <c r="G37" s="25" t="s">
        <v>310</v>
      </c>
      <c r="H37" s="51">
        <v>37</v>
      </c>
      <c r="I37" s="52">
        <v>29</v>
      </c>
      <c r="J37" s="52">
        <v>67</v>
      </c>
      <c r="K37" s="49">
        <v>133</v>
      </c>
      <c r="M37" s="25" t="s">
        <v>310</v>
      </c>
      <c r="N37" s="51">
        <v>41</v>
      </c>
      <c r="O37" s="52">
        <v>33</v>
      </c>
      <c r="P37" s="52">
        <v>59</v>
      </c>
      <c r="Q37" s="49">
        <v>133</v>
      </c>
    </row>
    <row r="39" spans="1:17" x14ac:dyDescent="0.25">
      <c r="A39" s="21" t="s">
        <v>512</v>
      </c>
      <c r="B39" s="21" t="s">
        <v>311</v>
      </c>
      <c r="C39" s="19"/>
      <c r="D39" s="19"/>
      <c r="E39" s="20"/>
      <c r="G39" s="21" t="s">
        <v>513</v>
      </c>
      <c r="H39" s="21" t="s">
        <v>311</v>
      </c>
      <c r="I39" s="19"/>
      <c r="J39" s="19"/>
      <c r="K39" s="20"/>
      <c r="M39" s="21" t="s">
        <v>514</v>
      </c>
      <c r="N39" s="21" t="s">
        <v>311</v>
      </c>
      <c r="O39" s="19"/>
      <c r="P39" s="19"/>
      <c r="Q39" s="20"/>
    </row>
    <row r="40" spans="1:17" x14ac:dyDescent="0.25">
      <c r="A40" s="21" t="s">
        <v>309</v>
      </c>
      <c r="B40" s="18" t="s">
        <v>307</v>
      </c>
      <c r="C40" s="26" t="s">
        <v>42</v>
      </c>
      <c r="D40" s="26" t="s">
        <v>306</v>
      </c>
      <c r="E40" s="22" t="s">
        <v>310</v>
      </c>
      <c r="G40" s="21" t="s">
        <v>309</v>
      </c>
      <c r="H40" s="18" t="s">
        <v>307</v>
      </c>
      <c r="I40" s="26" t="s">
        <v>42</v>
      </c>
      <c r="J40" s="26" t="s">
        <v>306</v>
      </c>
      <c r="K40" s="22" t="s">
        <v>310</v>
      </c>
      <c r="M40" s="21" t="s">
        <v>309</v>
      </c>
      <c r="N40" s="18" t="s">
        <v>307</v>
      </c>
      <c r="O40" s="26" t="s">
        <v>42</v>
      </c>
      <c r="P40" s="26" t="s">
        <v>306</v>
      </c>
      <c r="Q40" s="22" t="s">
        <v>310</v>
      </c>
    </row>
    <row r="41" spans="1:17" x14ac:dyDescent="0.25">
      <c r="A41" s="23" t="s">
        <v>33</v>
      </c>
      <c r="B41" s="18">
        <v>10</v>
      </c>
      <c r="C41" s="26">
        <v>13</v>
      </c>
      <c r="D41" s="26">
        <v>45</v>
      </c>
      <c r="E41" s="22">
        <v>68</v>
      </c>
      <c r="G41" s="23" t="s">
        <v>33</v>
      </c>
      <c r="H41" s="18">
        <v>12</v>
      </c>
      <c r="I41" s="26">
        <v>19</v>
      </c>
      <c r="J41" s="26">
        <v>37</v>
      </c>
      <c r="K41" s="22">
        <v>68</v>
      </c>
      <c r="M41" s="23" t="s">
        <v>33</v>
      </c>
      <c r="N41" s="18">
        <v>11</v>
      </c>
      <c r="O41" s="26">
        <v>11</v>
      </c>
      <c r="P41" s="26">
        <v>46</v>
      </c>
      <c r="Q41" s="22">
        <v>68</v>
      </c>
    </row>
    <row r="42" spans="1:17" x14ac:dyDescent="0.25">
      <c r="A42" s="24" t="s">
        <v>47</v>
      </c>
      <c r="B42" s="47">
        <v>23</v>
      </c>
      <c r="C42" s="50">
        <v>9</v>
      </c>
      <c r="D42" s="50">
        <v>18</v>
      </c>
      <c r="E42" s="48">
        <v>50</v>
      </c>
      <c r="G42" s="24" t="s">
        <v>47</v>
      </c>
      <c r="H42" s="47">
        <v>18</v>
      </c>
      <c r="I42" s="50">
        <v>20</v>
      </c>
      <c r="J42" s="50">
        <v>12</v>
      </c>
      <c r="K42" s="48">
        <v>50</v>
      </c>
      <c r="M42" s="24" t="s">
        <v>47</v>
      </c>
      <c r="N42" s="47">
        <v>17</v>
      </c>
      <c r="O42" s="50">
        <v>16</v>
      </c>
      <c r="P42" s="50">
        <v>17</v>
      </c>
      <c r="Q42" s="48">
        <v>50</v>
      </c>
    </row>
    <row r="43" spans="1:17" x14ac:dyDescent="0.25">
      <c r="A43" s="24" t="s">
        <v>55</v>
      </c>
      <c r="B43" s="47"/>
      <c r="C43" s="50">
        <v>2</v>
      </c>
      <c r="D43" s="50">
        <v>2</v>
      </c>
      <c r="E43" s="48">
        <v>4</v>
      </c>
      <c r="G43" s="24" t="s">
        <v>55</v>
      </c>
      <c r="H43" s="47">
        <v>2</v>
      </c>
      <c r="I43" s="50">
        <v>1</v>
      </c>
      <c r="J43" s="50">
        <v>1</v>
      </c>
      <c r="K43" s="48">
        <v>4</v>
      </c>
      <c r="M43" s="24" t="s">
        <v>55</v>
      </c>
      <c r="N43" s="47">
        <v>3</v>
      </c>
      <c r="O43" s="50">
        <v>1</v>
      </c>
      <c r="P43" s="50"/>
      <c r="Q43" s="48">
        <v>4</v>
      </c>
    </row>
    <row r="44" spans="1:17" x14ac:dyDescent="0.25">
      <c r="A44" s="24" t="s">
        <v>96</v>
      </c>
      <c r="B44" s="47">
        <v>5</v>
      </c>
      <c r="C44" s="50"/>
      <c r="D44" s="50">
        <v>1</v>
      </c>
      <c r="E44" s="48">
        <v>6</v>
      </c>
      <c r="G44" s="24" t="s">
        <v>96</v>
      </c>
      <c r="H44" s="47">
        <v>2</v>
      </c>
      <c r="I44" s="50">
        <v>2</v>
      </c>
      <c r="J44" s="50">
        <v>2</v>
      </c>
      <c r="K44" s="48">
        <v>6</v>
      </c>
      <c r="M44" s="24" t="s">
        <v>96</v>
      </c>
      <c r="N44" s="47">
        <v>3</v>
      </c>
      <c r="O44" s="50">
        <v>2</v>
      </c>
      <c r="P44" s="50">
        <v>1</v>
      </c>
      <c r="Q44" s="48">
        <v>6</v>
      </c>
    </row>
    <row r="45" spans="1:17" x14ac:dyDescent="0.25">
      <c r="A45" s="24" t="s">
        <v>150</v>
      </c>
      <c r="B45" s="47"/>
      <c r="C45" s="50">
        <v>1</v>
      </c>
      <c r="D45" s="50">
        <v>4</v>
      </c>
      <c r="E45" s="48">
        <v>5</v>
      </c>
      <c r="G45" s="24" t="s">
        <v>150</v>
      </c>
      <c r="H45" s="47">
        <v>3</v>
      </c>
      <c r="I45" s="50">
        <v>1</v>
      </c>
      <c r="J45" s="50">
        <v>1</v>
      </c>
      <c r="K45" s="48">
        <v>5</v>
      </c>
      <c r="M45" s="24" t="s">
        <v>150</v>
      </c>
      <c r="N45" s="47">
        <v>4</v>
      </c>
      <c r="O45" s="50"/>
      <c r="P45" s="50">
        <v>1</v>
      </c>
      <c r="Q45" s="48">
        <v>5</v>
      </c>
    </row>
    <row r="46" spans="1:17" x14ac:dyDescent="0.25">
      <c r="A46" s="25" t="s">
        <v>310</v>
      </c>
      <c r="B46" s="51">
        <v>38</v>
      </c>
      <c r="C46" s="52">
        <v>25</v>
      </c>
      <c r="D46" s="52">
        <v>70</v>
      </c>
      <c r="E46" s="49">
        <v>133</v>
      </c>
      <c r="G46" s="25" t="s">
        <v>310</v>
      </c>
      <c r="H46" s="51">
        <v>37</v>
      </c>
      <c r="I46" s="52">
        <v>43</v>
      </c>
      <c r="J46" s="52">
        <v>53</v>
      </c>
      <c r="K46" s="49">
        <v>133</v>
      </c>
      <c r="M46" s="25" t="s">
        <v>310</v>
      </c>
      <c r="N46" s="51">
        <v>38</v>
      </c>
      <c r="O46" s="52">
        <v>30</v>
      </c>
      <c r="P46" s="52">
        <v>65</v>
      </c>
      <c r="Q46" s="49">
        <v>133</v>
      </c>
    </row>
    <row r="48" spans="1:17" x14ac:dyDescent="0.25">
      <c r="A48" s="21" t="s">
        <v>515</v>
      </c>
      <c r="B48" s="21" t="s">
        <v>311</v>
      </c>
      <c r="C48" s="19"/>
      <c r="D48" s="19"/>
      <c r="E48" s="20"/>
      <c r="G48" s="21" t="s">
        <v>516</v>
      </c>
      <c r="H48" s="21" t="s">
        <v>311</v>
      </c>
      <c r="I48" s="19"/>
      <c r="J48" s="19"/>
      <c r="K48" s="20"/>
      <c r="M48" s="21" t="s">
        <v>517</v>
      </c>
      <c r="N48" s="21" t="s">
        <v>311</v>
      </c>
      <c r="O48" s="19"/>
      <c r="P48" s="19"/>
      <c r="Q48" s="20"/>
    </row>
    <row r="49" spans="1:17" x14ac:dyDescent="0.25">
      <c r="A49" s="21" t="s">
        <v>309</v>
      </c>
      <c r="B49" s="18" t="s">
        <v>307</v>
      </c>
      <c r="C49" s="26" t="s">
        <v>42</v>
      </c>
      <c r="D49" s="26" t="s">
        <v>306</v>
      </c>
      <c r="E49" s="22" t="s">
        <v>310</v>
      </c>
      <c r="G49" s="21" t="s">
        <v>309</v>
      </c>
      <c r="H49" s="18" t="s">
        <v>307</v>
      </c>
      <c r="I49" s="26" t="s">
        <v>42</v>
      </c>
      <c r="J49" s="26" t="s">
        <v>306</v>
      </c>
      <c r="K49" s="22" t="s">
        <v>310</v>
      </c>
      <c r="M49" s="21" t="s">
        <v>309</v>
      </c>
      <c r="N49" s="18" t="s">
        <v>307</v>
      </c>
      <c r="O49" s="26" t="s">
        <v>42</v>
      </c>
      <c r="P49" s="26" t="s">
        <v>306</v>
      </c>
      <c r="Q49" s="22" t="s">
        <v>310</v>
      </c>
    </row>
    <row r="50" spans="1:17" x14ac:dyDescent="0.25">
      <c r="A50" s="23" t="s">
        <v>33</v>
      </c>
      <c r="B50" s="18">
        <v>13</v>
      </c>
      <c r="C50" s="26">
        <v>8</v>
      </c>
      <c r="D50" s="26">
        <v>47</v>
      </c>
      <c r="E50" s="22">
        <v>68</v>
      </c>
      <c r="G50" s="23" t="s">
        <v>33</v>
      </c>
      <c r="H50" s="18">
        <v>15</v>
      </c>
      <c r="I50" s="26">
        <v>23</v>
      </c>
      <c r="J50" s="26">
        <v>30</v>
      </c>
      <c r="K50" s="22">
        <v>68</v>
      </c>
      <c r="M50" s="23" t="s">
        <v>33</v>
      </c>
      <c r="N50" s="18">
        <v>12</v>
      </c>
      <c r="O50" s="26">
        <v>22</v>
      </c>
      <c r="P50" s="26">
        <v>34</v>
      </c>
      <c r="Q50" s="22">
        <v>68</v>
      </c>
    </row>
    <row r="51" spans="1:17" x14ac:dyDescent="0.25">
      <c r="A51" s="24" t="s">
        <v>47</v>
      </c>
      <c r="B51" s="47">
        <v>26</v>
      </c>
      <c r="C51" s="50">
        <v>7</v>
      </c>
      <c r="D51" s="50">
        <v>17</v>
      </c>
      <c r="E51" s="48">
        <v>50</v>
      </c>
      <c r="G51" s="24" t="s">
        <v>47</v>
      </c>
      <c r="H51" s="47">
        <v>22</v>
      </c>
      <c r="I51" s="50">
        <v>16</v>
      </c>
      <c r="J51" s="50">
        <v>12</v>
      </c>
      <c r="K51" s="48">
        <v>50</v>
      </c>
      <c r="M51" s="24" t="s">
        <v>47</v>
      </c>
      <c r="N51" s="47">
        <v>18</v>
      </c>
      <c r="O51" s="50">
        <v>18</v>
      </c>
      <c r="P51" s="50">
        <v>14</v>
      </c>
      <c r="Q51" s="48">
        <v>50</v>
      </c>
    </row>
    <row r="52" spans="1:17" x14ac:dyDescent="0.25">
      <c r="A52" s="24" t="s">
        <v>55</v>
      </c>
      <c r="B52" s="47">
        <v>2</v>
      </c>
      <c r="C52" s="50">
        <v>1</v>
      </c>
      <c r="D52" s="50">
        <v>1</v>
      </c>
      <c r="E52" s="48">
        <v>4</v>
      </c>
      <c r="G52" s="24" t="s">
        <v>55</v>
      </c>
      <c r="H52" s="47">
        <v>1</v>
      </c>
      <c r="I52" s="50">
        <v>3</v>
      </c>
      <c r="J52" s="50"/>
      <c r="K52" s="48">
        <v>4</v>
      </c>
      <c r="M52" s="24" t="s">
        <v>55</v>
      </c>
      <c r="N52" s="47">
        <v>1</v>
      </c>
      <c r="O52" s="50">
        <v>2</v>
      </c>
      <c r="P52" s="50">
        <v>1</v>
      </c>
      <c r="Q52" s="48">
        <v>4</v>
      </c>
    </row>
    <row r="53" spans="1:17" x14ac:dyDescent="0.25">
      <c r="A53" s="24" t="s">
        <v>96</v>
      </c>
      <c r="B53" s="47">
        <v>2</v>
      </c>
      <c r="C53" s="50">
        <v>2</v>
      </c>
      <c r="D53" s="50">
        <v>2</v>
      </c>
      <c r="E53" s="48">
        <v>6</v>
      </c>
      <c r="G53" s="24" t="s">
        <v>96</v>
      </c>
      <c r="H53" s="47">
        <v>2</v>
      </c>
      <c r="I53" s="50">
        <v>3</v>
      </c>
      <c r="J53" s="50">
        <v>1</v>
      </c>
      <c r="K53" s="48">
        <v>6</v>
      </c>
      <c r="M53" s="24" t="s">
        <v>96</v>
      </c>
      <c r="N53" s="47">
        <v>3</v>
      </c>
      <c r="O53" s="50">
        <v>3</v>
      </c>
      <c r="P53" s="50"/>
      <c r="Q53" s="48">
        <v>6</v>
      </c>
    </row>
    <row r="54" spans="1:17" x14ac:dyDescent="0.25">
      <c r="A54" s="24" t="s">
        <v>150</v>
      </c>
      <c r="B54" s="47">
        <v>3</v>
      </c>
      <c r="C54" s="50"/>
      <c r="D54" s="50">
        <v>2</v>
      </c>
      <c r="E54" s="48">
        <v>5</v>
      </c>
      <c r="G54" s="24" t="s">
        <v>150</v>
      </c>
      <c r="H54" s="47">
        <v>2</v>
      </c>
      <c r="I54" s="50"/>
      <c r="J54" s="50">
        <v>3</v>
      </c>
      <c r="K54" s="48">
        <v>5</v>
      </c>
      <c r="M54" s="24" t="s">
        <v>150</v>
      </c>
      <c r="N54" s="47"/>
      <c r="O54" s="50">
        <v>2</v>
      </c>
      <c r="P54" s="50">
        <v>3</v>
      </c>
      <c r="Q54" s="48">
        <v>5</v>
      </c>
    </row>
    <row r="55" spans="1:17" x14ac:dyDescent="0.25">
      <c r="A55" s="25" t="s">
        <v>310</v>
      </c>
      <c r="B55" s="51">
        <v>46</v>
      </c>
      <c r="C55" s="52">
        <v>18</v>
      </c>
      <c r="D55" s="52">
        <v>69</v>
      </c>
      <c r="E55" s="49">
        <v>133</v>
      </c>
      <c r="G55" s="25" t="s">
        <v>310</v>
      </c>
      <c r="H55" s="51">
        <v>42</v>
      </c>
      <c r="I55" s="52">
        <v>45</v>
      </c>
      <c r="J55" s="52">
        <v>46</v>
      </c>
      <c r="K55" s="49">
        <v>133</v>
      </c>
      <c r="M55" s="25" t="s">
        <v>310</v>
      </c>
      <c r="N55" s="51">
        <v>34</v>
      </c>
      <c r="O55" s="52">
        <v>47</v>
      </c>
      <c r="P55" s="52">
        <v>52</v>
      </c>
      <c r="Q55" s="49">
        <v>133</v>
      </c>
    </row>
    <row r="57" spans="1:17" x14ac:dyDescent="0.25">
      <c r="A57" s="21" t="s">
        <v>518</v>
      </c>
      <c r="B57" s="21" t="s">
        <v>311</v>
      </c>
      <c r="C57" s="19"/>
      <c r="D57" s="19"/>
      <c r="E57" s="20"/>
      <c r="G57" s="21" t="s">
        <v>519</v>
      </c>
      <c r="H57" s="21" t="s">
        <v>311</v>
      </c>
      <c r="I57" s="19"/>
      <c r="J57" s="19"/>
      <c r="K57" s="20"/>
      <c r="M57" s="21" t="s">
        <v>520</v>
      </c>
      <c r="N57" s="21" t="s">
        <v>311</v>
      </c>
      <c r="O57" s="19"/>
      <c r="P57" s="19"/>
      <c r="Q57" s="20"/>
    </row>
    <row r="58" spans="1:17" x14ac:dyDescent="0.25">
      <c r="A58" s="21" t="s">
        <v>309</v>
      </c>
      <c r="B58" s="18" t="s">
        <v>307</v>
      </c>
      <c r="C58" s="26" t="s">
        <v>42</v>
      </c>
      <c r="D58" s="26" t="s">
        <v>306</v>
      </c>
      <c r="E58" s="22" t="s">
        <v>310</v>
      </c>
      <c r="G58" s="21" t="s">
        <v>309</v>
      </c>
      <c r="H58" s="18" t="s">
        <v>307</v>
      </c>
      <c r="I58" s="26" t="s">
        <v>42</v>
      </c>
      <c r="J58" s="26" t="s">
        <v>306</v>
      </c>
      <c r="K58" s="22" t="s">
        <v>310</v>
      </c>
      <c r="M58" s="21" t="s">
        <v>309</v>
      </c>
      <c r="N58" s="18" t="s">
        <v>307</v>
      </c>
      <c r="O58" s="26" t="s">
        <v>42</v>
      </c>
      <c r="P58" s="26" t="s">
        <v>306</v>
      </c>
      <c r="Q58" s="22" t="s">
        <v>310</v>
      </c>
    </row>
    <row r="59" spans="1:17" x14ac:dyDescent="0.25">
      <c r="A59" s="23" t="s">
        <v>33</v>
      </c>
      <c r="B59" s="18">
        <v>13</v>
      </c>
      <c r="C59" s="26">
        <v>18</v>
      </c>
      <c r="D59" s="26">
        <v>37</v>
      </c>
      <c r="E59" s="22">
        <v>68</v>
      </c>
      <c r="G59" s="23" t="s">
        <v>33</v>
      </c>
      <c r="H59" s="18">
        <v>22</v>
      </c>
      <c r="I59" s="26">
        <v>24</v>
      </c>
      <c r="J59" s="26">
        <v>22</v>
      </c>
      <c r="K59" s="22">
        <v>68</v>
      </c>
      <c r="M59" s="23" t="s">
        <v>33</v>
      </c>
      <c r="N59" s="18">
        <v>15</v>
      </c>
      <c r="O59" s="26">
        <v>18</v>
      </c>
      <c r="P59" s="26">
        <v>35</v>
      </c>
      <c r="Q59" s="22">
        <v>68</v>
      </c>
    </row>
    <row r="60" spans="1:17" x14ac:dyDescent="0.25">
      <c r="A60" s="24" t="s">
        <v>47</v>
      </c>
      <c r="B60" s="47">
        <v>16</v>
      </c>
      <c r="C60" s="50">
        <v>18</v>
      </c>
      <c r="D60" s="50">
        <v>16</v>
      </c>
      <c r="E60" s="48">
        <v>50</v>
      </c>
      <c r="G60" s="24" t="s">
        <v>47</v>
      </c>
      <c r="H60" s="47">
        <v>18</v>
      </c>
      <c r="I60" s="50">
        <v>21</v>
      </c>
      <c r="J60" s="50">
        <v>11</v>
      </c>
      <c r="K60" s="48">
        <v>50</v>
      </c>
      <c r="M60" s="24" t="s">
        <v>47</v>
      </c>
      <c r="N60" s="47">
        <v>20</v>
      </c>
      <c r="O60" s="50">
        <v>20</v>
      </c>
      <c r="P60" s="50">
        <v>10</v>
      </c>
      <c r="Q60" s="48">
        <v>50</v>
      </c>
    </row>
    <row r="61" spans="1:17" x14ac:dyDescent="0.25">
      <c r="A61" s="24" t="s">
        <v>55</v>
      </c>
      <c r="B61" s="47">
        <v>1</v>
      </c>
      <c r="C61" s="50">
        <v>2</v>
      </c>
      <c r="D61" s="50">
        <v>1</v>
      </c>
      <c r="E61" s="48">
        <v>4</v>
      </c>
      <c r="G61" s="24" t="s">
        <v>55</v>
      </c>
      <c r="H61" s="47">
        <v>4</v>
      </c>
      <c r="I61" s="50"/>
      <c r="J61" s="50"/>
      <c r="K61" s="48">
        <v>4</v>
      </c>
      <c r="M61" s="24" t="s">
        <v>55</v>
      </c>
      <c r="N61" s="47">
        <v>3</v>
      </c>
      <c r="O61" s="50"/>
      <c r="P61" s="50">
        <v>1</v>
      </c>
      <c r="Q61" s="48">
        <v>4</v>
      </c>
    </row>
    <row r="62" spans="1:17" x14ac:dyDescent="0.25">
      <c r="A62" s="24" t="s">
        <v>96</v>
      </c>
      <c r="B62" s="47">
        <v>3</v>
      </c>
      <c r="C62" s="50">
        <v>2</v>
      </c>
      <c r="D62" s="50">
        <v>1</v>
      </c>
      <c r="E62" s="48">
        <v>6</v>
      </c>
      <c r="G62" s="24" t="s">
        <v>96</v>
      </c>
      <c r="H62" s="47">
        <v>5</v>
      </c>
      <c r="I62" s="50">
        <v>1</v>
      </c>
      <c r="J62" s="50"/>
      <c r="K62" s="48">
        <v>6</v>
      </c>
      <c r="M62" s="24" t="s">
        <v>96</v>
      </c>
      <c r="N62" s="47">
        <v>5</v>
      </c>
      <c r="O62" s="50">
        <v>1</v>
      </c>
      <c r="P62" s="50"/>
      <c r="Q62" s="48">
        <v>6</v>
      </c>
    </row>
    <row r="63" spans="1:17" x14ac:dyDescent="0.25">
      <c r="A63" s="24" t="s">
        <v>150</v>
      </c>
      <c r="B63" s="47">
        <v>2</v>
      </c>
      <c r="C63" s="50"/>
      <c r="D63" s="50">
        <v>3</v>
      </c>
      <c r="E63" s="48">
        <v>5</v>
      </c>
      <c r="G63" s="24" t="s">
        <v>150</v>
      </c>
      <c r="H63" s="47">
        <v>2</v>
      </c>
      <c r="I63" s="50">
        <v>3</v>
      </c>
      <c r="J63" s="50"/>
      <c r="K63" s="48">
        <v>5</v>
      </c>
      <c r="M63" s="24" t="s">
        <v>150</v>
      </c>
      <c r="N63" s="47">
        <v>2</v>
      </c>
      <c r="O63" s="50">
        <v>2</v>
      </c>
      <c r="P63" s="50">
        <v>1</v>
      </c>
      <c r="Q63" s="48">
        <v>5</v>
      </c>
    </row>
    <row r="64" spans="1:17" x14ac:dyDescent="0.25">
      <c r="A64" s="25" t="s">
        <v>310</v>
      </c>
      <c r="B64" s="51">
        <v>35</v>
      </c>
      <c r="C64" s="52">
        <v>40</v>
      </c>
      <c r="D64" s="52">
        <v>58</v>
      </c>
      <c r="E64" s="49">
        <v>133</v>
      </c>
      <c r="G64" s="25" t="s">
        <v>310</v>
      </c>
      <c r="H64" s="51">
        <v>51</v>
      </c>
      <c r="I64" s="52">
        <v>49</v>
      </c>
      <c r="J64" s="52">
        <v>33</v>
      </c>
      <c r="K64" s="49">
        <v>133</v>
      </c>
      <c r="M64" s="25" t="s">
        <v>310</v>
      </c>
      <c r="N64" s="51">
        <v>45</v>
      </c>
      <c r="O64" s="52">
        <v>41</v>
      </c>
      <c r="P64" s="52">
        <v>47</v>
      </c>
      <c r="Q64" s="49">
        <v>133</v>
      </c>
    </row>
    <row r="66" spans="1:17" x14ac:dyDescent="0.25">
      <c r="A66" s="21" t="s">
        <v>521</v>
      </c>
      <c r="B66" s="21" t="s">
        <v>311</v>
      </c>
      <c r="C66" s="19"/>
      <c r="D66" s="19"/>
      <c r="E66" s="20"/>
      <c r="G66" s="21" t="s">
        <v>522</v>
      </c>
      <c r="H66" s="21" t="s">
        <v>311</v>
      </c>
      <c r="I66" s="19"/>
      <c r="J66" s="19"/>
      <c r="K66" s="20"/>
      <c r="M66" s="21" t="s">
        <v>523</v>
      </c>
      <c r="N66" s="21" t="s">
        <v>311</v>
      </c>
      <c r="O66" s="19"/>
      <c r="P66" s="19"/>
      <c r="Q66" s="20"/>
    </row>
    <row r="67" spans="1:17" x14ac:dyDescent="0.25">
      <c r="A67" s="21" t="s">
        <v>309</v>
      </c>
      <c r="B67" s="18" t="s">
        <v>307</v>
      </c>
      <c r="C67" s="26" t="s">
        <v>42</v>
      </c>
      <c r="D67" s="26" t="s">
        <v>306</v>
      </c>
      <c r="E67" s="22" t="s">
        <v>310</v>
      </c>
      <c r="G67" s="21" t="s">
        <v>309</v>
      </c>
      <c r="H67" s="18" t="s">
        <v>307</v>
      </c>
      <c r="I67" s="26" t="s">
        <v>42</v>
      </c>
      <c r="J67" s="26" t="s">
        <v>306</v>
      </c>
      <c r="K67" s="22" t="s">
        <v>310</v>
      </c>
      <c r="M67" s="21" t="s">
        <v>309</v>
      </c>
      <c r="N67" s="18" t="s">
        <v>307</v>
      </c>
      <c r="O67" s="26" t="s">
        <v>42</v>
      </c>
      <c r="P67" s="26" t="s">
        <v>306</v>
      </c>
      <c r="Q67" s="22" t="s">
        <v>310</v>
      </c>
    </row>
    <row r="68" spans="1:17" x14ac:dyDescent="0.25">
      <c r="A68" s="23" t="s">
        <v>33</v>
      </c>
      <c r="B68" s="18">
        <v>12</v>
      </c>
      <c r="C68" s="26">
        <v>17</v>
      </c>
      <c r="D68" s="26">
        <v>39</v>
      </c>
      <c r="E68" s="22">
        <v>68</v>
      </c>
      <c r="G68" s="23" t="s">
        <v>33</v>
      </c>
      <c r="H68" s="18">
        <v>10</v>
      </c>
      <c r="I68" s="26">
        <v>18</v>
      </c>
      <c r="J68" s="26">
        <v>40</v>
      </c>
      <c r="K68" s="22">
        <v>68</v>
      </c>
      <c r="M68" s="23" t="s">
        <v>33</v>
      </c>
      <c r="N68" s="18">
        <v>13</v>
      </c>
      <c r="O68" s="26">
        <v>12</v>
      </c>
      <c r="P68" s="26">
        <v>43</v>
      </c>
      <c r="Q68" s="22">
        <v>68</v>
      </c>
    </row>
    <row r="69" spans="1:17" x14ac:dyDescent="0.25">
      <c r="A69" s="24" t="s">
        <v>47</v>
      </c>
      <c r="B69" s="47">
        <v>25</v>
      </c>
      <c r="C69" s="50">
        <v>14</v>
      </c>
      <c r="D69" s="50">
        <v>11</v>
      </c>
      <c r="E69" s="48">
        <v>50</v>
      </c>
      <c r="G69" s="24" t="s">
        <v>47</v>
      </c>
      <c r="H69" s="47">
        <v>16</v>
      </c>
      <c r="I69" s="50">
        <v>15</v>
      </c>
      <c r="J69" s="50">
        <v>19</v>
      </c>
      <c r="K69" s="48">
        <v>50</v>
      </c>
      <c r="M69" s="24" t="s">
        <v>47</v>
      </c>
      <c r="N69" s="47">
        <v>19</v>
      </c>
      <c r="O69" s="50">
        <v>11</v>
      </c>
      <c r="P69" s="50">
        <v>20</v>
      </c>
      <c r="Q69" s="48">
        <v>50</v>
      </c>
    </row>
    <row r="70" spans="1:17" x14ac:dyDescent="0.25">
      <c r="A70" s="24" t="s">
        <v>55</v>
      </c>
      <c r="B70" s="47">
        <v>3</v>
      </c>
      <c r="C70" s="50">
        <v>1</v>
      </c>
      <c r="D70" s="50"/>
      <c r="E70" s="48">
        <v>4</v>
      </c>
      <c r="G70" s="24" t="s">
        <v>55</v>
      </c>
      <c r="H70" s="47">
        <v>2</v>
      </c>
      <c r="I70" s="50">
        <v>1</v>
      </c>
      <c r="J70" s="50">
        <v>1</v>
      </c>
      <c r="K70" s="48">
        <v>4</v>
      </c>
      <c r="M70" s="24" t="s">
        <v>55</v>
      </c>
      <c r="N70" s="47">
        <v>2</v>
      </c>
      <c r="O70" s="50"/>
      <c r="P70" s="50">
        <v>2</v>
      </c>
      <c r="Q70" s="48">
        <v>4</v>
      </c>
    </row>
    <row r="71" spans="1:17" x14ac:dyDescent="0.25">
      <c r="A71" s="24" t="s">
        <v>96</v>
      </c>
      <c r="B71" s="47">
        <v>4</v>
      </c>
      <c r="C71" s="50">
        <v>1</v>
      </c>
      <c r="D71" s="50">
        <v>1</v>
      </c>
      <c r="E71" s="48">
        <v>6</v>
      </c>
      <c r="G71" s="24" t="s">
        <v>96</v>
      </c>
      <c r="H71" s="47">
        <v>3</v>
      </c>
      <c r="I71" s="50">
        <v>1</v>
      </c>
      <c r="J71" s="50">
        <v>2</v>
      </c>
      <c r="K71" s="48">
        <v>6</v>
      </c>
      <c r="M71" s="24" t="s">
        <v>96</v>
      </c>
      <c r="N71" s="47">
        <v>4</v>
      </c>
      <c r="O71" s="50">
        <v>2</v>
      </c>
      <c r="P71" s="50"/>
      <c r="Q71" s="48">
        <v>6</v>
      </c>
    </row>
    <row r="72" spans="1:17" x14ac:dyDescent="0.25">
      <c r="A72" s="24" t="s">
        <v>150</v>
      </c>
      <c r="B72" s="47">
        <v>1</v>
      </c>
      <c r="C72" s="50">
        <v>2</v>
      </c>
      <c r="D72" s="50">
        <v>2</v>
      </c>
      <c r="E72" s="48">
        <v>5</v>
      </c>
      <c r="G72" s="24" t="s">
        <v>150</v>
      </c>
      <c r="H72" s="47">
        <v>2</v>
      </c>
      <c r="I72" s="50">
        <v>1</v>
      </c>
      <c r="J72" s="50">
        <v>2</v>
      </c>
      <c r="K72" s="48">
        <v>5</v>
      </c>
      <c r="M72" s="24" t="s">
        <v>150</v>
      </c>
      <c r="N72" s="47">
        <v>1</v>
      </c>
      <c r="O72" s="50">
        <v>2</v>
      </c>
      <c r="P72" s="50">
        <v>2</v>
      </c>
      <c r="Q72" s="48">
        <v>5</v>
      </c>
    </row>
    <row r="73" spans="1:17" x14ac:dyDescent="0.25">
      <c r="A73" s="25" t="s">
        <v>310</v>
      </c>
      <c r="B73" s="51">
        <v>45</v>
      </c>
      <c r="C73" s="52">
        <v>35</v>
      </c>
      <c r="D73" s="52">
        <v>53</v>
      </c>
      <c r="E73" s="49">
        <v>133</v>
      </c>
      <c r="G73" s="25" t="s">
        <v>310</v>
      </c>
      <c r="H73" s="51">
        <v>33</v>
      </c>
      <c r="I73" s="52">
        <v>36</v>
      </c>
      <c r="J73" s="52">
        <v>64</v>
      </c>
      <c r="K73" s="49">
        <v>133</v>
      </c>
      <c r="M73" s="25" t="s">
        <v>310</v>
      </c>
      <c r="N73" s="51">
        <v>39</v>
      </c>
      <c r="O73" s="52">
        <v>27</v>
      </c>
      <c r="P73" s="52">
        <v>67</v>
      </c>
      <c r="Q73" s="49">
        <v>133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290CF-BE45-4230-BD29-1859E5113393}">
  <dimension ref="A1:AC134"/>
  <sheetViews>
    <sheetView workbookViewId="0"/>
  </sheetViews>
  <sheetFormatPr defaultRowHeight="13.2" x14ac:dyDescent="0.25"/>
  <cols>
    <col min="1" max="1" width="9.77734375" bestFit="1" customWidth="1"/>
    <col min="2" max="2" width="7" bestFit="1" customWidth="1"/>
    <col min="3" max="3" width="14.5546875" bestFit="1" customWidth="1"/>
    <col min="4" max="4" width="41.44140625" bestFit="1" customWidth="1"/>
    <col min="5" max="5" width="38.5546875" bestFit="1" customWidth="1"/>
    <col min="6" max="6" width="33.33203125" bestFit="1" customWidth="1"/>
    <col min="7" max="7" width="39.6640625" bestFit="1" customWidth="1"/>
    <col min="8" max="8" width="60.33203125" bestFit="1" customWidth="1"/>
    <col min="9" max="9" width="44.5546875" bestFit="1" customWidth="1"/>
    <col min="10" max="10" width="52.5546875" bestFit="1" customWidth="1"/>
    <col min="11" max="11" width="48.44140625" bestFit="1" customWidth="1"/>
    <col min="12" max="12" width="37.88671875" bestFit="1" customWidth="1"/>
    <col min="13" max="13" width="48.33203125" bestFit="1" customWidth="1"/>
    <col min="14" max="14" width="23.88671875" bestFit="1" customWidth="1"/>
    <col min="15" max="15" width="37.109375" bestFit="1" customWidth="1"/>
    <col min="16" max="16" width="43" bestFit="1" customWidth="1"/>
    <col min="17" max="17" width="42" bestFit="1" customWidth="1"/>
    <col min="18" max="18" width="35.109375" bestFit="1" customWidth="1"/>
    <col min="19" max="19" width="36.77734375" bestFit="1" customWidth="1"/>
    <col min="20" max="20" width="30.88671875" bestFit="1" customWidth="1"/>
    <col min="21" max="21" width="39.21875" bestFit="1" customWidth="1"/>
    <col min="22" max="22" width="41.21875" bestFit="1" customWidth="1"/>
    <col min="23" max="23" width="38.77734375" bestFit="1" customWidth="1"/>
    <col min="24" max="24" width="43.77734375" bestFit="1" customWidth="1"/>
    <col min="25" max="25" width="39.33203125" bestFit="1" customWidth="1"/>
    <col min="26" max="26" width="46.6640625" bestFit="1" customWidth="1"/>
    <col min="27" max="27" width="51.109375" bestFit="1" customWidth="1"/>
    <col min="28" max="28" width="59" bestFit="1" customWidth="1"/>
    <col min="29" max="29" width="56.44140625" bestFit="1" customWidth="1"/>
  </cols>
  <sheetData>
    <row r="1" spans="1:29" x14ac:dyDescent="0.25">
      <c r="A1" t="s">
        <v>2</v>
      </c>
      <c r="B1" t="s">
        <v>3</v>
      </c>
      <c r="C1" t="s">
        <v>4</v>
      </c>
      <c r="D1" t="s">
        <v>5</v>
      </c>
      <c r="E1" t="s">
        <v>6</v>
      </c>
      <c r="F1" t="s">
        <v>175</v>
      </c>
      <c r="G1" t="s">
        <v>174</v>
      </c>
      <c r="H1" t="s">
        <v>176</v>
      </c>
      <c r="I1" t="s">
        <v>177</v>
      </c>
      <c r="J1" t="s">
        <v>178</v>
      </c>
      <c r="K1" t="s">
        <v>179</v>
      </c>
      <c r="L1" t="s">
        <v>180</v>
      </c>
      <c r="M1" t="s">
        <v>181</v>
      </c>
      <c r="N1" t="s">
        <v>182</v>
      </c>
      <c r="O1" t="s">
        <v>183</v>
      </c>
      <c r="P1" t="s">
        <v>184</v>
      </c>
      <c r="Q1" t="s">
        <v>185</v>
      </c>
      <c r="R1" t="s">
        <v>186</v>
      </c>
      <c r="S1" t="s">
        <v>187</v>
      </c>
      <c r="T1" t="s">
        <v>188</v>
      </c>
      <c r="U1" t="s">
        <v>189</v>
      </c>
      <c r="V1" t="s">
        <v>190</v>
      </c>
      <c r="W1" t="s">
        <v>191</v>
      </c>
      <c r="X1" t="s">
        <v>192</v>
      </c>
      <c r="Y1" t="s">
        <v>193</v>
      </c>
      <c r="Z1" t="s">
        <v>194</v>
      </c>
      <c r="AA1" t="s">
        <v>195</v>
      </c>
      <c r="AB1" t="s">
        <v>196</v>
      </c>
      <c r="AC1" t="s">
        <v>197</v>
      </c>
    </row>
    <row r="2" spans="1:29" x14ac:dyDescent="0.25">
      <c r="A2" t="s">
        <v>33</v>
      </c>
      <c r="B2" t="s">
        <v>34</v>
      </c>
      <c r="C2" t="s">
        <v>35</v>
      </c>
      <c r="D2" t="s">
        <v>36</v>
      </c>
      <c r="E2" t="s">
        <v>37</v>
      </c>
      <c r="F2" t="s">
        <v>307</v>
      </c>
      <c r="G2" t="s">
        <v>306</v>
      </c>
      <c r="H2" t="s">
        <v>307</v>
      </c>
      <c r="I2" t="s">
        <v>307</v>
      </c>
      <c r="J2" t="s">
        <v>307</v>
      </c>
      <c r="K2" t="s">
        <v>306</v>
      </c>
      <c r="L2" t="s">
        <v>306</v>
      </c>
      <c r="M2" t="s">
        <v>306</v>
      </c>
      <c r="N2" t="s">
        <v>306</v>
      </c>
      <c r="O2" t="s">
        <v>306</v>
      </c>
      <c r="P2" t="s">
        <v>306</v>
      </c>
      <c r="Q2" t="s">
        <v>42</v>
      </c>
      <c r="R2" t="s">
        <v>42</v>
      </c>
      <c r="S2" t="s">
        <v>42</v>
      </c>
      <c r="T2" t="s">
        <v>42</v>
      </c>
      <c r="U2" t="s">
        <v>306</v>
      </c>
      <c r="V2" t="s">
        <v>42</v>
      </c>
      <c r="W2" t="s">
        <v>42</v>
      </c>
      <c r="X2" t="s">
        <v>42</v>
      </c>
      <c r="Y2" t="s">
        <v>307</v>
      </c>
      <c r="Z2" t="s">
        <v>307</v>
      </c>
      <c r="AA2" t="s">
        <v>306</v>
      </c>
      <c r="AB2" t="s">
        <v>306</v>
      </c>
      <c r="AC2" t="s">
        <v>306</v>
      </c>
    </row>
    <row r="3" spans="1:29" x14ac:dyDescent="0.25">
      <c r="A3" t="s">
        <v>47</v>
      </c>
      <c r="B3" t="s">
        <v>48</v>
      </c>
      <c r="C3" t="s">
        <v>35</v>
      </c>
      <c r="D3" t="s">
        <v>36</v>
      </c>
      <c r="E3" t="s">
        <v>37</v>
      </c>
      <c r="F3" t="s">
        <v>42</v>
      </c>
      <c r="G3" t="s">
        <v>307</v>
      </c>
      <c r="H3" t="s">
        <v>307</v>
      </c>
      <c r="I3" t="s">
        <v>307</v>
      </c>
      <c r="J3" t="s">
        <v>307</v>
      </c>
      <c r="K3" t="s">
        <v>307</v>
      </c>
      <c r="L3" t="s">
        <v>307</v>
      </c>
      <c r="M3" t="s">
        <v>307</v>
      </c>
      <c r="N3" t="s">
        <v>42</v>
      </c>
      <c r="O3" t="s">
        <v>42</v>
      </c>
      <c r="P3" t="s">
        <v>42</v>
      </c>
      <c r="Q3" t="s">
        <v>42</v>
      </c>
      <c r="R3" t="s">
        <v>42</v>
      </c>
      <c r="S3" t="s">
        <v>42</v>
      </c>
      <c r="T3" t="s">
        <v>42</v>
      </c>
      <c r="U3" t="s">
        <v>42</v>
      </c>
      <c r="V3" t="s">
        <v>42</v>
      </c>
      <c r="W3" t="s">
        <v>42</v>
      </c>
      <c r="X3" t="s">
        <v>42</v>
      </c>
      <c r="Y3" t="s">
        <v>307</v>
      </c>
      <c r="Z3" t="s">
        <v>307</v>
      </c>
      <c r="AA3" t="s">
        <v>307</v>
      </c>
      <c r="AB3" t="s">
        <v>307</v>
      </c>
      <c r="AC3" t="s">
        <v>307</v>
      </c>
    </row>
    <row r="4" spans="1:29" x14ac:dyDescent="0.25">
      <c r="A4" t="s">
        <v>33</v>
      </c>
      <c r="B4" t="s">
        <v>34</v>
      </c>
      <c r="C4" t="s">
        <v>35</v>
      </c>
      <c r="D4" t="s">
        <v>36</v>
      </c>
      <c r="E4" t="s">
        <v>52</v>
      </c>
      <c r="F4" t="s">
        <v>307</v>
      </c>
      <c r="G4" t="s">
        <v>307</v>
      </c>
      <c r="H4" t="s">
        <v>307</v>
      </c>
      <c r="I4" t="s">
        <v>307</v>
      </c>
      <c r="J4" t="s">
        <v>307</v>
      </c>
      <c r="K4" t="s">
        <v>42</v>
      </c>
      <c r="L4" t="s">
        <v>307</v>
      </c>
      <c r="M4" t="s">
        <v>307</v>
      </c>
      <c r="N4" t="s">
        <v>306</v>
      </c>
      <c r="O4" t="s">
        <v>42</v>
      </c>
      <c r="P4" t="s">
        <v>42</v>
      </c>
      <c r="Q4" t="s">
        <v>42</v>
      </c>
      <c r="R4" t="s">
        <v>42</v>
      </c>
      <c r="S4" t="s">
        <v>42</v>
      </c>
      <c r="T4" t="s">
        <v>42</v>
      </c>
      <c r="U4" t="s">
        <v>42</v>
      </c>
      <c r="V4" t="s">
        <v>42</v>
      </c>
      <c r="W4" t="s">
        <v>42</v>
      </c>
      <c r="X4" t="s">
        <v>42</v>
      </c>
      <c r="Y4" t="s">
        <v>42</v>
      </c>
      <c r="Z4" t="s">
        <v>42</v>
      </c>
      <c r="AA4" t="s">
        <v>42</v>
      </c>
      <c r="AB4" t="s">
        <v>42</v>
      </c>
      <c r="AC4" t="s">
        <v>42</v>
      </c>
    </row>
    <row r="5" spans="1:29" x14ac:dyDescent="0.25">
      <c r="A5" t="s">
        <v>55</v>
      </c>
      <c r="B5" t="s">
        <v>34</v>
      </c>
      <c r="C5" t="s">
        <v>56</v>
      </c>
      <c r="D5" t="s">
        <v>57</v>
      </c>
      <c r="E5" t="s">
        <v>58</v>
      </c>
      <c r="F5" t="s">
        <v>306</v>
      </c>
      <c r="G5" t="s">
        <v>306</v>
      </c>
      <c r="H5" t="s">
        <v>307</v>
      </c>
      <c r="I5" t="s">
        <v>306</v>
      </c>
      <c r="J5" t="s">
        <v>42</v>
      </c>
      <c r="K5" t="s">
        <v>306</v>
      </c>
      <c r="L5" t="s">
        <v>306</v>
      </c>
      <c r="M5" t="s">
        <v>306</v>
      </c>
      <c r="N5" t="s">
        <v>306</v>
      </c>
      <c r="O5" t="s">
        <v>42</v>
      </c>
      <c r="P5" t="s">
        <v>42</v>
      </c>
      <c r="Q5" t="s">
        <v>42</v>
      </c>
      <c r="R5" t="s">
        <v>306</v>
      </c>
      <c r="S5" t="s">
        <v>307</v>
      </c>
      <c r="T5" t="s">
        <v>307</v>
      </c>
      <c r="U5" t="s">
        <v>306</v>
      </c>
      <c r="V5" t="s">
        <v>42</v>
      </c>
      <c r="W5" t="s">
        <v>306</v>
      </c>
      <c r="X5" t="s">
        <v>306</v>
      </c>
      <c r="Y5" t="s">
        <v>307</v>
      </c>
      <c r="Z5" t="s">
        <v>306</v>
      </c>
      <c r="AA5" t="s">
        <v>307</v>
      </c>
      <c r="AB5" t="s">
        <v>306</v>
      </c>
      <c r="AC5" t="s">
        <v>306</v>
      </c>
    </row>
    <row r="6" spans="1:29" x14ac:dyDescent="0.25">
      <c r="A6" t="s">
        <v>47</v>
      </c>
      <c r="B6" t="s">
        <v>34</v>
      </c>
      <c r="C6" t="s">
        <v>35</v>
      </c>
      <c r="D6" t="s">
        <v>36</v>
      </c>
      <c r="E6" t="s">
        <v>52</v>
      </c>
      <c r="F6" t="s">
        <v>42</v>
      </c>
      <c r="G6" t="s">
        <v>42</v>
      </c>
      <c r="H6" t="s">
        <v>306</v>
      </c>
      <c r="I6" t="s">
        <v>306</v>
      </c>
      <c r="J6" t="s">
        <v>306</v>
      </c>
      <c r="K6" t="s">
        <v>306</v>
      </c>
      <c r="L6" t="s">
        <v>42</v>
      </c>
      <c r="M6" t="s">
        <v>306</v>
      </c>
      <c r="N6" t="s">
        <v>306</v>
      </c>
      <c r="O6" t="s">
        <v>306</v>
      </c>
      <c r="P6" t="s">
        <v>306</v>
      </c>
      <c r="Q6" t="s">
        <v>306</v>
      </c>
      <c r="R6" t="s">
        <v>306</v>
      </c>
      <c r="S6" t="s">
        <v>307</v>
      </c>
      <c r="T6" t="s">
        <v>307</v>
      </c>
      <c r="U6" t="s">
        <v>307</v>
      </c>
      <c r="V6" t="s">
        <v>42</v>
      </c>
      <c r="W6" t="s">
        <v>42</v>
      </c>
      <c r="X6" t="s">
        <v>42</v>
      </c>
      <c r="Y6" t="s">
        <v>42</v>
      </c>
      <c r="Z6" t="s">
        <v>307</v>
      </c>
      <c r="AA6" t="s">
        <v>307</v>
      </c>
      <c r="AB6" t="s">
        <v>306</v>
      </c>
      <c r="AC6" t="s">
        <v>306</v>
      </c>
    </row>
    <row r="7" spans="1:29" x14ac:dyDescent="0.25">
      <c r="A7" t="s">
        <v>33</v>
      </c>
      <c r="B7" t="s">
        <v>34</v>
      </c>
      <c r="C7" t="s">
        <v>56</v>
      </c>
      <c r="D7" t="s">
        <v>36</v>
      </c>
      <c r="E7" t="s">
        <v>37</v>
      </c>
      <c r="F7" t="s">
        <v>306</v>
      </c>
      <c r="G7" t="s">
        <v>306</v>
      </c>
      <c r="H7" t="s">
        <v>306</v>
      </c>
      <c r="I7" t="s">
        <v>306</v>
      </c>
      <c r="J7" t="s">
        <v>306</v>
      </c>
      <c r="K7" t="s">
        <v>307</v>
      </c>
      <c r="L7" t="s">
        <v>307</v>
      </c>
      <c r="M7" t="s">
        <v>307</v>
      </c>
      <c r="N7" t="s">
        <v>307</v>
      </c>
      <c r="O7" t="s">
        <v>307</v>
      </c>
      <c r="P7" t="s">
        <v>307</v>
      </c>
      <c r="Q7" t="s">
        <v>307</v>
      </c>
      <c r="R7" t="s">
        <v>307</v>
      </c>
      <c r="S7" t="s">
        <v>307</v>
      </c>
      <c r="T7" t="s">
        <v>42</v>
      </c>
      <c r="U7" t="s">
        <v>42</v>
      </c>
      <c r="V7" t="s">
        <v>42</v>
      </c>
      <c r="W7" t="s">
        <v>307</v>
      </c>
      <c r="X7" t="s">
        <v>307</v>
      </c>
      <c r="Y7" t="s">
        <v>42</v>
      </c>
      <c r="Z7" t="s">
        <v>42</v>
      </c>
      <c r="AA7" t="s">
        <v>42</v>
      </c>
      <c r="AB7" t="s">
        <v>42</v>
      </c>
      <c r="AC7" t="s">
        <v>307</v>
      </c>
    </row>
    <row r="8" spans="1:29" x14ac:dyDescent="0.25">
      <c r="A8" t="s">
        <v>33</v>
      </c>
      <c r="B8" t="s">
        <v>34</v>
      </c>
      <c r="C8" t="s">
        <v>63</v>
      </c>
      <c r="D8" t="s">
        <v>36</v>
      </c>
      <c r="E8" t="s">
        <v>37</v>
      </c>
      <c r="F8" t="s">
        <v>306</v>
      </c>
      <c r="G8" t="s">
        <v>306</v>
      </c>
      <c r="H8" t="s">
        <v>306</v>
      </c>
      <c r="I8" t="s">
        <v>306</v>
      </c>
      <c r="J8" t="s">
        <v>306</v>
      </c>
      <c r="K8" t="s">
        <v>306</v>
      </c>
      <c r="L8" t="s">
        <v>306</v>
      </c>
      <c r="M8" t="s">
        <v>306</v>
      </c>
      <c r="N8" t="s">
        <v>306</v>
      </c>
      <c r="O8" t="s">
        <v>306</v>
      </c>
      <c r="P8" t="s">
        <v>306</v>
      </c>
      <c r="Q8" t="s">
        <v>306</v>
      </c>
      <c r="R8" t="s">
        <v>306</v>
      </c>
      <c r="S8" t="s">
        <v>306</v>
      </c>
      <c r="T8" t="s">
        <v>306</v>
      </c>
      <c r="U8" t="s">
        <v>306</v>
      </c>
      <c r="V8" t="s">
        <v>306</v>
      </c>
      <c r="W8" t="s">
        <v>306</v>
      </c>
      <c r="X8" t="s">
        <v>306</v>
      </c>
      <c r="Y8" t="s">
        <v>306</v>
      </c>
      <c r="Z8" t="s">
        <v>306</v>
      </c>
      <c r="AA8" t="s">
        <v>306</v>
      </c>
      <c r="AB8" t="s">
        <v>306</v>
      </c>
      <c r="AC8" t="s">
        <v>306</v>
      </c>
    </row>
    <row r="9" spans="1:29" x14ac:dyDescent="0.25">
      <c r="A9" t="s">
        <v>47</v>
      </c>
      <c r="B9" t="s">
        <v>34</v>
      </c>
      <c r="C9" t="s">
        <v>35</v>
      </c>
      <c r="D9" t="s">
        <v>36</v>
      </c>
      <c r="E9" t="s">
        <v>52</v>
      </c>
      <c r="F9" t="s">
        <v>306</v>
      </c>
      <c r="G9" t="s">
        <v>306</v>
      </c>
      <c r="H9" t="s">
        <v>306</v>
      </c>
      <c r="I9" t="s">
        <v>306</v>
      </c>
      <c r="J9" t="s">
        <v>306</v>
      </c>
      <c r="K9" t="s">
        <v>42</v>
      </c>
      <c r="L9" t="s">
        <v>42</v>
      </c>
      <c r="M9" t="s">
        <v>307</v>
      </c>
      <c r="N9" t="s">
        <v>307</v>
      </c>
      <c r="O9" t="s">
        <v>307</v>
      </c>
      <c r="P9" t="s">
        <v>307</v>
      </c>
      <c r="Q9" t="s">
        <v>307</v>
      </c>
      <c r="R9" t="s">
        <v>307</v>
      </c>
      <c r="S9" t="s">
        <v>42</v>
      </c>
      <c r="T9" t="s">
        <v>42</v>
      </c>
      <c r="U9" t="s">
        <v>307</v>
      </c>
      <c r="V9" t="s">
        <v>307</v>
      </c>
      <c r="W9" t="s">
        <v>42</v>
      </c>
      <c r="X9" t="s">
        <v>42</v>
      </c>
      <c r="Y9" t="s">
        <v>307</v>
      </c>
      <c r="Z9" t="s">
        <v>42</v>
      </c>
      <c r="AA9" t="s">
        <v>307</v>
      </c>
      <c r="AB9" t="s">
        <v>307</v>
      </c>
      <c r="AC9" t="s">
        <v>307</v>
      </c>
    </row>
    <row r="10" spans="1:29" x14ac:dyDescent="0.25">
      <c r="A10" t="s">
        <v>33</v>
      </c>
      <c r="B10" t="s">
        <v>34</v>
      </c>
      <c r="C10" t="s">
        <v>35</v>
      </c>
      <c r="D10" t="s">
        <v>36</v>
      </c>
      <c r="E10" t="s">
        <v>58</v>
      </c>
      <c r="F10" t="s">
        <v>306</v>
      </c>
      <c r="G10" t="s">
        <v>306</v>
      </c>
      <c r="H10" t="s">
        <v>306</v>
      </c>
      <c r="I10" t="s">
        <v>306</v>
      </c>
      <c r="J10" t="s">
        <v>306</v>
      </c>
      <c r="K10" t="s">
        <v>306</v>
      </c>
      <c r="L10" t="s">
        <v>307</v>
      </c>
      <c r="M10" t="s">
        <v>42</v>
      </c>
      <c r="N10" t="s">
        <v>307</v>
      </c>
      <c r="O10" t="s">
        <v>306</v>
      </c>
      <c r="P10" t="s">
        <v>307</v>
      </c>
      <c r="Q10" t="s">
        <v>307</v>
      </c>
      <c r="R10" t="s">
        <v>307</v>
      </c>
      <c r="S10" t="s">
        <v>306</v>
      </c>
      <c r="T10" t="s">
        <v>306</v>
      </c>
      <c r="U10" t="s">
        <v>307</v>
      </c>
      <c r="V10" t="s">
        <v>306</v>
      </c>
      <c r="W10" t="s">
        <v>306</v>
      </c>
      <c r="X10" t="s">
        <v>306</v>
      </c>
      <c r="Y10" t="s">
        <v>307</v>
      </c>
      <c r="Z10" t="s">
        <v>307</v>
      </c>
      <c r="AA10" t="s">
        <v>307</v>
      </c>
      <c r="AB10" t="s">
        <v>307</v>
      </c>
      <c r="AC10" t="s">
        <v>306</v>
      </c>
    </row>
    <row r="11" spans="1:29" x14ac:dyDescent="0.25">
      <c r="A11" t="s">
        <v>47</v>
      </c>
      <c r="B11" t="s">
        <v>34</v>
      </c>
      <c r="C11" t="s">
        <v>56</v>
      </c>
      <c r="D11" t="s">
        <v>36</v>
      </c>
      <c r="E11" t="s">
        <v>37</v>
      </c>
      <c r="F11" t="s">
        <v>307</v>
      </c>
      <c r="G11" t="s">
        <v>307</v>
      </c>
      <c r="H11" t="s">
        <v>307</v>
      </c>
      <c r="I11" t="s">
        <v>307</v>
      </c>
      <c r="J11" t="s">
        <v>307</v>
      </c>
      <c r="K11" t="s">
        <v>307</v>
      </c>
      <c r="L11" t="s">
        <v>42</v>
      </c>
      <c r="M11" t="s">
        <v>307</v>
      </c>
      <c r="N11" t="s">
        <v>307</v>
      </c>
      <c r="O11" t="s">
        <v>307</v>
      </c>
      <c r="P11" t="s">
        <v>42</v>
      </c>
      <c r="Q11" t="s">
        <v>42</v>
      </c>
      <c r="R11" t="s">
        <v>307</v>
      </c>
      <c r="S11" t="s">
        <v>307</v>
      </c>
      <c r="T11" t="s">
        <v>307</v>
      </c>
      <c r="U11" t="s">
        <v>307</v>
      </c>
      <c r="V11" t="s">
        <v>42</v>
      </c>
      <c r="W11" t="s">
        <v>307</v>
      </c>
      <c r="X11" t="s">
        <v>42</v>
      </c>
      <c r="Y11" t="s">
        <v>42</v>
      </c>
      <c r="Z11" t="s">
        <v>42</v>
      </c>
      <c r="AA11" t="s">
        <v>42</v>
      </c>
      <c r="AB11" t="s">
        <v>42</v>
      </c>
      <c r="AC11" t="s">
        <v>42</v>
      </c>
    </row>
    <row r="12" spans="1:29" x14ac:dyDescent="0.25">
      <c r="A12" t="s">
        <v>47</v>
      </c>
      <c r="B12" t="s">
        <v>34</v>
      </c>
      <c r="C12" t="s">
        <v>56</v>
      </c>
      <c r="D12" t="s">
        <v>36</v>
      </c>
      <c r="E12" t="s">
        <v>37</v>
      </c>
      <c r="F12" t="s">
        <v>42</v>
      </c>
      <c r="G12" t="s">
        <v>306</v>
      </c>
      <c r="H12" t="s">
        <v>306</v>
      </c>
      <c r="I12" t="s">
        <v>306</v>
      </c>
      <c r="J12" t="s">
        <v>306</v>
      </c>
      <c r="K12" t="s">
        <v>306</v>
      </c>
      <c r="L12" t="s">
        <v>307</v>
      </c>
      <c r="M12" t="s">
        <v>307</v>
      </c>
      <c r="N12" t="s">
        <v>307</v>
      </c>
      <c r="O12" t="s">
        <v>307</v>
      </c>
      <c r="P12" t="s">
        <v>307</v>
      </c>
      <c r="Q12" t="s">
        <v>307</v>
      </c>
      <c r="R12" t="s">
        <v>307</v>
      </c>
      <c r="S12" t="s">
        <v>306</v>
      </c>
      <c r="T12" t="s">
        <v>307</v>
      </c>
      <c r="U12" t="s">
        <v>307</v>
      </c>
      <c r="V12" t="s">
        <v>307</v>
      </c>
      <c r="W12" t="s">
        <v>307</v>
      </c>
      <c r="X12" t="s">
        <v>307</v>
      </c>
      <c r="Y12" t="s">
        <v>307</v>
      </c>
      <c r="Z12" t="s">
        <v>307</v>
      </c>
      <c r="AA12" t="s">
        <v>307</v>
      </c>
      <c r="AB12" t="s">
        <v>307</v>
      </c>
      <c r="AC12" t="s">
        <v>307</v>
      </c>
    </row>
    <row r="13" spans="1:29" x14ac:dyDescent="0.25">
      <c r="A13" t="s">
        <v>47</v>
      </c>
      <c r="B13" t="s">
        <v>34</v>
      </c>
      <c r="C13" t="s">
        <v>35</v>
      </c>
      <c r="D13" t="s">
        <v>36</v>
      </c>
      <c r="E13" t="s">
        <v>52</v>
      </c>
      <c r="F13" t="s">
        <v>306</v>
      </c>
      <c r="G13" t="s">
        <v>306</v>
      </c>
      <c r="H13" t="s">
        <v>42</v>
      </c>
      <c r="I13" t="s">
        <v>307</v>
      </c>
      <c r="J13" t="s">
        <v>306</v>
      </c>
      <c r="K13" t="s">
        <v>307</v>
      </c>
      <c r="L13" t="s">
        <v>307</v>
      </c>
      <c r="M13" t="s">
        <v>307</v>
      </c>
      <c r="N13" t="s">
        <v>307</v>
      </c>
      <c r="O13" t="s">
        <v>42</v>
      </c>
      <c r="P13" t="s">
        <v>42</v>
      </c>
      <c r="Q13" t="s">
        <v>307</v>
      </c>
      <c r="R13" t="s">
        <v>307</v>
      </c>
      <c r="S13" t="s">
        <v>307</v>
      </c>
      <c r="T13" t="s">
        <v>307</v>
      </c>
      <c r="U13" t="s">
        <v>307</v>
      </c>
      <c r="V13" t="s">
        <v>307</v>
      </c>
      <c r="W13" t="s">
        <v>307</v>
      </c>
      <c r="X13" t="s">
        <v>307</v>
      </c>
      <c r="Y13" t="s">
        <v>42</v>
      </c>
      <c r="Z13" t="s">
        <v>42</v>
      </c>
      <c r="AA13" t="s">
        <v>307</v>
      </c>
      <c r="AB13" t="s">
        <v>307</v>
      </c>
      <c r="AC13" t="s">
        <v>307</v>
      </c>
    </row>
    <row r="14" spans="1:29" x14ac:dyDescent="0.25">
      <c r="A14" t="s">
        <v>47</v>
      </c>
      <c r="B14" t="s">
        <v>34</v>
      </c>
      <c r="C14" t="s">
        <v>56</v>
      </c>
      <c r="D14" t="s">
        <v>36</v>
      </c>
      <c r="E14" t="s">
        <v>37</v>
      </c>
      <c r="F14" t="s">
        <v>306</v>
      </c>
      <c r="G14" t="s">
        <v>306</v>
      </c>
      <c r="H14" t="s">
        <v>306</v>
      </c>
      <c r="I14" t="s">
        <v>306</v>
      </c>
      <c r="J14" t="s">
        <v>306</v>
      </c>
      <c r="K14" t="s">
        <v>306</v>
      </c>
      <c r="L14" t="s">
        <v>307</v>
      </c>
      <c r="M14" t="s">
        <v>306</v>
      </c>
      <c r="N14" t="s">
        <v>306</v>
      </c>
      <c r="O14" t="s">
        <v>307</v>
      </c>
      <c r="P14" t="s">
        <v>306</v>
      </c>
      <c r="Q14" t="s">
        <v>307</v>
      </c>
      <c r="R14" t="s">
        <v>306</v>
      </c>
      <c r="S14" t="s">
        <v>307</v>
      </c>
      <c r="T14" t="s">
        <v>306</v>
      </c>
      <c r="U14" t="s">
        <v>307</v>
      </c>
      <c r="V14" t="s">
        <v>306</v>
      </c>
      <c r="W14" t="s">
        <v>307</v>
      </c>
      <c r="X14" t="s">
        <v>306</v>
      </c>
      <c r="Y14" t="s">
        <v>307</v>
      </c>
      <c r="Z14" t="s">
        <v>306</v>
      </c>
      <c r="AA14" t="s">
        <v>307</v>
      </c>
      <c r="AB14" t="s">
        <v>306</v>
      </c>
      <c r="AC14" t="s">
        <v>307</v>
      </c>
    </row>
    <row r="15" spans="1:29" x14ac:dyDescent="0.25">
      <c r="A15" t="s">
        <v>47</v>
      </c>
      <c r="B15" t="s">
        <v>48</v>
      </c>
      <c r="C15" t="s">
        <v>35</v>
      </c>
      <c r="D15" t="s">
        <v>36</v>
      </c>
      <c r="E15" t="s">
        <v>37</v>
      </c>
      <c r="F15" t="s">
        <v>306</v>
      </c>
      <c r="G15" t="s">
        <v>306</v>
      </c>
      <c r="H15" t="s">
        <v>306</v>
      </c>
      <c r="I15" t="s">
        <v>306</v>
      </c>
      <c r="J15" t="s">
        <v>306</v>
      </c>
      <c r="K15" t="s">
        <v>307</v>
      </c>
      <c r="L15" t="s">
        <v>307</v>
      </c>
      <c r="M15" t="s">
        <v>307</v>
      </c>
      <c r="N15" t="s">
        <v>307</v>
      </c>
      <c r="O15" t="s">
        <v>307</v>
      </c>
      <c r="P15" t="s">
        <v>307</v>
      </c>
      <c r="Q15" t="s">
        <v>307</v>
      </c>
      <c r="R15" t="s">
        <v>307</v>
      </c>
      <c r="S15" t="s">
        <v>307</v>
      </c>
      <c r="T15" t="s">
        <v>307</v>
      </c>
      <c r="U15" t="s">
        <v>307</v>
      </c>
      <c r="V15" t="s">
        <v>307</v>
      </c>
      <c r="W15" t="s">
        <v>307</v>
      </c>
      <c r="X15" t="s">
        <v>307</v>
      </c>
      <c r="Y15" t="s">
        <v>307</v>
      </c>
      <c r="Z15" t="s">
        <v>307</v>
      </c>
      <c r="AA15" t="s">
        <v>307</v>
      </c>
      <c r="AB15" t="s">
        <v>307</v>
      </c>
      <c r="AC15" t="s">
        <v>307</v>
      </c>
    </row>
    <row r="16" spans="1:29" x14ac:dyDescent="0.25">
      <c r="A16" t="s">
        <v>47</v>
      </c>
      <c r="B16" t="s">
        <v>34</v>
      </c>
      <c r="C16" t="s">
        <v>35</v>
      </c>
      <c r="D16" t="s">
        <v>57</v>
      </c>
      <c r="E16" t="s">
        <v>58</v>
      </c>
      <c r="F16" t="s">
        <v>307</v>
      </c>
      <c r="G16" t="s">
        <v>307</v>
      </c>
      <c r="H16" t="s">
        <v>307</v>
      </c>
      <c r="I16" t="s">
        <v>307</v>
      </c>
      <c r="J16" t="s">
        <v>307</v>
      </c>
      <c r="K16" t="s">
        <v>307</v>
      </c>
      <c r="L16" t="s">
        <v>307</v>
      </c>
      <c r="M16" t="s">
        <v>307</v>
      </c>
      <c r="N16" t="s">
        <v>307</v>
      </c>
      <c r="O16" t="s">
        <v>307</v>
      </c>
      <c r="P16" t="s">
        <v>307</v>
      </c>
      <c r="Q16" t="s">
        <v>307</v>
      </c>
      <c r="R16" t="s">
        <v>307</v>
      </c>
      <c r="S16" t="s">
        <v>307</v>
      </c>
      <c r="T16" t="s">
        <v>307</v>
      </c>
      <c r="U16" t="s">
        <v>307</v>
      </c>
      <c r="V16" t="s">
        <v>307</v>
      </c>
      <c r="W16" t="s">
        <v>307</v>
      </c>
      <c r="X16" t="s">
        <v>307</v>
      </c>
      <c r="Y16" t="s">
        <v>307</v>
      </c>
      <c r="Z16" t="s">
        <v>307</v>
      </c>
      <c r="AA16" t="s">
        <v>307</v>
      </c>
      <c r="AB16" t="s">
        <v>307</v>
      </c>
      <c r="AC16" t="s">
        <v>307</v>
      </c>
    </row>
    <row r="17" spans="1:29" x14ac:dyDescent="0.25">
      <c r="A17" t="s">
        <v>47</v>
      </c>
      <c r="B17" t="s">
        <v>34</v>
      </c>
      <c r="C17" t="s">
        <v>35</v>
      </c>
      <c r="D17" t="s">
        <v>36</v>
      </c>
      <c r="E17" t="s">
        <v>37</v>
      </c>
      <c r="F17" t="s">
        <v>307</v>
      </c>
      <c r="G17" t="s">
        <v>307</v>
      </c>
      <c r="H17" t="s">
        <v>42</v>
      </c>
      <c r="I17" t="s">
        <v>307</v>
      </c>
      <c r="J17" t="s">
        <v>306</v>
      </c>
      <c r="K17" t="s">
        <v>307</v>
      </c>
      <c r="L17" t="s">
        <v>42</v>
      </c>
      <c r="M17" t="s">
        <v>307</v>
      </c>
      <c r="N17" t="s">
        <v>307</v>
      </c>
      <c r="O17" t="s">
        <v>42</v>
      </c>
      <c r="P17" t="s">
        <v>307</v>
      </c>
      <c r="Q17" t="s">
        <v>42</v>
      </c>
      <c r="R17" t="s">
        <v>307</v>
      </c>
      <c r="S17" t="s">
        <v>42</v>
      </c>
      <c r="T17" t="s">
        <v>307</v>
      </c>
      <c r="U17" t="s">
        <v>307</v>
      </c>
      <c r="V17" t="s">
        <v>42</v>
      </c>
      <c r="W17" t="s">
        <v>307</v>
      </c>
      <c r="X17" t="s">
        <v>307</v>
      </c>
      <c r="Y17" t="s">
        <v>307</v>
      </c>
      <c r="Z17" t="s">
        <v>307</v>
      </c>
      <c r="AA17" t="s">
        <v>307</v>
      </c>
      <c r="AB17" t="s">
        <v>307</v>
      </c>
      <c r="AC17" t="s">
        <v>307</v>
      </c>
    </row>
    <row r="18" spans="1:29" x14ac:dyDescent="0.25">
      <c r="A18" t="s">
        <v>55</v>
      </c>
      <c r="B18" t="s">
        <v>34</v>
      </c>
      <c r="C18" t="s">
        <v>56</v>
      </c>
      <c r="D18" t="s">
        <v>36</v>
      </c>
      <c r="E18" t="s">
        <v>37</v>
      </c>
      <c r="F18" t="s">
        <v>306</v>
      </c>
      <c r="G18" t="s">
        <v>306</v>
      </c>
      <c r="H18" t="s">
        <v>306</v>
      </c>
      <c r="I18" t="s">
        <v>306</v>
      </c>
      <c r="J18" t="s">
        <v>306</v>
      </c>
      <c r="K18" t="s">
        <v>307</v>
      </c>
      <c r="L18" t="s">
        <v>307</v>
      </c>
      <c r="M18" t="s">
        <v>307</v>
      </c>
      <c r="N18" t="s">
        <v>307</v>
      </c>
      <c r="O18" t="s">
        <v>307</v>
      </c>
      <c r="P18" t="s">
        <v>306</v>
      </c>
      <c r="Q18" t="s">
        <v>306</v>
      </c>
      <c r="R18" t="s">
        <v>306</v>
      </c>
      <c r="S18" t="s">
        <v>307</v>
      </c>
      <c r="T18" t="s">
        <v>307</v>
      </c>
      <c r="U18" t="s">
        <v>307</v>
      </c>
      <c r="V18" t="s">
        <v>307</v>
      </c>
      <c r="W18" t="s">
        <v>307</v>
      </c>
      <c r="X18" t="s">
        <v>307</v>
      </c>
      <c r="Y18" t="s">
        <v>307</v>
      </c>
      <c r="Z18" t="s">
        <v>307</v>
      </c>
      <c r="AA18" t="s">
        <v>307</v>
      </c>
      <c r="AB18" t="s">
        <v>307</v>
      </c>
      <c r="AC18" t="s">
        <v>306</v>
      </c>
    </row>
    <row r="19" spans="1:29" x14ac:dyDescent="0.25">
      <c r="A19" t="s">
        <v>47</v>
      </c>
      <c r="B19" t="s">
        <v>34</v>
      </c>
      <c r="C19" t="s">
        <v>56</v>
      </c>
      <c r="D19" t="s">
        <v>36</v>
      </c>
      <c r="E19" t="s">
        <v>37</v>
      </c>
      <c r="F19" t="s">
        <v>306</v>
      </c>
      <c r="G19" t="s">
        <v>307</v>
      </c>
      <c r="H19" t="s">
        <v>307</v>
      </c>
      <c r="I19" t="s">
        <v>306</v>
      </c>
      <c r="J19" t="s">
        <v>306</v>
      </c>
      <c r="K19" t="s">
        <v>306</v>
      </c>
      <c r="L19" t="s">
        <v>42</v>
      </c>
      <c r="M19" t="s">
        <v>307</v>
      </c>
      <c r="N19" t="s">
        <v>307</v>
      </c>
      <c r="O19" t="s">
        <v>307</v>
      </c>
      <c r="P19" t="s">
        <v>307</v>
      </c>
      <c r="Q19" t="s">
        <v>307</v>
      </c>
      <c r="R19" t="s">
        <v>307</v>
      </c>
      <c r="S19" t="s">
        <v>306</v>
      </c>
      <c r="T19" t="s">
        <v>42</v>
      </c>
      <c r="U19" t="s">
        <v>306</v>
      </c>
      <c r="V19" t="s">
        <v>307</v>
      </c>
      <c r="W19" t="s">
        <v>306</v>
      </c>
      <c r="X19" t="s">
        <v>42</v>
      </c>
      <c r="Y19" t="s">
        <v>307</v>
      </c>
      <c r="Z19" t="s">
        <v>307</v>
      </c>
      <c r="AA19" t="s">
        <v>307</v>
      </c>
      <c r="AB19" t="s">
        <v>306</v>
      </c>
      <c r="AC19" t="s">
        <v>306</v>
      </c>
    </row>
    <row r="20" spans="1:29" x14ac:dyDescent="0.25">
      <c r="A20" t="s">
        <v>47</v>
      </c>
      <c r="B20" t="s">
        <v>34</v>
      </c>
      <c r="C20" t="s">
        <v>35</v>
      </c>
      <c r="D20" t="s">
        <v>57</v>
      </c>
      <c r="E20" t="s">
        <v>37</v>
      </c>
      <c r="F20" t="s">
        <v>306</v>
      </c>
      <c r="G20" t="s">
        <v>306</v>
      </c>
      <c r="H20" t="s">
        <v>306</v>
      </c>
      <c r="I20" t="s">
        <v>306</v>
      </c>
      <c r="J20" t="s">
        <v>306</v>
      </c>
      <c r="K20" t="s">
        <v>307</v>
      </c>
      <c r="L20" t="s">
        <v>307</v>
      </c>
      <c r="M20" t="s">
        <v>307</v>
      </c>
      <c r="N20" t="s">
        <v>307</v>
      </c>
      <c r="O20" t="s">
        <v>307</v>
      </c>
      <c r="P20" t="s">
        <v>307</v>
      </c>
      <c r="Q20" t="s">
        <v>307</v>
      </c>
      <c r="R20" t="s">
        <v>307</v>
      </c>
      <c r="S20" t="s">
        <v>307</v>
      </c>
      <c r="T20" t="s">
        <v>307</v>
      </c>
      <c r="U20" t="s">
        <v>307</v>
      </c>
      <c r="V20" t="s">
        <v>307</v>
      </c>
      <c r="W20" t="s">
        <v>307</v>
      </c>
      <c r="X20" t="s">
        <v>307</v>
      </c>
      <c r="Y20" t="s">
        <v>307</v>
      </c>
      <c r="Z20" t="s">
        <v>307</v>
      </c>
      <c r="AA20" t="s">
        <v>307</v>
      </c>
      <c r="AB20" t="s">
        <v>307</v>
      </c>
      <c r="AC20" t="s">
        <v>307</v>
      </c>
    </row>
    <row r="21" spans="1:29" x14ac:dyDescent="0.25">
      <c r="A21" t="s">
        <v>55</v>
      </c>
      <c r="B21" t="s">
        <v>34</v>
      </c>
      <c r="C21" t="s">
        <v>35</v>
      </c>
      <c r="D21" t="s">
        <v>36</v>
      </c>
      <c r="E21" t="s">
        <v>37</v>
      </c>
      <c r="F21" t="s">
        <v>306</v>
      </c>
      <c r="G21" t="s">
        <v>306</v>
      </c>
      <c r="H21" t="s">
        <v>306</v>
      </c>
      <c r="I21" t="s">
        <v>306</v>
      </c>
      <c r="J21" t="s">
        <v>306</v>
      </c>
      <c r="K21" t="s">
        <v>307</v>
      </c>
      <c r="L21" t="s">
        <v>42</v>
      </c>
      <c r="M21" t="s">
        <v>42</v>
      </c>
      <c r="N21" t="s">
        <v>307</v>
      </c>
      <c r="O21" t="s">
        <v>307</v>
      </c>
      <c r="P21" t="s">
        <v>307</v>
      </c>
      <c r="Q21" t="s">
        <v>307</v>
      </c>
      <c r="R21" t="s">
        <v>42</v>
      </c>
      <c r="S21" t="s">
        <v>42</v>
      </c>
      <c r="T21" t="s">
        <v>42</v>
      </c>
      <c r="U21" t="s">
        <v>307</v>
      </c>
      <c r="V21" t="s">
        <v>42</v>
      </c>
      <c r="W21" t="s">
        <v>42</v>
      </c>
      <c r="X21" t="s">
        <v>42</v>
      </c>
      <c r="Y21" t="s">
        <v>307</v>
      </c>
      <c r="Z21" t="s">
        <v>307</v>
      </c>
      <c r="AA21" t="s">
        <v>307</v>
      </c>
      <c r="AB21" t="s">
        <v>307</v>
      </c>
      <c r="AC21" t="s">
        <v>307</v>
      </c>
    </row>
    <row r="22" spans="1:29" x14ac:dyDescent="0.25">
      <c r="A22" t="s">
        <v>33</v>
      </c>
      <c r="B22" t="s">
        <v>34</v>
      </c>
      <c r="C22" t="s">
        <v>35</v>
      </c>
      <c r="D22" t="s">
        <v>36</v>
      </c>
      <c r="E22" t="s">
        <v>58</v>
      </c>
      <c r="F22" t="s">
        <v>306</v>
      </c>
      <c r="G22" t="s">
        <v>306</v>
      </c>
      <c r="H22" t="s">
        <v>306</v>
      </c>
      <c r="I22" t="s">
        <v>306</v>
      </c>
      <c r="J22" t="s">
        <v>306</v>
      </c>
      <c r="K22" t="s">
        <v>307</v>
      </c>
      <c r="L22" t="s">
        <v>306</v>
      </c>
      <c r="M22" t="s">
        <v>42</v>
      </c>
      <c r="N22" t="s">
        <v>307</v>
      </c>
      <c r="O22" t="s">
        <v>307</v>
      </c>
      <c r="P22" t="s">
        <v>307</v>
      </c>
      <c r="Q22" t="s">
        <v>307</v>
      </c>
      <c r="R22" t="s">
        <v>306</v>
      </c>
      <c r="S22" t="s">
        <v>307</v>
      </c>
      <c r="T22" t="s">
        <v>306</v>
      </c>
      <c r="U22" t="s">
        <v>307</v>
      </c>
      <c r="V22" t="s">
        <v>306</v>
      </c>
      <c r="W22" t="s">
        <v>306</v>
      </c>
      <c r="X22" t="s">
        <v>307</v>
      </c>
      <c r="Y22" t="s">
        <v>307</v>
      </c>
      <c r="Z22" t="s">
        <v>307</v>
      </c>
      <c r="AA22" t="s">
        <v>306</v>
      </c>
      <c r="AB22" t="s">
        <v>42</v>
      </c>
      <c r="AC22" t="s">
        <v>307</v>
      </c>
    </row>
    <row r="23" spans="1:29" x14ac:dyDescent="0.25">
      <c r="A23" t="s">
        <v>33</v>
      </c>
      <c r="B23" t="s">
        <v>34</v>
      </c>
      <c r="C23" t="s">
        <v>56</v>
      </c>
      <c r="D23" t="s">
        <v>36</v>
      </c>
      <c r="E23" t="s">
        <v>37</v>
      </c>
      <c r="F23" t="s">
        <v>306</v>
      </c>
      <c r="G23" t="s">
        <v>306</v>
      </c>
      <c r="H23" t="s">
        <v>306</v>
      </c>
      <c r="I23" t="s">
        <v>306</v>
      </c>
      <c r="J23" t="s">
        <v>306</v>
      </c>
      <c r="K23" t="s">
        <v>306</v>
      </c>
      <c r="L23" t="s">
        <v>307</v>
      </c>
      <c r="M23" t="s">
        <v>307</v>
      </c>
      <c r="N23" t="s">
        <v>306</v>
      </c>
      <c r="O23" t="s">
        <v>306</v>
      </c>
      <c r="P23" t="s">
        <v>307</v>
      </c>
      <c r="Q23" t="s">
        <v>307</v>
      </c>
      <c r="R23" t="s">
        <v>306</v>
      </c>
      <c r="S23" t="s">
        <v>306</v>
      </c>
      <c r="T23" t="s">
        <v>306</v>
      </c>
      <c r="U23" t="s">
        <v>306</v>
      </c>
      <c r="V23" t="s">
        <v>307</v>
      </c>
      <c r="W23" t="s">
        <v>307</v>
      </c>
      <c r="X23" t="s">
        <v>307</v>
      </c>
      <c r="Y23" t="s">
        <v>307</v>
      </c>
      <c r="Z23" t="s">
        <v>306</v>
      </c>
      <c r="AA23" t="s">
        <v>307</v>
      </c>
      <c r="AB23" t="s">
        <v>306</v>
      </c>
      <c r="AC23" t="s">
        <v>306</v>
      </c>
    </row>
    <row r="24" spans="1:29" x14ac:dyDescent="0.25">
      <c r="A24" t="s">
        <v>33</v>
      </c>
      <c r="B24" t="s">
        <v>34</v>
      </c>
      <c r="C24" t="s">
        <v>35</v>
      </c>
      <c r="D24" t="s">
        <v>57</v>
      </c>
      <c r="E24" t="s">
        <v>37</v>
      </c>
      <c r="F24" t="s">
        <v>306</v>
      </c>
      <c r="G24" t="s">
        <v>42</v>
      </c>
      <c r="H24" t="s">
        <v>306</v>
      </c>
      <c r="I24" t="s">
        <v>306</v>
      </c>
      <c r="J24" t="s">
        <v>306</v>
      </c>
      <c r="K24" t="s">
        <v>306</v>
      </c>
      <c r="L24" t="s">
        <v>306</v>
      </c>
      <c r="M24" t="s">
        <v>307</v>
      </c>
      <c r="N24" t="s">
        <v>307</v>
      </c>
      <c r="O24" t="s">
        <v>42</v>
      </c>
      <c r="P24" t="s">
        <v>306</v>
      </c>
      <c r="Q24" t="s">
        <v>306</v>
      </c>
      <c r="R24" t="s">
        <v>306</v>
      </c>
      <c r="S24" t="s">
        <v>42</v>
      </c>
      <c r="T24" t="s">
        <v>42</v>
      </c>
      <c r="U24" t="s">
        <v>307</v>
      </c>
      <c r="V24" t="s">
        <v>306</v>
      </c>
      <c r="W24" t="s">
        <v>42</v>
      </c>
      <c r="X24" t="s">
        <v>42</v>
      </c>
      <c r="Y24" t="s">
        <v>307</v>
      </c>
      <c r="Z24" t="s">
        <v>42</v>
      </c>
      <c r="AA24" t="s">
        <v>307</v>
      </c>
      <c r="AB24" t="s">
        <v>307</v>
      </c>
      <c r="AC24" t="s">
        <v>307</v>
      </c>
    </row>
    <row r="25" spans="1:29" x14ac:dyDescent="0.25">
      <c r="A25" t="s">
        <v>47</v>
      </c>
      <c r="B25" t="s">
        <v>34</v>
      </c>
      <c r="C25" t="s">
        <v>35</v>
      </c>
      <c r="D25" t="s">
        <v>57</v>
      </c>
      <c r="E25" t="s">
        <v>58</v>
      </c>
      <c r="F25" t="s">
        <v>307</v>
      </c>
      <c r="G25" t="s">
        <v>42</v>
      </c>
      <c r="H25" t="s">
        <v>307</v>
      </c>
      <c r="I25" t="s">
        <v>307</v>
      </c>
      <c r="J25" t="s">
        <v>307</v>
      </c>
      <c r="K25" t="s">
        <v>42</v>
      </c>
      <c r="L25" t="s">
        <v>307</v>
      </c>
      <c r="M25" t="s">
        <v>307</v>
      </c>
      <c r="N25" t="s">
        <v>42</v>
      </c>
      <c r="O25" t="s">
        <v>307</v>
      </c>
      <c r="P25" t="s">
        <v>42</v>
      </c>
      <c r="Q25" t="s">
        <v>307</v>
      </c>
      <c r="R25" t="s">
        <v>42</v>
      </c>
      <c r="S25" t="s">
        <v>42</v>
      </c>
      <c r="T25" t="s">
        <v>42</v>
      </c>
      <c r="U25" t="s">
        <v>307</v>
      </c>
      <c r="V25" t="s">
        <v>42</v>
      </c>
      <c r="W25" t="s">
        <v>42</v>
      </c>
      <c r="X25" t="s">
        <v>42</v>
      </c>
      <c r="Y25" t="s">
        <v>42</v>
      </c>
      <c r="Z25" t="s">
        <v>307</v>
      </c>
      <c r="AA25" t="s">
        <v>307</v>
      </c>
      <c r="AB25" t="s">
        <v>306</v>
      </c>
      <c r="AC25" t="s">
        <v>307</v>
      </c>
    </row>
    <row r="26" spans="1:29" x14ac:dyDescent="0.25">
      <c r="A26" t="s">
        <v>33</v>
      </c>
      <c r="B26" t="s">
        <v>34</v>
      </c>
      <c r="C26" t="s">
        <v>35</v>
      </c>
      <c r="D26" t="s">
        <v>36</v>
      </c>
      <c r="E26" t="s">
        <v>37</v>
      </c>
      <c r="F26" t="s">
        <v>306</v>
      </c>
      <c r="G26" t="s">
        <v>306</v>
      </c>
      <c r="H26" t="s">
        <v>306</v>
      </c>
      <c r="I26" t="s">
        <v>306</v>
      </c>
      <c r="J26" t="s">
        <v>306</v>
      </c>
      <c r="K26" t="s">
        <v>307</v>
      </c>
      <c r="L26" t="s">
        <v>306</v>
      </c>
      <c r="M26" t="s">
        <v>307</v>
      </c>
      <c r="N26" t="s">
        <v>307</v>
      </c>
      <c r="O26" t="s">
        <v>307</v>
      </c>
      <c r="P26" t="s">
        <v>307</v>
      </c>
      <c r="Q26" t="s">
        <v>307</v>
      </c>
      <c r="R26" t="s">
        <v>307</v>
      </c>
      <c r="S26" t="s">
        <v>307</v>
      </c>
      <c r="T26" t="s">
        <v>306</v>
      </c>
      <c r="U26" t="s">
        <v>307</v>
      </c>
      <c r="V26" t="s">
        <v>307</v>
      </c>
      <c r="W26" t="s">
        <v>307</v>
      </c>
      <c r="X26" t="s">
        <v>307</v>
      </c>
      <c r="Y26" t="s">
        <v>307</v>
      </c>
      <c r="Z26" t="s">
        <v>307</v>
      </c>
      <c r="AA26" t="s">
        <v>307</v>
      </c>
      <c r="AB26" t="s">
        <v>307</v>
      </c>
      <c r="AC26" t="s">
        <v>307</v>
      </c>
    </row>
    <row r="27" spans="1:29" x14ac:dyDescent="0.25">
      <c r="A27" t="s">
        <v>96</v>
      </c>
      <c r="B27" t="s">
        <v>34</v>
      </c>
      <c r="C27" t="s">
        <v>35</v>
      </c>
      <c r="D27" t="s">
        <v>36</v>
      </c>
      <c r="E27" t="s">
        <v>37</v>
      </c>
      <c r="F27" t="s">
        <v>306</v>
      </c>
      <c r="G27" t="s">
        <v>306</v>
      </c>
      <c r="H27" t="s">
        <v>306</v>
      </c>
      <c r="I27" t="s">
        <v>306</v>
      </c>
      <c r="J27" t="s">
        <v>306</v>
      </c>
      <c r="K27" t="s">
        <v>306</v>
      </c>
      <c r="L27" t="s">
        <v>306</v>
      </c>
      <c r="M27" t="s">
        <v>307</v>
      </c>
      <c r="N27" t="s">
        <v>306</v>
      </c>
      <c r="O27" t="s">
        <v>307</v>
      </c>
      <c r="P27" t="s">
        <v>307</v>
      </c>
      <c r="Q27" t="s">
        <v>306</v>
      </c>
      <c r="R27" t="s">
        <v>306</v>
      </c>
      <c r="S27" t="s">
        <v>306</v>
      </c>
      <c r="T27" t="s">
        <v>306</v>
      </c>
      <c r="U27" t="s">
        <v>307</v>
      </c>
      <c r="V27" t="s">
        <v>307</v>
      </c>
      <c r="W27" t="s">
        <v>307</v>
      </c>
      <c r="X27" t="s">
        <v>306</v>
      </c>
      <c r="Y27" t="s">
        <v>307</v>
      </c>
      <c r="Z27" t="s">
        <v>307</v>
      </c>
      <c r="AA27" t="s">
        <v>306</v>
      </c>
      <c r="AB27" t="s">
        <v>307</v>
      </c>
      <c r="AC27" t="s">
        <v>307</v>
      </c>
    </row>
    <row r="28" spans="1:29" x14ac:dyDescent="0.25">
      <c r="A28" t="s">
        <v>33</v>
      </c>
      <c r="B28" t="s">
        <v>34</v>
      </c>
      <c r="C28" t="s">
        <v>56</v>
      </c>
      <c r="D28" t="s">
        <v>36</v>
      </c>
      <c r="E28" t="s">
        <v>58</v>
      </c>
      <c r="F28" t="s">
        <v>306</v>
      </c>
      <c r="G28" t="s">
        <v>306</v>
      </c>
      <c r="H28" t="s">
        <v>306</v>
      </c>
      <c r="I28" t="s">
        <v>306</v>
      </c>
      <c r="J28" t="s">
        <v>306</v>
      </c>
      <c r="K28" t="s">
        <v>307</v>
      </c>
      <c r="L28" t="s">
        <v>307</v>
      </c>
      <c r="M28" t="s">
        <v>307</v>
      </c>
      <c r="N28" t="s">
        <v>307</v>
      </c>
      <c r="O28" t="s">
        <v>307</v>
      </c>
      <c r="P28" t="s">
        <v>307</v>
      </c>
      <c r="Q28" t="s">
        <v>307</v>
      </c>
      <c r="R28" t="s">
        <v>307</v>
      </c>
      <c r="S28" t="s">
        <v>307</v>
      </c>
      <c r="T28" t="s">
        <v>306</v>
      </c>
      <c r="U28" t="s">
        <v>307</v>
      </c>
      <c r="V28" t="s">
        <v>42</v>
      </c>
      <c r="W28" t="s">
        <v>42</v>
      </c>
      <c r="X28" t="s">
        <v>42</v>
      </c>
      <c r="Y28" t="s">
        <v>307</v>
      </c>
      <c r="Z28" t="s">
        <v>42</v>
      </c>
      <c r="AA28" t="s">
        <v>42</v>
      </c>
      <c r="AB28" t="s">
        <v>42</v>
      </c>
      <c r="AC28" t="s">
        <v>307</v>
      </c>
    </row>
    <row r="29" spans="1:29" x14ac:dyDescent="0.25">
      <c r="A29" t="s">
        <v>47</v>
      </c>
      <c r="B29" t="s">
        <v>34</v>
      </c>
      <c r="C29" t="s">
        <v>35</v>
      </c>
      <c r="D29" t="s">
        <v>36</v>
      </c>
      <c r="E29" t="s">
        <v>37</v>
      </c>
      <c r="F29" t="s">
        <v>307</v>
      </c>
      <c r="G29" t="s">
        <v>306</v>
      </c>
      <c r="H29" t="s">
        <v>307</v>
      </c>
      <c r="I29" t="s">
        <v>306</v>
      </c>
      <c r="J29" t="s">
        <v>307</v>
      </c>
      <c r="K29" t="s">
        <v>306</v>
      </c>
      <c r="L29" t="s">
        <v>307</v>
      </c>
      <c r="M29" t="s">
        <v>307</v>
      </c>
      <c r="N29" t="s">
        <v>307</v>
      </c>
      <c r="O29" t="s">
        <v>307</v>
      </c>
      <c r="P29" t="s">
        <v>306</v>
      </c>
      <c r="Q29" t="s">
        <v>306</v>
      </c>
      <c r="R29" t="s">
        <v>306</v>
      </c>
      <c r="S29" t="s">
        <v>306</v>
      </c>
      <c r="T29" t="s">
        <v>307</v>
      </c>
      <c r="U29" t="s">
        <v>307</v>
      </c>
      <c r="V29" t="s">
        <v>307</v>
      </c>
      <c r="W29" t="s">
        <v>307</v>
      </c>
      <c r="X29" t="s">
        <v>307</v>
      </c>
      <c r="Y29" t="s">
        <v>42</v>
      </c>
      <c r="Z29" t="s">
        <v>42</v>
      </c>
      <c r="AA29" t="s">
        <v>307</v>
      </c>
      <c r="AB29" t="s">
        <v>42</v>
      </c>
      <c r="AC29" t="s">
        <v>307</v>
      </c>
    </row>
    <row r="30" spans="1:29" x14ac:dyDescent="0.25">
      <c r="A30" t="s">
        <v>33</v>
      </c>
      <c r="B30" t="s">
        <v>34</v>
      </c>
      <c r="C30" t="s">
        <v>35</v>
      </c>
      <c r="D30" t="s">
        <v>36</v>
      </c>
      <c r="E30" t="s">
        <v>52</v>
      </c>
      <c r="F30" t="s">
        <v>307</v>
      </c>
      <c r="G30" t="s">
        <v>306</v>
      </c>
      <c r="H30" t="s">
        <v>307</v>
      </c>
      <c r="I30" t="s">
        <v>307</v>
      </c>
      <c r="J30" t="s">
        <v>307</v>
      </c>
      <c r="K30" t="s">
        <v>306</v>
      </c>
      <c r="L30" t="s">
        <v>42</v>
      </c>
      <c r="M30" t="s">
        <v>42</v>
      </c>
      <c r="N30" t="s">
        <v>307</v>
      </c>
      <c r="O30" t="s">
        <v>42</v>
      </c>
      <c r="P30" t="s">
        <v>307</v>
      </c>
      <c r="Q30" t="s">
        <v>42</v>
      </c>
      <c r="R30" t="s">
        <v>42</v>
      </c>
      <c r="S30" t="s">
        <v>42</v>
      </c>
      <c r="T30" t="s">
        <v>307</v>
      </c>
      <c r="U30" t="s">
        <v>307</v>
      </c>
      <c r="V30" t="s">
        <v>42</v>
      </c>
      <c r="W30" t="s">
        <v>42</v>
      </c>
      <c r="X30" t="s">
        <v>42</v>
      </c>
      <c r="Y30" t="s">
        <v>307</v>
      </c>
      <c r="Z30" t="s">
        <v>307</v>
      </c>
      <c r="AA30" t="s">
        <v>42</v>
      </c>
      <c r="AB30" t="s">
        <v>306</v>
      </c>
      <c r="AC30" t="s">
        <v>306</v>
      </c>
    </row>
    <row r="31" spans="1:29" x14ac:dyDescent="0.25">
      <c r="A31" t="s">
        <v>33</v>
      </c>
      <c r="B31" t="s">
        <v>34</v>
      </c>
      <c r="C31" t="s">
        <v>35</v>
      </c>
      <c r="D31" t="s">
        <v>36</v>
      </c>
      <c r="E31" t="s">
        <v>52</v>
      </c>
      <c r="F31" t="s">
        <v>306</v>
      </c>
      <c r="G31" t="s">
        <v>306</v>
      </c>
      <c r="H31" t="s">
        <v>306</v>
      </c>
      <c r="I31" t="s">
        <v>306</v>
      </c>
      <c r="J31" t="s">
        <v>306</v>
      </c>
      <c r="K31" t="s">
        <v>306</v>
      </c>
      <c r="L31" t="s">
        <v>306</v>
      </c>
      <c r="M31" t="s">
        <v>306</v>
      </c>
      <c r="N31" t="s">
        <v>306</v>
      </c>
      <c r="O31" t="s">
        <v>306</v>
      </c>
      <c r="P31" t="s">
        <v>306</v>
      </c>
      <c r="Q31" t="s">
        <v>306</v>
      </c>
      <c r="R31" t="s">
        <v>306</v>
      </c>
      <c r="S31" t="s">
        <v>42</v>
      </c>
      <c r="T31" t="s">
        <v>307</v>
      </c>
      <c r="U31" t="s">
        <v>307</v>
      </c>
      <c r="V31" t="s">
        <v>307</v>
      </c>
      <c r="W31" t="s">
        <v>307</v>
      </c>
      <c r="X31" t="s">
        <v>307</v>
      </c>
      <c r="Y31" t="s">
        <v>307</v>
      </c>
      <c r="Z31" t="s">
        <v>307</v>
      </c>
      <c r="AA31" t="s">
        <v>306</v>
      </c>
      <c r="AB31" t="s">
        <v>307</v>
      </c>
      <c r="AC31" t="s">
        <v>307</v>
      </c>
    </row>
    <row r="32" spans="1:29" x14ac:dyDescent="0.25">
      <c r="A32" t="s">
        <v>33</v>
      </c>
      <c r="B32" t="s">
        <v>34</v>
      </c>
      <c r="C32" t="s">
        <v>35</v>
      </c>
      <c r="D32" t="s">
        <v>36</v>
      </c>
      <c r="E32" t="s">
        <v>58</v>
      </c>
      <c r="F32" t="s">
        <v>306</v>
      </c>
      <c r="G32" t="s">
        <v>306</v>
      </c>
      <c r="H32" t="s">
        <v>306</v>
      </c>
      <c r="I32" t="s">
        <v>306</v>
      </c>
      <c r="J32" t="s">
        <v>306</v>
      </c>
      <c r="K32" t="s">
        <v>307</v>
      </c>
      <c r="L32" t="s">
        <v>307</v>
      </c>
      <c r="M32" t="s">
        <v>307</v>
      </c>
      <c r="N32" t="s">
        <v>307</v>
      </c>
      <c r="O32" t="s">
        <v>307</v>
      </c>
      <c r="P32" t="s">
        <v>307</v>
      </c>
      <c r="Q32" t="s">
        <v>307</v>
      </c>
      <c r="R32" t="s">
        <v>307</v>
      </c>
      <c r="S32" t="s">
        <v>307</v>
      </c>
      <c r="T32" t="s">
        <v>307</v>
      </c>
      <c r="U32" t="s">
        <v>307</v>
      </c>
      <c r="V32" t="s">
        <v>307</v>
      </c>
      <c r="W32" t="s">
        <v>307</v>
      </c>
      <c r="X32" t="s">
        <v>307</v>
      </c>
      <c r="Y32" t="s">
        <v>307</v>
      </c>
      <c r="Z32" t="s">
        <v>307</v>
      </c>
      <c r="AA32" t="s">
        <v>307</v>
      </c>
      <c r="AB32" t="s">
        <v>307</v>
      </c>
      <c r="AC32" t="s">
        <v>307</v>
      </c>
    </row>
    <row r="33" spans="1:29" x14ac:dyDescent="0.25">
      <c r="A33" t="s">
        <v>47</v>
      </c>
      <c r="B33" t="s">
        <v>34</v>
      </c>
      <c r="C33" t="s">
        <v>35</v>
      </c>
      <c r="D33" t="s">
        <v>36</v>
      </c>
      <c r="E33" t="s">
        <v>52</v>
      </c>
      <c r="F33" t="s">
        <v>307</v>
      </c>
      <c r="G33" t="s">
        <v>307</v>
      </c>
      <c r="H33" t="s">
        <v>307</v>
      </c>
      <c r="I33" t="s">
        <v>307</v>
      </c>
      <c r="J33" t="s">
        <v>307</v>
      </c>
      <c r="K33" t="s">
        <v>307</v>
      </c>
      <c r="L33" t="s">
        <v>307</v>
      </c>
      <c r="M33" t="s">
        <v>42</v>
      </c>
      <c r="N33" t="s">
        <v>42</v>
      </c>
      <c r="O33" t="s">
        <v>307</v>
      </c>
      <c r="P33" t="s">
        <v>42</v>
      </c>
      <c r="Q33" t="s">
        <v>42</v>
      </c>
      <c r="R33" t="s">
        <v>307</v>
      </c>
      <c r="S33" t="s">
        <v>42</v>
      </c>
      <c r="T33" t="s">
        <v>307</v>
      </c>
      <c r="U33" t="s">
        <v>307</v>
      </c>
      <c r="V33" t="s">
        <v>306</v>
      </c>
      <c r="W33" t="s">
        <v>42</v>
      </c>
      <c r="X33" t="s">
        <v>307</v>
      </c>
      <c r="Y33" t="s">
        <v>42</v>
      </c>
      <c r="Z33" t="s">
        <v>307</v>
      </c>
      <c r="AA33" t="s">
        <v>307</v>
      </c>
      <c r="AB33" t="s">
        <v>307</v>
      </c>
      <c r="AC33" t="s">
        <v>307</v>
      </c>
    </row>
    <row r="34" spans="1:29" x14ac:dyDescent="0.25">
      <c r="A34" t="s">
        <v>33</v>
      </c>
      <c r="B34" t="s">
        <v>34</v>
      </c>
      <c r="C34" t="s">
        <v>35</v>
      </c>
      <c r="D34" t="s">
        <v>36</v>
      </c>
      <c r="E34" t="s">
        <v>58</v>
      </c>
      <c r="F34" t="s">
        <v>42</v>
      </c>
      <c r="G34" t="s">
        <v>307</v>
      </c>
      <c r="H34" t="s">
        <v>42</v>
      </c>
      <c r="I34" t="s">
        <v>307</v>
      </c>
      <c r="J34" t="s">
        <v>307</v>
      </c>
      <c r="K34" t="s">
        <v>307</v>
      </c>
      <c r="L34" t="s">
        <v>42</v>
      </c>
      <c r="M34" t="s">
        <v>42</v>
      </c>
      <c r="N34" t="s">
        <v>307</v>
      </c>
      <c r="O34" t="s">
        <v>307</v>
      </c>
      <c r="P34" t="s">
        <v>42</v>
      </c>
      <c r="Q34" t="s">
        <v>42</v>
      </c>
      <c r="R34" t="s">
        <v>307</v>
      </c>
      <c r="S34" t="s">
        <v>307</v>
      </c>
      <c r="T34" t="s">
        <v>42</v>
      </c>
      <c r="U34" t="s">
        <v>42</v>
      </c>
      <c r="V34" t="s">
        <v>307</v>
      </c>
      <c r="W34" t="s">
        <v>42</v>
      </c>
      <c r="X34" t="s">
        <v>42</v>
      </c>
      <c r="Y34" t="s">
        <v>42</v>
      </c>
      <c r="Z34" t="s">
        <v>42</v>
      </c>
      <c r="AA34" t="s">
        <v>42</v>
      </c>
      <c r="AB34" t="s">
        <v>307</v>
      </c>
      <c r="AC34" t="s">
        <v>42</v>
      </c>
    </row>
    <row r="35" spans="1:29" x14ac:dyDescent="0.25">
      <c r="A35" t="s">
        <v>47</v>
      </c>
      <c r="B35" t="s">
        <v>48</v>
      </c>
      <c r="C35" t="s">
        <v>35</v>
      </c>
      <c r="D35" t="s">
        <v>36</v>
      </c>
      <c r="E35" t="s">
        <v>37</v>
      </c>
      <c r="F35" t="s">
        <v>42</v>
      </c>
      <c r="G35" t="s">
        <v>306</v>
      </c>
      <c r="H35" t="s">
        <v>42</v>
      </c>
      <c r="I35" t="s">
        <v>42</v>
      </c>
      <c r="J35" t="s">
        <v>42</v>
      </c>
      <c r="K35" t="s">
        <v>306</v>
      </c>
      <c r="L35" t="s">
        <v>307</v>
      </c>
      <c r="M35" t="s">
        <v>42</v>
      </c>
      <c r="N35" t="s">
        <v>307</v>
      </c>
      <c r="O35" t="s">
        <v>307</v>
      </c>
      <c r="P35" t="s">
        <v>307</v>
      </c>
      <c r="Q35" t="s">
        <v>42</v>
      </c>
      <c r="R35" t="s">
        <v>307</v>
      </c>
      <c r="S35" t="s">
        <v>307</v>
      </c>
      <c r="T35" t="s">
        <v>42</v>
      </c>
      <c r="U35" t="s">
        <v>306</v>
      </c>
      <c r="V35" t="s">
        <v>307</v>
      </c>
      <c r="W35" t="s">
        <v>307</v>
      </c>
      <c r="X35" t="s">
        <v>307</v>
      </c>
      <c r="Y35" t="s">
        <v>42</v>
      </c>
      <c r="Z35" t="s">
        <v>307</v>
      </c>
      <c r="AA35" t="s">
        <v>307</v>
      </c>
      <c r="AB35" t="s">
        <v>307</v>
      </c>
      <c r="AC35" t="s">
        <v>307</v>
      </c>
    </row>
    <row r="36" spans="1:29" x14ac:dyDescent="0.25">
      <c r="A36" t="s">
        <v>47</v>
      </c>
      <c r="B36" t="s">
        <v>48</v>
      </c>
      <c r="C36" t="s">
        <v>35</v>
      </c>
      <c r="D36" t="s">
        <v>36</v>
      </c>
      <c r="E36" t="s">
        <v>37</v>
      </c>
      <c r="F36" t="s">
        <v>307</v>
      </c>
      <c r="G36" t="s">
        <v>307</v>
      </c>
      <c r="H36" t="s">
        <v>307</v>
      </c>
      <c r="I36" t="s">
        <v>307</v>
      </c>
      <c r="J36" t="s">
        <v>307</v>
      </c>
      <c r="K36" t="s">
        <v>306</v>
      </c>
      <c r="L36" t="s">
        <v>307</v>
      </c>
      <c r="M36" t="s">
        <v>307</v>
      </c>
      <c r="N36" t="s">
        <v>307</v>
      </c>
      <c r="O36" t="s">
        <v>42</v>
      </c>
      <c r="P36" t="s">
        <v>307</v>
      </c>
      <c r="Q36" t="s">
        <v>307</v>
      </c>
      <c r="R36" t="s">
        <v>307</v>
      </c>
      <c r="S36" t="s">
        <v>42</v>
      </c>
      <c r="T36" t="s">
        <v>306</v>
      </c>
      <c r="U36" t="s">
        <v>307</v>
      </c>
      <c r="V36" t="s">
        <v>42</v>
      </c>
      <c r="W36" t="s">
        <v>42</v>
      </c>
      <c r="X36" t="s">
        <v>42</v>
      </c>
      <c r="Y36" t="s">
        <v>306</v>
      </c>
      <c r="Z36" t="s">
        <v>42</v>
      </c>
      <c r="AA36" t="s">
        <v>307</v>
      </c>
      <c r="AB36" t="s">
        <v>42</v>
      </c>
      <c r="AC36" t="s">
        <v>42</v>
      </c>
    </row>
    <row r="37" spans="1:29" x14ac:dyDescent="0.25">
      <c r="A37" t="s">
        <v>33</v>
      </c>
      <c r="B37" t="s">
        <v>34</v>
      </c>
      <c r="C37" t="s">
        <v>56</v>
      </c>
      <c r="D37" t="s">
        <v>36</v>
      </c>
      <c r="E37" t="s">
        <v>52</v>
      </c>
      <c r="F37" t="s">
        <v>306</v>
      </c>
      <c r="G37" t="s">
        <v>306</v>
      </c>
      <c r="H37" t="s">
        <v>306</v>
      </c>
      <c r="I37" t="s">
        <v>306</v>
      </c>
      <c r="J37" t="s">
        <v>306</v>
      </c>
      <c r="K37" t="s">
        <v>307</v>
      </c>
      <c r="L37" t="s">
        <v>42</v>
      </c>
      <c r="M37" t="s">
        <v>307</v>
      </c>
      <c r="N37" t="s">
        <v>42</v>
      </c>
      <c r="O37" t="s">
        <v>42</v>
      </c>
      <c r="P37" t="s">
        <v>42</v>
      </c>
      <c r="Q37" t="s">
        <v>42</v>
      </c>
      <c r="R37" t="s">
        <v>42</v>
      </c>
      <c r="S37" t="s">
        <v>42</v>
      </c>
      <c r="T37" t="s">
        <v>307</v>
      </c>
      <c r="U37" t="s">
        <v>307</v>
      </c>
      <c r="V37" t="s">
        <v>307</v>
      </c>
      <c r="W37" t="s">
        <v>307</v>
      </c>
      <c r="X37" t="s">
        <v>307</v>
      </c>
      <c r="Y37" t="s">
        <v>42</v>
      </c>
      <c r="Z37" t="s">
        <v>42</v>
      </c>
      <c r="AA37" t="s">
        <v>42</v>
      </c>
      <c r="AB37" t="s">
        <v>42</v>
      </c>
      <c r="AC37" t="s">
        <v>42</v>
      </c>
    </row>
    <row r="38" spans="1:29" x14ac:dyDescent="0.25">
      <c r="A38" t="s">
        <v>47</v>
      </c>
      <c r="B38" t="s">
        <v>34</v>
      </c>
      <c r="C38" t="s">
        <v>35</v>
      </c>
      <c r="D38" t="s">
        <v>57</v>
      </c>
      <c r="E38" t="s">
        <v>37</v>
      </c>
      <c r="F38" t="s">
        <v>42</v>
      </c>
      <c r="G38" t="s">
        <v>42</v>
      </c>
      <c r="H38" t="s">
        <v>42</v>
      </c>
      <c r="I38" t="s">
        <v>42</v>
      </c>
      <c r="J38" t="s">
        <v>42</v>
      </c>
      <c r="K38" t="s">
        <v>307</v>
      </c>
      <c r="L38" t="s">
        <v>307</v>
      </c>
      <c r="M38" t="s">
        <v>307</v>
      </c>
      <c r="N38" t="s">
        <v>307</v>
      </c>
      <c r="O38" t="s">
        <v>307</v>
      </c>
      <c r="P38" t="s">
        <v>307</v>
      </c>
      <c r="Q38" t="s">
        <v>307</v>
      </c>
      <c r="R38" t="s">
        <v>307</v>
      </c>
      <c r="S38" t="s">
        <v>307</v>
      </c>
      <c r="T38" t="s">
        <v>307</v>
      </c>
      <c r="U38" t="s">
        <v>42</v>
      </c>
      <c r="V38" t="s">
        <v>307</v>
      </c>
      <c r="W38" t="s">
        <v>307</v>
      </c>
      <c r="X38" t="s">
        <v>307</v>
      </c>
      <c r="Y38" t="s">
        <v>307</v>
      </c>
      <c r="Z38" t="s">
        <v>307</v>
      </c>
      <c r="AA38" t="s">
        <v>307</v>
      </c>
      <c r="AB38" t="s">
        <v>42</v>
      </c>
      <c r="AC38" t="s">
        <v>42</v>
      </c>
    </row>
    <row r="39" spans="1:29" x14ac:dyDescent="0.25">
      <c r="A39" t="s">
        <v>47</v>
      </c>
      <c r="B39" t="s">
        <v>34</v>
      </c>
      <c r="C39" t="s">
        <v>35</v>
      </c>
      <c r="D39" t="s">
        <v>36</v>
      </c>
      <c r="E39" t="s">
        <v>37</v>
      </c>
      <c r="F39" t="s">
        <v>306</v>
      </c>
      <c r="G39" t="s">
        <v>42</v>
      </c>
      <c r="H39" t="s">
        <v>306</v>
      </c>
      <c r="I39" t="s">
        <v>306</v>
      </c>
      <c r="J39" t="s">
        <v>306</v>
      </c>
      <c r="K39" t="s">
        <v>42</v>
      </c>
      <c r="L39" t="s">
        <v>42</v>
      </c>
      <c r="M39" t="s">
        <v>42</v>
      </c>
      <c r="N39" t="s">
        <v>42</v>
      </c>
      <c r="O39" t="s">
        <v>307</v>
      </c>
      <c r="P39" t="s">
        <v>307</v>
      </c>
      <c r="Q39" t="s">
        <v>307</v>
      </c>
      <c r="R39" t="s">
        <v>307</v>
      </c>
      <c r="S39" t="s">
        <v>42</v>
      </c>
      <c r="T39" t="s">
        <v>307</v>
      </c>
      <c r="U39" t="s">
        <v>307</v>
      </c>
      <c r="V39" t="s">
        <v>307</v>
      </c>
      <c r="W39" t="s">
        <v>42</v>
      </c>
      <c r="X39" t="s">
        <v>307</v>
      </c>
      <c r="Y39" t="s">
        <v>42</v>
      </c>
      <c r="Z39" t="s">
        <v>307</v>
      </c>
      <c r="AA39" t="s">
        <v>307</v>
      </c>
      <c r="AB39" t="s">
        <v>42</v>
      </c>
      <c r="AC39" t="s">
        <v>306</v>
      </c>
    </row>
    <row r="40" spans="1:29" x14ac:dyDescent="0.25">
      <c r="A40" t="s">
        <v>47</v>
      </c>
      <c r="B40" t="s">
        <v>48</v>
      </c>
      <c r="C40" t="s">
        <v>56</v>
      </c>
      <c r="D40" t="s">
        <v>36</v>
      </c>
      <c r="E40" t="s">
        <v>37</v>
      </c>
      <c r="F40" t="s">
        <v>307</v>
      </c>
      <c r="G40" t="s">
        <v>307</v>
      </c>
      <c r="H40" t="s">
        <v>307</v>
      </c>
      <c r="I40" t="s">
        <v>307</v>
      </c>
      <c r="J40" t="s">
        <v>307</v>
      </c>
      <c r="K40" t="s">
        <v>42</v>
      </c>
      <c r="L40" t="s">
        <v>42</v>
      </c>
      <c r="M40" t="s">
        <v>42</v>
      </c>
      <c r="N40" t="s">
        <v>42</v>
      </c>
      <c r="O40" t="s">
        <v>42</v>
      </c>
      <c r="P40" t="s">
        <v>42</v>
      </c>
      <c r="Q40" t="s">
        <v>42</v>
      </c>
      <c r="R40" t="s">
        <v>42</v>
      </c>
      <c r="S40" t="s">
        <v>42</v>
      </c>
      <c r="T40" t="s">
        <v>42</v>
      </c>
      <c r="U40" t="s">
        <v>42</v>
      </c>
      <c r="V40" t="s">
        <v>42</v>
      </c>
      <c r="W40" t="s">
        <v>42</v>
      </c>
      <c r="X40" t="s">
        <v>42</v>
      </c>
      <c r="Y40" t="s">
        <v>42</v>
      </c>
      <c r="Z40" t="s">
        <v>42</v>
      </c>
      <c r="AA40" t="s">
        <v>42</v>
      </c>
      <c r="AB40" t="s">
        <v>42</v>
      </c>
      <c r="AC40" t="s">
        <v>42</v>
      </c>
    </row>
    <row r="41" spans="1:29" x14ac:dyDescent="0.25">
      <c r="A41" t="s">
        <v>47</v>
      </c>
      <c r="B41" t="s">
        <v>48</v>
      </c>
      <c r="C41" t="s">
        <v>56</v>
      </c>
      <c r="D41" t="s">
        <v>36</v>
      </c>
      <c r="E41" t="s">
        <v>37</v>
      </c>
      <c r="F41" t="s">
        <v>307</v>
      </c>
      <c r="G41" t="s">
        <v>306</v>
      </c>
      <c r="H41" t="s">
        <v>307</v>
      </c>
      <c r="I41" t="s">
        <v>306</v>
      </c>
      <c r="J41" t="s">
        <v>307</v>
      </c>
      <c r="K41" t="s">
        <v>307</v>
      </c>
      <c r="L41" t="s">
        <v>307</v>
      </c>
      <c r="M41" t="s">
        <v>307</v>
      </c>
      <c r="N41" t="s">
        <v>307</v>
      </c>
      <c r="O41" t="s">
        <v>307</v>
      </c>
      <c r="P41" t="s">
        <v>307</v>
      </c>
      <c r="Q41" t="s">
        <v>307</v>
      </c>
      <c r="R41" t="s">
        <v>307</v>
      </c>
      <c r="S41" t="s">
        <v>307</v>
      </c>
      <c r="T41" t="s">
        <v>307</v>
      </c>
      <c r="U41" t="s">
        <v>307</v>
      </c>
      <c r="V41" t="s">
        <v>307</v>
      </c>
      <c r="W41" t="s">
        <v>307</v>
      </c>
      <c r="X41" t="s">
        <v>307</v>
      </c>
      <c r="Y41" t="s">
        <v>307</v>
      </c>
      <c r="Z41" t="s">
        <v>307</v>
      </c>
      <c r="AA41" t="s">
        <v>307</v>
      </c>
      <c r="AB41" t="s">
        <v>307</v>
      </c>
      <c r="AC41" t="s">
        <v>307</v>
      </c>
    </row>
    <row r="42" spans="1:29" x14ac:dyDescent="0.25">
      <c r="A42" t="s">
        <v>47</v>
      </c>
      <c r="B42" t="s">
        <v>34</v>
      </c>
      <c r="C42" t="s">
        <v>35</v>
      </c>
      <c r="D42" t="s">
        <v>36</v>
      </c>
      <c r="E42" t="s">
        <v>119</v>
      </c>
      <c r="F42" t="s">
        <v>307</v>
      </c>
      <c r="G42" t="s">
        <v>307</v>
      </c>
      <c r="H42" t="s">
        <v>307</v>
      </c>
      <c r="I42" t="s">
        <v>307</v>
      </c>
      <c r="J42" t="s">
        <v>307</v>
      </c>
      <c r="K42" t="s">
        <v>307</v>
      </c>
      <c r="L42" t="s">
        <v>42</v>
      </c>
      <c r="M42" t="s">
        <v>42</v>
      </c>
      <c r="N42" t="s">
        <v>42</v>
      </c>
      <c r="O42" t="s">
        <v>307</v>
      </c>
      <c r="P42" t="s">
        <v>307</v>
      </c>
      <c r="Q42" t="s">
        <v>307</v>
      </c>
      <c r="R42" t="s">
        <v>307</v>
      </c>
      <c r="S42" t="s">
        <v>307</v>
      </c>
      <c r="T42" t="s">
        <v>307</v>
      </c>
      <c r="U42" t="s">
        <v>307</v>
      </c>
      <c r="V42" t="s">
        <v>307</v>
      </c>
      <c r="W42" t="s">
        <v>307</v>
      </c>
      <c r="X42" t="s">
        <v>307</v>
      </c>
      <c r="Y42" t="s">
        <v>307</v>
      </c>
      <c r="Z42" t="s">
        <v>307</v>
      </c>
      <c r="AA42" t="s">
        <v>42</v>
      </c>
      <c r="AB42" t="s">
        <v>42</v>
      </c>
      <c r="AC42" t="s">
        <v>42</v>
      </c>
    </row>
    <row r="43" spans="1:29" x14ac:dyDescent="0.25">
      <c r="A43" t="s">
        <v>47</v>
      </c>
      <c r="B43" t="s">
        <v>48</v>
      </c>
      <c r="C43" t="s">
        <v>35</v>
      </c>
      <c r="D43" t="s">
        <v>36</v>
      </c>
      <c r="E43" t="s">
        <v>37</v>
      </c>
      <c r="F43" t="s">
        <v>42</v>
      </c>
      <c r="G43" t="s">
        <v>306</v>
      </c>
      <c r="H43" t="s">
        <v>306</v>
      </c>
      <c r="I43" t="s">
        <v>307</v>
      </c>
      <c r="J43" t="s">
        <v>307</v>
      </c>
      <c r="K43" t="s">
        <v>307</v>
      </c>
      <c r="L43" t="s">
        <v>307</v>
      </c>
      <c r="M43" t="s">
        <v>307</v>
      </c>
      <c r="N43" t="s">
        <v>307</v>
      </c>
      <c r="O43" t="s">
        <v>42</v>
      </c>
      <c r="P43" t="s">
        <v>307</v>
      </c>
      <c r="Q43" t="s">
        <v>307</v>
      </c>
      <c r="R43" t="s">
        <v>307</v>
      </c>
      <c r="S43" t="s">
        <v>307</v>
      </c>
      <c r="T43" t="s">
        <v>307</v>
      </c>
      <c r="U43" t="s">
        <v>307</v>
      </c>
      <c r="V43" t="s">
        <v>42</v>
      </c>
      <c r="W43" t="s">
        <v>42</v>
      </c>
      <c r="X43" t="s">
        <v>307</v>
      </c>
      <c r="Y43" t="s">
        <v>42</v>
      </c>
      <c r="Z43" t="s">
        <v>307</v>
      </c>
      <c r="AA43" t="s">
        <v>307</v>
      </c>
      <c r="AB43" t="s">
        <v>307</v>
      </c>
      <c r="AC43" t="s">
        <v>307</v>
      </c>
    </row>
    <row r="44" spans="1:29" x14ac:dyDescent="0.25">
      <c r="A44" t="s">
        <v>47</v>
      </c>
      <c r="B44" t="s">
        <v>48</v>
      </c>
      <c r="C44" t="s">
        <v>35</v>
      </c>
      <c r="D44" t="s">
        <v>36</v>
      </c>
      <c r="E44" t="s">
        <v>37</v>
      </c>
      <c r="F44" t="s">
        <v>307</v>
      </c>
      <c r="G44" t="s">
        <v>306</v>
      </c>
      <c r="H44" t="s">
        <v>307</v>
      </c>
      <c r="I44" t="s">
        <v>307</v>
      </c>
      <c r="J44" t="s">
        <v>306</v>
      </c>
      <c r="K44" t="s">
        <v>306</v>
      </c>
      <c r="L44" t="s">
        <v>306</v>
      </c>
      <c r="M44" t="s">
        <v>42</v>
      </c>
      <c r="N44" t="s">
        <v>306</v>
      </c>
      <c r="O44" t="s">
        <v>306</v>
      </c>
      <c r="P44" t="s">
        <v>306</v>
      </c>
      <c r="Q44" t="s">
        <v>307</v>
      </c>
      <c r="R44" t="s">
        <v>307</v>
      </c>
      <c r="S44" t="s">
        <v>307</v>
      </c>
      <c r="T44" t="s">
        <v>306</v>
      </c>
      <c r="U44" t="s">
        <v>307</v>
      </c>
      <c r="V44" t="s">
        <v>42</v>
      </c>
      <c r="W44" t="s">
        <v>42</v>
      </c>
      <c r="X44" t="s">
        <v>306</v>
      </c>
      <c r="Y44" t="s">
        <v>307</v>
      </c>
      <c r="Z44" t="s">
        <v>42</v>
      </c>
      <c r="AA44" t="s">
        <v>42</v>
      </c>
      <c r="AB44" t="s">
        <v>306</v>
      </c>
      <c r="AC44" t="s">
        <v>306</v>
      </c>
    </row>
    <row r="45" spans="1:29" x14ac:dyDescent="0.25">
      <c r="A45" t="s">
        <v>47</v>
      </c>
      <c r="B45" t="s">
        <v>48</v>
      </c>
      <c r="C45" t="s">
        <v>56</v>
      </c>
      <c r="D45" t="s">
        <v>36</v>
      </c>
      <c r="E45" t="s">
        <v>37</v>
      </c>
      <c r="F45" t="s">
        <v>307</v>
      </c>
      <c r="G45" t="s">
        <v>307</v>
      </c>
      <c r="H45" t="s">
        <v>306</v>
      </c>
      <c r="I45" t="s">
        <v>42</v>
      </c>
      <c r="J45" t="s">
        <v>307</v>
      </c>
      <c r="K45" t="s">
        <v>42</v>
      </c>
      <c r="L45" t="s">
        <v>42</v>
      </c>
      <c r="M45" t="s">
        <v>42</v>
      </c>
      <c r="N45" t="s">
        <v>307</v>
      </c>
      <c r="O45" t="s">
        <v>307</v>
      </c>
      <c r="P45" t="s">
        <v>307</v>
      </c>
      <c r="Q45" t="s">
        <v>307</v>
      </c>
      <c r="R45" t="s">
        <v>307</v>
      </c>
      <c r="S45" t="s">
        <v>42</v>
      </c>
      <c r="T45" t="s">
        <v>42</v>
      </c>
      <c r="U45" t="s">
        <v>307</v>
      </c>
      <c r="V45" t="s">
        <v>307</v>
      </c>
      <c r="W45" t="s">
        <v>307</v>
      </c>
      <c r="X45" t="s">
        <v>42</v>
      </c>
      <c r="Y45" t="s">
        <v>42</v>
      </c>
      <c r="Z45" t="s">
        <v>42</v>
      </c>
      <c r="AA45" t="s">
        <v>42</v>
      </c>
      <c r="AB45" t="s">
        <v>42</v>
      </c>
      <c r="AC45" t="s">
        <v>42</v>
      </c>
    </row>
    <row r="46" spans="1:29" x14ac:dyDescent="0.25">
      <c r="A46" t="s">
        <v>47</v>
      </c>
      <c r="B46" t="s">
        <v>48</v>
      </c>
      <c r="C46" t="s">
        <v>35</v>
      </c>
      <c r="D46" t="s">
        <v>36</v>
      </c>
      <c r="E46" t="s">
        <v>37</v>
      </c>
      <c r="F46" t="s">
        <v>306</v>
      </c>
      <c r="G46" t="s">
        <v>306</v>
      </c>
      <c r="H46" t="s">
        <v>306</v>
      </c>
      <c r="I46" t="s">
        <v>306</v>
      </c>
      <c r="J46" t="s">
        <v>306</v>
      </c>
      <c r="K46" t="s">
        <v>307</v>
      </c>
      <c r="L46" t="s">
        <v>306</v>
      </c>
      <c r="M46" t="s">
        <v>306</v>
      </c>
      <c r="N46" t="s">
        <v>306</v>
      </c>
      <c r="O46" t="s">
        <v>307</v>
      </c>
      <c r="P46" t="s">
        <v>307</v>
      </c>
      <c r="Q46" t="s">
        <v>307</v>
      </c>
      <c r="R46" t="s">
        <v>307</v>
      </c>
      <c r="S46" t="s">
        <v>307</v>
      </c>
      <c r="T46" t="s">
        <v>306</v>
      </c>
      <c r="U46" t="s">
        <v>307</v>
      </c>
      <c r="V46" t="s">
        <v>307</v>
      </c>
      <c r="W46" t="s">
        <v>306</v>
      </c>
      <c r="X46" t="s">
        <v>306</v>
      </c>
      <c r="Y46" t="s">
        <v>307</v>
      </c>
      <c r="Z46" t="s">
        <v>307</v>
      </c>
      <c r="AA46" t="s">
        <v>307</v>
      </c>
      <c r="AB46" t="s">
        <v>306</v>
      </c>
      <c r="AC46" t="s">
        <v>307</v>
      </c>
    </row>
    <row r="47" spans="1:29" x14ac:dyDescent="0.25">
      <c r="A47" t="s">
        <v>47</v>
      </c>
      <c r="B47" t="s">
        <v>48</v>
      </c>
      <c r="C47" t="s">
        <v>35</v>
      </c>
      <c r="D47" t="s">
        <v>36</v>
      </c>
      <c r="E47" t="s">
        <v>52</v>
      </c>
      <c r="F47" t="s">
        <v>307</v>
      </c>
      <c r="G47" t="s">
        <v>307</v>
      </c>
      <c r="H47" t="s">
        <v>42</v>
      </c>
      <c r="I47" t="s">
        <v>307</v>
      </c>
      <c r="J47" t="s">
        <v>307</v>
      </c>
      <c r="K47" t="s">
        <v>42</v>
      </c>
      <c r="L47" t="s">
        <v>42</v>
      </c>
      <c r="M47" t="s">
        <v>42</v>
      </c>
      <c r="N47" t="s">
        <v>42</v>
      </c>
      <c r="O47" t="s">
        <v>42</v>
      </c>
      <c r="P47" t="s">
        <v>42</v>
      </c>
      <c r="Q47" t="s">
        <v>42</v>
      </c>
      <c r="R47" t="s">
        <v>42</v>
      </c>
      <c r="S47" t="s">
        <v>42</v>
      </c>
      <c r="T47" t="s">
        <v>42</v>
      </c>
      <c r="U47" t="s">
        <v>42</v>
      </c>
      <c r="V47" t="s">
        <v>42</v>
      </c>
      <c r="W47" t="s">
        <v>42</v>
      </c>
      <c r="X47" t="s">
        <v>42</v>
      </c>
      <c r="Y47" t="s">
        <v>42</v>
      </c>
      <c r="Z47" t="s">
        <v>42</v>
      </c>
      <c r="AA47" t="s">
        <v>42</v>
      </c>
      <c r="AB47" t="s">
        <v>42</v>
      </c>
      <c r="AC47" t="s">
        <v>42</v>
      </c>
    </row>
    <row r="48" spans="1:29" x14ac:dyDescent="0.25">
      <c r="A48" t="s">
        <v>47</v>
      </c>
      <c r="B48" t="s">
        <v>48</v>
      </c>
      <c r="C48" t="s">
        <v>35</v>
      </c>
      <c r="D48" t="s">
        <v>36</v>
      </c>
      <c r="E48" t="s">
        <v>37</v>
      </c>
      <c r="F48" t="s">
        <v>307</v>
      </c>
      <c r="G48" t="s">
        <v>306</v>
      </c>
      <c r="H48" t="s">
        <v>306</v>
      </c>
      <c r="I48" t="s">
        <v>306</v>
      </c>
      <c r="J48" t="s">
        <v>306</v>
      </c>
      <c r="K48" t="s">
        <v>306</v>
      </c>
      <c r="L48" t="s">
        <v>306</v>
      </c>
      <c r="M48" t="s">
        <v>306</v>
      </c>
      <c r="N48" t="s">
        <v>306</v>
      </c>
      <c r="O48" t="s">
        <v>306</v>
      </c>
      <c r="P48" t="s">
        <v>306</v>
      </c>
      <c r="Q48" t="s">
        <v>306</v>
      </c>
      <c r="R48" t="s">
        <v>306</v>
      </c>
      <c r="S48" t="s">
        <v>306</v>
      </c>
      <c r="T48" t="s">
        <v>306</v>
      </c>
      <c r="U48" t="s">
        <v>306</v>
      </c>
      <c r="V48" t="s">
        <v>306</v>
      </c>
      <c r="W48" t="s">
        <v>306</v>
      </c>
      <c r="X48" t="s">
        <v>306</v>
      </c>
      <c r="Y48" t="s">
        <v>306</v>
      </c>
      <c r="Z48" t="s">
        <v>306</v>
      </c>
      <c r="AA48" t="s">
        <v>306</v>
      </c>
      <c r="AB48" t="s">
        <v>306</v>
      </c>
      <c r="AC48" t="s">
        <v>306</v>
      </c>
    </row>
    <row r="49" spans="1:29" x14ac:dyDescent="0.25">
      <c r="A49" t="s">
        <v>47</v>
      </c>
      <c r="B49" t="s">
        <v>34</v>
      </c>
      <c r="C49" t="s">
        <v>35</v>
      </c>
      <c r="D49" t="s">
        <v>36</v>
      </c>
      <c r="E49" t="s">
        <v>52</v>
      </c>
      <c r="F49" t="s">
        <v>307</v>
      </c>
      <c r="G49" t="s">
        <v>307</v>
      </c>
      <c r="H49" t="s">
        <v>307</v>
      </c>
      <c r="I49" t="s">
        <v>307</v>
      </c>
      <c r="J49" t="s">
        <v>307</v>
      </c>
      <c r="K49" t="s">
        <v>42</v>
      </c>
      <c r="L49" t="s">
        <v>307</v>
      </c>
      <c r="M49" t="s">
        <v>42</v>
      </c>
      <c r="N49" t="s">
        <v>307</v>
      </c>
      <c r="O49" t="s">
        <v>306</v>
      </c>
      <c r="P49" t="s">
        <v>306</v>
      </c>
      <c r="Q49" t="s">
        <v>306</v>
      </c>
      <c r="R49" t="s">
        <v>306</v>
      </c>
      <c r="S49" t="s">
        <v>307</v>
      </c>
      <c r="T49" t="s">
        <v>42</v>
      </c>
      <c r="U49" t="s">
        <v>306</v>
      </c>
      <c r="V49" t="s">
        <v>306</v>
      </c>
      <c r="W49" t="s">
        <v>306</v>
      </c>
      <c r="X49" t="s">
        <v>306</v>
      </c>
      <c r="Y49" t="s">
        <v>307</v>
      </c>
      <c r="Z49" t="s">
        <v>306</v>
      </c>
      <c r="AA49" t="s">
        <v>306</v>
      </c>
      <c r="AB49" t="s">
        <v>307</v>
      </c>
      <c r="AC49" t="s">
        <v>306</v>
      </c>
    </row>
    <row r="50" spans="1:29" x14ac:dyDescent="0.25">
      <c r="A50" t="s">
        <v>33</v>
      </c>
      <c r="B50" t="s">
        <v>48</v>
      </c>
      <c r="C50" t="s">
        <v>35</v>
      </c>
      <c r="D50" t="s">
        <v>36</v>
      </c>
      <c r="E50" t="s">
        <v>52</v>
      </c>
      <c r="F50" t="s">
        <v>306</v>
      </c>
      <c r="G50" t="s">
        <v>306</v>
      </c>
      <c r="H50" t="s">
        <v>306</v>
      </c>
      <c r="I50" t="s">
        <v>306</v>
      </c>
      <c r="J50" t="s">
        <v>306</v>
      </c>
      <c r="K50" t="s">
        <v>307</v>
      </c>
      <c r="L50" t="s">
        <v>306</v>
      </c>
      <c r="M50" t="s">
        <v>306</v>
      </c>
      <c r="N50" t="s">
        <v>306</v>
      </c>
      <c r="O50" t="s">
        <v>306</v>
      </c>
      <c r="P50" t="s">
        <v>306</v>
      </c>
      <c r="Q50" t="s">
        <v>307</v>
      </c>
      <c r="R50" t="s">
        <v>307</v>
      </c>
      <c r="S50" t="s">
        <v>306</v>
      </c>
      <c r="T50" t="s">
        <v>306</v>
      </c>
      <c r="U50" t="s">
        <v>307</v>
      </c>
      <c r="V50" t="s">
        <v>306</v>
      </c>
      <c r="W50" t="s">
        <v>306</v>
      </c>
      <c r="X50" t="s">
        <v>307</v>
      </c>
      <c r="Y50" t="s">
        <v>306</v>
      </c>
      <c r="Z50" t="s">
        <v>306</v>
      </c>
      <c r="AA50" t="s">
        <v>307</v>
      </c>
      <c r="AB50" t="s">
        <v>307</v>
      </c>
      <c r="AC50" t="s">
        <v>307</v>
      </c>
    </row>
    <row r="51" spans="1:29" x14ac:dyDescent="0.25">
      <c r="A51" t="s">
        <v>33</v>
      </c>
      <c r="B51" t="s">
        <v>34</v>
      </c>
      <c r="C51" t="s">
        <v>35</v>
      </c>
      <c r="D51" t="s">
        <v>36</v>
      </c>
      <c r="E51" t="s">
        <v>37</v>
      </c>
      <c r="F51" t="s">
        <v>306</v>
      </c>
      <c r="G51" t="s">
        <v>306</v>
      </c>
      <c r="H51" t="s">
        <v>42</v>
      </c>
      <c r="I51" t="s">
        <v>306</v>
      </c>
      <c r="J51" t="s">
        <v>306</v>
      </c>
      <c r="K51" t="s">
        <v>42</v>
      </c>
      <c r="L51" t="s">
        <v>306</v>
      </c>
      <c r="M51" t="s">
        <v>42</v>
      </c>
      <c r="N51" t="s">
        <v>306</v>
      </c>
      <c r="O51" t="s">
        <v>306</v>
      </c>
      <c r="P51" t="s">
        <v>42</v>
      </c>
      <c r="Q51" t="s">
        <v>42</v>
      </c>
      <c r="R51" t="s">
        <v>306</v>
      </c>
      <c r="S51" t="s">
        <v>307</v>
      </c>
      <c r="T51" t="s">
        <v>306</v>
      </c>
      <c r="U51" t="s">
        <v>307</v>
      </c>
      <c r="V51" t="s">
        <v>307</v>
      </c>
      <c r="W51" t="s">
        <v>307</v>
      </c>
      <c r="X51" t="s">
        <v>306</v>
      </c>
      <c r="Y51" t="s">
        <v>42</v>
      </c>
      <c r="Z51" t="s">
        <v>307</v>
      </c>
      <c r="AA51" t="s">
        <v>307</v>
      </c>
      <c r="AB51" t="s">
        <v>306</v>
      </c>
      <c r="AC51" t="s">
        <v>307</v>
      </c>
    </row>
    <row r="52" spans="1:29" x14ac:dyDescent="0.25">
      <c r="A52" t="s">
        <v>47</v>
      </c>
      <c r="B52" t="s">
        <v>48</v>
      </c>
      <c r="C52" t="s">
        <v>35</v>
      </c>
      <c r="D52" t="s">
        <v>36</v>
      </c>
      <c r="E52" t="s">
        <v>119</v>
      </c>
      <c r="F52" t="s">
        <v>306</v>
      </c>
      <c r="G52" t="s">
        <v>306</v>
      </c>
      <c r="H52" t="s">
        <v>306</v>
      </c>
      <c r="I52" t="s">
        <v>306</v>
      </c>
      <c r="J52" t="s">
        <v>306</v>
      </c>
      <c r="K52" t="s">
        <v>306</v>
      </c>
      <c r="L52" t="s">
        <v>42</v>
      </c>
      <c r="M52" t="s">
        <v>306</v>
      </c>
      <c r="N52" t="s">
        <v>306</v>
      </c>
      <c r="O52" t="s">
        <v>306</v>
      </c>
      <c r="P52" t="s">
        <v>307</v>
      </c>
      <c r="Q52" t="s">
        <v>307</v>
      </c>
      <c r="R52" t="s">
        <v>307</v>
      </c>
      <c r="S52" t="s">
        <v>307</v>
      </c>
      <c r="T52" t="s">
        <v>306</v>
      </c>
      <c r="U52" t="s">
        <v>307</v>
      </c>
      <c r="V52" t="s">
        <v>307</v>
      </c>
      <c r="W52" t="s">
        <v>307</v>
      </c>
      <c r="X52" t="s">
        <v>306</v>
      </c>
      <c r="Y52" t="s">
        <v>306</v>
      </c>
      <c r="Z52" t="s">
        <v>306</v>
      </c>
      <c r="AA52" t="s">
        <v>306</v>
      </c>
      <c r="AB52" t="s">
        <v>306</v>
      </c>
      <c r="AC52" t="s">
        <v>306</v>
      </c>
    </row>
    <row r="53" spans="1:29" x14ac:dyDescent="0.25">
      <c r="A53" t="s">
        <v>47</v>
      </c>
      <c r="B53" t="s">
        <v>48</v>
      </c>
      <c r="C53" t="s">
        <v>35</v>
      </c>
      <c r="D53" t="s">
        <v>36</v>
      </c>
      <c r="E53" t="s">
        <v>37</v>
      </c>
      <c r="F53" t="s">
        <v>307</v>
      </c>
      <c r="G53" t="s">
        <v>307</v>
      </c>
      <c r="H53" t="s">
        <v>42</v>
      </c>
      <c r="I53" t="s">
        <v>42</v>
      </c>
      <c r="J53" t="s">
        <v>42</v>
      </c>
      <c r="K53" t="s">
        <v>42</v>
      </c>
      <c r="L53" t="s">
        <v>307</v>
      </c>
      <c r="M53" t="s">
        <v>42</v>
      </c>
      <c r="N53" t="s">
        <v>307</v>
      </c>
      <c r="O53" t="s">
        <v>307</v>
      </c>
      <c r="P53" t="s">
        <v>42</v>
      </c>
      <c r="Q53" t="s">
        <v>306</v>
      </c>
      <c r="R53" t="s">
        <v>42</v>
      </c>
      <c r="S53" t="s">
        <v>42</v>
      </c>
      <c r="T53" t="s">
        <v>307</v>
      </c>
      <c r="U53" t="s">
        <v>42</v>
      </c>
      <c r="V53" t="s">
        <v>307</v>
      </c>
      <c r="W53" t="s">
        <v>307</v>
      </c>
      <c r="X53" t="s">
        <v>306</v>
      </c>
      <c r="Y53" t="s">
        <v>42</v>
      </c>
      <c r="Z53" t="s">
        <v>42</v>
      </c>
      <c r="AA53" t="s">
        <v>307</v>
      </c>
      <c r="AB53" t="s">
        <v>306</v>
      </c>
      <c r="AC53" t="s">
        <v>306</v>
      </c>
    </row>
    <row r="54" spans="1:29" x14ac:dyDescent="0.25">
      <c r="A54" t="s">
        <v>47</v>
      </c>
      <c r="B54" t="s">
        <v>48</v>
      </c>
      <c r="C54" t="s">
        <v>35</v>
      </c>
      <c r="D54" t="s">
        <v>36</v>
      </c>
      <c r="E54" t="s">
        <v>52</v>
      </c>
      <c r="F54" t="s">
        <v>42</v>
      </c>
      <c r="G54" t="s">
        <v>42</v>
      </c>
      <c r="H54" t="s">
        <v>307</v>
      </c>
      <c r="I54" t="s">
        <v>42</v>
      </c>
      <c r="J54" t="s">
        <v>307</v>
      </c>
      <c r="K54" t="s">
        <v>307</v>
      </c>
      <c r="L54" t="s">
        <v>42</v>
      </c>
      <c r="M54" t="s">
        <v>307</v>
      </c>
      <c r="N54" t="s">
        <v>307</v>
      </c>
      <c r="O54" t="s">
        <v>307</v>
      </c>
      <c r="P54" t="s">
        <v>306</v>
      </c>
      <c r="Q54" t="s">
        <v>307</v>
      </c>
      <c r="R54" t="s">
        <v>307</v>
      </c>
      <c r="S54" t="s">
        <v>42</v>
      </c>
      <c r="T54" t="s">
        <v>307</v>
      </c>
      <c r="U54" t="s">
        <v>42</v>
      </c>
      <c r="V54" t="s">
        <v>307</v>
      </c>
      <c r="W54" t="s">
        <v>42</v>
      </c>
      <c r="X54" t="s">
        <v>42</v>
      </c>
      <c r="Y54" t="s">
        <v>42</v>
      </c>
      <c r="Z54" t="s">
        <v>307</v>
      </c>
      <c r="AA54" t="s">
        <v>42</v>
      </c>
      <c r="AB54" t="s">
        <v>42</v>
      </c>
      <c r="AC54" t="s">
        <v>307</v>
      </c>
    </row>
    <row r="55" spans="1:29" x14ac:dyDescent="0.25">
      <c r="A55" t="s">
        <v>55</v>
      </c>
      <c r="B55" t="s">
        <v>48</v>
      </c>
      <c r="C55" t="s">
        <v>63</v>
      </c>
      <c r="D55" t="s">
        <v>36</v>
      </c>
      <c r="E55" t="s">
        <v>37</v>
      </c>
      <c r="F55" t="s">
        <v>307</v>
      </c>
      <c r="G55" t="s">
        <v>307</v>
      </c>
      <c r="H55" t="s">
        <v>307</v>
      </c>
      <c r="I55" t="s">
        <v>307</v>
      </c>
      <c r="J55" t="s">
        <v>307</v>
      </c>
      <c r="K55" t="s">
        <v>306</v>
      </c>
      <c r="L55" t="s">
        <v>307</v>
      </c>
      <c r="M55" t="s">
        <v>42</v>
      </c>
      <c r="N55" t="s">
        <v>306</v>
      </c>
      <c r="O55" t="s">
        <v>307</v>
      </c>
      <c r="P55" t="s">
        <v>42</v>
      </c>
      <c r="Q55" t="s">
        <v>42</v>
      </c>
      <c r="R55" t="s">
        <v>42</v>
      </c>
      <c r="S55" t="s">
        <v>306</v>
      </c>
      <c r="T55" t="s">
        <v>307</v>
      </c>
      <c r="U55" t="s">
        <v>42</v>
      </c>
      <c r="V55" t="s">
        <v>42</v>
      </c>
      <c r="W55" t="s">
        <v>42</v>
      </c>
      <c r="X55" t="s">
        <v>42</v>
      </c>
      <c r="Y55" t="s">
        <v>307</v>
      </c>
      <c r="Z55" t="s">
        <v>307</v>
      </c>
      <c r="AA55" t="s">
        <v>42</v>
      </c>
      <c r="AB55" t="s">
        <v>42</v>
      </c>
      <c r="AC55" t="s">
        <v>307</v>
      </c>
    </row>
    <row r="56" spans="1:29" x14ac:dyDescent="0.25">
      <c r="A56" t="s">
        <v>33</v>
      </c>
      <c r="B56" t="s">
        <v>48</v>
      </c>
      <c r="C56" t="s">
        <v>35</v>
      </c>
      <c r="D56" t="s">
        <v>57</v>
      </c>
      <c r="E56" t="s">
        <v>37</v>
      </c>
      <c r="F56" t="s">
        <v>306</v>
      </c>
      <c r="G56" t="s">
        <v>306</v>
      </c>
      <c r="H56" t="s">
        <v>306</v>
      </c>
      <c r="I56" t="s">
        <v>306</v>
      </c>
      <c r="J56" t="s">
        <v>306</v>
      </c>
      <c r="K56" t="s">
        <v>306</v>
      </c>
      <c r="L56" t="s">
        <v>306</v>
      </c>
      <c r="M56" t="s">
        <v>306</v>
      </c>
      <c r="N56" t="s">
        <v>306</v>
      </c>
      <c r="O56" t="s">
        <v>306</v>
      </c>
      <c r="P56" t="s">
        <v>306</v>
      </c>
      <c r="Q56" t="s">
        <v>306</v>
      </c>
      <c r="R56" t="s">
        <v>306</v>
      </c>
      <c r="S56" t="s">
        <v>42</v>
      </c>
      <c r="T56" t="s">
        <v>307</v>
      </c>
      <c r="U56" t="s">
        <v>306</v>
      </c>
      <c r="V56" t="s">
        <v>307</v>
      </c>
      <c r="W56" t="s">
        <v>42</v>
      </c>
      <c r="X56" t="s">
        <v>307</v>
      </c>
      <c r="Y56" t="s">
        <v>42</v>
      </c>
      <c r="Z56" t="s">
        <v>42</v>
      </c>
      <c r="AA56" t="s">
        <v>42</v>
      </c>
      <c r="AB56" t="s">
        <v>42</v>
      </c>
      <c r="AC56" t="s">
        <v>307</v>
      </c>
    </row>
    <row r="57" spans="1:29" x14ac:dyDescent="0.25">
      <c r="A57" t="s">
        <v>47</v>
      </c>
      <c r="B57" t="s">
        <v>48</v>
      </c>
      <c r="C57" t="s">
        <v>145</v>
      </c>
      <c r="D57" t="s">
        <v>36</v>
      </c>
      <c r="E57" t="s">
        <v>37</v>
      </c>
      <c r="F57" t="s">
        <v>307</v>
      </c>
      <c r="G57" t="s">
        <v>42</v>
      </c>
      <c r="H57" t="s">
        <v>307</v>
      </c>
      <c r="I57" t="s">
        <v>306</v>
      </c>
      <c r="J57" t="s">
        <v>307</v>
      </c>
      <c r="K57" t="s">
        <v>307</v>
      </c>
      <c r="L57" t="s">
        <v>42</v>
      </c>
      <c r="M57" t="s">
        <v>307</v>
      </c>
      <c r="N57" t="s">
        <v>307</v>
      </c>
      <c r="O57" t="s">
        <v>42</v>
      </c>
      <c r="P57" t="s">
        <v>307</v>
      </c>
      <c r="Q57" t="s">
        <v>307</v>
      </c>
      <c r="R57" t="s">
        <v>307</v>
      </c>
      <c r="S57" t="s">
        <v>42</v>
      </c>
      <c r="T57" t="s">
        <v>42</v>
      </c>
      <c r="U57" t="s">
        <v>306</v>
      </c>
      <c r="V57" t="s">
        <v>42</v>
      </c>
      <c r="W57" t="s">
        <v>306</v>
      </c>
      <c r="X57" t="s">
        <v>307</v>
      </c>
      <c r="Y57" t="s">
        <v>307</v>
      </c>
      <c r="Z57" t="s">
        <v>307</v>
      </c>
      <c r="AA57" t="s">
        <v>307</v>
      </c>
      <c r="AB57" t="s">
        <v>307</v>
      </c>
      <c r="AC57" t="s">
        <v>307</v>
      </c>
    </row>
    <row r="58" spans="1:29" x14ac:dyDescent="0.25">
      <c r="A58" t="s">
        <v>96</v>
      </c>
      <c r="B58" t="s">
        <v>48</v>
      </c>
      <c r="C58" t="s">
        <v>56</v>
      </c>
      <c r="D58" t="s">
        <v>36</v>
      </c>
      <c r="E58" t="s">
        <v>37</v>
      </c>
      <c r="F58" t="s">
        <v>307</v>
      </c>
      <c r="G58" t="s">
        <v>307</v>
      </c>
      <c r="H58" t="s">
        <v>307</v>
      </c>
      <c r="I58" t="s">
        <v>307</v>
      </c>
      <c r="J58" t="s">
        <v>307</v>
      </c>
      <c r="K58" t="s">
        <v>307</v>
      </c>
      <c r="L58" t="s">
        <v>42</v>
      </c>
      <c r="M58" t="s">
        <v>307</v>
      </c>
      <c r="N58" t="s">
        <v>307</v>
      </c>
      <c r="O58" t="s">
        <v>307</v>
      </c>
      <c r="P58" t="s">
        <v>307</v>
      </c>
      <c r="Q58" t="s">
        <v>42</v>
      </c>
      <c r="R58" t="s">
        <v>307</v>
      </c>
      <c r="S58" t="s">
        <v>307</v>
      </c>
      <c r="T58" t="s">
        <v>42</v>
      </c>
      <c r="U58" t="s">
        <v>42</v>
      </c>
      <c r="V58" t="s">
        <v>42</v>
      </c>
      <c r="W58" t="s">
        <v>307</v>
      </c>
      <c r="X58" t="s">
        <v>307</v>
      </c>
      <c r="Y58" t="s">
        <v>307</v>
      </c>
      <c r="Z58" t="s">
        <v>42</v>
      </c>
      <c r="AA58" t="s">
        <v>42</v>
      </c>
      <c r="AB58" t="s">
        <v>42</v>
      </c>
      <c r="AC58" t="s">
        <v>42</v>
      </c>
    </row>
    <row r="59" spans="1:29" x14ac:dyDescent="0.25">
      <c r="A59" t="s">
        <v>96</v>
      </c>
      <c r="B59" t="s">
        <v>48</v>
      </c>
      <c r="C59" t="s">
        <v>145</v>
      </c>
      <c r="D59" t="s">
        <v>36</v>
      </c>
      <c r="E59" t="s">
        <v>52</v>
      </c>
      <c r="F59" t="s">
        <v>307</v>
      </c>
      <c r="G59" t="s">
        <v>307</v>
      </c>
      <c r="H59" t="s">
        <v>307</v>
      </c>
      <c r="I59" t="s">
        <v>307</v>
      </c>
      <c r="J59" t="s">
        <v>307</v>
      </c>
      <c r="K59" t="s">
        <v>307</v>
      </c>
      <c r="L59" t="s">
        <v>42</v>
      </c>
      <c r="M59" t="s">
        <v>42</v>
      </c>
      <c r="N59" t="s">
        <v>307</v>
      </c>
      <c r="O59" t="s">
        <v>42</v>
      </c>
      <c r="P59" t="s">
        <v>42</v>
      </c>
      <c r="Q59" t="s">
        <v>42</v>
      </c>
      <c r="R59" t="s">
        <v>307</v>
      </c>
      <c r="S59" t="s">
        <v>42</v>
      </c>
      <c r="T59" t="s">
        <v>307</v>
      </c>
      <c r="U59" t="s">
        <v>307</v>
      </c>
      <c r="V59" t="s">
        <v>42</v>
      </c>
      <c r="W59" t="s">
        <v>42</v>
      </c>
      <c r="X59" t="s">
        <v>307</v>
      </c>
      <c r="Y59" t="s">
        <v>307</v>
      </c>
      <c r="Z59" t="s">
        <v>307</v>
      </c>
      <c r="AA59" t="s">
        <v>307</v>
      </c>
      <c r="AB59" t="s">
        <v>306</v>
      </c>
      <c r="AC59" t="s">
        <v>307</v>
      </c>
    </row>
    <row r="60" spans="1:29" x14ac:dyDescent="0.25">
      <c r="A60" t="s">
        <v>150</v>
      </c>
      <c r="B60" t="s">
        <v>48</v>
      </c>
      <c r="C60" t="s">
        <v>56</v>
      </c>
      <c r="D60" t="s">
        <v>36</v>
      </c>
      <c r="E60" t="s">
        <v>37</v>
      </c>
      <c r="F60" t="s">
        <v>306</v>
      </c>
      <c r="G60" t="s">
        <v>306</v>
      </c>
      <c r="H60" t="s">
        <v>306</v>
      </c>
      <c r="I60" t="s">
        <v>306</v>
      </c>
      <c r="J60" t="s">
        <v>306</v>
      </c>
      <c r="K60" t="s">
        <v>306</v>
      </c>
      <c r="L60" t="s">
        <v>307</v>
      </c>
      <c r="M60" t="s">
        <v>307</v>
      </c>
      <c r="N60" t="s">
        <v>307</v>
      </c>
      <c r="O60" t="s">
        <v>307</v>
      </c>
      <c r="P60" t="s">
        <v>42</v>
      </c>
      <c r="Q60" t="s">
        <v>307</v>
      </c>
      <c r="R60" t="s">
        <v>306</v>
      </c>
      <c r="S60" t="s">
        <v>307</v>
      </c>
      <c r="T60" t="s">
        <v>307</v>
      </c>
      <c r="U60" t="s">
        <v>307</v>
      </c>
      <c r="V60" t="s">
        <v>306</v>
      </c>
      <c r="W60" t="s">
        <v>306</v>
      </c>
      <c r="X60" t="s">
        <v>306</v>
      </c>
      <c r="Y60" t="s">
        <v>42</v>
      </c>
      <c r="Z60" t="s">
        <v>307</v>
      </c>
      <c r="AA60" t="s">
        <v>306</v>
      </c>
      <c r="AB60" t="s">
        <v>306</v>
      </c>
      <c r="AC60" t="s">
        <v>306</v>
      </c>
    </row>
    <row r="61" spans="1:29" x14ac:dyDescent="0.25">
      <c r="A61" t="s">
        <v>150</v>
      </c>
      <c r="B61" t="s">
        <v>48</v>
      </c>
      <c r="C61" t="s">
        <v>56</v>
      </c>
      <c r="D61" t="s">
        <v>36</v>
      </c>
      <c r="E61" t="s">
        <v>58</v>
      </c>
      <c r="F61" t="s">
        <v>306</v>
      </c>
      <c r="G61" t="s">
        <v>42</v>
      </c>
      <c r="H61" t="s">
        <v>306</v>
      </c>
      <c r="I61" t="s">
        <v>306</v>
      </c>
      <c r="J61" t="s">
        <v>306</v>
      </c>
      <c r="K61" t="s">
        <v>307</v>
      </c>
      <c r="L61" t="s">
        <v>42</v>
      </c>
      <c r="M61" t="s">
        <v>42</v>
      </c>
      <c r="N61" t="s">
        <v>306</v>
      </c>
      <c r="O61" t="s">
        <v>307</v>
      </c>
      <c r="P61" t="s">
        <v>42</v>
      </c>
      <c r="Q61" t="s">
        <v>307</v>
      </c>
      <c r="R61" t="s">
        <v>306</v>
      </c>
      <c r="S61" t="s">
        <v>307</v>
      </c>
      <c r="T61" t="s">
        <v>307</v>
      </c>
      <c r="U61" t="s">
        <v>306</v>
      </c>
      <c r="V61" t="s">
        <v>306</v>
      </c>
      <c r="W61" t="s">
        <v>306</v>
      </c>
      <c r="X61" t="s">
        <v>306</v>
      </c>
      <c r="Y61" t="s">
        <v>307</v>
      </c>
      <c r="Z61" t="s">
        <v>42</v>
      </c>
      <c r="AA61" t="s">
        <v>42</v>
      </c>
      <c r="AB61" t="s">
        <v>42</v>
      </c>
      <c r="AC61" t="s">
        <v>42</v>
      </c>
    </row>
    <row r="62" spans="1:29" x14ac:dyDescent="0.25">
      <c r="A62" t="s">
        <v>150</v>
      </c>
      <c r="B62" t="s">
        <v>48</v>
      </c>
      <c r="C62" t="s">
        <v>35</v>
      </c>
      <c r="D62" t="s">
        <v>36</v>
      </c>
      <c r="E62" t="s">
        <v>37</v>
      </c>
      <c r="F62" t="s">
        <v>306</v>
      </c>
      <c r="G62" t="s">
        <v>306</v>
      </c>
      <c r="H62" t="s">
        <v>306</v>
      </c>
      <c r="I62" t="s">
        <v>306</v>
      </c>
      <c r="J62" t="s">
        <v>306</v>
      </c>
      <c r="K62" t="s">
        <v>42</v>
      </c>
      <c r="L62" t="s">
        <v>42</v>
      </c>
      <c r="M62" t="s">
        <v>42</v>
      </c>
      <c r="N62" t="s">
        <v>42</v>
      </c>
      <c r="O62" t="s">
        <v>307</v>
      </c>
      <c r="P62" t="s">
        <v>307</v>
      </c>
      <c r="Q62" t="s">
        <v>42</v>
      </c>
      <c r="R62" t="s">
        <v>42</v>
      </c>
      <c r="S62" t="s">
        <v>307</v>
      </c>
      <c r="T62" t="s">
        <v>307</v>
      </c>
      <c r="U62" t="s">
        <v>307</v>
      </c>
      <c r="V62" t="s">
        <v>307</v>
      </c>
      <c r="W62" t="s">
        <v>42</v>
      </c>
      <c r="X62" t="s">
        <v>307</v>
      </c>
      <c r="Y62" t="s">
        <v>42</v>
      </c>
      <c r="Z62" t="s">
        <v>42</v>
      </c>
      <c r="AA62" t="s">
        <v>42</v>
      </c>
      <c r="AB62" t="s">
        <v>307</v>
      </c>
      <c r="AC62" t="s">
        <v>307</v>
      </c>
    </row>
    <row r="63" spans="1:29" x14ac:dyDescent="0.25">
      <c r="A63" t="s">
        <v>96</v>
      </c>
      <c r="B63" t="s">
        <v>48</v>
      </c>
      <c r="C63" t="s">
        <v>56</v>
      </c>
      <c r="D63" t="s">
        <v>36</v>
      </c>
      <c r="E63" t="s">
        <v>37</v>
      </c>
      <c r="F63" t="s">
        <v>306</v>
      </c>
      <c r="G63" t="s">
        <v>306</v>
      </c>
      <c r="H63" t="s">
        <v>306</v>
      </c>
      <c r="I63" t="s">
        <v>306</v>
      </c>
      <c r="J63" t="s">
        <v>306</v>
      </c>
      <c r="K63" t="s">
        <v>307</v>
      </c>
      <c r="L63" t="s">
        <v>307</v>
      </c>
      <c r="M63" t="s">
        <v>307</v>
      </c>
      <c r="N63" t="s">
        <v>307</v>
      </c>
      <c r="O63" t="s">
        <v>307</v>
      </c>
      <c r="P63" t="s">
        <v>307</v>
      </c>
      <c r="Q63" t="s">
        <v>307</v>
      </c>
      <c r="R63" t="s">
        <v>307</v>
      </c>
      <c r="S63" t="s">
        <v>42</v>
      </c>
      <c r="T63" t="s">
        <v>42</v>
      </c>
      <c r="U63" t="s">
        <v>42</v>
      </c>
      <c r="V63" t="s">
        <v>42</v>
      </c>
      <c r="W63" t="s">
        <v>42</v>
      </c>
      <c r="X63" t="s">
        <v>42</v>
      </c>
      <c r="Y63" t="s">
        <v>307</v>
      </c>
      <c r="Z63" t="s">
        <v>307</v>
      </c>
      <c r="AA63" t="s">
        <v>307</v>
      </c>
      <c r="AB63" t="s">
        <v>307</v>
      </c>
      <c r="AC63" t="s">
        <v>307</v>
      </c>
    </row>
    <row r="64" spans="1:29" x14ac:dyDescent="0.25">
      <c r="A64" t="s">
        <v>150</v>
      </c>
      <c r="B64" t="s">
        <v>48</v>
      </c>
      <c r="C64" t="s">
        <v>56</v>
      </c>
      <c r="D64" t="s">
        <v>36</v>
      </c>
      <c r="E64" t="s">
        <v>37</v>
      </c>
      <c r="F64" t="s">
        <v>306</v>
      </c>
      <c r="G64" t="s">
        <v>306</v>
      </c>
      <c r="H64" t="s">
        <v>306</v>
      </c>
      <c r="I64" t="s">
        <v>306</v>
      </c>
      <c r="J64" t="s">
        <v>306</v>
      </c>
      <c r="K64" t="s">
        <v>42</v>
      </c>
      <c r="L64" t="s">
        <v>42</v>
      </c>
      <c r="M64" t="s">
        <v>307</v>
      </c>
      <c r="N64" t="s">
        <v>307</v>
      </c>
      <c r="O64" t="s">
        <v>42</v>
      </c>
      <c r="P64" t="s">
        <v>42</v>
      </c>
      <c r="Q64" t="s">
        <v>307</v>
      </c>
      <c r="R64" t="s">
        <v>306</v>
      </c>
      <c r="S64" t="s">
        <v>42</v>
      </c>
      <c r="T64" t="s">
        <v>307</v>
      </c>
      <c r="U64" t="s">
        <v>307</v>
      </c>
      <c r="V64" t="s">
        <v>307</v>
      </c>
      <c r="W64" t="s">
        <v>42</v>
      </c>
      <c r="X64" t="s">
        <v>307</v>
      </c>
      <c r="Y64" t="s">
        <v>42</v>
      </c>
      <c r="Z64" t="s">
        <v>307</v>
      </c>
      <c r="AA64" t="s">
        <v>307</v>
      </c>
      <c r="AB64" t="s">
        <v>307</v>
      </c>
      <c r="AC64" t="s">
        <v>42</v>
      </c>
    </row>
    <row r="65" spans="1:29" x14ac:dyDescent="0.25">
      <c r="A65" t="s">
        <v>47</v>
      </c>
      <c r="B65" t="s">
        <v>48</v>
      </c>
      <c r="C65" t="s">
        <v>56</v>
      </c>
      <c r="D65" t="s">
        <v>36</v>
      </c>
      <c r="E65" t="s">
        <v>52</v>
      </c>
      <c r="F65" t="s">
        <v>42</v>
      </c>
      <c r="G65" t="s">
        <v>307</v>
      </c>
      <c r="H65" t="s">
        <v>307</v>
      </c>
      <c r="I65" t="s">
        <v>42</v>
      </c>
      <c r="J65" t="s">
        <v>306</v>
      </c>
      <c r="K65" t="s">
        <v>42</v>
      </c>
      <c r="L65" t="s">
        <v>42</v>
      </c>
      <c r="M65" t="s">
        <v>42</v>
      </c>
      <c r="N65" t="s">
        <v>307</v>
      </c>
      <c r="O65" t="s">
        <v>307</v>
      </c>
      <c r="P65" t="s">
        <v>307</v>
      </c>
      <c r="Q65" t="s">
        <v>306</v>
      </c>
      <c r="R65" t="s">
        <v>42</v>
      </c>
      <c r="S65" t="s">
        <v>307</v>
      </c>
      <c r="T65" t="s">
        <v>42</v>
      </c>
      <c r="U65" t="s">
        <v>307</v>
      </c>
      <c r="V65" t="s">
        <v>307</v>
      </c>
      <c r="W65" t="s">
        <v>42</v>
      </c>
      <c r="X65" t="s">
        <v>42</v>
      </c>
      <c r="Y65" t="s">
        <v>307</v>
      </c>
      <c r="Z65" t="s">
        <v>42</v>
      </c>
      <c r="AA65" t="s">
        <v>307</v>
      </c>
      <c r="AB65" t="s">
        <v>42</v>
      </c>
      <c r="AC65" t="s">
        <v>307</v>
      </c>
    </row>
    <row r="66" spans="1:29" x14ac:dyDescent="0.25">
      <c r="A66" t="s">
        <v>47</v>
      </c>
      <c r="B66" t="s">
        <v>48</v>
      </c>
      <c r="C66" t="s">
        <v>56</v>
      </c>
      <c r="D66" t="s">
        <v>57</v>
      </c>
      <c r="E66" t="s">
        <v>37</v>
      </c>
      <c r="F66" t="s">
        <v>307</v>
      </c>
      <c r="G66" t="s">
        <v>307</v>
      </c>
      <c r="H66" t="s">
        <v>307</v>
      </c>
      <c r="I66" t="s">
        <v>307</v>
      </c>
      <c r="J66" t="s">
        <v>307</v>
      </c>
      <c r="K66" t="s">
        <v>306</v>
      </c>
      <c r="L66" t="s">
        <v>307</v>
      </c>
      <c r="M66" t="s">
        <v>307</v>
      </c>
      <c r="N66" t="s">
        <v>306</v>
      </c>
      <c r="O66" t="s">
        <v>306</v>
      </c>
      <c r="P66" t="s">
        <v>42</v>
      </c>
      <c r="Q66" t="s">
        <v>306</v>
      </c>
      <c r="R66" t="s">
        <v>306</v>
      </c>
      <c r="S66" t="s">
        <v>42</v>
      </c>
      <c r="T66" t="s">
        <v>42</v>
      </c>
      <c r="U66" t="s">
        <v>306</v>
      </c>
      <c r="V66" t="s">
        <v>307</v>
      </c>
      <c r="W66" t="s">
        <v>42</v>
      </c>
      <c r="X66" t="s">
        <v>42</v>
      </c>
      <c r="Y66" t="s">
        <v>42</v>
      </c>
      <c r="Z66" t="s">
        <v>42</v>
      </c>
      <c r="AA66" t="s">
        <v>42</v>
      </c>
      <c r="AB66" t="s">
        <v>42</v>
      </c>
      <c r="AC66" t="s">
        <v>42</v>
      </c>
    </row>
    <row r="67" spans="1:29" x14ac:dyDescent="0.25">
      <c r="A67" t="s">
        <v>33</v>
      </c>
      <c r="B67" t="s">
        <v>48</v>
      </c>
      <c r="C67" t="s">
        <v>56</v>
      </c>
      <c r="D67" t="s">
        <v>57</v>
      </c>
      <c r="E67" t="s">
        <v>37</v>
      </c>
      <c r="F67" t="s">
        <v>42</v>
      </c>
      <c r="G67" t="s">
        <v>42</v>
      </c>
      <c r="H67" t="s">
        <v>306</v>
      </c>
      <c r="I67" t="s">
        <v>306</v>
      </c>
      <c r="J67" t="s">
        <v>306</v>
      </c>
      <c r="K67" t="s">
        <v>306</v>
      </c>
      <c r="L67" t="s">
        <v>42</v>
      </c>
      <c r="M67" t="s">
        <v>307</v>
      </c>
      <c r="N67" t="s">
        <v>307</v>
      </c>
      <c r="O67" t="s">
        <v>42</v>
      </c>
      <c r="P67" t="s">
        <v>42</v>
      </c>
      <c r="Q67" t="s">
        <v>307</v>
      </c>
      <c r="R67" t="s">
        <v>306</v>
      </c>
      <c r="S67" t="s">
        <v>306</v>
      </c>
      <c r="T67" t="s">
        <v>307</v>
      </c>
      <c r="U67" t="s">
        <v>306</v>
      </c>
      <c r="V67" t="s">
        <v>307</v>
      </c>
      <c r="W67" t="s">
        <v>306</v>
      </c>
      <c r="X67" t="s">
        <v>306</v>
      </c>
      <c r="Y67" t="s">
        <v>307</v>
      </c>
      <c r="Z67" t="s">
        <v>42</v>
      </c>
      <c r="AA67" t="s">
        <v>307</v>
      </c>
      <c r="AB67" t="s">
        <v>306</v>
      </c>
      <c r="AC67" t="s">
        <v>306</v>
      </c>
    </row>
    <row r="68" spans="1:29" x14ac:dyDescent="0.25">
      <c r="A68" t="s">
        <v>96</v>
      </c>
      <c r="B68" t="s">
        <v>48</v>
      </c>
      <c r="C68" t="s">
        <v>56</v>
      </c>
      <c r="D68" t="s">
        <v>36</v>
      </c>
      <c r="E68" t="s">
        <v>37</v>
      </c>
      <c r="F68" t="s">
        <v>307</v>
      </c>
      <c r="G68" t="s">
        <v>42</v>
      </c>
      <c r="H68" t="s">
        <v>307</v>
      </c>
      <c r="I68" t="s">
        <v>306</v>
      </c>
      <c r="J68" t="s">
        <v>307</v>
      </c>
      <c r="K68" t="s">
        <v>306</v>
      </c>
      <c r="L68" t="s">
        <v>42</v>
      </c>
      <c r="M68" t="s">
        <v>307</v>
      </c>
      <c r="N68" t="s">
        <v>42</v>
      </c>
      <c r="O68" t="s">
        <v>307</v>
      </c>
      <c r="P68" t="s">
        <v>307</v>
      </c>
      <c r="Q68" t="s">
        <v>307</v>
      </c>
      <c r="R68" t="s">
        <v>307</v>
      </c>
      <c r="S68" t="s">
        <v>306</v>
      </c>
      <c r="T68" t="s">
        <v>307</v>
      </c>
      <c r="U68" t="s">
        <v>306</v>
      </c>
      <c r="V68" t="s">
        <v>306</v>
      </c>
      <c r="W68" t="s">
        <v>307</v>
      </c>
      <c r="X68" t="s">
        <v>307</v>
      </c>
      <c r="Y68" t="s">
        <v>307</v>
      </c>
      <c r="Z68" t="s">
        <v>307</v>
      </c>
      <c r="AA68" t="s">
        <v>307</v>
      </c>
      <c r="AB68" t="s">
        <v>306</v>
      </c>
      <c r="AC68" t="s">
        <v>42</v>
      </c>
    </row>
    <row r="69" spans="1:29" x14ac:dyDescent="0.25">
      <c r="A69" t="s">
        <v>96</v>
      </c>
      <c r="B69" t="s">
        <v>48</v>
      </c>
      <c r="C69" t="s">
        <v>35</v>
      </c>
      <c r="D69" t="s">
        <v>36</v>
      </c>
      <c r="E69" t="s">
        <v>52</v>
      </c>
      <c r="F69" t="s">
        <v>306</v>
      </c>
      <c r="G69" t="s">
        <v>306</v>
      </c>
      <c r="H69" t="s">
        <v>306</v>
      </c>
      <c r="I69" t="s">
        <v>306</v>
      </c>
      <c r="J69" t="s">
        <v>306</v>
      </c>
      <c r="K69" t="s">
        <v>306</v>
      </c>
      <c r="L69" t="s">
        <v>307</v>
      </c>
      <c r="M69" t="s">
        <v>307</v>
      </c>
      <c r="N69" t="s">
        <v>307</v>
      </c>
      <c r="O69" t="s">
        <v>307</v>
      </c>
      <c r="P69" t="s">
        <v>307</v>
      </c>
      <c r="Q69" t="s">
        <v>307</v>
      </c>
      <c r="R69" t="s">
        <v>307</v>
      </c>
      <c r="S69" t="s">
        <v>307</v>
      </c>
      <c r="T69" t="s">
        <v>307</v>
      </c>
      <c r="U69" t="s">
        <v>306</v>
      </c>
      <c r="V69" t="s">
        <v>307</v>
      </c>
      <c r="W69" t="s">
        <v>42</v>
      </c>
      <c r="X69" t="s">
        <v>42</v>
      </c>
      <c r="Y69" t="s">
        <v>42</v>
      </c>
      <c r="Z69" t="s">
        <v>307</v>
      </c>
      <c r="AA69" t="s">
        <v>307</v>
      </c>
      <c r="AB69" t="s">
        <v>307</v>
      </c>
      <c r="AC69" t="s">
        <v>307</v>
      </c>
    </row>
    <row r="70" spans="1:29" x14ac:dyDescent="0.25">
      <c r="A70" t="s">
        <v>47</v>
      </c>
      <c r="B70" t="s">
        <v>48</v>
      </c>
      <c r="C70" t="s">
        <v>56</v>
      </c>
      <c r="D70" t="s">
        <v>36</v>
      </c>
      <c r="E70" t="s">
        <v>37</v>
      </c>
      <c r="F70" t="s">
        <v>307</v>
      </c>
      <c r="G70" t="s">
        <v>307</v>
      </c>
      <c r="H70" t="s">
        <v>307</v>
      </c>
      <c r="I70" t="s">
        <v>307</v>
      </c>
      <c r="J70" t="s">
        <v>307</v>
      </c>
      <c r="K70" t="s">
        <v>42</v>
      </c>
      <c r="L70" t="s">
        <v>42</v>
      </c>
      <c r="M70" t="s">
        <v>42</v>
      </c>
      <c r="N70" t="s">
        <v>42</v>
      </c>
      <c r="O70" t="s">
        <v>42</v>
      </c>
      <c r="P70" t="s">
        <v>42</v>
      </c>
      <c r="Q70" t="s">
        <v>42</v>
      </c>
      <c r="R70" t="s">
        <v>42</v>
      </c>
      <c r="S70" t="s">
        <v>42</v>
      </c>
      <c r="T70" t="s">
        <v>42</v>
      </c>
      <c r="U70" t="s">
        <v>42</v>
      </c>
      <c r="V70" t="s">
        <v>42</v>
      </c>
      <c r="W70" t="s">
        <v>42</v>
      </c>
      <c r="X70" t="s">
        <v>42</v>
      </c>
      <c r="Y70" t="s">
        <v>42</v>
      </c>
      <c r="Z70" t="s">
        <v>42</v>
      </c>
      <c r="AA70" t="s">
        <v>42</v>
      </c>
      <c r="AB70" t="s">
        <v>42</v>
      </c>
      <c r="AC70" t="s">
        <v>42</v>
      </c>
    </row>
    <row r="71" spans="1:29" x14ac:dyDescent="0.25">
      <c r="A71" t="s">
        <v>33</v>
      </c>
      <c r="B71" t="s">
        <v>48</v>
      </c>
      <c r="C71" t="s">
        <v>56</v>
      </c>
      <c r="D71" t="s">
        <v>36</v>
      </c>
      <c r="E71" t="s">
        <v>37</v>
      </c>
      <c r="F71" t="s">
        <v>306</v>
      </c>
      <c r="G71" t="s">
        <v>306</v>
      </c>
      <c r="H71" t="s">
        <v>306</v>
      </c>
      <c r="I71" t="s">
        <v>306</v>
      </c>
      <c r="J71" t="s">
        <v>306</v>
      </c>
      <c r="K71" t="s">
        <v>307</v>
      </c>
      <c r="L71" t="s">
        <v>307</v>
      </c>
      <c r="M71" t="s">
        <v>307</v>
      </c>
      <c r="N71" t="s">
        <v>307</v>
      </c>
      <c r="O71" t="s">
        <v>307</v>
      </c>
      <c r="P71" t="s">
        <v>307</v>
      </c>
      <c r="Q71" t="s">
        <v>307</v>
      </c>
      <c r="R71" t="s">
        <v>307</v>
      </c>
      <c r="S71" t="s">
        <v>307</v>
      </c>
      <c r="T71" t="s">
        <v>307</v>
      </c>
      <c r="U71" t="s">
        <v>307</v>
      </c>
      <c r="V71" t="s">
        <v>307</v>
      </c>
      <c r="W71" t="s">
        <v>42</v>
      </c>
      <c r="X71" t="s">
        <v>307</v>
      </c>
      <c r="Y71" t="s">
        <v>42</v>
      </c>
      <c r="Z71" t="s">
        <v>307</v>
      </c>
      <c r="AA71" t="s">
        <v>42</v>
      </c>
      <c r="AB71" t="s">
        <v>307</v>
      </c>
      <c r="AC71" t="s">
        <v>42</v>
      </c>
    </row>
    <row r="72" spans="1:29" x14ac:dyDescent="0.25">
      <c r="A72" t="s">
        <v>47</v>
      </c>
      <c r="B72" t="s">
        <v>48</v>
      </c>
      <c r="C72" t="s">
        <v>35</v>
      </c>
      <c r="D72" t="s">
        <v>57</v>
      </c>
      <c r="E72" t="s">
        <v>37</v>
      </c>
      <c r="F72" t="s">
        <v>306</v>
      </c>
      <c r="G72" t="s">
        <v>306</v>
      </c>
      <c r="H72" t="s">
        <v>306</v>
      </c>
      <c r="I72" t="s">
        <v>306</v>
      </c>
      <c r="J72" t="s">
        <v>306</v>
      </c>
      <c r="K72" t="s">
        <v>306</v>
      </c>
      <c r="L72" t="s">
        <v>306</v>
      </c>
      <c r="M72" t="s">
        <v>306</v>
      </c>
      <c r="N72" t="s">
        <v>306</v>
      </c>
      <c r="O72" t="s">
        <v>306</v>
      </c>
      <c r="P72" t="s">
        <v>306</v>
      </c>
      <c r="Q72" t="s">
        <v>306</v>
      </c>
      <c r="R72" t="s">
        <v>306</v>
      </c>
      <c r="S72" t="s">
        <v>42</v>
      </c>
      <c r="T72" t="s">
        <v>42</v>
      </c>
      <c r="U72" t="s">
        <v>307</v>
      </c>
      <c r="V72" t="s">
        <v>307</v>
      </c>
      <c r="W72" t="s">
        <v>42</v>
      </c>
      <c r="X72" t="s">
        <v>42</v>
      </c>
      <c r="Y72" t="s">
        <v>306</v>
      </c>
      <c r="Z72" t="s">
        <v>306</v>
      </c>
      <c r="AA72" t="s">
        <v>306</v>
      </c>
      <c r="AB72" t="s">
        <v>306</v>
      </c>
      <c r="AC72" t="s">
        <v>306</v>
      </c>
    </row>
    <row r="73" spans="1:29" x14ac:dyDescent="0.25">
      <c r="A73" t="s">
        <v>33</v>
      </c>
      <c r="B73" t="s">
        <v>48</v>
      </c>
      <c r="C73" t="s">
        <v>145</v>
      </c>
      <c r="D73" t="s">
        <v>57</v>
      </c>
      <c r="E73" t="s">
        <v>37</v>
      </c>
      <c r="F73" t="s">
        <v>306</v>
      </c>
      <c r="G73" t="s">
        <v>306</v>
      </c>
      <c r="H73" t="s">
        <v>306</v>
      </c>
      <c r="I73" t="s">
        <v>306</v>
      </c>
      <c r="J73" t="s">
        <v>306</v>
      </c>
      <c r="K73" t="s">
        <v>306</v>
      </c>
      <c r="L73" t="s">
        <v>306</v>
      </c>
      <c r="M73" t="s">
        <v>306</v>
      </c>
      <c r="N73" t="s">
        <v>306</v>
      </c>
      <c r="O73" t="s">
        <v>306</v>
      </c>
      <c r="P73" t="s">
        <v>306</v>
      </c>
      <c r="Q73" t="s">
        <v>306</v>
      </c>
      <c r="R73" t="s">
        <v>306</v>
      </c>
      <c r="S73" t="s">
        <v>306</v>
      </c>
      <c r="T73" t="s">
        <v>306</v>
      </c>
      <c r="U73" t="s">
        <v>306</v>
      </c>
      <c r="V73" t="s">
        <v>306</v>
      </c>
      <c r="W73" t="s">
        <v>306</v>
      </c>
      <c r="X73" t="s">
        <v>306</v>
      </c>
      <c r="Y73" t="s">
        <v>306</v>
      </c>
      <c r="Z73" t="s">
        <v>306</v>
      </c>
      <c r="AA73" t="s">
        <v>306</v>
      </c>
      <c r="AB73" t="s">
        <v>306</v>
      </c>
      <c r="AC73" t="s">
        <v>306</v>
      </c>
    </row>
    <row r="74" spans="1:29" x14ac:dyDescent="0.25">
      <c r="A74" t="s">
        <v>33</v>
      </c>
      <c r="B74" t="s">
        <v>48</v>
      </c>
      <c r="C74" t="s">
        <v>35</v>
      </c>
      <c r="D74" t="s">
        <v>36</v>
      </c>
      <c r="E74" t="s">
        <v>37</v>
      </c>
      <c r="F74" t="s">
        <v>42</v>
      </c>
      <c r="G74" t="s">
        <v>306</v>
      </c>
      <c r="H74" t="s">
        <v>306</v>
      </c>
      <c r="I74" t="s">
        <v>306</v>
      </c>
      <c r="J74" t="s">
        <v>42</v>
      </c>
      <c r="K74" t="s">
        <v>42</v>
      </c>
      <c r="L74" t="s">
        <v>306</v>
      </c>
      <c r="M74" t="s">
        <v>306</v>
      </c>
      <c r="N74" t="s">
        <v>306</v>
      </c>
      <c r="O74" t="s">
        <v>42</v>
      </c>
      <c r="P74" t="s">
        <v>306</v>
      </c>
      <c r="Q74" t="s">
        <v>306</v>
      </c>
      <c r="R74" t="s">
        <v>306</v>
      </c>
      <c r="S74" t="s">
        <v>306</v>
      </c>
      <c r="T74" t="s">
        <v>307</v>
      </c>
      <c r="U74" t="s">
        <v>306</v>
      </c>
      <c r="V74" t="s">
        <v>307</v>
      </c>
      <c r="W74" t="s">
        <v>306</v>
      </c>
      <c r="X74" t="s">
        <v>306</v>
      </c>
      <c r="Y74" t="s">
        <v>307</v>
      </c>
      <c r="Z74" t="s">
        <v>306</v>
      </c>
      <c r="AA74" t="s">
        <v>306</v>
      </c>
      <c r="AB74" t="s">
        <v>306</v>
      </c>
      <c r="AC74" t="s">
        <v>42</v>
      </c>
    </row>
    <row r="75" spans="1:29" x14ac:dyDescent="0.25">
      <c r="A75" t="s">
        <v>33</v>
      </c>
      <c r="B75" t="s">
        <v>48</v>
      </c>
      <c r="C75" t="s">
        <v>35</v>
      </c>
      <c r="D75" t="s">
        <v>36</v>
      </c>
      <c r="E75" t="s">
        <v>58</v>
      </c>
      <c r="F75" t="s">
        <v>306</v>
      </c>
      <c r="G75" t="s">
        <v>306</v>
      </c>
      <c r="H75" t="s">
        <v>306</v>
      </c>
      <c r="I75" t="s">
        <v>306</v>
      </c>
      <c r="J75" t="s">
        <v>306</v>
      </c>
      <c r="K75" t="s">
        <v>306</v>
      </c>
      <c r="L75" t="s">
        <v>306</v>
      </c>
      <c r="M75" t="s">
        <v>306</v>
      </c>
      <c r="N75" t="s">
        <v>306</v>
      </c>
      <c r="O75" t="s">
        <v>306</v>
      </c>
      <c r="P75" t="s">
        <v>306</v>
      </c>
      <c r="Q75" t="s">
        <v>306</v>
      </c>
      <c r="R75" t="s">
        <v>42</v>
      </c>
      <c r="S75" t="s">
        <v>306</v>
      </c>
      <c r="T75" t="s">
        <v>306</v>
      </c>
      <c r="U75" t="s">
        <v>306</v>
      </c>
      <c r="V75" t="s">
        <v>306</v>
      </c>
      <c r="W75" t="s">
        <v>306</v>
      </c>
      <c r="X75" t="s">
        <v>306</v>
      </c>
      <c r="Y75" t="s">
        <v>306</v>
      </c>
      <c r="Z75" t="s">
        <v>306</v>
      </c>
      <c r="AA75" t="s">
        <v>306</v>
      </c>
      <c r="AB75" t="s">
        <v>306</v>
      </c>
      <c r="AC75" t="s">
        <v>306</v>
      </c>
    </row>
    <row r="76" spans="1:29" x14ac:dyDescent="0.25">
      <c r="A76" t="s">
        <v>33</v>
      </c>
      <c r="B76" t="s">
        <v>48</v>
      </c>
      <c r="C76" t="s">
        <v>56</v>
      </c>
      <c r="D76" t="s">
        <v>36</v>
      </c>
      <c r="E76" t="s">
        <v>52</v>
      </c>
      <c r="F76" t="s">
        <v>306</v>
      </c>
      <c r="G76" t="s">
        <v>306</v>
      </c>
      <c r="H76" t="s">
        <v>306</v>
      </c>
      <c r="I76" t="s">
        <v>306</v>
      </c>
      <c r="J76" t="s">
        <v>306</v>
      </c>
      <c r="K76" t="s">
        <v>306</v>
      </c>
      <c r="L76" t="s">
        <v>306</v>
      </c>
      <c r="M76" t="s">
        <v>306</v>
      </c>
      <c r="N76" t="s">
        <v>306</v>
      </c>
      <c r="O76" t="s">
        <v>306</v>
      </c>
      <c r="P76" t="s">
        <v>306</v>
      </c>
      <c r="Q76" t="s">
        <v>306</v>
      </c>
      <c r="R76" t="s">
        <v>306</v>
      </c>
      <c r="S76" t="s">
        <v>306</v>
      </c>
      <c r="T76" t="s">
        <v>306</v>
      </c>
      <c r="U76" t="s">
        <v>306</v>
      </c>
      <c r="V76" t="s">
        <v>306</v>
      </c>
      <c r="W76" t="s">
        <v>306</v>
      </c>
      <c r="X76" t="s">
        <v>306</v>
      </c>
      <c r="Y76" t="s">
        <v>306</v>
      </c>
      <c r="Z76" t="s">
        <v>306</v>
      </c>
      <c r="AA76" t="s">
        <v>306</v>
      </c>
      <c r="AB76" t="s">
        <v>306</v>
      </c>
      <c r="AC76" t="s">
        <v>306</v>
      </c>
    </row>
    <row r="77" spans="1:29" x14ac:dyDescent="0.25">
      <c r="A77" t="s">
        <v>33</v>
      </c>
      <c r="B77" t="s">
        <v>48</v>
      </c>
      <c r="C77" t="s">
        <v>35</v>
      </c>
      <c r="D77" t="s">
        <v>36</v>
      </c>
      <c r="E77" t="s">
        <v>52</v>
      </c>
      <c r="F77" t="s">
        <v>306</v>
      </c>
      <c r="G77" t="s">
        <v>306</v>
      </c>
      <c r="H77" t="s">
        <v>42</v>
      </c>
      <c r="I77" t="s">
        <v>306</v>
      </c>
      <c r="J77" t="s">
        <v>306</v>
      </c>
      <c r="K77" t="s">
        <v>306</v>
      </c>
      <c r="L77" t="s">
        <v>306</v>
      </c>
      <c r="M77" t="s">
        <v>306</v>
      </c>
      <c r="N77" t="s">
        <v>306</v>
      </c>
      <c r="O77" t="s">
        <v>306</v>
      </c>
      <c r="P77" t="s">
        <v>306</v>
      </c>
      <c r="Q77" t="s">
        <v>306</v>
      </c>
      <c r="R77" t="s">
        <v>306</v>
      </c>
      <c r="S77" t="s">
        <v>306</v>
      </c>
      <c r="T77" t="s">
        <v>42</v>
      </c>
      <c r="U77" t="s">
        <v>306</v>
      </c>
      <c r="V77" t="s">
        <v>306</v>
      </c>
      <c r="W77" t="s">
        <v>306</v>
      </c>
      <c r="X77" t="s">
        <v>306</v>
      </c>
      <c r="Y77" t="s">
        <v>307</v>
      </c>
      <c r="Z77" t="s">
        <v>306</v>
      </c>
      <c r="AA77" t="s">
        <v>306</v>
      </c>
      <c r="AB77" t="s">
        <v>306</v>
      </c>
      <c r="AC77" t="s">
        <v>306</v>
      </c>
    </row>
    <row r="78" spans="1:29" x14ac:dyDescent="0.25">
      <c r="A78" t="s">
        <v>47</v>
      </c>
      <c r="B78" t="s">
        <v>48</v>
      </c>
      <c r="C78" t="s">
        <v>35</v>
      </c>
      <c r="D78" t="s">
        <v>57</v>
      </c>
      <c r="E78" t="s">
        <v>37</v>
      </c>
      <c r="F78" t="s">
        <v>306</v>
      </c>
      <c r="G78" t="s">
        <v>306</v>
      </c>
      <c r="H78" t="s">
        <v>306</v>
      </c>
      <c r="I78" t="s">
        <v>306</v>
      </c>
      <c r="J78" t="s">
        <v>306</v>
      </c>
      <c r="K78" t="s">
        <v>306</v>
      </c>
      <c r="L78" t="s">
        <v>306</v>
      </c>
      <c r="M78" t="s">
        <v>306</v>
      </c>
      <c r="N78" t="s">
        <v>306</v>
      </c>
      <c r="O78" t="s">
        <v>306</v>
      </c>
      <c r="P78" t="s">
        <v>306</v>
      </c>
      <c r="Q78" t="s">
        <v>306</v>
      </c>
      <c r="R78" t="s">
        <v>306</v>
      </c>
      <c r="S78" t="s">
        <v>307</v>
      </c>
      <c r="T78" t="s">
        <v>306</v>
      </c>
      <c r="U78" t="s">
        <v>307</v>
      </c>
      <c r="V78" t="s">
        <v>42</v>
      </c>
      <c r="W78" t="s">
        <v>307</v>
      </c>
      <c r="X78" t="s">
        <v>42</v>
      </c>
      <c r="Y78" t="s">
        <v>306</v>
      </c>
      <c r="Z78" t="s">
        <v>306</v>
      </c>
      <c r="AA78" t="s">
        <v>306</v>
      </c>
      <c r="AB78" t="s">
        <v>306</v>
      </c>
      <c r="AC78" t="s">
        <v>306</v>
      </c>
    </row>
    <row r="79" spans="1:29" x14ac:dyDescent="0.25">
      <c r="A79" t="s">
        <v>47</v>
      </c>
      <c r="B79" t="s">
        <v>48</v>
      </c>
      <c r="C79" t="s">
        <v>56</v>
      </c>
      <c r="D79" t="s">
        <v>57</v>
      </c>
      <c r="E79" t="s">
        <v>37</v>
      </c>
      <c r="F79" t="s">
        <v>307</v>
      </c>
      <c r="G79" t="s">
        <v>306</v>
      </c>
      <c r="H79" t="s">
        <v>307</v>
      </c>
      <c r="I79" t="s">
        <v>306</v>
      </c>
      <c r="J79" t="s">
        <v>306</v>
      </c>
      <c r="K79" t="s">
        <v>306</v>
      </c>
      <c r="L79" t="s">
        <v>306</v>
      </c>
      <c r="M79" t="s">
        <v>306</v>
      </c>
      <c r="N79" t="s">
        <v>306</v>
      </c>
      <c r="O79" t="s">
        <v>306</v>
      </c>
      <c r="P79" t="s">
        <v>306</v>
      </c>
      <c r="Q79" t="s">
        <v>42</v>
      </c>
      <c r="R79" t="s">
        <v>306</v>
      </c>
      <c r="S79" t="s">
        <v>42</v>
      </c>
      <c r="T79" t="s">
        <v>306</v>
      </c>
      <c r="U79" t="s">
        <v>306</v>
      </c>
      <c r="V79" t="s">
        <v>42</v>
      </c>
      <c r="W79" t="s">
        <v>306</v>
      </c>
      <c r="X79" t="s">
        <v>42</v>
      </c>
      <c r="Y79" t="s">
        <v>42</v>
      </c>
      <c r="Z79" t="s">
        <v>42</v>
      </c>
      <c r="AA79" t="s">
        <v>42</v>
      </c>
      <c r="AB79" t="s">
        <v>306</v>
      </c>
      <c r="AC79" t="s">
        <v>306</v>
      </c>
    </row>
    <row r="80" spans="1:29" x14ac:dyDescent="0.25">
      <c r="A80" t="s">
        <v>47</v>
      </c>
      <c r="B80" t="s">
        <v>48</v>
      </c>
      <c r="C80" t="s">
        <v>56</v>
      </c>
      <c r="D80" t="s">
        <v>36</v>
      </c>
      <c r="E80" t="s">
        <v>37</v>
      </c>
      <c r="F80" t="s">
        <v>307</v>
      </c>
      <c r="G80" t="s">
        <v>42</v>
      </c>
      <c r="H80" t="s">
        <v>307</v>
      </c>
      <c r="I80" t="s">
        <v>307</v>
      </c>
      <c r="J80" t="s">
        <v>307</v>
      </c>
      <c r="K80" t="s">
        <v>306</v>
      </c>
      <c r="L80" t="s">
        <v>306</v>
      </c>
      <c r="M80" t="s">
        <v>306</v>
      </c>
      <c r="N80" t="s">
        <v>306</v>
      </c>
      <c r="O80" t="s">
        <v>306</v>
      </c>
      <c r="P80" t="s">
        <v>306</v>
      </c>
      <c r="Q80" t="s">
        <v>306</v>
      </c>
      <c r="R80" t="s">
        <v>306</v>
      </c>
      <c r="S80" t="s">
        <v>306</v>
      </c>
      <c r="T80" t="s">
        <v>306</v>
      </c>
      <c r="U80" t="s">
        <v>306</v>
      </c>
      <c r="V80" t="s">
        <v>306</v>
      </c>
      <c r="W80" t="s">
        <v>42</v>
      </c>
      <c r="X80" t="s">
        <v>306</v>
      </c>
      <c r="Y80" t="s">
        <v>306</v>
      </c>
      <c r="Z80" t="s">
        <v>42</v>
      </c>
      <c r="AA80" t="s">
        <v>306</v>
      </c>
      <c r="AB80" t="s">
        <v>42</v>
      </c>
      <c r="AC80" t="s">
        <v>306</v>
      </c>
    </row>
    <row r="81" spans="1:29" x14ac:dyDescent="0.25">
      <c r="A81" t="s">
        <v>47</v>
      </c>
      <c r="B81" t="s">
        <v>48</v>
      </c>
      <c r="C81" t="s">
        <v>35</v>
      </c>
      <c r="D81" t="s">
        <v>36</v>
      </c>
      <c r="E81" t="s">
        <v>37</v>
      </c>
      <c r="F81" t="s">
        <v>306</v>
      </c>
      <c r="G81" t="s">
        <v>306</v>
      </c>
      <c r="H81" t="s">
        <v>306</v>
      </c>
      <c r="I81" t="s">
        <v>306</v>
      </c>
      <c r="J81" t="s">
        <v>306</v>
      </c>
      <c r="K81" t="s">
        <v>306</v>
      </c>
      <c r="L81" t="s">
        <v>306</v>
      </c>
      <c r="M81" t="s">
        <v>306</v>
      </c>
      <c r="N81" t="s">
        <v>306</v>
      </c>
      <c r="O81" t="s">
        <v>306</v>
      </c>
      <c r="P81" t="s">
        <v>306</v>
      </c>
      <c r="Q81" t="s">
        <v>306</v>
      </c>
      <c r="R81" t="s">
        <v>306</v>
      </c>
      <c r="S81" t="s">
        <v>306</v>
      </c>
      <c r="T81" t="s">
        <v>42</v>
      </c>
      <c r="U81" t="s">
        <v>307</v>
      </c>
      <c r="V81" t="s">
        <v>42</v>
      </c>
      <c r="W81" t="s">
        <v>306</v>
      </c>
      <c r="X81" t="s">
        <v>306</v>
      </c>
      <c r="Y81" t="s">
        <v>306</v>
      </c>
      <c r="Z81" t="s">
        <v>42</v>
      </c>
      <c r="AA81" t="s">
        <v>307</v>
      </c>
      <c r="AB81" t="s">
        <v>307</v>
      </c>
      <c r="AC81" t="s">
        <v>306</v>
      </c>
    </row>
    <row r="82" spans="1:29" x14ac:dyDescent="0.25">
      <c r="A82" t="s">
        <v>47</v>
      </c>
      <c r="B82" t="s">
        <v>34</v>
      </c>
      <c r="C82" t="s">
        <v>56</v>
      </c>
      <c r="D82" t="s">
        <v>57</v>
      </c>
      <c r="E82" t="s">
        <v>52</v>
      </c>
      <c r="F82" t="s">
        <v>307</v>
      </c>
      <c r="G82" t="s">
        <v>307</v>
      </c>
      <c r="H82" t="s">
        <v>307</v>
      </c>
      <c r="I82" t="s">
        <v>42</v>
      </c>
      <c r="J82" t="s">
        <v>42</v>
      </c>
      <c r="K82" t="s">
        <v>42</v>
      </c>
      <c r="L82" t="s">
        <v>42</v>
      </c>
      <c r="M82" t="s">
        <v>42</v>
      </c>
      <c r="N82" t="s">
        <v>306</v>
      </c>
      <c r="O82" t="s">
        <v>306</v>
      </c>
      <c r="P82" t="s">
        <v>306</v>
      </c>
      <c r="Q82" t="s">
        <v>306</v>
      </c>
      <c r="R82" t="s">
        <v>306</v>
      </c>
      <c r="S82" t="s">
        <v>306</v>
      </c>
      <c r="T82" t="s">
        <v>306</v>
      </c>
      <c r="U82" t="s">
        <v>306</v>
      </c>
      <c r="V82" t="s">
        <v>306</v>
      </c>
      <c r="W82" t="s">
        <v>306</v>
      </c>
      <c r="X82" t="s">
        <v>306</v>
      </c>
      <c r="Y82" t="s">
        <v>307</v>
      </c>
      <c r="Z82" t="s">
        <v>307</v>
      </c>
      <c r="AA82" t="s">
        <v>42</v>
      </c>
      <c r="AB82" t="s">
        <v>307</v>
      </c>
      <c r="AC82" t="s">
        <v>42</v>
      </c>
    </row>
    <row r="83" spans="1:29" x14ac:dyDescent="0.25">
      <c r="A83" t="s">
        <v>47</v>
      </c>
      <c r="B83" t="s">
        <v>34</v>
      </c>
      <c r="C83" t="s">
        <v>35</v>
      </c>
      <c r="D83" t="s">
        <v>36</v>
      </c>
      <c r="E83" t="s">
        <v>37</v>
      </c>
      <c r="F83" t="s">
        <v>42</v>
      </c>
      <c r="G83" t="s">
        <v>307</v>
      </c>
      <c r="H83" t="s">
        <v>307</v>
      </c>
      <c r="I83" t="s">
        <v>307</v>
      </c>
      <c r="J83" t="s">
        <v>306</v>
      </c>
      <c r="K83" t="s">
        <v>42</v>
      </c>
      <c r="L83" t="s">
        <v>307</v>
      </c>
      <c r="M83" t="s">
        <v>42</v>
      </c>
      <c r="N83" t="s">
        <v>42</v>
      </c>
      <c r="O83" t="s">
        <v>42</v>
      </c>
      <c r="P83" t="s">
        <v>42</v>
      </c>
      <c r="Q83" t="s">
        <v>306</v>
      </c>
      <c r="R83" t="s">
        <v>306</v>
      </c>
      <c r="S83" t="s">
        <v>42</v>
      </c>
      <c r="T83" t="s">
        <v>42</v>
      </c>
      <c r="U83" t="s">
        <v>306</v>
      </c>
      <c r="V83" t="s">
        <v>306</v>
      </c>
      <c r="W83" t="s">
        <v>307</v>
      </c>
      <c r="X83" t="s">
        <v>42</v>
      </c>
      <c r="Y83" t="s">
        <v>42</v>
      </c>
      <c r="Z83" t="s">
        <v>42</v>
      </c>
      <c r="AA83" t="s">
        <v>42</v>
      </c>
      <c r="AB83" t="s">
        <v>306</v>
      </c>
      <c r="AC83" t="s">
        <v>42</v>
      </c>
    </row>
    <row r="84" spans="1:29" x14ac:dyDescent="0.25">
      <c r="A84" t="s">
        <v>33</v>
      </c>
      <c r="B84" t="s">
        <v>48</v>
      </c>
      <c r="C84" t="s">
        <v>56</v>
      </c>
      <c r="D84" t="s">
        <v>36</v>
      </c>
      <c r="E84" t="s">
        <v>52</v>
      </c>
      <c r="F84" t="s">
        <v>306</v>
      </c>
      <c r="G84" t="s">
        <v>306</v>
      </c>
      <c r="H84" t="s">
        <v>42</v>
      </c>
      <c r="I84" t="s">
        <v>42</v>
      </c>
      <c r="J84" t="s">
        <v>306</v>
      </c>
      <c r="K84" t="s">
        <v>306</v>
      </c>
      <c r="L84" t="s">
        <v>306</v>
      </c>
      <c r="M84" t="s">
        <v>306</v>
      </c>
      <c r="N84" t="s">
        <v>306</v>
      </c>
      <c r="O84" t="s">
        <v>306</v>
      </c>
      <c r="P84" t="s">
        <v>306</v>
      </c>
      <c r="Q84" t="s">
        <v>306</v>
      </c>
      <c r="R84" t="s">
        <v>306</v>
      </c>
      <c r="S84" t="s">
        <v>306</v>
      </c>
      <c r="T84" t="s">
        <v>306</v>
      </c>
      <c r="U84" t="s">
        <v>306</v>
      </c>
      <c r="V84" t="s">
        <v>306</v>
      </c>
      <c r="W84" t="s">
        <v>306</v>
      </c>
      <c r="X84" t="s">
        <v>42</v>
      </c>
      <c r="Y84" t="s">
        <v>42</v>
      </c>
      <c r="Z84" t="s">
        <v>306</v>
      </c>
      <c r="AA84" t="s">
        <v>306</v>
      </c>
      <c r="AB84" t="s">
        <v>306</v>
      </c>
      <c r="AC84" t="s">
        <v>306</v>
      </c>
    </row>
    <row r="85" spans="1:29" x14ac:dyDescent="0.25">
      <c r="A85" t="s">
        <v>33</v>
      </c>
      <c r="B85" t="s">
        <v>48</v>
      </c>
      <c r="C85" t="s">
        <v>56</v>
      </c>
      <c r="D85" t="s">
        <v>36</v>
      </c>
      <c r="E85" t="s">
        <v>37</v>
      </c>
      <c r="F85" t="s">
        <v>42</v>
      </c>
      <c r="G85" t="s">
        <v>306</v>
      </c>
      <c r="H85" t="s">
        <v>42</v>
      </c>
      <c r="I85" t="s">
        <v>42</v>
      </c>
      <c r="J85" t="s">
        <v>42</v>
      </c>
      <c r="K85" t="s">
        <v>306</v>
      </c>
      <c r="L85" t="s">
        <v>306</v>
      </c>
      <c r="M85" t="s">
        <v>306</v>
      </c>
      <c r="N85" t="s">
        <v>306</v>
      </c>
      <c r="O85" t="s">
        <v>306</v>
      </c>
      <c r="P85" t="s">
        <v>306</v>
      </c>
      <c r="Q85" t="s">
        <v>42</v>
      </c>
      <c r="R85" t="s">
        <v>42</v>
      </c>
      <c r="S85" t="s">
        <v>42</v>
      </c>
      <c r="T85" t="s">
        <v>42</v>
      </c>
      <c r="U85" t="s">
        <v>306</v>
      </c>
      <c r="V85" t="s">
        <v>42</v>
      </c>
      <c r="W85" t="s">
        <v>306</v>
      </c>
      <c r="X85" t="s">
        <v>306</v>
      </c>
      <c r="Y85" t="s">
        <v>307</v>
      </c>
      <c r="Z85" t="s">
        <v>306</v>
      </c>
      <c r="AA85" t="s">
        <v>42</v>
      </c>
      <c r="AB85" t="s">
        <v>306</v>
      </c>
      <c r="AC85" t="s">
        <v>306</v>
      </c>
    </row>
    <row r="86" spans="1:29" x14ac:dyDescent="0.25">
      <c r="A86" t="s">
        <v>33</v>
      </c>
      <c r="B86" t="s">
        <v>48</v>
      </c>
      <c r="C86" t="s">
        <v>56</v>
      </c>
      <c r="D86" t="s">
        <v>36</v>
      </c>
      <c r="E86" t="s">
        <v>58</v>
      </c>
      <c r="F86" t="s">
        <v>307</v>
      </c>
      <c r="G86" t="s">
        <v>306</v>
      </c>
      <c r="H86" t="s">
        <v>42</v>
      </c>
      <c r="I86" t="s">
        <v>306</v>
      </c>
      <c r="J86" t="s">
        <v>42</v>
      </c>
      <c r="K86" t="s">
        <v>306</v>
      </c>
      <c r="L86" t="s">
        <v>306</v>
      </c>
      <c r="M86" t="s">
        <v>306</v>
      </c>
      <c r="N86" t="s">
        <v>306</v>
      </c>
      <c r="O86" t="s">
        <v>306</v>
      </c>
      <c r="P86" t="s">
        <v>306</v>
      </c>
      <c r="Q86" t="s">
        <v>42</v>
      </c>
      <c r="R86" t="s">
        <v>306</v>
      </c>
      <c r="S86" t="s">
        <v>42</v>
      </c>
      <c r="T86" t="s">
        <v>306</v>
      </c>
      <c r="U86" t="s">
        <v>306</v>
      </c>
      <c r="V86" t="s">
        <v>42</v>
      </c>
      <c r="W86" t="s">
        <v>307</v>
      </c>
      <c r="X86" t="s">
        <v>42</v>
      </c>
      <c r="Y86" t="s">
        <v>42</v>
      </c>
      <c r="Z86" t="s">
        <v>42</v>
      </c>
      <c r="AA86" t="s">
        <v>42</v>
      </c>
      <c r="AB86" t="s">
        <v>306</v>
      </c>
      <c r="AC86" t="s">
        <v>306</v>
      </c>
    </row>
    <row r="87" spans="1:29" x14ac:dyDescent="0.25">
      <c r="A87" t="s">
        <v>33</v>
      </c>
      <c r="B87" t="s">
        <v>48</v>
      </c>
      <c r="C87" t="s">
        <v>56</v>
      </c>
      <c r="D87" t="s">
        <v>36</v>
      </c>
      <c r="E87" t="s">
        <v>58</v>
      </c>
      <c r="F87" t="s">
        <v>307</v>
      </c>
      <c r="G87" t="s">
        <v>306</v>
      </c>
      <c r="H87" t="s">
        <v>306</v>
      </c>
      <c r="I87" t="s">
        <v>306</v>
      </c>
      <c r="J87" t="s">
        <v>42</v>
      </c>
      <c r="K87" t="s">
        <v>306</v>
      </c>
      <c r="L87" t="s">
        <v>306</v>
      </c>
      <c r="M87" t="s">
        <v>306</v>
      </c>
      <c r="N87" t="s">
        <v>306</v>
      </c>
      <c r="O87" t="s">
        <v>306</v>
      </c>
      <c r="P87" t="s">
        <v>306</v>
      </c>
      <c r="Q87" t="s">
        <v>306</v>
      </c>
      <c r="R87" t="s">
        <v>306</v>
      </c>
      <c r="S87" t="s">
        <v>306</v>
      </c>
      <c r="T87" t="s">
        <v>306</v>
      </c>
      <c r="U87" t="s">
        <v>306</v>
      </c>
      <c r="V87" t="s">
        <v>306</v>
      </c>
      <c r="W87" t="s">
        <v>306</v>
      </c>
      <c r="X87" t="s">
        <v>42</v>
      </c>
      <c r="Y87" t="s">
        <v>42</v>
      </c>
      <c r="Z87" t="s">
        <v>306</v>
      </c>
      <c r="AA87" t="s">
        <v>306</v>
      </c>
      <c r="AB87" t="s">
        <v>306</v>
      </c>
      <c r="AC87" t="s">
        <v>306</v>
      </c>
    </row>
    <row r="88" spans="1:29" x14ac:dyDescent="0.25">
      <c r="A88" t="s">
        <v>47</v>
      </c>
      <c r="B88" t="s">
        <v>48</v>
      </c>
      <c r="C88" t="s">
        <v>145</v>
      </c>
      <c r="D88" t="s">
        <v>36</v>
      </c>
      <c r="E88" t="s">
        <v>37</v>
      </c>
      <c r="F88" t="s">
        <v>42</v>
      </c>
      <c r="G88" t="s">
        <v>42</v>
      </c>
      <c r="H88" t="s">
        <v>306</v>
      </c>
      <c r="I88" t="s">
        <v>42</v>
      </c>
      <c r="J88" t="s">
        <v>42</v>
      </c>
      <c r="K88" t="s">
        <v>306</v>
      </c>
      <c r="L88" t="s">
        <v>306</v>
      </c>
      <c r="M88" t="s">
        <v>306</v>
      </c>
      <c r="N88" t="s">
        <v>306</v>
      </c>
      <c r="O88" t="s">
        <v>42</v>
      </c>
      <c r="P88" t="s">
        <v>306</v>
      </c>
      <c r="Q88" t="s">
        <v>306</v>
      </c>
      <c r="R88" t="s">
        <v>42</v>
      </c>
      <c r="S88" t="s">
        <v>306</v>
      </c>
      <c r="T88" t="s">
        <v>306</v>
      </c>
      <c r="U88" t="s">
        <v>306</v>
      </c>
      <c r="V88" t="s">
        <v>306</v>
      </c>
      <c r="W88" t="s">
        <v>306</v>
      </c>
      <c r="X88" t="s">
        <v>306</v>
      </c>
      <c r="Y88" t="s">
        <v>42</v>
      </c>
      <c r="Z88" t="s">
        <v>42</v>
      </c>
      <c r="AA88" t="s">
        <v>306</v>
      </c>
      <c r="AB88" t="s">
        <v>306</v>
      </c>
      <c r="AC88" t="s">
        <v>306</v>
      </c>
    </row>
    <row r="89" spans="1:29" x14ac:dyDescent="0.25">
      <c r="A89" t="s">
        <v>47</v>
      </c>
      <c r="B89" t="s">
        <v>34</v>
      </c>
      <c r="C89" t="s">
        <v>56</v>
      </c>
      <c r="D89" t="s">
        <v>36</v>
      </c>
      <c r="E89" t="s">
        <v>37</v>
      </c>
      <c r="F89" t="s">
        <v>307</v>
      </c>
      <c r="G89" t="s">
        <v>306</v>
      </c>
      <c r="H89" t="s">
        <v>307</v>
      </c>
      <c r="I89" t="s">
        <v>306</v>
      </c>
      <c r="J89" t="s">
        <v>306</v>
      </c>
      <c r="K89" t="s">
        <v>306</v>
      </c>
      <c r="L89" t="s">
        <v>307</v>
      </c>
      <c r="M89" t="s">
        <v>306</v>
      </c>
      <c r="N89" t="s">
        <v>306</v>
      </c>
      <c r="O89" t="s">
        <v>306</v>
      </c>
      <c r="P89" t="s">
        <v>306</v>
      </c>
      <c r="Q89" t="s">
        <v>307</v>
      </c>
      <c r="R89" t="s">
        <v>42</v>
      </c>
      <c r="S89" t="s">
        <v>306</v>
      </c>
      <c r="T89" t="s">
        <v>306</v>
      </c>
      <c r="U89" t="s">
        <v>306</v>
      </c>
      <c r="V89" t="s">
        <v>42</v>
      </c>
      <c r="W89" t="s">
        <v>306</v>
      </c>
      <c r="X89" t="s">
        <v>306</v>
      </c>
      <c r="Y89" t="s">
        <v>306</v>
      </c>
      <c r="Z89" t="s">
        <v>306</v>
      </c>
      <c r="AA89" t="s">
        <v>306</v>
      </c>
      <c r="AB89" t="s">
        <v>306</v>
      </c>
      <c r="AC89" t="s">
        <v>306</v>
      </c>
    </row>
    <row r="90" spans="1:29" x14ac:dyDescent="0.25">
      <c r="A90" t="s">
        <v>47</v>
      </c>
      <c r="B90" t="s">
        <v>48</v>
      </c>
      <c r="C90" t="s">
        <v>56</v>
      </c>
      <c r="D90" t="s">
        <v>36</v>
      </c>
      <c r="E90" t="s">
        <v>37</v>
      </c>
      <c r="F90" t="s">
        <v>42</v>
      </c>
      <c r="G90" t="s">
        <v>306</v>
      </c>
      <c r="H90" t="s">
        <v>42</v>
      </c>
      <c r="I90" t="s">
        <v>306</v>
      </c>
      <c r="J90" t="s">
        <v>306</v>
      </c>
      <c r="K90" t="s">
        <v>306</v>
      </c>
      <c r="L90" t="s">
        <v>306</v>
      </c>
      <c r="M90" t="s">
        <v>306</v>
      </c>
      <c r="N90" t="s">
        <v>42</v>
      </c>
      <c r="O90" t="s">
        <v>306</v>
      </c>
      <c r="P90" t="s">
        <v>306</v>
      </c>
      <c r="Q90" t="s">
        <v>42</v>
      </c>
      <c r="R90" t="s">
        <v>306</v>
      </c>
      <c r="S90" t="s">
        <v>42</v>
      </c>
      <c r="T90" t="s">
        <v>306</v>
      </c>
      <c r="U90" t="s">
        <v>306</v>
      </c>
      <c r="V90" t="s">
        <v>307</v>
      </c>
      <c r="W90" t="s">
        <v>42</v>
      </c>
      <c r="X90" t="s">
        <v>307</v>
      </c>
      <c r="Y90" t="s">
        <v>42</v>
      </c>
      <c r="Z90" t="s">
        <v>42</v>
      </c>
      <c r="AA90" t="s">
        <v>306</v>
      </c>
      <c r="AB90" t="s">
        <v>306</v>
      </c>
      <c r="AC90" t="s">
        <v>306</v>
      </c>
    </row>
    <row r="91" spans="1:29" x14ac:dyDescent="0.25">
      <c r="A91" t="s">
        <v>33</v>
      </c>
      <c r="B91" t="s">
        <v>48</v>
      </c>
      <c r="C91" t="s">
        <v>56</v>
      </c>
      <c r="D91" t="s">
        <v>36</v>
      </c>
      <c r="E91" t="s">
        <v>37</v>
      </c>
      <c r="F91" t="s">
        <v>306</v>
      </c>
      <c r="G91" t="s">
        <v>306</v>
      </c>
      <c r="H91" t="s">
        <v>306</v>
      </c>
      <c r="I91" t="s">
        <v>306</v>
      </c>
      <c r="J91" t="s">
        <v>306</v>
      </c>
      <c r="K91" t="s">
        <v>306</v>
      </c>
      <c r="L91" t="s">
        <v>306</v>
      </c>
      <c r="M91" t="s">
        <v>306</v>
      </c>
      <c r="N91" t="s">
        <v>306</v>
      </c>
      <c r="O91" t="s">
        <v>306</v>
      </c>
      <c r="P91" t="s">
        <v>306</v>
      </c>
      <c r="Q91" t="s">
        <v>306</v>
      </c>
      <c r="R91" t="s">
        <v>306</v>
      </c>
      <c r="S91" t="s">
        <v>306</v>
      </c>
      <c r="T91" t="s">
        <v>306</v>
      </c>
      <c r="U91" t="s">
        <v>306</v>
      </c>
      <c r="V91" t="s">
        <v>306</v>
      </c>
      <c r="W91" t="s">
        <v>306</v>
      </c>
      <c r="X91" t="s">
        <v>306</v>
      </c>
      <c r="Y91" t="s">
        <v>306</v>
      </c>
      <c r="Z91" t="s">
        <v>306</v>
      </c>
      <c r="AA91" t="s">
        <v>306</v>
      </c>
      <c r="AB91" t="s">
        <v>306</v>
      </c>
      <c r="AC91" t="s">
        <v>306</v>
      </c>
    </row>
    <row r="92" spans="1:29" x14ac:dyDescent="0.25">
      <c r="A92" t="s">
        <v>33</v>
      </c>
      <c r="B92" t="s">
        <v>48</v>
      </c>
      <c r="C92" t="s">
        <v>56</v>
      </c>
      <c r="D92" t="s">
        <v>36</v>
      </c>
      <c r="E92" t="s">
        <v>52</v>
      </c>
      <c r="F92" t="s">
        <v>306</v>
      </c>
      <c r="G92" t="s">
        <v>306</v>
      </c>
      <c r="H92" t="s">
        <v>306</v>
      </c>
      <c r="I92" t="s">
        <v>306</v>
      </c>
      <c r="J92" t="s">
        <v>306</v>
      </c>
      <c r="K92" t="s">
        <v>306</v>
      </c>
      <c r="L92" t="s">
        <v>306</v>
      </c>
      <c r="M92" t="s">
        <v>306</v>
      </c>
      <c r="N92" t="s">
        <v>306</v>
      </c>
      <c r="O92" t="s">
        <v>306</v>
      </c>
      <c r="P92" t="s">
        <v>306</v>
      </c>
      <c r="Q92" t="s">
        <v>42</v>
      </c>
      <c r="R92" t="s">
        <v>306</v>
      </c>
      <c r="S92" t="s">
        <v>306</v>
      </c>
      <c r="T92" t="s">
        <v>306</v>
      </c>
      <c r="U92" t="s">
        <v>306</v>
      </c>
      <c r="V92" t="s">
        <v>306</v>
      </c>
      <c r="W92" t="s">
        <v>306</v>
      </c>
      <c r="X92" t="s">
        <v>306</v>
      </c>
      <c r="Y92" t="s">
        <v>306</v>
      </c>
      <c r="Z92" t="s">
        <v>306</v>
      </c>
      <c r="AA92" t="s">
        <v>306</v>
      </c>
      <c r="AB92" t="s">
        <v>42</v>
      </c>
      <c r="AC92" t="s">
        <v>306</v>
      </c>
    </row>
    <row r="93" spans="1:29" x14ac:dyDescent="0.25">
      <c r="A93" t="s">
        <v>47</v>
      </c>
      <c r="B93" t="s">
        <v>48</v>
      </c>
      <c r="C93" t="s">
        <v>56</v>
      </c>
      <c r="D93" t="s">
        <v>36</v>
      </c>
      <c r="E93" t="s">
        <v>37</v>
      </c>
      <c r="F93" t="s">
        <v>306</v>
      </c>
      <c r="G93" t="s">
        <v>306</v>
      </c>
      <c r="H93" t="s">
        <v>306</v>
      </c>
      <c r="I93" t="s">
        <v>306</v>
      </c>
      <c r="J93" t="s">
        <v>306</v>
      </c>
      <c r="K93" t="s">
        <v>306</v>
      </c>
      <c r="L93" t="s">
        <v>306</v>
      </c>
      <c r="M93" t="s">
        <v>306</v>
      </c>
      <c r="N93" t="s">
        <v>306</v>
      </c>
      <c r="O93" t="s">
        <v>306</v>
      </c>
      <c r="P93" t="s">
        <v>306</v>
      </c>
      <c r="Q93" t="s">
        <v>306</v>
      </c>
      <c r="R93" t="s">
        <v>306</v>
      </c>
      <c r="S93" t="s">
        <v>306</v>
      </c>
      <c r="T93" t="s">
        <v>306</v>
      </c>
      <c r="U93" t="s">
        <v>306</v>
      </c>
      <c r="V93" t="s">
        <v>306</v>
      </c>
      <c r="W93" t="s">
        <v>306</v>
      </c>
      <c r="X93" t="s">
        <v>306</v>
      </c>
      <c r="Y93" t="s">
        <v>306</v>
      </c>
      <c r="Z93" t="s">
        <v>306</v>
      </c>
      <c r="AA93" t="s">
        <v>306</v>
      </c>
      <c r="AB93" t="s">
        <v>306</v>
      </c>
      <c r="AC93" t="s">
        <v>306</v>
      </c>
    </row>
    <row r="94" spans="1:29" x14ac:dyDescent="0.25">
      <c r="A94" t="s">
        <v>33</v>
      </c>
      <c r="B94" t="s">
        <v>48</v>
      </c>
      <c r="C94" t="s">
        <v>56</v>
      </c>
      <c r="D94" t="s">
        <v>36</v>
      </c>
      <c r="E94" t="s">
        <v>58</v>
      </c>
      <c r="F94" t="s">
        <v>307</v>
      </c>
      <c r="G94" t="s">
        <v>306</v>
      </c>
      <c r="H94" t="s">
        <v>42</v>
      </c>
      <c r="I94" t="s">
        <v>42</v>
      </c>
      <c r="J94" t="s">
        <v>306</v>
      </c>
      <c r="K94" t="s">
        <v>306</v>
      </c>
      <c r="L94" t="s">
        <v>306</v>
      </c>
      <c r="M94" t="s">
        <v>306</v>
      </c>
      <c r="N94" t="s">
        <v>306</v>
      </c>
      <c r="O94" t="s">
        <v>306</v>
      </c>
      <c r="P94" t="s">
        <v>306</v>
      </c>
      <c r="Q94" t="s">
        <v>306</v>
      </c>
      <c r="R94" t="s">
        <v>306</v>
      </c>
      <c r="S94" t="s">
        <v>306</v>
      </c>
      <c r="T94" t="s">
        <v>306</v>
      </c>
      <c r="U94" t="s">
        <v>306</v>
      </c>
      <c r="V94" t="s">
        <v>307</v>
      </c>
      <c r="W94" t="s">
        <v>42</v>
      </c>
      <c r="X94" t="s">
        <v>307</v>
      </c>
      <c r="Y94" t="s">
        <v>42</v>
      </c>
      <c r="Z94" t="s">
        <v>306</v>
      </c>
      <c r="AA94" t="s">
        <v>306</v>
      </c>
      <c r="AB94" t="s">
        <v>306</v>
      </c>
      <c r="AC94" t="s">
        <v>306</v>
      </c>
    </row>
    <row r="95" spans="1:29" x14ac:dyDescent="0.25">
      <c r="A95" t="s">
        <v>33</v>
      </c>
      <c r="B95" t="s">
        <v>48</v>
      </c>
      <c r="C95" t="s">
        <v>56</v>
      </c>
      <c r="D95" t="s">
        <v>36</v>
      </c>
      <c r="E95" t="s">
        <v>37</v>
      </c>
      <c r="F95" t="s">
        <v>42</v>
      </c>
      <c r="G95" t="s">
        <v>306</v>
      </c>
      <c r="H95" t="s">
        <v>307</v>
      </c>
      <c r="I95" t="s">
        <v>307</v>
      </c>
      <c r="J95" t="s">
        <v>307</v>
      </c>
      <c r="K95" t="s">
        <v>306</v>
      </c>
      <c r="L95" t="s">
        <v>306</v>
      </c>
      <c r="M95" t="s">
        <v>306</v>
      </c>
      <c r="N95" t="s">
        <v>306</v>
      </c>
      <c r="O95" t="s">
        <v>306</v>
      </c>
      <c r="P95" t="s">
        <v>306</v>
      </c>
      <c r="Q95" t="s">
        <v>42</v>
      </c>
      <c r="R95" t="s">
        <v>306</v>
      </c>
      <c r="S95" t="s">
        <v>42</v>
      </c>
      <c r="T95" t="s">
        <v>307</v>
      </c>
      <c r="U95" t="s">
        <v>306</v>
      </c>
      <c r="V95" t="s">
        <v>307</v>
      </c>
      <c r="W95" t="s">
        <v>307</v>
      </c>
      <c r="X95" t="s">
        <v>42</v>
      </c>
      <c r="Y95" t="s">
        <v>306</v>
      </c>
      <c r="Z95" t="s">
        <v>306</v>
      </c>
      <c r="AA95" t="s">
        <v>306</v>
      </c>
      <c r="AB95" t="s">
        <v>306</v>
      </c>
      <c r="AC95" t="s">
        <v>306</v>
      </c>
    </row>
    <row r="96" spans="1:29" x14ac:dyDescent="0.25">
      <c r="A96" t="s">
        <v>33</v>
      </c>
      <c r="B96" t="s">
        <v>48</v>
      </c>
      <c r="C96" t="s">
        <v>56</v>
      </c>
      <c r="D96" t="s">
        <v>36</v>
      </c>
      <c r="E96" t="s">
        <v>58</v>
      </c>
      <c r="F96" t="s">
        <v>307</v>
      </c>
      <c r="G96" t="s">
        <v>306</v>
      </c>
      <c r="H96" t="s">
        <v>306</v>
      </c>
      <c r="I96" t="s">
        <v>306</v>
      </c>
      <c r="J96" t="s">
        <v>42</v>
      </c>
      <c r="K96" t="s">
        <v>306</v>
      </c>
      <c r="L96" t="s">
        <v>306</v>
      </c>
      <c r="M96" t="s">
        <v>306</v>
      </c>
      <c r="N96" t="s">
        <v>306</v>
      </c>
      <c r="O96" t="s">
        <v>42</v>
      </c>
      <c r="P96" t="s">
        <v>307</v>
      </c>
      <c r="Q96" t="s">
        <v>306</v>
      </c>
      <c r="R96" t="s">
        <v>42</v>
      </c>
      <c r="S96" t="s">
        <v>307</v>
      </c>
      <c r="T96" t="s">
        <v>306</v>
      </c>
      <c r="U96" t="s">
        <v>306</v>
      </c>
      <c r="V96" t="s">
        <v>306</v>
      </c>
      <c r="W96" t="s">
        <v>306</v>
      </c>
      <c r="X96" t="s">
        <v>42</v>
      </c>
      <c r="Y96" t="s">
        <v>307</v>
      </c>
      <c r="Z96" t="s">
        <v>307</v>
      </c>
      <c r="AA96" t="s">
        <v>42</v>
      </c>
      <c r="AB96" t="s">
        <v>306</v>
      </c>
      <c r="AC96" t="s">
        <v>306</v>
      </c>
    </row>
    <row r="97" spans="1:29" x14ac:dyDescent="0.25">
      <c r="A97" t="s">
        <v>33</v>
      </c>
      <c r="B97" t="s">
        <v>48</v>
      </c>
      <c r="C97" t="s">
        <v>35</v>
      </c>
      <c r="D97" t="s">
        <v>36</v>
      </c>
      <c r="E97" t="s">
        <v>52</v>
      </c>
      <c r="F97" t="s">
        <v>306</v>
      </c>
      <c r="G97" t="s">
        <v>306</v>
      </c>
      <c r="H97" t="s">
        <v>307</v>
      </c>
      <c r="I97" t="s">
        <v>307</v>
      </c>
      <c r="J97" t="s">
        <v>306</v>
      </c>
      <c r="K97" t="s">
        <v>306</v>
      </c>
      <c r="L97" t="s">
        <v>306</v>
      </c>
      <c r="M97" t="s">
        <v>306</v>
      </c>
      <c r="N97" t="s">
        <v>306</v>
      </c>
      <c r="O97" t="s">
        <v>306</v>
      </c>
      <c r="P97" t="s">
        <v>306</v>
      </c>
      <c r="Q97" t="s">
        <v>306</v>
      </c>
      <c r="R97" t="s">
        <v>306</v>
      </c>
      <c r="S97" t="s">
        <v>306</v>
      </c>
      <c r="T97" t="s">
        <v>306</v>
      </c>
      <c r="U97" t="s">
        <v>42</v>
      </c>
      <c r="V97" t="s">
        <v>306</v>
      </c>
      <c r="W97" t="s">
        <v>307</v>
      </c>
      <c r="X97" t="s">
        <v>306</v>
      </c>
      <c r="Y97" t="s">
        <v>42</v>
      </c>
      <c r="Z97" t="s">
        <v>307</v>
      </c>
      <c r="AA97" t="s">
        <v>42</v>
      </c>
      <c r="AB97" t="s">
        <v>42</v>
      </c>
      <c r="AC97" t="s">
        <v>307</v>
      </c>
    </row>
    <row r="98" spans="1:29" x14ac:dyDescent="0.25">
      <c r="A98" t="s">
        <v>33</v>
      </c>
      <c r="B98" t="s">
        <v>34</v>
      </c>
      <c r="C98" t="s">
        <v>56</v>
      </c>
      <c r="D98" t="s">
        <v>36</v>
      </c>
      <c r="E98" t="s">
        <v>52</v>
      </c>
      <c r="F98" t="s">
        <v>306</v>
      </c>
      <c r="G98" t="s">
        <v>306</v>
      </c>
      <c r="H98" t="s">
        <v>306</v>
      </c>
      <c r="I98" t="s">
        <v>306</v>
      </c>
      <c r="J98" t="s">
        <v>306</v>
      </c>
      <c r="K98" t="s">
        <v>306</v>
      </c>
      <c r="L98" t="s">
        <v>42</v>
      </c>
      <c r="M98" t="s">
        <v>306</v>
      </c>
      <c r="N98" t="s">
        <v>306</v>
      </c>
      <c r="O98" t="s">
        <v>306</v>
      </c>
      <c r="P98" t="s">
        <v>306</v>
      </c>
      <c r="Q98" t="s">
        <v>306</v>
      </c>
      <c r="R98" t="s">
        <v>306</v>
      </c>
      <c r="S98" t="s">
        <v>306</v>
      </c>
      <c r="T98" t="s">
        <v>306</v>
      </c>
      <c r="U98" t="s">
        <v>306</v>
      </c>
      <c r="V98" t="s">
        <v>306</v>
      </c>
      <c r="W98" t="s">
        <v>306</v>
      </c>
      <c r="X98" t="s">
        <v>306</v>
      </c>
      <c r="Y98" t="s">
        <v>306</v>
      </c>
      <c r="Z98" t="s">
        <v>306</v>
      </c>
      <c r="AA98" t="s">
        <v>306</v>
      </c>
      <c r="AB98" t="s">
        <v>306</v>
      </c>
      <c r="AC98" t="s">
        <v>306</v>
      </c>
    </row>
    <row r="99" spans="1:29" x14ac:dyDescent="0.25">
      <c r="A99" t="s">
        <v>33</v>
      </c>
      <c r="B99" t="s">
        <v>48</v>
      </c>
      <c r="C99" t="s">
        <v>56</v>
      </c>
      <c r="D99" t="s">
        <v>36</v>
      </c>
      <c r="E99" t="s">
        <v>52</v>
      </c>
      <c r="F99" t="s">
        <v>307</v>
      </c>
      <c r="G99" t="s">
        <v>306</v>
      </c>
      <c r="H99" t="s">
        <v>306</v>
      </c>
      <c r="I99" t="s">
        <v>306</v>
      </c>
      <c r="J99" t="s">
        <v>42</v>
      </c>
      <c r="K99" t="s">
        <v>306</v>
      </c>
      <c r="L99" t="s">
        <v>306</v>
      </c>
      <c r="M99" t="s">
        <v>306</v>
      </c>
      <c r="N99" t="s">
        <v>306</v>
      </c>
      <c r="O99" t="s">
        <v>306</v>
      </c>
      <c r="P99" t="s">
        <v>306</v>
      </c>
      <c r="Q99" t="s">
        <v>306</v>
      </c>
      <c r="R99" t="s">
        <v>306</v>
      </c>
      <c r="S99" t="s">
        <v>306</v>
      </c>
      <c r="T99" t="s">
        <v>306</v>
      </c>
      <c r="U99" t="s">
        <v>306</v>
      </c>
      <c r="V99" t="s">
        <v>42</v>
      </c>
      <c r="W99" t="s">
        <v>306</v>
      </c>
      <c r="X99" t="s">
        <v>42</v>
      </c>
      <c r="Y99" t="s">
        <v>306</v>
      </c>
      <c r="Z99" t="s">
        <v>306</v>
      </c>
      <c r="AA99" t="s">
        <v>306</v>
      </c>
      <c r="AB99" t="s">
        <v>306</v>
      </c>
      <c r="AC99" t="s">
        <v>306</v>
      </c>
    </row>
    <row r="100" spans="1:29" x14ac:dyDescent="0.25">
      <c r="A100" t="s">
        <v>33</v>
      </c>
      <c r="B100" t="s">
        <v>48</v>
      </c>
      <c r="C100" t="s">
        <v>35</v>
      </c>
      <c r="D100" t="s">
        <v>36</v>
      </c>
      <c r="E100" t="s">
        <v>37</v>
      </c>
      <c r="F100" t="s">
        <v>307</v>
      </c>
      <c r="G100" t="s">
        <v>42</v>
      </c>
      <c r="H100" t="s">
        <v>307</v>
      </c>
      <c r="I100" t="s">
        <v>307</v>
      </c>
      <c r="J100" t="s">
        <v>307</v>
      </c>
      <c r="K100" t="s">
        <v>306</v>
      </c>
      <c r="L100" t="s">
        <v>306</v>
      </c>
      <c r="M100" t="s">
        <v>306</v>
      </c>
      <c r="N100" t="s">
        <v>306</v>
      </c>
      <c r="O100" t="s">
        <v>306</v>
      </c>
      <c r="P100" t="s">
        <v>306</v>
      </c>
      <c r="Q100" t="s">
        <v>306</v>
      </c>
      <c r="R100" t="s">
        <v>306</v>
      </c>
      <c r="S100" t="s">
        <v>42</v>
      </c>
      <c r="T100" t="s">
        <v>42</v>
      </c>
      <c r="U100" t="s">
        <v>306</v>
      </c>
      <c r="V100" t="s">
        <v>306</v>
      </c>
      <c r="W100" t="s">
        <v>306</v>
      </c>
      <c r="X100" t="s">
        <v>42</v>
      </c>
      <c r="Y100" t="s">
        <v>307</v>
      </c>
      <c r="Z100" t="s">
        <v>307</v>
      </c>
      <c r="AA100" t="s">
        <v>306</v>
      </c>
      <c r="AB100" t="s">
        <v>42</v>
      </c>
      <c r="AC100" t="s">
        <v>307</v>
      </c>
    </row>
    <row r="101" spans="1:29" x14ac:dyDescent="0.25">
      <c r="A101" t="s">
        <v>33</v>
      </c>
      <c r="B101" t="s">
        <v>34</v>
      </c>
      <c r="C101" t="s">
        <v>56</v>
      </c>
      <c r="D101" t="s">
        <v>36</v>
      </c>
      <c r="E101" t="s">
        <v>52</v>
      </c>
      <c r="F101" t="s">
        <v>307</v>
      </c>
      <c r="G101" t="s">
        <v>306</v>
      </c>
      <c r="H101" t="s">
        <v>307</v>
      </c>
      <c r="I101" t="s">
        <v>307</v>
      </c>
      <c r="J101" t="s">
        <v>307</v>
      </c>
      <c r="K101" t="s">
        <v>306</v>
      </c>
      <c r="L101" t="s">
        <v>306</v>
      </c>
      <c r="M101" t="s">
        <v>306</v>
      </c>
      <c r="N101" t="s">
        <v>306</v>
      </c>
      <c r="O101" t="s">
        <v>42</v>
      </c>
      <c r="P101" t="s">
        <v>42</v>
      </c>
      <c r="Q101" t="s">
        <v>307</v>
      </c>
      <c r="R101" t="s">
        <v>307</v>
      </c>
      <c r="S101" t="s">
        <v>307</v>
      </c>
      <c r="T101" t="s">
        <v>306</v>
      </c>
      <c r="U101" t="s">
        <v>306</v>
      </c>
      <c r="V101" t="s">
        <v>42</v>
      </c>
      <c r="W101" t="s">
        <v>307</v>
      </c>
      <c r="X101" t="s">
        <v>306</v>
      </c>
      <c r="Y101" t="s">
        <v>42</v>
      </c>
      <c r="Z101" t="s">
        <v>42</v>
      </c>
      <c r="AA101" t="s">
        <v>306</v>
      </c>
      <c r="AB101" t="s">
        <v>42</v>
      </c>
      <c r="AC101" t="s">
        <v>306</v>
      </c>
    </row>
    <row r="102" spans="1:29" x14ac:dyDescent="0.25">
      <c r="A102" t="s">
        <v>33</v>
      </c>
      <c r="B102" t="s">
        <v>34</v>
      </c>
      <c r="C102" t="s">
        <v>56</v>
      </c>
      <c r="D102" t="s">
        <v>36</v>
      </c>
      <c r="E102" t="s">
        <v>52</v>
      </c>
      <c r="F102" t="s">
        <v>307</v>
      </c>
      <c r="G102" t="s">
        <v>306</v>
      </c>
      <c r="H102" t="s">
        <v>306</v>
      </c>
      <c r="I102" t="s">
        <v>306</v>
      </c>
      <c r="J102" t="s">
        <v>306</v>
      </c>
      <c r="K102" t="s">
        <v>306</v>
      </c>
      <c r="L102" t="s">
        <v>306</v>
      </c>
      <c r="M102" t="s">
        <v>306</v>
      </c>
      <c r="N102" t="s">
        <v>306</v>
      </c>
      <c r="O102" t="s">
        <v>306</v>
      </c>
      <c r="P102" t="s">
        <v>306</v>
      </c>
      <c r="Q102" t="s">
        <v>306</v>
      </c>
      <c r="R102" t="s">
        <v>306</v>
      </c>
      <c r="S102" t="s">
        <v>42</v>
      </c>
      <c r="T102" t="s">
        <v>42</v>
      </c>
      <c r="U102" t="s">
        <v>306</v>
      </c>
      <c r="V102" t="s">
        <v>306</v>
      </c>
      <c r="W102" t="s">
        <v>42</v>
      </c>
      <c r="X102" t="s">
        <v>42</v>
      </c>
      <c r="Y102" t="s">
        <v>42</v>
      </c>
      <c r="Z102" t="s">
        <v>307</v>
      </c>
      <c r="AA102" t="s">
        <v>307</v>
      </c>
      <c r="AB102" t="s">
        <v>306</v>
      </c>
      <c r="AC102" t="s">
        <v>42</v>
      </c>
    </row>
    <row r="103" spans="1:29" x14ac:dyDescent="0.25">
      <c r="A103" t="s">
        <v>33</v>
      </c>
      <c r="B103" t="s">
        <v>34</v>
      </c>
      <c r="C103" t="s">
        <v>145</v>
      </c>
      <c r="D103" t="s">
        <v>36</v>
      </c>
      <c r="E103" t="s">
        <v>119</v>
      </c>
      <c r="F103" t="s">
        <v>306</v>
      </c>
      <c r="G103" t="s">
        <v>306</v>
      </c>
      <c r="H103" t="s">
        <v>306</v>
      </c>
      <c r="I103" t="s">
        <v>306</v>
      </c>
      <c r="J103" t="s">
        <v>306</v>
      </c>
      <c r="K103" t="s">
        <v>42</v>
      </c>
      <c r="L103" t="s">
        <v>306</v>
      </c>
      <c r="M103" t="s">
        <v>306</v>
      </c>
      <c r="N103" t="s">
        <v>306</v>
      </c>
      <c r="O103" t="s">
        <v>306</v>
      </c>
      <c r="P103" t="s">
        <v>306</v>
      </c>
      <c r="Q103" t="s">
        <v>306</v>
      </c>
      <c r="R103" t="s">
        <v>306</v>
      </c>
      <c r="S103" t="s">
        <v>306</v>
      </c>
      <c r="T103" t="s">
        <v>306</v>
      </c>
      <c r="U103" t="s">
        <v>306</v>
      </c>
      <c r="V103" t="s">
        <v>306</v>
      </c>
      <c r="W103" t="s">
        <v>306</v>
      </c>
      <c r="X103" t="s">
        <v>306</v>
      </c>
      <c r="Y103" t="s">
        <v>306</v>
      </c>
      <c r="Z103" t="s">
        <v>306</v>
      </c>
      <c r="AA103" t="s">
        <v>306</v>
      </c>
      <c r="AB103" t="s">
        <v>306</v>
      </c>
      <c r="AC103" t="s">
        <v>306</v>
      </c>
    </row>
    <row r="104" spans="1:29" x14ac:dyDescent="0.25">
      <c r="A104" t="s">
        <v>33</v>
      </c>
      <c r="B104" t="s">
        <v>34</v>
      </c>
      <c r="C104" t="s">
        <v>35</v>
      </c>
      <c r="D104" t="s">
        <v>36</v>
      </c>
      <c r="E104" t="s">
        <v>52</v>
      </c>
      <c r="F104" t="s">
        <v>307</v>
      </c>
      <c r="G104" t="s">
        <v>42</v>
      </c>
      <c r="H104" t="s">
        <v>307</v>
      </c>
      <c r="I104" t="s">
        <v>307</v>
      </c>
      <c r="J104" t="s">
        <v>306</v>
      </c>
      <c r="K104" t="s">
        <v>306</v>
      </c>
      <c r="L104" t="s">
        <v>42</v>
      </c>
      <c r="M104" t="s">
        <v>306</v>
      </c>
      <c r="N104" t="s">
        <v>42</v>
      </c>
      <c r="O104" t="s">
        <v>42</v>
      </c>
      <c r="P104" t="s">
        <v>306</v>
      </c>
      <c r="Q104" t="s">
        <v>306</v>
      </c>
      <c r="R104" t="s">
        <v>306</v>
      </c>
      <c r="S104" t="s">
        <v>42</v>
      </c>
      <c r="T104" t="s">
        <v>306</v>
      </c>
      <c r="U104" t="s">
        <v>306</v>
      </c>
      <c r="V104" t="s">
        <v>42</v>
      </c>
      <c r="W104" t="s">
        <v>42</v>
      </c>
      <c r="X104" t="s">
        <v>306</v>
      </c>
      <c r="Y104" t="s">
        <v>42</v>
      </c>
      <c r="Z104" t="s">
        <v>42</v>
      </c>
      <c r="AA104" t="s">
        <v>42</v>
      </c>
      <c r="AB104" t="s">
        <v>306</v>
      </c>
      <c r="AC104" t="s">
        <v>306</v>
      </c>
    </row>
    <row r="105" spans="1:29" x14ac:dyDescent="0.25">
      <c r="A105" t="s">
        <v>47</v>
      </c>
      <c r="B105" t="s">
        <v>34</v>
      </c>
      <c r="C105" t="s">
        <v>35</v>
      </c>
      <c r="D105" t="s">
        <v>57</v>
      </c>
      <c r="E105" t="s">
        <v>52</v>
      </c>
      <c r="F105" t="s">
        <v>306</v>
      </c>
      <c r="G105" t="s">
        <v>42</v>
      </c>
      <c r="H105" t="s">
        <v>42</v>
      </c>
      <c r="I105" t="s">
        <v>42</v>
      </c>
      <c r="J105" t="s">
        <v>42</v>
      </c>
      <c r="K105" t="s">
        <v>306</v>
      </c>
      <c r="L105" t="s">
        <v>306</v>
      </c>
      <c r="M105" t="s">
        <v>306</v>
      </c>
      <c r="N105" t="s">
        <v>306</v>
      </c>
      <c r="O105" t="s">
        <v>306</v>
      </c>
      <c r="P105" t="s">
        <v>306</v>
      </c>
      <c r="Q105" t="s">
        <v>306</v>
      </c>
      <c r="R105" t="s">
        <v>306</v>
      </c>
      <c r="S105" t="s">
        <v>306</v>
      </c>
      <c r="T105" t="s">
        <v>306</v>
      </c>
      <c r="U105" t="s">
        <v>306</v>
      </c>
      <c r="V105" t="s">
        <v>306</v>
      </c>
      <c r="W105" t="s">
        <v>306</v>
      </c>
      <c r="X105" t="s">
        <v>306</v>
      </c>
      <c r="Y105" t="s">
        <v>306</v>
      </c>
      <c r="Z105" t="s">
        <v>306</v>
      </c>
      <c r="AA105" t="s">
        <v>306</v>
      </c>
      <c r="AB105" t="s">
        <v>306</v>
      </c>
      <c r="AC105" t="s">
        <v>306</v>
      </c>
    </row>
    <row r="106" spans="1:29" x14ac:dyDescent="0.25">
      <c r="A106" t="s">
        <v>33</v>
      </c>
      <c r="B106" t="s">
        <v>34</v>
      </c>
      <c r="C106" t="s">
        <v>35</v>
      </c>
      <c r="D106" t="s">
        <v>36</v>
      </c>
      <c r="E106" t="s">
        <v>52</v>
      </c>
      <c r="F106" t="s">
        <v>307</v>
      </c>
      <c r="G106" t="s">
        <v>306</v>
      </c>
      <c r="H106" t="s">
        <v>306</v>
      </c>
      <c r="I106" t="s">
        <v>306</v>
      </c>
      <c r="J106" t="s">
        <v>306</v>
      </c>
      <c r="K106" t="s">
        <v>306</v>
      </c>
      <c r="L106" t="s">
        <v>306</v>
      </c>
      <c r="M106" t="s">
        <v>306</v>
      </c>
      <c r="N106" t="s">
        <v>306</v>
      </c>
      <c r="O106" t="s">
        <v>306</v>
      </c>
      <c r="P106" t="s">
        <v>306</v>
      </c>
      <c r="Q106" t="s">
        <v>306</v>
      </c>
      <c r="R106" t="s">
        <v>306</v>
      </c>
      <c r="S106" t="s">
        <v>306</v>
      </c>
      <c r="T106" t="s">
        <v>306</v>
      </c>
      <c r="U106" t="s">
        <v>306</v>
      </c>
      <c r="V106" t="s">
        <v>306</v>
      </c>
      <c r="W106" t="s">
        <v>42</v>
      </c>
      <c r="X106" t="s">
        <v>306</v>
      </c>
      <c r="Y106" t="s">
        <v>306</v>
      </c>
      <c r="Z106" t="s">
        <v>306</v>
      </c>
      <c r="AA106" t="s">
        <v>306</v>
      </c>
      <c r="AB106" t="s">
        <v>306</v>
      </c>
      <c r="AC106" t="s">
        <v>306</v>
      </c>
    </row>
    <row r="107" spans="1:29" x14ac:dyDescent="0.25">
      <c r="A107" t="s">
        <v>33</v>
      </c>
      <c r="B107" t="s">
        <v>34</v>
      </c>
      <c r="C107" t="s">
        <v>35</v>
      </c>
      <c r="D107" t="s">
        <v>36</v>
      </c>
      <c r="E107" t="s">
        <v>52</v>
      </c>
      <c r="F107" t="s">
        <v>42</v>
      </c>
      <c r="G107" t="s">
        <v>306</v>
      </c>
      <c r="H107" t="s">
        <v>307</v>
      </c>
      <c r="I107" t="s">
        <v>306</v>
      </c>
      <c r="J107" t="s">
        <v>306</v>
      </c>
      <c r="K107" t="s">
        <v>306</v>
      </c>
      <c r="L107" t="s">
        <v>306</v>
      </c>
      <c r="M107" t="s">
        <v>306</v>
      </c>
      <c r="N107" t="s">
        <v>306</v>
      </c>
      <c r="O107" t="s">
        <v>306</v>
      </c>
      <c r="P107" t="s">
        <v>306</v>
      </c>
      <c r="Q107" t="s">
        <v>306</v>
      </c>
      <c r="R107" t="s">
        <v>306</v>
      </c>
      <c r="S107" t="s">
        <v>306</v>
      </c>
      <c r="T107" t="s">
        <v>306</v>
      </c>
      <c r="U107" t="s">
        <v>306</v>
      </c>
      <c r="V107" t="s">
        <v>42</v>
      </c>
      <c r="W107" t="s">
        <v>306</v>
      </c>
      <c r="X107" t="s">
        <v>306</v>
      </c>
      <c r="Y107" t="s">
        <v>42</v>
      </c>
      <c r="Z107" t="s">
        <v>306</v>
      </c>
      <c r="AA107" t="s">
        <v>306</v>
      </c>
      <c r="AB107" t="s">
        <v>306</v>
      </c>
      <c r="AC107" t="s">
        <v>306</v>
      </c>
    </row>
    <row r="108" spans="1:29" x14ac:dyDescent="0.25">
      <c r="A108" t="s">
        <v>33</v>
      </c>
      <c r="B108" t="s">
        <v>48</v>
      </c>
      <c r="C108" t="s">
        <v>35</v>
      </c>
      <c r="D108" t="s">
        <v>36</v>
      </c>
      <c r="E108" t="s">
        <v>58</v>
      </c>
      <c r="F108" t="s">
        <v>307</v>
      </c>
      <c r="G108" t="s">
        <v>42</v>
      </c>
      <c r="H108" t="s">
        <v>307</v>
      </c>
      <c r="I108" t="s">
        <v>307</v>
      </c>
      <c r="J108" t="s">
        <v>306</v>
      </c>
      <c r="K108" t="s">
        <v>42</v>
      </c>
      <c r="L108" t="s">
        <v>306</v>
      </c>
      <c r="M108" t="s">
        <v>306</v>
      </c>
      <c r="N108" t="s">
        <v>306</v>
      </c>
      <c r="O108" t="s">
        <v>306</v>
      </c>
      <c r="P108" t="s">
        <v>306</v>
      </c>
      <c r="Q108" t="s">
        <v>306</v>
      </c>
      <c r="R108" t="s">
        <v>306</v>
      </c>
      <c r="S108" t="s">
        <v>306</v>
      </c>
      <c r="T108" t="s">
        <v>306</v>
      </c>
      <c r="U108" t="s">
        <v>306</v>
      </c>
      <c r="V108" t="s">
        <v>42</v>
      </c>
      <c r="W108" t="s">
        <v>42</v>
      </c>
      <c r="X108" t="s">
        <v>42</v>
      </c>
      <c r="Y108" t="s">
        <v>42</v>
      </c>
      <c r="Z108" t="s">
        <v>42</v>
      </c>
      <c r="AA108" t="s">
        <v>306</v>
      </c>
      <c r="AB108" t="s">
        <v>42</v>
      </c>
      <c r="AC108" t="s">
        <v>306</v>
      </c>
    </row>
    <row r="109" spans="1:29" x14ac:dyDescent="0.25">
      <c r="A109" t="s">
        <v>33</v>
      </c>
      <c r="B109" t="s">
        <v>34</v>
      </c>
      <c r="C109" t="s">
        <v>35</v>
      </c>
      <c r="D109" t="s">
        <v>36</v>
      </c>
      <c r="E109" t="s">
        <v>119</v>
      </c>
      <c r="F109" t="s">
        <v>307</v>
      </c>
      <c r="G109" t="s">
        <v>306</v>
      </c>
      <c r="H109" t="s">
        <v>307</v>
      </c>
      <c r="I109" t="s">
        <v>306</v>
      </c>
      <c r="J109" t="s">
        <v>306</v>
      </c>
      <c r="K109" t="s">
        <v>306</v>
      </c>
      <c r="L109" t="s">
        <v>306</v>
      </c>
      <c r="M109" t="s">
        <v>306</v>
      </c>
      <c r="N109" t="s">
        <v>306</v>
      </c>
      <c r="O109" t="s">
        <v>306</v>
      </c>
      <c r="P109" t="s">
        <v>306</v>
      </c>
      <c r="Q109" t="s">
        <v>306</v>
      </c>
      <c r="R109" t="s">
        <v>306</v>
      </c>
      <c r="S109" t="s">
        <v>306</v>
      </c>
      <c r="T109" t="s">
        <v>306</v>
      </c>
      <c r="U109" t="s">
        <v>306</v>
      </c>
      <c r="V109" t="s">
        <v>306</v>
      </c>
      <c r="W109" t="s">
        <v>306</v>
      </c>
      <c r="X109" t="s">
        <v>306</v>
      </c>
      <c r="Y109" t="s">
        <v>306</v>
      </c>
      <c r="Z109" t="s">
        <v>42</v>
      </c>
      <c r="AA109" t="s">
        <v>306</v>
      </c>
      <c r="AB109" t="s">
        <v>306</v>
      </c>
      <c r="AC109" t="s">
        <v>306</v>
      </c>
    </row>
    <row r="110" spans="1:29" x14ac:dyDescent="0.25">
      <c r="A110" t="s">
        <v>33</v>
      </c>
      <c r="B110" t="s">
        <v>48</v>
      </c>
      <c r="C110" t="s">
        <v>35</v>
      </c>
      <c r="D110" t="s">
        <v>36</v>
      </c>
      <c r="E110" t="s">
        <v>119</v>
      </c>
      <c r="F110" t="s">
        <v>42</v>
      </c>
      <c r="G110" t="s">
        <v>306</v>
      </c>
      <c r="H110" t="s">
        <v>42</v>
      </c>
      <c r="I110" t="s">
        <v>306</v>
      </c>
      <c r="J110" t="s">
        <v>42</v>
      </c>
      <c r="K110" t="s">
        <v>306</v>
      </c>
      <c r="L110" t="s">
        <v>306</v>
      </c>
      <c r="M110" t="s">
        <v>306</v>
      </c>
      <c r="N110" t="s">
        <v>306</v>
      </c>
      <c r="O110" t="s">
        <v>306</v>
      </c>
      <c r="P110" t="s">
        <v>306</v>
      </c>
      <c r="Q110" t="s">
        <v>306</v>
      </c>
      <c r="R110" t="s">
        <v>306</v>
      </c>
      <c r="S110" t="s">
        <v>306</v>
      </c>
      <c r="T110" t="s">
        <v>306</v>
      </c>
      <c r="U110" t="s">
        <v>306</v>
      </c>
      <c r="V110" t="s">
        <v>306</v>
      </c>
      <c r="W110" t="s">
        <v>306</v>
      </c>
      <c r="X110" t="s">
        <v>306</v>
      </c>
      <c r="Y110" t="s">
        <v>306</v>
      </c>
      <c r="Z110" t="s">
        <v>306</v>
      </c>
      <c r="AA110" t="s">
        <v>306</v>
      </c>
      <c r="AB110" t="s">
        <v>306</v>
      </c>
      <c r="AC110" t="s">
        <v>306</v>
      </c>
    </row>
    <row r="111" spans="1:29" x14ac:dyDescent="0.25">
      <c r="A111" t="s">
        <v>33</v>
      </c>
      <c r="B111" t="s">
        <v>34</v>
      </c>
      <c r="C111" t="s">
        <v>56</v>
      </c>
      <c r="D111" t="s">
        <v>36</v>
      </c>
      <c r="E111" t="s">
        <v>52</v>
      </c>
      <c r="F111" t="s">
        <v>307</v>
      </c>
      <c r="G111" t="s">
        <v>307</v>
      </c>
      <c r="H111" t="s">
        <v>307</v>
      </c>
      <c r="I111" t="s">
        <v>307</v>
      </c>
      <c r="J111" t="s">
        <v>307</v>
      </c>
      <c r="K111" t="s">
        <v>42</v>
      </c>
      <c r="L111" t="s">
        <v>42</v>
      </c>
      <c r="M111" t="s">
        <v>42</v>
      </c>
      <c r="N111" t="s">
        <v>42</v>
      </c>
      <c r="O111" t="s">
        <v>42</v>
      </c>
      <c r="P111" t="s">
        <v>42</v>
      </c>
      <c r="Q111" t="s">
        <v>42</v>
      </c>
      <c r="R111" t="s">
        <v>42</v>
      </c>
      <c r="S111" t="s">
        <v>42</v>
      </c>
      <c r="T111" t="s">
        <v>307</v>
      </c>
      <c r="U111" t="s">
        <v>42</v>
      </c>
      <c r="V111" t="s">
        <v>42</v>
      </c>
      <c r="W111" t="s">
        <v>42</v>
      </c>
      <c r="X111" t="s">
        <v>42</v>
      </c>
      <c r="Y111" t="s">
        <v>42</v>
      </c>
      <c r="Z111" t="s">
        <v>42</v>
      </c>
      <c r="AA111" t="s">
        <v>42</v>
      </c>
      <c r="AB111" t="s">
        <v>42</v>
      </c>
      <c r="AC111" t="s">
        <v>42</v>
      </c>
    </row>
    <row r="112" spans="1:29" x14ac:dyDescent="0.25">
      <c r="A112" t="s">
        <v>33</v>
      </c>
      <c r="B112" t="s">
        <v>48</v>
      </c>
      <c r="C112" t="s">
        <v>35</v>
      </c>
      <c r="D112" t="s">
        <v>36</v>
      </c>
      <c r="E112" t="s">
        <v>52</v>
      </c>
      <c r="F112" t="s">
        <v>307</v>
      </c>
      <c r="G112" t="s">
        <v>306</v>
      </c>
      <c r="H112" t="s">
        <v>307</v>
      </c>
      <c r="I112" t="s">
        <v>307</v>
      </c>
      <c r="J112" t="s">
        <v>307</v>
      </c>
      <c r="K112" t="s">
        <v>306</v>
      </c>
      <c r="L112" t="s">
        <v>306</v>
      </c>
      <c r="M112" t="s">
        <v>306</v>
      </c>
      <c r="N112" t="s">
        <v>306</v>
      </c>
      <c r="O112" t="s">
        <v>306</v>
      </c>
      <c r="P112" t="s">
        <v>306</v>
      </c>
      <c r="Q112" t="s">
        <v>42</v>
      </c>
      <c r="R112" t="s">
        <v>42</v>
      </c>
      <c r="S112" t="s">
        <v>42</v>
      </c>
      <c r="T112" t="s">
        <v>307</v>
      </c>
      <c r="U112" t="s">
        <v>42</v>
      </c>
      <c r="V112" t="s">
        <v>307</v>
      </c>
      <c r="W112" t="s">
        <v>307</v>
      </c>
      <c r="X112" t="s">
        <v>307</v>
      </c>
      <c r="Y112" t="s">
        <v>42</v>
      </c>
      <c r="Z112" t="s">
        <v>306</v>
      </c>
      <c r="AA112" t="s">
        <v>306</v>
      </c>
      <c r="AB112" t="s">
        <v>42</v>
      </c>
      <c r="AC112" t="s">
        <v>42</v>
      </c>
    </row>
    <row r="113" spans="1:29" x14ac:dyDescent="0.25">
      <c r="A113" t="s">
        <v>33</v>
      </c>
      <c r="B113" t="s">
        <v>34</v>
      </c>
      <c r="C113" t="s">
        <v>35</v>
      </c>
      <c r="D113" t="s">
        <v>36</v>
      </c>
      <c r="E113" t="s">
        <v>58</v>
      </c>
      <c r="F113" t="s">
        <v>42</v>
      </c>
      <c r="G113" t="s">
        <v>306</v>
      </c>
      <c r="H113" t="s">
        <v>42</v>
      </c>
      <c r="I113" t="s">
        <v>306</v>
      </c>
      <c r="J113" t="s">
        <v>306</v>
      </c>
      <c r="K113" t="s">
        <v>306</v>
      </c>
      <c r="L113" t="s">
        <v>306</v>
      </c>
      <c r="M113" t="s">
        <v>306</v>
      </c>
      <c r="N113" t="s">
        <v>306</v>
      </c>
      <c r="O113" t="s">
        <v>306</v>
      </c>
      <c r="P113" t="s">
        <v>306</v>
      </c>
      <c r="Q113" t="s">
        <v>306</v>
      </c>
      <c r="R113" t="s">
        <v>306</v>
      </c>
      <c r="S113" t="s">
        <v>306</v>
      </c>
      <c r="T113" t="s">
        <v>306</v>
      </c>
      <c r="U113" t="s">
        <v>306</v>
      </c>
      <c r="V113" t="s">
        <v>306</v>
      </c>
      <c r="W113" t="s">
        <v>306</v>
      </c>
      <c r="X113" t="s">
        <v>306</v>
      </c>
      <c r="Y113" t="s">
        <v>306</v>
      </c>
      <c r="Z113" t="s">
        <v>306</v>
      </c>
      <c r="AA113" t="s">
        <v>306</v>
      </c>
      <c r="AB113" t="s">
        <v>306</v>
      </c>
      <c r="AC113" t="s">
        <v>306</v>
      </c>
    </row>
    <row r="114" spans="1:29" x14ac:dyDescent="0.25">
      <c r="A114" t="s">
        <v>33</v>
      </c>
      <c r="B114" t="s">
        <v>48</v>
      </c>
      <c r="C114" t="s">
        <v>56</v>
      </c>
      <c r="D114" t="s">
        <v>36</v>
      </c>
      <c r="E114" t="s">
        <v>37</v>
      </c>
      <c r="F114" t="s">
        <v>306</v>
      </c>
      <c r="G114" t="s">
        <v>306</v>
      </c>
      <c r="H114" t="s">
        <v>306</v>
      </c>
      <c r="I114" t="s">
        <v>306</v>
      </c>
      <c r="J114" t="s">
        <v>306</v>
      </c>
      <c r="K114" t="s">
        <v>306</v>
      </c>
      <c r="L114" t="s">
        <v>306</v>
      </c>
      <c r="M114" t="s">
        <v>306</v>
      </c>
      <c r="N114" t="s">
        <v>306</v>
      </c>
      <c r="O114" t="s">
        <v>306</v>
      </c>
      <c r="P114" t="s">
        <v>306</v>
      </c>
      <c r="Q114" t="s">
        <v>306</v>
      </c>
      <c r="R114" t="s">
        <v>42</v>
      </c>
      <c r="S114" t="s">
        <v>307</v>
      </c>
      <c r="T114" t="s">
        <v>306</v>
      </c>
      <c r="U114" t="s">
        <v>306</v>
      </c>
      <c r="V114" t="s">
        <v>307</v>
      </c>
      <c r="W114" t="s">
        <v>42</v>
      </c>
      <c r="X114" t="s">
        <v>306</v>
      </c>
      <c r="Y114" t="s">
        <v>306</v>
      </c>
      <c r="Z114" t="s">
        <v>306</v>
      </c>
      <c r="AA114" t="s">
        <v>306</v>
      </c>
      <c r="AB114" t="s">
        <v>306</v>
      </c>
      <c r="AC114" t="s">
        <v>306</v>
      </c>
    </row>
    <row r="115" spans="1:29" x14ac:dyDescent="0.25">
      <c r="A115" t="s">
        <v>33</v>
      </c>
      <c r="B115" t="s">
        <v>34</v>
      </c>
      <c r="C115" t="s">
        <v>56</v>
      </c>
      <c r="D115" t="s">
        <v>36</v>
      </c>
      <c r="E115" t="s">
        <v>52</v>
      </c>
      <c r="F115" t="s">
        <v>42</v>
      </c>
      <c r="G115" t="s">
        <v>306</v>
      </c>
      <c r="H115" t="s">
        <v>306</v>
      </c>
      <c r="I115" t="s">
        <v>306</v>
      </c>
      <c r="J115" t="s">
        <v>306</v>
      </c>
      <c r="K115" t="s">
        <v>306</v>
      </c>
      <c r="L115" t="s">
        <v>306</v>
      </c>
      <c r="M115" t="s">
        <v>306</v>
      </c>
      <c r="N115" t="s">
        <v>306</v>
      </c>
      <c r="O115" t="s">
        <v>306</v>
      </c>
      <c r="P115" t="s">
        <v>306</v>
      </c>
      <c r="Q115" t="s">
        <v>306</v>
      </c>
      <c r="R115" t="s">
        <v>306</v>
      </c>
      <c r="S115" t="s">
        <v>306</v>
      </c>
      <c r="T115" t="s">
        <v>306</v>
      </c>
      <c r="U115" t="s">
        <v>306</v>
      </c>
      <c r="V115" t="s">
        <v>306</v>
      </c>
      <c r="W115" t="s">
        <v>306</v>
      </c>
      <c r="X115" t="s">
        <v>306</v>
      </c>
      <c r="Y115" t="s">
        <v>306</v>
      </c>
      <c r="Z115" t="s">
        <v>306</v>
      </c>
      <c r="AA115" t="s">
        <v>306</v>
      </c>
      <c r="AB115" t="s">
        <v>306</v>
      </c>
      <c r="AC115" t="s">
        <v>306</v>
      </c>
    </row>
    <row r="116" spans="1:29" x14ac:dyDescent="0.25">
      <c r="A116" t="s">
        <v>33</v>
      </c>
      <c r="B116" t="s">
        <v>34</v>
      </c>
      <c r="C116" t="s">
        <v>56</v>
      </c>
      <c r="D116" t="s">
        <v>36</v>
      </c>
      <c r="E116" t="s">
        <v>58</v>
      </c>
      <c r="F116" t="s">
        <v>306</v>
      </c>
      <c r="G116" t="s">
        <v>306</v>
      </c>
      <c r="H116" t="s">
        <v>306</v>
      </c>
      <c r="I116" t="s">
        <v>306</v>
      </c>
      <c r="J116" t="s">
        <v>306</v>
      </c>
      <c r="K116" t="s">
        <v>306</v>
      </c>
      <c r="L116" t="s">
        <v>306</v>
      </c>
      <c r="M116" t="s">
        <v>306</v>
      </c>
      <c r="N116" t="s">
        <v>306</v>
      </c>
      <c r="O116" t="s">
        <v>306</v>
      </c>
      <c r="P116" t="s">
        <v>306</v>
      </c>
      <c r="Q116" t="s">
        <v>306</v>
      </c>
      <c r="R116" t="s">
        <v>306</v>
      </c>
      <c r="S116" t="s">
        <v>306</v>
      </c>
      <c r="T116" t="s">
        <v>306</v>
      </c>
      <c r="U116" t="s">
        <v>306</v>
      </c>
      <c r="V116" t="s">
        <v>42</v>
      </c>
      <c r="W116" t="s">
        <v>42</v>
      </c>
      <c r="X116" t="s">
        <v>306</v>
      </c>
      <c r="Y116" t="s">
        <v>42</v>
      </c>
      <c r="Z116" t="s">
        <v>42</v>
      </c>
      <c r="AA116" t="s">
        <v>42</v>
      </c>
      <c r="AB116" t="s">
        <v>306</v>
      </c>
      <c r="AC116" t="s">
        <v>42</v>
      </c>
    </row>
    <row r="117" spans="1:29" x14ac:dyDescent="0.25">
      <c r="A117" t="s">
        <v>47</v>
      </c>
      <c r="B117" t="s">
        <v>34</v>
      </c>
      <c r="C117" t="s">
        <v>35</v>
      </c>
      <c r="D117" t="s">
        <v>36</v>
      </c>
      <c r="E117" t="s">
        <v>37</v>
      </c>
      <c r="F117" t="s">
        <v>42</v>
      </c>
      <c r="G117" t="s">
        <v>42</v>
      </c>
      <c r="H117" t="s">
        <v>42</v>
      </c>
      <c r="I117" t="s">
        <v>306</v>
      </c>
      <c r="J117" t="s">
        <v>306</v>
      </c>
      <c r="K117" t="s">
        <v>306</v>
      </c>
      <c r="L117" t="s">
        <v>306</v>
      </c>
      <c r="M117" t="s">
        <v>306</v>
      </c>
      <c r="N117" t="s">
        <v>306</v>
      </c>
      <c r="O117" t="s">
        <v>306</v>
      </c>
      <c r="P117" t="s">
        <v>306</v>
      </c>
      <c r="Q117" t="s">
        <v>306</v>
      </c>
      <c r="R117" t="s">
        <v>306</v>
      </c>
      <c r="S117" t="s">
        <v>42</v>
      </c>
      <c r="T117" t="s">
        <v>306</v>
      </c>
      <c r="U117" t="s">
        <v>306</v>
      </c>
      <c r="V117" t="s">
        <v>306</v>
      </c>
      <c r="W117" t="s">
        <v>306</v>
      </c>
      <c r="X117" t="s">
        <v>306</v>
      </c>
      <c r="Y117" t="s">
        <v>42</v>
      </c>
      <c r="Z117" t="s">
        <v>42</v>
      </c>
      <c r="AA117" t="s">
        <v>42</v>
      </c>
      <c r="AB117" t="s">
        <v>42</v>
      </c>
      <c r="AC117" t="s">
        <v>306</v>
      </c>
    </row>
    <row r="118" spans="1:29" x14ac:dyDescent="0.25">
      <c r="A118" t="s">
        <v>33</v>
      </c>
      <c r="B118" t="s">
        <v>48</v>
      </c>
      <c r="C118" t="s">
        <v>35</v>
      </c>
      <c r="D118" t="s">
        <v>36</v>
      </c>
      <c r="E118" t="s">
        <v>52</v>
      </c>
      <c r="F118" t="s">
        <v>306</v>
      </c>
      <c r="G118" t="s">
        <v>306</v>
      </c>
      <c r="H118" t="s">
        <v>306</v>
      </c>
      <c r="I118" t="s">
        <v>306</v>
      </c>
      <c r="J118" t="s">
        <v>306</v>
      </c>
      <c r="K118" t="s">
        <v>306</v>
      </c>
      <c r="L118" t="s">
        <v>306</v>
      </c>
      <c r="M118" t="s">
        <v>306</v>
      </c>
      <c r="N118" t="s">
        <v>306</v>
      </c>
      <c r="O118" t="s">
        <v>306</v>
      </c>
      <c r="P118" t="s">
        <v>42</v>
      </c>
      <c r="Q118" t="s">
        <v>306</v>
      </c>
      <c r="R118" t="s">
        <v>306</v>
      </c>
      <c r="S118" t="s">
        <v>306</v>
      </c>
      <c r="T118" t="s">
        <v>306</v>
      </c>
      <c r="U118" t="s">
        <v>306</v>
      </c>
      <c r="V118" t="s">
        <v>42</v>
      </c>
      <c r="W118" t="s">
        <v>306</v>
      </c>
      <c r="X118" t="s">
        <v>306</v>
      </c>
      <c r="Y118" t="s">
        <v>306</v>
      </c>
      <c r="Z118" t="s">
        <v>306</v>
      </c>
      <c r="AA118" t="s">
        <v>306</v>
      </c>
      <c r="AB118" t="s">
        <v>306</v>
      </c>
      <c r="AC118" t="s">
        <v>306</v>
      </c>
    </row>
    <row r="119" spans="1:29" x14ac:dyDescent="0.25">
      <c r="A119" t="s">
        <v>33</v>
      </c>
      <c r="B119" t="s">
        <v>34</v>
      </c>
      <c r="C119" t="s">
        <v>56</v>
      </c>
      <c r="D119" t="s">
        <v>36</v>
      </c>
      <c r="E119" t="s">
        <v>52</v>
      </c>
      <c r="F119" t="s">
        <v>307</v>
      </c>
      <c r="G119" t="s">
        <v>306</v>
      </c>
      <c r="H119" t="s">
        <v>42</v>
      </c>
      <c r="I119" t="s">
        <v>307</v>
      </c>
      <c r="J119" t="s">
        <v>306</v>
      </c>
      <c r="K119" t="s">
        <v>306</v>
      </c>
      <c r="L119" t="s">
        <v>306</v>
      </c>
      <c r="M119" t="s">
        <v>306</v>
      </c>
      <c r="N119" t="s">
        <v>306</v>
      </c>
      <c r="O119" t="s">
        <v>42</v>
      </c>
      <c r="P119" t="s">
        <v>306</v>
      </c>
      <c r="Q119" t="s">
        <v>306</v>
      </c>
      <c r="R119" t="s">
        <v>306</v>
      </c>
      <c r="S119" t="s">
        <v>306</v>
      </c>
      <c r="T119" t="s">
        <v>306</v>
      </c>
      <c r="U119" t="s">
        <v>306</v>
      </c>
      <c r="V119" t="s">
        <v>42</v>
      </c>
      <c r="W119" t="s">
        <v>306</v>
      </c>
      <c r="X119" t="s">
        <v>306</v>
      </c>
      <c r="Y119" t="s">
        <v>307</v>
      </c>
      <c r="Z119" t="s">
        <v>307</v>
      </c>
      <c r="AA119" t="s">
        <v>307</v>
      </c>
      <c r="AB119" t="s">
        <v>306</v>
      </c>
      <c r="AC119" t="s">
        <v>306</v>
      </c>
    </row>
    <row r="120" spans="1:29" x14ac:dyDescent="0.25">
      <c r="A120" t="s">
        <v>33</v>
      </c>
      <c r="B120" t="s">
        <v>34</v>
      </c>
      <c r="C120" t="s">
        <v>35</v>
      </c>
      <c r="D120" t="s">
        <v>36</v>
      </c>
      <c r="E120" t="s">
        <v>52</v>
      </c>
      <c r="F120" t="s">
        <v>307</v>
      </c>
      <c r="G120" t="s">
        <v>307</v>
      </c>
      <c r="H120" t="s">
        <v>307</v>
      </c>
      <c r="I120" t="s">
        <v>307</v>
      </c>
      <c r="J120" t="s">
        <v>307</v>
      </c>
      <c r="K120" t="s">
        <v>42</v>
      </c>
      <c r="L120" t="s">
        <v>42</v>
      </c>
      <c r="M120" t="s">
        <v>42</v>
      </c>
      <c r="N120" t="s">
        <v>306</v>
      </c>
      <c r="O120" t="s">
        <v>306</v>
      </c>
      <c r="P120" t="s">
        <v>306</v>
      </c>
      <c r="Q120" t="s">
        <v>42</v>
      </c>
      <c r="R120" t="s">
        <v>306</v>
      </c>
      <c r="S120" t="s">
        <v>306</v>
      </c>
      <c r="T120" t="s">
        <v>42</v>
      </c>
      <c r="U120" t="s">
        <v>307</v>
      </c>
      <c r="V120" t="s">
        <v>42</v>
      </c>
      <c r="W120" t="s">
        <v>42</v>
      </c>
      <c r="X120" t="s">
        <v>307</v>
      </c>
      <c r="Y120" t="s">
        <v>42</v>
      </c>
      <c r="Z120" t="s">
        <v>42</v>
      </c>
      <c r="AA120" t="s">
        <v>42</v>
      </c>
      <c r="AB120" t="s">
        <v>42</v>
      </c>
      <c r="AC120" t="s">
        <v>42</v>
      </c>
    </row>
    <row r="121" spans="1:29" x14ac:dyDescent="0.25">
      <c r="A121" t="s">
        <v>33</v>
      </c>
      <c r="B121" t="s">
        <v>48</v>
      </c>
      <c r="C121" t="s">
        <v>56</v>
      </c>
      <c r="D121" t="s">
        <v>36</v>
      </c>
      <c r="E121" t="s">
        <v>52</v>
      </c>
      <c r="F121" t="s">
        <v>306</v>
      </c>
      <c r="G121" t="s">
        <v>306</v>
      </c>
      <c r="H121" t="s">
        <v>306</v>
      </c>
      <c r="I121" t="s">
        <v>306</v>
      </c>
      <c r="J121" t="s">
        <v>306</v>
      </c>
      <c r="K121" t="s">
        <v>42</v>
      </c>
      <c r="L121" t="s">
        <v>306</v>
      </c>
      <c r="M121" t="s">
        <v>42</v>
      </c>
      <c r="N121" t="s">
        <v>306</v>
      </c>
      <c r="O121" t="s">
        <v>306</v>
      </c>
      <c r="P121" t="s">
        <v>306</v>
      </c>
      <c r="Q121" t="s">
        <v>306</v>
      </c>
      <c r="R121" t="s">
        <v>306</v>
      </c>
      <c r="S121" t="s">
        <v>306</v>
      </c>
      <c r="T121" t="s">
        <v>306</v>
      </c>
      <c r="U121" t="s">
        <v>306</v>
      </c>
      <c r="V121" t="s">
        <v>306</v>
      </c>
      <c r="W121" t="s">
        <v>306</v>
      </c>
      <c r="X121" t="s">
        <v>306</v>
      </c>
      <c r="Y121" t="s">
        <v>306</v>
      </c>
      <c r="Z121" t="s">
        <v>306</v>
      </c>
      <c r="AA121" t="s">
        <v>306</v>
      </c>
      <c r="AB121" t="s">
        <v>42</v>
      </c>
      <c r="AC121" t="s">
        <v>306</v>
      </c>
    </row>
    <row r="122" spans="1:29" x14ac:dyDescent="0.25">
      <c r="A122" t="s">
        <v>33</v>
      </c>
      <c r="B122" t="s">
        <v>34</v>
      </c>
      <c r="C122" t="s">
        <v>35</v>
      </c>
      <c r="D122" t="s">
        <v>36</v>
      </c>
      <c r="E122" t="s">
        <v>52</v>
      </c>
      <c r="F122" t="s">
        <v>306</v>
      </c>
      <c r="G122" t="s">
        <v>306</v>
      </c>
      <c r="H122" t="s">
        <v>42</v>
      </c>
      <c r="I122" t="s">
        <v>42</v>
      </c>
      <c r="J122" t="s">
        <v>42</v>
      </c>
      <c r="K122" t="s">
        <v>306</v>
      </c>
      <c r="L122" t="s">
        <v>306</v>
      </c>
      <c r="M122" t="s">
        <v>306</v>
      </c>
      <c r="N122" t="s">
        <v>306</v>
      </c>
      <c r="O122" t="s">
        <v>306</v>
      </c>
      <c r="P122" t="s">
        <v>306</v>
      </c>
      <c r="Q122" t="s">
        <v>42</v>
      </c>
      <c r="R122" t="s">
        <v>306</v>
      </c>
      <c r="S122" t="s">
        <v>306</v>
      </c>
      <c r="T122" t="s">
        <v>306</v>
      </c>
      <c r="U122" t="s">
        <v>306</v>
      </c>
      <c r="V122" t="s">
        <v>42</v>
      </c>
      <c r="W122" t="s">
        <v>42</v>
      </c>
      <c r="X122" t="s">
        <v>306</v>
      </c>
      <c r="Y122" t="s">
        <v>42</v>
      </c>
      <c r="Z122" t="s">
        <v>42</v>
      </c>
      <c r="AA122" t="s">
        <v>306</v>
      </c>
      <c r="AB122" t="s">
        <v>42</v>
      </c>
      <c r="AC122" t="s">
        <v>42</v>
      </c>
    </row>
    <row r="123" spans="1:29" x14ac:dyDescent="0.25">
      <c r="A123" t="s">
        <v>33</v>
      </c>
      <c r="B123" t="s">
        <v>48</v>
      </c>
      <c r="C123" t="s">
        <v>35</v>
      </c>
      <c r="D123" t="s">
        <v>36</v>
      </c>
      <c r="E123" t="s">
        <v>58</v>
      </c>
      <c r="F123" t="s">
        <v>42</v>
      </c>
      <c r="G123" t="s">
        <v>306</v>
      </c>
      <c r="H123" t="s">
        <v>42</v>
      </c>
      <c r="I123" t="s">
        <v>42</v>
      </c>
      <c r="J123" t="s">
        <v>306</v>
      </c>
      <c r="K123" t="s">
        <v>306</v>
      </c>
      <c r="L123" t="s">
        <v>42</v>
      </c>
      <c r="M123" t="s">
        <v>306</v>
      </c>
      <c r="N123" t="s">
        <v>306</v>
      </c>
      <c r="O123" t="s">
        <v>306</v>
      </c>
      <c r="P123" t="s">
        <v>306</v>
      </c>
      <c r="Q123" t="s">
        <v>306</v>
      </c>
      <c r="R123" t="s">
        <v>306</v>
      </c>
      <c r="S123" t="s">
        <v>42</v>
      </c>
      <c r="T123" t="s">
        <v>306</v>
      </c>
      <c r="U123" t="s">
        <v>306</v>
      </c>
      <c r="V123" t="s">
        <v>306</v>
      </c>
      <c r="W123" t="s">
        <v>306</v>
      </c>
      <c r="X123" t="s">
        <v>42</v>
      </c>
      <c r="Y123" t="s">
        <v>306</v>
      </c>
      <c r="Z123" t="s">
        <v>306</v>
      </c>
      <c r="AA123" t="s">
        <v>306</v>
      </c>
      <c r="AB123" t="s">
        <v>306</v>
      </c>
      <c r="AC123" t="s">
        <v>306</v>
      </c>
    </row>
    <row r="124" spans="1:29" x14ac:dyDescent="0.25">
      <c r="A124" t="s">
        <v>33</v>
      </c>
      <c r="B124" t="s">
        <v>48</v>
      </c>
      <c r="C124" t="s">
        <v>35</v>
      </c>
      <c r="D124" t="s">
        <v>36</v>
      </c>
      <c r="E124" t="s">
        <v>37</v>
      </c>
      <c r="F124" t="s">
        <v>306</v>
      </c>
      <c r="G124" t="s">
        <v>306</v>
      </c>
      <c r="H124" t="s">
        <v>306</v>
      </c>
      <c r="I124" t="s">
        <v>306</v>
      </c>
      <c r="J124" t="s">
        <v>306</v>
      </c>
      <c r="K124" t="s">
        <v>306</v>
      </c>
      <c r="L124" t="s">
        <v>306</v>
      </c>
      <c r="M124" t="s">
        <v>306</v>
      </c>
      <c r="N124" t="s">
        <v>306</v>
      </c>
      <c r="O124" t="s">
        <v>306</v>
      </c>
      <c r="P124" t="s">
        <v>306</v>
      </c>
      <c r="Q124" t="s">
        <v>306</v>
      </c>
      <c r="R124" t="s">
        <v>306</v>
      </c>
      <c r="S124" t="s">
        <v>42</v>
      </c>
      <c r="T124" t="s">
        <v>42</v>
      </c>
      <c r="U124" t="s">
        <v>42</v>
      </c>
      <c r="V124" t="s">
        <v>42</v>
      </c>
      <c r="W124" t="s">
        <v>42</v>
      </c>
      <c r="X124" t="s">
        <v>306</v>
      </c>
      <c r="Y124" t="s">
        <v>42</v>
      </c>
      <c r="Z124" t="s">
        <v>306</v>
      </c>
      <c r="AA124" t="s">
        <v>306</v>
      </c>
      <c r="AB124" t="s">
        <v>42</v>
      </c>
      <c r="AC124" t="s">
        <v>42</v>
      </c>
    </row>
    <row r="125" spans="1:29" x14ac:dyDescent="0.25">
      <c r="A125" t="s">
        <v>33</v>
      </c>
      <c r="B125" t="s">
        <v>34</v>
      </c>
      <c r="C125" t="s">
        <v>35</v>
      </c>
      <c r="D125" t="s">
        <v>36</v>
      </c>
      <c r="E125" t="s">
        <v>58</v>
      </c>
      <c r="F125" t="s">
        <v>307</v>
      </c>
      <c r="G125" t="s">
        <v>306</v>
      </c>
      <c r="H125" t="s">
        <v>306</v>
      </c>
      <c r="I125" t="s">
        <v>306</v>
      </c>
      <c r="J125" t="s">
        <v>307</v>
      </c>
      <c r="K125" t="s">
        <v>42</v>
      </c>
      <c r="L125" t="s">
        <v>42</v>
      </c>
      <c r="M125" t="s">
        <v>42</v>
      </c>
      <c r="N125" t="s">
        <v>306</v>
      </c>
      <c r="O125" t="s">
        <v>306</v>
      </c>
      <c r="P125" t="s">
        <v>307</v>
      </c>
      <c r="Q125" t="s">
        <v>306</v>
      </c>
      <c r="R125" t="s">
        <v>306</v>
      </c>
      <c r="S125" t="s">
        <v>306</v>
      </c>
      <c r="T125" t="s">
        <v>306</v>
      </c>
      <c r="U125" t="s">
        <v>306</v>
      </c>
      <c r="V125" t="s">
        <v>306</v>
      </c>
      <c r="W125" t="s">
        <v>306</v>
      </c>
      <c r="X125" t="s">
        <v>306</v>
      </c>
      <c r="Y125" t="s">
        <v>307</v>
      </c>
      <c r="Z125" t="s">
        <v>306</v>
      </c>
      <c r="AA125" t="s">
        <v>306</v>
      </c>
      <c r="AB125" t="s">
        <v>306</v>
      </c>
      <c r="AC125" t="s">
        <v>306</v>
      </c>
    </row>
    <row r="126" spans="1:29" x14ac:dyDescent="0.25">
      <c r="A126" t="s">
        <v>33</v>
      </c>
      <c r="B126" t="s">
        <v>48</v>
      </c>
      <c r="C126" t="s">
        <v>35</v>
      </c>
      <c r="D126" t="s">
        <v>36</v>
      </c>
      <c r="E126" t="s">
        <v>37</v>
      </c>
      <c r="F126" t="s">
        <v>307</v>
      </c>
      <c r="G126" t="s">
        <v>42</v>
      </c>
      <c r="H126" t="s">
        <v>306</v>
      </c>
      <c r="I126" t="s">
        <v>307</v>
      </c>
      <c r="J126" t="s">
        <v>42</v>
      </c>
      <c r="K126" t="s">
        <v>306</v>
      </c>
      <c r="L126" t="s">
        <v>42</v>
      </c>
      <c r="M126" t="s">
        <v>42</v>
      </c>
      <c r="N126" t="s">
        <v>306</v>
      </c>
      <c r="O126" t="s">
        <v>306</v>
      </c>
      <c r="P126" t="s">
        <v>42</v>
      </c>
      <c r="Q126" t="s">
        <v>42</v>
      </c>
      <c r="R126" t="s">
        <v>307</v>
      </c>
      <c r="S126" t="s">
        <v>306</v>
      </c>
      <c r="T126" t="s">
        <v>306</v>
      </c>
      <c r="U126" t="s">
        <v>306</v>
      </c>
      <c r="V126" t="s">
        <v>306</v>
      </c>
      <c r="W126" t="s">
        <v>306</v>
      </c>
      <c r="X126" t="s">
        <v>306</v>
      </c>
      <c r="Y126" t="s">
        <v>307</v>
      </c>
      <c r="Z126" t="s">
        <v>307</v>
      </c>
      <c r="AA126" t="s">
        <v>307</v>
      </c>
      <c r="AB126" t="s">
        <v>307</v>
      </c>
      <c r="AC126" t="s">
        <v>307</v>
      </c>
    </row>
    <row r="127" spans="1:29" x14ac:dyDescent="0.25">
      <c r="A127" t="s">
        <v>33</v>
      </c>
      <c r="B127" t="s">
        <v>34</v>
      </c>
      <c r="C127" t="s">
        <v>35</v>
      </c>
      <c r="D127" t="s">
        <v>36</v>
      </c>
      <c r="E127" t="s">
        <v>58</v>
      </c>
      <c r="F127" t="s">
        <v>306</v>
      </c>
      <c r="G127" t="s">
        <v>306</v>
      </c>
      <c r="H127" t="s">
        <v>306</v>
      </c>
      <c r="I127" t="s">
        <v>306</v>
      </c>
      <c r="J127" t="s">
        <v>306</v>
      </c>
      <c r="K127" t="s">
        <v>307</v>
      </c>
      <c r="L127" t="s">
        <v>42</v>
      </c>
      <c r="M127" t="s">
        <v>307</v>
      </c>
      <c r="N127" t="s">
        <v>42</v>
      </c>
      <c r="O127" t="s">
        <v>307</v>
      </c>
      <c r="P127" t="s">
        <v>42</v>
      </c>
      <c r="Q127" t="s">
        <v>307</v>
      </c>
      <c r="R127" t="s">
        <v>42</v>
      </c>
      <c r="S127" t="s">
        <v>307</v>
      </c>
      <c r="T127" t="s">
        <v>306</v>
      </c>
      <c r="U127" t="s">
        <v>306</v>
      </c>
      <c r="V127" t="s">
        <v>306</v>
      </c>
      <c r="W127" t="s">
        <v>306</v>
      </c>
      <c r="X127" t="s">
        <v>306</v>
      </c>
      <c r="Y127" t="s">
        <v>307</v>
      </c>
      <c r="Z127" t="s">
        <v>306</v>
      </c>
      <c r="AA127" t="s">
        <v>306</v>
      </c>
      <c r="AB127" t="s">
        <v>42</v>
      </c>
      <c r="AC127" t="s">
        <v>306</v>
      </c>
    </row>
    <row r="128" spans="1:29" x14ac:dyDescent="0.25">
      <c r="A128" t="s">
        <v>33</v>
      </c>
      <c r="B128" t="s">
        <v>48</v>
      </c>
      <c r="C128" t="s">
        <v>35</v>
      </c>
      <c r="D128" t="s">
        <v>36</v>
      </c>
      <c r="E128" t="s">
        <v>52</v>
      </c>
      <c r="F128" t="s">
        <v>306</v>
      </c>
      <c r="G128" t="s">
        <v>306</v>
      </c>
      <c r="H128" t="s">
        <v>307</v>
      </c>
      <c r="I128" t="s">
        <v>307</v>
      </c>
      <c r="J128" t="s">
        <v>306</v>
      </c>
      <c r="K128" t="s">
        <v>306</v>
      </c>
      <c r="L128" t="s">
        <v>306</v>
      </c>
      <c r="M128" t="s">
        <v>42</v>
      </c>
      <c r="N128" t="s">
        <v>306</v>
      </c>
      <c r="O128" t="s">
        <v>306</v>
      </c>
      <c r="P128" t="s">
        <v>42</v>
      </c>
      <c r="Q128" t="s">
        <v>42</v>
      </c>
      <c r="R128" t="s">
        <v>306</v>
      </c>
      <c r="S128" t="s">
        <v>42</v>
      </c>
      <c r="T128" t="s">
        <v>306</v>
      </c>
      <c r="U128" t="s">
        <v>306</v>
      </c>
      <c r="V128" t="s">
        <v>42</v>
      </c>
      <c r="W128" t="s">
        <v>42</v>
      </c>
      <c r="X128" t="s">
        <v>306</v>
      </c>
      <c r="Y128" t="s">
        <v>306</v>
      </c>
      <c r="Z128" t="s">
        <v>306</v>
      </c>
      <c r="AA128" t="s">
        <v>42</v>
      </c>
      <c r="AB128" t="s">
        <v>307</v>
      </c>
      <c r="AC128" t="s">
        <v>306</v>
      </c>
    </row>
    <row r="129" spans="1:29" x14ac:dyDescent="0.25">
      <c r="A129" t="s">
        <v>33</v>
      </c>
      <c r="B129" t="s">
        <v>48</v>
      </c>
      <c r="C129" t="s">
        <v>35</v>
      </c>
      <c r="D129" t="s">
        <v>36</v>
      </c>
      <c r="E129" t="s">
        <v>58</v>
      </c>
      <c r="F129" t="s">
        <v>42</v>
      </c>
      <c r="G129" t="s">
        <v>306</v>
      </c>
      <c r="H129" t="s">
        <v>306</v>
      </c>
      <c r="I129" t="s">
        <v>306</v>
      </c>
      <c r="J129" t="s">
        <v>307</v>
      </c>
      <c r="K129" t="s">
        <v>306</v>
      </c>
      <c r="L129" t="s">
        <v>306</v>
      </c>
      <c r="M129" t="s">
        <v>306</v>
      </c>
      <c r="N129" t="s">
        <v>306</v>
      </c>
      <c r="O129" t="s">
        <v>306</v>
      </c>
      <c r="P129" t="s">
        <v>306</v>
      </c>
      <c r="Q129" t="s">
        <v>42</v>
      </c>
      <c r="R129" t="s">
        <v>306</v>
      </c>
      <c r="S129" t="s">
        <v>306</v>
      </c>
      <c r="T129" t="s">
        <v>306</v>
      </c>
      <c r="U129" t="s">
        <v>42</v>
      </c>
      <c r="V129" t="s">
        <v>42</v>
      </c>
      <c r="W129" t="s">
        <v>306</v>
      </c>
      <c r="X129" t="s">
        <v>42</v>
      </c>
      <c r="Y129" t="s">
        <v>306</v>
      </c>
      <c r="Z129" t="s">
        <v>306</v>
      </c>
      <c r="AA129" t="s">
        <v>306</v>
      </c>
      <c r="AB129" t="s">
        <v>306</v>
      </c>
      <c r="AC129" t="s">
        <v>306</v>
      </c>
    </row>
    <row r="130" spans="1:29" x14ac:dyDescent="0.25">
      <c r="A130" t="s">
        <v>33</v>
      </c>
      <c r="B130" t="s">
        <v>34</v>
      </c>
      <c r="C130" t="s">
        <v>35</v>
      </c>
      <c r="D130" t="s">
        <v>36</v>
      </c>
      <c r="E130" t="s">
        <v>119</v>
      </c>
      <c r="F130" t="s">
        <v>306</v>
      </c>
      <c r="G130" t="s">
        <v>306</v>
      </c>
      <c r="H130" t="s">
        <v>306</v>
      </c>
      <c r="I130" t="s">
        <v>306</v>
      </c>
      <c r="J130" t="s">
        <v>306</v>
      </c>
      <c r="K130" t="s">
        <v>306</v>
      </c>
      <c r="L130" t="s">
        <v>306</v>
      </c>
      <c r="M130" t="s">
        <v>306</v>
      </c>
      <c r="N130" t="s">
        <v>306</v>
      </c>
      <c r="O130" t="s">
        <v>306</v>
      </c>
      <c r="P130" t="s">
        <v>306</v>
      </c>
      <c r="Q130" t="s">
        <v>306</v>
      </c>
      <c r="R130" t="s">
        <v>306</v>
      </c>
      <c r="S130" t="s">
        <v>42</v>
      </c>
      <c r="T130" t="s">
        <v>306</v>
      </c>
      <c r="U130" t="s">
        <v>306</v>
      </c>
      <c r="V130" t="s">
        <v>42</v>
      </c>
      <c r="W130" t="s">
        <v>42</v>
      </c>
      <c r="X130" t="s">
        <v>306</v>
      </c>
      <c r="Y130" t="s">
        <v>42</v>
      </c>
      <c r="Z130" t="s">
        <v>306</v>
      </c>
      <c r="AA130" t="s">
        <v>306</v>
      </c>
      <c r="AB130" t="s">
        <v>306</v>
      </c>
      <c r="AC130" t="s">
        <v>306</v>
      </c>
    </row>
    <row r="131" spans="1:29" x14ac:dyDescent="0.25">
      <c r="A131" t="s">
        <v>33</v>
      </c>
      <c r="B131" t="s">
        <v>48</v>
      </c>
      <c r="C131" t="s">
        <v>56</v>
      </c>
      <c r="D131" t="s">
        <v>36</v>
      </c>
      <c r="E131" t="s">
        <v>52</v>
      </c>
      <c r="F131" t="s">
        <v>42</v>
      </c>
      <c r="G131" t="s">
        <v>306</v>
      </c>
      <c r="H131" t="s">
        <v>306</v>
      </c>
      <c r="I131" t="s">
        <v>306</v>
      </c>
      <c r="J131" t="s">
        <v>306</v>
      </c>
      <c r="K131" t="s">
        <v>306</v>
      </c>
      <c r="L131" t="s">
        <v>306</v>
      </c>
      <c r="M131" t="s">
        <v>306</v>
      </c>
      <c r="N131" t="s">
        <v>306</v>
      </c>
      <c r="O131" t="s">
        <v>306</v>
      </c>
      <c r="P131" t="s">
        <v>306</v>
      </c>
      <c r="Q131" t="s">
        <v>306</v>
      </c>
      <c r="R131" t="s">
        <v>42</v>
      </c>
      <c r="S131" t="s">
        <v>306</v>
      </c>
      <c r="T131" t="s">
        <v>306</v>
      </c>
      <c r="U131" t="s">
        <v>306</v>
      </c>
      <c r="V131" t="s">
        <v>306</v>
      </c>
      <c r="W131" t="s">
        <v>306</v>
      </c>
      <c r="X131" t="s">
        <v>306</v>
      </c>
      <c r="Y131" t="s">
        <v>307</v>
      </c>
      <c r="Z131" t="s">
        <v>306</v>
      </c>
      <c r="AA131" t="s">
        <v>306</v>
      </c>
      <c r="AB131" t="s">
        <v>306</v>
      </c>
      <c r="AC131" t="s">
        <v>306</v>
      </c>
    </row>
    <row r="132" spans="1:29" x14ac:dyDescent="0.25">
      <c r="A132" t="s">
        <v>33</v>
      </c>
      <c r="B132" t="s">
        <v>34</v>
      </c>
      <c r="C132" t="s">
        <v>56</v>
      </c>
      <c r="D132" t="s">
        <v>36</v>
      </c>
      <c r="E132" t="s">
        <v>58</v>
      </c>
      <c r="F132" t="s">
        <v>306</v>
      </c>
      <c r="G132" t="s">
        <v>306</v>
      </c>
      <c r="H132" t="s">
        <v>42</v>
      </c>
      <c r="I132" t="s">
        <v>42</v>
      </c>
      <c r="J132" t="s">
        <v>306</v>
      </c>
      <c r="K132" t="s">
        <v>306</v>
      </c>
      <c r="L132" t="s">
        <v>306</v>
      </c>
      <c r="M132" t="s">
        <v>306</v>
      </c>
      <c r="N132" t="s">
        <v>306</v>
      </c>
      <c r="O132" t="s">
        <v>306</v>
      </c>
      <c r="P132" t="s">
        <v>306</v>
      </c>
      <c r="Q132" t="s">
        <v>306</v>
      </c>
      <c r="R132" t="s">
        <v>42</v>
      </c>
      <c r="S132" t="s">
        <v>306</v>
      </c>
      <c r="T132" t="s">
        <v>306</v>
      </c>
      <c r="U132" t="s">
        <v>306</v>
      </c>
      <c r="V132" t="s">
        <v>42</v>
      </c>
      <c r="W132" t="s">
        <v>42</v>
      </c>
      <c r="X132" t="s">
        <v>306</v>
      </c>
      <c r="Y132" t="s">
        <v>307</v>
      </c>
      <c r="Z132" t="s">
        <v>42</v>
      </c>
      <c r="AA132" t="s">
        <v>307</v>
      </c>
      <c r="AB132" t="s">
        <v>306</v>
      </c>
      <c r="AC132" t="s">
        <v>306</v>
      </c>
    </row>
    <row r="133" spans="1:29" x14ac:dyDescent="0.25">
      <c r="A133" t="s">
        <v>47</v>
      </c>
      <c r="B133" t="s">
        <v>48</v>
      </c>
      <c r="C133" t="s">
        <v>56</v>
      </c>
      <c r="D133" t="s">
        <v>36</v>
      </c>
      <c r="E133" t="s">
        <v>52</v>
      </c>
      <c r="F133" t="s">
        <v>306</v>
      </c>
      <c r="G133" t="s">
        <v>306</v>
      </c>
      <c r="H133" t="s">
        <v>306</v>
      </c>
      <c r="I133" t="s">
        <v>42</v>
      </c>
      <c r="J133" t="s">
        <v>42</v>
      </c>
      <c r="K133" t="s">
        <v>306</v>
      </c>
      <c r="L133" t="s">
        <v>306</v>
      </c>
      <c r="M133" t="s">
        <v>306</v>
      </c>
      <c r="N133" t="s">
        <v>306</v>
      </c>
      <c r="O133" t="s">
        <v>306</v>
      </c>
      <c r="P133" t="s">
        <v>306</v>
      </c>
      <c r="Q133" t="s">
        <v>306</v>
      </c>
      <c r="R133" t="s">
        <v>306</v>
      </c>
      <c r="S133" t="s">
        <v>306</v>
      </c>
      <c r="T133" t="s">
        <v>306</v>
      </c>
      <c r="U133" t="s">
        <v>306</v>
      </c>
      <c r="V133" t="s">
        <v>306</v>
      </c>
      <c r="W133" t="s">
        <v>306</v>
      </c>
      <c r="X133" t="s">
        <v>306</v>
      </c>
      <c r="Y133" t="s">
        <v>306</v>
      </c>
      <c r="Z133" t="s">
        <v>306</v>
      </c>
      <c r="AA133" t="s">
        <v>42</v>
      </c>
      <c r="AB133" t="s">
        <v>306</v>
      </c>
      <c r="AC133" t="s">
        <v>306</v>
      </c>
    </row>
    <row r="134" spans="1:29" x14ac:dyDescent="0.25">
      <c r="A134" t="s">
        <v>150</v>
      </c>
      <c r="B134" t="s">
        <v>34</v>
      </c>
      <c r="C134" t="s">
        <v>56</v>
      </c>
      <c r="D134" t="s">
        <v>57</v>
      </c>
      <c r="E134" t="s">
        <v>37</v>
      </c>
      <c r="F134" t="s">
        <v>306</v>
      </c>
      <c r="G134" t="s">
        <v>42</v>
      </c>
      <c r="H134" t="s">
        <v>307</v>
      </c>
      <c r="I134" t="s">
        <v>307</v>
      </c>
      <c r="J134" t="s">
        <v>42</v>
      </c>
      <c r="K134" t="s">
        <v>306</v>
      </c>
      <c r="L134" t="s">
        <v>42</v>
      </c>
      <c r="M134" t="s">
        <v>42</v>
      </c>
      <c r="N134" t="s">
        <v>42</v>
      </c>
      <c r="O134" t="s">
        <v>42</v>
      </c>
      <c r="P134" t="s">
        <v>42</v>
      </c>
      <c r="Q134" t="s">
        <v>42</v>
      </c>
      <c r="R134" t="s">
        <v>306</v>
      </c>
      <c r="S134" t="s">
        <v>306</v>
      </c>
      <c r="T134" t="s">
        <v>306</v>
      </c>
      <c r="U134" t="s">
        <v>306</v>
      </c>
      <c r="V134" t="s">
        <v>306</v>
      </c>
      <c r="W134" t="s">
        <v>306</v>
      </c>
      <c r="X134" t="s">
        <v>306</v>
      </c>
      <c r="Y134" t="s">
        <v>307</v>
      </c>
      <c r="Z134" t="s">
        <v>306</v>
      </c>
      <c r="AA134" t="s">
        <v>306</v>
      </c>
      <c r="AB134" t="s">
        <v>306</v>
      </c>
      <c r="AC134" t="s">
        <v>306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E06AF-986F-4464-99A2-4F54BD3C5CC0}">
  <dimension ref="A1:S28"/>
  <sheetViews>
    <sheetView topLeftCell="F1" workbookViewId="0">
      <selection activeCell="H1" sqref="H1:M25"/>
    </sheetView>
  </sheetViews>
  <sheetFormatPr defaultColWidth="8.5546875" defaultRowHeight="13.2" x14ac:dyDescent="0.25"/>
  <cols>
    <col min="1" max="1" width="16.5546875" customWidth="1"/>
    <col min="2" max="2" width="10" customWidth="1"/>
    <col min="3" max="3" width="9.109375" customWidth="1"/>
    <col min="4" max="4" width="9.77734375" customWidth="1"/>
    <col min="5" max="5" width="8.5546875" customWidth="1"/>
    <col min="6" max="6" width="6.6640625" customWidth="1"/>
    <col min="10" max="10" width="7.21875" bestFit="1" customWidth="1"/>
    <col min="11" max="11" width="7.88671875" bestFit="1" customWidth="1"/>
    <col min="12" max="12" width="6.6640625" bestFit="1" customWidth="1"/>
    <col min="13" max="13" width="5.6640625" bestFit="1" customWidth="1"/>
    <col min="16" max="16" width="60.33203125" bestFit="1" customWidth="1"/>
    <col min="17" max="17" width="13.6640625" bestFit="1" customWidth="1"/>
    <col min="18" max="18" width="14.33203125" bestFit="1" customWidth="1"/>
    <col min="19" max="19" width="13.109375" bestFit="1" customWidth="1"/>
  </cols>
  <sheetData>
    <row r="1" spans="1:19" x14ac:dyDescent="0.25">
      <c r="A1" s="32" t="s">
        <v>305</v>
      </c>
      <c r="B1" s="32" t="s">
        <v>319</v>
      </c>
      <c r="C1" s="8" t="s">
        <v>306</v>
      </c>
      <c r="D1" s="8" t="s">
        <v>307</v>
      </c>
      <c r="E1" s="8" t="s">
        <v>42</v>
      </c>
      <c r="F1" s="17" t="s">
        <v>308</v>
      </c>
      <c r="H1" s="77" t="s">
        <v>305</v>
      </c>
      <c r="I1" s="77"/>
      <c r="J1" s="8" t="s">
        <v>306</v>
      </c>
      <c r="K1" s="8" t="s">
        <v>307</v>
      </c>
      <c r="L1" s="8" t="s">
        <v>42</v>
      </c>
      <c r="M1" s="8" t="s">
        <v>308</v>
      </c>
    </row>
    <row r="2" spans="1:19" x14ac:dyDescent="0.25">
      <c r="A2" s="9" t="s">
        <v>175</v>
      </c>
      <c r="B2" s="9"/>
      <c r="C2" s="14">
        <f>COUNTIF('Sentiment Analysis'!$AD$2:$AD$134, "Positive")</f>
        <v>61</v>
      </c>
      <c r="D2" s="14">
        <f>COUNTIF('Sentiment Analysis'!$AD$2:$AD$134, "Negative")</f>
        <v>48</v>
      </c>
      <c r="E2" s="14">
        <f>COUNTIF('Sentiment Analysis'!$AD$2:$AD$134, "Neutral")</f>
        <v>24</v>
      </c>
      <c r="F2">
        <f t="shared" ref="F2:F25" si="0">SUM(C2:E2)</f>
        <v>133</v>
      </c>
      <c r="H2" s="76" t="s">
        <v>175</v>
      </c>
      <c r="I2" s="76"/>
      <c r="J2" s="27">
        <f>C2/$F$2</f>
        <v>0.45864661654135336</v>
      </c>
      <c r="K2" s="27">
        <f t="shared" ref="K2:M17" si="1">D2/$F$2</f>
        <v>0.36090225563909772</v>
      </c>
      <c r="L2" s="27">
        <f t="shared" si="1"/>
        <v>0.18045112781954886</v>
      </c>
      <c r="M2" s="27">
        <f t="shared" si="1"/>
        <v>1</v>
      </c>
    </row>
    <row r="3" spans="1:19" ht="15" x14ac:dyDescent="0.25">
      <c r="A3" s="9" t="s">
        <v>174</v>
      </c>
      <c r="B3" s="9"/>
      <c r="C3" s="15">
        <f>COUNTIF('Sentiment Analysis'!$AE$2:$AE$134,$C$1)</f>
        <v>89</v>
      </c>
      <c r="D3" s="15">
        <f>COUNTIF('Sentiment Analysis'!$AE$2:$AE$134,$D$1)</f>
        <v>25</v>
      </c>
      <c r="E3" s="15">
        <f>COUNTIF('Sentiment Analysis'!$AE$2:$AE$134,$E$1)</f>
        <v>19</v>
      </c>
      <c r="F3">
        <f t="shared" si="0"/>
        <v>133</v>
      </c>
      <c r="H3" s="76" t="s">
        <v>174</v>
      </c>
      <c r="I3" s="76"/>
      <c r="J3" s="27">
        <f t="shared" ref="J3:J25" si="2">C3/$F$2</f>
        <v>0.66917293233082709</v>
      </c>
      <c r="K3" s="27">
        <f t="shared" si="1"/>
        <v>0.18796992481203006</v>
      </c>
      <c r="L3" s="27">
        <f t="shared" si="1"/>
        <v>0.14285714285714285</v>
      </c>
      <c r="M3" s="27">
        <f t="shared" si="1"/>
        <v>1</v>
      </c>
      <c r="P3" s="21" t="s">
        <v>309</v>
      </c>
      <c r="Q3" s="18" t="s">
        <v>320</v>
      </c>
      <c r="R3" s="26" t="s">
        <v>321</v>
      </c>
      <c r="S3" s="33" t="s">
        <v>322</v>
      </c>
    </row>
    <row r="4" spans="1:19" ht="15" x14ac:dyDescent="0.25">
      <c r="A4" s="9" t="s">
        <v>176</v>
      </c>
      <c r="B4" s="9"/>
      <c r="C4" s="15">
        <f>COUNTIF('Sentiment Analysis'!$AF$2:$AF$134,$C$1)</f>
        <v>67</v>
      </c>
      <c r="D4" s="15">
        <f>COUNTIF('Sentiment Analysis'!AF$2:AF$134,$D$1)</f>
        <v>44</v>
      </c>
      <c r="E4" s="15">
        <f>COUNTIF('Sentiment Analysis'!$AF$2:$AF$134,$E$1)</f>
        <v>22</v>
      </c>
      <c r="F4">
        <f t="shared" si="0"/>
        <v>133</v>
      </c>
      <c r="H4" s="76" t="s">
        <v>176</v>
      </c>
      <c r="I4" s="76"/>
      <c r="J4" s="27">
        <f t="shared" si="2"/>
        <v>0.50375939849624063</v>
      </c>
      <c r="K4" s="27">
        <f t="shared" si="1"/>
        <v>0.33082706766917291</v>
      </c>
      <c r="L4" s="27">
        <f t="shared" si="1"/>
        <v>0.16541353383458646</v>
      </c>
      <c r="M4" s="27">
        <f t="shared" si="1"/>
        <v>1</v>
      </c>
      <c r="P4" s="23" t="s">
        <v>174</v>
      </c>
      <c r="Q4" s="34">
        <v>5.8169934640522877E-2</v>
      </c>
      <c r="R4" s="37">
        <v>2.6824034334763949E-2</v>
      </c>
      <c r="S4" s="40">
        <v>2.6027397260273973E-2</v>
      </c>
    </row>
    <row r="5" spans="1:19" ht="15" x14ac:dyDescent="0.25">
      <c r="A5" s="9" t="s">
        <v>177</v>
      </c>
      <c r="B5" s="9"/>
      <c r="C5" s="15">
        <f>COUNTIF('Sentiment Analysis'!$AG$2:$AG$134,$C$1)</f>
        <v>79</v>
      </c>
      <c r="D5" s="15">
        <f>COUNTIF('Sentiment Analysis'!AG$2:AG$134,$D$1)</f>
        <v>38</v>
      </c>
      <c r="E5" s="15">
        <f>COUNTIF('Sentiment Analysis'!$AG$2:$AG$134,$E$1)</f>
        <v>16</v>
      </c>
      <c r="F5">
        <f t="shared" si="0"/>
        <v>133</v>
      </c>
      <c r="H5" s="76" t="s">
        <v>177</v>
      </c>
      <c r="I5" s="76"/>
      <c r="J5" s="27">
        <f t="shared" si="2"/>
        <v>0.59398496240601506</v>
      </c>
      <c r="K5" s="27">
        <f t="shared" si="1"/>
        <v>0.2857142857142857</v>
      </c>
      <c r="L5" s="27">
        <f t="shared" si="1"/>
        <v>0.12030075187969924</v>
      </c>
      <c r="M5" s="27">
        <f t="shared" si="1"/>
        <v>1</v>
      </c>
      <c r="P5" s="24" t="s">
        <v>178</v>
      </c>
      <c r="Q5" s="35">
        <v>5.2287581699346407E-2</v>
      </c>
      <c r="R5" s="38">
        <v>3.755364806866953E-2</v>
      </c>
      <c r="S5" s="41">
        <v>2.4657534246575342E-2</v>
      </c>
    </row>
    <row r="6" spans="1:19" ht="15" x14ac:dyDescent="0.25">
      <c r="A6" s="9" t="s">
        <v>178</v>
      </c>
      <c r="B6" s="9"/>
      <c r="C6" s="15">
        <f>COUNTIF('Sentiment Analysis'!$AH$2:$AH$134,$C$1)</f>
        <v>80</v>
      </c>
      <c r="D6" s="15">
        <f>COUNTIF('Sentiment Analysis'!AH$2:AH$134,$D$1)</f>
        <v>35</v>
      </c>
      <c r="E6" s="15">
        <f>COUNTIF('Sentiment Analysis'!$AH$2:$AH$134,$E$1)</f>
        <v>18</v>
      </c>
      <c r="F6">
        <f t="shared" si="0"/>
        <v>133</v>
      </c>
      <c r="H6" s="76" t="s">
        <v>178</v>
      </c>
      <c r="I6" s="76"/>
      <c r="J6" s="27">
        <f t="shared" si="2"/>
        <v>0.60150375939849621</v>
      </c>
      <c r="K6" s="27">
        <f t="shared" si="1"/>
        <v>0.26315789473684209</v>
      </c>
      <c r="L6" s="27">
        <f t="shared" si="1"/>
        <v>0.13533834586466165</v>
      </c>
      <c r="M6" s="27">
        <f t="shared" si="1"/>
        <v>1</v>
      </c>
      <c r="P6" s="24" t="s">
        <v>179</v>
      </c>
      <c r="Q6" s="35">
        <v>5.1633986928104572E-2</v>
      </c>
      <c r="R6" s="38">
        <v>3.3261802575107295E-2</v>
      </c>
      <c r="S6" s="41">
        <v>3.1506849315068496E-2</v>
      </c>
    </row>
    <row r="7" spans="1:19" ht="15" x14ac:dyDescent="0.25">
      <c r="A7" s="9" t="s">
        <v>179</v>
      </c>
      <c r="B7" s="9"/>
      <c r="C7" s="15">
        <f>COUNTIF('Sentiment Analysis'!$AI$2:$AI$134,$C$1)</f>
        <v>79</v>
      </c>
      <c r="D7" s="15">
        <f>COUNTIF('Sentiment Analysis'!AI$2:AI$134,$D$1)</f>
        <v>31</v>
      </c>
      <c r="E7" s="15">
        <f>COUNTIF('Sentiment Analysis'!$AI$2:$AI$134,$E$1)</f>
        <v>23</v>
      </c>
      <c r="F7">
        <f t="shared" si="0"/>
        <v>133</v>
      </c>
      <c r="H7" s="76" t="s">
        <v>179</v>
      </c>
      <c r="I7" s="76"/>
      <c r="J7" s="27">
        <f t="shared" si="2"/>
        <v>0.59398496240601506</v>
      </c>
      <c r="K7" s="27">
        <f t="shared" si="1"/>
        <v>0.23308270676691728</v>
      </c>
      <c r="L7" s="27">
        <f t="shared" si="1"/>
        <v>0.17293233082706766</v>
      </c>
      <c r="M7" s="27">
        <f t="shared" si="1"/>
        <v>1</v>
      </c>
      <c r="P7" s="24" t="s">
        <v>177</v>
      </c>
      <c r="Q7" s="35">
        <v>5.1633986928104572E-2</v>
      </c>
      <c r="R7" s="38">
        <v>4.07725321888412E-2</v>
      </c>
      <c r="S7" s="41">
        <v>2.1917808219178082E-2</v>
      </c>
    </row>
    <row r="8" spans="1:19" ht="15" x14ac:dyDescent="0.25">
      <c r="A8" s="9" t="s">
        <v>180</v>
      </c>
      <c r="B8" s="9"/>
      <c r="C8" s="15">
        <f>COUNTIF('Sentiment Analysis'!$AJ$2:$AJ$134,$C$1)</f>
        <v>65</v>
      </c>
      <c r="D8" s="15">
        <f>COUNTIF('Sentiment Analysis'!AJ$2:AJ$134,$D$1)</f>
        <v>32</v>
      </c>
      <c r="E8" s="15">
        <f>COUNTIF('Sentiment Analysis'!$AJ$2:$AJ$134,$E$1)</f>
        <v>36</v>
      </c>
      <c r="F8">
        <f t="shared" si="0"/>
        <v>133</v>
      </c>
      <c r="H8" s="76" t="s">
        <v>180</v>
      </c>
      <c r="I8" s="76"/>
      <c r="J8" s="27">
        <f t="shared" si="2"/>
        <v>0.48872180451127817</v>
      </c>
      <c r="K8" s="27">
        <f t="shared" si="1"/>
        <v>0.24060150375939848</v>
      </c>
      <c r="L8" s="27">
        <f t="shared" si="1"/>
        <v>0.27067669172932329</v>
      </c>
      <c r="M8" s="27">
        <f t="shared" si="1"/>
        <v>1</v>
      </c>
      <c r="P8" s="24" t="s">
        <v>182</v>
      </c>
      <c r="Q8" s="35">
        <v>4.9673202614379082E-2</v>
      </c>
      <c r="R8" s="38">
        <v>4.2918454935622317E-2</v>
      </c>
      <c r="S8" s="41">
        <v>2.3287671232876714E-2</v>
      </c>
    </row>
    <row r="9" spans="1:19" ht="15" x14ac:dyDescent="0.25">
      <c r="A9" s="9" t="s">
        <v>181</v>
      </c>
      <c r="B9" s="9"/>
      <c r="C9" s="15">
        <f>COUNTIF('Sentiment Analysis'!$AK$2:$AK$134,$C$1)</f>
        <v>64</v>
      </c>
      <c r="D9" s="15">
        <f>COUNTIF('Sentiment Analysis'!AK$2:AK$134,$D$1)</f>
        <v>38</v>
      </c>
      <c r="E9" s="15">
        <f>COUNTIF('Sentiment Analysis'!$AK$2:$AK$134,$E$1)</f>
        <v>31</v>
      </c>
      <c r="F9">
        <f t="shared" si="0"/>
        <v>133</v>
      </c>
      <c r="H9" s="76" t="s">
        <v>181</v>
      </c>
      <c r="I9" s="76"/>
      <c r="J9" s="27">
        <f t="shared" si="2"/>
        <v>0.48120300751879697</v>
      </c>
      <c r="K9" s="27">
        <f t="shared" si="1"/>
        <v>0.2857142857142857</v>
      </c>
      <c r="L9" s="27">
        <f t="shared" si="1"/>
        <v>0.23308270676691728</v>
      </c>
      <c r="M9" s="27">
        <f t="shared" si="1"/>
        <v>1</v>
      </c>
      <c r="P9" s="24" t="s">
        <v>186</v>
      </c>
      <c r="Q9" s="35">
        <v>4.5751633986928102E-2</v>
      </c>
      <c r="R9" s="38">
        <v>4.07725321888412E-2</v>
      </c>
      <c r="S9" s="41">
        <v>3.4246575342465752E-2</v>
      </c>
    </row>
    <row r="10" spans="1:19" ht="15" x14ac:dyDescent="0.25">
      <c r="A10" s="9" t="s">
        <v>182</v>
      </c>
      <c r="B10" s="9"/>
      <c r="C10" s="15">
        <f>COUNTIF('Sentiment Analysis'!$AL$2:$AL$134,$C$1)</f>
        <v>76</v>
      </c>
      <c r="D10" s="15">
        <f>COUNTIF('Sentiment Analysis'!AL$2:AL$134,$D$1)</f>
        <v>40</v>
      </c>
      <c r="E10" s="15">
        <f>COUNTIF('Sentiment Analysis'!$AL$2:$AL$134,$E$1)</f>
        <v>17</v>
      </c>
      <c r="F10">
        <f t="shared" si="0"/>
        <v>133</v>
      </c>
      <c r="H10" s="76" t="s">
        <v>182</v>
      </c>
      <c r="I10" s="76"/>
      <c r="J10" s="27">
        <f t="shared" si="2"/>
        <v>0.5714285714285714</v>
      </c>
      <c r="K10" s="27">
        <f t="shared" si="1"/>
        <v>0.3007518796992481</v>
      </c>
      <c r="L10" s="27">
        <f t="shared" si="1"/>
        <v>0.12781954887218044</v>
      </c>
      <c r="M10" s="27">
        <f t="shared" si="1"/>
        <v>1</v>
      </c>
      <c r="P10" s="24" t="s">
        <v>189</v>
      </c>
      <c r="Q10" s="35">
        <v>4.5098039215686274E-2</v>
      </c>
      <c r="R10" s="38">
        <v>4.9356223175965663E-2</v>
      </c>
      <c r="S10" s="41">
        <v>2.4657534246575342E-2</v>
      </c>
    </row>
    <row r="11" spans="1:19" ht="15" x14ac:dyDescent="0.25">
      <c r="A11" s="9" t="s">
        <v>183</v>
      </c>
      <c r="B11" s="9"/>
      <c r="C11" s="15">
        <f>COUNTIF('Sentiment Analysis'!$AM$2:$AM$134,$C$1)</f>
        <v>67</v>
      </c>
      <c r="D11" s="15">
        <f>COUNTIF('Sentiment Analysis'!AM$2:AM$134,$D$1)</f>
        <v>40</v>
      </c>
      <c r="E11" s="15">
        <f>COUNTIF('Sentiment Analysis'!$AM$2:$AM$134,$E$1)</f>
        <v>26</v>
      </c>
      <c r="F11">
        <f t="shared" si="0"/>
        <v>133</v>
      </c>
      <c r="H11" s="76" t="s">
        <v>183</v>
      </c>
      <c r="I11" s="76"/>
      <c r="J11" s="27">
        <f t="shared" si="2"/>
        <v>0.50375939849624063</v>
      </c>
      <c r="K11" s="27">
        <f t="shared" si="1"/>
        <v>0.3007518796992481</v>
      </c>
      <c r="L11" s="27">
        <f t="shared" si="1"/>
        <v>0.19548872180451127</v>
      </c>
      <c r="M11" s="27">
        <f t="shared" si="1"/>
        <v>1</v>
      </c>
      <c r="P11" s="24" t="s">
        <v>197</v>
      </c>
      <c r="Q11" s="35">
        <v>4.3790849673202611E-2</v>
      </c>
      <c r="R11" s="38">
        <v>4.1845493562231759E-2</v>
      </c>
      <c r="S11" s="41">
        <v>3.6986301369863014E-2</v>
      </c>
    </row>
    <row r="12" spans="1:19" ht="15" x14ac:dyDescent="0.25">
      <c r="A12" s="9" t="s">
        <v>184</v>
      </c>
      <c r="B12" s="9"/>
      <c r="C12" s="15">
        <f>COUNTIF('Sentiment Analysis'!$AN$2:$AN$134,$C$1)</f>
        <v>67</v>
      </c>
      <c r="D12" s="15">
        <f>COUNTIF('Sentiment Analysis'!AN$2:AN$134,$D$1)</f>
        <v>37</v>
      </c>
      <c r="E12" s="15">
        <f>COUNTIF('Sentiment Analysis'!$AN$2:$AN$134,$E$1)</f>
        <v>29</v>
      </c>
      <c r="F12">
        <f t="shared" si="0"/>
        <v>133</v>
      </c>
      <c r="H12" s="76" t="s">
        <v>184</v>
      </c>
      <c r="I12" s="76"/>
      <c r="J12" s="27">
        <f t="shared" si="2"/>
        <v>0.50375939849624063</v>
      </c>
      <c r="K12" s="27">
        <f t="shared" si="1"/>
        <v>0.2781954887218045</v>
      </c>
      <c r="L12" s="27">
        <f t="shared" si="1"/>
        <v>0.21804511278195488</v>
      </c>
      <c r="M12" s="27">
        <f t="shared" si="1"/>
        <v>1</v>
      </c>
      <c r="P12" s="24" t="s">
        <v>176</v>
      </c>
      <c r="Q12" s="35">
        <v>4.3790849673202611E-2</v>
      </c>
      <c r="R12" s="38">
        <v>4.7210300429184553E-2</v>
      </c>
      <c r="S12" s="41">
        <v>3.0136986301369864E-2</v>
      </c>
    </row>
    <row r="13" spans="1:19" ht="15" x14ac:dyDescent="0.25">
      <c r="A13" s="9" t="s">
        <v>185</v>
      </c>
      <c r="B13" s="9"/>
      <c r="C13" s="15">
        <f>COUNTIF('Sentiment Analysis'!$AO$2:$AO$134,$C$1)</f>
        <v>59</v>
      </c>
      <c r="D13" s="15">
        <f>COUNTIF('Sentiment Analysis'!AO$2:AO$134,$D$1)</f>
        <v>41</v>
      </c>
      <c r="E13" s="15">
        <f>COUNTIF('Sentiment Analysis'!$AO$2:$AO$134,$E$1)</f>
        <v>33</v>
      </c>
      <c r="F13">
        <f t="shared" si="0"/>
        <v>133</v>
      </c>
      <c r="H13" s="76" t="s">
        <v>185</v>
      </c>
      <c r="I13" s="76"/>
      <c r="J13" s="27">
        <f t="shared" si="2"/>
        <v>0.44360902255639095</v>
      </c>
      <c r="K13" s="27">
        <f t="shared" si="1"/>
        <v>0.30827067669172931</v>
      </c>
      <c r="L13" s="27">
        <f t="shared" si="1"/>
        <v>0.24812030075187969</v>
      </c>
      <c r="M13" s="27">
        <f t="shared" si="1"/>
        <v>1</v>
      </c>
      <c r="P13" s="24" t="s">
        <v>183</v>
      </c>
      <c r="Q13" s="35">
        <v>4.3790849673202611E-2</v>
      </c>
      <c r="R13" s="38">
        <v>4.2918454935622317E-2</v>
      </c>
      <c r="S13" s="41">
        <v>3.5616438356164383E-2</v>
      </c>
    </row>
    <row r="14" spans="1:19" ht="15" x14ac:dyDescent="0.25">
      <c r="A14" s="9" t="s">
        <v>186</v>
      </c>
      <c r="B14" s="9"/>
      <c r="C14" s="15">
        <f>COUNTIF('Sentiment Analysis'!$AP$2:$AP$134,$C$1)</f>
        <v>70</v>
      </c>
      <c r="D14" s="15">
        <f>COUNTIF('Sentiment Analysis'!AP$2:AP$134,$D$1)</f>
        <v>38</v>
      </c>
      <c r="E14" s="15">
        <f>COUNTIF('Sentiment Analysis'!$AP$2:$AP$134,$E$1)</f>
        <v>25</v>
      </c>
      <c r="F14">
        <f t="shared" si="0"/>
        <v>133</v>
      </c>
      <c r="H14" s="76" t="s">
        <v>186</v>
      </c>
      <c r="I14" s="76"/>
      <c r="J14" s="27">
        <f t="shared" si="2"/>
        <v>0.52631578947368418</v>
      </c>
      <c r="K14" s="27">
        <f t="shared" si="1"/>
        <v>0.2857142857142857</v>
      </c>
      <c r="L14" s="27">
        <f t="shared" si="1"/>
        <v>0.18796992481203006</v>
      </c>
      <c r="M14" s="27">
        <f t="shared" si="1"/>
        <v>1</v>
      </c>
      <c r="P14" s="24" t="s">
        <v>184</v>
      </c>
      <c r="Q14" s="35">
        <v>4.3790849673202611E-2</v>
      </c>
      <c r="R14" s="38">
        <v>3.9699570815450641E-2</v>
      </c>
      <c r="S14" s="41">
        <v>3.9726027397260277E-2</v>
      </c>
    </row>
    <row r="15" spans="1:19" ht="15" x14ac:dyDescent="0.25">
      <c r="A15" s="9" t="s">
        <v>187</v>
      </c>
      <c r="B15" s="9"/>
      <c r="C15" s="15">
        <f>COUNTIF('Sentiment Analysis'!$AQ$2:$AQ$134,$C$1)</f>
        <v>53</v>
      </c>
      <c r="D15" s="15">
        <f>COUNTIF('Sentiment Analysis'!AQ$2:AQ$134,$D$1)</f>
        <v>37</v>
      </c>
      <c r="E15" s="15">
        <f>COUNTIF('Sentiment Analysis'!$AQ$2:$AQ$134,$E$1)</f>
        <v>43</v>
      </c>
      <c r="F15">
        <f t="shared" si="0"/>
        <v>133</v>
      </c>
      <c r="H15" s="76" t="s">
        <v>187</v>
      </c>
      <c r="I15" s="76"/>
      <c r="J15" s="27">
        <f t="shared" si="2"/>
        <v>0.39849624060150374</v>
      </c>
      <c r="K15" s="27">
        <f t="shared" si="1"/>
        <v>0.2781954887218045</v>
      </c>
      <c r="L15" s="27">
        <f t="shared" si="1"/>
        <v>0.32330827067669171</v>
      </c>
      <c r="M15" s="27">
        <f t="shared" si="1"/>
        <v>1</v>
      </c>
      <c r="P15" s="24" t="s">
        <v>180</v>
      </c>
      <c r="Q15" s="35">
        <v>4.2483660130718956E-2</v>
      </c>
      <c r="R15" s="38">
        <v>3.4334763948497854E-2</v>
      </c>
      <c r="S15" s="41">
        <v>4.9315068493150684E-2</v>
      </c>
    </row>
    <row r="16" spans="1:19" ht="15" x14ac:dyDescent="0.25">
      <c r="A16" s="9" t="s">
        <v>188</v>
      </c>
      <c r="B16" s="9"/>
      <c r="C16" s="15">
        <f>COUNTIF('Sentiment Analysis'!$AR$2:$AR$134,$C$1)</f>
        <v>65</v>
      </c>
      <c r="D16" s="15">
        <f>COUNTIF('Sentiment Analysis'!AR$2:AR$134,$D$1)</f>
        <v>38</v>
      </c>
      <c r="E16" s="15">
        <f>COUNTIF('Sentiment Analysis'!$AR$2:$AR$134,$E$1)</f>
        <v>30</v>
      </c>
      <c r="F16">
        <f t="shared" si="0"/>
        <v>133</v>
      </c>
      <c r="H16" s="76" t="s">
        <v>188</v>
      </c>
      <c r="I16" s="76"/>
      <c r="J16" s="27">
        <f t="shared" si="2"/>
        <v>0.48872180451127817</v>
      </c>
      <c r="K16" s="27">
        <f t="shared" si="1"/>
        <v>0.2857142857142857</v>
      </c>
      <c r="L16" s="27">
        <f t="shared" si="1"/>
        <v>0.22556390977443608</v>
      </c>
      <c r="M16" s="27">
        <f t="shared" si="1"/>
        <v>1</v>
      </c>
      <c r="P16" s="24" t="s">
        <v>188</v>
      </c>
      <c r="Q16" s="35">
        <v>4.2483660130718956E-2</v>
      </c>
      <c r="R16" s="38">
        <v>4.07725321888412E-2</v>
      </c>
      <c r="S16" s="41">
        <v>4.1095890410958902E-2</v>
      </c>
    </row>
    <row r="17" spans="1:19" ht="15" x14ac:dyDescent="0.25">
      <c r="A17" s="9" t="s">
        <v>189</v>
      </c>
      <c r="B17" s="9"/>
      <c r="C17" s="15">
        <f>COUNTIF('Sentiment Analysis'!$AS$2:$AS$134,$C$1)</f>
        <v>69</v>
      </c>
      <c r="D17" s="15">
        <f>COUNTIF('Sentiment Analysis'!AS$2:AS$134,$D$1)</f>
        <v>46</v>
      </c>
      <c r="E17" s="15">
        <f>COUNTIF('Sentiment Analysis'!$AS$2:$AS$134,$E$1)</f>
        <v>18</v>
      </c>
      <c r="F17">
        <f t="shared" si="0"/>
        <v>133</v>
      </c>
      <c r="H17" s="76" t="s">
        <v>189</v>
      </c>
      <c r="I17" s="76"/>
      <c r="J17" s="27">
        <f t="shared" si="2"/>
        <v>0.51879699248120303</v>
      </c>
      <c r="K17" s="27">
        <f t="shared" si="1"/>
        <v>0.34586466165413532</v>
      </c>
      <c r="L17" s="27">
        <f t="shared" si="1"/>
        <v>0.13533834586466165</v>
      </c>
      <c r="M17" s="27">
        <f t="shared" si="1"/>
        <v>1</v>
      </c>
      <c r="P17" s="24" t="s">
        <v>181</v>
      </c>
      <c r="Q17" s="35">
        <v>4.1830065359477121E-2</v>
      </c>
      <c r="R17" s="38">
        <v>4.07725321888412E-2</v>
      </c>
      <c r="S17" s="41">
        <v>4.2465753424657533E-2</v>
      </c>
    </row>
    <row r="18" spans="1:19" ht="15" x14ac:dyDescent="0.25">
      <c r="A18" s="9" t="s">
        <v>190</v>
      </c>
      <c r="B18" s="9"/>
      <c r="C18" s="15">
        <f>COUNTIF('Sentiment Analysis'!$AT$2:$AT$134,$C$1)</f>
        <v>46</v>
      </c>
      <c r="D18" s="15">
        <f>COUNTIF('Sentiment Analysis'!AT$2:AT$134,$D$1)</f>
        <v>42</v>
      </c>
      <c r="E18" s="15">
        <f>COUNTIF('Sentiment Analysis'!$AT$2:$AT$134,$E$1)</f>
        <v>45</v>
      </c>
      <c r="F18">
        <f t="shared" si="0"/>
        <v>133</v>
      </c>
      <c r="H18" s="76" t="s">
        <v>190</v>
      </c>
      <c r="I18" s="76"/>
      <c r="J18" s="27">
        <f t="shared" si="2"/>
        <v>0.34586466165413532</v>
      </c>
      <c r="K18" s="27">
        <f t="shared" ref="K18:K25" si="3">D18/$F$2</f>
        <v>0.31578947368421051</v>
      </c>
      <c r="L18" s="27">
        <f t="shared" ref="L18:L25" si="4">E18/$F$2</f>
        <v>0.33834586466165412</v>
      </c>
      <c r="M18" s="27">
        <f t="shared" ref="M18:M25" si="5">F18/$F$2</f>
        <v>1</v>
      </c>
      <c r="P18" s="24" t="s">
        <v>196</v>
      </c>
      <c r="Q18" s="35">
        <v>4.1830065359477121E-2</v>
      </c>
      <c r="R18" s="38">
        <v>3.5407725321888413E-2</v>
      </c>
      <c r="S18" s="41">
        <v>4.9315068493150684E-2</v>
      </c>
    </row>
    <row r="19" spans="1:19" ht="15" x14ac:dyDescent="0.25">
      <c r="A19" s="9" t="s">
        <v>191</v>
      </c>
      <c r="B19" s="9"/>
      <c r="C19" s="15">
        <f>COUNTIF('Sentiment Analysis'!$AU$2:$AU$134,$C$1)</f>
        <v>52</v>
      </c>
      <c r="D19" s="15">
        <f>COUNTIF('Sentiment Analysis'!AU$2:AU$134,$D$1)</f>
        <v>34</v>
      </c>
      <c r="E19" s="15">
        <f>COUNTIF('Sentiment Analysis'!$AU$2:$AU$134,$E$1)</f>
        <v>47</v>
      </c>
      <c r="F19">
        <f t="shared" si="0"/>
        <v>133</v>
      </c>
      <c r="H19" s="76" t="s">
        <v>191</v>
      </c>
      <c r="I19" s="76"/>
      <c r="J19" s="27">
        <f t="shared" si="2"/>
        <v>0.39097744360902253</v>
      </c>
      <c r="K19" s="27">
        <f t="shared" si="3"/>
        <v>0.25563909774436089</v>
      </c>
      <c r="L19" s="27">
        <f t="shared" si="4"/>
        <v>0.35338345864661652</v>
      </c>
      <c r="M19" s="27">
        <f t="shared" si="5"/>
        <v>1</v>
      </c>
      <c r="P19" s="24" t="s">
        <v>175</v>
      </c>
      <c r="Q19" s="35">
        <v>3.9869281045751631E-2</v>
      </c>
      <c r="R19" s="38">
        <v>5.1502145922746781E-2</v>
      </c>
      <c r="S19" s="41">
        <v>3.287671232876712E-2</v>
      </c>
    </row>
    <row r="20" spans="1:19" ht="15" x14ac:dyDescent="0.25">
      <c r="A20" s="9" t="s">
        <v>192</v>
      </c>
      <c r="B20" s="9"/>
      <c r="C20" s="15">
        <f>COUNTIF('Sentiment Analysis'!$AV$2:$AV$134,$C$1)</f>
        <v>58</v>
      </c>
      <c r="D20" s="15">
        <f>COUNTIF('Sentiment Analysis'!AV$2:AV$134,$D$1)</f>
        <v>35</v>
      </c>
      <c r="E20" s="15">
        <f>COUNTIF('Sentiment Analysis'!$AV$2:$AV$134,$E$1)</f>
        <v>40</v>
      </c>
      <c r="F20">
        <f t="shared" si="0"/>
        <v>133</v>
      </c>
      <c r="H20" s="76" t="s">
        <v>192</v>
      </c>
      <c r="I20" s="76"/>
      <c r="J20" s="27">
        <f t="shared" si="2"/>
        <v>0.43609022556390975</v>
      </c>
      <c r="K20" s="27">
        <f t="shared" si="3"/>
        <v>0.26315789473684209</v>
      </c>
      <c r="L20" s="27">
        <f t="shared" si="4"/>
        <v>0.3007518796992481</v>
      </c>
      <c r="M20" s="27">
        <f t="shared" si="5"/>
        <v>1</v>
      </c>
      <c r="P20" s="24" t="s">
        <v>185</v>
      </c>
      <c r="Q20" s="35">
        <v>3.8562091503267976E-2</v>
      </c>
      <c r="R20" s="38">
        <v>4.3991416309012876E-2</v>
      </c>
      <c r="S20" s="41">
        <v>4.5205479452054796E-2</v>
      </c>
    </row>
    <row r="21" spans="1:19" ht="15" x14ac:dyDescent="0.25">
      <c r="A21" s="9" t="s">
        <v>193</v>
      </c>
      <c r="B21" s="9"/>
      <c r="C21" s="15">
        <f>COUNTIF('Sentiment Analysis'!$AW$2:$AW$134,$C$1)</f>
        <v>33</v>
      </c>
      <c r="D21" s="15">
        <f>COUNTIF('Sentiment Analysis'!AW$2:AW$134,$D$1)</f>
        <v>51</v>
      </c>
      <c r="E21" s="15">
        <f>COUNTIF('Sentiment Analysis'!$AW$2:$AW$134,$E$1)</f>
        <v>49</v>
      </c>
      <c r="F21">
        <f t="shared" si="0"/>
        <v>133</v>
      </c>
      <c r="H21" s="76" t="s">
        <v>193</v>
      </c>
      <c r="I21" s="76"/>
      <c r="J21" s="27">
        <f t="shared" si="2"/>
        <v>0.24812030075187969</v>
      </c>
      <c r="K21" s="27">
        <f t="shared" si="3"/>
        <v>0.38345864661654133</v>
      </c>
      <c r="L21" s="27">
        <f t="shared" si="4"/>
        <v>0.36842105263157893</v>
      </c>
      <c r="M21" s="27">
        <f t="shared" si="5"/>
        <v>1</v>
      </c>
      <c r="P21" s="24" t="s">
        <v>192</v>
      </c>
      <c r="Q21" s="35">
        <v>3.7908496732026141E-2</v>
      </c>
      <c r="R21" s="38">
        <v>3.755364806866953E-2</v>
      </c>
      <c r="S21" s="41">
        <v>5.4794520547945202E-2</v>
      </c>
    </row>
    <row r="22" spans="1:19" ht="15" x14ac:dyDescent="0.25">
      <c r="A22" s="9" t="s">
        <v>194</v>
      </c>
      <c r="B22" s="9"/>
      <c r="C22" s="15">
        <f>COUNTIF('Sentiment Analysis'!$AX$2:$AX$134,$C$1)</f>
        <v>47</v>
      </c>
      <c r="D22" s="15">
        <f>COUNTIF('Sentiment Analysis'!AX$2:AX$134,$D$1)</f>
        <v>45</v>
      </c>
      <c r="E22" s="15">
        <f>COUNTIF('Sentiment Analysis'!$AX$2:$AX$134,$E$1)</f>
        <v>41</v>
      </c>
      <c r="F22">
        <f t="shared" si="0"/>
        <v>133</v>
      </c>
      <c r="H22" s="76" t="s">
        <v>194</v>
      </c>
      <c r="I22" s="76"/>
      <c r="J22" s="27">
        <f t="shared" si="2"/>
        <v>0.35338345864661652</v>
      </c>
      <c r="K22" s="27">
        <f t="shared" si="3"/>
        <v>0.33834586466165412</v>
      </c>
      <c r="L22" s="27">
        <f t="shared" si="4"/>
        <v>0.30827067669172931</v>
      </c>
      <c r="M22" s="27">
        <f t="shared" si="5"/>
        <v>1</v>
      </c>
      <c r="P22" s="24" t="s">
        <v>195</v>
      </c>
      <c r="Q22" s="35">
        <v>3.4640522875816995E-2</v>
      </c>
      <c r="R22" s="38">
        <v>4.8283261802575105E-2</v>
      </c>
      <c r="S22" s="41">
        <v>4.7945205479452052E-2</v>
      </c>
    </row>
    <row r="23" spans="1:19" ht="15" x14ac:dyDescent="0.25">
      <c r="A23" s="9" t="s">
        <v>195</v>
      </c>
      <c r="B23" s="9"/>
      <c r="C23" s="15">
        <f>COUNTIF('Sentiment Analysis'!$AY$2:$AY$134,$C$1)</f>
        <v>53</v>
      </c>
      <c r="D23" s="15">
        <f>COUNTIF('Sentiment Analysis'!AY$2:AY$134,$D$1)</f>
        <v>45</v>
      </c>
      <c r="E23" s="15">
        <f>COUNTIF('Sentiment Analysis'!$AY$2:$AY$134,$E$1)</f>
        <v>35</v>
      </c>
      <c r="F23">
        <f t="shared" si="0"/>
        <v>133</v>
      </c>
      <c r="H23" s="76" t="s">
        <v>195</v>
      </c>
      <c r="I23" s="76"/>
      <c r="J23" s="27">
        <f t="shared" si="2"/>
        <v>0.39849624060150374</v>
      </c>
      <c r="K23" s="27">
        <f t="shared" si="3"/>
        <v>0.33834586466165412</v>
      </c>
      <c r="L23" s="27">
        <f t="shared" si="4"/>
        <v>0.26315789473684209</v>
      </c>
      <c r="M23" s="27">
        <f t="shared" si="5"/>
        <v>1</v>
      </c>
      <c r="P23" s="24" t="s">
        <v>187</v>
      </c>
      <c r="Q23" s="35">
        <v>3.4640522875816995E-2</v>
      </c>
      <c r="R23" s="38">
        <v>3.9699570815450641E-2</v>
      </c>
      <c r="S23" s="41">
        <v>5.8904109589041097E-2</v>
      </c>
    </row>
    <row r="24" spans="1:19" ht="15" x14ac:dyDescent="0.25">
      <c r="A24" s="9" t="s">
        <v>196</v>
      </c>
      <c r="B24" s="9"/>
      <c r="C24" s="15">
        <f>COUNTIF('Sentiment Analysis'!$AZ$2:$AZ$134,$C$1)</f>
        <v>64</v>
      </c>
      <c r="D24" s="15">
        <f>COUNTIF('Sentiment Analysis'!AZ$2:AZ$134,$D$1)</f>
        <v>33</v>
      </c>
      <c r="E24" s="15">
        <f>COUNTIF('Sentiment Analysis'!$AZ$2:$AZ$134,$E$1)</f>
        <v>36</v>
      </c>
      <c r="F24">
        <f t="shared" si="0"/>
        <v>133</v>
      </c>
      <c r="H24" s="76" t="s">
        <v>196</v>
      </c>
      <c r="I24" s="76"/>
      <c r="J24" s="27">
        <f t="shared" si="2"/>
        <v>0.48120300751879697</v>
      </c>
      <c r="K24" s="27">
        <f t="shared" si="3"/>
        <v>0.24812030075187969</v>
      </c>
      <c r="L24" s="27">
        <f t="shared" si="4"/>
        <v>0.27067669172932329</v>
      </c>
      <c r="M24" s="27">
        <f t="shared" si="5"/>
        <v>1</v>
      </c>
      <c r="P24" s="24" t="s">
        <v>191</v>
      </c>
      <c r="Q24" s="35">
        <v>3.3986928104575161E-2</v>
      </c>
      <c r="R24" s="38">
        <v>3.6480686695278972E-2</v>
      </c>
      <c r="S24" s="41">
        <v>6.4383561643835616E-2</v>
      </c>
    </row>
    <row r="25" spans="1:19" ht="15" x14ac:dyDescent="0.25">
      <c r="A25" s="9" t="s">
        <v>197</v>
      </c>
      <c r="B25" s="9"/>
      <c r="C25" s="15">
        <f>COUNTIF('Sentiment Analysis'!$BA$2:$BA$134,$C$1)</f>
        <v>67</v>
      </c>
      <c r="D25" s="15">
        <f>COUNTIF('Sentiment Analysis'!BA$2:BA$134,$D$1)</f>
        <v>39</v>
      </c>
      <c r="E25" s="15">
        <f>COUNTIF('Sentiment Analysis'!$BA$2:$BA$134,$E$1)</f>
        <v>27</v>
      </c>
      <c r="F25">
        <f t="shared" si="0"/>
        <v>133</v>
      </c>
      <c r="H25" s="76" t="s">
        <v>197</v>
      </c>
      <c r="I25" s="76"/>
      <c r="J25" s="27">
        <f t="shared" si="2"/>
        <v>0.50375939849624063</v>
      </c>
      <c r="K25" s="27">
        <f t="shared" si="3"/>
        <v>0.2932330827067669</v>
      </c>
      <c r="L25" s="27">
        <f t="shared" si="4"/>
        <v>0.20300751879699247</v>
      </c>
      <c r="M25" s="27">
        <f t="shared" si="5"/>
        <v>1</v>
      </c>
      <c r="P25" s="24" t="s">
        <v>194</v>
      </c>
      <c r="Q25" s="35">
        <v>3.0718954248366011E-2</v>
      </c>
      <c r="R25" s="38">
        <v>4.8283261802575105E-2</v>
      </c>
      <c r="S25" s="41">
        <v>5.6164383561643834E-2</v>
      </c>
    </row>
    <row r="26" spans="1:19" x14ac:dyDescent="0.25">
      <c r="P26" s="24" t="s">
        <v>190</v>
      </c>
      <c r="Q26" s="35">
        <v>3.0065359477124184E-2</v>
      </c>
      <c r="R26" s="38">
        <v>4.5064377682403435E-2</v>
      </c>
      <c r="S26" s="41">
        <v>6.1643835616438353E-2</v>
      </c>
    </row>
    <row r="27" spans="1:19" x14ac:dyDescent="0.25">
      <c r="P27" s="24" t="s">
        <v>193</v>
      </c>
      <c r="Q27" s="35">
        <v>2.1568627450980392E-2</v>
      </c>
      <c r="R27" s="38">
        <v>5.4721030042918457E-2</v>
      </c>
      <c r="S27" s="41">
        <v>6.7123287671232879E-2</v>
      </c>
    </row>
    <row r="28" spans="1:19" x14ac:dyDescent="0.25">
      <c r="P28" s="25" t="s">
        <v>310</v>
      </c>
      <c r="Q28" s="36">
        <v>1</v>
      </c>
      <c r="R28" s="39">
        <v>1</v>
      </c>
      <c r="S28" s="42">
        <v>1</v>
      </c>
    </row>
  </sheetData>
  <mergeCells count="25">
    <mergeCell ref="H25:I25"/>
    <mergeCell ref="H14:I14"/>
    <mergeCell ref="H15:I15"/>
    <mergeCell ref="H16:I16"/>
    <mergeCell ref="H17:I17"/>
    <mergeCell ref="H18:I18"/>
    <mergeCell ref="H19:I19"/>
    <mergeCell ref="H20:I20"/>
    <mergeCell ref="H21:I21"/>
    <mergeCell ref="H22:I22"/>
    <mergeCell ref="H23:I23"/>
    <mergeCell ref="H24:I24"/>
    <mergeCell ref="H13:I13"/>
    <mergeCell ref="H1:I1"/>
    <mergeCell ref="H2:I2"/>
    <mergeCell ref="H3:I3"/>
    <mergeCell ref="H4:I4"/>
    <mergeCell ref="H5:I5"/>
    <mergeCell ref="H6:I6"/>
    <mergeCell ref="H7:I7"/>
    <mergeCell ref="H8:I8"/>
    <mergeCell ref="H9:I9"/>
    <mergeCell ref="H10:I10"/>
    <mergeCell ref="H11:I11"/>
    <mergeCell ref="H12:I12"/>
  </mergeCells>
  <pageMargins left="0.7" right="0.7" top="0.75" bottom="0.75" header="0.3" footer="0.3"/>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7B1C8-B41B-42BD-8847-EF67CC961A0E}">
  <dimension ref="A3:E29"/>
  <sheetViews>
    <sheetView topLeftCell="A5" workbookViewId="0">
      <selection activeCell="C7" sqref="C7"/>
    </sheetView>
  </sheetViews>
  <sheetFormatPr defaultRowHeight="13.2" x14ac:dyDescent="0.25"/>
  <cols>
    <col min="1" max="1" width="41" bestFit="1" customWidth="1"/>
    <col min="2" max="2" width="15.109375" bestFit="1" customWidth="1"/>
    <col min="3" max="3" width="6.6640625" bestFit="1" customWidth="1"/>
    <col min="4" max="4" width="7.21875" bestFit="1" customWidth="1"/>
    <col min="5" max="5" width="10.33203125" bestFit="1" customWidth="1"/>
    <col min="6" max="6" width="41" bestFit="1" customWidth="1"/>
    <col min="7" max="7" width="47.33203125" bestFit="1" customWidth="1"/>
    <col min="8" max="8" width="45.44140625" bestFit="1" customWidth="1"/>
    <col min="9" max="9" width="51.77734375" bestFit="1" customWidth="1"/>
    <col min="10" max="10" width="9.109375" bestFit="1" customWidth="1"/>
    <col min="11" max="11" width="6.6640625" bestFit="1" customWidth="1"/>
    <col min="12" max="12" width="7.21875" bestFit="1" customWidth="1"/>
    <col min="13" max="13" width="11.5546875" bestFit="1" customWidth="1"/>
    <col min="14" max="14" width="10.33203125" bestFit="1" customWidth="1"/>
    <col min="15" max="15" width="8.5546875" bestFit="1" customWidth="1"/>
    <col min="16" max="16" width="6.6640625" bestFit="1" customWidth="1"/>
    <col min="17" max="17" width="7.21875" bestFit="1" customWidth="1"/>
    <col min="18" max="18" width="11" bestFit="1" customWidth="1"/>
    <col min="19" max="19" width="9.109375" bestFit="1" customWidth="1"/>
    <col min="20" max="20" width="7.21875" bestFit="1" customWidth="1"/>
    <col min="21" max="21" width="11.5546875" bestFit="1" customWidth="1"/>
    <col min="22" max="22" width="11" bestFit="1" customWidth="1"/>
    <col min="23" max="23" width="9.77734375" bestFit="1" customWidth="1"/>
    <col min="24" max="24" width="12.21875" bestFit="1" customWidth="1"/>
    <col min="25" max="25" width="8.5546875" bestFit="1" customWidth="1"/>
    <col min="26" max="26" width="11" bestFit="1" customWidth="1"/>
    <col min="27" max="27" width="9.109375" bestFit="1" customWidth="1"/>
    <col min="28" max="28" width="6.6640625" bestFit="1" customWidth="1"/>
    <col min="29" max="29" width="7.21875" bestFit="1" customWidth="1"/>
    <col min="30" max="31" width="11.5546875" bestFit="1" customWidth="1"/>
    <col min="32" max="32" width="10.33203125" bestFit="1" customWidth="1"/>
  </cols>
  <sheetData>
    <row r="3" spans="1:5" x14ac:dyDescent="0.25">
      <c r="A3" s="21" t="s">
        <v>314</v>
      </c>
      <c r="B3" s="21" t="s">
        <v>311</v>
      </c>
      <c r="C3" s="19"/>
      <c r="D3" s="19"/>
      <c r="E3" s="20"/>
    </row>
    <row r="4" spans="1:5" x14ac:dyDescent="0.25">
      <c r="A4" s="21" t="s">
        <v>309</v>
      </c>
      <c r="B4" s="18" t="s">
        <v>307</v>
      </c>
      <c r="C4" s="26" t="s">
        <v>42</v>
      </c>
      <c r="D4" s="26" t="s">
        <v>306</v>
      </c>
      <c r="E4" s="22" t="s">
        <v>310</v>
      </c>
    </row>
    <row r="5" spans="1:5" x14ac:dyDescent="0.25">
      <c r="A5" s="23" t="s">
        <v>33</v>
      </c>
      <c r="B5" s="18">
        <v>21</v>
      </c>
      <c r="C5" s="26">
        <v>12</v>
      </c>
      <c r="D5" s="26">
        <v>35</v>
      </c>
      <c r="E5" s="22">
        <v>68</v>
      </c>
    </row>
    <row r="6" spans="1:5" x14ac:dyDescent="0.25">
      <c r="A6" s="24" t="s">
        <v>47</v>
      </c>
      <c r="B6" s="47">
        <v>23</v>
      </c>
      <c r="C6" s="50">
        <v>12</v>
      </c>
      <c r="D6" s="50">
        <v>15</v>
      </c>
      <c r="E6" s="48">
        <v>50</v>
      </c>
    </row>
    <row r="7" spans="1:5" x14ac:dyDescent="0.25">
      <c r="A7" s="24" t="s">
        <v>55</v>
      </c>
      <c r="B7" s="47">
        <v>1</v>
      </c>
      <c r="C7" s="50"/>
      <c r="D7" s="50">
        <v>3</v>
      </c>
      <c r="E7" s="48">
        <v>4</v>
      </c>
    </row>
    <row r="8" spans="1:5" x14ac:dyDescent="0.25">
      <c r="A8" s="24" t="s">
        <v>96</v>
      </c>
      <c r="B8" s="47">
        <v>3</v>
      </c>
      <c r="C8" s="50"/>
      <c r="D8" s="50">
        <v>3</v>
      </c>
      <c r="E8" s="48">
        <v>6</v>
      </c>
    </row>
    <row r="9" spans="1:5" x14ac:dyDescent="0.25">
      <c r="A9" s="24" t="s">
        <v>150</v>
      </c>
      <c r="B9" s="47"/>
      <c r="C9" s="50"/>
      <c r="D9" s="50">
        <v>5</v>
      </c>
      <c r="E9" s="48">
        <v>5</v>
      </c>
    </row>
    <row r="10" spans="1:5" x14ac:dyDescent="0.25">
      <c r="A10" s="25" t="s">
        <v>310</v>
      </c>
      <c r="B10" s="51">
        <v>48</v>
      </c>
      <c r="C10" s="52">
        <v>24</v>
      </c>
      <c r="D10" s="52">
        <v>61</v>
      </c>
      <c r="E10" s="49">
        <v>133</v>
      </c>
    </row>
    <row r="13" spans="1:5" x14ac:dyDescent="0.25">
      <c r="A13" s="21" t="s">
        <v>314</v>
      </c>
      <c r="B13" s="21" t="s">
        <v>311</v>
      </c>
      <c r="C13" s="19"/>
      <c r="D13" s="19"/>
      <c r="E13" s="20"/>
    </row>
    <row r="14" spans="1:5" x14ac:dyDescent="0.25">
      <c r="A14" s="21" t="s">
        <v>309</v>
      </c>
      <c r="B14" s="18" t="s">
        <v>307</v>
      </c>
      <c r="C14" s="26" t="s">
        <v>42</v>
      </c>
      <c r="D14" s="26" t="s">
        <v>306</v>
      </c>
      <c r="E14" s="22" t="s">
        <v>310</v>
      </c>
    </row>
    <row r="15" spans="1:5" x14ac:dyDescent="0.25">
      <c r="A15" s="23" t="s">
        <v>34</v>
      </c>
      <c r="B15" s="18">
        <v>22</v>
      </c>
      <c r="C15" s="26">
        <v>9</v>
      </c>
      <c r="D15" s="26">
        <v>31</v>
      </c>
      <c r="E15" s="22">
        <v>62</v>
      </c>
    </row>
    <row r="16" spans="1:5" x14ac:dyDescent="0.25">
      <c r="A16" s="24" t="s">
        <v>48</v>
      </c>
      <c r="B16" s="47">
        <v>26</v>
      </c>
      <c r="C16" s="50">
        <v>15</v>
      </c>
      <c r="D16" s="50">
        <v>30</v>
      </c>
      <c r="E16" s="48">
        <v>71</v>
      </c>
    </row>
    <row r="17" spans="1:5" x14ac:dyDescent="0.25">
      <c r="A17" s="25" t="s">
        <v>310</v>
      </c>
      <c r="B17" s="51">
        <v>48</v>
      </c>
      <c r="C17" s="52">
        <v>24</v>
      </c>
      <c r="D17" s="52">
        <v>61</v>
      </c>
      <c r="E17" s="49">
        <v>133</v>
      </c>
    </row>
    <row r="23" spans="1:5" x14ac:dyDescent="0.25">
      <c r="A23" s="21" t="s">
        <v>314</v>
      </c>
      <c r="B23" s="21" t="s">
        <v>311</v>
      </c>
      <c r="C23" s="19"/>
      <c r="D23" s="19"/>
      <c r="E23" s="20"/>
    </row>
    <row r="24" spans="1:5" x14ac:dyDescent="0.25">
      <c r="A24" s="21" t="s">
        <v>309</v>
      </c>
      <c r="B24" s="18" t="s">
        <v>307</v>
      </c>
      <c r="C24" s="26" t="s">
        <v>42</v>
      </c>
      <c r="D24" s="26" t="s">
        <v>306</v>
      </c>
      <c r="E24" s="22" t="s">
        <v>310</v>
      </c>
    </row>
    <row r="25" spans="1:5" x14ac:dyDescent="0.25">
      <c r="A25" s="23" t="s">
        <v>145</v>
      </c>
      <c r="B25" s="18">
        <v>2</v>
      </c>
      <c r="C25" s="26">
        <v>1</v>
      </c>
      <c r="D25" s="26">
        <v>2</v>
      </c>
      <c r="E25" s="22">
        <v>5</v>
      </c>
    </row>
    <row r="26" spans="1:5" x14ac:dyDescent="0.25">
      <c r="A26" s="24" t="s">
        <v>35</v>
      </c>
      <c r="B26" s="47">
        <v>24</v>
      </c>
      <c r="C26" s="50">
        <v>15</v>
      </c>
      <c r="D26" s="50">
        <v>33</v>
      </c>
      <c r="E26" s="48">
        <v>72</v>
      </c>
    </row>
    <row r="27" spans="1:5" x14ac:dyDescent="0.25">
      <c r="A27" s="24" t="s">
        <v>63</v>
      </c>
      <c r="B27" s="47">
        <v>1</v>
      </c>
      <c r="C27" s="50"/>
      <c r="D27" s="50">
        <v>1</v>
      </c>
      <c r="E27" s="48">
        <v>2</v>
      </c>
    </row>
    <row r="28" spans="1:5" x14ac:dyDescent="0.25">
      <c r="A28" s="24" t="s">
        <v>56</v>
      </c>
      <c r="B28" s="47">
        <v>21</v>
      </c>
      <c r="C28" s="50">
        <v>8</v>
      </c>
      <c r="D28" s="50">
        <v>25</v>
      </c>
      <c r="E28" s="48">
        <v>54</v>
      </c>
    </row>
    <row r="29" spans="1:5" x14ac:dyDescent="0.25">
      <c r="A29" s="25" t="s">
        <v>310</v>
      </c>
      <c r="B29" s="51">
        <v>48</v>
      </c>
      <c r="C29" s="52">
        <v>24</v>
      </c>
      <c r="D29" s="52">
        <v>61</v>
      </c>
      <c r="E29" s="49">
        <v>133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0FA41-A4DE-4FA5-A67A-AEBE18A00F4F}">
  <dimension ref="A1:AC134"/>
  <sheetViews>
    <sheetView topLeftCell="A4" workbookViewId="0">
      <selection activeCell="D33" sqref="D33:D34"/>
    </sheetView>
  </sheetViews>
  <sheetFormatPr defaultRowHeight="13.2" x14ac:dyDescent="0.25"/>
  <cols>
    <col min="1" max="1" width="11.6640625" customWidth="1"/>
    <col min="3" max="3" width="16.33203125" customWidth="1"/>
    <col min="4" max="4" width="42.5546875" customWidth="1"/>
    <col min="5" max="5" width="39.6640625" customWidth="1"/>
    <col min="6" max="6" width="34.6640625" customWidth="1"/>
    <col min="7" max="7" width="40.77734375" customWidth="1"/>
    <col min="8" max="8" width="57.109375" customWidth="1"/>
    <col min="9" max="9" width="45.5546875" customWidth="1"/>
    <col min="10" max="10" width="53.33203125" customWidth="1"/>
    <col min="11" max="11" width="49.33203125" customWidth="1"/>
    <col min="12" max="12" width="39" customWidth="1"/>
    <col min="13" max="13" width="49.21875" customWidth="1"/>
    <col min="14" max="14" width="25.44140625" customWidth="1"/>
    <col min="15" max="15" width="38.33203125" customWidth="1"/>
    <col min="16" max="16" width="44" customWidth="1"/>
    <col min="17" max="17" width="43" customWidth="1"/>
    <col min="18" max="18" width="36.33203125" customWidth="1"/>
    <col min="19" max="19" width="38" customWidth="1"/>
    <col min="20" max="20" width="32.21875" customWidth="1"/>
    <col min="21" max="21" width="40.33203125" customWidth="1"/>
    <col min="22" max="22" width="42.33203125" customWidth="1"/>
    <col min="23" max="23" width="39.88671875" customWidth="1"/>
    <col min="24" max="24" width="44.77734375" customWidth="1"/>
    <col min="25" max="25" width="40.44140625" customWidth="1"/>
    <col min="26" max="26" width="47.5546875" customWidth="1"/>
    <col min="27" max="27" width="51.88671875" customWidth="1"/>
    <col min="28" max="29" width="57.109375" customWidth="1"/>
  </cols>
  <sheetData>
    <row r="1" spans="1:29" x14ac:dyDescent="0.25">
      <c r="A1" t="s">
        <v>2</v>
      </c>
      <c r="B1" t="s">
        <v>3</v>
      </c>
      <c r="C1" t="s">
        <v>4</v>
      </c>
      <c r="D1" t="s">
        <v>5</v>
      </c>
      <c r="E1" t="s">
        <v>6</v>
      </c>
      <c r="F1" t="s">
        <v>175</v>
      </c>
      <c r="G1" t="s">
        <v>174</v>
      </c>
      <c r="H1" t="s">
        <v>176</v>
      </c>
      <c r="I1" t="s">
        <v>177</v>
      </c>
      <c r="J1" t="s">
        <v>178</v>
      </c>
      <c r="K1" t="s">
        <v>179</v>
      </c>
      <c r="L1" t="s">
        <v>180</v>
      </c>
      <c r="M1" t="s">
        <v>181</v>
      </c>
      <c r="N1" t="s">
        <v>182</v>
      </c>
      <c r="O1" t="s">
        <v>183</v>
      </c>
      <c r="P1" t="s">
        <v>184</v>
      </c>
      <c r="Q1" t="s">
        <v>185</v>
      </c>
      <c r="R1" t="s">
        <v>186</v>
      </c>
      <c r="S1" t="s">
        <v>187</v>
      </c>
      <c r="T1" t="s">
        <v>188</v>
      </c>
      <c r="U1" t="s">
        <v>189</v>
      </c>
      <c r="V1" t="s">
        <v>190</v>
      </c>
      <c r="W1" t="s">
        <v>191</v>
      </c>
      <c r="X1" t="s">
        <v>192</v>
      </c>
      <c r="Y1" t="s">
        <v>193</v>
      </c>
      <c r="Z1" t="s">
        <v>194</v>
      </c>
      <c r="AA1" t="s">
        <v>195</v>
      </c>
      <c r="AB1" t="s">
        <v>196</v>
      </c>
      <c r="AC1" t="s">
        <v>197</v>
      </c>
    </row>
    <row r="2" spans="1:29" x14ac:dyDescent="0.25">
      <c r="A2" t="s">
        <v>33</v>
      </c>
      <c r="B2" t="s">
        <v>34</v>
      </c>
      <c r="C2" t="s">
        <v>35</v>
      </c>
      <c r="D2" t="s">
        <v>36</v>
      </c>
      <c r="E2" t="s">
        <v>37</v>
      </c>
      <c r="F2" t="s">
        <v>307</v>
      </c>
      <c r="G2" t="s">
        <v>306</v>
      </c>
      <c r="H2" t="s">
        <v>307</v>
      </c>
      <c r="I2" t="s">
        <v>307</v>
      </c>
      <c r="J2" t="s">
        <v>307</v>
      </c>
      <c r="K2" t="s">
        <v>306</v>
      </c>
      <c r="L2" t="s">
        <v>306</v>
      </c>
      <c r="M2" t="s">
        <v>306</v>
      </c>
      <c r="N2" t="s">
        <v>306</v>
      </c>
      <c r="O2" t="s">
        <v>306</v>
      </c>
      <c r="P2" t="s">
        <v>306</v>
      </c>
      <c r="Q2" t="s">
        <v>42</v>
      </c>
      <c r="R2" t="s">
        <v>42</v>
      </c>
      <c r="S2" t="s">
        <v>42</v>
      </c>
      <c r="T2" t="s">
        <v>42</v>
      </c>
      <c r="U2" t="s">
        <v>306</v>
      </c>
      <c r="V2" t="s">
        <v>42</v>
      </c>
      <c r="W2" t="s">
        <v>42</v>
      </c>
      <c r="X2" t="s">
        <v>42</v>
      </c>
      <c r="Y2" t="s">
        <v>307</v>
      </c>
      <c r="Z2" t="s">
        <v>307</v>
      </c>
      <c r="AA2" t="s">
        <v>306</v>
      </c>
      <c r="AB2" t="s">
        <v>306</v>
      </c>
      <c r="AC2" t="s">
        <v>306</v>
      </c>
    </row>
    <row r="3" spans="1:29" x14ac:dyDescent="0.25">
      <c r="A3" t="s">
        <v>47</v>
      </c>
      <c r="B3" t="s">
        <v>48</v>
      </c>
      <c r="C3" t="s">
        <v>35</v>
      </c>
      <c r="D3" t="s">
        <v>36</v>
      </c>
      <c r="E3" t="s">
        <v>37</v>
      </c>
      <c r="F3" t="s">
        <v>42</v>
      </c>
      <c r="G3" t="s">
        <v>307</v>
      </c>
      <c r="H3" t="s">
        <v>307</v>
      </c>
      <c r="I3" t="s">
        <v>307</v>
      </c>
      <c r="J3" t="s">
        <v>307</v>
      </c>
      <c r="K3" t="s">
        <v>307</v>
      </c>
      <c r="L3" t="s">
        <v>307</v>
      </c>
      <c r="M3" t="s">
        <v>307</v>
      </c>
      <c r="N3" t="s">
        <v>42</v>
      </c>
      <c r="O3" t="s">
        <v>42</v>
      </c>
      <c r="P3" t="s">
        <v>42</v>
      </c>
      <c r="Q3" t="s">
        <v>42</v>
      </c>
      <c r="R3" t="s">
        <v>42</v>
      </c>
      <c r="S3" t="s">
        <v>42</v>
      </c>
      <c r="T3" t="s">
        <v>42</v>
      </c>
      <c r="U3" t="s">
        <v>42</v>
      </c>
      <c r="V3" t="s">
        <v>42</v>
      </c>
      <c r="W3" t="s">
        <v>42</v>
      </c>
      <c r="X3" t="s">
        <v>42</v>
      </c>
      <c r="Y3" t="s">
        <v>307</v>
      </c>
      <c r="Z3" t="s">
        <v>307</v>
      </c>
      <c r="AA3" t="s">
        <v>307</v>
      </c>
      <c r="AB3" t="s">
        <v>307</v>
      </c>
      <c r="AC3" t="s">
        <v>307</v>
      </c>
    </row>
    <row r="4" spans="1:29" x14ac:dyDescent="0.25">
      <c r="A4" t="s">
        <v>33</v>
      </c>
      <c r="B4" t="s">
        <v>34</v>
      </c>
      <c r="C4" t="s">
        <v>35</v>
      </c>
      <c r="D4" t="s">
        <v>36</v>
      </c>
      <c r="E4" t="s">
        <v>52</v>
      </c>
      <c r="F4" t="s">
        <v>307</v>
      </c>
      <c r="G4" t="s">
        <v>307</v>
      </c>
      <c r="H4" t="s">
        <v>307</v>
      </c>
      <c r="I4" t="s">
        <v>307</v>
      </c>
      <c r="J4" t="s">
        <v>307</v>
      </c>
      <c r="K4" t="s">
        <v>42</v>
      </c>
      <c r="L4" t="s">
        <v>307</v>
      </c>
      <c r="M4" t="s">
        <v>307</v>
      </c>
      <c r="N4" t="s">
        <v>306</v>
      </c>
      <c r="O4" t="s">
        <v>42</v>
      </c>
      <c r="P4" t="s">
        <v>42</v>
      </c>
      <c r="Q4" t="s">
        <v>42</v>
      </c>
      <c r="R4" t="s">
        <v>42</v>
      </c>
      <c r="S4" t="s">
        <v>42</v>
      </c>
      <c r="T4" t="s">
        <v>42</v>
      </c>
      <c r="U4" t="s">
        <v>42</v>
      </c>
      <c r="V4" t="s">
        <v>42</v>
      </c>
      <c r="W4" t="s">
        <v>42</v>
      </c>
      <c r="X4" t="s">
        <v>42</v>
      </c>
      <c r="Y4" t="s">
        <v>42</v>
      </c>
      <c r="Z4" t="s">
        <v>42</v>
      </c>
      <c r="AA4" t="s">
        <v>42</v>
      </c>
      <c r="AB4" t="s">
        <v>42</v>
      </c>
      <c r="AC4" t="s">
        <v>42</v>
      </c>
    </row>
    <row r="5" spans="1:29" x14ac:dyDescent="0.25">
      <c r="A5" t="s">
        <v>55</v>
      </c>
      <c r="B5" t="s">
        <v>34</v>
      </c>
      <c r="C5" t="s">
        <v>56</v>
      </c>
      <c r="D5" t="s">
        <v>57</v>
      </c>
      <c r="E5" t="s">
        <v>58</v>
      </c>
      <c r="F5" t="s">
        <v>306</v>
      </c>
      <c r="G5" t="s">
        <v>306</v>
      </c>
      <c r="H5" t="s">
        <v>307</v>
      </c>
      <c r="I5" t="s">
        <v>306</v>
      </c>
      <c r="J5" t="s">
        <v>42</v>
      </c>
      <c r="K5" t="s">
        <v>306</v>
      </c>
      <c r="L5" t="s">
        <v>306</v>
      </c>
      <c r="M5" t="s">
        <v>306</v>
      </c>
      <c r="N5" t="s">
        <v>306</v>
      </c>
      <c r="O5" t="s">
        <v>42</v>
      </c>
      <c r="P5" t="s">
        <v>42</v>
      </c>
      <c r="Q5" t="s">
        <v>42</v>
      </c>
      <c r="R5" t="s">
        <v>306</v>
      </c>
      <c r="S5" t="s">
        <v>307</v>
      </c>
      <c r="T5" t="s">
        <v>307</v>
      </c>
      <c r="U5" t="s">
        <v>306</v>
      </c>
      <c r="V5" t="s">
        <v>42</v>
      </c>
      <c r="W5" t="s">
        <v>306</v>
      </c>
      <c r="X5" t="s">
        <v>306</v>
      </c>
      <c r="Y5" t="s">
        <v>307</v>
      </c>
      <c r="Z5" t="s">
        <v>306</v>
      </c>
      <c r="AA5" t="s">
        <v>307</v>
      </c>
      <c r="AB5" t="s">
        <v>306</v>
      </c>
      <c r="AC5" t="s">
        <v>306</v>
      </c>
    </row>
    <row r="6" spans="1:29" x14ac:dyDescent="0.25">
      <c r="A6" t="s">
        <v>47</v>
      </c>
      <c r="B6" t="s">
        <v>34</v>
      </c>
      <c r="C6" t="s">
        <v>35</v>
      </c>
      <c r="D6" t="s">
        <v>36</v>
      </c>
      <c r="E6" t="s">
        <v>52</v>
      </c>
      <c r="F6" t="s">
        <v>42</v>
      </c>
      <c r="G6" t="s">
        <v>42</v>
      </c>
      <c r="H6" t="s">
        <v>306</v>
      </c>
      <c r="I6" t="s">
        <v>306</v>
      </c>
      <c r="J6" t="s">
        <v>306</v>
      </c>
      <c r="K6" t="s">
        <v>306</v>
      </c>
      <c r="L6" t="s">
        <v>42</v>
      </c>
      <c r="M6" t="s">
        <v>306</v>
      </c>
      <c r="N6" t="s">
        <v>306</v>
      </c>
      <c r="O6" t="s">
        <v>306</v>
      </c>
      <c r="P6" t="s">
        <v>306</v>
      </c>
      <c r="Q6" t="s">
        <v>306</v>
      </c>
      <c r="R6" t="s">
        <v>306</v>
      </c>
      <c r="S6" t="s">
        <v>307</v>
      </c>
      <c r="T6" t="s">
        <v>307</v>
      </c>
      <c r="U6" t="s">
        <v>307</v>
      </c>
      <c r="V6" t="s">
        <v>42</v>
      </c>
      <c r="W6" t="s">
        <v>42</v>
      </c>
      <c r="X6" t="s">
        <v>42</v>
      </c>
      <c r="Y6" t="s">
        <v>42</v>
      </c>
      <c r="Z6" t="s">
        <v>307</v>
      </c>
      <c r="AA6" t="s">
        <v>307</v>
      </c>
      <c r="AB6" t="s">
        <v>306</v>
      </c>
      <c r="AC6" t="s">
        <v>306</v>
      </c>
    </row>
    <row r="7" spans="1:29" x14ac:dyDescent="0.25">
      <c r="A7" t="s">
        <v>33</v>
      </c>
      <c r="B7" t="s">
        <v>34</v>
      </c>
      <c r="C7" t="s">
        <v>56</v>
      </c>
      <c r="D7" t="s">
        <v>36</v>
      </c>
      <c r="E7" t="s">
        <v>37</v>
      </c>
      <c r="F7" t="s">
        <v>306</v>
      </c>
      <c r="G7" t="s">
        <v>306</v>
      </c>
      <c r="H7" t="s">
        <v>306</v>
      </c>
      <c r="I7" t="s">
        <v>306</v>
      </c>
      <c r="J7" t="s">
        <v>306</v>
      </c>
      <c r="K7" t="s">
        <v>307</v>
      </c>
      <c r="L7" t="s">
        <v>307</v>
      </c>
      <c r="M7" t="s">
        <v>307</v>
      </c>
      <c r="N7" t="s">
        <v>307</v>
      </c>
      <c r="O7" t="s">
        <v>307</v>
      </c>
      <c r="P7" t="s">
        <v>307</v>
      </c>
      <c r="Q7" t="s">
        <v>307</v>
      </c>
      <c r="R7" t="s">
        <v>307</v>
      </c>
      <c r="S7" t="s">
        <v>307</v>
      </c>
      <c r="T7" t="s">
        <v>42</v>
      </c>
      <c r="U7" t="s">
        <v>42</v>
      </c>
      <c r="V7" t="s">
        <v>42</v>
      </c>
      <c r="W7" t="s">
        <v>307</v>
      </c>
      <c r="X7" t="s">
        <v>307</v>
      </c>
      <c r="Y7" t="s">
        <v>42</v>
      </c>
      <c r="Z7" t="s">
        <v>42</v>
      </c>
      <c r="AA7" t="s">
        <v>42</v>
      </c>
      <c r="AB7" t="s">
        <v>42</v>
      </c>
      <c r="AC7" t="s">
        <v>307</v>
      </c>
    </row>
    <row r="8" spans="1:29" x14ac:dyDescent="0.25">
      <c r="A8" t="s">
        <v>33</v>
      </c>
      <c r="B8" t="s">
        <v>34</v>
      </c>
      <c r="C8" t="s">
        <v>63</v>
      </c>
      <c r="D8" t="s">
        <v>36</v>
      </c>
      <c r="E8" t="s">
        <v>37</v>
      </c>
      <c r="F8" t="s">
        <v>306</v>
      </c>
      <c r="G8" t="s">
        <v>306</v>
      </c>
      <c r="H8" t="s">
        <v>306</v>
      </c>
      <c r="I8" t="s">
        <v>306</v>
      </c>
      <c r="J8" t="s">
        <v>306</v>
      </c>
      <c r="K8" t="s">
        <v>306</v>
      </c>
      <c r="L8" t="s">
        <v>306</v>
      </c>
      <c r="M8" t="s">
        <v>306</v>
      </c>
      <c r="N8" t="s">
        <v>306</v>
      </c>
      <c r="O8" t="s">
        <v>306</v>
      </c>
      <c r="P8" t="s">
        <v>306</v>
      </c>
      <c r="Q8" t="s">
        <v>306</v>
      </c>
      <c r="R8" t="s">
        <v>306</v>
      </c>
      <c r="S8" t="s">
        <v>306</v>
      </c>
      <c r="T8" t="s">
        <v>306</v>
      </c>
      <c r="U8" t="s">
        <v>306</v>
      </c>
      <c r="V8" t="s">
        <v>306</v>
      </c>
      <c r="W8" t="s">
        <v>306</v>
      </c>
      <c r="X8" t="s">
        <v>306</v>
      </c>
      <c r="Y8" t="s">
        <v>306</v>
      </c>
      <c r="Z8" t="s">
        <v>306</v>
      </c>
      <c r="AA8" t="s">
        <v>306</v>
      </c>
      <c r="AB8" t="s">
        <v>306</v>
      </c>
      <c r="AC8" t="s">
        <v>306</v>
      </c>
    </row>
    <row r="9" spans="1:29" x14ac:dyDescent="0.25">
      <c r="A9" t="s">
        <v>47</v>
      </c>
      <c r="B9" t="s">
        <v>34</v>
      </c>
      <c r="C9" t="s">
        <v>35</v>
      </c>
      <c r="D9" t="s">
        <v>36</v>
      </c>
      <c r="E9" t="s">
        <v>52</v>
      </c>
      <c r="F9" t="s">
        <v>306</v>
      </c>
      <c r="G9" t="s">
        <v>306</v>
      </c>
      <c r="H9" t="s">
        <v>306</v>
      </c>
      <c r="I9" t="s">
        <v>306</v>
      </c>
      <c r="J9" t="s">
        <v>306</v>
      </c>
      <c r="K9" t="s">
        <v>42</v>
      </c>
      <c r="L9" t="s">
        <v>42</v>
      </c>
      <c r="M9" t="s">
        <v>307</v>
      </c>
      <c r="N9" t="s">
        <v>307</v>
      </c>
      <c r="O9" t="s">
        <v>307</v>
      </c>
      <c r="P9" t="s">
        <v>307</v>
      </c>
      <c r="Q9" t="s">
        <v>307</v>
      </c>
      <c r="R9" t="s">
        <v>307</v>
      </c>
      <c r="S9" t="s">
        <v>42</v>
      </c>
      <c r="T9" t="s">
        <v>42</v>
      </c>
      <c r="U9" t="s">
        <v>307</v>
      </c>
      <c r="V9" t="s">
        <v>307</v>
      </c>
      <c r="W9" t="s">
        <v>42</v>
      </c>
      <c r="X9" t="s">
        <v>42</v>
      </c>
      <c r="Y9" t="s">
        <v>307</v>
      </c>
      <c r="Z9" t="s">
        <v>42</v>
      </c>
      <c r="AA9" t="s">
        <v>307</v>
      </c>
      <c r="AB9" t="s">
        <v>307</v>
      </c>
      <c r="AC9" t="s">
        <v>307</v>
      </c>
    </row>
    <row r="10" spans="1:29" x14ac:dyDescent="0.25">
      <c r="A10" t="s">
        <v>33</v>
      </c>
      <c r="B10" t="s">
        <v>34</v>
      </c>
      <c r="C10" t="s">
        <v>35</v>
      </c>
      <c r="D10" t="s">
        <v>36</v>
      </c>
      <c r="E10" t="s">
        <v>58</v>
      </c>
      <c r="F10" t="s">
        <v>306</v>
      </c>
      <c r="G10" t="s">
        <v>306</v>
      </c>
      <c r="H10" t="s">
        <v>306</v>
      </c>
      <c r="I10" t="s">
        <v>306</v>
      </c>
      <c r="J10" t="s">
        <v>306</v>
      </c>
      <c r="K10" t="s">
        <v>306</v>
      </c>
      <c r="L10" t="s">
        <v>307</v>
      </c>
      <c r="M10" t="s">
        <v>42</v>
      </c>
      <c r="N10" t="s">
        <v>307</v>
      </c>
      <c r="O10" t="s">
        <v>306</v>
      </c>
      <c r="P10" t="s">
        <v>307</v>
      </c>
      <c r="Q10" t="s">
        <v>307</v>
      </c>
      <c r="R10" t="s">
        <v>307</v>
      </c>
      <c r="S10" t="s">
        <v>306</v>
      </c>
      <c r="T10" t="s">
        <v>306</v>
      </c>
      <c r="U10" t="s">
        <v>307</v>
      </c>
      <c r="V10" t="s">
        <v>306</v>
      </c>
      <c r="W10" t="s">
        <v>306</v>
      </c>
      <c r="X10" t="s">
        <v>306</v>
      </c>
      <c r="Y10" t="s">
        <v>307</v>
      </c>
      <c r="Z10" t="s">
        <v>307</v>
      </c>
      <c r="AA10" t="s">
        <v>307</v>
      </c>
      <c r="AB10" t="s">
        <v>307</v>
      </c>
      <c r="AC10" t="s">
        <v>306</v>
      </c>
    </row>
    <row r="11" spans="1:29" x14ac:dyDescent="0.25">
      <c r="A11" t="s">
        <v>47</v>
      </c>
      <c r="B11" t="s">
        <v>34</v>
      </c>
      <c r="C11" t="s">
        <v>56</v>
      </c>
      <c r="D11" t="s">
        <v>36</v>
      </c>
      <c r="E11" t="s">
        <v>37</v>
      </c>
      <c r="F11" t="s">
        <v>307</v>
      </c>
      <c r="G11" t="s">
        <v>307</v>
      </c>
      <c r="H11" t="s">
        <v>307</v>
      </c>
      <c r="I11" t="s">
        <v>307</v>
      </c>
      <c r="J11" t="s">
        <v>307</v>
      </c>
      <c r="K11" t="s">
        <v>307</v>
      </c>
      <c r="L11" t="s">
        <v>42</v>
      </c>
      <c r="M11" t="s">
        <v>307</v>
      </c>
      <c r="N11" t="s">
        <v>307</v>
      </c>
      <c r="O11" t="s">
        <v>307</v>
      </c>
      <c r="P11" t="s">
        <v>42</v>
      </c>
      <c r="Q11" t="s">
        <v>42</v>
      </c>
      <c r="R11" t="s">
        <v>307</v>
      </c>
      <c r="S11" t="s">
        <v>307</v>
      </c>
      <c r="T11" t="s">
        <v>307</v>
      </c>
      <c r="U11" t="s">
        <v>307</v>
      </c>
      <c r="V11" t="s">
        <v>42</v>
      </c>
      <c r="W11" t="s">
        <v>307</v>
      </c>
      <c r="X11" t="s">
        <v>42</v>
      </c>
      <c r="Y11" t="s">
        <v>42</v>
      </c>
      <c r="Z11" t="s">
        <v>42</v>
      </c>
      <c r="AA11" t="s">
        <v>42</v>
      </c>
      <c r="AB11" t="s">
        <v>42</v>
      </c>
      <c r="AC11" t="s">
        <v>42</v>
      </c>
    </row>
    <row r="12" spans="1:29" x14ac:dyDescent="0.25">
      <c r="A12" t="s">
        <v>47</v>
      </c>
      <c r="B12" t="s">
        <v>34</v>
      </c>
      <c r="C12" t="s">
        <v>56</v>
      </c>
      <c r="D12" t="s">
        <v>36</v>
      </c>
      <c r="E12" t="s">
        <v>37</v>
      </c>
      <c r="F12" t="s">
        <v>42</v>
      </c>
      <c r="G12" t="s">
        <v>306</v>
      </c>
      <c r="H12" t="s">
        <v>306</v>
      </c>
      <c r="I12" t="s">
        <v>306</v>
      </c>
      <c r="J12" t="s">
        <v>306</v>
      </c>
      <c r="K12" t="s">
        <v>306</v>
      </c>
      <c r="L12" t="s">
        <v>307</v>
      </c>
      <c r="M12" t="s">
        <v>307</v>
      </c>
      <c r="N12" t="s">
        <v>307</v>
      </c>
      <c r="O12" t="s">
        <v>307</v>
      </c>
      <c r="P12" t="s">
        <v>307</v>
      </c>
      <c r="Q12" t="s">
        <v>307</v>
      </c>
      <c r="R12" t="s">
        <v>307</v>
      </c>
      <c r="S12" t="s">
        <v>306</v>
      </c>
      <c r="T12" t="s">
        <v>307</v>
      </c>
      <c r="U12" t="s">
        <v>307</v>
      </c>
      <c r="V12" t="s">
        <v>307</v>
      </c>
      <c r="W12" t="s">
        <v>307</v>
      </c>
      <c r="X12" t="s">
        <v>307</v>
      </c>
      <c r="Y12" t="s">
        <v>307</v>
      </c>
      <c r="Z12" t="s">
        <v>307</v>
      </c>
      <c r="AA12" t="s">
        <v>307</v>
      </c>
      <c r="AB12" t="s">
        <v>307</v>
      </c>
      <c r="AC12" t="s">
        <v>307</v>
      </c>
    </row>
    <row r="13" spans="1:29" x14ac:dyDescent="0.25">
      <c r="A13" t="s">
        <v>47</v>
      </c>
      <c r="B13" t="s">
        <v>34</v>
      </c>
      <c r="C13" t="s">
        <v>35</v>
      </c>
      <c r="D13" t="s">
        <v>36</v>
      </c>
      <c r="E13" t="s">
        <v>52</v>
      </c>
      <c r="F13" t="s">
        <v>306</v>
      </c>
      <c r="G13" t="s">
        <v>306</v>
      </c>
      <c r="H13" t="s">
        <v>42</v>
      </c>
      <c r="I13" t="s">
        <v>307</v>
      </c>
      <c r="J13" t="s">
        <v>306</v>
      </c>
      <c r="K13" t="s">
        <v>307</v>
      </c>
      <c r="L13" t="s">
        <v>307</v>
      </c>
      <c r="M13" t="s">
        <v>307</v>
      </c>
      <c r="N13" t="s">
        <v>307</v>
      </c>
      <c r="O13" t="s">
        <v>42</v>
      </c>
      <c r="P13" t="s">
        <v>42</v>
      </c>
      <c r="Q13" t="s">
        <v>307</v>
      </c>
      <c r="R13" t="s">
        <v>307</v>
      </c>
      <c r="S13" t="s">
        <v>307</v>
      </c>
      <c r="T13" t="s">
        <v>307</v>
      </c>
      <c r="U13" t="s">
        <v>307</v>
      </c>
      <c r="V13" t="s">
        <v>307</v>
      </c>
      <c r="W13" t="s">
        <v>307</v>
      </c>
      <c r="X13" t="s">
        <v>307</v>
      </c>
      <c r="Y13" t="s">
        <v>42</v>
      </c>
      <c r="Z13" t="s">
        <v>42</v>
      </c>
      <c r="AA13" t="s">
        <v>307</v>
      </c>
      <c r="AB13" t="s">
        <v>307</v>
      </c>
      <c r="AC13" t="s">
        <v>307</v>
      </c>
    </row>
    <row r="14" spans="1:29" x14ac:dyDescent="0.25">
      <c r="A14" t="s">
        <v>47</v>
      </c>
      <c r="B14" t="s">
        <v>34</v>
      </c>
      <c r="C14" t="s">
        <v>56</v>
      </c>
      <c r="D14" t="s">
        <v>36</v>
      </c>
      <c r="E14" t="s">
        <v>37</v>
      </c>
      <c r="F14" t="s">
        <v>306</v>
      </c>
      <c r="G14" t="s">
        <v>306</v>
      </c>
      <c r="H14" t="s">
        <v>306</v>
      </c>
      <c r="I14" t="s">
        <v>306</v>
      </c>
      <c r="J14" t="s">
        <v>306</v>
      </c>
      <c r="K14" t="s">
        <v>306</v>
      </c>
      <c r="L14" t="s">
        <v>307</v>
      </c>
      <c r="M14" t="s">
        <v>306</v>
      </c>
      <c r="N14" t="s">
        <v>306</v>
      </c>
      <c r="O14" t="s">
        <v>307</v>
      </c>
      <c r="P14" t="s">
        <v>306</v>
      </c>
      <c r="Q14" t="s">
        <v>307</v>
      </c>
      <c r="R14" t="s">
        <v>306</v>
      </c>
      <c r="S14" t="s">
        <v>307</v>
      </c>
      <c r="T14" t="s">
        <v>306</v>
      </c>
      <c r="U14" t="s">
        <v>307</v>
      </c>
      <c r="V14" t="s">
        <v>306</v>
      </c>
      <c r="W14" t="s">
        <v>307</v>
      </c>
      <c r="X14" t="s">
        <v>306</v>
      </c>
      <c r="Y14" t="s">
        <v>307</v>
      </c>
      <c r="Z14" t="s">
        <v>306</v>
      </c>
      <c r="AA14" t="s">
        <v>307</v>
      </c>
      <c r="AB14" t="s">
        <v>306</v>
      </c>
      <c r="AC14" t="s">
        <v>307</v>
      </c>
    </row>
    <row r="15" spans="1:29" x14ac:dyDescent="0.25">
      <c r="A15" t="s">
        <v>47</v>
      </c>
      <c r="B15" t="s">
        <v>48</v>
      </c>
      <c r="C15" t="s">
        <v>35</v>
      </c>
      <c r="D15" t="s">
        <v>36</v>
      </c>
      <c r="E15" t="s">
        <v>37</v>
      </c>
      <c r="F15" t="s">
        <v>306</v>
      </c>
      <c r="G15" t="s">
        <v>306</v>
      </c>
      <c r="H15" t="s">
        <v>306</v>
      </c>
      <c r="I15" t="s">
        <v>306</v>
      </c>
      <c r="J15" t="s">
        <v>306</v>
      </c>
      <c r="K15" t="s">
        <v>307</v>
      </c>
      <c r="L15" t="s">
        <v>307</v>
      </c>
      <c r="M15" t="s">
        <v>307</v>
      </c>
      <c r="N15" t="s">
        <v>307</v>
      </c>
      <c r="O15" t="s">
        <v>307</v>
      </c>
      <c r="P15" t="s">
        <v>307</v>
      </c>
      <c r="Q15" t="s">
        <v>307</v>
      </c>
      <c r="R15" t="s">
        <v>307</v>
      </c>
      <c r="S15" t="s">
        <v>307</v>
      </c>
      <c r="T15" t="s">
        <v>307</v>
      </c>
      <c r="U15" t="s">
        <v>307</v>
      </c>
      <c r="V15" t="s">
        <v>307</v>
      </c>
      <c r="W15" t="s">
        <v>307</v>
      </c>
      <c r="X15" t="s">
        <v>307</v>
      </c>
      <c r="Y15" t="s">
        <v>307</v>
      </c>
      <c r="Z15" t="s">
        <v>307</v>
      </c>
      <c r="AA15" t="s">
        <v>307</v>
      </c>
      <c r="AB15" t="s">
        <v>307</v>
      </c>
      <c r="AC15" t="s">
        <v>307</v>
      </c>
    </row>
    <row r="16" spans="1:29" x14ac:dyDescent="0.25">
      <c r="A16" t="s">
        <v>47</v>
      </c>
      <c r="B16" t="s">
        <v>34</v>
      </c>
      <c r="C16" t="s">
        <v>35</v>
      </c>
      <c r="D16" t="s">
        <v>57</v>
      </c>
      <c r="E16" t="s">
        <v>58</v>
      </c>
      <c r="F16" t="s">
        <v>307</v>
      </c>
      <c r="G16" t="s">
        <v>307</v>
      </c>
      <c r="H16" t="s">
        <v>307</v>
      </c>
      <c r="I16" t="s">
        <v>307</v>
      </c>
      <c r="J16" t="s">
        <v>307</v>
      </c>
      <c r="K16" t="s">
        <v>307</v>
      </c>
      <c r="L16" t="s">
        <v>307</v>
      </c>
      <c r="M16" t="s">
        <v>307</v>
      </c>
      <c r="N16" t="s">
        <v>307</v>
      </c>
      <c r="O16" t="s">
        <v>307</v>
      </c>
      <c r="P16" t="s">
        <v>307</v>
      </c>
      <c r="Q16" t="s">
        <v>307</v>
      </c>
      <c r="R16" t="s">
        <v>307</v>
      </c>
      <c r="S16" t="s">
        <v>307</v>
      </c>
      <c r="T16" t="s">
        <v>307</v>
      </c>
      <c r="U16" t="s">
        <v>307</v>
      </c>
      <c r="V16" t="s">
        <v>307</v>
      </c>
      <c r="W16" t="s">
        <v>307</v>
      </c>
      <c r="X16" t="s">
        <v>307</v>
      </c>
      <c r="Y16" t="s">
        <v>307</v>
      </c>
      <c r="Z16" t="s">
        <v>307</v>
      </c>
      <c r="AA16" t="s">
        <v>307</v>
      </c>
      <c r="AB16" t="s">
        <v>307</v>
      </c>
      <c r="AC16" t="s">
        <v>307</v>
      </c>
    </row>
    <row r="17" spans="1:29" x14ac:dyDescent="0.25">
      <c r="A17" t="s">
        <v>47</v>
      </c>
      <c r="B17" t="s">
        <v>34</v>
      </c>
      <c r="C17" t="s">
        <v>35</v>
      </c>
      <c r="D17" t="s">
        <v>36</v>
      </c>
      <c r="E17" t="s">
        <v>37</v>
      </c>
      <c r="F17" t="s">
        <v>307</v>
      </c>
      <c r="G17" t="s">
        <v>307</v>
      </c>
      <c r="H17" t="s">
        <v>42</v>
      </c>
      <c r="I17" t="s">
        <v>307</v>
      </c>
      <c r="J17" t="s">
        <v>306</v>
      </c>
      <c r="K17" t="s">
        <v>307</v>
      </c>
      <c r="L17" t="s">
        <v>42</v>
      </c>
      <c r="M17" t="s">
        <v>307</v>
      </c>
      <c r="N17" t="s">
        <v>307</v>
      </c>
      <c r="O17" t="s">
        <v>42</v>
      </c>
      <c r="P17" t="s">
        <v>307</v>
      </c>
      <c r="Q17" t="s">
        <v>42</v>
      </c>
      <c r="R17" t="s">
        <v>307</v>
      </c>
      <c r="S17" t="s">
        <v>42</v>
      </c>
      <c r="T17" t="s">
        <v>307</v>
      </c>
      <c r="U17" t="s">
        <v>307</v>
      </c>
      <c r="V17" t="s">
        <v>42</v>
      </c>
      <c r="W17" t="s">
        <v>307</v>
      </c>
      <c r="X17" t="s">
        <v>307</v>
      </c>
      <c r="Y17" t="s">
        <v>307</v>
      </c>
      <c r="Z17" t="s">
        <v>307</v>
      </c>
      <c r="AA17" t="s">
        <v>307</v>
      </c>
      <c r="AB17" t="s">
        <v>307</v>
      </c>
      <c r="AC17" t="s">
        <v>307</v>
      </c>
    </row>
    <row r="18" spans="1:29" x14ac:dyDescent="0.25">
      <c r="A18" t="s">
        <v>55</v>
      </c>
      <c r="B18" t="s">
        <v>34</v>
      </c>
      <c r="C18" t="s">
        <v>56</v>
      </c>
      <c r="D18" t="s">
        <v>36</v>
      </c>
      <c r="E18" t="s">
        <v>37</v>
      </c>
      <c r="F18" t="s">
        <v>306</v>
      </c>
      <c r="G18" t="s">
        <v>306</v>
      </c>
      <c r="H18" t="s">
        <v>306</v>
      </c>
      <c r="I18" t="s">
        <v>306</v>
      </c>
      <c r="J18" t="s">
        <v>306</v>
      </c>
      <c r="K18" t="s">
        <v>307</v>
      </c>
      <c r="L18" t="s">
        <v>307</v>
      </c>
      <c r="M18" t="s">
        <v>307</v>
      </c>
      <c r="N18" t="s">
        <v>307</v>
      </c>
      <c r="O18" t="s">
        <v>307</v>
      </c>
      <c r="P18" t="s">
        <v>306</v>
      </c>
      <c r="Q18" t="s">
        <v>306</v>
      </c>
      <c r="R18" t="s">
        <v>306</v>
      </c>
      <c r="S18" t="s">
        <v>307</v>
      </c>
      <c r="T18" t="s">
        <v>307</v>
      </c>
      <c r="U18" t="s">
        <v>307</v>
      </c>
      <c r="V18" t="s">
        <v>307</v>
      </c>
      <c r="W18" t="s">
        <v>307</v>
      </c>
      <c r="X18" t="s">
        <v>307</v>
      </c>
      <c r="Y18" t="s">
        <v>307</v>
      </c>
      <c r="Z18" t="s">
        <v>307</v>
      </c>
      <c r="AA18" t="s">
        <v>307</v>
      </c>
      <c r="AB18" t="s">
        <v>307</v>
      </c>
      <c r="AC18" t="s">
        <v>306</v>
      </c>
    </row>
    <row r="19" spans="1:29" x14ac:dyDescent="0.25">
      <c r="A19" t="s">
        <v>47</v>
      </c>
      <c r="B19" t="s">
        <v>34</v>
      </c>
      <c r="C19" t="s">
        <v>56</v>
      </c>
      <c r="D19" t="s">
        <v>36</v>
      </c>
      <c r="E19" t="s">
        <v>37</v>
      </c>
      <c r="F19" t="s">
        <v>306</v>
      </c>
      <c r="G19" t="s">
        <v>307</v>
      </c>
      <c r="H19" t="s">
        <v>307</v>
      </c>
      <c r="I19" t="s">
        <v>306</v>
      </c>
      <c r="J19" t="s">
        <v>306</v>
      </c>
      <c r="K19" t="s">
        <v>306</v>
      </c>
      <c r="L19" t="s">
        <v>42</v>
      </c>
      <c r="M19" t="s">
        <v>307</v>
      </c>
      <c r="N19" t="s">
        <v>307</v>
      </c>
      <c r="O19" t="s">
        <v>307</v>
      </c>
      <c r="P19" t="s">
        <v>307</v>
      </c>
      <c r="Q19" t="s">
        <v>307</v>
      </c>
      <c r="R19" t="s">
        <v>307</v>
      </c>
      <c r="S19" t="s">
        <v>306</v>
      </c>
      <c r="T19" t="s">
        <v>42</v>
      </c>
      <c r="U19" t="s">
        <v>306</v>
      </c>
      <c r="V19" t="s">
        <v>307</v>
      </c>
      <c r="W19" t="s">
        <v>306</v>
      </c>
      <c r="X19" t="s">
        <v>42</v>
      </c>
      <c r="Y19" t="s">
        <v>307</v>
      </c>
      <c r="Z19" t="s">
        <v>307</v>
      </c>
      <c r="AA19" t="s">
        <v>307</v>
      </c>
      <c r="AB19" t="s">
        <v>306</v>
      </c>
      <c r="AC19" t="s">
        <v>306</v>
      </c>
    </row>
    <row r="20" spans="1:29" x14ac:dyDescent="0.25">
      <c r="A20" t="s">
        <v>47</v>
      </c>
      <c r="B20" t="s">
        <v>34</v>
      </c>
      <c r="C20" t="s">
        <v>35</v>
      </c>
      <c r="D20" t="s">
        <v>57</v>
      </c>
      <c r="E20" t="s">
        <v>37</v>
      </c>
      <c r="F20" t="s">
        <v>306</v>
      </c>
      <c r="G20" t="s">
        <v>306</v>
      </c>
      <c r="H20" t="s">
        <v>306</v>
      </c>
      <c r="I20" t="s">
        <v>306</v>
      </c>
      <c r="J20" t="s">
        <v>306</v>
      </c>
      <c r="K20" t="s">
        <v>307</v>
      </c>
      <c r="L20" t="s">
        <v>307</v>
      </c>
      <c r="M20" t="s">
        <v>307</v>
      </c>
      <c r="N20" t="s">
        <v>307</v>
      </c>
      <c r="O20" t="s">
        <v>307</v>
      </c>
      <c r="P20" t="s">
        <v>307</v>
      </c>
      <c r="Q20" t="s">
        <v>307</v>
      </c>
      <c r="R20" t="s">
        <v>307</v>
      </c>
      <c r="S20" t="s">
        <v>307</v>
      </c>
      <c r="T20" t="s">
        <v>307</v>
      </c>
      <c r="U20" t="s">
        <v>307</v>
      </c>
      <c r="V20" t="s">
        <v>307</v>
      </c>
      <c r="W20" t="s">
        <v>307</v>
      </c>
      <c r="X20" t="s">
        <v>307</v>
      </c>
      <c r="Y20" t="s">
        <v>307</v>
      </c>
      <c r="Z20" t="s">
        <v>307</v>
      </c>
      <c r="AA20" t="s">
        <v>307</v>
      </c>
      <c r="AB20" t="s">
        <v>307</v>
      </c>
      <c r="AC20" t="s">
        <v>307</v>
      </c>
    </row>
    <row r="21" spans="1:29" x14ac:dyDescent="0.25">
      <c r="A21" t="s">
        <v>55</v>
      </c>
      <c r="B21" t="s">
        <v>34</v>
      </c>
      <c r="C21" t="s">
        <v>35</v>
      </c>
      <c r="D21" t="s">
        <v>36</v>
      </c>
      <c r="E21" t="s">
        <v>37</v>
      </c>
      <c r="F21" t="s">
        <v>306</v>
      </c>
      <c r="G21" t="s">
        <v>306</v>
      </c>
      <c r="H21" t="s">
        <v>306</v>
      </c>
      <c r="I21" t="s">
        <v>306</v>
      </c>
      <c r="J21" t="s">
        <v>306</v>
      </c>
      <c r="K21" t="s">
        <v>307</v>
      </c>
      <c r="L21" t="s">
        <v>42</v>
      </c>
      <c r="M21" t="s">
        <v>42</v>
      </c>
      <c r="N21" t="s">
        <v>307</v>
      </c>
      <c r="O21" t="s">
        <v>307</v>
      </c>
      <c r="P21" t="s">
        <v>307</v>
      </c>
      <c r="Q21" t="s">
        <v>307</v>
      </c>
      <c r="R21" t="s">
        <v>42</v>
      </c>
      <c r="S21" t="s">
        <v>42</v>
      </c>
      <c r="T21" t="s">
        <v>42</v>
      </c>
      <c r="U21" t="s">
        <v>307</v>
      </c>
      <c r="V21" t="s">
        <v>42</v>
      </c>
      <c r="W21" t="s">
        <v>42</v>
      </c>
      <c r="X21" t="s">
        <v>42</v>
      </c>
      <c r="Y21" t="s">
        <v>307</v>
      </c>
      <c r="Z21" t="s">
        <v>307</v>
      </c>
      <c r="AA21" t="s">
        <v>307</v>
      </c>
      <c r="AB21" t="s">
        <v>307</v>
      </c>
      <c r="AC21" t="s">
        <v>307</v>
      </c>
    </row>
    <row r="22" spans="1:29" x14ac:dyDescent="0.25">
      <c r="A22" t="s">
        <v>33</v>
      </c>
      <c r="B22" t="s">
        <v>34</v>
      </c>
      <c r="C22" t="s">
        <v>35</v>
      </c>
      <c r="D22" t="s">
        <v>36</v>
      </c>
      <c r="E22" t="s">
        <v>58</v>
      </c>
      <c r="F22" t="s">
        <v>306</v>
      </c>
      <c r="G22" t="s">
        <v>306</v>
      </c>
      <c r="H22" t="s">
        <v>306</v>
      </c>
      <c r="I22" t="s">
        <v>306</v>
      </c>
      <c r="J22" t="s">
        <v>306</v>
      </c>
      <c r="K22" t="s">
        <v>307</v>
      </c>
      <c r="L22" t="s">
        <v>306</v>
      </c>
      <c r="M22" t="s">
        <v>42</v>
      </c>
      <c r="N22" t="s">
        <v>307</v>
      </c>
      <c r="O22" t="s">
        <v>307</v>
      </c>
      <c r="P22" t="s">
        <v>307</v>
      </c>
      <c r="Q22" t="s">
        <v>307</v>
      </c>
      <c r="R22" t="s">
        <v>306</v>
      </c>
      <c r="S22" t="s">
        <v>307</v>
      </c>
      <c r="T22" t="s">
        <v>306</v>
      </c>
      <c r="U22" t="s">
        <v>307</v>
      </c>
      <c r="V22" t="s">
        <v>306</v>
      </c>
      <c r="W22" t="s">
        <v>306</v>
      </c>
      <c r="X22" t="s">
        <v>307</v>
      </c>
      <c r="Y22" t="s">
        <v>307</v>
      </c>
      <c r="Z22" t="s">
        <v>307</v>
      </c>
      <c r="AA22" t="s">
        <v>306</v>
      </c>
      <c r="AB22" t="s">
        <v>42</v>
      </c>
      <c r="AC22" t="s">
        <v>307</v>
      </c>
    </row>
    <row r="23" spans="1:29" x14ac:dyDescent="0.25">
      <c r="A23" t="s">
        <v>33</v>
      </c>
      <c r="B23" t="s">
        <v>34</v>
      </c>
      <c r="C23" t="s">
        <v>56</v>
      </c>
      <c r="D23" t="s">
        <v>36</v>
      </c>
      <c r="E23" t="s">
        <v>37</v>
      </c>
      <c r="F23" t="s">
        <v>306</v>
      </c>
      <c r="G23" t="s">
        <v>306</v>
      </c>
      <c r="H23" t="s">
        <v>306</v>
      </c>
      <c r="I23" t="s">
        <v>306</v>
      </c>
      <c r="J23" t="s">
        <v>306</v>
      </c>
      <c r="K23" t="s">
        <v>306</v>
      </c>
      <c r="L23" t="s">
        <v>307</v>
      </c>
      <c r="M23" t="s">
        <v>307</v>
      </c>
      <c r="N23" t="s">
        <v>306</v>
      </c>
      <c r="O23" t="s">
        <v>306</v>
      </c>
      <c r="P23" t="s">
        <v>307</v>
      </c>
      <c r="Q23" t="s">
        <v>307</v>
      </c>
      <c r="R23" t="s">
        <v>306</v>
      </c>
      <c r="S23" t="s">
        <v>306</v>
      </c>
      <c r="T23" t="s">
        <v>306</v>
      </c>
      <c r="U23" t="s">
        <v>306</v>
      </c>
      <c r="V23" t="s">
        <v>307</v>
      </c>
      <c r="W23" t="s">
        <v>307</v>
      </c>
      <c r="X23" t="s">
        <v>307</v>
      </c>
      <c r="Y23" t="s">
        <v>307</v>
      </c>
      <c r="Z23" t="s">
        <v>306</v>
      </c>
      <c r="AA23" t="s">
        <v>307</v>
      </c>
      <c r="AB23" t="s">
        <v>306</v>
      </c>
      <c r="AC23" t="s">
        <v>306</v>
      </c>
    </row>
    <row r="24" spans="1:29" x14ac:dyDescent="0.25">
      <c r="A24" t="s">
        <v>33</v>
      </c>
      <c r="B24" t="s">
        <v>34</v>
      </c>
      <c r="C24" t="s">
        <v>35</v>
      </c>
      <c r="D24" t="s">
        <v>57</v>
      </c>
      <c r="E24" t="s">
        <v>37</v>
      </c>
      <c r="F24" t="s">
        <v>306</v>
      </c>
      <c r="G24" t="s">
        <v>42</v>
      </c>
      <c r="H24" t="s">
        <v>306</v>
      </c>
      <c r="I24" t="s">
        <v>306</v>
      </c>
      <c r="J24" t="s">
        <v>306</v>
      </c>
      <c r="K24" t="s">
        <v>306</v>
      </c>
      <c r="L24" t="s">
        <v>306</v>
      </c>
      <c r="M24" t="s">
        <v>307</v>
      </c>
      <c r="N24" t="s">
        <v>307</v>
      </c>
      <c r="O24" t="s">
        <v>42</v>
      </c>
      <c r="P24" t="s">
        <v>306</v>
      </c>
      <c r="Q24" t="s">
        <v>306</v>
      </c>
      <c r="R24" t="s">
        <v>306</v>
      </c>
      <c r="S24" t="s">
        <v>42</v>
      </c>
      <c r="T24" t="s">
        <v>42</v>
      </c>
      <c r="U24" t="s">
        <v>307</v>
      </c>
      <c r="V24" t="s">
        <v>306</v>
      </c>
      <c r="W24" t="s">
        <v>42</v>
      </c>
      <c r="X24" t="s">
        <v>42</v>
      </c>
      <c r="Y24" t="s">
        <v>307</v>
      </c>
      <c r="Z24" t="s">
        <v>42</v>
      </c>
      <c r="AA24" t="s">
        <v>307</v>
      </c>
      <c r="AB24" t="s">
        <v>307</v>
      </c>
      <c r="AC24" t="s">
        <v>307</v>
      </c>
    </row>
    <row r="25" spans="1:29" x14ac:dyDescent="0.25">
      <c r="A25" t="s">
        <v>47</v>
      </c>
      <c r="B25" t="s">
        <v>34</v>
      </c>
      <c r="C25" t="s">
        <v>35</v>
      </c>
      <c r="D25" t="s">
        <v>57</v>
      </c>
      <c r="E25" t="s">
        <v>58</v>
      </c>
      <c r="F25" t="s">
        <v>307</v>
      </c>
      <c r="G25" t="s">
        <v>42</v>
      </c>
      <c r="H25" t="s">
        <v>307</v>
      </c>
      <c r="I25" t="s">
        <v>307</v>
      </c>
      <c r="J25" t="s">
        <v>307</v>
      </c>
      <c r="K25" t="s">
        <v>42</v>
      </c>
      <c r="L25" t="s">
        <v>307</v>
      </c>
      <c r="M25" t="s">
        <v>307</v>
      </c>
      <c r="N25" t="s">
        <v>42</v>
      </c>
      <c r="O25" t="s">
        <v>307</v>
      </c>
      <c r="P25" t="s">
        <v>42</v>
      </c>
      <c r="Q25" t="s">
        <v>307</v>
      </c>
      <c r="R25" t="s">
        <v>42</v>
      </c>
      <c r="S25" t="s">
        <v>42</v>
      </c>
      <c r="T25" t="s">
        <v>42</v>
      </c>
      <c r="U25" t="s">
        <v>307</v>
      </c>
      <c r="V25" t="s">
        <v>42</v>
      </c>
      <c r="W25" t="s">
        <v>42</v>
      </c>
      <c r="X25" t="s">
        <v>42</v>
      </c>
      <c r="Y25" t="s">
        <v>42</v>
      </c>
      <c r="Z25" t="s">
        <v>307</v>
      </c>
      <c r="AA25" t="s">
        <v>307</v>
      </c>
      <c r="AB25" t="s">
        <v>306</v>
      </c>
      <c r="AC25" t="s">
        <v>307</v>
      </c>
    </row>
    <row r="26" spans="1:29" x14ac:dyDescent="0.25">
      <c r="A26" t="s">
        <v>33</v>
      </c>
      <c r="B26" t="s">
        <v>34</v>
      </c>
      <c r="C26" t="s">
        <v>35</v>
      </c>
      <c r="D26" t="s">
        <v>36</v>
      </c>
      <c r="E26" t="s">
        <v>37</v>
      </c>
      <c r="F26" t="s">
        <v>306</v>
      </c>
      <c r="G26" t="s">
        <v>306</v>
      </c>
      <c r="H26" t="s">
        <v>306</v>
      </c>
      <c r="I26" t="s">
        <v>306</v>
      </c>
      <c r="J26" t="s">
        <v>306</v>
      </c>
      <c r="K26" t="s">
        <v>307</v>
      </c>
      <c r="L26" t="s">
        <v>306</v>
      </c>
      <c r="M26" t="s">
        <v>307</v>
      </c>
      <c r="N26" t="s">
        <v>307</v>
      </c>
      <c r="O26" t="s">
        <v>307</v>
      </c>
      <c r="P26" t="s">
        <v>307</v>
      </c>
      <c r="Q26" t="s">
        <v>307</v>
      </c>
      <c r="R26" t="s">
        <v>307</v>
      </c>
      <c r="S26" t="s">
        <v>307</v>
      </c>
      <c r="T26" t="s">
        <v>306</v>
      </c>
      <c r="U26" t="s">
        <v>307</v>
      </c>
      <c r="V26" t="s">
        <v>307</v>
      </c>
      <c r="W26" t="s">
        <v>307</v>
      </c>
      <c r="X26" t="s">
        <v>307</v>
      </c>
      <c r="Y26" t="s">
        <v>307</v>
      </c>
      <c r="Z26" t="s">
        <v>307</v>
      </c>
      <c r="AA26" t="s">
        <v>307</v>
      </c>
      <c r="AB26" t="s">
        <v>307</v>
      </c>
      <c r="AC26" t="s">
        <v>307</v>
      </c>
    </row>
    <row r="27" spans="1:29" x14ac:dyDescent="0.25">
      <c r="A27" t="s">
        <v>96</v>
      </c>
      <c r="B27" t="s">
        <v>34</v>
      </c>
      <c r="C27" t="s">
        <v>35</v>
      </c>
      <c r="D27" t="s">
        <v>36</v>
      </c>
      <c r="E27" t="s">
        <v>37</v>
      </c>
      <c r="F27" t="s">
        <v>306</v>
      </c>
      <c r="G27" t="s">
        <v>306</v>
      </c>
      <c r="H27" t="s">
        <v>306</v>
      </c>
      <c r="I27" t="s">
        <v>306</v>
      </c>
      <c r="J27" t="s">
        <v>306</v>
      </c>
      <c r="K27" t="s">
        <v>306</v>
      </c>
      <c r="L27" t="s">
        <v>306</v>
      </c>
      <c r="M27" t="s">
        <v>307</v>
      </c>
      <c r="N27" t="s">
        <v>306</v>
      </c>
      <c r="O27" t="s">
        <v>307</v>
      </c>
      <c r="P27" t="s">
        <v>307</v>
      </c>
      <c r="Q27" t="s">
        <v>306</v>
      </c>
      <c r="R27" t="s">
        <v>306</v>
      </c>
      <c r="S27" t="s">
        <v>306</v>
      </c>
      <c r="T27" t="s">
        <v>306</v>
      </c>
      <c r="U27" t="s">
        <v>307</v>
      </c>
      <c r="V27" t="s">
        <v>307</v>
      </c>
      <c r="W27" t="s">
        <v>307</v>
      </c>
      <c r="X27" t="s">
        <v>306</v>
      </c>
      <c r="Y27" t="s">
        <v>307</v>
      </c>
      <c r="Z27" t="s">
        <v>307</v>
      </c>
      <c r="AA27" t="s">
        <v>306</v>
      </c>
      <c r="AB27" t="s">
        <v>307</v>
      </c>
      <c r="AC27" t="s">
        <v>307</v>
      </c>
    </row>
    <row r="28" spans="1:29" x14ac:dyDescent="0.25">
      <c r="A28" t="s">
        <v>33</v>
      </c>
      <c r="B28" t="s">
        <v>34</v>
      </c>
      <c r="C28" t="s">
        <v>56</v>
      </c>
      <c r="D28" t="s">
        <v>36</v>
      </c>
      <c r="E28" t="s">
        <v>58</v>
      </c>
      <c r="F28" t="s">
        <v>306</v>
      </c>
      <c r="G28" t="s">
        <v>306</v>
      </c>
      <c r="H28" t="s">
        <v>306</v>
      </c>
      <c r="I28" t="s">
        <v>306</v>
      </c>
      <c r="J28" t="s">
        <v>306</v>
      </c>
      <c r="K28" t="s">
        <v>307</v>
      </c>
      <c r="L28" t="s">
        <v>307</v>
      </c>
      <c r="M28" t="s">
        <v>307</v>
      </c>
      <c r="N28" t="s">
        <v>307</v>
      </c>
      <c r="O28" t="s">
        <v>307</v>
      </c>
      <c r="P28" t="s">
        <v>307</v>
      </c>
      <c r="Q28" t="s">
        <v>307</v>
      </c>
      <c r="R28" t="s">
        <v>307</v>
      </c>
      <c r="S28" t="s">
        <v>307</v>
      </c>
      <c r="T28" t="s">
        <v>306</v>
      </c>
      <c r="U28" t="s">
        <v>307</v>
      </c>
      <c r="V28" t="s">
        <v>42</v>
      </c>
      <c r="W28" t="s">
        <v>42</v>
      </c>
      <c r="X28" t="s">
        <v>42</v>
      </c>
      <c r="Y28" t="s">
        <v>307</v>
      </c>
      <c r="Z28" t="s">
        <v>42</v>
      </c>
      <c r="AA28" t="s">
        <v>42</v>
      </c>
      <c r="AB28" t="s">
        <v>42</v>
      </c>
      <c r="AC28" t="s">
        <v>307</v>
      </c>
    </row>
    <row r="29" spans="1:29" x14ac:dyDescent="0.25">
      <c r="A29" t="s">
        <v>47</v>
      </c>
      <c r="B29" t="s">
        <v>34</v>
      </c>
      <c r="C29" t="s">
        <v>35</v>
      </c>
      <c r="D29" t="s">
        <v>36</v>
      </c>
      <c r="E29" t="s">
        <v>37</v>
      </c>
      <c r="F29" t="s">
        <v>307</v>
      </c>
      <c r="G29" t="s">
        <v>306</v>
      </c>
      <c r="H29" t="s">
        <v>307</v>
      </c>
      <c r="I29" t="s">
        <v>306</v>
      </c>
      <c r="J29" t="s">
        <v>307</v>
      </c>
      <c r="K29" t="s">
        <v>306</v>
      </c>
      <c r="L29" t="s">
        <v>307</v>
      </c>
      <c r="M29" t="s">
        <v>307</v>
      </c>
      <c r="N29" t="s">
        <v>307</v>
      </c>
      <c r="O29" t="s">
        <v>307</v>
      </c>
      <c r="P29" t="s">
        <v>306</v>
      </c>
      <c r="Q29" t="s">
        <v>306</v>
      </c>
      <c r="R29" t="s">
        <v>306</v>
      </c>
      <c r="S29" t="s">
        <v>306</v>
      </c>
      <c r="T29" t="s">
        <v>307</v>
      </c>
      <c r="U29" t="s">
        <v>307</v>
      </c>
      <c r="V29" t="s">
        <v>307</v>
      </c>
      <c r="W29" t="s">
        <v>307</v>
      </c>
      <c r="X29" t="s">
        <v>307</v>
      </c>
      <c r="Y29" t="s">
        <v>42</v>
      </c>
      <c r="Z29" t="s">
        <v>42</v>
      </c>
      <c r="AA29" t="s">
        <v>307</v>
      </c>
      <c r="AB29" t="s">
        <v>42</v>
      </c>
      <c r="AC29" t="s">
        <v>307</v>
      </c>
    </row>
    <row r="30" spans="1:29" x14ac:dyDescent="0.25">
      <c r="A30" t="s">
        <v>33</v>
      </c>
      <c r="B30" t="s">
        <v>34</v>
      </c>
      <c r="C30" t="s">
        <v>35</v>
      </c>
      <c r="D30" t="s">
        <v>36</v>
      </c>
      <c r="E30" t="s">
        <v>52</v>
      </c>
      <c r="F30" t="s">
        <v>307</v>
      </c>
      <c r="G30" t="s">
        <v>306</v>
      </c>
      <c r="H30" t="s">
        <v>307</v>
      </c>
      <c r="I30" t="s">
        <v>307</v>
      </c>
      <c r="J30" t="s">
        <v>307</v>
      </c>
      <c r="K30" t="s">
        <v>306</v>
      </c>
      <c r="L30" t="s">
        <v>42</v>
      </c>
      <c r="M30" t="s">
        <v>42</v>
      </c>
      <c r="N30" t="s">
        <v>307</v>
      </c>
      <c r="O30" t="s">
        <v>42</v>
      </c>
      <c r="P30" t="s">
        <v>307</v>
      </c>
      <c r="Q30" t="s">
        <v>42</v>
      </c>
      <c r="R30" t="s">
        <v>42</v>
      </c>
      <c r="S30" t="s">
        <v>42</v>
      </c>
      <c r="T30" t="s">
        <v>307</v>
      </c>
      <c r="U30" t="s">
        <v>307</v>
      </c>
      <c r="V30" t="s">
        <v>42</v>
      </c>
      <c r="W30" t="s">
        <v>42</v>
      </c>
      <c r="X30" t="s">
        <v>42</v>
      </c>
      <c r="Y30" t="s">
        <v>307</v>
      </c>
      <c r="Z30" t="s">
        <v>307</v>
      </c>
      <c r="AA30" t="s">
        <v>42</v>
      </c>
      <c r="AB30" t="s">
        <v>306</v>
      </c>
      <c r="AC30" t="s">
        <v>306</v>
      </c>
    </row>
    <row r="31" spans="1:29" x14ac:dyDescent="0.25">
      <c r="A31" t="s">
        <v>33</v>
      </c>
      <c r="B31" t="s">
        <v>34</v>
      </c>
      <c r="C31" t="s">
        <v>35</v>
      </c>
      <c r="D31" t="s">
        <v>36</v>
      </c>
      <c r="E31" t="s">
        <v>52</v>
      </c>
      <c r="F31" t="s">
        <v>306</v>
      </c>
      <c r="G31" t="s">
        <v>306</v>
      </c>
      <c r="H31" t="s">
        <v>306</v>
      </c>
      <c r="I31" t="s">
        <v>306</v>
      </c>
      <c r="J31" t="s">
        <v>306</v>
      </c>
      <c r="K31" t="s">
        <v>306</v>
      </c>
      <c r="L31" t="s">
        <v>306</v>
      </c>
      <c r="M31" t="s">
        <v>306</v>
      </c>
      <c r="N31" t="s">
        <v>306</v>
      </c>
      <c r="O31" t="s">
        <v>306</v>
      </c>
      <c r="P31" t="s">
        <v>306</v>
      </c>
      <c r="Q31" t="s">
        <v>306</v>
      </c>
      <c r="R31" t="s">
        <v>306</v>
      </c>
      <c r="S31" t="s">
        <v>42</v>
      </c>
      <c r="T31" t="s">
        <v>307</v>
      </c>
      <c r="U31" t="s">
        <v>307</v>
      </c>
      <c r="V31" t="s">
        <v>307</v>
      </c>
      <c r="W31" t="s">
        <v>307</v>
      </c>
      <c r="X31" t="s">
        <v>307</v>
      </c>
      <c r="Y31" t="s">
        <v>307</v>
      </c>
      <c r="Z31" t="s">
        <v>307</v>
      </c>
      <c r="AA31" t="s">
        <v>306</v>
      </c>
      <c r="AB31" t="s">
        <v>307</v>
      </c>
      <c r="AC31" t="s">
        <v>307</v>
      </c>
    </row>
    <row r="32" spans="1:29" x14ac:dyDescent="0.25">
      <c r="A32" t="s">
        <v>33</v>
      </c>
      <c r="B32" t="s">
        <v>34</v>
      </c>
      <c r="C32" t="s">
        <v>35</v>
      </c>
      <c r="D32" t="s">
        <v>36</v>
      </c>
      <c r="E32" t="s">
        <v>58</v>
      </c>
      <c r="F32" t="s">
        <v>306</v>
      </c>
      <c r="G32" t="s">
        <v>306</v>
      </c>
      <c r="H32" t="s">
        <v>306</v>
      </c>
      <c r="I32" t="s">
        <v>306</v>
      </c>
      <c r="J32" t="s">
        <v>306</v>
      </c>
      <c r="K32" t="s">
        <v>307</v>
      </c>
      <c r="L32" t="s">
        <v>307</v>
      </c>
      <c r="M32" t="s">
        <v>307</v>
      </c>
      <c r="N32" t="s">
        <v>307</v>
      </c>
      <c r="O32" t="s">
        <v>307</v>
      </c>
      <c r="P32" t="s">
        <v>307</v>
      </c>
      <c r="Q32" t="s">
        <v>307</v>
      </c>
      <c r="R32" t="s">
        <v>307</v>
      </c>
      <c r="S32" t="s">
        <v>307</v>
      </c>
      <c r="T32" t="s">
        <v>307</v>
      </c>
      <c r="U32" t="s">
        <v>307</v>
      </c>
      <c r="V32" t="s">
        <v>307</v>
      </c>
      <c r="W32" t="s">
        <v>307</v>
      </c>
      <c r="X32" t="s">
        <v>307</v>
      </c>
      <c r="Y32" t="s">
        <v>307</v>
      </c>
      <c r="Z32" t="s">
        <v>307</v>
      </c>
      <c r="AA32" t="s">
        <v>307</v>
      </c>
      <c r="AB32" t="s">
        <v>307</v>
      </c>
      <c r="AC32" t="s">
        <v>307</v>
      </c>
    </row>
    <row r="33" spans="1:29" x14ac:dyDescent="0.25">
      <c r="A33" t="s">
        <v>47</v>
      </c>
      <c r="B33" t="s">
        <v>34</v>
      </c>
      <c r="C33" t="s">
        <v>35</v>
      </c>
      <c r="D33" t="s">
        <v>36</v>
      </c>
      <c r="E33" t="s">
        <v>52</v>
      </c>
      <c r="F33" t="s">
        <v>307</v>
      </c>
      <c r="G33" t="s">
        <v>307</v>
      </c>
      <c r="H33" t="s">
        <v>307</v>
      </c>
      <c r="I33" t="s">
        <v>307</v>
      </c>
      <c r="J33" t="s">
        <v>307</v>
      </c>
      <c r="K33" t="s">
        <v>307</v>
      </c>
      <c r="L33" t="s">
        <v>307</v>
      </c>
      <c r="M33" t="s">
        <v>42</v>
      </c>
      <c r="N33" t="s">
        <v>42</v>
      </c>
      <c r="O33" t="s">
        <v>307</v>
      </c>
      <c r="P33" t="s">
        <v>42</v>
      </c>
      <c r="Q33" t="s">
        <v>42</v>
      </c>
      <c r="R33" t="s">
        <v>307</v>
      </c>
      <c r="S33" t="s">
        <v>42</v>
      </c>
      <c r="T33" t="s">
        <v>307</v>
      </c>
      <c r="U33" t="s">
        <v>307</v>
      </c>
      <c r="V33" t="s">
        <v>306</v>
      </c>
      <c r="W33" t="s">
        <v>42</v>
      </c>
      <c r="X33" t="s">
        <v>307</v>
      </c>
      <c r="Y33" t="s">
        <v>42</v>
      </c>
      <c r="Z33" t="s">
        <v>307</v>
      </c>
      <c r="AA33" t="s">
        <v>307</v>
      </c>
      <c r="AB33" t="s">
        <v>307</v>
      </c>
      <c r="AC33" t="s">
        <v>307</v>
      </c>
    </row>
    <row r="34" spans="1:29" x14ac:dyDescent="0.25">
      <c r="A34" t="s">
        <v>33</v>
      </c>
      <c r="B34" t="s">
        <v>34</v>
      </c>
      <c r="C34" t="s">
        <v>35</v>
      </c>
      <c r="D34" t="s">
        <v>36</v>
      </c>
      <c r="E34" t="s">
        <v>58</v>
      </c>
      <c r="F34" t="s">
        <v>42</v>
      </c>
      <c r="G34" t="s">
        <v>307</v>
      </c>
      <c r="H34" t="s">
        <v>42</v>
      </c>
      <c r="I34" t="s">
        <v>307</v>
      </c>
      <c r="J34" t="s">
        <v>307</v>
      </c>
      <c r="K34" t="s">
        <v>307</v>
      </c>
      <c r="L34" t="s">
        <v>42</v>
      </c>
      <c r="M34" t="s">
        <v>42</v>
      </c>
      <c r="N34" t="s">
        <v>307</v>
      </c>
      <c r="O34" t="s">
        <v>307</v>
      </c>
      <c r="P34" t="s">
        <v>42</v>
      </c>
      <c r="Q34" t="s">
        <v>42</v>
      </c>
      <c r="R34" t="s">
        <v>307</v>
      </c>
      <c r="S34" t="s">
        <v>307</v>
      </c>
      <c r="T34" t="s">
        <v>42</v>
      </c>
      <c r="U34" t="s">
        <v>42</v>
      </c>
      <c r="V34" t="s">
        <v>307</v>
      </c>
      <c r="W34" t="s">
        <v>42</v>
      </c>
      <c r="X34" t="s">
        <v>42</v>
      </c>
      <c r="Y34" t="s">
        <v>42</v>
      </c>
      <c r="Z34" t="s">
        <v>42</v>
      </c>
      <c r="AA34" t="s">
        <v>42</v>
      </c>
      <c r="AB34" t="s">
        <v>307</v>
      </c>
      <c r="AC34" t="s">
        <v>42</v>
      </c>
    </row>
    <row r="35" spans="1:29" x14ac:dyDescent="0.25">
      <c r="A35" t="s">
        <v>47</v>
      </c>
      <c r="B35" t="s">
        <v>48</v>
      </c>
      <c r="C35" t="s">
        <v>35</v>
      </c>
      <c r="D35" t="s">
        <v>36</v>
      </c>
      <c r="E35" t="s">
        <v>37</v>
      </c>
      <c r="F35" t="s">
        <v>42</v>
      </c>
      <c r="G35" t="s">
        <v>306</v>
      </c>
      <c r="H35" t="s">
        <v>42</v>
      </c>
      <c r="I35" t="s">
        <v>42</v>
      </c>
      <c r="J35" t="s">
        <v>42</v>
      </c>
      <c r="K35" t="s">
        <v>306</v>
      </c>
      <c r="L35" t="s">
        <v>307</v>
      </c>
      <c r="M35" t="s">
        <v>42</v>
      </c>
      <c r="N35" t="s">
        <v>307</v>
      </c>
      <c r="O35" t="s">
        <v>307</v>
      </c>
      <c r="P35" t="s">
        <v>307</v>
      </c>
      <c r="Q35" t="s">
        <v>42</v>
      </c>
      <c r="R35" t="s">
        <v>307</v>
      </c>
      <c r="S35" t="s">
        <v>307</v>
      </c>
      <c r="T35" t="s">
        <v>42</v>
      </c>
      <c r="U35" t="s">
        <v>306</v>
      </c>
      <c r="V35" t="s">
        <v>307</v>
      </c>
      <c r="W35" t="s">
        <v>307</v>
      </c>
      <c r="X35" t="s">
        <v>307</v>
      </c>
      <c r="Y35" t="s">
        <v>42</v>
      </c>
      <c r="Z35" t="s">
        <v>307</v>
      </c>
      <c r="AA35" t="s">
        <v>307</v>
      </c>
      <c r="AB35" t="s">
        <v>307</v>
      </c>
      <c r="AC35" t="s">
        <v>307</v>
      </c>
    </row>
    <row r="36" spans="1:29" x14ac:dyDescent="0.25">
      <c r="A36" t="s">
        <v>47</v>
      </c>
      <c r="B36" t="s">
        <v>48</v>
      </c>
      <c r="C36" t="s">
        <v>35</v>
      </c>
      <c r="D36" t="s">
        <v>36</v>
      </c>
      <c r="E36" t="s">
        <v>37</v>
      </c>
      <c r="F36" t="s">
        <v>307</v>
      </c>
      <c r="G36" t="s">
        <v>307</v>
      </c>
      <c r="H36" t="s">
        <v>307</v>
      </c>
      <c r="I36" t="s">
        <v>307</v>
      </c>
      <c r="J36" t="s">
        <v>307</v>
      </c>
      <c r="K36" t="s">
        <v>306</v>
      </c>
      <c r="L36" t="s">
        <v>307</v>
      </c>
      <c r="M36" t="s">
        <v>307</v>
      </c>
      <c r="N36" t="s">
        <v>307</v>
      </c>
      <c r="O36" t="s">
        <v>42</v>
      </c>
      <c r="P36" t="s">
        <v>307</v>
      </c>
      <c r="Q36" t="s">
        <v>307</v>
      </c>
      <c r="R36" t="s">
        <v>307</v>
      </c>
      <c r="S36" t="s">
        <v>42</v>
      </c>
      <c r="T36" t="s">
        <v>306</v>
      </c>
      <c r="U36" t="s">
        <v>307</v>
      </c>
      <c r="V36" t="s">
        <v>42</v>
      </c>
      <c r="W36" t="s">
        <v>42</v>
      </c>
      <c r="X36" t="s">
        <v>42</v>
      </c>
      <c r="Y36" t="s">
        <v>306</v>
      </c>
      <c r="Z36" t="s">
        <v>42</v>
      </c>
      <c r="AA36" t="s">
        <v>307</v>
      </c>
      <c r="AB36" t="s">
        <v>42</v>
      </c>
      <c r="AC36" t="s">
        <v>42</v>
      </c>
    </row>
    <row r="37" spans="1:29" x14ac:dyDescent="0.25">
      <c r="A37" t="s">
        <v>33</v>
      </c>
      <c r="B37" t="s">
        <v>34</v>
      </c>
      <c r="C37" t="s">
        <v>56</v>
      </c>
      <c r="D37" t="s">
        <v>36</v>
      </c>
      <c r="E37" t="s">
        <v>52</v>
      </c>
      <c r="F37" t="s">
        <v>306</v>
      </c>
      <c r="G37" t="s">
        <v>306</v>
      </c>
      <c r="H37" t="s">
        <v>306</v>
      </c>
      <c r="I37" t="s">
        <v>306</v>
      </c>
      <c r="J37" t="s">
        <v>306</v>
      </c>
      <c r="K37" t="s">
        <v>307</v>
      </c>
      <c r="L37" t="s">
        <v>42</v>
      </c>
      <c r="M37" t="s">
        <v>307</v>
      </c>
      <c r="N37" t="s">
        <v>42</v>
      </c>
      <c r="O37" t="s">
        <v>42</v>
      </c>
      <c r="P37" t="s">
        <v>42</v>
      </c>
      <c r="Q37" t="s">
        <v>42</v>
      </c>
      <c r="R37" t="s">
        <v>42</v>
      </c>
      <c r="S37" t="s">
        <v>42</v>
      </c>
      <c r="T37" t="s">
        <v>307</v>
      </c>
      <c r="U37" t="s">
        <v>307</v>
      </c>
      <c r="V37" t="s">
        <v>307</v>
      </c>
      <c r="W37" t="s">
        <v>307</v>
      </c>
      <c r="X37" t="s">
        <v>307</v>
      </c>
      <c r="Y37" t="s">
        <v>42</v>
      </c>
      <c r="Z37" t="s">
        <v>42</v>
      </c>
      <c r="AA37" t="s">
        <v>42</v>
      </c>
      <c r="AB37" t="s">
        <v>42</v>
      </c>
      <c r="AC37" t="s">
        <v>42</v>
      </c>
    </row>
    <row r="38" spans="1:29" x14ac:dyDescent="0.25">
      <c r="A38" t="s">
        <v>47</v>
      </c>
      <c r="B38" t="s">
        <v>34</v>
      </c>
      <c r="C38" t="s">
        <v>35</v>
      </c>
      <c r="D38" t="s">
        <v>57</v>
      </c>
      <c r="E38" t="s">
        <v>37</v>
      </c>
      <c r="F38" t="s">
        <v>42</v>
      </c>
      <c r="G38" t="s">
        <v>42</v>
      </c>
      <c r="H38" t="s">
        <v>42</v>
      </c>
      <c r="I38" t="s">
        <v>42</v>
      </c>
      <c r="J38" t="s">
        <v>42</v>
      </c>
      <c r="K38" t="s">
        <v>307</v>
      </c>
      <c r="L38" t="s">
        <v>307</v>
      </c>
      <c r="M38" t="s">
        <v>307</v>
      </c>
      <c r="N38" t="s">
        <v>307</v>
      </c>
      <c r="O38" t="s">
        <v>307</v>
      </c>
      <c r="P38" t="s">
        <v>307</v>
      </c>
      <c r="Q38" t="s">
        <v>307</v>
      </c>
      <c r="R38" t="s">
        <v>307</v>
      </c>
      <c r="S38" t="s">
        <v>307</v>
      </c>
      <c r="T38" t="s">
        <v>307</v>
      </c>
      <c r="U38" t="s">
        <v>42</v>
      </c>
      <c r="V38" t="s">
        <v>307</v>
      </c>
      <c r="W38" t="s">
        <v>307</v>
      </c>
      <c r="X38" t="s">
        <v>307</v>
      </c>
      <c r="Y38" t="s">
        <v>307</v>
      </c>
      <c r="Z38" t="s">
        <v>307</v>
      </c>
      <c r="AA38" t="s">
        <v>307</v>
      </c>
      <c r="AB38" t="s">
        <v>42</v>
      </c>
      <c r="AC38" t="s">
        <v>42</v>
      </c>
    </row>
    <row r="39" spans="1:29" x14ac:dyDescent="0.25">
      <c r="A39" t="s">
        <v>47</v>
      </c>
      <c r="B39" t="s">
        <v>34</v>
      </c>
      <c r="C39" t="s">
        <v>35</v>
      </c>
      <c r="D39" t="s">
        <v>36</v>
      </c>
      <c r="E39" t="s">
        <v>37</v>
      </c>
      <c r="F39" t="s">
        <v>306</v>
      </c>
      <c r="G39" t="s">
        <v>42</v>
      </c>
      <c r="H39" t="s">
        <v>306</v>
      </c>
      <c r="I39" t="s">
        <v>306</v>
      </c>
      <c r="J39" t="s">
        <v>306</v>
      </c>
      <c r="K39" t="s">
        <v>42</v>
      </c>
      <c r="L39" t="s">
        <v>42</v>
      </c>
      <c r="M39" t="s">
        <v>42</v>
      </c>
      <c r="N39" t="s">
        <v>42</v>
      </c>
      <c r="O39" t="s">
        <v>307</v>
      </c>
      <c r="P39" t="s">
        <v>307</v>
      </c>
      <c r="Q39" t="s">
        <v>307</v>
      </c>
      <c r="R39" t="s">
        <v>307</v>
      </c>
      <c r="S39" t="s">
        <v>42</v>
      </c>
      <c r="T39" t="s">
        <v>307</v>
      </c>
      <c r="U39" t="s">
        <v>307</v>
      </c>
      <c r="V39" t="s">
        <v>307</v>
      </c>
      <c r="W39" t="s">
        <v>42</v>
      </c>
      <c r="X39" t="s">
        <v>307</v>
      </c>
      <c r="Y39" t="s">
        <v>42</v>
      </c>
      <c r="Z39" t="s">
        <v>307</v>
      </c>
      <c r="AA39" t="s">
        <v>307</v>
      </c>
      <c r="AB39" t="s">
        <v>42</v>
      </c>
      <c r="AC39" t="s">
        <v>306</v>
      </c>
    </row>
    <row r="40" spans="1:29" x14ac:dyDescent="0.25">
      <c r="A40" t="s">
        <v>47</v>
      </c>
      <c r="B40" t="s">
        <v>48</v>
      </c>
      <c r="C40" t="s">
        <v>56</v>
      </c>
      <c r="D40" t="s">
        <v>36</v>
      </c>
      <c r="E40" t="s">
        <v>37</v>
      </c>
      <c r="F40" t="s">
        <v>307</v>
      </c>
      <c r="G40" t="s">
        <v>307</v>
      </c>
      <c r="H40" t="s">
        <v>307</v>
      </c>
      <c r="I40" t="s">
        <v>307</v>
      </c>
      <c r="J40" t="s">
        <v>307</v>
      </c>
      <c r="K40" t="s">
        <v>42</v>
      </c>
      <c r="L40" t="s">
        <v>42</v>
      </c>
      <c r="M40" t="s">
        <v>42</v>
      </c>
      <c r="N40" t="s">
        <v>42</v>
      </c>
      <c r="O40" t="s">
        <v>42</v>
      </c>
      <c r="P40" t="s">
        <v>42</v>
      </c>
      <c r="Q40" t="s">
        <v>42</v>
      </c>
      <c r="R40" t="s">
        <v>42</v>
      </c>
      <c r="S40" t="s">
        <v>42</v>
      </c>
      <c r="T40" t="s">
        <v>42</v>
      </c>
      <c r="U40" t="s">
        <v>42</v>
      </c>
      <c r="V40" t="s">
        <v>42</v>
      </c>
      <c r="W40" t="s">
        <v>42</v>
      </c>
      <c r="X40" t="s">
        <v>42</v>
      </c>
      <c r="Y40" t="s">
        <v>42</v>
      </c>
      <c r="Z40" t="s">
        <v>42</v>
      </c>
      <c r="AA40" t="s">
        <v>42</v>
      </c>
      <c r="AB40" t="s">
        <v>42</v>
      </c>
      <c r="AC40" t="s">
        <v>42</v>
      </c>
    </row>
    <row r="41" spans="1:29" x14ac:dyDescent="0.25">
      <c r="A41" t="s">
        <v>47</v>
      </c>
      <c r="B41" t="s">
        <v>48</v>
      </c>
      <c r="C41" t="s">
        <v>56</v>
      </c>
      <c r="D41" t="s">
        <v>36</v>
      </c>
      <c r="E41" t="s">
        <v>37</v>
      </c>
      <c r="F41" t="s">
        <v>307</v>
      </c>
      <c r="G41" t="s">
        <v>306</v>
      </c>
      <c r="H41" t="s">
        <v>307</v>
      </c>
      <c r="I41" t="s">
        <v>306</v>
      </c>
      <c r="J41" t="s">
        <v>307</v>
      </c>
      <c r="K41" t="s">
        <v>307</v>
      </c>
      <c r="L41" t="s">
        <v>307</v>
      </c>
      <c r="M41" t="s">
        <v>307</v>
      </c>
      <c r="N41" t="s">
        <v>307</v>
      </c>
      <c r="O41" t="s">
        <v>307</v>
      </c>
      <c r="P41" t="s">
        <v>307</v>
      </c>
      <c r="Q41" t="s">
        <v>307</v>
      </c>
      <c r="R41" t="s">
        <v>307</v>
      </c>
      <c r="S41" t="s">
        <v>307</v>
      </c>
      <c r="T41" t="s">
        <v>307</v>
      </c>
      <c r="U41" t="s">
        <v>307</v>
      </c>
      <c r="V41" t="s">
        <v>307</v>
      </c>
      <c r="W41" t="s">
        <v>307</v>
      </c>
      <c r="X41" t="s">
        <v>307</v>
      </c>
      <c r="Y41" t="s">
        <v>307</v>
      </c>
      <c r="Z41" t="s">
        <v>307</v>
      </c>
      <c r="AA41" t="s">
        <v>307</v>
      </c>
      <c r="AB41" t="s">
        <v>307</v>
      </c>
      <c r="AC41" t="s">
        <v>307</v>
      </c>
    </row>
    <row r="42" spans="1:29" x14ac:dyDescent="0.25">
      <c r="A42" t="s">
        <v>47</v>
      </c>
      <c r="B42" t="s">
        <v>34</v>
      </c>
      <c r="C42" t="s">
        <v>35</v>
      </c>
      <c r="D42" t="s">
        <v>36</v>
      </c>
      <c r="E42" t="s">
        <v>119</v>
      </c>
      <c r="F42" t="s">
        <v>307</v>
      </c>
      <c r="G42" t="s">
        <v>307</v>
      </c>
      <c r="H42" t="s">
        <v>307</v>
      </c>
      <c r="I42" t="s">
        <v>307</v>
      </c>
      <c r="J42" t="s">
        <v>307</v>
      </c>
      <c r="K42" t="s">
        <v>307</v>
      </c>
      <c r="L42" t="s">
        <v>42</v>
      </c>
      <c r="M42" t="s">
        <v>42</v>
      </c>
      <c r="N42" t="s">
        <v>42</v>
      </c>
      <c r="O42" t="s">
        <v>307</v>
      </c>
      <c r="P42" t="s">
        <v>307</v>
      </c>
      <c r="Q42" t="s">
        <v>307</v>
      </c>
      <c r="R42" t="s">
        <v>307</v>
      </c>
      <c r="S42" t="s">
        <v>307</v>
      </c>
      <c r="T42" t="s">
        <v>307</v>
      </c>
      <c r="U42" t="s">
        <v>307</v>
      </c>
      <c r="V42" t="s">
        <v>307</v>
      </c>
      <c r="W42" t="s">
        <v>307</v>
      </c>
      <c r="X42" t="s">
        <v>307</v>
      </c>
      <c r="Y42" t="s">
        <v>307</v>
      </c>
      <c r="Z42" t="s">
        <v>307</v>
      </c>
      <c r="AA42" t="s">
        <v>42</v>
      </c>
      <c r="AB42" t="s">
        <v>42</v>
      </c>
      <c r="AC42" t="s">
        <v>42</v>
      </c>
    </row>
    <row r="43" spans="1:29" x14ac:dyDescent="0.25">
      <c r="A43" t="s">
        <v>47</v>
      </c>
      <c r="B43" t="s">
        <v>48</v>
      </c>
      <c r="C43" t="s">
        <v>35</v>
      </c>
      <c r="D43" t="s">
        <v>36</v>
      </c>
      <c r="E43" t="s">
        <v>37</v>
      </c>
      <c r="F43" t="s">
        <v>42</v>
      </c>
      <c r="G43" t="s">
        <v>306</v>
      </c>
      <c r="H43" t="s">
        <v>306</v>
      </c>
      <c r="I43" t="s">
        <v>307</v>
      </c>
      <c r="J43" t="s">
        <v>307</v>
      </c>
      <c r="K43" t="s">
        <v>307</v>
      </c>
      <c r="L43" t="s">
        <v>307</v>
      </c>
      <c r="M43" t="s">
        <v>307</v>
      </c>
      <c r="N43" t="s">
        <v>307</v>
      </c>
      <c r="O43" t="s">
        <v>42</v>
      </c>
      <c r="P43" t="s">
        <v>307</v>
      </c>
      <c r="Q43" t="s">
        <v>307</v>
      </c>
      <c r="R43" t="s">
        <v>307</v>
      </c>
      <c r="S43" t="s">
        <v>307</v>
      </c>
      <c r="T43" t="s">
        <v>307</v>
      </c>
      <c r="U43" t="s">
        <v>307</v>
      </c>
      <c r="V43" t="s">
        <v>42</v>
      </c>
      <c r="W43" t="s">
        <v>42</v>
      </c>
      <c r="X43" t="s">
        <v>307</v>
      </c>
      <c r="Y43" t="s">
        <v>42</v>
      </c>
      <c r="Z43" t="s">
        <v>307</v>
      </c>
      <c r="AA43" t="s">
        <v>307</v>
      </c>
      <c r="AB43" t="s">
        <v>307</v>
      </c>
      <c r="AC43" t="s">
        <v>307</v>
      </c>
    </row>
    <row r="44" spans="1:29" x14ac:dyDescent="0.25">
      <c r="A44" t="s">
        <v>47</v>
      </c>
      <c r="B44" t="s">
        <v>48</v>
      </c>
      <c r="C44" t="s">
        <v>35</v>
      </c>
      <c r="D44" t="s">
        <v>36</v>
      </c>
      <c r="E44" t="s">
        <v>37</v>
      </c>
      <c r="F44" t="s">
        <v>307</v>
      </c>
      <c r="G44" t="s">
        <v>306</v>
      </c>
      <c r="H44" t="s">
        <v>307</v>
      </c>
      <c r="I44" t="s">
        <v>307</v>
      </c>
      <c r="J44" t="s">
        <v>306</v>
      </c>
      <c r="K44" t="s">
        <v>306</v>
      </c>
      <c r="L44" t="s">
        <v>306</v>
      </c>
      <c r="M44" t="s">
        <v>42</v>
      </c>
      <c r="N44" t="s">
        <v>306</v>
      </c>
      <c r="O44" t="s">
        <v>306</v>
      </c>
      <c r="P44" t="s">
        <v>306</v>
      </c>
      <c r="Q44" t="s">
        <v>307</v>
      </c>
      <c r="R44" t="s">
        <v>307</v>
      </c>
      <c r="S44" t="s">
        <v>307</v>
      </c>
      <c r="T44" t="s">
        <v>306</v>
      </c>
      <c r="U44" t="s">
        <v>307</v>
      </c>
      <c r="V44" t="s">
        <v>42</v>
      </c>
      <c r="W44" t="s">
        <v>42</v>
      </c>
      <c r="X44" t="s">
        <v>306</v>
      </c>
      <c r="Y44" t="s">
        <v>307</v>
      </c>
      <c r="Z44" t="s">
        <v>42</v>
      </c>
      <c r="AA44" t="s">
        <v>42</v>
      </c>
      <c r="AB44" t="s">
        <v>306</v>
      </c>
      <c r="AC44" t="s">
        <v>306</v>
      </c>
    </row>
    <row r="45" spans="1:29" x14ac:dyDescent="0.25">
      <c r="A45" t="s">
        <v>47</v>
      </c>
      <c r="B45" t="s">
        <v>48</v>
      </c>
      <c r="C45" t="s">
        <v>56</v>
      </c>
      <c r="D45" t="s">
        <v>36</v>
      </c>
      <c r="E45" t="s">
        <v>37</v>
      </c>
      <c r="F45" t="s">
        <v>307</v>
      </c>
      <c r="G45" t="s">
        <v>307</v>
      </c>
      <c r="H45" t="s">
        <v>306</v>
      </c>
      <c r="I45" t="s">
        <v>42</v>
      </c>
      <c r="J45" t="s">
        <v>307</v>
      </c>
      <c r="K45" t="s">
        <v>42</v>
      </c>
      <c r="L45" t="s">
        <v>42</v>
      </c>
      <c r="M45" t="s">
        <v>42</v>
      </c>
      <c r="N45" t="s">
        <v>307</v>
      </c>
      <c r="O45" t="s">
        <v>307</v>
      </c>
      <c r="P45" t="s">
        <v>307</v>
      </c>
      <c r="Q45" t="s">
        <v>307</v>
      </c>
      <c r="R45" t="s">
        <v>307</v>
      </c>
      <c r="S45" t="s">
        <v>42</v>
      </c>
      <c r="T45" t="s">
        <v>42</v>
      </c>
      <c r="U45" t="s">
        <v>307</v>
      </c>
      <c r="V45" t="s">
        <v>307</v>
      </c>
      <c r="W45" t="s">
        <v>307</v>
      </c>
      <c r="X45" t="s">
        <v>42</v>
      </c>
      <c r="Y45" t="s">
        <v>42</v>
      </c>
      <c r="Z45" t="s">
        <v>42</v>
      </c>
      <c r="AA45" t="s">
        <v>42</v>
      </c>
      <c r="AB45" t="s">
        <v>42</v>
      </c>
      <c r="AC45" t="s">
        <v>42</v>
      </c>
    </row>
    <row r="46" spans="1:29" x14ac:dyDescent="0.25">
      <c r="A46" t="s">
        <v>47</v>
      </c>
      <c r="B46" t="s">
        <v>48</v>
      </c>
      <c r="C46" t="s">
        <v>35</v>
      </c>
      <c r="D46" t="s">
        <v>36</v>
      </c>
      <c r="E46" t="s">
        <v>37</v>
      </c>
      <c r="F46" t="s">
        <v>306</v>
      </c>
      <c r="G46" t="s">
        <v>306</v>
      </c>
      <c r="H46" t="s">
        <v>306</v>
      </c>
      <c r="I46" t="s">
        <v>306</v>
      </c>
      <c r="J46" t="s">
        <v>306</v>
      </c>
      <c r="K46" t="s">
        <v>307</v>
      </c>
      <c r="L46" t="s">
        <v>306</v>
      </c>
      <c r="M46" t="s">
        <v>306</v>
      </c>
      <c r="N46" t="s">
        <v>306</v>
      </c>
      <c r="O46" t="s">
        <v>307</v>
      </c>
      <c r="P46" t="s">
        <v>307</v>
      </c>
      <c r="Q46" t="s">
        <v>307</v>
      </c>
      <c r="R46" t="s">
        <v>307</v>
      </c>
      <c r="S46" t="s">
        <v>307</v>
      </c>
      <c r="T46" t="s">
        <v>306</v>
      </c>
      <c r="U46" t="s">
        <v>307</v>
      </c>
      <c r="V46" t="s">
        <v>307</v>
      </c>
      <c r="W46" t="s">
        <v>306</v>
      </c>
      <c r="X46" t="s">
        <v>306</v>
      </c>
      <c r="Y46" t="s">
        <v>307</v>
      </c>
      <c r="Z46" t="s">
        <v>307</v>
      </c>
      <c r="AA46" t="s">
        <v>307</v>
      </c>
      <c r="AB46" t="s">
        <v>306</v>
      </c>
      <c r="AC46" t="s">
        <v>307</v>
      </c>
    </row>
    <row r="47" spans="1:29" x14ac:dyDescent="0.25">
      <c r="A47" t="s">
        <v>47</v>
      </c>
      <c r="B47" t="s">
        <v>48</v>
      </c>
      <c r="C47" t="s">
        <v>35</v>
      </c>
      <c r="D47" t="s">
        <v>36</v>
      </c>
      <c r="E47" t="s">
        <v>52</v>
      </c>
      <c r="F47" t="s">
        <v>307</v>
      </c>
      <c r="G47" t="s">
        <v>307</v>
      </c>
      <c r="H47" t="s">
        <v>42</v>
      </c>
      <c r="I47" t="s">
        <v>307</v>
      </c>
      <c r="J47" t="s">
        <v>307</v>
      </c>
      <c r="K47" t="s">
        <v>42</v>
      </c>
      <c r="L47" t="s">
        <v>42</v>
      </c>
      <c r="M47" t="s">
        <v>42</v>
      </c>
      <c r="N47" t="s">
        <v>42</v>
      </c>
      <c r="O47" t="s">
        <v>42</v>
      </c>
      <c r="P47" t="s">
        <v>42</v>
      </c>
      <c r="Q47" t="s">
        <v>42</v>
      </c>
      <c r="R47" t="s">
        <v>42</v>
      </c>
      <c r="S47" t="s">
        <v>42</v>
      </c>
      <c r="T47" t="s">
        <v>42</v>
      </c>
      <c r="U47" t="s">
        <v>42</v>
      </c>
      <c r="V47" t="s">
        <v>42</v>
      </c>
      <c r="W47" t="s">
        <v>42</v>
      </c>
      <c r="X47" t="s">
        <v>42</v>
      </c>
      <c r="Y47" t="s">
        <v>42</v>
      </c>
      <c r="Z47" t="s">
        <v>42</v>
      </c>
      <c r="AA47" t="s">
        <v>42</v>
      </c>
      <c r="AB47" t="s">
        <v>42</v>
      </c>
      <c r="AC47" t="s">
        <v>42</v>
      </c>
    </row>
    <row r="48" spans="1:29" x14ac:dyDescent="0.25">
      <c r="A48" t="s">
        <v>47</v>
      </c>
      <c r="B48" t="s">
        <v>48</v>
      </c>
      <c r="C48" t="s">
        <v>35</v>
      </c>
      <c r="D48" t="s">
        <v>36</v>
      </c>
      <c r="E48" t="s">
        <v>37</v>
      </c>
      <c r="F48" t="s">
        <v>307</v>
      </c>
      <c r="G48" t="s">
        <v>306</v>
      </c>
      <c r="H48" t="s">
        <v>306</v>
      </c>
      <c r="I48" t="s">
        <v>306</v>
      </c>
      <c r="J48" t="s">
        <v>306</v>
      </c>
      <c r="K48" t="s">
        <v>306</v>
      </c>
      <c r="L48" t="s">
        <v>306</v>
      </c>
      <c r="M48" t="s">
        <v>306</v>
      </c>
      <c r="N48" t="s">
        <v>306</v>
      </c>
      <c r="O48" t="s">
        <v>306</v>
      </c>
      <c r="P48" t="s">
        <v>306</v>
      </c>
      <c r="Q48" t="s">
        <v>306</v>
      </c>
      <c r="R48" t="s">
        <v>306</v>
      </c>
      <c r="S48" t="s">
        <v>306</v>
      </c>
      <c r="T48" t="s">
        <v>306</v>
      </c>
      <c r="U48" t="s">
        <v>306</v>
      </c>
      <c r="V48" t="s">
        <v>306</v>
      </c>
      <c r="W48" t="s">
        <v>306</v>
      </c>
      <c r="X48" t="s">
        <v>306</v>
      </c>
      <c r="Y48" t="s">
        <v>306</v>
      </c>
      <c r="Z48" t="s">
        <v>306</v>
      </c>
      <c r="AA48" t="s">
        <v>306</v>
      </c>
      <c r="AB48" t="s">
        <v>306</v>
      </c>
      <c r="AC48" t="s">
        <v>306</v>
      </c>
    </row>
    <row r="49" spans="1:29" x14ac:dyDescent="0.25">
      <c r="A49" t="s">
        <v>47</v>
      </c>
      <c r="B49" t="s">
        <v>34</v>
      </c>
      <c r="C49" t="s">
        <v>35</v>
      </c>
      <c r="D49" t="s">
        <v>36</v>
      </c>
      <c r="E49" t="s">
        <v>52</v>
      </c>
      <c r="F49" t="s">
        <v>307</v>
      </c>
      <c r="G49" t="s">
        <v>307</v>
      </c>
      <c r="H49" t="s">
        <v>307</v>
      </c>
      <c r="I49" t="s">
        <v>307</v>
      </c>
      <c r="J49" t="s">
        <v>307</v>
      </c>
      <c r="K49" t="s">
        <v>42</v>
      </c>
      <c r="L49" t="s">
        <v>307</v>
      </c>
      <c r="M49" t="s">
        <v>42</v>
      </c>
      <c r="N49" t="s">
        <v>307</v>
      </c>
      <c r="O49" t="s">
        <v>306</v>
      </c>
      <c r="P49" t="s">
        <v>306</v>
      </c>
      <c r="Q49" t="s">
        <v>306</v>
      </c>
      <c r="R49" t="s">
        <v>306</v>
      </c>
      <c r="S49" t="s">
        <v>307</v>
      </c>
      <c r="T49" t="s">
        <v>42</v>
      </c>
      <c r="U49" t="s">
        <v>306</v>
      </c>
      <c r="V49" t="s">
        <v>306</v>
      </c>
      <c r="W49" t="s">
        <v>306</v>
      </c>
      <c r="X49" t="s">
        <v>306</v>
      </c>
      <c r="Y49" t="s">
        <v>307</v>
      </c>
      <c r="Z49" t="s">
        <v>306</v>
      </c>
      <c r="AA49" t="s">
        <v>306</v>
      </c>
      <c r="AB49" t="s">
        <v>307</v>
      </c>
      <c r="AC49" t="s">
        <v>306</v>
      </c>
    </row>
    <row r="50" spans="1:29" x14ac:dyDescent="0.25">
      <c r="A50" t="s">
        <v>33</v>
      </c>
      <c r="B50" t="s">
        <v>48</v>
      </c>
      <c r="C50" t="s">
        <v>35</v>
      </c>
      <c r="D50" t="s">
        <v>36</v>
      </c>
      <c r="E50" t="s">
        <v>52</v>
      </c>
      <c r="F50" t="s">
        <v>306</v>
      </c>
      <c r="G50" t="s">
        <v>306</v>
      </c>
      <c r="H50" t="s">
        <v>306</v>
      </c>
      <c r="I50" t="s">
        <v>306</v>
      </c>
      <c r="J50" t="s">
        <v>306</v>
      </c>
      <c r="K50" t="s">
        <v>307</v>
      </c>
      <c r="L50" t="s">
        <v>306</v>
      </c>
      <c r="M50" t="s">
        <v>306</v>
      </c>
      <c r="N50" t="s">
        <v>306</v>
      </c>
      <c r="O50" t="s">
        <v>306</v>
      </c>
      <c r="P50" t="s">
        <v>306</v>
      </c>
      <c r="Q50" t="s">
        <v>307</v>
      </c>
      <c r="R50" t="s">
        <v>307</v>
      </c>
      <c r="S50" t="s">
        <v>306</v>
      </c>
      <c r="T50" t="s">
        <v>306</v>
      </c>
      <c r="U50" t="s">
        <v>307</v>
      </c>
      <c r="V50" t="s">
        <v>306</v>
      </c>
      <c r="W50" t="s">
        <v>306</v>
      </c>
      <c r="X50" t="s">
        <v>307</v>
      </c>
      <c r="Y50" t="s">
        <v>306</v>
      </c>
      <c r="Z50" t="s">
        <v>306</v>
      </c>
      <c r="AA50" t="s">
        <v>307</v>
      </c>
      <c r="AB50" t="s">
        <v>307</v>
      </c>
      <c r="AC50" t="s">
        <v>307</v>
      </c>
    </row>
    <row r="51" spans="1:29" x14ac:dyDescent="0.25">
      <c r="A51" t="s">
        <v>33</v>
      </c>
      <c r="B51" t="s">
        <v>34</v>
      </c>
      <c r="C51" t="s">
        <v>35</v>
      </c>
      <c r="D51" t="s">
        <v>36</v>
      </c>
      <c r="E51" t="s">
        <v>37</v>
      </c>
      <c r="F51" t="s">
        <v>306</v>
      </c>
      <c r="G51" t="s">
        <v>306</v>
      </c>
      <c r="H51" t="s">
        <v>42</v>
      </c>
      <c r="I51" t="s">
        <v>306</v>
      </c>
      <c r="J51" t="s">
        <v>306</v>
      </c>
      <c r="K51" t="s">
        <v>42</v>
      </c>
      <c r="L51" t="s">
        <v>306</v>
      </c>
      <c r="M51" t="s">
        <v>42</v>
      </c>
      <c r="N51" t="s">
        <v>306</v>
      </c>
      <c r="O51" t="s">
        <v>306</v>
      </c>
      <c r="P51" t="s">
        <v>42</v>
      </c>
      <c r="Q51" t="s">
        <v>42</v>
      </c>
      <c r="R51" t="s">
        <v>306</v>
      </c>
      <c r="S51" t="s">
        <v>307</v>
      </c>
      <c r="T51" t="s">
        <v>306</v>
      </c>
      <c r="U51" t="s">
        <v>307</v>
      </c>
      <c r="V51" t="s">
        <v>307</v>
      </c>
      <c r="W51" t="s">
        <v>307</v>
      </c>
      <c r="X51" t="s">
        <v>306</v>
      </c>
      <c r="Y51" t="s">
        <v>42</v>
      </c>
      <c r="Z51" t="s">
        <v>307</v>
      </c>
      <c r="AA51" t="s">
        <v>307</v>
      </c>
      <c r="AB51" t="s">
        <v>306</v>
      </c>
      <c r="AC51" t="s">
        <v>307</v>
      </c>
    </row>
    <row r="52" spans="1:29" x14ac:dyDescent="0.25">
      <c r="A52" t="s">
        <v>47</v>
      </c>
      <c r="B52" t="s">
        <v>48</v>
      </c>
      <c r="C52" t="s">
        <v>35</v>
      </c>
      <c r="D52" t="s">
        <v>36</v>
      </c>
      <c r="E52" t="s">
        <v>119</v>
      </c>
      <c r="F52" t="s">
        <v>306</v>
      </c>
      <c r="G52" t="s">
        <v>306</v>
      </c>
      <c r="H52" t="s">
        <v>306</v>
      </c>
      <c r="I52" t="s">
        <v>306</v>
      </c>
      <c r="J52" t="s">
        <v>306</v>
      </c>
      <c r="K52" t="s">
        <v>306</v>
      </c>
      <c r="L52" t="s">
        <v>42</v>
      </c>
      <c r="M52" t="s">
        <v>306</v>
      </c>
      <c r="N52" t="s">
        <v>306</v>
      </c>
      <c r="O52" t="s">
        <v>306</v>
      </c>
      <c r="P52" t="s">
        <v>307</v>
      </c>
      <c r="Q52" t="s">
        <v>307</v>
      </c>
      <c r="R52" t="s">
        <v>307</v>
      </c>
      <c r="S52" t="s">
        <v>307</v>
      </c>
      <c r="T52" t="s">
        <v>306</v>
      </c>
      <c r="U52" t="s">
        <v>307</v>
      </c>
      <c r="V52" t="s">
        <v>307</v>
      </c>
      <c r="W52" t="s">
        <v>307</v>
      </c>
      <c r="X52" t="s">
        <v>306</v>
      </c>
      <c r="Y52" t="s">
        <v>306</v>
      </c>
      <c r="Z52" t="s">
        <v>306</v>
      </c>
      <c r="AA52" t="s">
        <v>306</v>
      </c>
      <c r="AB52" t="s">
        <v>306</v>
      </c>
      <c r="AC52" t="s">
        <v>306</v>
      </c>
    </row>
    <row r="53" spans="1:29" x14ac:dyDescent="0.25">
      <c r="A53" t="s">
        <v>47</v>
      </c>
      <c r="B53" t="s">
        <v>48</v>
      </c>
      <c r="C53" t="s">
        <v>35</v>
      </c>
      <c r="D53" t="s">
        <v>36</v>
      </c>
      <c r="E53" t="s">
        <v>37</v>
      </c>
      <c r="F53" t="s">
        <v>307</v>
      </c>
      <c r="G53" t="s">
        <v>307</v>
      </c>
      <c r="H53" t="s">
        <v>42</v>
      </c>
      <c r="I53" t="s">
        <v>42</v>
      </c>
      <c r="J53" t="s">
        <v>42</v>
      </c>
      <c r="K53" t="s">
        <v>42</v>
      </c>
      <c r="L53" t="s">
        <v>307</v>
      </c>
      <c r="M53" t="s">
        <v>42</v>
      </c>
      <c r="N53" t="s">
        <v>307</v>
      </c>
      <c r="O53" t="s">
        <v>307</v>
      </c>
      <c r="P53" t="s">
        <v>42</v>
      </c>
      <c r="Q53" t="s">
        <v>306</v>
      </c>
      <c r="R53" t="s">
        <v>42</v>
      </c>
      <c r="S53" t="s">
        <v>42</v>
      </c>
      <c r="T53" t="s">
        <v>307</v>
      </c>
      <c r="U53" t="s">
        <v>42</v>
      </c>
      <c r="V53" t="s">
        <v>307</v>
      </c>
      <c r="W53" t="s">
        <v>307</v>
      </c>
      <c r="X53" t="s">
        <v>306</v>
      </c>
      <c r="Y53" t="s">
        <v>42</v>
      </c>
      <c r="Z53" t="s">
        <v>42</v>
      </c>
      <c r="AA53" t="s">
        <v>307</v>
      </c>
      <c r="AB53" t="s">
        <v>306</v>
      </c>
      <c r="AC53" t="s">
        <v>306</v>
      </c>
    </row>
    <row r="54" spans="1:29" x14ac:dyDescent="0.25">
      <c r="A54" t="s">
        <v>47</v>
      </c>
      <c r="B54" t="s">
        <v>48</v>
      </c>
      <c r="C54" t="s">
        <v>35</v>
      </c>
      <c r="D54" t="s">
        <v>36</v>
      </c>
      <c r="E54" t="s">
        <v>52</v>
      </c>
      <c r="F54" t="s">
        <v>42</v>
      </c>
      <c r="G54" t="s">
        <v>42</v>
      </c>
      <c r="H54" t="s">
        <v>307</v>
      </c>
      <c r="I54" t="s">
        <v>42</v>
      </c>
      <c r="J54" t="s">
        <v>307</v>
      </c>
      <c r="K54" t="s">
        <v>307</v>
      </c>
      <c r="L54" t="s">
        <v>42</v>
      </c>
      <c r="M54" t="s">
        <v>307</v>
      </c>
      <c r="N54" t="s">
        <v>307</v>
      </c>
      <c r="O54" t="s">
        <v>307</v>
      </c>
      <c r="P54" t="s">
        <v>306</v>
      </c>
      <c r="Q54" t="s">
        <v>307</v>
      </c>
      <c r="R54" t="s">
        <v>307</v>
      </c>
      <c r="S54" t="s">
        <v>42</v>
      </c>
      <c r="T54" t="s">
        <v>307</v>
      </c>
      <c r="U54" t="s">
        <v>42</v>
      </c>
      <c r="V54" t="s">
        <v>307</v>
      </c>
      <c r="W54" t="s">
        <v>42</v>
      </c>
      <c r="X54" t="s">
        <v>42</v>
      </c>
      <c r="Y54" t="s">
        <v>42</v>
      </c>
      <c r="Z54" t="s">
        <v>307</v>
      </c>
      <c r="AA54" t="s">
        <v>42</v>
      </c>
      <c r="AB54" t="s">
        <v>42</v>
      </c>
      <c r="AC54" t="s">
        <v>307</v>
      </c>
    </row>
    <row r="55" spans="1:29" x14ac:dyDescent="0.25">
      <c r="A55" t="s">
        <v>55</v>
      </c>
      <c r="B55" t="s">
        <v>48</v>
      </c>
      <c r="C55" t="s">
        <v>63</v>
      </c>
      <c r="D55" t="s">
        <v>36</v>
      </c>
      <c r="E55" t="s">
        <v>37</v>
      </c>
      <c r="F55" t="s">
        <v>307</v>
      </c>
      <c r="G55" t="s">
        <v>307</v>
      </c>
      <c r="H55" t="s">
        <v>307</v>
      </c>
      <c r="I55" t="s">
        <v>307</v>
      </c>
      <c r="J55" t="s">
        <v>307</v>
      </c>
      <c r="K55" t="s">
        <v>306</v>
      </c>
      <c r="L55" t="s">
        <v>307</v>
      </c>
      <c r="M55" t="s">
        <v>42</v>
      </c>
      <c r="N55" t="s">
        <v>306</v>
      </c>
      <c r="O55" t="s">
        <v>307</v>
      </c>
      <c r="P55" t="s">
        <v>42</v>
      </c>
      <c r="Q55" t="s">
        <v>42</v>
      </c>
      <c r="R55" t="s">
        <v>42</v>
      </c>
      <c r="S55" t="s">
        <v>306</v>
      </c>
      <c r="T55" t="s">
        <v>307</v>
      </c>
      <c r="U55" t="s">
        <v>42</v>
      </c>
      <c r="V55" t="s">
        <v>42</v>
      </c>
      <c r="W55" t="s">
        <v>42</v>
      </c>
      <c r="X55" t="s">
        <v>42</v>
      </c>
      <c r="Y55" t="s">
        <v>307</v>
      </c>
      <c r="Z55" t="s">
        <v>307</v>
      </c>
      <c r="AA55" t="s">
        <v>42</v>
      </c>
      <c r="AB55" t="s">
        <v>42</v>
      </c>
      <c r="AC55" t="s">
        <v>307</v>
      </c>
    </row>
    <row r="56" spans="1:29" x14ac:dyDescent="0.25">
      <c r="A56" t="s">
        <v>33</v>
      </c>
      <c r="B56" t="s">
        <v>48</v>
      </c>
      <c r="C56" t="s">
        <v>35</v>
      </c>
      <c r="D56" t="s">
        <v>57</v>
      </c>
      <c r="E56" t="s">
        <v>37</v>
      </c>
      <c r="F56" t="s">
        <v>306</v>
      </c>
      <c r="G56" t="s">
        <v>306</v>
      </c>
      <c r="H56" t="s">
        <v>306</v>
      </c>
      <c r="I56" t="s">
        <v>306</v>
      </c>
      <c r="J56" t="s">
        <v>306</v>
      </c>
      <c r="K56" t="s">
        <v>306</v>
      </c>
      <c r="L56" t="s">
        <v>306</v>
      </c>
      <c r="M56" t="s">
        <v>306</v>
      </c>
      <c r="N56" t="s">
        <v>306</v>
      </c>
      <c r="O56" t="s">
        <v>306</v>
      </c>
      <c r="P56" t="s">
        <v>306</v>
      </c>
      <c r="Q56" t="s">
        <v>306</v>
      </c>
      <c r="R56" t="s">
        <v>306</v>
      </c>
      <c r="S56" t="s">
        <v>42</v>
      </c>
      <c r="T56" t="s">
        <v>307</v>
      </c>
      <c r="U56" t="s">
        <v>306</v>
      </c>
      <c r="V56" t="s">
        <v>307</v>
      </c>
      <c r="W56" t="s">
        <v>42</v>
      </c>
      <c r="X56" t="s">
        <v>307</v>
      </c>
      <c r="Y56" t="s">
        <v>42</v>
      </c>
      <c r="Z56" t="s">
        <v>42</v>
      </c>
      <c r="AA56" t="s">
        <v>42</v>
      </c>
      <c r="AB56" t="s">
        <v>42</v>
      </c>
      <c r="AC56" t="s">
        <v>307</v>
      </c>
    </row>
    <row r="57" spans="1:29" x14ac:dyDescent="0.25">
      <c r="A57" t="s">
        <v>47</v>
      </c>
      <c r="B57" t="s">
        <v>48</v>
      </c>
      <c r="C57" t="s">
        <v>145</v>
      </c>
      <c r="D57" t="s">
        <v>36</v>
      </c>
      <c r="E57" t="s">
        <v>37</v>
      </c>
      <c r="F57" t="s">
        <v>307</v>
      </c>
      <c r="G57" t="s">
        <v>42</v>
      </c>
      <c r="H57" t="s">
        <v>307</v>
      </c>
      <c r="I57" t="s">
        <v>306</v>
      </c>
      <c r="J57" t="s">
        <v>307</v>
      </c>
      <c r="K57" t="s">
        <v>307</v>
      </c>
      <c r="L57" t="s">
        <v>42</v>
      </c>
      <c r="M57" t="s">
        <v>307</v>
      </c>
      <c r="N57" t="s">
        <v>307</v>
      </c>
      <c r="O57" t="s">
        <v>42</v>
      </c>
      <c r="P57" t="s">
        <v>307</v>
      </c>
      <c r="Q57" t="s">
        <v>307</v>
      </c>
      <c r="R57" t="s">
        <v>307</v>
      </c>
      <c r="S57" t="s">
        <v>42</v>
      </c>
      <c r="T57" t="s">
        <v>42</v>
      </c>
      <c r="U57" t="s">
        <v>306</v>
      </c>
      <c r="V57" t="s">
        <v>42</v>
      </c>
      <c r="W57" t="s">
        <v>306</v>
      </c>
      <c r="X57" t="s">
        <v>307</v>
      </c>
      <c r="Y57" t="s">
        <v>307</v>
      </c>
      <c r="Z57" t="s">
        <v>307</v>
      </c>
      <c r="AA57" t="s">
        <v>307</v>
      </c>
      <c r="AB57" t="s">
        <v>307</v>
      </c>
      <c r="AC57" t="s">
        <v>307</v>
      </c>
    </row>
    <row r="58" spans="1:29" x14ac:dyDescent="0.25">
      <c r="A58" t="s">
        <v>96</v>
      </c>
      <c r="B58" t="s">
        <v>48</v>
      </c>
      <c r="C58" t="s">
        <v>56</v>
      </c>
      <c r="D58" t="s">
        <v>36</v>
      </c>
      <c r="E58" t="s">
        <v>37</v>
      </c>
      <c r="F58" t="s">
        <v>307</v>
      </c>
      <c r="G58" t="s">
        <v>307</v>
      </c>
      <c r="H58" t="s">
        <v>307</v>
      </c>
      <c r="I58" t="s">
        <v>307</v>
      </c>
      <c r="J58" t="s">
        <v>307</v>
      </c>
      <c r="K58" t="s">
        <v>307</v>
      </c>
      <c r="L58" t="s">
        <v>42</v>
      </c>
      <c r="M58" t="s">
        <v>307</v>
      </c>
      <c r="N58" t="s">
        <v>307</v>
      </c>
      <c r="O58" t="s">
        <v>307</v>
      </c>
      <c r="P58" t="s">
        <v>307</v>
      </c>
      <c r="Q58" t="s">
        <v>42</v>
      </c>
      <c r="R58" t="s">
        <v>307</v>
      </c>
      <c r="S58" t="s">
        <v>307</v>
      </c>
      <c r="T58" t="s">
        <v>42</v>
      </c>
      <c r="U58" t="s">
        <v>42</v>
      </c>
      <c r="V58" t="s">
        <v>42</v>
      </c>
      <c r="W58" t="s">
        <v>307</v>
      </c>
      <c r="X58" t="s">
        <v>307</v>
      </c>
      <c r="Y58" t="s">
        <v>307</v>
      </c>
      <c r="Z58" t="s">
        <v>42</v>
      </c>
      <c r="AA58" t="s">
        <v>42</v>
      </c>
      <c r="AB58" t="s">
        <v>42</v>
      </c>
      <c r="AC58" t="s">
        <v>42</v>
      </c>
    </row>
    <row r="59" spans="1:29" x14ac:dyDescent="0.25">
      <c r="A59" t="s">
        <v>96</v>
      </c>
      <c r="B59" t="s">
        <v>48</v>
      </c>
      <c r="C59" t="s">
        <v>145</v>
      </c>
      <c r="D59" t="s">
        <v>36</v>
      </c>
      <c r="E59" t="s">
        <v>52</v>
      </c>
      <c r="F59" t="s">
        <v>307</v>
      </c>
      <c r="G59" t="s">
        <v>307</v>
      </c>
      <c r="H59" t="s">
        <v>307</v>
      </c>
      <c r="I59" t="s">
        <v>307</v>
      </c>
      <c r="J59" t="s">
        <v>307</v>
      </c>
      <c r="K59" t="s">
        <v>307</v>
      </c>
      <c r="L59" t="s">
        <v>42</v>
      </c>
      <c r="M59" t="s">
        <v>42</v>
      </c>
      <c r="N59" t="s">
        <v>307</v>
      </c>
      <c r="O59" t="s">
        <v>42</v>
      </c>
      <c r="P59" t="s">
        <v>42</v>
      </c>
      <c r="Q59" t="s">
        <v>42</v>
      </c>
      <c r="R59" t="s">
        <v>307</v>
      </c>
      <c r="S59" t="s">
        <v>42</v>
      </c>
      <c r="T59" t="s">
        <v>307</v>
      </c>
      <c r="U59" t="s">
        <v>307</v>
      </c>
      <c r="V59" t="s">
        <v>42</v>
      </c>
      <c r="W59" t="s">
        <v>42</v>
      </c>
      <c r="X59" t="s">
        <v>307</v>
      </c>
      <c r="Y59" t="s">
        <v>307</v>
      </c>
      <c r="Z59" t="s">
        <v>307</v>
      </c>
      <c r="AA59" t="s">
        <v>307</v>
      </c>
      <c r="AB59" t="s">
        <v>306</v>
      </c>
      <c r="AC59" t="s">
        <v>307</v>
      </c>
    </row>
    <row r="60" spans="1:29" x14ac:dyDescent="0.25">
      <c r="A60" t="s">
        <v>150</v>
      </c>
      <c r="B60" t="s">
        <v>48</v>
      </c>
      <c r="C60" t="s">
        <v>56</v>
      </c>
      <c r="D60" t="s">
        <v>36</v>
      </c>
      <c r="E60" t="s">
        <v>37</v>
      </c>
      <c r="F60" t="s">
        <v>306</v>
      </c>
      <c r="G60" t="s">
        <v>306</v>
      </c>
      <c r="H60" t="s">
        <v>306</v>
      </c>
      <c r="I60" t="s">
        <v>306</v>
      </c>
      <c r="J60" t="s">
        <v>306</v>
      </c>
      <c r="K60" t="s">
        <v>306</v>
      </c>
      <c r="L60" t="s">
        <v>307</v>
      </c>
      <c r="M60" t="s">
        <v>307</v>
      </c>
      <c r="N60" t="s">
        <v>307</v>
      </c>
      <c r="O60" t="s">
        <v>307</v>
      </c>
      <c r="P60" t="s">
        <v>42</v>
      </c>
      <c r="Q60" t="s">
        <v>307</v>
      </c>
      <c r="R60" t="s">
        <v>306</v>
      </c>
      <c r="S60" t="s">
        <v>307</v>
      </c>
      <c r="T60" t="s">
        <v>307</v>
      </c>
      <c r="U60" t="s">
        <v>307</v>
      </c>
      <c r="V60" t="s">
        <v>306</v>
      </c>
      <c r="W60" t="s">
        <v>306</v>
      </c>
      <c r="X60" t="s">
        <v>306</v>
      </c>
      <c r="Y60" t="s">
        <v>42</v>
      </c>
      <c r="Z60" t="s">
        <v>307</v>
      </c>
      <c r="AA60" t="s">
        <v>306</v>
      </c>
      <c r="AB60" t="s">
        <v>306</v>
      </c>
      <c r="AC60" t="s">
        <v>306</v>
      </c>
    </row>
    <row r="61" spans="1:29" x14ac:dyDescent="0.25">
      <c r="A61" t="s">
        <v>150</v>
      </c>
      <c r="B61" t="s">
        <v>48</v>
      </c>
      <c r="C61" t="s">
        <v>56</v>
      </c>
      <c r="D61" t="s">
        <v>36</v>
      </c>
      <c r="E61" t="s">
        <v>58</v>
      </c>
      <c r="F61" t="s">
        <v>306</v>
      </c>
      <c r="G61" t="s">
        <v>42</v>
      </c>
      <c r="H61" t="s">
        <v>306</v>
      </c>
      <c r="I61" t="s">
        <v>306</v>
      </c>
      <c r="J61" t="s">
        <v>306</v>
      </c>
      <c r="K61" t="s">
        <v>307</v>
      </c>
      <c r="L61" t="s">
        <v>42</v>
      </c>
      <c r="M61" t="s">
        <v>42</v>
      </c>
      <c r="N61" t="s">
        <v>306</v>
      </c>
      <c r="O61" t="s">
        <v>307</v>
      </c>
      <c r="P61" t="s">
        <v>42</v>
      </c>
      <c r="Q61" t="s">
        <v>307</v>
      </c>
      <c r="R61" t="s">
        <v>306</v>
      </c>
      <c r="S61" t="s">
        <v>307</v>
      </c>
      <c r="T61" t="s">
        <v>307</v>
      </c>
      <c r="U61" t="s">
        <v>306</v>
      </c>
      <c r="V61" t="s">
        <v>306</v>
      </c>
      <c r="W61" t="s">
        <v>306</v>
      </c>
      <c r="X61" t="s">
        <v>306</v>
      </c>
      <c r="Y61" t="s">
        <v>307</v>
      </c>
      <c r="Z61" t="s">
        <v>42</v>
      </c>
      <c r="AA61" t="s">
        <v>42</v>
      </c>
      <c r="AB61" t="s">
        <v>42</v>
      </c>
      <c r="AC61" t="s">
        <v>42</v>
      </c>
    </row>
    <row r="62" spans="1:29" x14ac:dyDescent="0.25">
      <c r="A62" t="s">
        <v>150</v>
      </c>
      <c r="B62" t="s">
        <v>48</v>
      </c>
      <c r="C62" t="s">
        <v>35</v>
      </c>
      <c r="D62" t="s">
        <v>36</v>
      </c>
      <c r="E62" t="s">
        <v>37</v>
      </c>
      <c r="F62" t="s">
        <v>306</v>
      </c>
      <c r="G62" t="s">
        <v>306</v>
      </c>
      <c r="H62" t="s">
        <v>306</v>
      </c>
      <c r="I62" t="s">
        <v>306</v>
      </c>
      <c r="J62" t="s">
        <v>306</v>
      </c>
      <c r="K62" t="s">
        <v>42</v>
      </c>
      <c r="L62" t="s">
        <v>42</v>
      </c>
      <c r="M62" t="s">
        <v>42</v>
      </c>
      <c r="N62" t="s">
        <v>42</v>
      </c>
      <c r="O62" t="s">
        <v>307</v>
      </c>
      <c r="P62" t="s">
        <v>307</v>
      </c>
      <c r="Q62" t="s">
        <v>42</v>
      </c>
      <c r="R62" t="s">
        <v>42</v>
      </c>
      <c r="S62" t="s">
        <v>307</v>
      </c>
      <c r="T62" t="s">
        <v>307</v>
      </c>
      <c r="U62" t="s">
        <v>307</v>
      </c>
      <c r="V62" t="s">
        <v>307</v>
      </c>
      <c r="W62" t="s">
        <v>42</v>
      </c>
      <c r="X62" t="s">
        <v>307</v>
      </c>
      <c r="Y62" t="s">
        <v>42</v>
      </c>
      <c r="Z62" t="s">
        <v>42</v>
      </c>
      <c r="AA62" t="s">
        <v>42</v>
      </c>
      <c r="AB62" t="s">
        <v>307</v>
      </c>
      <c r="AC62" t="s">
        <v>307</v>
      </c>
    </row>
    <row r="63" spans="1:29" x14ac:dyDescent="0.25">
      <c r="A63" t="s">
        <v>96</v>
      </c>
      <c r="B63" t="s">
        <v>48</v>
      </c>
      <c r="C63" t="s">
        <v>56</v>
      </c>
      <c r="D63" t="s">
        <v>36</v>
      </c>
      <c r="E63" t="s">
        <v>37</v>
      </c>
      <c r="F63" t="s">
        <v>306</v>
      </c>
      <c r="G63" t="s">
        <v>306</v>
      </c>
      <c r="H63" t="s">
        <v>306</v>
      </c>
      <c r="I63" t="s">
        <v>306</v>
      </c>
      <c r="J63" t="s">
        <v>306</v>
      </c>
      <c r="K63" t="s">
        <v>307</v>
      </c>
      <c r="L63" t="s">
        <v>307</v>
      </c>
      <c r="M63" t="s">
        <v>307</v>
      </c>
      <c r="N63" t="s">
        <v>307</v>
      </c>
      <c r="O63" t="s">
        <v>307</v>
      </c>
      <c r="P63" t="s">
        <v>307</v>
      </c>
      <c r="Q63" t="s">
        <v>307</v>
      </c>
      <c r="R63" t="s">
        <v>307</v>
      </c>
      <c r="S63" t="s">
        <v>42</v>
      </c>
      <c r="T63" t="s">
        <v>42</v>
      </c>
      <c r="U63" t="s">
        <v>42</v>
      </c>
      <c r="V63" t="s">
        <v>42</v>
      </c>
      <c r="W63" t="s">
        <v>42</v>
      </c>
      <c r="X63" t="s">
        <v>42</v>
      </c>
      <c r="Y63" t="s">
        <v>307</v>
      </c>
      <c r="Z63" t="s">
        <v>307</v>
      </c>
      <c r="AA63" t="s">
        <v>307</v>
      </c>
      <c r="AB63" t="s">
        <v>307</v>
      </c>
      <c r="AC63" t="s">
        <v>307</v>
      </c>
    </row>
    <row r="64" spans="1:29" x14ac:dyDescent="0.25">
      <c r="A64" t="s">
        <v>150</v>
      </c>
      <c r="B64" t="s">
        <v>48</v>
      </c>
      <c r="C64" t="s">
        <v>56</v>
      </c>
      <c r="D64" t="s">
        <v>36</v>
      </c>
      <c r="E64" t="s">
        <v>37</v>
      </c>
      <c r="F64" t="s">
        <v>306</v>
      </c>
      <c r="G64" t="s">
        <v>306</v>
      </c>
      <c r="H64" t="s">
        <v>306</v>
      </c>
      <c r="I64" t="s">
        <v>306</v>
      </c>
      <c r="J64" t="s">
        <v>306</v>
      </c>
      <c r="K64" t="s">
        <v>42</v>
      </c>
      <c r="L64" t="s">
        <v>42</v>
      </c>
      <c r="M64" t="s">
        <v>307</v>
      </c>
      <c r="N64" t="s">
        <v>307</v>
      </c>
      <c r="O64" t="s">
        <v>42</v>
      </c>
      <c r="P64" t="s">
        <v>42</v>
      </c>
      <c r="Q64" t="s">
        <v>307</v>
      </c>
      <c r="R64" t="s">
        <v>306</v>
      </c>
      <c r="S64" t="s">
        <v>42</v>
      </c>
      <c r="T64" t="s">
        <v>307</v>
      </c>
      <c r="U64" t="s">
        <v>307</v>
      </c>
      <c r="V64" t="s">
        <v>307</v>
      </c>
      <c r="W64" t="s">
        <v>42</v>
      </c>
      <c r="X64" t="s">
        <v>307</v>
      </c>
      <c r="Y64" t="s">
        <v>42</v>
      </c>
      <c r="Z64" t="s">
        <v>307</v>
      </c>
      <c r="AA64" t="s">
        <v>307</v>
      </c>
      <c r="AB64" t="s">
        <v>307</v>
      </c>
      <c r="AC64" t="s">
        <v>42</v>
      </c>
    </row>
    <row r="65" spans="1:29" x14ac:dyDescent="0.25">
      <c r="A65" t="s">
        <v>47</v>
      </c>
      <c r="B65" t="s">
        <v>48</v>
      </c>
      <c r="C65" t="s">
        <v>56</v>
      </c>
      <c r="D65" t="s">
        <v>36</v>
      </c>
      <c r="E65" t="s">
        <v>52</v>
      </c>
      <c r="F65" t="s">
        <v>42</v>
      </c>
      <c r="G65" t="s">
        <v>307</v>
      </c>
      <c r="H65" t="s">
        <v>307</v>
      </c>
      <c r="I65" t="s">
        <v>42</v>
      </c>
      <c r="J65" t="s">
        <v>306</v>
      </c>
      <c r="K65" t="s">
        <v>42</v>
      </c>
      <c r="L65" t="s">
        <v>42</v>
      </c>
      <c r="M65" t="s">
        <v>42</v>
      </c>
      <c r="N65" t="s">
        <v>307</v>
      </c>
      <c r="O65" t="s">
        <v>307</v>
      </c>
      <c r="P65" t="s">
        <v>307</v>
      </c>
      <c r="Q65" t="s">
        <v>306</v>
      </c>
      <c r="R65" t="s">
        <v>42</v>
      </c>
      <c r="S65" t="s">
        <v>307</v>
      </c>
      <c r="T65" t="s">
        <v>42</v>
      </c>
      <c r="U65" t="s">
        <v>307</v>
      </c>
      <c r="V65" t="s">
        <v>307</v>
      </c>
      <c r="W65" t="s">
        <v>42</v>
      </c>
      <c r="X65" t="s">
        <v>42</v>
      </c>
      <c r="Y65" t="s">
        <v>307</v>
      </c>
      <c r="Z65" t="s">
        <v>42</v>
      </c>
      <c r="AA65" t="s">
        <v>307</v>
      </c>
      <c r="AB65" t="s">
        <v>42</v>
      </c>
      <c r="AC65" t="s">
        <v>307</v>
      </c>
    </row>
    <row r="66" spans="1:29" x14ac:dyDescent="0.25">
      <c r="A66" t="s">
        <v>47</v>
      </c>
      <c r="B66" t="s">
        <v>48</v>
      </c>
      <c r="C66" t="s">
        <v>56</v>
      </c>
      <c r="D66" t="s">
        <v>57</v>
      </c>
      <c r="E66" t="s">
        <v>37</v>
      </c>
      <c r="F66" t="s">
        <v>307</v>
      </c>
      <c r="G66" t="s">
        <v>307</v>
      </c>
      <c r="H66" t="s">
        <v>307</v>
      </c>
      <c r="I66" t="s">
        <v>307</v>
      </c>
      <c r="J66" t="s">
        <v>307</v>
      </c>
      <c r="K66" t="s">
        <v>306</v>
      </c>
      <c r="L66" t="s">
        <v>307</v>
      </c>
      <c r="M66" t="s">
        <v>307</v>
      </c>
      <c r="N66" t="s">
        <v>306</v>
      </c>
      <c r="O66" t="s">
        <v>306</v>
      </c>
      <c r="P66" t="s">
        <v>42</v>
      </c>
      <c r="Q66" t="s">
        <v>306</v>
      </c>
      <c r="R66" t="s">
        <v>306</v>
      </c>
      <c r="S66" t="s">
        <v>42</v>
      </c>
      <c r="T66" t="s">
        <v>42</v>
      </c>
      <c r="U66" t="s">
        <v>306</v>
      </c>
      <c r="V66" t="s">
        <v>307</v>
      </c>
      <c r="W66" t="s">
        <v>42</v>
      </c>
      <c r="X66" t="s">
        <v>42</v>
      </c>
      <c r="Y66" t="s">
        <v>42</v>
      </c>
      <c r="Z66" t="s">
        <v>42</v>
      </c>
      <c r="AA66" t="s">
        <v>42</v>
      </c>
      <c r="AB66" t="s">
        <v>42</v>
      </c>
      <c r="AC66" t="s">
        <v>42</v>
      </c>
    </row>
    <row r="67" spans="1:29" x14ac:dyDescent="0.25">
      <c r="A67" t="s">
        <v>33</v>
      </c>
      <c r="B67" t="s">
        <v>48</v>
      </c>
      <c r="C67" t="s">
        <v>56</v>
      </c>
      <c r="D67" t="s">
        <v>57</v>
      </c>
      <c r="E67" t="s">
        <v>37</v>
      </c>
      <c r="F67" t="s">
        <v>42</v>
      </c>
      <c r="G67" t="s">
        <v>42</v>
      </c>
      <c r="H67" t="s">
        <v>306</v>
      </c>
      <c r="I67" t="s">
        <v>306</v>
      </c>
      <c r="J67" t="s">
        <v>306</v>
      </c>
      <c r="K67" t="s">
        <v>306</v>
      </c>
      <c r="L67" t="s">
        <v>42</v>
      </c>
      <c r="M67" t="s">
        <v>307</v>
      </c>
      <c r="N67" t="s">
        <v>307</v>
      </c>
      <c r="O67" t="s">
        <v>42</v>
      </c>
      <c r="P67" t="s">
        <v>42</v>
      </c>
      <c r="Q67" t="s">
        <v>307</v>
      </c>
      <c r="R67" t="s">
        <v>306</v>
      </c>
      <c r="S67" t="s">
        <v>306</v>
      </c>
      <c r="T67" t="s">
        <v>307</v>
      </c>
      <c r="U67" t="s">
        <v>306</v>
      </c>
      <c r="V67" t="s">
        <v>307</v>
      </c>
      <c r="W67" t="s">
        <v>306</v>
      </c>
      <c r="X67" t="s">
        <v>306</v>
      </c>
      <c r="Y67" t="s">
        <v>307</v>
      </c>
      <c r="Z67" t="s">
        <v>42</v>
      </c>
      <c r="AA67" t="s">
        <v>307</v>
      </c>
      <c r="AB67" t="s">
        <v>306</v>
      </c>
      <c r="AC67" t="s">
        <v>306</v>
      </c>
    </row>
    <row r="68" spans="1:29" x14ac:dyDescent="0.25">
      <c r="A68" t="s">
        <v>96</v>
      </c>
      <c r="B68" t="s">
        <v>48</v>
      </c>
      <c r="C68" t="s">
        <v>56</v>
      </c>
      <c r="D68" t="s">
        <v>36</v>
      </c>
      <c r="E68" t="s">
        <v>37</v>
      </c>
      <c r="F68" t="s">
        <v>307</v>
      </c>
      <c r="G68" t="s">
        <v>42</v>
      </c>
      <c r="H68" t="s">
        <v>307</v>
      </c>
      <c r="I68" t="s">
        <v>306</v>
      </c>
      <c r="J68" t="s">
        <v>307</v>
      </c>
      <c r="K68" t="s">
        <v>306</v>
      </c>
      <c r="L68" t="s">
        <v>42</v>
      </c>
      <c r="M68" t="s">
        <v>307</v>
      </c>
      <c r="N68" t="s">
        <v>42</v>
      </c>
      <c r="O68" t="s">
        <v>307</v>
      </c>
      <c r="P68" t="s">
        <v>307</v>
      </c>
      <c r="Q68" t="s">
        <v>307</v>
      </c>
      <c r="R68" t="s">
        <v>307</v>
      </c>
      <c r="S68" t="s">
        <v>306</v>
      </c>
      <c r="T68" t="s">
        <v>307</v>
      </c>
      <c r="U68" t="s">
        <v>306</v>
      </c>
      <c r="V68" t="s">
        <v>306</v>
      </c>
      <c r="W68" t="s">
        <v>307</v>
      </c>
      <c r="X68" t="s">
        <v>307</v>
      </c>
      <c r="Y68" t="s">
        <v>307</v>
      </c>
      <c r="Z68" t="s">
        <v>307</v>
      </c>
      <c r="AA68" t="s">
        <v>307</v>
      </c>
      <c r="AB68" t="s">
        <v>306</v>
      </c>
      <c r="AC68" t="s">
        <v>42</v>
      </c>
    </row>
    <row r="69" spans="1:29" x14ac:dyDescent="0.25">
      <c r="A69" t="s">
        <v>96</v>
      </c>
      <c r="B69" t="s">
        <v>48</v>
      </c>
      <c r="C69" t="s">
        <v>35</v>
      </c>
      <c r="D69" t="s">
        <v>36</v>
      </c>
      <c r="E69" t="s">
        <v>52</v>
      </c>
      <c r="F69" t="s">
        <v>306</v>
      </c>
      <c r="G69" t="s">
        <v>306</v>
      </c>
      <c r="H69" t="s">
        <v>306</v>
      </c>
      <c r="I69" t="s">
        <v>306</v>
      </c>
      <c r="J69" t="s">
        <v>306</v>
      </c>
      <c r="K69" t="s">
        <v>306</v>
      </c>
      <c r="L69" t="s">
        <v>307</v>
      </c>
      <c r="M69" t="s">
        <v>307</v>
      </c>
      <c r="N69" t="s">
        <v>307</v>
      </c>
      <c r="O69" t="s">
        <v>307</v>
      </c>
      <c r="P69" t="s">
        <v>307</v>
      </c>
      <c r="Q69" t="s">
        <v>307</v>
      </c>
      <c r="R69" t="s">
        <v>307</v>
      </c>
      <c r="S69" t="s">
        <v>307</v>
      </c>
      <c r="T69" t="s">
        <v>307</v>
      </c>
      <c r="U69" t="s">
        <v>306</v>
      </c>
      <c r="V69" t="s">
        <v>307</v>
      </c>
      <c r="W69" t="s">
        <v>42</v>
      </c>
      <c r="X69" t="s">
        <v>42</v>
      </c>
      <c r="Y69" t="s">
        <v>42</v>
      </c>
      <c r="Z69" t="s">
        <v>307</v>
      </c>
      <c r="AA69" t="s">
        <v>307</v>
      </c>
      <c r="AB69" t="s">
        <v>307</v>
      </c>
      <c r="AC69" t="s">
        <v>307</v>
      </c>
    </row>
    <row r="70" spans="1:29" x14ac:dyDescent="0.25">
      <c r="A70" t="s">
        <v>47</v>
      </c>
      <c r="B70" t="s">
        <v>48</v>
      </c>
      <c r="C70" t="s">
        <v>56</v>
      </c>
      <c r="D70" t="s">
        <v>36</v>
      </c>
      <c r="E70" t="s">
        <v>37</v>
      </c>
      <c r="F70" t="s">
        <v>307</v>
      </c>
      <c r="G70" t="s">
        <v>307</v>
      </c>
      <c r="H70" t="s">
        <v>307</v>
      </c>
      <c r="I70" t="s">
        <v>307</v>
      </c>
      <c r="J70" t="s">
        <v>307</v>
      </c>
      <c r="K70" t="s">
        <v>42</v>
      </c>
      <c r="L70" t="s">
        <v>42</v>
      </c>
      <c r="M70" t="s">
        <v>42</v>
      </c>
      <c r="N70" t="s">
        <v>42</v>
      </c>
      <c r="O70" t="s">
        <v>42</v>
      </c>
      <c r="P70" t="s">
        <v>42</v>
      </c>
      <c r="Q70" t="s">
        <v>42</v>
      </c>
      <c r="R70" t="s">
        <v>42</v>
      </c>
      <c r="S70" t="s">
        <v>42</v>
      </c>
      <c r="T70" t="s">
        <v>42</v>
      </c>
      <c r="U70" t="s">
        <v>42</v>
      </c>
      <c r="V70" t="s">
        <v>42</v>
      </c>
      <c r="W70" t="s">
        <v>42</v>
      </c>
      <c r="X70" t="s">
        <v>42</v>
      </c>
      <c r="Y70" t="s">
        <v>42</v>
      </c>
      <c r="Z70" t="s">
        <v>42</v>
      </c>
      <c r="AA70" t="s">
        <v>42</v>
      </c>
      <c r="AB70" t="s">
        <v>42</v>
      </c>
      <c r="AC70" t="s">
        <v>42</v>
      </c>
    </row>
    <row r="71" spans="1:29" x14ac:dyDescent="0.25">
      <c r="A71" t="s">
        <v>33</v>
      </c>
      <c r="B71" t="s">
        <v>48</v>
      </c>
      <c r="C71" t="s">
        <v>56</v>
      </c>
      <c r="D71" t="s">
        <v>36</v>
      </c>
      <c r="E71" t="s">
        <v>37</v>
      </c>
      <c r="F71" t="s">
        <v>306</v>
      </c>
      <c r="G71" t="s">
        <v>306</v>
      </c>
      <c r="H71" t="s">
        <v>306</v>
      </c>
      <c r="I71" t="s">
        <v>306</v>
      </c>
      <c r="J71" t="s">
        <v>306</v>
      </c>
      <c r="K71" t="s">
        <v>307</v>
      </c>
      <c r="L71" t="s">
        <v>307</v>
      </c>
      <c r="M71" t="s">
        <v>307</v>
      </c>
      <c r="N71" t="s">
        <v>307</v>
      </c>
      <c r="O71" t="s">
        <v>307</v>
      </c>
      <c r="P71" t="s">
        <v>307</v>
      </c>
      <c r="Q71" t="s">
        <v>307</v>
      </c>
      <c r="R71" t="s">
        <v>307</v>
      </c>
      <c r="S71" t="s">
        <v>307</v>
      </c>
      <c r="T71" t="s">
        <v>307</v>
      </c>
      <c r="U71" t="s">
        <v>307</v>
      </c>
      <c r="V71" t="s">
        <v>307</v>
      </c>
      <c r="W71" t="s">
        <v>42</v>
      </c>
      <c r="X71" t="s">
        <v>307</v>
      </c>
      <c r="Y71" t="s">
        <v>42</v>
      </c>
      <c r="Z71" t="s">
        <v>307</v>
      </c>
      <c r="AA71" t="s">
        <v>42</v>
      </c>
      <c r="AB71" t="s">
        <v>307</v>
      </c>
      <c r="AC71" t="s">
        <v>42</v>
      </c>
    </row>
    <row r="72" spans="1:29" x14ac:dyDescent="0.25">
      <c r="A72" t="s">
        <v>47</v>
      </c>
      <c r="B72" t="s">
        <v>48</v>
      </c>
      <c r="C72" t="s">
        <v>35</v>
      </c>
      <c r="D72" t="s">
        <v>57</v>
      </c>
      <c r="E72" t="s">
        <v>37</v>
      </c>
      <c r="F72" t="s">
        <v>306</v>
      </c>
      <c r="G72" t="s">
        <v>306</v>
      </c>
      <c r="H72" t="s">
        <v>306</v>
      </c>
      <c r="I72" t="s">
        <v>306</v>
      </c>
      <c r="J72" t="s">
        <v>306</v>
      </c>
      <c r="K72" t="s">
        <v>306</v>
      </c>
      <c r="L72" t="s">
        <v>306</v>
      </c>
      <c r="M72" t="s">
        <v>306</v>
      </c>
      <c r="N72" t="s">
        <v>306</v>
      </c>
      <c r="O72" t="s">
        <v>306</v>
      </c>
      <c r="P72" t="s">
        <v>306</v>
      </c>
      <c r="Q72" t="s">
        <v>306</v>
      </c>
      <c r="R72" t="s">
        <v>306</v>
      </c>
      <c r="S72" t="s">
        <v>42</v>
      </c>
      <c r="T72" t="s">
        <v>42</v>
      </c>
      <c r="U72" t="s">
        <v>307</v>
      </c>
      <c r="V72" t="s">
        <v>307</v>
      </c>
      <c r="W72" t="s">
        <v>42</v>
      </c>
      <c r="X72" t="s">
        <v>42</v>
      </c>
      <c r="Y72" t="s">
        <v>306</v>
      </c>
      <c r="Z72" t="s">
        <v>306</v>
      </c>
      <c r="AA72" t="s">
        <v>306</v>
      </c>
      <c r="AB72" t="s">
        <v>306</v>
      </c>
      <c r="AC72" t="s">
        <v>306</v>
      </c>
    </row>
    <row r="73" spans="1:29" x14ac:dyDescent="0.25">
      <c r="A73" t="s">
        <v>33</v>
      </c>
      <c r="B73" t="s">
        <v>48</v>
      </c>
      <c r="C73" t="s">
        <v>145</v>
      </c>
      <c r="D73" t="s">
        <v>57</v>
      </c>
      <c r="E73" t="s">
        <v>37</v>
      </c>
      <c r="F73" t="s">
        <v>306</v>
      </c>
      <c r="G73" t="s">
        <v>306</v>
      </c>
      <c r="H73" t="s">
        <v>306</v>
      </c>
      <c r="I73" t="s">
        <v>306</v>
      </c>
      <c r="J73" t="s">
        <v>306</v>
      </c>
      <c r="K73" t="s">
        <v>306</v>
      </c>
      <c r="L73" t="s">
        <v>306</v>
      </c>
      <c r="M73" t="s">
        <v>306</v>
      </c>
      <c r="N73" t="s">
        <v>306</v>
      </c>
      <c r="O73" t="s">
        <v>306</v>
      </c>
      <c r="P73" t="s">
        <v>306</v>
      </c>
      <c r="Q73" t="s">
        <v>306</v>
      </c>
      <c r="R73" t="s">
        <v>306</v>
      </c>
      <c r="S73" t="s">
        <v>306</v>
      </c>
      <c r="T73" t="s">
        <v>306</v>
      </c>
      <c r="U73" t="s">
        <v>306</v>
      </c>
      <c r="V73" t="s">
        <v>306</v>
      </c>
      <c r="W73" t="s">
        <v>306</v>
      </c>
      <c r="X73" t="s">
        <v>306</v>
      </c>
      <c r="Y73" t="s">
        <v>306</v>
      </c>
      <c r="Z73" t="s">
        <v>306</v>
      </c>
      <c r="AA73" t="s">
        <v>306</v>
      </c>
      <c r="AB73" t="s">
        <v>306</v>
      </c>
      <c r="AC73" t="s">
        <v>306</v>
      </c>
    </row>
    <row r="74" spans="1:29" x14ac:dyDescent="0.25">
      <c r="A74" t="s">
        <v>33</v>
      </c>
      <c r="B74" t="s">
        <v>48</v>
      </c>
      <c r="C74" t="s">
        <v>35</v>
      </c>
      <c r="D74" t="s">
        <v>36</v>
      </c>
      <c r="E74" t="s">
        <v>37</v>
      </c>
      <c r="F74" t="s">
        <v>42</v>
      </c>
      <c r="G74" t="s">
        <v>306</v>
      </c>
      <c r="H74" t="s">
        <v>306</v>
      </c>
      <c r="I74" t="s">
        <v>306</v>
      </c>
      <c r="J74" t="s">
        <v>42</v>
      </c>
      <c r="K74" t="s">
        <v>42</v>
      </c>
      <c r="L74" t="s">
        <v>306</v>
      </c>
      <c r="M74" t="s">
        <v>306</v>
      </c>
      <c r="N74" t="s">
        <v>306</v>
      </c>
      <c r="O74" t="s">
        <v>42</v>
      </c>
      <c r="P74" t="s">
        <v>306</v>
      </c>
      <c r="Q74" t="s">
        <v>306</v>
      </c>
      <c r="R74" t="s">
        <v>306</v>
      </c>
      <c r="S74" t="s">
        <v>306</v>
      </c>
      <c r="T74" t="s">
        <v>307</v>
      </c>
      <c r="U74" t="s">
        <v>306</v>
      </c>
      <c r="V74" t="s">
        <v>307</v>
      </c>
      <c r="W74" t="s">
        <v>306</v>
      </c>
      <c r="X74" t="s">
        <v>306</v>
      </c>
      <c r="Y74" t="s">
        <v>307</v>
      </c>
      <c r="Z74" t="s">
        <v>306</v>
      </c>
      <c r="AA74" t="s">
        <v>306</v>
      </c>
      <c r="AB74" t="s">
        <v>306</v>
      </c>
      <c r="AC74" t="s">
        <v>42</v>
      </c>
    </row>
    <row r="75" spans="1:29" x14ac:dyDescent="0.25">
      <c r="A75" t="s">
        <v>33</v>
      </c>
      <c r="B75" t="s">
        <v>48</v>
      </c>
      <c r="C75" t="s">
        <v>35</v>
      </c>
      <c r="D75" t="s">
        <v>36</v>
      </c>
      <c r="E75" t="s">
        <v>58</v>
      </c>
      <c r="F75" t="s">
        <v>306</v>
      </c>
      <c r="G75" t="s">
        <v>306</v>
      </c>
      <c r="H75" t="s">
        <v>306</v>
      </c>
      <c r="I75" t="s">
        <v>306</v>
      </c>
      <c r="J75" t="s">
        <v>306</v>
      </c>
      <c r="K75" t="s">
        <v>306</v>
      </c>
      <c r="L75" t="s">
        <v>306</v>
      </c>
      <c r="M75" t="s">
        <v>306</v>
      </c>
      <c r="N75" t="s">
        <v>306</v>
      </c>
      <c r="O75" t="s">
        <v>306</v>
      </c>
      <c r="P75" t="s">
        <v>306</v>
      </c>
      <c r="Q75" t="s">
        <v>306</v>
      </c>
      <c r="R75" t="s">
        <v>42</v>
      </c>
      <c r="S75" t="s">
        <v>306</v>
      </c>
      <c r="T75" t="s">
        <v>306</v>
      </c>
      <c r="U75" t="s">
        <v>306</v>
      </c>
      <c r="V75" t="s">
        <v>306</v>
      </c>
      <c r="W75" t="s">
        <v>306</v>
      </c>
      <c r="X75" t="s">
        <v>306</v>
      </c>
      <c r="Y75" t="s">
        <v>306</v>
      </c>
      <c r="Z75" t="s">
        <v>306</v>
      </c>
      <c r="AA75" t="s">
        <v>306</v>
      </c>
      <c r="AB75" t="s">
        <v>306</v>
      </c>
      <c r="AC75" t="s">
        <v>306</v>
      </c>
    </row>
    <row r="76" spans="1:29" x14ac:dyDescent="0.25">
      <c r="A76" t="s">
        <v>33</v>
      </c>
      <c r="B76" t="s">
        <v>48</v>
      </c>
      <c r="C76" t="s">
        <v>56</v>
      </c>
      <c r="D76" t="s">
        <v>36</v>
      </c>
      <c r="E76" t="s">
        <v>52</v>
      </c>
      <c r="F76" t="s">
        <v>306</v>
      </c>
      <c r="G76" t="s">
        <v>306</v>
      </c>
      <c r="H76" t="s">
        <v>306</v>
      </c>
      <c r="I76" t="s">
        <v>306</v>
      </c>
      <c r="J76" t="s">
        <v>306</v>
      </c>
      <c r="K76" t="s">
        <v>306</v>
      </c>
      <c r="L76" t="s">
        <v>306</v>
      </c>
      <c r="M76" t="s">
        <v>306</v>
      </c>
      <c r="N76" t="s">
        <v>306</v>
      </c>
      <c r="O76" t="s">
        <v>306</v>
      </c>
      <c r="P76" t="s">
        <v>306</v>
      </c>
      <c r="Q76" t="s">
        <v>306</v>
      </c>
      <c r="R76" t="s">
        <v>306</v>
      </c>
      <c r="S76" t="s">
        <v>306</v>
      </c>
      <c r="T76" t="s">
        <v>306</v>
      </c>
      <c r="U76" t="s">
        <v>306</v>
      </c>
      <c r="V76" t="s">
        <v>306</v>
      </c>
      <c r="W76" t="s">
        <v>306</v>
      </c>
      <c r="X76" t="s">
        <v>306</v>
      </c>
      <c r="Y76" t="s">
        <v>306</v>
      </c>
      <c r="Z76" t="s">
        <v>306</v>
      </c>
      <c r="AA76" t="s">
        <v>306</v>
      </c>
      <c r="AB76" t="s">
        <v>306</v>
      </c>
      <c r="AC76" t="s">
        <v>306</v>
      </c>
    </row>
    <row r="77" spans="1:29" x14ac:dyDescent="0.25">
      <c r="A77" t="s">
        <v>33</v>
      </c>
      <c r="B77" t="s">
        <v>48</v>
      </c>
      <c r="C77" t="s">
        <v>35</v>
      </c>
      <c r="D77" t="s">
        <v>36</v>
      </c>
      <c r="E77" t="s">
        <v>52</v>
      </c>
      <c r="F77" t="s">
        <v>306</v>
      </c>
      <c r="G77" t="s">
        <v>306</v>
      </c>
      <c r="H77" t="s">
        <v>42</v>
      </c>
      <c r="I77" t="s">
        <v>306</v>
      </c>
      <c r="J77" t="s">
        <v>306</v>
      </c>
      <c r="K77" t="s">
        <v>306</v>
      </c>
      <c r="L77" t="s">
        <v>306</v>
      </c>
      <c r="M77" t="s">
        <v>306</v>
      </c>
      <c r="N77" t="s">
        <v>306</v>
      </c>
      <c r="O77" t="s">
        <v>306</v>
      </c>
      <c r="P77" t="s">
        <v>306</v>
      </c>
      <c r="Q77" t="s">
        <v>306</v>
      </c>
      <c r="R77" t="s">
        <v>306</v>
      </c>
      <c r="S77" t="s">
        <v>306</v>
      </c>
      <c r="T77" t="s">
        <v>42</v>
      </c>
      <c r="U77" t="s">
        <v>306</v>
      </c>
      <c r="V77" t="s">
        <v>306</v>
      </c>
      <c r="W77" t="s">
        <v>306</v>
      </c>
      <c r="X77" t="s">
        <v>306</v>
      </c>
      <c r="Y77" t="s">
        <v>307</v>
      </c>
      <c r="Z77" t="s">
        <v>306</v>
      </c>
      <c r="AA77" t="s">
        <v>306</v>
      </c>
      <c r="AB77" t="s">
        <v>306</v>
      </c>
      <c r="AC77" t="s">
        <v>306</v>
      </c>
    </row>
    <row r="78" spans="1:29" x14ac:dyDescent="0.25">
      <c r="A78" t="s">
        <v>47</v>
      </c>
      <c r="B78" t="s">
        <v>48</v>
      </c>
      <c r="C78" t="s">
        <v>35</v>
      </c>
      <c r="D78" t="s">
        <v>57</v>
      </c>
      <c r="E78" t="s">
        <v>37</v>
      </c>
      <c r="F78" t="s">
        <v>306</v>
      </c>
      <c r="G78" t="s">
        <v>306</v>
      </c>
      <c r="H78" t="s">
        <v>306</v>
      </c>
      <c r="I78" t="s">
        <v>306</v>
      </c>
      <c r="J78" t="s">
        <v>306</v>
      </c>
      <c r="K78" t="s">
        <v>306</v>
      </c>
      <c r="L78" t="s">
        <v>306</v>
      </c>
      <c r="M78" t="s">
        <v>306</v>
      </c>
      <c r="N78" t="s">
        <v>306</v>
      </c>
      <c r="O78" t="s">
        <v>306</v>
      </c>
      <c r="P78" t="s">
        <v>306</v>
      </c>
      <c r="Q78" t="s">
        <v>306</v>
      </c>
      <c r="R78" t="s">
        <v>306</v>
      </c>
      <c r="S78" t="s">
        <v>307</v>
      </c>
      <c r="T78" t="s">
        <v>306</v>
      </c>
      <c r="U78" t="s">
        <v>307</v>
      </c>
      <c r="V78" t="s">
        <v>42</v>
      </c>
      <c r="W78" t="s">
        <v>307</v>
      </c>
      <c r="X78" t="s">
        <v>42</v>
      </c>
      <c r="Y78" t="s">
        <v>306</v>
      </c>
      <c r="Z78" t="s">
        <v>306</v>
      </c>
      <c r="AA78" t="s">
        <v>306</v>
      </c>
      <c r="AB78" t="s">
        <v>306</v>
      </c>
      <c r="AC78" t="s">
        <v>306</v>
      </c>
    </row>
    <row r="79" spans="1:29" x14ac:dyDescent="0.25">
      <c r="A79" t="s">
        <v>47</v>
      </c>
      <c r="B79" t="s">
        <v>48</v>
      </c>
      <c r="C79" t="s">
        <v>56</v>
      </c>
      <c r="D79" t="s">
        <v>57</v>
      </c>
      <c r="E79" t="s">
        <v>37</v>
      </c>
      <c r="F79" t="s">
        <v>307</v>
      </c>
      <c r="G79" t="s">
        <v>306</v>
      </c>
      <c r="H79" t="s">
        <v>307</v>
      </c>
      <c r="I79" t="s">
        <v>306</v>
      </c>
      <c r="J79" t="s">
        <v>306</v>
      </c>
      <c r="K79" t="s">
        <v>306</v>
      </c>
      <c r="L79" t="s">
        <v>306</v>
      </c>
      <c r="M79" t="s">
        <v>306</v>
      </c>
      <c r="N79" t="s">
        <v>306</v>
      </c>
      <c r="O79" t="s">
        <v>306</v>
      </c>
      <c r="P79" t="s">
        <v>306</v>
      </c>
      <c r="Q79" t="s">
        <v>42</v>
      </c>
      <c r="R79" t="s">
        <v>306</v>
      </c>
      <c r="S79" t="s">
        <v>42</v>
      </c>
      <c r="T79" t="s">
        <v>306</v>
      </c>
      <c r="U79" t="s">
        <v>306</v>
      </c>
      <c r="V79" t="s">
        <v>42</v>
      </c>
      <c r="W79" t="s">
        <v>306</v>
      </c>
      <c r="X79" t="s">
        <v>42</v>
      </c>
      <c r="Y79" t="s">
        <v>42</v>
      </c>
      <c r="Z79" t="s">
        <v>42</v>
      </c>
      <c r="AA79" t="s">
        <v>42</v>
      </c>
      <c r="AB79" t="s">
        <v>306</v>
      </c>
      <c r="AC79" t="s">
        <v>306</v>
      </c>
    </row>
    <row r="80" spans="1:29" x14ac:dyDescent="0.25">
      <c r="A80" t="s">
        <v>47</v>
      </c>
      <c r="B80" t="s">
        <v>48</v>
      </c>
      <c r="C80" t="s">
        <v>56</v>
      </c>
      <c r="D80" t="s">
        <v>36</v>
      </c>
      <c r="E80" t="s">
        <v>37</v>
      </c>
      <c r="F80" t="s">
        <v>307</v>
      </c>
      <c r="G80" t="s">
        <v>42</v>
      </c>
      <c r="H80" t="s">
        <v>307</v>
      </c>
      <c r="I80" t="s">
        <v>307</v>
      </c>
      <c r="J80" t="s">
        <v>307</v>
      </c>
      <c r="K80" t="s">
        <v>306</v>
      </c>
      <c r="L80" t="s">
        <v>306</v>
      </c>
      <c r="M80" t="s">
        <v>306</v>
      </c>
      <c r="N80" t="s">
        <v>306</v>
      </c>
      <c r="O80" t="s">
        <v>306</v>
      </c>
      <c r="P80" t="s">
        <v>306</v>
      </c>
      <c r="Q80" t="s">
        <v>306</v>
      </c>
      <c r="R80" t="s">
        <v>306</v>
      </c>
      <c r="S80" t="s">
        <v>306</v>
      </c>
      <c r="T80" t="s">
        <v>306</v>
      </c>
      <c r="U80" t="s">
        <v>306</v>
      </c>
      <c r="V80" t="s">
        <v>306</v>
      </c>
      <c r="W80" t="s">
        <v>42</v>
      </c>
      <c r="X80" t="s">
        <v>306</v>
      </c>
      <c r="Y80" t="s">
        <v>306</v>
      </c>
      <c r="Z80" t="s">
        <v>42</v>
      </c>
      <c r="AA80" t="s">
        <v>306</v>
      </c>
      <c r="AB80" t="s">
        <v>42</v>
      </c>
      <c r="AC80" t="s">
        <v>306</v>
      </c>
    </row>
    <row r="81" spans="1:29" x14ac:dyDescent="0.25">
      <c r="A81" t="s">
        <v>47</v>
      </c>
      <c r="B81" t="s">
        <v>48</v>
      </c>
      <c r="C81" t="s">
        <v>35</v>
      </c>
      <c r="D81" t="s">
        <v>36</v>
      </c>
      <c r="E81" t="s">
        <v>37</v>
      </c>
      <c r="F81" t="s">
        <v>306</v>
      </c>
      <c r="G81" t="s">
        <v>306</v>
      </c>
      <c r="H81" t="s">
        <v>306</v>
      </c>
      <c r="I81" t="s">
        <v>306</v>
      </c>
      <c r="J81" t="s">
        <v>306</v>
      </c>
      <c r="K81" t="s">
        <v>306</v>
      </c>
      <c r="L81" t="s">
        <v>306</v>
      </c>
      <c r="M81" t="s">
        <v>306</v>
      </c>
      <c r="N81" t="s">
        <v>306</v>
      </c>
      <c r="O81" t="s">
        <v>306</v>
      </c>
      <c r="P81" t="s">
        <v>306</v>
      </c>
      <c r="Q81" t="s">
        <v>306</v>
      </c>
      <c r="R81" t="s">
        <v>306</v>
      </c>
      <c r="S81" t="s">
        <v>306</v>
      </c>
      <c r="T81" t="s">
        <v>42</v>
      </c>
      <c r="U81" t="s">
        <v>307</v>
      </c>
      <c r="V81" t="s">
        <v>42</v>
      </c>
      <c r="W81" t="s">
        <v>306</v>
      </c>
      <c r="X81" t="s">
        <v>306</v>
      </c>
      <c r="Y81" t="s">
        <v>306</v>
      </c>
      <c r="Z81" t="s">
        <v>42</v>
      </c>
      <c r="AA81" t="s">
        <v>307</v>
      </c>
      <c r="AB81" t="s">
        <v>307</v>
      </c>
      <c r="AC81" t="s">
        <v>306</v>
      </c>
    </row>
    <row r="82" spans="1:29" x14ac:dyDescent="0.25">
      <c r="A82" t="s">
        <v>47</v>
      </c>
      <c r="B82" t="s">
        <v>34</v>
      </c>
      <c r="C82" t="s">
        <v>56</v>
      </c>
      <c r="D82" t="s">
        <v>57</v>
      </c>
      <c r="E82" t="s">
        <v>52</v>
      </c>
      <c r="F82" t="s">
        <v>307</v>
      </c>
      <c r="G82" t="s">
        <v>307</v>
      </c>
      <c r="H82" t="s">
        <v>307</v>
      </c>
      <c r="I82" t="s">
        <v>42</v>
      </c>
      <c r="J82" t="s">
        <v>42</v>
      </c>
      <c r="K82" t="s">
        <v>42</v>
      </c>
      <c r="L82" t="s">
        <v>42</v>
      </c>
      <c r="M82" t="s">
        <v>42</v>
      </c>
      <c r="N82" t="s">
        <v>306</v>
      </c>
      <c r="O82" t="s">
        <v>306</v>
      </c>
      <c r="P82" t="s">
        <v>306</v>
      </c>
      <c r="Q82" t="s">
        <v>306</v>
      </c>
      <c r="R82" t="s">
        <v>306</v>
      </c>
      <c r="S82" t="s">
        <v>306</v>
      </c>
      <c r="T82" t="s">
        <v>306</v>
      </c>
      <c r="U82" t="s">
        <v>306</v>
      </c>
      <c r="V82" t="s">
        <v>306</v>
      </c>
      <c r="W82" t="s">
        <v>306</v>
      </c>
      <c r="X82" t="s">
        <v>306</v>
      </c>
      <c r="Y82" t="s">
        <v>307</v>
      </c>
      <c r="Z82" t="s">
        <v>307</v>
      </c>
      <c r="AA82" t="s">
        <v>42</v>
      </c>
      <c r="AB82" t="s">
        <v>307</v>
      </c>
      <c r="AC82" t="s">
        <v>42</v>
      </c>
    </row>
    <row r="83" spans="1:29" x14ac:dyDescent="0.25">
      <c r="A83" t="s">
        <v>47</v>
      </c>
      <c r="B83" t="s">
        <v>34</v>
      </c>
      <c r="C83" t="s">
        <v>35</v>
      </c>
      <c r="D83" t="s">
        <v>36</v>
      </c>
      <c r="E83" t="s">
        <v>37</v>
      </c>
      <c r="F83" t="s">
        <v>42</v>
      </c>
      <c r="G83" t="s">
        <v>307</v>
      </c>
      <c r="H83" t="s">
        <v>307</v>
      </c>
      <c r="I83" t="s">
        <v>307</v>
      </c>
      <c r="J83" t="s">
        <v>306</v>
      </c>
      <c r="K83" t="s">
        <v>42</v>
      </c>
      <c r="L83" t="s">
        <v>307</v>
      </c>
      <c r="M83" t="s">
        <v>42</v>
      </c>
      <c r="N83" t="s">
        <v>42</v>
      </c>
      <c r="O83" t="s">
        <v>42</v>
      </c>
      <c r="P83" t="s">
        <v>42</v>
      </c>
      <c r="Q83" t="s">
        <v>306</v>
      </c>
      <c r="R83" t="s">
        <v>306</v>
      </c>
      <c r="S83" t="s">
        <v>42</v>
      </c>
      <c r="T83" t="s">
        <v>42</v>
      </c>
      <c r="U83" t="s">
        <v>306</v>
      </c>
      <c r="V83" t="s">
        <v>306</v>
      </c>
      <c r="W83" t="s">
        <v>307</v>
      </c>
      <c r="X83" t="s">
        <v>42</v>
      </c>
      <c r="Y83" t="s">
        <v>42</v>
      </c>
      <c r="Z83" t="s">
        <v>42</v>
      </c>
      <c r="AA83" t="s">
        <v>42</v>
      </c>
      <c r="AB83" t="s">
        <v>306</v>
      </c>
      <c r="AC83" t="s">
        <v>42</v>
      </c>
    </row>
    <row r="84" spans="1:29" x14ac:dyDescent="0.25">
      <c r="A84" t="s">
        <v>33</v>
      </c>
      <c r="B84" t="s">
        <v>48</v>
      </c>
      <c r="C84" t="s">
        <v>56</v>
      </c>
      <c r="D84" t="s">
        <v>36</v>
      </c>
      <c r="E84" t="s">
        <v>52</v>
      </c>
      <c r="F84" t="s">
        <v>306</v>
      </c>
      <c r="G84" t="s">
        <v>306</v>
      </c>
      <c r="H84" t="s">
        <v>42</v>
      </c>
      <c r="I84" t="s">
        <v>42</v>
      </c>
      <c r="J84" t="s">
        <v>306</v>
      </c>
      <c r="K84" t="s">
        <v>306</v>
      </c>
      <c r="L84" t="s">
        <v>306</v>
      </c>
      <c r="M84" t="s">
        <v>306</v>
      </c>
      <c r="N84" t="s">
        <v>306</v>
      </c>
      <c r="O84" t="s">
        <v>306</v>
      </c>
      <c r="P84" t="s">
        <v>306</v>
      </c>
      <c r="Q84" t="s">
        <v>306</v>
      </c>
      <c r="R84" t="s">
        <v>306</v>
      </c>
      <c r="S84" t="s">
        <v>306</v>
      </c>
      <c r="T84" t="s">
        <v>306</v>
      </c>
      <c r="U84" t="s">
        <v>306</v>
      </c>
      <c r="V84" t="s">
        <v>306</v>
      </c>
      <c r="W84" t="s">
        <v>306</v>
      </c>
      <c r="X84" t="s">
        <v>42</v>
      </c>
      <c r="Y84" t="s">
        <v>42</v>
      </c>
      <c r="Z84" t="s">
        <v>306</v>
      </c>
      <c r="AA84" t="s">
        <v>306</v>
      </c>
      <c r="AB84" t="s">
        <v>306</v>
      </c>
      <c r="AC84" t="s">
        <v>306</v>
      </c>
    </row>
    <row r="85" spans="1:29" x14ac:dyDescent="0.25">
      <c r="A85" t="s">
        <v>33</v>
      </c>
      <c r="B85" t="s">
        <v>48</v>
      </c>
      <c r="C85" t="s">
        <v>56</v>
      </c>
      <c r="D85" t="s">
        <v>36</v>
      </c>
      <c r="E85" t="s">
        <v>37</v>
      </c>
      <c r="F85" t="s">
        <v>42</v>
      </c>
      <c r="G85" t="s">
        <v>306</v>
      </c>
      <c r="H85" t="s">
        <v>42</v>
      </c>
      <c r="I85" t="s">
        <v>42</v>
      </c>
      <c r="J85" t="s">
        <v>42</v>
      </c>
      <c r="K85" t="s">
        <v>306</v>
      </c>
      <c r="L85" t="s">
        <v>306</v>
      </c>
      <c r="M85" t="s">
        <v>306</v>
      </c>
      <c r="N85" t="s">
        <v>306</v>
      </c>
      <c r="O85" t="s">
        <v>306</v>
      </c>
      <c r="P85" t="s">
        <v>306</v>
      </c>
      <c r="Q85" t="s">
        <v>42</v>
      </c>
      <c r="R85" t="s">
        <v>42</v>
      </c>
      <c r="S85" t="s">
        <v>42</v>
      </c>
      <c r="T85" t="s">
        <v>42</v>
      </c>
      <c r="U85" t="s">
        <v>306</v>
      </c>
      <c r="V85" t="s">
        <v>42</v>
      </c>
      <c r="W85" t="s">
        <v>306</v>
      </c>
      <c r="X85" t="s">
        <v>306</v>
      </c>
      <c r="Y85" t="s">
        <v>307</v>
      </c>
      <c r="Z85" t="s">
        <v>306</v>
      </c>
      <c r="AA85" t="s">
        <v>42</v>
      </c>
      <c r="AB85" t="s">
        <v>306</v>
      </c>
      <c r="AC85" t="s">
        <v>306</v>
      </c>
    </row>
    <row r="86" spans="1:29" x14ac:dyDescent="0.25">
      <c r="A86" t="s">
        <v>33</v>
      </c>
      <c r="B86" t="s">
        <v>48</v>
      </c>
      <c r="C86" t="s">
        <v>56</v>
      </c>
      <c r="D86" t="s">
        <v>36</v>
      </c>
      <c r="E86" t="s">
        <v>58</v>
      </c>
      <c r="F86" t="s">
        <v>307</v>
      </c>
      <c r="G86" t="s">
        <v>306</v>
      </c>
      <c r="H86" t="s">
        <v>42</v>
      </c>
      <c r="I86" t="s">
        <v>306</v>
      </c>
      <c r="J86" t="s">
        <v>42</v>
      </c>
      <c r="K86" t="s">
        <v>306</v>
      </c>
      <c r="L86" t="s">
        <v>306</v>
      </c>
      <c r="M86" t="s">
        <v>306</v>
      </c>
      <c r="N86" t="s">
        <v>306</v>
      </c>
      <c r="O86" t="s">
        <v>306</v>
      </c>
      <c r="P86" t="s">
        <v>306</v>
      </c>
      <c r="Q86" t="s">
        <v>42</v>
      </c>
      <c r="R86" t="s">
        <v>306</v>
      </c>
      <c r="S86" t="s">
        <v>42</v>
      </c>
      <c r="T86" t="s">
        <v>306</v>
      </c>
      <c r="U86" t="s">
        <v>306</v>
      </c>
      <c r="V86" t="s">
        <v>42</v>
      </c>
      <c r="W86" t="s">
        <v>307</v>
      </c>
      <c r="X86" t="s">
        <v>42</v>
      </c>
      <c r="Y86" t="s">
        <v>42</v>
      </c>
      <c r="Z86" t="s">
        <v>42</v>
      </c>
      <c r="AA86" t="s">
        <v>42</v>
      </c>
      <c r="AB86" t="s">
        <v>306</v>
      </c>
      <c r="AC86" t="s">
        <v>306</v>
      </c>
    </row>
    <row r="87" spans="1:29" x14ac:dyDescent="0.25">
      <c r="A87" t="s">
        <v>33</v>
      </c>
      <c r="B87" t="s">
        <v>48</v>
      </c>
      <c r="C87" t="s">
        <v>56</v>
      </c>
      <c r="D87" t="s">
        <v>36</v>
      </c>
      <c r="E87" t="s">
        <v>58</v>
      </c>
      <c r="F87" t="s">
        <v>307</v>
      </c>
      <c r="G87" t="s">
        <v>306</v>
      </c>
      <c r="H87" t="s">
        <v>306</v>
      </c>
      <c r="I87" t="s">
        <v>306</v>
      </c>
      <c r="J87" t="s">
        <v>42</v>
      </c>
      <c r="K87" t="s">
        <v>306</v>
      </c>
      <c r="L87" t="s">
        <v>306</v>
      </c>
      <c r="M87" t="s">
        <v>306</v>
      </c>
      <c r="N87" t="s">
        <v>306</v>
      </c>
      <c r="O87" t="s">
        <v>306</v>
      </c>
      <c r="P87" t="s">
        <v>306</v>
      </c>
      <c r="Q87" t="s">
        <v>306</v>
      </c>
      <c r="R87" t="s">
        <v>306</v>
      </c>
      <c r="S87" t="s">
        <v>306</v>
      </c>
      <c r="T87" t="s">
        <v>306</v>
      </c>
      <c r="U87" t="s">
        <v>306</v>
      </c>
      <c r="V87" t="s">
        <v>306</v>
      </c>
      <c r="W87" t="s">
        <v>306</v>
      </c>
      <c r="X87" t="s">
        <v>42</v>
      </c>
      <c r="Y87" t="s">
        <v>42</v>
      </c>
      <c r="Z87" t="s">
        <v>306</v>
      </c>
      <c r="AA87" t="s">
        <v>306</v>
      </c>
      <c r="AB87" t="s">
        <v>306</v>
      </c>
      <c r="AC87" t="s">
        <v>306</v>
      </c>
    </row>
    <row r="88" spans="1:29" x14ac:dyDescent="0.25">
      <c r="A88" t="s">
        <v>47</v>
      </c>
      <c r="B88" t="s">
        <v>48</v>
      </c>
      <c r="C88" t="s">
        <v>145</v>
      </c>
      <c r="D88" t="s">
        <v>36</v>
      </c>
      <c r="E88" t="s">
        <v>37</v>
      </c>
      <c r="F88" t="s">
        <v>42</v>
      </c>
      <c r="G88" t="s">
        <v>42</v>
      </c>
      <c r="H88" t="s">
        <v>306</v>
      </c>
      <c r="I88" t="s">
        <v>42</v>
      </c>
      <c r="J88" t="s">
        <v>42</v>
      </c>
      <c r="K88" t="s">
        <v>306</v>
      </c>
      <c r="L88" t="s">
        <v>306</v>
      </c>
      <c r="M88" t="s">
        <v>306</v>
      </c>
      <c r="N88" t="s">
        <v>306</v>
      </c>
      <c r="O88" t="s">
        <v>42</v>
      </c>
      <c r="P88" t="s">
        <v>306</v>
      </c>
      <c r="Q88" t="s">
        <v>306</v>
      </c>
      <c r="R88" t="s">
        <v>42</v>
      </c>
      <c r="S88" t="s">
        <v>306</v>
      </c>
      <c r="T88" t="s">
        <v>306</v>
      </c>
      <c r="U88" t="s">
        <v>306</v>
      </c>
      <c r="V88" t="s">
        <v>306</v>
      </c>
      <c r="W88" t="s">
        <v>306</v>
      </c>
      <c r="X88" t="s">
        <v>306</v>
      </c>
      <c r="Y88" t="s">
        <v>42</v>
      </c>
      <c r="Z88" t="s">
        <v>42</v>
      </c>
      <c r="AA88" t="s">
        <v>306</v>
      </c>
      <c r="AB88" t="s">
        <v>306</v>
      </c>
      <c r="AC88" t="s">
        <v>306</v>
      </c>
    </row>
    <row r="89" spans="1:29" x14ac:dyDescent="0.25">
      <c r="A89" t="s">
        <v>47</v>
      </c>
      <c r="B89" t="s">
        <v>34</v>
      </c>
      <c r="C89" t="s">
        <v>56</v>
      </c>
      <c r="D89" t="s">
        <v>36</v>
      </c>
      <c r="E89" t="s">
        <v>37</v>
      </c>
      <c r="F89" t="s">
        <v>307</v>
      </c>
      <c r="G89" t="s">
        <v>306</v>
      </c>
      <c r="H89" t="s">
        <v>307</v>
      </c>
      <c r="I89" t="s">
        <v>306</v>
      </c>
      <c r="J89" t="s">
        <v>306</v>
      </c>
      <c r="K89" t="s">
        <v>306</v>
      </c>
      <c r="L89" t="s">
        <v>307</v>
      </c>
      <c r="M89" t="s">
        <v>306</v>
      </c>
      <c r="N89" t="s">
        <v>306</v>
      </c>
      <c r="O89" t="s">
        <v>306</v>
      </c>
      <c r="P89" t="s">
        <v>306</v>
      </c>
      <c r="Q89" t="s">
        <v>307</v>
      </c>
      <c r="R89" t="s">
        <v>42</v>
      </c>
      <c r="S89" t="s">
        <v>306</v>
      </c>
      <c r="T89" t="s">
        <v>306</v>
      </c>
      <c r="U89" t="s">
        <v>306</v>
      </c>
      <c r="V89" t="s">
        <v>42</v>
      </c>
      <c r="W89" t="s">
        <v>306</v>
      </c>
      <c r="X89" t="s">
        <v>306</v>
      </c>
      <c r="Y89" t="s">
        <v>306</v>
      </c>
      <c r="Z89" t="s">
        <v>306</v>
      </c>
      <c r="AA89" t="s">
        <v>306</v>
      </c>
      <c r="AB89" t="s">
        <v>306</v>
      </c>
      <c r="AC89" t="s">
        <v>306</v>
      </c>
    </row>
    <row r="90" spans="1:29" x14ac:dyDescent="0.25">
      <c r="A90" t="s">
        <v>47</v>
      </c>
      <c r="B90" t="s">
        <v>48</v>
      </c>
      <c r="C90" t="s">
        <v>56</v>
      </c>
      <c r="D90" t="s">
        <v>36</v>
      </c>
      <c r="E90" t="s">
        <v>37</v>
      </c>
      <c r="F90" t="s">
        <v>42</v>
      </c>
      <c r="G90" t="s">
        <v>306</v>
      </c>
      <c r="H90" t="s">
        <v>42</v>
      </c>
      <c r="I90" t="s">
        <v>306</v>
      </c>
      <c r="J90" t="s">
        <v>306</v>
      </c>
      <c r="K90" t="s">
        <v>306</v>
      </c>
      <c r="L90" t="s">
        <v>306</v>
      </c>
      <c r="M90" t="s">
        <v>306</v>
      </c>
      <c r="N90" t="s">
        <v>42</v>
      </c>
      <c r="O90" t="s">
        <v>306</v>
      </c>
      <c r="P90" t="s">
        <v>306</v>
      </c>
      <c r="Q90" t="s">
        <v>42</v>
      </c>
      <c r="R90" t="s">
        <v>306</v>
      </c>
      <c r="S90" t="s">
        <v>42</v>
      </c>
      <c r="T90" t="s">
        <v>306</v>
      </c>
      <c r="U90" t="s">
        <v>306</v>
      </c>
      <c r="V90" t="s">
        <v>307</v>
      </c>
      <c r="W90" t="s">
        <v>42</v>
      </c>
      <c r="X90" t="s">
        <v>307</v>
      </c>
      <c r="Y90" t="s">
        <v>42</v>
      </c>
      <c r="Z90" t="s">
        <v>42</v>
      </c>
      <c r="AA90" t="s">
        <v>306</v>
      </c>
      <c r="AB90" t="s">
        <v>306</v>
      </c>
      <c r="AC90" t="s">
        <v>306</v>
      </c>
    </row>
    <row r="91" spans="1:29" x14ac:dyDescent="0.25">
      <c r="A91" t="s">
        <v>33</v>
      </c>
      <c r="B91" t="s">
        <v>48</v>
      </c>
      <c r="C91" t="s">
        <v>56</v>
      </c>
      <c r="D91" t="s">
        <v>36</v>
      </c>
      <c r="E91" t="s">
        <v>37</v>
      </c>
      <c r="F91" t="s">
        <v>306</v>
      </c>
      <c r="G91" t="s">
        <v>306</v>
      </c>
      <c r="H91" t="s">
        <v>306</v>
      </c>
      <c r="I91" t="s">
        <v>306</v>
      </c>
      <c r="J91" t="s">
        <v>306</v>
      </c>
      <c r="K91" t="s">
        <v>306</v>
      </c>
      <c r="L91" t="s">
        <v>306</v>
      </c>
      <c r="M91" t="s">
        <v>306</v>
      </c>
      <c r="N91" t="s">
        <v>306</v>
      </c>
      <c r="O91" t="s">
        <v>306</v>
      </c>
      <c r="P91" t="s">
        <v>306</v>
      </c>
      <c r="Q91" t="s">
        <v>306</v>
      </c>
      <c r="R91" t="s">
        <v>306</v>
      </c>
      <c r="S91" t="s">
        <v>306</v>
      </c>
      <c r="T91" t="s">
        <v>306</v>
      </c>
      <c r="U91" t="s">
        <v>306</v>
      </c>
      <c r="V91" t="s">
        <v>306</v>
      </c>
      <c r="W91" t="s">
        <v>306</v>
      </c>
      <c r="X91" t="s">
        <v>306</v>
      </c>
      <c r="Y91" t="s">
        <v>306</v>
      </c>
      <c r="Z91" t="s">
        <v>306</v>
      </c>
      <c r="AA91" t="s">
        <v>306</v>
      </c>
      <c r="AB91" t="s">
        <v>306</v>
      </c>
      <c r="AC91" t="s">
        <v>306</v>
      </c>
    </row>
    <row r="92" spans="1:29" x14ac:dyDescent="0.25">
      <c r="A92" t="s">
        <v>33</v>
      </c>
      <c r="B92" t="s">
        <v>48</v>
      </c>
      <c r="C92" t="s">
        <v>56</v>
      </c>
      <c r="D92" t="s">
        <v>36</v>
      </c>
      <c r="E92" t="s">
        <v>52</v>
      </c>
      <c r="F92" t="s">
        <v>306</v>
      </c>
      <c r="G92" t="s">
        <v>306</v>
      </c>
      <c r="H92" t="s">
        <v>306</v>
      </c>
      <c r="I92" t="s">
        <v>306</v>
      </c>
      <c r="J92" t="s">
        <v>306</v>
      </c>
      <c r="K92" t="s">
        <v>306</v>
      </c>
      <c r="L92" t="s">
        <v>306</v>
      </c>
      <c r="M92" t="s">
        <v>306</v>
      </c>
      <c r="N92" t="s">
        <v>306</v>
      </c>
      <c r="O92" t="s">
        <v>306</v>
      </c>
      <c r="P92" t="s">
        <v>306</v>
      </c>
      <c r="Q92" t="s">
        <v>42</v>
      </c>
      <c r="R92" t="s">
        <v>306</v>
      </c>
      <c r="S92" t="s">
        <v>306</v>
      </c>
      <c r="T92" t="s">
        <v>306</v>
      </c>
      <c r="U92" t="s">
        <v>306</v>
      </c>
      <c r="V92" t="s">
        <v>306</v>
      </c>
      <c r="W92" t="s">
        <v>306</v>
      </c>
      <c r="X92" t="s">
        <v>306</v>
      </c>
      <c r="Y92" t="s">
        <v>306</v>
      </c>
      <c r="Z92" t="s">
        <v>306</v>
      </c>
      <c r="AA92" t="s">
        <v>306</v>
      </c>
      <c r="AB92" t="s">
        <v>42</v>
      </c>
      <c r="AC92" t="s">
        <v>306</v>
      </c>
    </row>
    <row r="93" spans="1:29" x14ac:dyDescent="0.25">
      <c r="A93" t="s">
        <v>47</v>
      </c>
      <c r="B93" t="s">
        <v>48</v>
      </c>
      <c r="C93" t="s">
        <v>56</v>
      </c>
      <c r="D93" t="s">
        <v>36</v>
      </c>
      <c r="E93" t="s">
        <v>37</v>
      </c>
      <c r="F93" t="s">
        <v>306</v>
      </c>
      <c r="G93" t="s">
        <v>306</v>
      </c>
      <c r="H93" t="s">
        <v>306</v>
      </c>
      <c r="I93" t="s">
        <v>306</v>
      </c>
      <c r="J93" t="s">
        <v>306</v>
      </c>
      <c r="K93" t="s">
        <v>306</v>
      </c>
      <c r="L93" t="s">
        <v>306</v>
      </c>
      <c r="M93" t="s">
        <v>306</v>
      </c>
      <c r="N93" t="s">
        <v>306</v>
      </c>
      <c r="O93" t="s">
        <v>306</v>
      </c>
      <c r="P93" t="s">
        <v>306</v>
      </c>
      <c r="Q93" t="s">
        <v>306</v>
      </c>
      <c r="R93" t="s">
        <v>306</v>
      </c>
      <c r="S93" t="s">
        <v>306</v>
      </c>
      <c r="T93" t="s">
        <v>306</v>
      </c>
      <c r="U93" t="s">
        <v>306</v>
      </c>
      <c r="V93" t="s">
        <v>306</v>
      </c>
      <c r="W93" t="s">
        <v>306</v>
      </c>
      <c r="X93" t="s">
        <v>306</v>
      </c>
      <c r="Y93" t="s">
        <v>306</v>
      </c>
      <c r="Z93" t="s">
        <v>306</v>
      </c>
      <c r="AA93" t="s">
        <v>306</v>
      </c>
      <c r="AB93" t="s">
        <v>306</v>
      </c>
      <c r="AC93" t="s">
        <v>306</v>
      </c>
    </row>
    <row r="94" spans="1:29" x14ac:dyDescent="0.25">
      <c r="A94" t="s">
        <v>33</v>
      </c>
      <c r="B94" t="s">
        <v>48</v>
      </c>
      <c r="C94" t="s">
        <v>56</v>
      </c>
      <c r="D94" t="s">
        <v>36</v>
      </c>
      <c r="E94" t="s">
        <v>58</v>
      </c>
      <c r="F94" t="s">
        <v>307</v>
      </c>
      <c r="G94" t="s">
        <v>306</v>
      </c>
      <c r="H94" t="s">
        <v>42</v>
      </c>
      <c r="I94" t="s">
        <v>42</v>
      </c>
      <c r="J94" t="s">
        <v>306</v>
      </c>
      <c r="K94" t="s">
        <v>306</v>
      </c>
      <c r="L94" t="s">
        <v>306</v>
      </c>
      <c r="M94" t="s">
        <v>306</v>
      </c>
      <c r="N94" t="s">
        <v>306</v>
      </c>
      <c r="O94" t="s">
        <v>306</v>
      </c>
      <c r="P94" t="s">
        <v>306</v>
      </c>
      <c r="Q94" t="s">
        <v>306</v>
      </c>
      <c r="R94" t="s">
        <v>306</v>
      </c>
      <c r="S94" t="s">
        <v>306</v>
      </c>
      <c r="T94" t="s">
        <v>306</v>
      </c>
      <c r="U94" t="s">
        <v>306</v>
      </c>
      <c r="V94" t="s">
        <v>307</v>
      </c>
      <c r="W94" t="s">
        <v>42</v>
      </c>
      <c r="X94" t="s">
        <v>307</v>
      </c>
      <c r="Y94" t="s">
        <v>42</v>
      </c>
      <c r="Z94" t="s">
        <v>306</v>
      </c>
      <c r="AA94" t="s">
        <v>306</v>
      </c>
      <c r="AB94" t="s">
        <v>306</v>
      </c>
      <c r="AC94" t="s">
        <v>306</v>
      </c>
    </row>
    <row r="95" spans="1:29" x14ac:dyDescent="0.25">
      <c r="A95" t="s">
        <v>33</v>
      </c>
      <c r="B95" t="s">
        <v>48</v>
      </c>
      <c r="C95" t="s">
        <v>56</v>
      </c>
      <c r="D95" t="s">
        <v>36</v>
      </c>
      <c r="E95" t="s">
        <v>37</v>
      </c>
      <c r="F95" t="s">
        <v>42</v>
      </c>
      <c r="G95" t="s">
        <v>306</v>
      </c>
      <c r="H95" t="s">
        <v>307</v>
      </c>
      <c r="I95" t="s">
        <v>307</v>
      </c>
      <c r="J95" t="s">
        <v>307</v>
      </c>
      <c r="K95" t="s">
        <v>306</v>
      </c>
      <c r="L95" t="s">
        <v>306</v>
      </c>
      <c r="M95" t="s">
        <v>306</v>
      </c>
      <c r="N95" t="s">
        <v>306</v>
      </c>
      <c r="O95" t="s">
        <v>306</v>
      </c>
      <c r="P95" t="s">
        <v>306</v>
      </c>
      <c r="Q95" t="s">
        <v>42</v>
      </c>
      <c r="R95" t="s">
        <v>306</v>
      </c>
      <c r="S95" t="s">
        <v>42</v>
      </c>
      <c r="T95" t="s">
        <v>307</v>
      </c>
      <c r="U95" t="s">
        <v>306</v>
      </c>
      <c r="V95" t="s">
        <v>307</v>
      </c>
      <c r="W95" t="s">
        <v>307</v>
      </c>
      <c r="X95" t="s">
        <v>42</v>
      </c>
      <c r="Y95" t="s">
        <v>306</v>
      </c>
      <c r="Z95" t="s">
        <v>306</v>
      </c>
      <c r="AA95" t="s">
        <v>306</v>
      </c>
      <c r="AB95" t="s">
        <v>306</v>
      </c>
      <c r="AC95" t="s">
        <v>306</v>
      </c>
    </row>
    <row r="96" spans="1:29" x14ac:dyDescent="0.25">
      <c r="A96" t="s">
        <v>33</v>
      </c>
      <c r="B96" t="s">
        <v>48</v>
      </c>
      <c r="C96" t="s">
        <v>56</v>
      </c>
      <c r="D96" t="s">
        <v>36</v>
      </c>
      <c r="E96" t="s">
        <v>58</v>
      </c>
      <c r="F96" t="s">
        <v>307</v>
      </c>
      <c r="G96" t="s">
        <v>306</v>
      </c>
      <c r="H96" t="s">
        <v>306</v>
      </c>
      <c r="I96" t="s">
        <v>306</v>
      </c>
      <c r="J96" t="s">
        <v>42</v>
      </c>
      <c r="K96" t="s">
        <v>306</v>
      </c>
      <c r="L96" t="s">
        <v>306</v>
      </c>
      <c r="M96" t="s">
        <v>306</v>
      </c>
      <c r="N96" t="s">
        <v>306</v>
      </c>
      <c r="O96" t="s">
        <v>42</v>
      </c>
      <c r="P96" t="s">
        <v>307</v>
      </c>
      <c r="Q96" t="s">
        <v>306</v>
      </c>
      <c r="R96" t="s">
        <v>42</v>
      </c>
      <c r="S96" t="s">
        <v>307</v>
      </c>
      <c r="T96" t="s">
        <v>306</v>
      </c>
      <c r="U96" t="s">
        <v>306</v>
      </c>
      <c r="V96" t="s">
        <v>306</v>
      </c>
      <c r="W96" t="s">
        <v>306</v>
      </c>
      <c r="X96" t="s">
        <v>42</v>
      </c>
      <c r="Y96" t="s">
        <v>307</v>
      </c>
      <c r="Z96" t="s">
        <v>307</v>
      </c>
      <c r="AA96" t="s">
        <v>42</v>
      </c>
      <c r="AB96" t="s">
        <v>306</v>
      </c>
      <c r="AC96" t="s">
        <v>306</v>
      </c>
    </row>
    <row r="97" spans="1:29" x14ac:dyDescent="0.25">
      <c r="A97" t="s">
        <v>33</v>
      </c>
      <c r="B97" t="s">
        <v>48</v>
      </c>
      <c r="C97" t="s">
        <v>35</v>
      </c>
      <c r="D97" t="s">
        <v>36</v>
      </c>
      <c r="E97" t="s">
        <v>52</v>
      </c>
      <c r="F97" t="s">
        <v>306</v>
      </c>
      <c r="G97" t="s">
        <v>306</v>
      </c>
      <c r="H97" t="s">
        <v>307</v>
      </c>
      <c r="I97" t="s">
        <v>307</v>
      </c>
      <c r="J97" t="s">
        <v>306</v>
      </c>
      <c r="K97" t="s">
        <v>306</v>
      </c>
      <c r="L97" t="s">
        <v>306</v>
      </c>
      <c r="M97" t="s">
        <v>306</v>
      </c>
      <c r="N97" t="s">
        <v>306</v>
      </c>
      <c r="O97" t="s">
        <v>306</v>
      </c>
      <c r="P97" t="s">
        <v>306</v>
      </c>
      <c r="Q97" t="s">
        <v>306</v>
      </c>
      <c r="R97" t="s">
        <v>306</v>
      </c>
      <c r="S97" t="s">
        <v>306</v>
      </c>
      <c r="T97" t="s">
        <v>306</v>
      </c>
      <c r="U97" t="s">
        <v>42</v>
      </c>
      <c r="V97" t="s">
        <v>306</v>
      </c>
      <c r="W97" t="s">
        <v>307</v>
      </c>
      <c r="X97" t="s">
        <v>306</v>
      </c>
      <c r="Y97" t="s">
        <v>42</v>
      </c>
      <c r="Z97" t="s">
        <v>307</v>
      </c>
      <c r="AA97" t="s">
        <v>42</v>
      </c>
      <c r="AB97" t="s">
        <v>42</v>
      </c>
      <c r="AC97" t="s">
        <v>307</v>
      </c>
    </row>
    <row r="98" spans="1:29" x14ac:dyDescent="0.25">
      <c r="A98" t="s">
        <v>33</v>
      </c>
      <c r="B98" t="s">
        <v>34</v>
      </c>
      <c r="C98" t="s">
        <v>56</v>
      </c>
      <c r="D98" t="s">
        <v>36</v>
      </c>
      <c r="E98" t="s">
        <v>52</v>
      </c>
      <c r="F98" t="s">
        <v>306</v>
      </c>
      <c r="G98" t="s">
        <v>306</v>
      </c>
      <c r="H98" t="s">
        <v>306</v>
      </c>
      <c r="I98" t="s">
        <v>306</v>
      </c>
      <c r="J98" t="s">
        <v>306</v>
      </c>
      <c r="K98" t="s">
        <v>306</v>
      </c>
      <c r="L98" t="s">
        <v>42</v>
      </c>
      <c r="M98" t="s">
        <v>306</v>
      </c>
      <c r="N98" t="s">
        <v>306</v>
      </c>
      <c r="O98" t="s">
        <v>306</v>
      </c>
      <c r="P98" t="s">
        <v>306</v>
      </c>
      <c r="Q98" t="s">
        <v>306</v>
      </c>
      <c r="R98" t="s">
        <v>306</v>
      </c>
      <c r="S98" t="s">
        <v>306</v>
      </c>
      <c r="T98" t="s">
        <v>306</v>
      </c>
      <c r="U98" t="s">
        <v>306</v>
      </c>
      <c r="V98" t="s">
        <v>306</v>
      </c>
      <c r="W98" t="s">
        <v>306</v>
      </c>
      <c r="X98" t="s">
        <v>306</v>
      </c>
      <c r="Y98" t="s">
        <v>306</v>
      </c>
      <c r="Z98" t="s">
        <v>306</v>
      </c>
      <c r="AA98" t="s">
        <v>306</v>
      </c>
      <c r="AB98" t="s">
        <v>306</v>
      </c>
      <c r="AC98" t="s">
        <v>306</v>
      </c>
    </row>
    <row r="99" spans="1:29" x14ac:dyDescent="0.25">
      <c r="A99" t="s">
        <v>33</v>
      </c>
      <c r="B99" t="s">
        <v>48</v>
      </c>
      <c r="C99" t="s">
        <v>56</v>
      </c>
      <c r="D99" t="s">
        <v>36</v>
      </c>
      <c r="E99" t="s">
        <v>52</v>
      </c>
      <c r="F99" t="s">
        <v>307</v>
      </c>
      <c r="G99" t="s">
        <v>306</v>
      </c>
      <c r="H99" t="s">
        <v>306</v>
      </c>
      <c r="I99" t="s">
        <v>306</v>
      </c>
      <c r="J99" t="s">
        <v>42</v>
      </c>
      <c r="K99" t="s">
        <v>306</v>
      </c>
      <c r="L99" t="s">
        <v>306</v>
      </c>
      <c r="M99" t="s">
        <v>306</v>
      </c>
      <c r="N99" t="s">
        <v>306</v>
      </c>
      <c r="O99" t="s">
        <v>306</v>
      </c>
      <c r="P99" t="s">
        <v>306</v>
      </c>
      <c r="Q99" t="s">
        <v>306</v>
      </c>
      <c r="R99" t="s">
        <v>306</v>
      </c>
      <c r="S99" t="s">
        <v>306</v>
      </c>
      <c r="T99" t="s">
        <v>306</v>
      </c>
      <c r="U99" t="s">
        <v>306</v>
      </c>
      <c r="V99" t="s">
        <v>42</v>
      </c>
      <c r="W99" t="s">
        <v>306</v>
      </c>
      <c r="X99" t="s">
        <v>42</v>
      </c>
      <c r="Y99" t="s">
        <v>306</v>
      </c>
      <c r="Z99" t="s">
        <v>306</v>
      </c>
      <c r="AA99" t="s">
        <v>306</v>
      </c>
      <c r="AB99" t="s">
        <v>306</v>
      </c>
      <c r="AC99" t="s">
        <v>306</v>
      </c>
    </row>
    <row r="100" spans="1:29" x14ac:dyDescent="0.25">
      <c r="A100" t="s">
        <v>33</v>
      </c>
      <c r="B100" t="s">
        <v>48</v>
      </c>
      <c r="C100" t="s">
        <v>35</v>
      </c>
      <c r="D100" t="s">
        <v>36</v>
      </c>
      <c r="E100" t="s">
        <v>37</v>
      </c>
      <c r="F100" t="s">
        <v>307</v>
      </c>
      <c r="G100" t="s">
        <v>42</v>
      </c>
      <c r="H100" t="s">
        <v>307</v>
      </c>
      <c r="I100" t="s">
        <v>307</v>
      </c>
      <c r="J100" t="s">
        <v>307</v>
      </c>
      <c r="K100" t="s">
        <v>306</v>
      </c>
      <c r="L100" t="s">
        <v>306</v>
      </c>
      <c r="M100" t="s">
        <v>306</v>
      </c>
      <c r="N100" t="s">
        <v>306</v>
      </c>
      <c r="O100" t="s">
        <v>306</v>
      </c>
      <c r="P100" t="s">
        <v>306</v>
      </c>
      <c r="Q100" t="s">
        <v>306</v>
      </c>
      <c r="R100" t="s">
        <v>306</v>
      </c>
      <c r="S100" t="s">
        <v>42</v>
      </c>
      <c r="T100" t="s">
        <v>42</v>
      </c>
      <c r="U100" t="s">
        <v>306</v>
      </c>
      <c r="V100" t="s">
        <v>306</v>
      </c>
      <c r="W100" t="s">
        <v>306</v>
      </c>
      <c r="X100" t="s">
        <v>42</v>
      </c>
      <c r="Y100" t="s">
        <v>307</v>
      </c>
      <c r="Z100" t="s">
        <v>307</v>
      </c>
      <c r="AA100" t="s">
        <v>306</v>
      </c>
      <c r="AB100" t="s">
        <v>42</v>
      </c>
      <c r="AC100" t="s">
        <v>307</v>
      </c>
    </row>
    <row r="101" spans="1:29" x14ac:dyDescent="0.25">
      <c r="A101" t="s">
        <v>33</v>
      </c>
      <c r="B101" t="s">
        <v>34</v>
      </c>
      <c r="C101" t="s">
        <v>56</v>
      </c>
      <c r="D101" t="s">
        <v>36</v>
      </c>
      <c r="E101" t="s">
        <v>52</v>
      </c>
      <c r="F101" t="s">
        <v>307</v>
      </c>
      <c r="G101" t="s">
        <v>306</v>
      </c>
      <c r="H101" t="s">
        <v>307</v>
      </c>
      <c r="I101" t="s">
        <v>307</v>
      </c>
      <c r="J101" t="s">
        <v>307</v>
      </c>
      <c r="K101" t="s">
        <v>306</v>
      </c>
      <c r="L101" t="s">
        <v>306</v>
      </c>
      <c r="M101" t="s">
        <v>306</v>
      </c>
      <c r="N101" t="s">
        <v>306</v>
      </c>
      <c r="O101" t="s">
        <v>42</v>
      </c>
      <c r="P101" t="s">
        <v>42</v>
      </c>
      <c r="Q101" t="s">
        <v>307</v>
      </c>
      <c r="R101" t="s">
        <v>307</v>
      </c>
      <c r="S101" t="s">
        <v>307</v>
      </c>
      <c r="T101" t="s">
        <v>306</v>
      </c>
      <c r="U101" t="s">
        <v>306</v>
      </c>
      <c r="V101" t="s">
        <v>42</v>
      </c>
      <c r="W101" t="s">
        <v>307</v>
      </c>
      <c r="X101" t="s">
        <v>306</v>
      </c>
      <c r="Y101" t="s">
        <v>42</v>
      </c>
      <c r="Z101" t="s">
        <v>42</v>
      </c>
      <c r="AA101" t="s">
        <v>306</v>
      </c>
      <c r="AB101" t="s">
        <v>42</v>
      </c>
      <c r="AC101" t="s">
        <v>306</v>
      </c>
    </row>
    <row r="102" spans="1:29" x14ac:dyDescent="0.25">
      <c r="A102" t="s">
        <v>33</v>
      </c>
      <c r="B102" t="s">
        <v>34</v>
      </c>
      <c r="C102" t="s">
        <v>56</v>
      </c>
      <c r="D102" t="s">
        <v>36</v>
      </c>
      <c r="E102" t="s">
        <v>52</v>
      </c>
      <c r="F102" t="s">
        <v>307</v>
      </c>
      <c r="G102" t="s">
        <v>306</v>
      </c>
      <c r="H102" t="s">
        <v>306</v>
      </c>
      <c r="I102" t="s">
        <v>306</v>
      </c>
      <c r="J102" t="s">
        <v>306</v>
      </c>
      <c r="K102" t="s">
        <v>306</v>
      </c>
      <c r="L102" t="s">
        <v>306</v>
      </c>
      <c r="M102" t="s">
        <v>306</v>
      </c>
      <c r="N102" t="s">
        <v>306</v>
      </c>
      <c r="O102" t="s">
        <v>306</v>
      </c>
      <c r="P102" t="s">
        <v>306</v>
      </c>
      <c r="Q102" t="s">
        <v>306</v>
      </c>
      <c r="R102" t="s">
        <v>306</v>
      </c>
      <c r="S102" t="s">
        <v>42</v>
      </c>
      <c r="T102" t="s">
        <v>42</v>
      </c>
      <c r="U102" t="s">
        <v>306</v>
      </c>
      <c r="V102" t="s">
        <v>306</v>
      </c>
      <c r="W102" t="s">
        <v>42</v>
      </c>
      <c r="X102" t="s">
        <v>42</v>
      </c>
      <c r="Y102" t="s">
        <v>42</v>
      </c>
      <c r="Z102" t="s">
        <v>307</v>
      </c>
      <c r="AA102" t="s">
        <v>307</v>
      </c>
      <c r="AB102" t="s">
        <v>306</v>
      </c>
      <c r="AC102" t="s">
        <v>42</v>
      </c>
    </row>
    <row r="103" spans="1:29" x14ac:dyDescent="0.25">
      <c r="A103" t="s">
        <v>33</v>
      </c>
      <c r="B103" t="s">
        <v>34</v>
      </c>
      <c r="C103" t="s">
        <v>145</v>
      </c>
      <c r="D103" t="s">
        <v>36</v>
      </c>
      <c r="E103" t="s">
        <v>119</v>
      </c>
      <c r="F103" t="s">
        <v>306</v>
      </c>
      <c r="G103" t="s">
        <v>306</v>
      </c>
      <c r="H103" t="s">
        <v>306</v>
      </c>
      <c r="I103" t="s">
        <v>306</v>
      </c>
      <c r="J103" t="s">
        <v>306</v>
      </c>
      <c r="K103" t="s">
        <v>42</v>
      </c>
      <c r="L103" t="s">
        <v>306</v>
      </c>
      <c r="M103" t="s">
        <v>306</v>
      </c>
      <c r="N103" t="s">
        <v>306</v>
      </c>
      <c r="O103" t="s">
        <v>306</v>
      </c>
      <c r="P103" t="s">
        <v>306</v>
      </c>
      <c r="Q103" t="s">
        <v>306</v>
      </c>
      <c r="R103" t="s">
        <v>306</v>
      </c>
      <c r="S103" t="s">
        <v>306</v>
      </c>
      <c r="T103" t="s">
        <v>306</v>
      </c>
      <c r="U103" t="s">
        <v>306</v>
      </c>
      <c r="V103" t="s">
        <v>306</v>
      </c>
      <c r="W103" t="s">
        <v>306</v>
      </c>
      <c r="X103" t="s">
        <v>306</v>
      </c>
      <c r="Y103" t="s">
        <v>306</v>
      </c>
      <c r="Z103" t="s">
        <v>306</v>
      </c>
      <c r="AA103" t="s">
        <v>306</v>
      </c>
      <c r="AB103" t="s">
        <v>306</v>
      </c>
      <c r="AC103" t="s">
        <v>306</v>
      </c>
    </row>
    <row r="104" spans="1:29" x14ac:dyDescent="0.25">
      <c r="A104" t="s">
        <v>33</v>
      </c>
      <c r="B104" t="s">
        <v>34</v>
      </c>
      <c r="C104" t="s">
        <v>35</v>
      </c>
      <c r="D104" t="s">
        <v>36</v>
      </c>
      <c r="E104" t="s">
        <v>52</v>
      </c>
      <c r="F104" t="s">
        <v>307</v>
      </c>
      <c r="G104" t="s">
        <v>42</v>
      </c>
      <c r="H104" t="s">
        <v>307</v>
      </c>
      <c r="I104" t="s">
        <v>307</v>
      </c>
      <c r="J104" t="s">
        <v>306</v>
      </c>
      <c r="K104" t="s">
        <v>306</v>
      </c>
      <c r="L104" t="s">
        <v>42</v>
      </c>
      <c r="M104" t="s">
        <v>306</v>
      </c>
      <c r="N104" t="s">
        <v>42</v>
      </c>
      <c r="O104" t="s">
        <v>42</v>
      </c>
      <c r="P104" t="s">
        <v>306</v>
      </c>
      <c r="Q104" t="s">
        <v>306</v>
      </c>
      <c r="R104" t="s">
        <v>306</v>
      </c>
      <c r="S104" t="s">
        <v>42</v>
      </c>
      <c r="T104" t="s">
        <v>306</v>
      </c>
      <c r="U104" t="s">
        <v>306</v>
      </c>
      <c r="V104" t="s">
        <v>42</v>
      </c>
      <c r="W104" t="s">
        <v>42</v>
      </c>
      <c r="X104" t="s">
        <v>306</v>
      </c>
      <c r="Y104" t="s">
        <v>42</v>
      </c>
      <c r="Z104" t="s">
        <v>42</v>
      </c>
      <c r="AA104" t="s">
        <v>42</v>
      </c>
      <c r="AB104" t="s">
        <v>306</v>
      </c>
      <c r="AC104" t="s">
        <v>306</v>
      </c>
    </row>
    <row r="105" spans="1:29" x14ac:dyDescent="0.25">
      <c r="A105" t="s">
        <v>47</v>
      </c>
      <c r="B105" t="s">
        <v>34</v>
      </c>
      <c r="C105" t="s">
        <v>35</v>
      </c>
      <c r="D105" t="s">
        <v>57</v>
      </c>
      <c r="E105" t="s">
        <v>52</v>
      </c>
      <c r="F105" t="s">
        <v>306</v>
      </c>
      <c r="G105" t="s">
        <v>42</v>
      </c>
      <c r="H105" t="s">
        <v>42</v>
      </c>
      <c r="I105" t="s">
        <v>42</v>
      </c>
      <c r="J105" t="s">
        <v>42</v>
      </c>
      <c r="K105" t="s">
        <v>306</v>
      </c>
      <c r="L105" t="s">
        <v>306</v>
      </c>
      <c r="M105" t="s">
        <v>306</v>
      </c>
      <c r="N105" t="s">
        <v>306</v>
      </c>
      <c r="O105" t="s">
        <v>306</v>
      </c>
      <c r="P105" t="s">
        <v>306</v>
      </c>
      <c r="Q105" t="s">
        <v>306</v>
      </c>
      <c r="R105" t="s">
        <v>306</v>
      </c>
      <c r="S105" t="s">
        <v>306</v>
      </c>
      <c r="T105" t="s">
        <v>306</v>
      </c>
      <c r="U105" t="s">
        <v>306</v>
      </c>
      <c r="V105" t="s">
        <v>306</v>
      </c>
      <c r="W105" t="s">
        <v>306</v>
      </c>
      <c r="X105" t="s">
        <v>306</v>
      </c>
      <c r="Y105" t="s">
        <v>306</v>
      </c>
      <c r="Z105" t="s">
        <v>306</v>
      </c>
      <c r="AA105" t="s">
        <v>306</v>
      </c>
      <c r="AB105" t="s">
        <v>306</v>
      </c>
      <c r="AC105" t="s">
        <v>306</v>
      </c>
    </row>
    <row r="106" spans="1:29" x14ac:dyDescent="0.25">
      <c r="A106" t="s">
        <v>33</v>
      </c>
      <c r="B106" t="s">
        <v>34</v>
      </c>
      <c r="C106" t="s">
        <v>35</v>
      </c>
      <c r="D106" t="s">
        <v>36</v>
      </c>
      <c r="E106" t="s">
        <v>52</v>
      </c>
      <c r="F106" t="s">
        <v>307</v>
      </c>
      <c r="G106" t="s">
        <v>306</v>
      </c>
      <c r="H106" t="s">
        <v>306</v>
      </c>
      <c r="I106" t="s">
        <v>306</v>
      </c>
      <c r="J106" t="s">
        <v>306</v>
      </c>
      <c r="K106" t="s">
        <v>306</v>
      </c>
      <c r="L106" t="s">
        <v>306</v>
      </c>
      <c r="M106" t="s">
        <v>306</v>
      </c>
      <c r="N106" t="s">
        <v>306</v>
      </c>
      <c r="O106" t="s">
        <v>306</v>
      </c>
      <c r="P106" t="s">
        <v>306</v>
      </c>
      <c r="Q106" t="s">
        <v>306</v>
      </c>
      <c r="R106" t="s">
        <v>306</v>
      </c>
      <c r="S106" t="s">
        <v>306</v>
      </c>
      <c r="T106" t="s">
        <v>306</v>
      </c>
      <c r="U106" t="s">
        <v>306</v>
      </c>
      <c r="V106" t="s">
        <v>306</v>
      </c>
      <c r="W106" t="s">
        <v>42</v>
      </c>
      <c r="X106" t="s">
        <v>306</v>
      </c>
      <c r="Y106" t="s">
        <v>306</v>
      </c>
      <c r="Z106" t="s">
        <v>306</v>
      </c>
      <c r="AA106" t="s">
        <v>306</v>
      </c>
      <c r="AB106" t="s">
        <v>306</v>
      </c>
      <c r="AC106" t="s">
        <v>306</v>
      </c>
    </row>
    <row r="107" spans="1:29" x14ac:dyDescent="0.25">
      <c r="A107" t="s">
        <v>33</v>
      </c>
      <c r="B107" t="s">
        <v>34</v>
      </c>
      <c r="C107" t="s">
        <v>35</v>
      </c>
      <c r="D107" t="s">
        <v>36</v>
      </c>
      <c r="E107" t="s">
        <v>52</v>
      </c>
      <c r="F107" t="s">
        <v>42</v>
      </c>
      <c r="G107" t="s">
        <v>306</v>
      </c>
      <c r="H107" t="s">
        <v>307</v>
      </c>
      <c r="I107" t="s">
        <v>306</v>
      </c>
      <c r="J107" t="s">
        <v>306</v>
      </c>
      <c r="K107" t="s">
        <v>306</v>
      </c>
      <c r="L107" t="s">
        <v>306</v>
      </c>
      <c r="M107" t="s">
        <v>306</v>
      </c>
      <c r="N107" t="s">
        <v>306</v>
      </c>
      <c r="O107" t="s">
        <v>306</v>
      </c>
      <c r="P107" t="s">
        <v>306</v>
      </c>
      <c r="Q107" t="s">
        <v>306</v>
      </c>
      <c r="R107" t="s">
        <v>306</v>
      </c>
      <c r="S107" t="s">
        <v>306</v>
      </c>
      <c r="T107" t="s">
        <v>306</v>
      </c>
      <c r="U107" t="s">
        <v>306</v>
      </c>
      <c r="V107" t="s">
        <v>42</v>
      </c>
      <c r="W107" t="s">
        <v>306</v>
      </c>
      <c r="X107" t="s">
        <v>306</v>
      </c>
      <c r="Y107" t="s">
        <v>42</v>
      </c>
      <c r="Z107" t="s">
        <v>306</v>
      </c>
      <c r="AA107" t="s">
        <v>306</v>
      </c>
      <c r="AB107" t="s">
        <v>306</v>
      </c>
      <c r="AC107" t="s">
        <v>306</v>
      </c>
    </row>
    <row r="108" spans="1:29" x14ac:dyDescent="0.25">
      <c r="A108" t="s">
        <v>33</v>
      </c>
      <c r="B108" t="s">
        <v>48</v>
      </c>
      <c r="C108" t="s">
        <v>35</v>
      </c>
      <c r="D108" t="s">
        <v>36</v>
      </c>
      <c r="E108" t="s">
        <v>58</v>
      </c>
      <c r="F108" t="s">
        <v>307</v>
      </c>
      <c r="G108" t="s">
        <v>42</v>
      </c>
      <c r="H108" t="s">
        <v>307</v>
      </c>
      <c r="I108" t="s">
        <v>307</v>
      </c>
      <c r="J108" t="s">
        <v>306</v>
      </c>
      <c r="K108" t="s">
        <v>42</v>
      </c>
      <c r="L108" t="s">
        <v>306</v>
      </c>
      <c r="M108" t="s">
        <v>306</v>
      </c>
      <c r="N108" t="s">
        <v>306</v>
      </c>
      <c r="O108" t="s">
        <v>306</v>
      </c>
      <c r="P108" t="s">
        <v>306</v>
      </c>
      <c r="Q108" t="s">
        <v>306</v>
      </c>
      <c r="R108" t="s">
        <v>306</v>
      </c>
      <c r="S108" t="s">
        <v>306</v>
      </c>
      <c r="T108" t="s">
        <v>306</v>
      </c>
      <c r="U108" t="s">
        <v>306</v>
      </c>
      <c r="V108" t="s">
        <v>42</v>
      </c>
      <c r="W108" t="s">
        <v>42</v>
      </c>
      <c r="X108" t="s">
        <v>42</v>
      </c>
      <c r="Y108" t="s">
        <v>42</v>
      </c>
      <c r="Z108" t="s">
        <v>42</v>
      </c>
      <c r="AA108" t="s">
        <v>306</v>
      </c>
      <c r="AB108" t="s">
        <v>42</v>
      </c>
      <c r="AC108" t="s">
        <v>306</v>
      </c>
    </row>
    <row r="109" spans="1:29" x14ac:dyDescent="0.25">
      <c r="A109" t="s">
        <v>33</v>
      </c>
      <c r="B109" t="s">
        <v>34</v>
      </c>
      <c r="C109" t="s">
        <v>35</v>
      </c>
      <c r="D109" t="s">
        <v>36</v>
      </c>
      <c r="E109" t="s">
        <v>119</v>
      </c>
      <c r="F109" t="s">
        <v>307</v>
      </c>
      <c r="G109" t="s">
        <v>306</v>
      </c>
      <c r="H109" t="s">
        <v>307</v>
      </c>
      <c r="I109" t="s">
        <v>306</v>
      </c>
      <c r="J109" t="s">
        <v>306</v>
      </c>
      <c r="K109" t="s">
        <v>306</v>
      </c>
      <c r="L109" t="s">
        <v>306</v>
      </c>
      <c r="M109" t="s">
        <v>306</v>
      </c>
      <c r="N109" t="s">
        <v>306</v>
      </c>
      <c r="O109" t="s">
        <v>306</v>
      </c>
      <c r="P109" t="s">
        <v>306</v>
      </c>
      <c r="Q109" t="s">
        <v>306</v>
      </c>
      <c r="R109" t="s">
        <v>306</v>
      </c>
      <c r="S109" t="s">
        <v>306</v>
      </c>
      <c r="T109" t="s">
        <v>306</v>
      </c>
      <c r="U109" t="s">
        <v>306</v>
      </c>
      <c r="V109" t="s">
        <v>306</v>
      </c>
      <c r="W109" t="s">
        <v>306</v>
      </c>
      <c r="X109" t="s">
        <v>306</v>
      </c>
      <c r="Y109" t="s">
        <v>306</v>
      </c>
      <c r="Z109" t="s">
        <v>42</v>
      </c>
      <c r="AA109" t="s">
        <v>306</v>
      </c>
      <c r="AB109" t="s">
        <v>306</v>
      </c>
      <c r="AC109" t="s">
        <v>306</v>
      </c>
    </row>
    <row r="110" spans="1:29" x14ac:dyDescent="0.25">
      <c r="A110" t="s">
        <v>33</v>
      </c>
      <c r="B110" t="s">
        <v>48</v>
      </c>
      <c r="C110" t="s">
        <v>35</v>
      </c>
      <c r="D110" t="s">
        <v>36</v>
      </c>
      <c r="E110" t="s">
        <v>119</v>
      </c>
      <c r="F110" t="s">
        <v>42</v>
      </c>
      <c r="G110" t="s">
        <v>306</v>
      </c>
      <c r="H110" t="s">
        <v>42</v>
      </c>
      <c r="I110" t="s">
        <v>306</v>
      </c>
      <c r="J110" t="s">
        <v>42</v>
      </c>
      <c r="K110" t="s">
        <v>306</v>
      </c>
      <c r="L110" t="s">
        <v>306</v>
      </c>
      <c r="M110" t="s">
        <v>306</v>
      </c>
      <c r="N110" t="s">
        <v>306</v>
      </c>
      <c r="O110" t="s">
        <v>306</v>
      </c>
      <c r="P110" t="s">
        <v>306</v>
      </c>
      <c r="Q110" t="s">
        <v>306</v>
      </c>
      <c r="R110" t="s">
        <v>306</v>
      </c>
      <c r="S110" t="s">
        <v>306</v>
      </c>
      <c r="T110" t="s">
        <v>306</v>
      </c>
      <c r="U110" t="s">
        <v>306</v>
      </c>
      <c r="V110" t="s">
        <v>306</v>
      </c>
      <c r="W110" t="s">
        <v>306</v>
      </c>
      <c r="X110" t="s">
        <v>306</v>
      </c>
      <c r="Y110" t="s">
        <v>306</v>
      </c>
      <c r="Z110" t="s">
        <v>306</v>
      </c>
      <c r="AA110" t="s">
        <v>306</v>
      </c>
      <c r="AB110" t="s">
        <v>306</v>
      </c>
      <c r="AC110" t="s">
        <v>306</v>
      </c>
    </row>
    <row r="111" spans="1:29" x14ac:dyDescent="0.25">
      <c r="A111" t="s">
        <v>33</v>
      </c>
      <c r="B111" t="s">
        <v>34</v>
      </c>
      <c r="C111" t="s">
        <v>56</v>
      </c>
      <c r="D111" t="s">
        <v>36</v>
      </c>
      <c r="E111" t="s">
        <v>52</v>
      </c>
      <c r="F111" t="s">
        <v>307</v>
      </c>
      <c r="G111" t="s">
        <v>307</v>
      </c>
      <c r="H111" t="s">
        <v>307</v>
      </c>
      <c r="I111" t="s">
        <v>307</v>
      </c>
      <c r="J111" t="s">
        <v>307</v>
      </c>
      <c r="K111" t="s">
        <v>42</v>
      </c>
      <c r="L111" t="s">
        <v>42</v>
      </c>
      <c r="M111" t="s">
        <v>42</v>
      </c>
      <c r="N111" t="s">
        <v>42</v>
      </c>
      <c r="O111" t="s">
        <v>42</v>
      </c>
      <c r="P111" t="s">
        <v>42</v>
      </c>
      <c r="Q111" t="s">
        <v>42</v>
      </c>
      <c r="R111" t="s">
        <v>42</v>
      </c>
      <c r="S111" t="s">
        <v>42</v>
      </c>
      <c r="T111" t="s">
        <v>307</v>
      </c>
      <c r="U111" t="s">
        <v>42</v>
      </c>
      <c r="V111" t="s">
        <v>42</v>
      </c>
      <c r="W111" t="s">
        <v>42</v>
      </c>
      <c r="X111" t="s">
        <v>42</v>
      </c>
      <c r="Y111" t="s">
        <v>42</v>
      </c>
      <c r="Z111" t="s">
        <v>42</v>
      </c>
      <c r="AA111" t="s">
        <v>42</v>
      </c>
      <c r="AB111" t="s">
        <v>42</v>
      </c>
      <c r="AC111" t="s">
        <v>42</v>
      </c>
    </row>
    <row r="112" spans="1:29" x14ac:dyDescent="0.25">
      <c r="A112" t="s">
        <v>33</v>
      </c>
      <c r="B112" t="s">
        <v>48</v>
      </c>
      <c r="C112" t="s">
        <v>35</v>
      </c>
      <c r="D112" t="s">
        <v>36</v>
      </c>
      <c r="E112" t="s">
        <v>52</v>
      </c>
      <c r="F112" t="s">
        <v>307</v>
      </c>
      <c r="G112" t="s">
        <v>306</v>
      </c>
      <c r="H112" t="s">
        <v>307</v>
      </c>
      <c r="I112" t="s">
        <v>307</v>
      </c>
      <c r="J112" t="s">
        <v>307</v>
      </c>
      <c r="K112" t="s">
        <v>306</v>
      </c>
      <c r="L112" t="s">
        <v>306</v>
      </c>
      <c r="M112" t="s">
        <v>306</v>
      </c>
      <c r="N112" t="s">
        <v>306</v>
      </c>
      <c r="O112" t="s">
        <v>306</v>
      </c>
      <c r="P112" t="s">
        <v>306</v>
      </c>
      <c r="Q112" t="s">
        <v>42</v>
      </c>
      <c r="R112" t="s">
        <v>42</v>
      </c>
      <c r="S112" t="s">
        <v>42</v>
      </c>
      <c r="T112" t="s">
        <v>307</v>
      </c>
      <c r="U112" t="s">
        <v>42</v>
      </c>
      <c r="V112" t="s">
        <v>307</v>
      </c>
      <c r="W112" t="s">
        <v>307</v>
      </c>
      <c r="X112" t="s">
        <v>307</v>
      </c>
      <c r="Y112" t="s">
        <v>42</v>
      </c>
      <c r="Z112" t="s">
        <v>306</v>
      </c>
      <c r="AA112" t="s">
        <v>306</v>
      </c>
      <c r="AB112" t="s">
        <v>42</v>
      </c>
      <c r="AC112" t="s">
        <v>42</v>
      </c>
    </row>
    <row r="113" spans="1:29" x14ac:dyDescent="0.25">
      <c r="A113" t="s">
        <v>33</v>
      </c>
      <c r="B113" t="s">
        <v>34</v>
      </c>
      <c r="C113" t="s">
        <v>35</v>
      </c>
      <c r="D113" t="s">
        <v>36</v>
      </c>
      <c r="E113" t="s">
        <v>58</v>
      </c>
      <c r="F113" t="s">
        <v>42</v>
      </c>
      <c r="G113" t="s">
        <v>306</v>
      </c>
      <c r="H113" t="s">
        <v>42</v>
      </c>
      <c r="I113" t="s">
        <v>306</v>
      </c>
      <c r="J113" t="s">
        <v>306</v>
      </c>
      <c r="K113" t="s">
        <v>306</v>
      </c>
      <c r="L113" t="s">
        <v>306</v>
      </c>
      <c r="M113" t="s">
        <v>306</v>
      </c>
      <c r="N113" t="s">
        <v>306</v>
      </c>
      <c r="O113" t="s">
        <v>306</v>
      </c>
      <c r="P113" t="s">
        <v>306</v>
      </c>
      <c r="Q113" t="s">
        <v>306</v>
      </c>
      <c r="R113" t="s">
        <v>306</v>
      </c>
      <c r="S113" t="s">
        <v>306</v>
      </c>
      <c r="T113" t="s">
        <v>306</v>
      </c>
      <c r="U113" t="s">
        <v>306</v>
      </c>
      <c r="V113" t="s">
        <v>306</v>
      </c>
      <c r="W113" t="s">
        <v>306</v>
      </c>
      <c r="X113" t="s">
        <v>306</v>
      </c>
      <c r="Y113" t="s">
        <v>306</v>
      </c>
      <c r="Z113" t="s">
        <v>306</v>
      </c>
      <c r="AA113" t="s">
        <v>306</v>
      </c>
      <c r="AB113" t="s">
        <v>306</v>
      </c>
      <c r="AC113" t="s">
        <v>306</v>
      </c>
    </row>
    <row r="114" spans="1:29" x14ac:dyDescent="0.25">
      <c r="A114" t="s">
        <v>33</v>
      </c>
      <c r="B114" t="s">
        <v>48</v>
      </c>
      <c r="C114" t="s">
        <v>56</v>
      </c>
      <c r="D114" t="s">
        <v>36</v>
      </c>
      <c r="E114" t="s">
        <v>37</v>
      </c>
      <c r="F114" t="s">
        <v>306</v>
      </c>
      <c r="G114" t="s">
        <v>306</v>
      </c>
      <c r="H114" t="s">
        <v>306</v>
      </c>
      <c r="I114" t="s">
        <v>306</v>
      </c>
      <c r="J114" t="s">
        <v>306</v>
      </c>
      <c r="K114" t="s">
        <v>306</v>
      </c>
      <c r="L114" t="s">
        <v>306</v>
      </c>
      <c r="M114" t="s">
        <v>306</v>
      </c>
      <c r="N114" t="s">
        <v>306</v>
      </c>
      <c r="O114" t="s">
        <v>306</v>
      </c>
      <c r="P114" t="s">
        <v>306</v>
      </c>
      <c r="Q114" t="s">
        <v>306</v>
      </c>
      <c r="R114" t="s">
        <v>42</v>
      </c>
      <c r="S114" t="s">
        <v>307</v>
      </c>
      <c r="T114" t="s">
        <v>306</v>
      </c>
      <c r="U114" t="s">
        <v>306</v>
      </c>
      <c r="V114" t="s">
        <v>307</v>
      </c>
      <c r="W114" t="s">
        <v>42</v>
      </c>
      <c r="X114" t="s">
        <v>306</v>
      </c>
      <c r="Y114" t="s">
        <v>306</v>
      </c>
      <c r="Z114" t="s">
        <v>306</v>
      </c>
      <c r="AA114" t="s">
        <v>306</v>
      </c>
      <c r="AB114" t="s">
        <v>306</v>
      </c>
      <c r="AC114" t="s">
        <v>306</v>
      </c>
    </row>
    <row r="115" spans="1:29" x14ac:dyDescent="0.25">
      <c r="A115" t="s">
        <v>33</v>
      </c>
      <c r="B115" t="s">
        <v>34</v>
      </c>
      <c r="C115" t="s">
        <v>56</v>
      </c>
      <c r="D115" t="s">
        <v>36</v>
      </c>
      <c r="E115" t="s">
        <v>52</v>
      </c>
      <c r="F115" t="s">
        <v>42</v>
      </c>
      <c r="G115" t="s">
        <v>306</v>
      </c>
      <c r="H115" t="s">
        <v>306</v>
      </c>
      <c r="I115" t="s">
        <v>306</v>
      </c>
      <c r="J115" t="s">
        <v>306</v>
      </c>
      <c r="K115" t="s">
        <v>306</v>
      </c>
      <c r="L115" t="s">
        <v>306</v>
      </c>
      <c r="M115" t="s">
        <v>306</v>
      </c>
      <c r="N115" t="s">
        <v>306</v>
      </c>
      <c r="O115" t="s">
        <v>306</v>
      </c>
      <c r="P115" t="s">
        <v>306</v>
      </c>
      <c r="Q115" t="s">
        <v>306</v>
      </c>
      <c r="R115" t="s">
        <v>306</v>
      </c>
      <c r="S115" t="s">
        <v>306</v>
      </c>
      <c r="T115" t="s">
        <v>306</v>
      </c>
      <c r="U115" t="s">
        <v>306</v>
      </c>
      <c r="V115" t="s">
        <v>306</v>
      </c>
      <c r="W115" t="s">
        <v>306</v>
      </c>
      <c r="X115" t="s">
        <v>306</v>
      </c>
      <c r="Y115" t="s">
        <v>306</v>
      </c>
      <c r="Z115" t="s">
        <v>306</v>
      </c>
      <c r="AA115" t="s">
        <v>306</v>
      </c>
      <c r="AB115" t="s">
        <v>306</v>
      </c>
      <c r="AC115" t="s">
        <v>306</v>
      </c>
    </row>
    <row r="116" spans="1:29" x14ac:dyDescent="0.25">
      <c r="A116" t="s">
        <v>33</v>
      </c>
      <c r="B116" t="s">
        <v>34</v>
      </c>
      <c r="C116" t="s">
        <v>56</v>
      </c>
      <c r="D116" t="s">
        <v>36</v>
      </c>
      <c r="E116" t="s">
        <v>58</v>
      </c>
      <c r="F116" t="s">
        <v>306</v>
      </c>
      <c r="G116" t="s">
        <v>306</v>
      </c>
      <c r="H116" t="s">
        <v>306</v>
      </c>
      <c r="I116" t="s">
        <v>306</v>
      </c>
      <c r="J116" t="s">
        <v>306</v>
      </c>
      <c r="K116" t="s">
        <v>306</v>
      </c>
      <c r="L116" t="s">
        <v>306</v>
      </c>
      <c r="M116" t="s">
        <v>306</v>
      </c>
      <c r="N116" t="s">
        <v>306</v>
      </c>
      <c r="O116" t="s">
        <v>306</v>
      </c>
      <c r="P116" t="s">
        <v>306</v>
      </c>
      <c r="Q116" t="s">
        <v>306</v>
      </c>
      <c r="R116" t="s">
        <v>306</v>
      </c>
      <c r="S116" t="s">
        <v>306</v>
      </c>
      <c r="T116" t="s">
        <v>306</v>
      </c>
      <c r="U116" t="s">
        <v>306</v>
      </c>
      <c r="V116" t="s">
        <v>42</v>
      </c>
      <c r="W116" t="s">
        <v>42</v>
      </c>
      <c r="X116" t="s">
        <v>306</v>
      </c>
      <c r="Y116" t="s">
        <v>42</v>
      </c>
      <c r="Z116" t="s">
        <v>42</v>
      </c>
      <c r="AA116" t="s">
        <v>42</v>
      </c>
      <c r="AB116" t="s">
        <v>306</v>
      </c>
      <c r="AC116" t="s">
        <v>42</v>
      </c>
    </row>
    <row r="117" spans="1:29" x14ac:dyDescent="0.25">
      <c r="A117" t="s">
        <v>47</v>
      </c>
      <c r="B117" t="s">
        <v>34</v>
      </c>
      <c r="C117" t="s">
        <v>35</v>
      </c>
      <c r="D117" t="s">
        <v>36</v>
      </c>
      <c r="E117" t="s">
        <v>37</v>
      </c>
      <c r="F117" t="s">
        <v>42</v>
      </c>
      <c r="G117" t="s">
        <v>42</v>
      </c>
      <c r="H117" t="s">
        <v>42</v>
      </c>
      <c r="I117" t="s">
        <v>306</v>
      </c>
      <c r="J117" t="s">
        <v>306</v>
      </c>
      <c r="K117" t="s">
        <v>306</v>
      </c>
      <c r="L117" t="s">
        <v>306</v>
      </c>
      <c r="M117" t="s">
        <v>306</v>
      </c>
      <c r="N117" t="s">
        <v>306</v>
      </c>
      <c r="O117" t="s">
        <v>306</v>
      </c>
      <c r="P117" t="s">
        <v>306</v>
      </c>
      <c r="Q117" t="s">
        <v>306</v>
      </c>
      <c r="R117" t="s">
        <v>306</v>
      </c>
      <c r="S117" t="s">
        <v>42</v>
      </c>
      <c r="T117" t="s">
        <v>306</v>
      </c>
      <c r="U117" t="s">
        <v>306</v>
      </c>
      <c r="V117" t="s">
        <v>306</v>
      </c>
      <c r="W117" t="s">
        <v>306</v>
      </c>
      <c r="X117" t="s">
        <v>306</v>
      </c>
      <c r="Y117" t="s">
        <v>42</v>
      </c>
      <c r="Z117" t="s">
        <v>42</v>
      </c>
      <c r="AA117" t="s">
        <v>42</v>
      </c>
      <c r="AB117" t="s">
        <v>42</v>
      </c>
      <c r="AC117" t="s">
        <v>306</v>
      </c>
    </row>
    <row r="118" spans="1:29" x14ac:dyDescent="0.25">
      <c r="A118" t="s">
        <v>33</v>
      </c>
      <c r="B118" t="s">
        <v>48</v>
      </c>
      <c r="C118" t="s">
        <v>35</v>
      </c>
      <c r="D118" t="s">
        <v>36</v>
      </c>
      <c r="E118" t="s">
        <v>52</v>
      </c>
      <c r="F118" t="s">
        <v>306</v>
      </c>
      <c r="G118" t="s">
        <v>306</v>
      </c>
      <c r="H118" t="s">
        <v>306</v>
      </c>
      <c r="I118" t="s">
        <v>306</v>
      </c>
      <c r="J118" t="s">
        <v>306</v>
      </c>
      <c r="K118" t="s">
        <v>306</v>
      </c>
      <c r="L118" t="s">
        <v>306</v>
      </c>
      <c r="M118" t="s">
        <v>306</v>
      </c>
      <c r="N118" t="s">
        <v>306</v>
      </c>
      <c r="O118" t="s">
        <v>306</v>
      </c>
      <c r="P118" t="s">
        <v>42</v>
      </c>
      <c r="Q118" t="s">
        <v>306</v>
      </c>
      <c r="R118" t="s">
        <v>306</v>
      </c>
      <c r="S118" t="s">
        <v>306</v>
      </c>
      <c r="T118" t="s">
        <v>306</v>
      </c>
      <c r="U118" t="s">
        <v>306</v>
      </c>
      <c r="V118" t="s">
        <v>42</v>
      </c>
      <c r="W118" t="s">
        <v>306</v>
      </c>
      <c r="X118" t="s">
        <v>306</v>
      </c>
      <c r="Y118" t="s">
        <v>306</v>
      </c>
      <c r="Z118" t="s">
        <v>306</v>
      </c>
      <c r="AA118" t="s">
        <v>306</v>
      </c>
      <c r="AB118" t="s">
        <v>306</v>
      </c>
      <c r="AC118" t="s">
        <v>306</v>
      </c>
    </row>
    <row r="119" spans="1:29" x14ac:dyDescent="0.25">
      <c r="A119" t="s">
        <v>33</v>
      </c>
      <c r="B119" t="s">
        <v>34</v>
      </c>
      <c r="C119" t="s">
        <v>56</v>
      </c>
      <c r="D119" t="s">
        <v>36</v>
      </c>
      <c r="E119" t="s">
        <v>52</v>
      </c>
      <c r="F119" t="s">
        <v>307</v>
      </c>
      <c r="G119" t="s">
        <v>306</v>
      </c>
      <c r="H119" t="s">
        <v>42</v>
      </c>
      <c r="I119" t="s">
        <v>307</v>
      </c>
      <c r="J119" t="s">
        <v>306</v>
      </c>
      <c r="K119" t="s">
        <v>306</v>
      </c>
      <c r="L119" t="s">
        <v>306</v>
      </c>
      <c r="M119" t="s">
        <v>306</v>
      </c>
      <c r="N119" t="s">
        <v>306</v>
      </c>
      <c r="O119" t="s">
        <v>42</v>
      </c>
      <c r="P119" t="s">
        <v>306</v>
      </c>
      <c r="Q119" t="s">
        <v>306</v>
      </c>
      <c r="R119" t="s">
        <v>306</v>
      </c>
      <c r="S119" t="s">
        <v>306</v>
      </c>
      <c r="T119" t="s">
        <v>306</v>
      </c>
      <c r="U119" t="s">
        <v>306</v>
      </c>
      <c r="V119" t="s">
        <v>42</v>
      </c>
      <c r="W119" t="s">
        <v>306</v>
      </c>
      <c r="X119" t="s">
        <v>306</v>
      </c>
      <c r="Y119" t="s">
        <v>307</v>
      </c>
      <c r="Z119" t="s">
        <v>307</v>
      </c>
      <c r="AA119" t="s">
        <v>307</v>
      </c>
      <c r="AB119" t="s">
        <v>306</v>
      </c>
      <c r="AC119" t="s">
        <v>306</v>
      </c>
    </row>
    <row r="120" spans="1:29" x14ac:dyDescent="0.25">
      <c r="A120" t="s">
        <v>33</v>
      </c>
      <c r="B120" t="s">
        <v>34</v>
      </c>
      <c r="C120" t="s">
        <v>35</v>
      </c>
      <c r="D120" t="s">
        <v>36</v>
      </c>
      <c r="E120" t="s">
        <v>52</v>
      </c>
      <c r="F120" t="s">
        <v>307</v>
      </c>
      <c r="G120" t="s">
        <v>307</v>
      </c>
      <c r="H120" t="s">
        <v>307</v>
      </c>
      <c r="I120" t="s">
        <v>307</v>
      </c>
      <c r="J120" t="s">
        <v>307</v>
      </c>
      <c r="K120" t="s">
        <v>42</v>
      </c>
      <c r="L120" t="s">
        <v>42</v>
      </c>
      <c r="M120" t="s">
        <v>42</v>
      </c>
      <c r="N120" t="s">
        <v>306</v>
      </c>
      <c r="O120" t="s">
        <v>306</v>
      </c>
      <c r="P120" t="s">
        <v>306</v>
      </c>
      <c r="Q120" t="s">
        <v>42</v>
      </c>
      <c r="R120" t="s">
        <v>306</v>
      </c>
      <c r="S120" t="s">
        <v>306</v>
      </c>
      <c r="T120" t="s">
        <v>42</v>
      </c>
      <c r="U120" t="s">
        <v>307</v>
      </c>
      <c r="V120" t="s">
        <v>42</v>
      </c>
      <c r="W120" t="s">
        <v>42</v>
      </c>
      <c r="X120" t="s">
        <v>307</v>
      </c>
      <c r="Y120" t="s">
        <v>42</v>
      </c>
      <c r="Z120" t="s">
        <v>42</v>
      </c>
      <c r="AA120" t="s">
        <v>42</v>
      </c>
      <c r="AB120" t="s">
        <v>42</v>
      </c>
      <c r="AC120" t="s">
        <v>42</v>
      </c>
    </row>
    <row r="121" spans="1:29" x14ac:dyDescent="0.25">
      <c r="A121" t="s">
        <v>33</v>
      </c>
      <c r="B121" t="s">
        <v>48</v>
      </c>
      <c r="C121" t="s">
        <v>56</v>
      </c>
      <c r="D121" t="s">
        <v>36</v>
      </c>
      <c r="E121" t="s">
        <v>52</v>
      </c>
      <c r="F121" t="s">
        <v>306</v>
      </c>
      <c r="G121" t="s">
        <v>306</v>
      </c>
      <c r="H121" t="s">
        <v>306</v>
      </c>
      <c r="I121" t="s">
        <v>306</v>
      </c>
      <c r="J121" t="s">
        <v>306</v>
      </c>
      <c r="K121" t="s">
        <v>42</v>
      </c>
      <c r="L121" t="s">
        <v>306</v>
      </c>
      <c r="M121" t="s">
        <v>42</v>
      </c>
      <c r="N121" t="s">
        <v>306</v>
      </c>
      <c r="O121" t="s">
        <v>306</v>
      </c>
      <c r="P121" t="s">
        <v>306</v>
      </c>
      <c r="Q121" t="s">
        <v>306</v>
      </c>
      <c r="R121" t="s">
        <v>306</v>
      </c>
      <c r="S121" t="s">
        <v>306</v>
      </c>
      <c r="T121" t="s">
        <v>306</v>
      </c>
      <c r="U121" t="s">
        <v>306</v>
      </c>
      <c r="V121" t="s">
        <v>306</v>
      </c>
      <c r="W121" t="s">
        <v>306</v>
      </c>
      <c r="X121" t="s">
        <v>306</v>
      </c>
      <c r="Y121" t="s">
        <v>306</v>
      </c>
      <c r="Z121" t="s">
        <v>306</v>
      </c>
      <c r="AA121" t="s">
        <v>306</v>
      </c>
      <c r="AB121" t="s">
        <v>42</v>
      </c>
      <c r="AC121" t="s">
        <v>306</v>
      </c>
    </row>
    <row r="122" spans="1:29" x14ac:dyDescent="0.25">
      <c r="A122" t="s">
        <v>33</v>
      </c>
      <c r="B122" t="s">
        <v>34</v>
      </c>
      <c r="C122" t="s">
        <v>35</v>
      </c>
      <c r="D122" t="s">
        <v>36</v>
      </c>
      <c r="E122" t="s">
        <v>52</v>
      </c>
      <c r="F122" t="s">
        <v>306</v>
      </c>
      <c r="G122" t="s">
        <v>306</v>
      </c>
      <c r="H122" t="s">
        <v>42</v>
      </c>
      <c r="I122" t="s">
        <v>42</v>
      </c>
      <c r="J122" t="s">
        <v>42</v>
      </c>
      <c r="K122" t="s">
        <v>306</v>
      </c>
      <c r="L122" t="s">
        <v>306</v>
      </c>
      <c r="M122" t="s">
        <v>306</v>
      </c>
      <c r="N122" t="s">
        <v>306</v>
      </c>
      <c r="O122" t="s">
        <v>306</v>
      </c>
      <c r="P122" t="s">
        <v>306</v>
      </c>
      <c r="Q122" t="s">
        <v>42</v>
      </c>
      <c r="R122" t="s">
        <v>306</v>
      </c>
      <c r="S122" t="s">
        <v>306</v>
      </c>
      <c r="T122" t="s">
        <v>306</v>
      </c>
      <c r="U122" t="s">
        <v>306</v>
      </c>
      <c r="V122" t="s">
        <v>42</v>
      </c>
      <c r="W122" t="s">
        <v>42</v>
      </c>
      <c r="X122" t="s">
        <v>306</v>
      </c>
      <c r="Y122" t="s">
        <v>42</v>
      </c>
      <c r="Z122" t="s">
        <v>42</v>
      </c>
      <c r="AA122" t="s">
        <v>306</v>
      </c>
      <c r="AB122" t="s">
        <v>42</v>
      </c>
      <c r="AC122" t="s">
        <v>42</v>
      </c>
    </row>
    <row r="123" spans="1:29" x14ac:dyDescent="0.25">
      <c r="A123" t="s">
        <v>33</v>
      </c>
      <c r="B123" t="s">
        <v>48</v>
      </c>
      <c r="C123" t="s">
        <v>35</v>
      </c>
      <c r="D123" t="s">
        <v>36</v>
      </c>
      <c r="E123" t="s">
        <v>58</v>
      </c>
      <c r="F123" t="s">
        <v>42</v>
      </c>
      <c r="G123" t="s">
        <v>306</v>
      </c>
      <c r="H123" t="s">
        <v>42</v>
      </c>
      <c r="I123" t="s">
        <v>42</v>
      </c>
      <c r="J123" t="s">
        <v>306</v>
      </c>
      <c r="K123" t="s">
        <v>306</v>
      </c>
      <c r="L123" t="s">
        <v>42</v>
      </c>
      <c r="M123" t="s">
        <v>306</v>
      </c>
      <c r="N123" t="s">
        <v>306</v>
      </c>
      <c r="O123" t="s">
        <v>306</v>
      </c>
      <c r="P123" t="s">
        <v>306</v>
      </c>
      <c r="Q123" t="s">
        <v>306</v>
      </c>
      <c r="R123" t="s">
        <v>306</v>
      </c>
      <c r="S123" t="s">
        <v>42</v>
      </c>
      <c r="T123" t="s">
        <v>306</v>
      </c>
      <c r="U123" t="s">
        <v>306</v>
      </c>
      <c r="V123" t="s">
        <v>306</v>
      </c>
      <c r="W123" t="s">
        <v>306</v>
      </c>
      <c r="X123" t="s">
        <v>42</v>
      </c>
      <c r="Y123" t="s">
        <v>306</v>
      </c>
      <c r="Z123" t="s">
        <v>306</v>
      </c>
      <c r="AA123" t="s">
        <v>306</v>
      </c>
      <c r="AB123" t="s">
        <v>306</v>
      </c>
      <c r="AC123" t="s">
        <v>306</v>
      </c>
    </row>
    <row r="124" spans="1:29" x14ac:dyDescent="0.25">
      <c r="A124" t="s">
        <v>33</v>
      </c>
      <c r="B124" t="s">
        <v>48</v>
      </c>
      <c r="C124" t="s">
        <v>35</v>
      </c>
      <c r="D124" t="s">
        <v>36</v>
      </c>
      <c r="E124" t="s">
        <v>37</v>
      </c>
      <c r="F124" t="s">
        <v>306</v>
      </c>
      <c r="G124" t="s">
        <v>306</v>
      </c>
      <c r="H124" t="s">
        <v>306</v>
      </c>
      <c r="I124" t="s">
        <v>306</v>
      </c>
      <c r="J124" t="s">
        <v>306</v>
      </c>
      <c r="K124" t="s">
        <v>306</v>
      </c>
      <c r="L124" t="s">
        <v>306</v>
      </c>
      <c r="M124" t="s">
        <v>306</v>
      </c>
      <c r="N124" t="s">
        <v>306</v>
      </c>
      <c r="O124" t="s">
        <v>306</v>
      </c>
      <c r="P124" t="s">
        <v>306</v>
      </c>
      <c r="Q124" t="s">
        <v>306</v>
      </c>
      <c r="R124" t="s">
        <v>306</v>
      </c>
      <c r="S124" t="s">
        <v>42</v>
      </c>
      <c r="T124" t="s">
        <v>42</v>
      </c>
      <c r="U124" t="s">
        <v>42</v>
      </c>
      <c r="V124" t="s">
        <v>42</v>
      </c>
      <c r="W124" t="s">
        <v>42</v>
      </c>
      <c r="X124" t="s">
        <v>306</v>
      </c>
      <c r="Y124" t="s">
        <v>42</v>
      </c>
      <c r="Z124" t="s">
        <v>306</v>
      </c>
      <c r="AA124" t="s">
        <v>306</v>
      </c>
      <c r="AB124" t="s">
        <v>42</v>
      </c>
      <c r="AC124" t="s">
        <v>42</v>
      </c>
    </row>
    <row r="125" spans="1:29" x14ac:dyDescent="0.25">
      <c r="A125" t="s">
        <v>33</v>
      </c>
      <c r="B125" t="s">
        <v>34</v>
      </c>
      <c r="C125" t="s">
        <v>35</v>
      </c>
      <c r="D125" t="s">
        <v>36</v>
      </c>
      <c r="E125" t="s">
        <v>58</v>
      </c>
      <c r="F125" t="s">
        <v>307</v>
      </c>
      <c r="G125" t="s">
        <v>306</v>
      </c>
      <c r="H125" t="s">
        <v>306</v>
      </c>
      <c r="I125" t="s">
        <v>306</v>
      </c>
      <c r="J125" t="s">
        <v>307</v>
      </c>
      <c r="K125" t="s">
        <v>42</v>
      </c>
      <c r="L125" t="s">
        <v>42</v>
      </c>
      <c r="M125" t="s">
        <v>42</v>
      </c>
      <c r="N125" t="s">
        <v>306</v>
      </c>
      <c r="O125" t="s">
        <v>306</v>
      </c>
      <c r="P125" t="s">
        <v>307</v>
      </c>
      <c r="Q125" t="s">
        <v>306</v>
      </c>
      <c r="R125" t="s">
        <v>306</v>
      </c>
      <c r="S125" t="s">
        <v>306</v>
      </c>
      <c r="T125" t="s">
        <v>306</v>
      </c>
      <c r="U125" t="s">
        <v>306</v>
      </c>
      <c r="V125" t="s">
        <v>306</v>
      </c>
      <c r="W125" t="s">
        <v>306</v>
      </c>
      <c r="X125" t="s">
        <v>306</v>
      </c>
      <c r="Y125" t="s">
        <v>307</v>
      </c>
      <c r="Z125" t="s">
        <v>306</v>
      </c>
      <c r="AA125" t="s">
        <v>306</v>
      </c>
      <c r="AB125" t="s">
        <v>306</v>
      </c>
      <c r="AC125" t="s">
        <v>306</v>
      </c>
    </row>
    <row r="126" spans="1:29" x14ac:dyDescent="0.25">
      <c r="A126" t="s">
        <v>33</v>
      </c>
      <c r="B126" t="s">
        <v>48</v>
      </c>
      <c r="C126" t="s">
        <v>35</v>
      </c>
      <c r="D126" t="s">
        <v>36</v>
      </c>
      <c r="E126" t="s">
        <v>37</v>
      </c>
      <c r="F126" t="s">
        <v>307</v>
      </c>
      <c r="G126" t="s">
        <v>42</v>
      </c>
      <c r="H126" t="s">
        <v>306</v>
      </c>
      <c r="I126" t="s">
        <v>307</v>
      </c>
      <c r="J126" t="s">
        <v>42</v>
      </c>
      <c r="K126" t="s">
        <v>306</v>
      </c>
      <c r="L126" t="s">
        <v>42</v>
      </c>
      <c r="M126" t="s">
        <v>42</v>
      </c>
      <c r="N126" t="s">
        <v>306</v>
      </c>
      <c r="O126" t="s">
        <v>306</v>
      </c>
      <c r="P126" t="s">
        <v>42</v>
      </c>
      <c r="Q126" t="s">
        <v>42</v>
      </c>
      <c r="R126" t="s">
        <v>307</v>
      </c>
      <c r="S126" t="s">
        <v>306</v>
      </c>
      <c r="T126" t="s">
        <v>306</v>
      </c>
      <c r="U126" t="s">
        <v>306</v>
      </c>
      <c r="V126" t="s">
        <v>306</v>
      </c>
      <c r="W126" t="s">
        <v>306</v>
      </c>
      <c r="X126" t="s">
        <v>306</v>
      </c>
      <c r="Y126" t="s">
        <v>307</v>
      </c>
      <c r="Z126" t="s">
        <v>307</v>
      </c>
      <c r="AA126" t="s">
        <v>307</v>
      </c>
      <c r="AB126" t="s">
        <v>307</v>
      </c>
      <c r="AC126" t="s">
        <v>307</v>
      </c>
    </row>
    <row r="127" spans="1:29" x14ac:dyDescent="0.25">
      <c r="A127" t="s">
        <v>33</v>
      </c>
      <c r="B127" t="s">
        <v>34</v>
      </c>
      <c r="C127" t="s">
        <v>35</v>
      </c>
      <c r="D127" t="s">
        <v>36</v>
      </c>
      <c r="E127" t="s">
        <v>58</v>
      </c>
      <c r="F127" t="s">
        <v>306</v>
      </c>
      <c r="G127" t="s">
        <v>306</v>
      </c>
      <c r="H127" t="s">
        <v>306</v>
      </c>
      <c r="I127" t="s">
        <v>306</v>
      </c>
      <c r="J127" t="s">
        <v>306</v>
      </c>
      <c r="K127" t="s">
        <v>307</v>
      </c>
      <c r="L127" t="s">
        <v>42</v>
      </c>
      <c r="M127" t="s">
        <v>307</v>
      </c>
      <c r="N127" t="s">
        <v>42</v>
      </c>
      <c r="O127" t="s">
        <v>307</v>
      </c>
      <c r="P127" t="s">
        <v>42</v>
      </c>
      <c r="Q127" t="s">
        <v>307</v>
      </c>
      <c r="R127" t="s">
        <v>42</v>
      </c>
      <c r="S127" t="s">
        <v>307</v>
      </c>
      <c r="T127" t="s">
        <v>306</v>
      </c>
      <c r="U127" t="s">
        <v>306</v>
      </c>
      <c r="V127" t="s">
        <v>306</v>
      </c>
      <c r="W127" t="s">
        <v>306</v>
      </c>
      <c r="X127" t="s">
        <v>306</v>
      </c>
      <c r="Y127" t="s">
        <v>307</v>
      </c>
      <c r="Z127" t="s">
        <v>306</v>
      </c>
      <c r="AA127" t="s">
        <v>306</v>
      </c>
      <c r="AB127" t="s">
        <v>42</v>
      </c>
      <c r="AC127" t="s">
        <v>306</v>
      </c>
    </row>
    <row r="128" spans="1:29" x14ac:dyDescent="0.25">
      <c r="A128" t="s">
        <v>33</v>
      </c>
      <c r="B128" t="s">
        <v>48</v>
      </c>
      <c r="C128" t="s">
        <v>35</v>
      </c>
      <c r="D128" t="s">
        <v>36</v>
      </c>
      <c r="E128" t="s">
        <v>52</v>
      </c>
      <c r="F128" t="s">
        <v>306</v>
      </c>
      <c r="G128" t="s">
        <v>306</v>
      </c>
      <c r="H128" t="s">
        <v>307</v>
      </c>
      <c r="I128" t="s">
        <v>307</v>
      </c>
      <c r="J128" t="s">
        <v>306</v>
      </c>
      <c r="K128" t="s">
        <v>306</v>
      </c>
      <c r="L128" t="s">
        <v>306</v>
      </c>
      <c r="M128" t="s">
        <v>42</v>
      </c>
      <c r="N128" t="s">
        <v>306</v>
      </c>
      <c r="O128" t="s">
        <v>306</v>
      </c>
      <c r="P128" t="s">
        <v>42</v>
      </c>
      <c r="Q128" t="s">
        <v>42</v>
      </c>
      <c r="R128" t="s">
        <v>306</v>
      </c>
      <c r="S128" t="s">
        <v>42</v>
      </c>
      <c r="T128" t="s">
        <v>306</v>
      </c>
      <c r="U128" t="s">
        <v>306</v>
      </c>
      <c r="V128" t="s">
        <v>42</v>
      </c>
      <c r="W128" t="s">
        <v>42</v>
      </c>
      <c r="X128" t="s">
        <v>306</v>
      </c>
      <c r="Y128" t="s">
        <v>306</v>
      </c>
      <c r="Z128" t="s">
        <v>306</v>
      </c>
      <c r="AA128" t="s">
        <v>42</v>
      </c>
      <c r="AB128" t="s">
        <v>307</v>
      </c>
      <c r="AC128" t="s">
        <v>306</v>
      </c>
    </row>
    <row r="129" spans="1:29" x14ac:dyDescent="0.25">
      <c r="A129" t="s">
        <v>33</v>
      </c>
      <c r="B129" t="s">
        <v>48</v>
      </c>
      <c r="C129" t="s">
        <v>35</v>
      </c>
      <c r="D129" t="s">
        <v>36</v>
      </c>
      <c r="E129" t="s">
        <v>58</v>
      </c>
      <c r="F129" t="s">
        <v>42</v>
      </c>
      <c r="G129" t="s">
        <v>306</v>
      </c>
      <c r="H129" t="s">
        <v>306</v>
      </c>
      <c r="I129" t="s">
        <v>306</v>
      </c>
      <c r="J129" t="s">
        <v>307</v>
      </c>
      <c r="K129" t="s">
        <v>306</v>
      </c>
      <c r="L129" t="s">
        <v>306</v>
      </c>
      <c r="M129" t="s">
        <v>306</v>
      </c>
      <c r="N129" t="s">
        <v>306</v>
      </c>
      <c r="O129" t="s">
        <v>306</v>
      </c>
      <c r="P129" t="s">
        <v>306</v>
      </c>
      <c r="Q129" t="s">
        <v>42</v>
      </c>
      <c r="R129" t="s">
        <v>306</v>
      </c>
      <c r="S129" t="s">
        <v>306</v>
      </c>
      <c r="T129" t="s">
        <v>306</v>
      </c>
      <c r="U129" t="s">
        <v>42</v>
      </c>
      <c r="V129" t="s">
        <v>42</v>
      </c>
      <c r="W129" t="s">
        <v>306</v>
      </c>
      <c r="X129" t="s">
        <v>42</v>
      </c>
      <c r="Y129" t="s">
        <v>306</v>
      </c>
      <c r="Z129" t="s">
        <v>306</v>
      </c>
      <c r="AA129" t="s">
        <v>306</v>
      </c>
      <c r="AB129" t="s">
        <v>306</v>
      </c>
      <c r="AC129" t="s">
        <v>306</v>
      </c>
    </row>
    <row r="130" spans="1:29" x14ac:dyDescent="0.25">
      <c r="A130" t="s">
        <v>33</v>
      </c>
      <c r="B130" t="s">
        <v>34</v>
      </c>
      <c r="C130" t="s">
        <v>35</v>
      </c>
      <c r="D130" t="s">
        <v>36</v>
      </c>
      <c r="E130" t="s">
        <v>119</v>
      </c>
      <c r="F130" t="s">
        <v>306</v>
      </c>
      <c r="G130" t="s">
        <v>306</v>
      </c>
      <c r="H130" t="s">
        <v>306</v>
      </c>
      <c r="I130" t="s">
        <v>306</v>
      </c>
      <c r="J130" t="s">
        <v>306</v>
      </c>
      <c r="K130" t="s">
        <v>306</v>
      </c>
      <c r="L130" t="s">
        <v>306</v>
      </c>
      <c r="M130" t="s">
        <v>306</v>
      </c>
      <c r="N130" t="s">
        <v>306</v>
      </c>
      <c r="O130" t="s">
        <v>306</v>
      </c>
      <c r="P130" t="s">
        <v>306</v>
      </c>
      <c r="Q130" t="s">
        <v>306</v>
      </c>
      <c r="R130" t="s">
        <v>306</v>
      </c>
      <c r="S130" t="s">
        <v>42</v>
      </c>
      <c r="T130" t="s">
        <v>306</v>
      </c>
      <c r="U130" t="s">
        <v>306</v>
      </c>
      <c r="V130" t="s">
        <v>42</v>
      </c>
      <c r="W130" t="s">
        <v>42</v>
      </c>
      <c r="X130" t="s">
        <v>306</v>
      </c>
      <c r="Y130" t="s">
        <v>42</v>
      </c>
      <c r="Z130" t="s">
        <v>306</v>
      </c>
      <c r="AA130" t="s">
        <v>306</v>
      </c>
      <c r="AB130" t="s">
        <v>306</v>
      </c>
      <c r="AC130" t="s">
        <v>306</v>
      </c>
    </row>
    <row r="131" spans="1:29" x14ac:dyDescent="0.25">
      <c r="A131" t="s">
        <v>33</v>
      </c>
      <c r="B131" t="s">
        <v>48</v>
      </c>
      <c r="C131" t="s">
        <v>56</v>
      </c>
      <c r="D131" t="s">
        <v>36</v>
      </c>
      <c r="E131" t="s">
        <v>52</v>
      </c>
      <c r="F131" t="s">
        <v>42</v>
      </c>
      <c r="G131" t="s">
        <v>306</v>
      </c>
      <c r="H131" t="s">
        <v>306</v>
      </c>
      <c r="I131" t="s">
        <v>306</v>
      </c>
      <c r="J131" t="s">
        <v>306</v>
      </c>
      <c r="K131" t="s">
        <v>306</v>
      </c>
      <c r="L131" t="s">
        <v>306</v>
      </c>
      <c r="M131" t="s">
        <v>306</v>
      </c>
      <c r="N131" t="s">
        <v>306</v>
      </c>
      <c r="O131" t="s">
        <v>306</v>
      </c>
      <c r="P131" t="s">
        <v>306</v>
      </c>
      <c r="Q131" t="s">
        <v>306</v>
      </c>
      <c r="R131" t="s">
        <v>42</v>
      </c>
      <c r="S131" t="s">
        <v>306</v>
      </c>
      <c r="T131" t="s">
        <v>306</v>
      </c>
      <c r="U131" t="s">
        <v>306</v>
      </c>
      <c r="V131" t="s">
        <v>306</v>
      </c>
      <c r="W131" t="s">
        <v>306</v>
      </c>
      <c r="X131" t="s">
        <v>306</v>
      </c>
      <c r="Y131" t="s">
        <v>307</v>
      </c>
      <c r="Z131" t="s">
        <v>306</v>
      </c>
      <c r="AA131" t="s">
        <v>306</v>
      </c>
      <c r="AB131" t="s">
        <v>306</v>
      </c>
      <c r="AC131" t="s">
        <v>306</v>
      </c>
    </row>
    <row r="132" spans="1:29" x14ac:dyDescent="0.25">
      <c r="A132" t="s">
        <v>33</v>
      </c>
      <c r="B132" t="s">
        <v>34</v>
      </c>
      <c r="C132" t="s">
        <v>56</v>
      </c>
      <c r="D132" t="s">
        <v>36</v>
      </c>
      <c r="E132" t="s">
        <v>58</v>
      </c>
      <c r="F132" t="s">
        <v>306</v>
      </c>
      <c r="G132" t="s">
        <v>306</v>
      </c>
      <c r="H132" t="s">
        <v>42</v>
      </c>
      <c r="I132" t="s">
        <v>42</v>
      </c>
      <c r="J132" t="s">
        <v>306</v>
      </c>
      <c r="K132" t="s">
        <v>306</v>
      </c>
      <c r="L132" t="s">
        <v>306</v>
      </c>
      <c r="M132" t="s">
        <v>306</v>
      </c>
      <c r="N132" t="s">
        <v>306</v>
      </c>
      <c r="O132" t="s">
        <v>306</v>
      </c>
      <c r="P132" t="s">
        <v>306</v>
      </c>
      <c r="Q132" t="s">
        <v>306</v>
      </c>
      <c r="R132" t="s">
        <v>42</v>
      </c>
      <c r="S132" t="s">
        <v>306</v>
      </c>
      <c r="T132" t="s">
        <v>306</v>
      </c>
      <c r="U132" t="s">
        <v>306</v>
      </c>
      <c r="V132" t="s">
        <v>42</v>
      </c>
      <c r="W132" t="s">
        <v>42</v>
      </c>
      <c r="X132" t="s">
        <v>306</v>
      </c>
      <c r="Y132" t="s">
        <v>307</v>
      </c>
      <c r="Z132" t="s">
        <v>42</v>
      </c>
      <c r="AA132" t="s">
        <v>307</v>
      </c>
      <c r="AB132" t="s">
        <v>306</v>
      </c>
      <c r="AC132" t="s">
        <v>306</v>
      </c>
    </row>
    <row r="133" spans="1:29" x14ac:dyDescent="0.25">
      <c r="A133" t="s">
        <v>47</v>
      </c>
      <c r="B133" t="s">
        <v>48</v>
      </c>
      <c r="C133" t="s">
        <v>56</v>
      </c>
      <c r="D133" t="s">
        <v>36</v>
      </c>
      <c r="E133" t="s">
        <v>52</v>
      </c>
      <c r="F133" t="s">
        <v>306</v>
      </c>
      <c r="G133" t="s">
        <v>306</v>
      </c>
      <c r="H133" t="s">
        <v>306</v>
      </c>
      <c r="I133" t="s">
        <v>42</v>
      </c>
      <c r="J133" t="s">
        <v>42</v>
      </c>
      <c r="K133" t="s">
        <v>306</v>
      </c>
      <c r="L133" t="s">
        <v>306</v>
      </c>
      <c r="M133" t="s">
        <v>306</v>
      </c>
      <c r="N133" t="s">
        <v>306</v>
      </c>
      <c r="O133" t="s">
        <v>306</v>
      </c>
      <c r="P133" t="s">
        <v>306</v>
      </c>
      <c r="Q133" t="s">
        <v>306</v>
      </c>
      <c r="R133" t="s">
        <v>306</v>
      </c>
      <c r="S133" t="s">
        <v>306</v>
      </c>
      <c r="T133" t="s">
        <v>306</v>
      </c>
      <c r="U133" t="s">
        <v>306</v>
      </c>
      <c r="V133" t="s">
        <v>306</v>
      </c>
      <c r="W133" t="s">
        <v>306</v>
      </c>
      <c r="X133" t="s">
        <v>306</v>
      </c>
      <c r="Y133" t="s">
        <v>306</v>
      </c>
      <c r="Z133" t="s">
        <v>306</v>
      </c>
      <c r="AA133" t="s">
        <v>42</v>
      </c>
      <c r="AB133" t="s">
        <v>306</v>
      </c>
      <c r="AC133" t="s">
        <v>306</v>
      </c>
    </row>
    <row r="134" spans="1:29" x14ac:dyDescent="0.25">
      <c r="A134" t="s">
        <v>150</v>
      </c>
      <c r="B134" t="s">
        <v>34</v>
      </c>
      <c r="C134" t="s">
        <v>56</v>
      </c>
      <c r="D134" t="s">
        <v>57</v>
      </c>
      <c r="E134" t="s">
        <v>37</v>
      </c>
      <c r="F134" t="s">
        <v>306</v>
      </c>
      <c r="G134" t="s">
        <v>42</v>
      </c>
      <c r="H134" t="s">
        <v>307</v>
      </c>
      <c r="I134" t="s">
        <v>307</v>
      </c>
      <c r="J134" t="s">
        <v>42</v>
      </c>
      <c r="K134" t="s">
        <v>306</v>
      </c>
      <c r="L134" t="s">
        <v>42</v>
      </c>
      <c r="M134" t="s">
        <v>42</v>
      </c>
      <c r="N134" t="s">
        <v>42</v>
      </c>
      <c r="O134" t="s">
        <v>42</v>
      </c>
      <c r="P134" t="s">
        <v>42</v>
      </c>
      <c r="Q134" t="s">
        <v>42</v>
      </c>
      <c r="R134" t="s">
        <v>306</v>
      </c>
      <c r="S134" t="s">
        <v>306</v>
      </c>
      <c r="T134" t="s">
        <v>306</v>
      </c>
      <c r="U134" t="s">
        <v>306</v>
      </c>
      <c r="V134" t="s">
        <v>306</v>
      </c>
      <c r="W134" t="s">
        <v>306</v>
      </c>
      <c r="X134" t="s">
        <v>306</v>
      </c>
      <c r="Y134" t="s">
        <v>307</v>
      </c>
      <c r="Z134" t="s">
        <v>306</v>
      </c>
      <c r="AA134" t="s">
        <v>306</v>
      </c>
      <c r="AB134" t="s">
        <v>306</v>
      </c>
      <c r="AC134" t="s">
        <v>306</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9CA83-94CA-4126-ACEE-A9374F537277}">
  <dimension ref="A1:D124"/>
  <sheetViews>
    <sheetView topLeftCell="A4" workbookViewId="0">
      <selection activeCell="A15" sqref="A15"/>
    </sheetView>
  </sheetViews>
  <sheetFormatPr defaultColWidth="217.5546875" defaultRowHeight="13.2" x14ac:dyDescent="0.25"/>
  <cols>
    <col min="1" max="1" width="101.6640625" customWidth="1"/>
    <col min="2" max="2" width="24.33203125" bestFit="1" customWidth="1"/>
    <col min="3" max="3" width="20.44140625" bestFit="1" customWidth="1"/>
    <col min="4" max="4" width="6.33203125" bestFit="1" customWidth="1"/>
  </cols>
  <sheetData>
    <row r="1" spans="1:4" x14ac:dyDescent="0.25">
      <c r="A1" s="7" t="s">
        <v>31</v>
      </c>
      <c r="B1" s="31" t="s">
        <v>312</v>
      </c>
      <c r="C1" s="31" t="s">
        <v>471</v>
      </c>
      <c r="D1" s="31" t="s">
        <v>313</v>
      </c>
    </row>
    <row r="2" spans="1:4" s="30" customFormat="1" ht="44.4" customHeight="1" x14ac:dyDescent="0.25">
      <c r="A2" s="29" t="s">
        <v>45</v>
      </c>
      <c r="B2" s="64" t="s">
        <v>472</v>
      </c>
      <c r="C2" s="16" t="s">
        <v>473</v>
      </c>
      <c r="D2" s="16">
        <v>24</v>
      </c>
    </row>
    <row r="3" spans="1:4" ht="52.8" x14ac:dyDescent="0.25">
      <c r="A3" s="5" t="s">
        <v>51</v>
      </c>
      <c r="B3" s="64" t="s">
        <v>474</v>
      </c>
      <c r="C3" s="16" t="s">
        <v>475</v>
      </c>
      <c r="D3" s="16">
        <v>20</v>
      </c>
    </row>
    <row r="4" spans="1:4" ht="39.6" x14ac:dyDescent="0.25">
      <c r="A4" s="3" t="s">
        <v>53</v>
      </c>
      <c r="B4" s="64" t="s">
        <v>476</v>
      </c>
      <c r="C4" s="16" t="s">
        <v>477</v>
      </c>
      <c r="D4" s="16">
        <v>14</v>
      </c>
    </row>
    <row r="5" spans="1:4" ht="39.6" x14ac:dyDescent="0.25">
      <c r="A5" s="5" t="s">
        <v>60</v>
      </c>
      <c r="B5" s="64" t="s">
        <v>478</v>
      </c>
      <c r="C5" s="16" t="s">
        <v>479</v>
      </c>
      <c r="D5" s="16">
        <v>13</v>
      </c>
    </row>
    <row r="6" spans="1:4" ht="39.6" x14ac:dyDescent="0.25">
      <c r="A6" s="3" t="s">
        <v>61</v>
      </c>
      <c r="B6" s="64" t="s">
        <v>480</v>
      </c>
      <c r="C6" s="16" t="s">
        <v>481</v>
      </c>
      <c r="D6" s="16">
        <v>10</v>
      </c>
    </row>
    <row r="7" spans="1:4" ht="39.6" x14ac:dyDescent="0.25">
      <c r="A7" s="5" t="s">
        <v>62</v>
      </c>
      <c r="B7" s="64" t="s">
        <v>482</v>
      </c>
      <c r="C7" s="16" t="s">
        <v>483</v>
      </c>
      <c r="D7" s="16">
        <v>9</v>
      </c>
    </row>
    <row r="8" spans="1:4" ht="39.6" x14ac:dyDescent="0.25">
      <c r="A8" s="3" t="s">
        <v>64</v>
      </c>
      <c r="B8" s="64" t="s">
        <v>484</v>
      </c>
      <c r="C8" s="16" t="s">
        <v>485</v>
      </c>
      <c r="D8" s="16">
        <v>8</v>
      </c>
    </row>
    <row r="9" spans="1:4" ht="39.6" x14ac:dyDescent="0.25">
      <c r="A9" s="5" t="s">
        <v>66</v>
      </c>
      <c r="B9" s="64" t="s">
        <v>486</v>
      </c>
      <c r="C9" s="16" t="s">
        <v>487</v>
      </c>
      <c r="D9" s="16">
        <v>5</v>
      </c>
    </row>
    <row r="10" spans="1:4" ht="26.4" x14ac:dyDescent="0.25">
      <c r="A10" s="3" t="s">
        <v>67</v>
      </c>
      <c r="B10" s="64" t="s">
        <v>488</v>
      </c>
      <c r="C10" s="16" t="s">
        <v>489</v>
      </c>
      <c r="D10" s="16">
        <v>2</v>
      </c>
    </row>
    <row r="11" spans="1:4" ht="26.4" x14ac:dyDescent="0.25">
      <c r="A11" s="5" t="s">
        <v>69</v>
      </c>
      <c r="B11" s="64" t="s">
        <v>490</v>
      </c>
      <c r="C11" s="16" t="s">
        <v>491</v>
      </c>
      <c r="D11" s="16">
        <v>3</v>
      </c>
    </row>
    <row r="12" spans="1:4" ht="26.4" x14ac:dyDescent="0.25">
      <c r="A12" s="3" t="s">
        <v>70</v>
      </c>
      <c r="B12" s="64" t="s">
        <v>492</v>
      </c>
      <c r="C12" s="16" t="s">
        <v>493</v>
      </c>
      <c r="D12" s="16">
        <v>2</v>
      </c>
    </row>
    <row r="13" spans="1:4" ht="39.6" x14ac:dyDescent="0.25">
      <c r="A13" s="5" t="s">
        <v>71</v>
      </c>
      <c r="B13" s="64" t="s">
        <v>494</v>
      </c>
      <c r="C13" s="16" t="s">
        <v>495</v>
      </c>
      <c r="D13" s="16">
        <v>1</v>
      </c>
    </row>
    <row r="14" spans="1:4" ht="26.4" x14ac:dyDescent="0.25">
      <c r="A14" s="3" t="s">
        <v>73</v>
      </c>
      <c r="B14" s="64" t="s">
        <v>496</v>
      </c>
      <c r="C14" s="16" t="s">
        <v>497</v>
      </c>
      <c r="D14" s="16">
        <v>20</v>
      </c>
    </row>
    <row r="15" spans="1:4" ht="26.4" x14ac:dyDescent="0.25">
      <c r="A15" s="5" t="s">
        <v>75</v>
      </c>
      <c r="B15" s="64" t="s">
        <v>498</v>
      </c>
      <c r="C15" s="16" t="s">
        <v>499</v>
      </c>
      <c r="D15" s="16">
        <v>2</v>
      </c>
    </row>
    <row r="16" spans="1:4" x14ac:dyDescent="0.25">
      <c r="A16" s="3" t="s">
        <v>77</v>
      </c>
      <c r="B16" s="65" t="s">
        <v>500</v>
      </c>
      <c r="C16" s="66"/>
      <c r="D16" s="66">
        <f>SUM(D2:D15)</f>
        <v>133</v>
      </c>
    </row>
    <row r="17" spans="1:1" x14ac:dyDescent="0.25">
      <c r="A17" s="5" t="s">
        <v>78</v>
      </c>
    </row>
    <row r="18" spans="1:1" x14ac:dyDescent="0.25">
      <c r="A18" s="3" t="s">
        <v>80</v>
      </c>
    </row>
    <row r="19" spans="1:1" x14ac:dyDescent="0.25">
      <c r="A19" s="5" t="s">
        <v>82</v>
      </c>
    </row>
    <row r="20" spans="1:1" x14ac:dyDescent="0.25">
      <c r="A20" s="3" t="s">
        <v>84</v>
      </c>
    </row>
    <row r="21" spans="1:1" x14ac:dyDescent="0.25">
      <c r="A21" s="5" t="s">
        <v>86</v>
      </c>
    </row>
    <row r="22" spans="1:1" x14ac:dyDescent="0.25">
      <c r="A22" s="3" t="s">
        <v>88</v>
      </c>
    </row>
    <row r="23" spans="1:1" x14ac:dyDescent="0.25">
      <c r="A23" s="5" t="s">
        <v>89</v>
      </c>
    </row>
    <row r="24" spans="1:1" x14ac:dyDescent="0.25">
      <c r="A24" s="3" t="s">
        <v>91</v>
      </c>
    </row>
    <row r="25" spans="1:1" x14ac:dyDescent="0.25">
      <c r="A25" s="5" t="s">
        <v>92</v>
      </c>
    </row>
    <row r="26" spans="1:1" x14ac:dyDescent="0.25">
      <c r="A26" s="3" t="s">
        <v>94</v>
      </c>
    </row>
    <row r="27" spans="1:1" x14ac:dyDescent="0.25">
      <c r="A27" s="5" t="s">
        <v>97</v>
      </c>
    </row>
    <row r="28" spans="1:1" x14ac:dyDescent="0.25">
      <c r="A28" s="3" t="s">
        <v>99</v>
      </c>
    </row>
    <row r="29" spans="1:1" x14ac:dyDescent="0.25">
      <c r="A29" s="5" t="s">
        <v>101</v>
      </c>
    </row>
    <row r="30" spans="1:1" x14ac:dyDescent="0.25">
      <c r="A30" s="3" t="s">
        <v>102</v>
      </c>
    </row>
    <row r="31" spans="1:1" x14ac:dyDescent="0.25">
      <c r="A31" s="5" t="s">
        <v>104</v>
      </c>
    </row>
    <row r="32" spans="1:1" x14ac:dyDescent="0.25">
      <c r="A32" s="3" t="s">
        <v>106</v>
      </c>
    </row>
    <row r="33" spans="1:1" x14ac:dyDescent="0.25">
      <c r="A33" s="5" t="s">
        <v>108</v>
      </c>
    </row>
    <row r="34" spans="1:1" x14ac:dyDescent="0.25">
      <c r="A34" s="3" t="s">
        <v>109</v>
      </c>
    </row>
    <row r="35" spans="1:1" x14ac:dyDescent="0.25">
      <c r="A35" s="5" t="s">
        <v>110</v>
      </c>
    </row>
    <row r="36" spans="1:1" x14ac:dyDescent="0.25">
      <c r="A36" s="3" t="s">
        <v>112</v>
      </c>
    </row>
    <row r="37" spans="1:1" x14ac:dyDescent="0.25">
      <c r="A37" s="5" t="s">
        <v>113</v>
      </c>
    </row>
    <row r="38" spans="1:1" x14ac:dyDescent="0.25">
      <c r="A38" s="3" t="s">
        <v>114</v>
      </c>
    </row>
    <row r="39" spans="1:1" x14ac:dyDescent="0.25">
      <c r="A39" s="5" t="s">
        <v>116</v>
      </c>
    </row>
    <row r="40" spans="1:1" x14ac:dyDescent="0.25">
      <c r="A40" s="3" t="s">
        <v>117</v>
      </c>
    </row>
    <row r="41" spans="1:1" x14ac:dyDescent="0.25">
      <c r="A41" s="5" t="s">
        <v>118</v>
      </c>
    </row>
    <row r="42" spans="1:1" x14ac:dyDescent="0.25">
      <c r="A42" s="3" t="s">
        <v>120</v>
      </c>
    </row>
    <row r="43" spans="1:1" x14ac:dyDescent="0.25">
      <c r="A43" s="5" t="s">
        <v>121</v>
      </c>
    </row>
    <row r="44" spans="1:1" x14ac:dyDescent="0.25">
      <c r="A44" s="3" t="s">
        <v>123</v>
      </c>
    </row>
    <row r="45" spans="1:1" x14ac:dyDescent="0.25">
      <c r="A45" s="5" t="s">
        <v>124</v>
      </c>
    </row>
    <row r="46" spans="1:1" x14ac:dyDescent="0.25">
      <c r="A46" s="3" t="s">
        <v>126</v>
      </c>
    </row>
    <row r="47" spans="1:1" x14ac:dyDescent="0.25">
      <c r="A47" s="5" t="s">
        <v>128</v>
      </c>
    </row>
    <row r="48" spans="1:1" x14ac:dyDescent="0.25">
      <c r="A48" s="3" t="s">
        <v>130</v>
      </c>
    </row>
    <row r="49" spans="1:1" x14ac:dyDescent="0.25">
      <c r="A49" s="5" t="s">
        <v>132</v>
      </c>
    </row>
    <row r="50" spans="1:1" x14ac:dyDescent="0.25">
      <c r="A50" s="3" t="s">
        <v>134</v>
      </c>
    </row>
    <row r="51" spans="1:1" x14ac:dyDescent="0.25">
      <c r="A51" s="5" t="s">
        <v>135</v>
      </c>
    </row>
    <row r="52" spans="1:1" x14ac:dyDescent="0.25">
      <c r="A52" s="3" t="s">
        <v>136</v>
      </c>
    </row>
    <row r="53" spans="1:1" x14ac:dyDescent="0.25">
      <c r="A53" s="5" t="s">
        <v>137</v>
      </c>
    </row>
    <row r="54" spans="1:1" x14ac:dyDescent="0.25">
      <c r="A54" s="3" t="s">
        <v>139</v>
      </c>
    </row>
    <row r="55" spans="1:1" x14ac:dyDescent="0.25">
      <c r="A55" s="5" t="s">
        <v>141</v>
      </c>
    </row>
    <row r="56" spans="1:1" x14ac:dyDescent="0.25">
      <c r="A56" s="3" t="s">
        <v>143</v>
      </c>
    </row>
    <row r="57" spans="1:1" x14ac:dyDescent="0.25">
      <c r="A57" s="5" t="s">
        <v>146</v>
      </c>
    </row>
    <row r="58" spans="1:1" x14ac:dyDescent="0.25">
      <c r="A58" s="3" t="s">
        <v>148</v>
      </c>
    </row>
    <row r="59" spans="1:1" x14ac:dyDescent="0.25">
      <c r="A59" s="5" t="s">
        <v>149</v>
      </c>
    </row>
    <row r="60" spans="1:1" x14ac:dyDescent="0.25">
      <c r="A60" s="3" t="s">
        <v>151</v>
      </c>
    </row>
    <row r="61" spans="1:1" x14ac:dyDescent="0.25">
      <c r="A61" s="5" t="s">
        <v>152</v>
      </c>
    </row>
    <row r="62" spans="1:1" x14ac:dyDescent="0.25">
      <c r="A62" s="3" t="s">
        <v>153</v>
      </c>
    </row>
    <row r="63" spans="1:1" x14ac:dyDescent="0.25">
      <c r="A63" s="5" t="s">
        <v>154</v>
      </c>
    </row>
    <row r="64" spans="1:1" x14ac:dyDescent="0.25">
      <c r="A64" s="3" t="s">
        <v>156</v>
      </c>
    </row>
    <row r="65" spans="1:1" x14ac:dyDescent="0.25">
      <c r="A65" s="5" t="s">
        <v>157</v>
      </c>
    </row>
    <row r="66" spans="1:1" x14ac:dyDescent="0.25">
      <c r="A66" s="3" t="s">
        <v>159</v>
      </c>
    </row>
    <row r="67" spans="1:1" x14ac:dyDescent="0.25">
      <c r="A67" s="5" t="s">
        <v>160</v>
      </c>
    </row>
    <row r="68" spans="1:1" x14ac:dyDescent="0.25">
      <c r="A68" s="3" t="s">
        <v>161</v>
      </c>
    </row>
    <row r="69" spans="1:1" x14ac:dyDescent="0.25">
      <c r="A69" s="5" t="s">
        <v>163</v>
      </c>
    </row>
    <row r="70" spans="1:1" x14ac:dyDescent="0.25">
      <c r="A70" s="3" t="s">
        <v>165</v>
      </c>
    </row>
    <row r="71" spans="1:1" x14ac:dyDescent="0.25">
      <c r="A71" s="11" t="s">
        <v>167</v>
      </c>
    </row>
    <row r="72" spans="1:1" ht="17.399999999999999" customHeight="1" x14ac:dyDescent="0.25">
      <c r="A72" s="12" t="s">
        <v>289</v>
      </c>
    </row>
    <row r="73" spans="1:1" x14ac:dyDescent="0.25">
      <c r="A73" s="13" t="s">
        <v>291</v>
      </c>
    </row>
    <row r="74" spans="1:1" ht="15.6" customHeight="1" x14ac:dyDescent="0.25">
      <c r="A74" s="12" t="s">
        <v>293</v>
      </c>
    </row>
    <row r="75" spans="1:1" x14ac:dyDescent="0.25">
      <c r="A75" s="13" t="s">
        <v>295</v>
      </c>
    </row>
    <row r="76" spans="1:1" ht="19.8" customHeight="1" x14ac:dyDescent="0.25">
      <c r="A76" s="12" t="s">
        <v>297</v>
      </c>
    </row>
    <row r="77" spans="1:1" x14ac:dyDescent="0.25">
      <c r="A77" s="13" t="s">
        <v>295</v>
      </c>
    </row>
    <row r="78" spans="1:1" ht="15" customHeight="1" x14ac:dyDescent="0.25">
      <c r="A78" s="12" t="s">
        <v>300</v>
      </c>
    </row>
    <row r="79" spans="1:1" ht="17.399999999999999" customHeight="1" x14ac:dyDescent="0.25">
      <c r="A79" s="13" t="s">
        <v>302</v>
      </c>
    </row>
    <row r="80" spans="1:1" ht="15.6" customHeight="1" x14ac:dyDescent="0.25">
      <c r="A80" s="12" t="s">
        <v>304</v>
      </c>
    </row>
    <row r="81" spans="1:1" x14ac:dyDescent="0.25">
      <c r="A81" s="13" t="s">
        <v>70</v>
      </c>
    </row>
    <row r="82" spans="1:1" x14ac:dyDescent="0.25">
      <c r="A82" s="12" t="s">
        <v>326</v>
      </c>
    </row>
    <row r="83" spans="1:1" x14ac:dyDescent="0.25">
      <c r="A83" s="13" t="s">
        <v>329</v>
      </c>
    </row>
    <row r="84" spans="1:1" x14ac:dyDescent="0.25">
      <c r="A84" s="12" t="s">
        <v>332</v>
      </c>
    </row>
    <row r="85" spans="1:1" x14ac:dyDescent="0.25">
      <c r="A85" s="13" t="s">
        <v>335</v>
      </c>
    </row>
    <row r="86" spans="1:1" ht="26.4" x14ac:dyDescent="0.25">
      <c r="A86" s="12" t="s">
        <v>338</v>
      </c>
    </row>
    <row r="87" spans="1:1" ht="26.4" x14ac:dyDescent="0.25">
      <c r="A87" s="13" t="s">
        <v>341</v>
      </c>
    </row>
    <row r="88" spans="1:1" x14ac:dyDescent="0.25">
      <c r="A88" s="12">
        <v>3</v>
      </c>
    </row>
    <row r="89" spans="1:1" x14ac:dyDescent="0.25">
      <c r="A89" s="13" t="s">
        <v>66</v>
      </c>
    </row>
    <row r="90" spans="1:1" x14ac:dyDescent="0.25">
      <c r="A90" s="12" t="s">
        <v>291</v>
      </c>
    </row>
    <row r="91" spans="1:1" x14ac:dyDescent="0.25">
      <c r="A91" s="13" t="s">
        <v>130</v>
      </c>
    </row>
    <row r="92" spans="1:1" x14ac:dyDescent="0.25">
      <c r="A92" s="12" t="s">
        <v>352</v>
      </c>
    </row>
    <row r="93" spans="1:1" x14ac:dyDescent="0.25">
      <c r="A93" s="13" t="s">
        <v>355</v>
      </c>
    </row>
    <row r="94" spans="1:1" x14ac:dyDescent="0.25">
      <c r="A94" s="12" t="s">
        <v>291</v>
      </c>
    </row>
    <row r="95" spans="1:1" x14ac:dyDescent="0.25">
      <c r="A95" s="13" t="s">
        <v>360</v>
      </c>
    </row>
    <row r="96" spans="1:1" x14ac:dyDescent="0.25">
      <c r="A96" s="12" t="s">
        <v>363</v>
      </c>
    </row>
    <row r="97" spans="1:1" x14ac:dyDescent="0.25">
      <c r="A97" s="13" t="s">
        <v>366</v>
      </c>
    </row>
    <row r="98" spans="1:1" ht="39.6" x14ac:dyDescent="0.25">
      <c r="A98" s="12" t="s">
        <v>369</v>
      </c>
    </row>
    <row r="99" spans="1:1" x14ac:dyDescent="0.25">
      <c r="A99" s="13" t="s">
        <v>372</v>
      </c>
    </row>
    <row r="100" spans="1:1" ht="26.4" x14ac:dyDescent="0.25">
      <c r="A100" s="12" t="s">
        <v>375</v>
      </c>
    </row>
    <row r="101" spans="1:1" x14ac:dyDescent="0.25">
      <c r="A101" s="13" t="s">
        <v>378</v>
      </c>
    </row>
    <row r="102" spans="1:1" x14ac:dyDescent="0.25">
      <c r="A102" s="12" t="s">
        <v>381</v>
      </c>
    </row>
    <row r="103" spans="1:1" x14ac:dyDescent="0.25">
      <c r="A103" s="13" t="s">
        <v>384</v>
      </c>
    </row>
    <row r="104" spans="1:1" x14ac:dyDescent="0.25">
      <c r="A104" s="12" t="s">
        <v>387</v>
      </c>
    </row>
    <row r="105" spans="1:1" x14ac:dyDescent="0.25">
      <c r="A105" s="13" t="s">
        <v>295</v>
      </c>
    </row>
    <row r="106" spans="1:1" x14ac:dyDescent="0.25">
      <c r="A106" s="12" t="s">
        <v>392</v>
      </c>
    </row>
    <row r="107" spans="1:1" x14ac:dyDescent="0.25">
      <c r="A107" s="13" t="s">
        <v>395</v>
      </c>
    </row>
    <row r="108" spans="1:1" x14ac:dyDescent="0.25">
      <c r="A108" s="12" t="s">
        <v>398</v>
      </c>
    </row>
    <row r="109" spans="1:1" x14ac:dyDescent="0.25">
      <c r="A109" s="13" t="s">
        <v>66</v>
      </c>
    </row>
    <row r="110" spans="1:1" x14ac:dyDescent="0.25">
      <c r="A110" s="12" t="s">
        <v>403</v>
      </c>
    </row>
    <row r="111" spans="1:1" x14ac:dyDescent="0.25">
      <c r="A111" s="13" t="s">
        <v>406</v>
      </c>
    </row>
    <row r="112" spans="1:1" x14ac:dyDescent="0.25">
      <c r="A112" s="12" t="s">
        <v>295</v>
      </c>
    </row>
    <row r="113" spans="1:1" x14ac:dyDescent="0.25">
      <c r="A113" s="13" t="s">
        <v>66</v>
      </c>
    </row>
    <row r="114" spans="1:1" x14ac:dyDescent="0.25">
      <c r="A114" s="12" t="s">
        <v>413</v>
      </c>
    </row>
    <row r="115" spans="1:1" x14ac:dyDescent="0.25">
      <c r="A115" s="13" t="s">
        <v>416</v>
      </c>
    </row>
    <row r="116" spans="1:1" x14ac:dyDescent="0.25">
      <c r="A116" s="12" t="s">
        <v>419</v>
      </c>
    </row>
    <row r="117" spans="1:1" x14ac:dyDescent="0.25">
      <c r="A117" s="13" t="s">
        <v>422</v>
      </c>
    </row>
    <row r="118" spans="1:1" x14ac:dyDescent="0.25">
      <c r="A118" s="12" t="s">
        <v>425</v>
      </c>
    </row>
    <row r="119" spans="1:1" x14ac:dyDescent="0.25">
      <c r="A119" s="13" t="s">
        <v>428</v>
      </c>
    </row>
    <row r="120" spans="1:1" x14ac:dyDescent="0.25">
      <c r="A120" s="12" t="s">
        <v>431</v>
      </c>
    </row>
    <row r="121" spans="1:1" x14ac:dyDescent="0.25">
      <c r="A121" s="13" t="s">
        <v>434</v>
      </c>
    </row>
    <row r="122" spans="1:1" x14ac:dyDescent="0.25">
      <c r="A122" s="12" t="s">
        <v>437</v>
      </c>
    </row>
    <row r="123" spans="1:1" ht="52.8" x14ac:dyDescent="0.25">
      <c r="A123" s="13" t="s">
        <v>440</v>
      </c>
    </row>
    <row r="124" spans="1:1" ht="39.6" x14ac:dyDescent="0.25">
      <c r="A124" s="12" t="s">
        <v>443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8222C-A1A7-4A6C-934C-43356EB5B8DD}">
  <sheetPr>
    <tabColor rgb="FF92D050"/>
  </sheetPr>
  <dimension ref="A1:AD134"/>
  <sheetViews>
    <sheetView topLeftCell="A103" zoomScale="98" workbookViewId="0">
      <selection sqref="A1:B134"/>
    </sheetView>
  </sheetViews>
  <sheetFormatPr defaultRowHeight="13.2" x14ac:dyDescent="0.25"/>
  <cols>
    <col min="1" max="1" width="9.77734375" bestFit="1" customWidth="1"/>
    <col min="2" max="2" width="7" bestFit="1" customWidth="1"/>
    <col min="3" max="3" width="14.5546875" bestFit="1" customWidth="1"/>
    <col min="4" max="4" width="41.44140625" bestFit="1" customWidth="1"/>
    <col min="5" max="5" width="38.5546875" bestFit="1" customWidth="1"/>
    <col min="6" max="6" width="33.33203125" bestFit="1" customWidth="1"/>
    <col min="7" max="7" width="39.6640625" bestFit="1" customWidth="1"/>
    <col min="8" max="8" width="60.33203125" bestFit="1" customWidth="1"/>
    <col min="9" max="9" width="44.5546875" bestFit="1" customWidth="1"/>
    <col min="10" max="10" width="52.5546875" bestFit="1" customWidth="1"/>
    <col min="11" max="11" width="48.44140625" bestFit="1" customWidth="1"/>
    <col min="12" max="12" width="37.88671875" bestFit="1" customWidth="1"/>
    <col min="13" max="13" width="48.33203125" bestFit="1" customWidth="1"/>
    <col min="14" max="14" width="23.88671875" bestFit="1" customWidth="1"/>
    <col min="15" max="15" width="37.109375" bestFit="1" customWidth="1"/>
    <col min="16" max="16" width="43" bestFit="1" customWidth="1"/>
    <col min="17" max="17" width="42" bestFit="1" customWidth="1"/>
    <col min="18" max="18" width="35.109375" bestFit="1" customWidth="1"/>
    <col min="19" max="19" width="36.77734375" bestFit="1" customWidth="1"/>
    <col min="20" max="20" width="30.88671875" bestFit="1" customWidth="1"/>
    <col min="21" max="21" width="39.21875" bestFit="1" customWidth="1"/>
    <col min="22" max="22" width="41.21875" bestFit="1" customWidth="1"/>
    <col min="23" max="23" width="38.77734375" bestFit="1" customWidth="1"/>
    <col min="24" max="24" width="43.77734375" bestFit="1" customWidth="1"/>
    <col min="25" max="25" width="39.33203125" bestFit="1" customWidth="1"/>
    <col min="26" max="26" width="46.6640625" bestFit="1" customWidth="1"/>
    <col min="27" max="27" width="51.109375" bestFit="1" customWidth="1"/>
    <col min="28" max="28" width="59" bestFit="1" customWidth="1"/>
    <col min="29" max="29" width="56.44140625" bestFit="1" customWidth="1"/>
    <col min="30" max="30" width="255.77734375" bestFit="1" customWidth="1"/>
  </cols>
  <sheetData>
    <row r="1" spans="1:29" x14ac:dyDescent="0.25">
      <c r="A1" s="53" t="s">
        <v>2</v>
      </c>
      <c r="B1" s="53" t="s">
        <v>3</v>
      </c>
      <c r="C1" s="53" t="s">
        <v>4</v>
      </c>
      <c r="D1" s="53" t="s">
        <v>5</v>
      </c>
      <c r="E1" s="53" t="s">
        <v>6</v>
      </c>
      <c r="F1" s="53" t="s">
        <v>175</v>
      </c>
      <c r="G1" s="53" t="s">
        <v>174</v>
      </c>
      <c r="H1" s="53" t="s">
        <v>176</v>
      </c>
      <c r="I1" s="53" t="s">
        <v>177</v>
      </c>
      <c r="J1" s="53" t="s">
        <v>178</v>
      </c>
      <c r="K1" s="53" t="s">
        <v>179</v>
      </c>
      <c r="L1" s="53" t="s">
        <v>180</v>
      </c>
      <c r="M1" s="53" t="s">
        <v>181</v>
      </c>
      <c r="N1" s="53" t="s">
        <v>182</v>
      </c>
      <c r="O1" s="53" t="s">
        <v>183</v>
      </c>
      <c r="P1" s="53" t="s">
        <v>184</v>
      </c>
      <c r="Q1" s="53" t="s">
        <v>185</v>
      </c>
      <c r="R1" s="53" t="s">
        <v>186</v>
      </c>
      <c r="S1" s="53" t="s">
        <v>187</v>
      </c>
      <c r="T1" s="53" t="s">
        <v>188</v>
      </c>
      <c r="U1" s="53" t="s">
        <v>189</v>
      </c>
      <c r="V1" s="53" t="s">
        <v>190</v>
      </c>
      <c r="W1" s="53" t="s">
        <v>191</v>
      </c>
      <c r="X1" s="53" t="s">
        <v>192</v>
      </c>
      <c r="Y1" s="53" t="s">
        <v>193</v>
      </c>
      <c r="Z1" s="53" t="s">
        <v>194</v>
      </c>
      <c r="AA1" s="53" t="s">
        <v>195</v>
      </c>
      <c r="AB1" s="53" t="s">
        <v>196</v>
      </c>
      <c r="AC1" s="53" t="s">
        <v>197</v>
      </c>
    </row>
    <row r="2" spans="1:29" x14ac:dyDescent="0.25">
      <c r="A2" s="54" t="s">
        <v>33</v>
      </c>
      <c r="B2" s="54" t="s">
        <v>34</v>
      </c>
      <c r="C2" s="54" t="s">
        <v>35</v>
      </c>
      <c r="D2" s="54" t="s">
        <v>36</v>
      </c>
      <c r="E2" s="54" t="s">
        <v>37</v>
      </c>
      <c r="F2" s="54">
        <v>2</v>
      </c>
      <c r="G2" s="54">
        <v>5</v>
      </c>
      <c r="H2" s="54">
        <v>2</v>
      </c>
      <c r="I2" s="54">
        <v>2</v>
      </c>
      <c r="J2" s="54">
        <v>1</v>
      </c>
      <c r="K2" s="54">
        <v>5</v>
      </c>
      <c r="L2" s="54">
        <v>5</v>
      </c>
      <c r="M2" s="54">
        <v>5</v>
      </c>
      <c r="N2" s="54">
        <v>5</v>
      </c>
      <c r="O2" s="54">
        <v>5</v>
      </c>
      <c r="P2" s="54">
        <v>5</v>
      </c>
      <c r="Q2" s="54">
        <v>3</v>
      </c>
      <c r="R2" s="54">
        <v>3</v>
      </c>
      <c r="S2" s="54">
        <v>3</v>
      </c>
      <c r="T2" s="54">
        <v>3</v>
      </c>
      <c r="U2" s="54">
        <v>4</v>
      </c>
      <c r="V2" s="54">
        <v>3</v>
      </c>
      <c r="W2" s="54">
        <v>3</v>
      </c>
      <c r="X2" s="54">
        <v>3</v>
      </c>
      <c r="Y2" s="54">
        <v>1</v>
      </c>
      <c r="Z2" s="54">
        <v>1</v>
      </c>
      <c r="AA2" s="54">
        <v>4</v>
      </c>
      <c r="AB2" s="54">
        <v>5</v>
      </c>
      <c r="AC2" s="54">
        <v>5</v>
      </c>
    </row>
    <row r="3" spans="1:29" x14ac:dyDescent="0.25">
      <c r="A3" s="54" t="s">
        <v>47</v>
      </c>
      <c r="B3" s="54" t="s">
        <v>48</v>
      </c>
      <c r="C3" s="54" t="s">
        <v>35</v>
      </c>
      <c r="D3" s="54" t="s">
        <v>36</v>
      </c>
      <c r="E3" s="54" t="s">
        <v>37</v>
      </c>
      <c r="F3" s="54">
        <v>3</v>
      </c>
      <c r="G3" s="54">
        <v>2</v>
      </c>
      <c r="H3" s="54">
        <v>2</v>
      </c>
      <c r="I3" s="54">
        <v>2</v>
      </c>
      <c r="J3" s="54">
        <v>2</v>
      </c>
      <c r="K3" s="54">
        <v>2</v>
      </c>
      <c r="L3" s="54">
        <v>2</v>
      </c>
      <c r="M3" s="54">
        <v>2</v>
      </c>
      <c r="N3" s="54">
        <v>3</v>
      </c>
      <c r="O3" s="54">
        <v>3</v>
      </c>
      <c r="P3" s="54">
        <v>3</v>
      </c>
      <c r="Q3" s="54">
        <v>3</v>
      </c>
      <c r="R3" s="54">
        <v>3</v>
      </c>
      <c r="S3" s="54">
        <v>3</v>
      </c>
      <c r="T3" s="54">
        <v>3</v>
      </c>
      <c r="U3" s="54">
        <v>3</v>
      </c>
      <c r="V3" s="54">
        <v>3</v>
      </c>
      <c r="W3" s="54">
        <v>3</v>
      </c>
      <c r="X3" s="54">
        <v>3</v>
      </c>
      <c r="Y3" s="54">
        <v>2</v>
      </c>
      <c r="Z3" s="54">
        <v>2</v>
      </c>
      <c r="AA3" s="54">
        <v>2</v>
      </c>
      <c r="AB3" s="54">
        <v>2</v>
      </c>
      <c r="AC3" s="54">
        <v>2</v>
      </c>
    </row>
    <row r="4" spans="1:29" x14ac:dyDescent="0.25">
      <c r="A4" s="54" t="s">
        <v>33</v>
      </c>
      <c r="B4" s="54" t="s">
        <v>34</v>
      </c>
      <c r="C4" s="54" t="s">
        <v>35</v>
      </c>
      <c r="D4" s="54" t="s">
        <v>36</v>
      </c>
      <c r="E4" s="54" t="s">
        <v>52</v>
      </c>
      <c r="F4" s="54">
        <v>1</v>
      </c>
      <c r="G4" s="54">
        <v>1</v>
      </c>
      <c r="H4" s="54">
        <v>1</v>
      </c>
      <c r="I4" s="54">
        <v>1</v>
      </c>
      <c r="J4" s="54">
        <v>2</v>
      </c>
      <c r="K4" s="54">
        <v>3</v>
      </c>
      <c r="L4" s="54">
        <v>2</v>
      </c>
      <c r="M4" s="54">
        <v>1</v>
      </c>
      <c r="N4" s="54">
        <v>4</v>
      </c>
      <c r="O4" s="54">
        <v>3</v>
      </c>
      <c r="P4" s="54">
        <v>3</v>
      </c>
      <c r="Q4" s="54">
        <v>3</v>
      </c>
      <c r="R4" s="54">
        <v>3</v>
      </c>
      <c r="S4" s="54">
        <v>3</v>
      </c>
      <c r="T4" s="54">
        <v>3</v>
      </c>
      <c r="U4" s="54">
        <v>3</v>
      </c>
      <c r="V4" s="54">
        <v>3</v>
      </c>
      <c r="W4" s="54">
        <v>3</v>
      </c>
      <c r="X4" s="54">
        <v>3</v>
      </c>
      <c r="Y4" s="54">
        <v>3</v>
      </c>
      <c r="Z4" s="54">
        <v>3</v>
      </c>
      <c r="AA4" s="54">
        <v>3</v>
      </c>
      <c r="AB4" s="54">
        <v>3</v>
      </c>
      <c r="AC4" s="54">
        <v>3</v>
      </c>
    </row>
    <row r="5" spans="1:29" x14ac:dyDescent="0.25">
      <c r="A5" s="54" t="s">
        <v>55</v>
      </c>
      <c r="B5" s="54" t="s">
        <v>34</v>
      </c>
      <c r="C5" s="54" t="s">
        <v>56</v>
      </c>
      <c r="D5" s="54" t="s">
        <v>57</v>
      </c>
      <c r="E5" s="54" t="s">
        <v>58</v>
      </c>
      <c r="F5" s="54">
        <v>4</v>
      </c>
      <c r="G5" s="54">
        <v>4</v>
      </c>
      <c r="H5" s="54">
        <v>2</v>
      </c>
      <c r="I5" s="54">
        <v>4</v>
      </c>
      <c r="J5" s="54">
        <v>3</v>
      </c>
      <c r="K5" s="54">
        <v>4</v>
      </c>
      <c r="L5" s="54">
        <v>4</v>
      </c>
      <c r="M5" s="54">
        <v>4</v>
      </c>
      <c r="N5" s="54">
        <v>4</v>
      </c>
      <c r="O5" s="54">
        <v>3</v>
      </c>
      <c r="P5" s="54">
        <v>3</v>
      </c>
      <c r="Q5" s="54">
        <v>3</v>
      </c>
      <c r="R5" s="54">
        <v>4</v>
      </c>
      <c r="S5" s="54">
        <v>2</v>
      </c>
      <c r="T5" s="54">
        <v>2</v>
      </c>
      <c r="U5" s="54">
        <v>5</v>
      </c>
      <c r="V5" s="54">
        <v>3</v>
      </c>
      <c r="W5" s="54">
        <v>5</v>
      </c>
      <c r="X5" s="54">
        <v>4</v>
      </c>
      <c r="Y5" s="54">
        <v>2</v>
      </c>
      <c r="Z5" s="54">
        <v>4</v>
      </c>
      <c r="AA5" s="54">
        <v>1</v>
      </c>
      <c r="AB5" s="54">
        <v>5</v>
      </c>
      <c r="AC5" s="54">
        <v>4</v>
      </c>
    </row>
    <row r="6" spans="1:29" x14ac:dyDescent="0.25">
      <c r="A6" s="54" t="s">
        <v>47</v>
      </c>
      <c r="B6" s="54" t="s">
        <v>34</v>
      </c>
      <c r="C6" s="54" t="s">
        <v>35</v>
      </c>
      <c r="D6" s="54" t="s">
        <v>36</v>
      </c>
      <c r="E6" s="54" t="s">
        <v>52</v>
      </c>
      <c r="F6" s="54">
        <v>3</v>
      </c>
      <c r="G6" s="54">
        <v>3</v>
      </c>
      <c r="H6" s="54">
        <v>4</v>
      </c>
      <c r="I6" s="54">
        <v>4</v>
      </c>
      <c r="J6" s="54">
        <v>4</v>
      </c>
      <c r="K6" s="54">
        <v>4</v>
      </c>
      <c r="L6" s="54">
        <v>3</v>
      </c>
      <c r="M6" s="54">
        <v>4</v>
      </c>
      <c r="N6" s="54">
        <v>5</v>
      </c>
      <c r="O6" s="54">
        <v>4</v>
      </c>
      <c r="P6" s="54">
        <v>4</v>
      </c>
      <c r="Q6" s="54">
        <v>5</v>
      </c>
      <c r="R6" s="54">
        <v>4</v>
      </c>
      <c r="S6" s="54">
        <v>2</v>
      </c>
      <c r="T6" s="54">
        <v>2</v>
      </c>
      <c r="U6" s="54">
        <v>2</v>
      </c>
      <c r="V6" s="54">
        <v>3</v>
      </c>
      <c r="W6" s="54">
        <v>3</v>
      </c>
      <c r="X6" s="54">
        <v>3</v>
      </c>
      <c r="Y6" s="54">
        <v>3</v>
      </c>
      <c r="Z6" s="54">
        <v>2</v>
      </c>
      <c r="AA6" s="54">
        <v>2</v>
      </c>
      <c r="AB6" s="54">
        <v>5</v>
      </c>
      <c r="AC6" s="54">
        <v>5</v>
      </c>
    </row>
    <row r="7" spans="1:29" x14ac:dyDescent="0.25">
      <c r="A7" s="54" t="s">
        <v>33</v>
      </c>
      <c r="B7" s="54" t="s">
        <v>34</v>
      </c>
      <c r="C7" s="54" t="s">
        <v>56</v>
      </c>
      <c r="D7" s="54" t="s">
        <v>36</v>
      </c>
      <c r="E7" s="54" t="s">
        <v>37</v>
      </c>
      <c r="F7" s="54">
        <v>4</v>
      </c>
      <c r="G7" s="54">
        <v>5</v>
      </c>
      <c r="H7" s="54">
        <v>4</v>
      </c>
      <c r="I7" s="54">
        <v>4</v>
      </c>
      <c r="J7" s="54">
        <v>5</v>
      </c>
      <c r="K7" s="54">
        <v>2</v>
      </c>
      <c r="L7" s="54">
        <v>2</v>
      </c>
      <c r="M7" s="54">
        <v>2</v>
      </c>
      <c r="N7" s="54">
        <v>2</v>
      </c>
      <c r="O7" s="54">
        <v>2</v>
      </c>
      <c r="P7" s="54">
        <v>2</v>
      </c>
      <c r="Q7" s="54">
        <v>2</v>
      </c>
      <c r="R7" s="54">
        <v>2</v>
      </c>
      <c r="S7" s="54">
        <v>2</v>
      </c>
      <c r="T7" s="54">
        <v>3</v>
      </c>
      <c r="U7" s="54">
        <v>3</v>
      </c>
      <c r="V7" s="54">
        <v>3</v>
      </c>
      <c r="W7" s="54">
        <v>2</v>
      </c>
      <c r="X7" s="54">
        <v>2</v>
      </c>
      <c r="Y7" s="54">
        <v>3</v>
      </c>
      <c r="Z7" s="54">
        <v>3</v>
      </c>
      <c r="AA7" s="54">
        <v>3</v>
      </c>
      <c r="AB7" s="54">
        <v>3</v>
      </c>
      <c r="AC7" s="54">
        <v>2</v>
      </c>
    </row>
    <row r="8" spans="1:29" x14ac:dyDescent="0.25">
      <c r="A8" s="54" t="s">
        <v>33</v>
      </c>
      <c r="B8" s="54" t="s">
        <v>34</v>
      </c>
      <c r="C8" s="54" t="s">
        <v>63</v>
      </c>
      <c r="D8" s="54" t="s">
        <v>36</v>
      </c>
      <c r="E8" s="54" t="s">
        <v>37</v>
      </c>
      <c r="F8" s="54">
        <v>4</v>
      </c>
      <c r="G8" s="54">
        <v>5</v>
      </c>
      <c r="H8" s="54">
        <v>5</v>
      </c>
      <c r="I8" s="54">
        <v>5</v>
      </c>
      <c r="J8" s="54">
        <v>5</v>
      </c>
      <c r="K8" s="54">
        <v>5</v>
      </c>
      <c r="L8" s="54">
        <v>5</v>
      </c>
      <c r="M8" s="54">
        <v>5</v>
      </c>
      <c r="N8" s="54">
        <v>5</v>
      </c>
      <c r="O8" s="54">
        <v>5</v>
      </c>
      <c r="P8" s="54">
        <v>5</v>
      </c>
      <c r="Q8" s="54">
        <v>5</v>
      </c>
      <c r="R8" s="54">
        <v>5</v>
      </c>
      <c r="S8" s="54">
        <v>5</v>
      </c>
      <c r="T8" s="54">
        <v>5</v>
      </c>
      <c r="U8" s="54">
        <v>5</v>
      </c>
      <c r="V8" s="54">
        <v>5</v>
      </c>
      <c r="W8" s="54">
        <v>5</v>
      </c>
      <c r="X8" s="54">
        <v>5</v>
      </c>
      <c r="Y8" s="54">
        <v>5</v>
      </c>
      <c r="Z8" s="54">
        <v>5</v>
      </c>
      <c r="AA8" s="54">
        <v>5</v>
      </c>
      <c r="AB8" s="54">
        <v>5</v>
      </c>
      <c r="AC8" s="54">
        <v>5</v>
      </c>
    </row>
    <row r="9" spans="1:29" x14ac:dyDescent="0.25">
      <c r="A9" s="54" t="s">
        <v>47</v>
      </c>
      <c r="B9" s="54" t="s">
        <v>34</v>
      </c>
      <c r="C9" s="54" t="s">
        <v>35</v>
      </c>
      <c r="D9" s="54" t="s">
        <v>36</v>
      </c>
      <c r="E9" s="54" t="s">
        <v>52</v>
      </c>
      <c r="F9" s="54">
        <v>5</v>
      </c>
      <c r="G9" s="54">
        <v>4</v>
      </c>
      <c r="H9" s="54">
        <v>4</v>
      </c>
      <c r="I9" s="54">
        <v>4</v>
      </c>
      <c r="J9" s="54">
        <v>5</v>
      </c>
      <c r="K9" s="54">
        <v>3</v>
      </c>
      <c r="L9" s="54">
        <v>3</v>
      </c>
      <c r="M9" s="54">
        <v>2</v>
      </c>
      <c r="N9" s="54">
        <v>2</v>
      </c>
      <c r="O9" s="54">
        <v>2</v>
      </c>
      <c r="P9" s="54">
        <v>2</v>
      </c>
      <c r="Q9" s="54">
        <v>2</v>
      </c>
      <c r="R9" s="54">
        <v>2</v>
      </c>
      <c r="S9" s="54">
        <v>3</v>
      </c>
      <c r="T9" s="54">
        <v>3</v>
      </c>
      <c r="U9" s="54">
        <v>2</v>
      </c>
      <c r="V9" s="54">
        <v>2</v>
      </c>
      <c r="W9" s="54">
        <v>3</v>
      </c>
      <c r="X9" s="54">
        <v>3</v>
      </c>
      <c r="Y9" s="54">
        <v>2</v>
      </c>
      <c r="Z9" s="54">
        <v>3</v>
      </c>
      <c r="AA9" s="54">
        <v>2</v>
      </c>
      <c r="AB9" s="54">
        <v>2</v>
      </c>
      <c r="AC9" s="54">
        <v>2</v>
      </c>
    </row>
    <row r="10" spans="1:29" x14ac:dyDescent="0.25">
      <c r="A10" s="54" t="s">
        <v>33</v>
      </c>
      <c r="B10" s="54" t="s">
        <v>34</v>
      </c>
      <c r="C10" s="54" t="s">
        <v>35</v>
      </c>
      <c r="D10" s="54" t="s">
        <v>36</v>
      </c>
      <c r="E10" s="54" t="s">
        <v>58</v>
      </c>
      <c r="F10" s="54">
        <v>4</v>
      </c>
      <c r="G10" s="54">
        <v>4</v>
      </c>
      <c r="H10" s="54">
        <v>4</v>
      </c>
      <c r="I10" s="54">
        <v>4</v>
      </c>
      <c r="J10" s="54">
        <v>4</v>
      </c>
      <c r="K10" s="54">
        <v>5</v>
      </c>
      <c r="L10" s="54">
        <v>2</v>
      </c>
      <c r="M10" s="54">
        <v>3</v>
      </c>
      <c r="N10" s="54">
        <v>2</v>
      </c>
      <c r="O10" s="54">
        <v>5</v>
      </c>
      <c r="P10" s="54">
        <v>2</v>
      </c>
      <c r="Q10" s="54">
        <v>2</v>
      </c>
      <c r="R10" s="54">
        <v>2</v>
      </c>
      <c r="S10" s="54">
        <v>5</v>
      </c>
      <c r="T10" s="54">
        <v>5</v>
      </c>
      <c r="U10" s="54">
        <v>2</v>
      </c>
      <c r="V10" s="54">
        <v>5</v>
      </c>
      <c r="W10" s="54">
        <v>5</v>
      </c>
      <c r="X10" s="54">
        <v>5</v>
      </c>
      <c r="Y10" s="54">
        <v>2</v>
      </c>
      <c r="Z10" s="54">
        <v>2</v>
      </c>
      <c r="AA10" s="54">
        <v>2</v>
      </c>
      <c r="AB10" s="54">
        <v>2</v>
      </c>
      <c r="AC10" s="54">
        <v>5</v>
      </c>
    </row>
    <row r="11" spans="1:29" x14ac:dyDescent="0.25">
      <c r="A11" s="54" t="s">
        <v>47</v>
      </c>
      <c r="B11" s="54" t="s">
        <v>34</v>
      </c>
      <c r="C11" s="54" t="s">
        <v>56</v>
      </c>
      <c r="D11" s="54" t="s">
        <v>36</v>
      </c>
      <c r="E11" s="54" t="s">
        <v>37</v>
      </c>
      <c r="F11" s="54">
        <v>1</v>
      </c>
      <c r="G11" s="54">
        <v>2</v>
      </c>
      <c r="H11" s="54">
        <v>1</v>
      </c>
      <c r="I11" s="54">
        <v>1</v>
      </c>
      <c r="J11" s="54">
        <v>1</v>
      </c>
      <c r="K11" s="54">
        <v>2</v>
      </c>
      <c r="L11" s="54">
        <v>3</v>
      </c>
      <c r="M11" s="54">
        <v>2</v>
      </c>
      <c r="N11" s="54">
        <v>2</v>
      </c>
      <c r="O11" s="54">
        <v>2</v>
      </c>
      <c r="P11" s="54">
        <v>3</v>
      </c>
      <c r="Q11" s="54">
        <v>3</v>
      </c>
      <c r="R11" s="54">
        <v>2</v>
      </c>
      <c r="S11" s="54">
        <v>2</v>
      </c>
      <c r="T11" s="54">
        <v>2</v>
      </c>
      <c r="U11" s="54">
        <v>2</v>
      </c>
      <c r="V11" s="54">
        <v>3</v>
      </c>
      <c r="W11" s="54">
        <v>2</v>
      </c>
      <c r="X11" s="54">
        <v>3</v>
      </c>
      <c r="Y11" s="54">
        <v>3</v>
      </c>
      <c r="Z11" s="54">
        <v>3</v>
      </c>
      <c r="AA11" s="54">
        <v>3</v>
      </c>
      <c r="AB11" s="54">
        <v>3</v>
      </c>
      <c r="AC11" s="54">
        <v>3</v>
      </c>
    </row>
    <row r="12" spans="1:29" x14ac:dyDescent="0.25">
      <c r="A12" s="54" t="s">
        <v>47</v>
      </c>
      <c r="B12" s="54" t="s">
        <v>34</v>
      </c>
      <c r="C12" s="54" t="s">
        <v>56</v>
      </c>
      <c r="D12" s="54" t="s">
        <v>36</v>
      </c>
      <c r="E12" s="54" t="s">
        <v>37</v>
      </c>
      <c r="F12" s="54">
        <v>3</v>
      </c>
      <c r="G12" s="54">
        <v>4</v>
      </c>
      <c r="H12" s="54">
        <v>5</v>
      </c>
      <c r="I12" s="54">
        <v>4</v>
      </c>
      <c r="J12" s="54">
        <v>5</v>
      </c>
      <c r="K12" s="54">
        <v>5</v>
      </c>
      <c r="L12" s="54">
        <v>2</v>
      </c>
      <c r="M12" s="54">
        <v>2</v>
      </c>
      <c r="N12" s="54">
        <v>2</v>
      </c>
      <c r="O12" s="54">
        <v>2</v>
      </c>
      <c r="P12" s="54">
        <v>2</v>
      </c>
      <c r="Q12" s="54">
        <v>2</v>
      </c>
      <c r="R12" s="54">
        <v>2</v>
      </c>
      <c r="S12" s="54">
        <v>5</v>
      </c>
      <c r="T12" s="54">
        <v>2</v>
      </c>
      <c r="U12" s="54">
        <v>2</v>
      </c>
      <c r="V12" s="54">
        <v>2</v>
      </c>
      <c r="W12" s="54">
        <v>2</v>
      </c>
      <c r="X12" s="54">
        <v>2</v>
      </c>
      <c r="Y12" s="54">
        <v>2</v>
      </c>
      <c r="Z12" s="54">
        <v>2</v>
      </c>
      <c r="AA12" s="54">
        <v>2</v>
      </c>
      <c r="AB12" s="54">
        <v>2</v>
      </c>
      <c r="AC12" s="54">
        <v>2</v>
      </c>
    </row>
    <row r="13" spans="1:29" x14ac:dyDescent="0.25">
      <c r="A13" s="54" t="s">
        <v>47</v>
      </c>
      <c r="B13" s="54" t="s">
        <v>34</v>
      </c>
      <c r="C13" s="54" t="s">
        <v>35</v>
      </c>
      <c r="D13" s="54" t="s">
        <v>36</v>
      </c>
      <c r="E13" s="54" t="s">
        <v>52</v>
      </c>
      <c r="F13" s="54">
        <v>4</v>
      </c>
      <c r="G13" s="54">
        <v>4</v>
      </c>
      <c r="H13" s="54">
        <v>3</v>
      </c>
      <c r="I13" s="54">
        <v>2</v>
      </c>
      <c r="J13" s="54">
        <v>5</v>
      </c>
      <c r="K13" s="54">
        <v>2</v>
      </c>
      <c r="L13" s="54">
        <v>2</v>
      </c>
      <c r="M13" s="54">
        <v>2</v>
      </c>
      <c r="N13" s="54">
        <v>2</v>
      </c>
      <c r="O13" s="54">
        <v>3</v>
      </c>
      <c r="P13" s="54">
        <v>3</v>
      </c>
      <c r="Q13" s="54">
        <v>2</v>
      </c>
      <c r="R13" s="54">
        <v>2</v>
      </c>
      <c r="S13" s="54">
        <v>2</v>
      </c>
      <c r="T13" s="54">
        <v>2</v>
      </c>
      <c r="U13" s="54">
        <v>2</v>
      </c>
      <c r="V13" s="54">
        <v>1</v>
      </c>
      <c r="W13" s="54">
        <v>2</v>
      </c>
      <c r="X13" s="54">
        <v>2</v>
      </c>
      <c r="Y13" s="54">
        <v>3</v>
      </c>
      <c r="Z13" s="54">
        <v>3</v>
      </c>
      <c r="AA13" s="54">
        <v>2</v>
      </c>
      <c r="AB13" s="54">
        <v>2</v>
      </c>
      <c r="AC13" s="54">
        <v>2</v>
      </c>
    </row>
    <row r="14" spans="1:29" x14ac:dyDescent="0.25">
      <c r="A14" s="54" t="s">
        <v>47</v>
      </c>
      <c r="B14" s="54" t="s">
        <v>34</v>
      </c>
      <c r="C14" s="54" t="s">
        <v>56</v>
      </c>
      <c r="D14" s="54" t="s">
        <v>36</v>
      </c>
      <c r="E14" s="54" t="s">
        <v>37</v>
      </c>
      <c r="F14" s="54">
        <v>5</v>
      </c>
      <c r="G14" s="54">
        <v>5</v>
      </c>
      <c r="H14" s="54">
        <v>5</v>
      </c>
      <c r="I14" s="54">
        <v>4</v>
      </c>
      <c r="J14" s="54">
        <v>5</v>
      </c>
      <c r="K14" s="54">
        <v>5</v>
      </c>
      <c r="L14" s="54">
        <v>2</v>
      </c>
      <c r="M14" s="54">
        <v>5</v>
      </c>
      <c r="N14" s="54">
        <v>5</v>
      </c>
      <c r="O14" s="54">
        <v>2</v>
      </c>
      <c r="P14" s="54">
        <v>5</v>
      </c>
      <c r="Q14" s="54">
        <v>2</v>
      </c>
      <c r="R14" s="54">
        <v>5</v>
      </c>
      <c r="S14" s="54">
        <v>2</v>
      </c>
      <c r="T14" s="54">
        <v>5</v>
      </c>
      <c r="U14" s="54">
        <v>2</v>
      </c>
      <c r="V14" s="54">
        <v>5</v>
      </c>
      <c r="W14" s="54">
        <v>2</v>
      </c>
      <c r="X14" s="54">
        <v>5</v>
      </c>
      <c r="Y14" s="54">
        <v>2</v>
      </c>
      <c r="Z14" s="54">
        <v>5</v>
      </c>
      <c r="AA14" s="54">
        <v>2</v>
      </c>
      <c r="AB14" s="54">
        <v>5</v>
      </c>
      <c r="AC14" s="54">
        <v>2</v>
      </c>
    </row>
    <row r="15" spans="1:29" x14ac:dyDescent="0.25">
      <c r="A15" s="54" t="s">
        <v>47</v>
      </c>
      <c r="B15" s="54" t="s">
        <v>48</v>
      </c>
      <c r="C15" s="54" t="s">
        <v>35</v>
      </c>
      <c r="D15" s="54" t="s">
        <v>36</v>
      </c>
      <c r="E15" s="54" t="s">
        <v>37</v>
      </c>
      <c r="F15" s="54">
        <v>4</v>
      </c>
      <c r="G15" s="54">
        <v>4</v>
      </c>
      <c r="H15" s="54">
        <v>5</v>
      </c>
      <c r="I15" s="54">
        <v>4</v>
      </c>
      <c r="J15" s="54">
        <v>4</v>
      </c>
      <c r="K15" s="54">
        <v>2</v>
      </c>
      <c r="L15" s="54">
        <v>2</v>
      </c>
      <c r="M15" s="54">
        <v>2</v>
      </c>
      <c r="N15" s="54">
        <v>2</v>
      </c>
      <c r="O15" s="54">
        <v>2</v>
      </c>
      <c r="P15" s="54">
        <v>2</v>
      </c>
      <c r="Q15" s="54">
        <v>2</v>
      </c>
      <c r="R15" s="54">
        <v>2</v>
      </c>
      <c r="S15" s="54">
        <v>2</v>
      </c>
      <c r="T15" s="54">
        <v>2</v>
      </c>
      <c r="U15" s="54">
        <v>2</v>
      </c>
      <c r="V15" s="54">
        <v>2</v>
      </c>
      <c r="W15" s="54">
        <v>2</v>
      </c>
      <c r="X15" s="54">
        <v>2</v>
      </c>
      <c r="Y15" s="54">
        <v>2</v>
      </c>
      <c r="Z15" s="54">
        <v>2</v>
      </c>
      <c r="AA15" s="54">
        <v>2</v>
      </c>
      <c r="AB15" s="54">
        <v>2</v>
      </c>
      <c r="AC15" s="54">
        <v>2</v>
      </c>
    </row>
    <row r="16" spans="1:29" x14ac:dyDescent="0.25">
      <c r="A16" s="54" t="s">
        <v>47</v>
      </c>
      <c r="B16" s="54" t="s">
        <v>34</v>
      </c>
      <c r="C16" s="54" t="s">
        <v>35</v>
      </c>
      <c r="D16" s="54" t="s">
        <v>57</v>
      </c>
      <c r="E16" s="54" t="s">
        <v>58</v>
      </c>
      <c r="F16" s="54">
        <v>2</v>
      </c>
      <c r="G16" s="54">
        <v>1</v>
      </c>
      <c r="H16" s="54">
        <v>1</v>
      </c>
      <c r="I16" s="54">
        <v>1</v>
      </c>
      <c r="J16" s="54">
        <v>1</v>
      </c>
      <c r="K16" s="54">
        <v>2</v>
      </c>
      <c r="L16" s="54">
        <v>2</v>
      </c>
      <c r="M16" s="54">
        <v>2</v>
      </c>
      <c r="N16" s="54">
        <v>2</v>
      </c>
      <c r="O16" s="54">
        <v>1</v>
      </c>
      <c r="P16" s="54">
        <v>2</v>
      </c>
      <c r="Q16" s="54">
        <v>2</v>
      </c>
      <c r="R16" s="54">
        <v>2</v>
      </c>
      <c r="S16" s="54">
        <v>1</v>
      </c>
      <c r="T16" s="54">
        <v>2</v>
      </c>
      <c r="U16" s="54">
        <v>2</v>
      </c>
      <c r="V16" s="54">
        <v>2</v>
      </c>
      <c r="W16" s="54">
        <v>2</v>
      </c>
      <c r="X16" s="54">
        <v>2</v>
      </c>
      <c r="Y16" s="54">
        <v>2</v>
      </c>
      <c r="Z16" s="54">
        <v>2</v>
      </c>
      <c r="AA16" s="54">
        <v>2</v>
      </c>
      <c r="AB16" s="54">
        <v>1</v>
      </c>
      <c r="AC16" s="54">
        <v>1</v>
      </c>
    </row>
    <row r="17" spans="1:29" x14ac:dyDescent="0.25">
      <c r="A17" s="54" t="s">
        <v>47</v>
      </c>
      <c r="B17" s="54" t="s">
        <v>34</v>
      </c>
      <c r="C17" s="54" t="s">
        <v>35</v>
      </c>
      <c r="D17" s="54" t="s">
        <v>36</v>
      </c>
      <c r="E17" s="54" t="s">
        <v>37</v>
      </c>
      <c r="F17" s="54">
        <v>2</v>
      </c>
      <c r="G17" s="54">
        <v>2</v>
      </c>
      <c r="H17" s="54">
        <v>3</v>
      </c>
      <c r="I17" s="54">
        <v>2</v>
      </c>
      <c r="J17" s="54">
        <v>4</v>
      </c>
      <c r="K17" s="54">
        <v>2</v>
      </c>
      <c r="L17" s="54">
        <v>3</v>
      </c>
      <c r="M17" s="54">
        <v>2</v>
      </c>
      <c r="N17" s="54">
        <v>2</v>
      </c>
      <c r="O17" s="54">
        <v>3</v>
      </c>
      <c r="P17" s="54">
        <v>2</v>
      </c>
      <c r="Q17" s="54">
        <v>3</v>
      </c>
      <c r="R17" s="54">
        <v>2</v>
      </c>
      <c r="S17" s="54">
        <v>3</v>
      </c>
      <c r="T17" s="54">
        <v>2</v>
      </c>
      <c r="U17" s="54">
        <v>2</v>
      </c>
      <c r="V17" s="54">
        <v>3</v>
      </c>
      <c r="W17" s="54">
        <v>2</v>
      </c>
      <c r="X17" s="54">
        <v>2</v>
      </c>
      <c r="Y17" s="54">
        <v>2</v>
      </c>
      <c r="Z17" s="54">
        <v>2</v>
      </c>
      <c r="AA17" s="54">
        <v>2</v>
      </c>
      <c r="AB17" s="54">
        <v>2</v>
      </c>
      <c r="AC17" s="54">
        <v>2</v>
      </c>
    </row>
    <row r="18" spans="1:29" x14ac:dyDescent="0.25">
      <c r="A18" s="54" t="s">
        <v>55</v>
      </c>
      <c r="B18" s="54" t="s">
        <v>34</v>
      </c>
      <c r="C18" s="54" t="s">
        <v>56</v>
      </c>
      <c r="D18" s="54" t="s">
        <v>36</v>
      </c>
      <c r="E18" s="54" t="s">
        <v>37</v>
      </c>
      <c r="F18" s="54">
        <v>5</v>
      </c>
      <c r="G18" s="54">
        <v>5</v>
      </c>
      <c r="H18" s="54">
        <v>5</v>
      </c>
      <c r="I18" s="54">
        <v>4</v>
      </c>
      <c r="J18" s="54">
        <v>5</v>
      </c>
      <c r="K18" s="54">
        <v>2</v>
      </c>
      <c r="L18" s="54">
        <v>2</v>
      </c>
      <c r="M18" s="54">
        <v>2</v>
      </c>
      <c r="N18" s="54">
        <v>2</v>
      </c>
      <c r="O18" s="54">
        <v>2</v>
      </c>
      <c r="P18" s="54">
        <v>5</v>
      </c>
      <c r="Q18" s="54">
        <v>5</v>
      </c>
      <c r="R18" s="54">
        <v>5</v>
      </c>
      <c r="S18" s="54">
        <v>2</v>
      </c>
      <c r="T18" s="54">
        <v>2</v>
      </c>
      <c r="U18" s="54">
        <v>2</v>
      </c>
      <c r="V18" s="54">
        <v>2</v>
      </c>
      <c r="W18" s="54">
        <v>2</v>
      </c>
      <c r="X18" s="54">
        <v>2</v>
      </c>
      <c r="Y18" s="54">
        <v>2</v>
      </c>
      <c r="Z18" s="54">
        <v>2</v>
      </c>
      <c r="AA18" s="54">
        <v>2</v>
      </c>
      <c r="AB18" s="54">
        <v>2</v>
      </c>
      <c r="AC18" s="54">
        <v>5</v>
      </c>
    </row>
    <row r="19" spans="1:29" x14ac:dyDescent="0.25">
      <c r="A19" s="54" t="s">
        <v>47</v>
      </c>
      <c r="B19" s="54" t="s">
        <v>34</v>
      </c>
      <c r="C19" s="54" t="s">
        <v>56</v>
      </c>
      <c r="D19" s="54" t="s">
        <v>36</v>
      </c>
      <c r="E19" s="54" t="s">
        <v>37</v>
      </c>
      <c r="F19" s="54">
        <v>4</v>
      </c>
      <c r="G19" s="54">
        <v>2</v>
      </c>
      <c r="H19" s="54">
        <v>2</v>
      </c>
      <c r="I19" s="54">
        <v>4</v>
      </c>
      <c r="J19" s="54">
        <v>5</v>
      </c>
      <c r="K19" s="54">
        <v>5</v>
      </c>
      <c r="L19" s="54">
        <v>3</v>
      </c>
      <c r="M19" s="54">
        <v>2</v>
      </c>
      <c r="N19" s="54">
        <v>2</v>
      </c>
      <c r="O19" s="54">
        <v>2</v>
      </c>
      <c r="P19" s="54">
        <v>2</v>
      </c>
      <c r="Q19" s="54">
        <v>2</v>
      </c>
      <c r="R19" s="54">
        <v>2</v>
      </c>
      <c r="S19" s="54">
        <v>5</v>
      </c>
      <c r="T19" s="54">
        <v>3</v>
      </c>
      <c r="U19" s="54">
        <v>5</v>
      </c>
      <c r="V19" s="54">
        <v>2</v>
      </c>
      <c r="W19" s="54">
        <v>5</v>
      </c>
      <c r="X19" s="54">
        <v>3</v>
      </c>
      <c r="Y19" s="54">
        <v>2</v>
      </c>
      <c r="Z19" s="54">
        <v>2</v>
      </c>
      <c r="AA19" s="54">
        <v>2</v>
      </c>
      <c r="AB19" s="54">
        <v>5</v>
      </c>
      <c r="AC19" s="54">
        <v>5</v>
      </c>
    </row>
    <row r="20" spans="1:29" x14ac:dyDescent="0.25">
      <c r="A20" s="54" t="s">
        <v>47</v>
      </c>
      <c r="B20" s="54" t="s">
        <v>34</v>
      </c>
      <c r="C20" s="54" t="s">
        <v>35</v>
      </c>
      <c r="D20" s="54" t="s">
        <v>57</v>
      </c>
      <c r="E20" s="54" t="s">
        <v>37</v>
      </c>
      <c r="F20" s="54">
        <v>4</v>
      </c>
      <c r="G20" s="54">
        <v>4</v>
      </c>
      <c r="H20" s="54">
        <v>4</v>
      </c>
      <c r="I20" s="54">
        <v>4</v>
      </c>
      <c r="J20" s="54">
        <v>4</v>
      </c>
      <c r="K20" s="54">
        <v>2</v>
      </c>
      <c r="L20" s="54">
        <v>2</v>
      </c>
      <c r="M20" s="54">
        <v>2</v>
      </c>
      <c r="N20" s="54">
        <v>2</v>
      </c>
      <c r="O20" s="54">
        <v>2</v>
      </c>
      <c r="P20" s="54">
        <v>2</v>
      </c>
      <c r="Q20" s="54">
        <v>2</v>
      </c>
      <c r="R20" s="54">
        <v>2</v>
      </c>
      <c r="S20" s="54">
        <v>2</v>
      </c>
      <c r="T20" s="54">
        <v>2</v>
      </c>
      <c r="U20" s="54">
        <v>2</v>
      </c>
      <c r="V20" s="54">
        <v>2</v>
      </c>
      <c r="W20" s="54">
        <v>2</v>
      </c>
      <c r="X20" s="54">
        <v>2</v>
      </c>
      <c r="Y20" s="54">
        <v>2</v>
      </c>
      <c r="Z20" s="54">
        <v>2</v>
      </c>
      <c r="AA20" s="54">
        <v>2</v>
      </c>
      <c r="AB20" s="54">
        <v>2</v>
      </c>
      <c r="AC20" s="54">
        <v>2</v>
      </c>
    </row>
    <row r="21" spans="1:29" x14ac:dyDescent="0.25">
      <c r="A21" s="54" t="s">
        <v>55</v>
      </c>
      <c r="B21" s="54" t="s">
        <v>34</v>
      </c>
      <c r="C21" s="54" t="s">
        <v>35</v>
      </c>
      <c r="D21" s="54" t="s">
        <v>36</v>
      </c>
      <c r="E21" s="54" t="s">
        <v>37</v>
      </c>
      <c r="F21" s="54">
        <v>4</v>
      </c>
      <c r="G21" s="54">
        <v>5</v>
      </c>
      <c r="H21" s="54">
        <v>5</v>
      </c>
      <c r="I21" s="54">
        <v>4</v>
      </c>
      <c r="J21" s="54">
        <v>5</v>
      </c>
      <c r="K21" s="54">
        <v>2</v>
      </c>
      <c r="L21" s="54">
        <v>3</v>
      </c>
      <c r="M21" s="54">
        <v>3</v>
      </c>
      <c r="N21" s="54">
        <v>2</v>
      </c>
      <c r="O21" s="54">
        <v>2</v>
      </c>
      <c r="P21" s="54">
        <v>2</v>
      </c>
      <c r="Q21" s="54">
        <v>2</v>
      </c>
      <c r="R21" s="54">
        <v>3</v>
      </c>
      <c r="S21" s="54">
        <v>3</v>
      </c>
      <c r="T21" s="54">
        <v>3</v>
      </c>
      <c r="U21" s="54">
        <v>2</v>
      </c>
      <c r="V21" s="54">
        <v>3</v>
      </c>
      <c r="W21" s="54">
        <v>3</v>
      </c>
      <c r="X21" s="54">
        <v>3</v>
      </c>
      <c r="Y21" s="54">
        <v>2</v>
      </c>
      <c r="Z21" s="54">
        <v>2</v>
      </c>
      <c r="AA21" s="54">
        <v>2</v>
      </c>
      <c r="AB21" s="54">
        <v>2</v>
      </c>
      <c r="AC21" s="54">
        <v>2</v>
      </c>
    </row>
    <row r="22" spans="1:29" x14ac:dyDescent="0.25">
      <c r="A22" s="54" t="s">
        <v>33</v>
      </c>
      <c r="B22" s="54" t="s">
        <v>34</v>
      </c>
      <c r="C22" s="54" t="s">
        <v>35</v>
      </c>
      <c r="D22" s="54" t="s">
        <v>36</v>
      </c>
      <c r="E22" s="54" t="s">
        <v>58</v>
      </c>
      <c r="F22" s="54">
        <v>4</v>
      </c>
      <c r="G22" s="54">
        <v>4</v>
      </c>
      <c r="H22" s="54">
        <v>4</v>
      </c>
      <c r="I22" s="54">
        <v>4</v>
      </c>
      <c r="J22" s="54">
        <v>5</v>
      </c>
      <c r="K22" s="54">
        <v>2</v>
      </c>
      <c r="L22" s="54">
        <v>5</v>
      </c>
      <c r="M22" s="54">
        <v>3</v>
      </c>
      <c r="N22" s="54">
        <v>1</v>
      </c>
      <c r="O22" s="54">
        <v>2</v>
      </c>
      <c r="P22" s="54">
        <v>2</v>
      </c>
      <c r="Q22" s="54">
        <v>2</v>
      </c>
      <c r="R22" s="54">
        <v>5</v>
      </c>
      <c r="S22" s="54">
        <v>2</v>
      </c>
      <c r="T22" s="54">
        <v>5</v>
      </c>
      <c r="U22" s="54">
        <v>2</v>
      </c>
      <c r="V22" s="54">
        <v>5</v>
      </c>
      <c r="W22" s="54">
        <v>5</v>
      </c>
      <c r="X22" s="54">
        <v>2</v>
      </c>
      <c r="Y22" s="54">
        <v>2</v>
      </c>
      <c r="Z22" s="54">
        <v>2</v>
      </c>
      <c r="AA22" s="54">
        <v>5</v>
      </c>
      <c r="AB22" s="54">
        <v>3</v>
      </c>
      <c r="AC22" s="54">
        <v>2</v>
      </c>
    </row>
    <row r="23" spans="1:29" x14ac:dyDescent="0.25">
      <c r="A23" s="54" t="s">
        <v>33</v>
      </c>
      <c r="B23" s="54" t="s">
        <v>34</v>
      </c>
      <c r="C23" s="54" t="s">
        <v>56</v>
      </c>
      <c r="D23" s="54" t="s">
        <v>36</v>
      </c>
      <c r="E23" s="54" t="s">
        <v>37</v>
      </c>
      <c r="F23" s="54">
        <v>4</v>
      </c>
      <c r="G23" s="54">
        <v>4</v>
      </c>
      <c r="H23" s="54">
        <v>5</v>
      </c>
      <c r="I23" s="54">
        <v>4</v>
      </c>
      <c r="J23" s="54">
        <v>5</v>
      </c>
      <c r="K23" s="54">
        <v>5</v>
      </c>
      <c r="L23" s="54">
        <v>2</v>
      </c>
      <c r="M23" s="54">
        <v>2</v>
      </c>
      <c r="N23" s="54">
        <v>5</v>
      </c>
      <c r="O23" s="54">
        <v>5</v>
      </c>
      <c r="P23" s="54">
        <v>2</v>
      </c>
      <c r="Q23" s="54">
        <v>2</v>
      </c>
      <c r="R23" s="54">
        <v>5</v>
      </c>
      <c r="S23" s="54">
        <v>5</v>
      </c>
      <c r="T23" s="54">
        <v>5</v>
      </c>
      <c r="U23" s="54">
        <v>5</v>
      </c>
      <c r="V23" s="54">
        <v>2</v>
      </c>
      <c r="W23" s="54">
        <v>2</v>
      </c>
      <c r="X23" s="54">
        <v>2</v>
      </c>
      <c r="Y23" s="54">
        <v>2</v>
      </c>
      <c r="Z23" s="54">
        <v>5</v>
      </c>
      <c r="AA23" s="54">
        <v>2</v>
      </c>
      <c r="AB23" s="54">
        <v>5</v>
      </c>
      <c r="AC23" s="54">
        <v>5</v>
      </c>
    </row>
    <row r="24" spans="1:29" x14ac:dyDescent="0.25">
      <c r="A24" s="54" t="s">
        <v>33</v>
      </c>
      <c r="B24" s="54" t="s">
        <v>34</v>
      </c>
      <c r="C24" s="54" t="s">
        <v>35</v>
      </c>
      <c r="D24" s="54" t="s">
        <v>57</v>
      </c>
      <c r="E24" s="54" t="s">
        <v>37</v>
      </c>
      <c r="F24" s="54">
        <v>5</v>
      </c>
      <c r="G24" s="54">
        <v>3</v>
      </c>
      <c r="H24" s="54">
        <v>5</v>
      </c>
      <c r="I24" s="54">
        <v>5</v>
      </c>
      <c r="J24" s="54">
        <v>5</v>
      </c>
      <c r="K24" s="54">
        <v>5</v>
      </c>
      <c r="L24" s="54">
        <v>5</v>
      </c>
      <c r="M24" s="54">
        <v>2</v>
      </c>
      <c r="N24" s="54">
        <v>2</v>
      </c>
      <c r="O24" s="54">
        <v>3</v>
      </c>
      <c r="P24" s="54">
        <v>5</v>
      </c>
      <c r="Q24" s="54">
        <v>5</v>
      </c>
      <c r="R24" s="54">
        <v>5</v>
      </c>
      <c r="S24" s="54">
        <v>3</v>
      </c>
      <c r="T24" s="54">
        <v>3</v>
      </c>
      <c r="U24" s="54">
        <v>2</v>
      </c>
      <c r="V24" s="54">
        <v>5</v>
      </c>
      <c r="W24" s="54">
        <v>3</v>
      </c>
      <c r="X24" s="54">
        <v>3</v>
      </c>
      <c r="Y24" s="54">
        <v>2</v>
      </c>
      <c r="Z24" s="54">
        <v>3</v>
      </c>
      <c r="AA24" s="54">
        <v>2</v>
      </c>
      <c r="AB24" s="54">
        <v>2</v>
      </c>
      <c r="AC24" s="54">
        <v>2</v>
      </c>
    </row>
    <row r="25" spans="1:29" x14ac:dyDescent="0.25">
      <c r="A25" s="54" t="s">
        <v>47</v>
      </c>
      <c r="B25" s="54" t="s">
        <v>34</v>
      </c>
      <c r="C25" s="54" t="s">
        <v>35</v>
      </c>
      <c r="D25" s="54" t="s">
        <v>57</v>
      </c>
      <c r="E25" s="54" t="s">
        <v>58</v>
      </c>
      <c r="F25" s="54">
        <v>1</v>
      </c>
      <c r="G25" s="54">
        <v>3</v>
      </c>
      <c r="H25" s="54">
        <v>1</v>
      </c>
      <c r="I25" s="54">
        <v>1</v>
      </c>
      <c r="J25" s="54">
        <v>1</v>
      </c>
      <c r="K25" s="54">
        <v>3</v>
      </c>
      <c r="L25" s="54">
        <v>2</v>
      </c>
      <c r="M25" s="54">
        <v>2</v>
      </c>
      <c r="N25" s="54">
        <v>3</v>
      </c>
      <c r="O25" s="54">
        <v>1</v>
      </c>
      <c r="P25" s="54">
        <v>3</v>
      </c>
      <c r="Q25" s="54">
        <v>2</v>
      </c>
      <c r="R25" s="54">
        <v>3</v>
      </c>
      <c r="S25" s="54">
        <v>3</v>
      </c>
      <c r="T25" s="54">
        <v>3</v>
      </c>
      <c r="U25" s="54">
        <v>2</v>
      </c>
      <c r="V25" s="54">
        <v>3</v>
      </c>
      <c r="W25" s="54">
        <v>3</v>
      </c>
      <c r="X25" s="54">
        <v>3</v>
      </c>
      <c r="Y25" s="54">
        <v>3</v>
      </c>
      <c r="Z25" s="54">
        <v>1</v>
      </c>
      <c r="AA25" s="54">
        <v>2</v>
      </c>
      <c r="AB25" s="54">
        <v>5</v>
      </c>
      <c r="AC25" s="54">
        <v>2</v>
      </c>
    </row>
    <row r="26" spans="1:29" x14ac:dyDescent="0.25">
      <c r="A26" s="54" t="s">
        <v>33</v>
      </c>
      <c r="B26" s="54" t="s">
        <v>34</v>
      </c>
      <c r="C26" s="54" t="s">
        <v>35</v>
      </c>
      <c r="D26" s="54" t="s">
        <v>36</v>
      </c>
      <c r="E26" s="54" t="s">
        <v>37</v>
      </c>
      <c r="F26" s="54">
        <v>4</v>
      </c>
      <c r="G26" s="54">
        <v>5</v>
      </c>
      <c r="H26" s="54">
        <v>4</v>
      </c>
      <c r="I26" s="54">
        <v>4</v>
      </c>
      <c r="J26" s="54">
        <v>4</v>
      </c>
      <c r="K26" s="54">
        <v>2</v>
      </c>
      <c r="L26" s="54">
        <v>5</v>
      </c>
      <c r="M26" s="54">
        <v>2</v>
      </c>
      <c r="N26" s="54">
        <v>2</v>
      </c>
      <c r="O26" s="54">
        <v>2</v>
      </c>
      <c r="P26" s="54">
        <v>2</v>
      </c>
      <c r="Q26" s="54">
        <v>2</v>
      </c>
      <c r="R26" s="54">
        <v>2</v>
      </c>
      <c r="S26" s="54">
        <v>2</v>
      </c>
      <c r="T26" s="54">
        <v>5</v>
      </c>
      <c r="U26" s="54">
        <v>2</v>
      </c>
      <c r="V26" s="54">
        <v>2</v>
      </c>
      <c r="W26" s="54">
        <v>2</v>
      </c>
      <c r="X26" s="54">
        <v>2</v>
      </c>
      <c r="Y26" s="54">
        <v>2</v>
      </c>
      <c r="Z26" s="54">
        <v>2</v>
      </c>
      <c r="AA26" s="54">
        <v>2</v>
      </c>
      <c r="AB26" s="54">
        <v>2</v>
      </c>
      <c r="AC26" s="54">
        <v>2</v>
      </c>
    </row>
    <row r="27" spans="1:29" x14ac:dyDescent="0.25">
      <c r="A27" s="54" t="s">
        <v>96</v>
      </c>
      <c r="B27" s="54" t="s">
        <v>34</v>
      </c>
      <c r="C27" s="54" t="s">
        <v>35</v>
      </c>
      <c r="D27" s="54" t="s">
        <v>36</v>
      </c>
      <c r="E27" s="54" t="s">
        <v>37</v>
      </c>
      <c r="F27" s="54">
        <v>5</v>
      </c>
      <c r="G27" s="54">
        <v>4</v>
      </c>
      <c r="H27" s="54">
        <v>5</v>
      </c>
      <c r="I27" s="54">
        <v>4</v>
      </c>
      <c r="J27" s="54">
        <v>5</v>
      </c>
      <c r="K27" s="54">
        <v>5</v>
      </c>
      <c r="L27" s="54">
        <v>5</v>
      </c>
      <c r="M27" s="54">
        <v>2</v>
      </c>
      <c r="N27" s="54">
        <v>5</v>
      </c>
      <c r="O27" s="54">
        <v>2</v>
      </c>
      <c r="P27" s="54">
        <v>2</v>
      </c>
      <c r="Q27" s="54">
        <v>5</v>
      </c>
      <c r="R27" s="54">
        <v>5</v>
      </c>
      <c r="S27" s="54">
        <v>5</v>
      </c>
      <c r="T27" s="54">
        <v>5</v>
      </c>
      <c r="U27" s="54">
        <v>2</v>
      </c>
      <c r="V27" s="54">
        <v>2</v>
      </c>
      <c r="W27" s="54">
        <v>2</v>
      </c>
      <c r="X27" s="54">
        <v>5</v>
      </c>
      <c r="Y27" s="54">
        <v>2</v>
      </c>
      <c r="Z27" s="54">
        <v>2</v>
      </c>
      <c r="AA27" s="54">
        <v>5</v>
      </c>
      <c r="AB27" s="54">
        <v>2</v>
      </c>
      <c r="AC27" s="54">
        <v>2</v>
      </c>
    </row>
    <row r="28" spans="1:29" x14ac:dyDescent="0.25">
      <c r="A28" s="54" t="s">
        <v>33</v>
      </c>
      <c r="B28" s="54" t="s">
        <v>34</v>
      </c>
      <c r="C28" s="54" t="s">
        <v>56</v>
      </c>
      <c r="D28" s="54" t="s">
        <v>36</v>
      </c>
      <c r="E28" s="54" t="s">
        <v>58</v>
      </c>
      <c r="F28" s="54">
        <v>4</v>
      </c>
      <c r="G28" s="54">
        <v>5</v>
      </c>
      <c r="H28" s="54">
        <v>4</v>
      </c>
      <c r="I28" s="54">
        <v>4</v>
      </c>
      <c r="J28" s="54">
        <v>5</v>
      </c>
      <c r="K28" s="54">
        <v>2</v>
      </c>
      <c r="L28" s="54">
        <v>2</v>
      </c>
      <c r="M28" s="54">
        <v>2</v>
      </c>
      <c r="N28" s="54">
        <v>2</v>
      </c>
      <c r="O28" s="54">
        <v>2</v>
      </c>
      <c r="P28" s="54">
        <v>2</v>
      </c>
      <c r="Q28" s="54">
        <v>2</v>
      </c>
      <c r="R28" s="54">
        <v>2</v>
      </c>
      <c r="S28" s="54">
        <v>2</v>
      </c>
      <c r="T28" s="54">
        <v>5</v>
      </c>
      <c r="U28" s="54">
        <v>2</v>
      </c>
      <c r="V28" s="54">
        <v>3</v>
      </c>
      <c r="W28" s="54">
        <v>3</v>
      </c>
      <c r="X28" s="54">
        <v>3</v>
      </c>
      <c r="Y28" s="54">
        <v>2</v>
      </c>
      <c r="Z28" s="54">
        <v>3</v>
      </c>
      <c r="AA28" s="54">
        <v>3</v>
      </c>
      <c r="AB28" s="54">
        <v>3</v>
      </c>
      <c r="AC28" s="54">
        <v>2</v>
      </c>
    </row>
    <row r="29" spans="1:29" x14ac:dyDescent="0.25">
      <c r="A29" s="54" t="s">
        <v>47</v>
      </c>
      <c r="B29" s="54" t="s">
        <v>34</v>
      </c>
      <c r="C29" s="54" t="s">
        <v>35</v>
      </c>
      <c r="D29" s="54" t="s">
        <v>36</v>
      </c>
      <c r="E29" s="54" t="s">
        <v>37</v>
      </c>
      <c r="F29" s="54">
        <v>2</v>
      </c>
      <c r="G29" s="54">
        <v>5</v>
      </c>
      <c r="H29" s="54">
        <v>2</v>
      </c>
      <c r="I29" s="54">
        <v>4</v>
      </c>
      <c r="J29" s="54">
        <v>1</v>
      </c>
      <c r="K29" s="54">
        <v>5</v>
      </c>
      <c r="L29" s="54">
        <v>2</v>
      </c>
      <c r="M29" s="54">
        <v>2</v>
      </c>
      <c r="N29" s="54">
        <v>2</v>
      </c>
      <c r="O29" s="54">
        <v>2</v>
      </c>
      <c r="P29" s="54">
        <v>5</v>
      </c>
      <c r="Q29" s="54">
        <v>5</v>
      </c>
      <c r="R29" s="54">
        <v>5</v>
      </c>
      <c r="S29" s="54">
        <v>5</v>
      </c>
      <c r="T29" s="54">
        <v>2</v>
      </c>
      <c r="U29" s="54">
        <v>2</v>
      </c>
      <c r="V29" s="54">
        <v>2</v>
      </c>
      <c r="W29" s="54">
        <v>2</v>
      </c>
      <c r="X29" s="54">
        <v>2</v>
      </c>
      <c r="Y29" s="54">
        <v>3</v>
      </c>
      <c r="Z29" s="54">
        <v>3</v>
      </c>
      <c r="AA29" s="54">
        <v>2</v>
      </c>
      <c r="AB29" s="54">
        <v>3</v>
      </c>
      <c r="AC29" s="54">
        <v>2</v>
      </c>
    </row>
    <row r="30" spans="1:29" x14ac:dyDescent="0.25">
      <c r="A30" s="54" t="s">
        <v>33</v>
      </c>
      <c r="B30" s="54" t="s">
        <v>34</v>
      </c>
      <c r="C30" s="54" t="s">
        <v>35</v>
      </c>
      <c r="D30" s="54" t="s">
        <v>36</v>
      </c>
      <c r="E30" s="54" t="s">
        <v>52</v>
      </c>
      <c r="F30" s="54">
        <v>2</v>
      </c>
      <c r="G30" s="54">
        <v>4</v>
      </c>
      <c r="H30" s="54">
        <v>2</v>
      </c>
      <c r="I30" s="54">
        <v>2</v>
      </c>
      <c r="J30" s="54">
        <v>1</v>
      </c>
      <c r="K30" s="54">
        <v>5</v>
      </c>
      <c r="L30" s="54">
        <v>3</v>
      </c>
      <c r="M30" s="54">
        <v>3</v>
      </c>
      <c r="N30" s="54">
        <v>2</v>
      </c>
      <c r="O30" s="54">
        <v>3</v>
      </c>
      <c r="P30" s="54">
        <v>2</v>
      </c>
      <c r="Q30" s="54">
        <v>3</v>
      </c>
      <c r="R30" s="54">
        <v>3</v>
      </c>
      <c r="S30" s="54">
        <v>3</v>
      </c>
      <c r="T30" s="54">
        <v>2</v>
      </c>
      <c r="U30" s="54">
        <v>2</v>
      </c>
      <c r="V30" s="54">
        <v>3</v>
      </c>
      <c r="W30" s="54">
        <v>3</v>
      </c>
      <c r="X30" s="54">
        <v>3</v>
      </c>
      <c r="Y30" s="54">
        <v>2</v>
      </c>
      <c r="Z30" s="54">
        <v>2</v>
      </c>
      <c r="AA30" s="54">
        <v>3</v>
      </c>
      <c r="AB30" s="54">
        <v>5</v>
      </c>
      <c r="AC30" s="54">
        <v>5</v>
      </c>
    </row>
    <row r="31" spans="1:29" x14ac:dyDescent="0.25">
      <c r="A31" s="54" t="s">
        <v>33</v>
      </c>
      <c r="B31" s="54" t="s">
        <v>34</v>
      </c>
      <c r="C31" s="54" t="s">
        <v>35</v>
      </c>
      <c r="D31" s="54" t="s">
        <v>36</v>
      </c>
      <c r="E31" s="54" t="s">
        <v>52</v>
      </c>
      <c r="F31" s="54">
        <v>4</v>
      </c>
      <c r="G31" s="54">
        <v>5</v>
      </c>
      <c r="H31" s="54">
        <v>4</v>
      </c>
      <c r="I31" s="54">
        <v>5</v>
      </c>
      <c r="J31" s="54">
        <v>5</v>
      </c>
      <c r="K31" s="54">
        <v>5</v>
      </c>
      <c r="L31" s="54">
        <v>5</v>
      </c>
      <c r="M31" s="54">
        <v>5</v>
      </c>
      <c r="N31" s="54">
        <v>5</v>
      </c>
      <c r="O31" s="54">
        <v>5</v>
      </c>
      <c r="P31" s="54">
        <v>5</v>
      </c>
      <c r="Q31" s="54">
        <v>5</v>
      </c>
      <c r="R31" s="54">
        <v>5</v>
      </c>
      <c r="S31" s="54">
        <v>3</v>
      </c>
      <c r="T31" s="54">
        <v>2</v>
      </c>
      <c r="U31" s="54">
        <v>2</v>
      </c>
      <c r="V31" s="54">
        <v>2</v>
      </c>
      <c r="W31" s="54">
        <v>2</v>
      </c>
      <c r="X31" s="54">
        <v>1</v>
      </c>
      <c r="Y31" s="54">
        <v>2</v>
      </c>
      <c r="Z31" s="54">
        <v>2</v>
      </c>
      <c r="AA31" s="54">
        <v>5</v>
      </c>
      <c r="AB31" s="54">
        <v>2</v>
      </c>
      <c r="AC31" s="54">
        <v>2</v>
      </c>
    </row>
    <row r="32" spans="1:29" x14ac:dyDescent="0.25">
      <c r="A32" s="54" t="s">
        <v>33</v>
      </c>
      <c r="B32" s="54" t="s">
        <v>34</v>
      </c>
      <c r="C32" s="54" t="s">
        <v>35</v>
      </c>
      <c r="D32" s="54" t="s">
        <v>36</v>
      </c>
      <c r="E32" s="54" t="s">
        <v>58</v>
      </c>
      <c r="F32" s="54">
        <v>4</v>
      </c>
      <c r="G32" s="54">
        <v>4</v>
      </c>
      <c r="H32" s="54">
        <v>4</v>
      </c>
      <c r="I32" s="54">
        <v>4</v>
      </c>
      <c r="J32" s="54">
        <v>4</v>
      </c>
      <c r="K32" s="54">
        <v>2</v>
      </c>
      <c r="L32" s="54">
        <v>2</v>
      </c>
      <c r="M32" s="54">
        <v>2</v>
      </c>
      <c r="N32" s="54">
        <v>2</v>
      </c>
      <c r="O32" s="54">
        <v>2</v>
      </c>
      <c r="P32" s="54">
        <v>2</v>
      </c>
      <c r="Q32" s="54">
        <v>2</v>
      </c>
      <c r="R32" s="54">
        <v>2</v>
      </c>
      <c r="S32" s="54">
        <v>2</v>
      </c>
      <c r="T32" s="54">
        <v>2</v>
      </c>
      <c r="U32" s="54">
        <v>2</v>
      </c>
      <c r="V32" s="54">
        <v>2</v>
      </c>
      <c r="W32" s="54">
        <v>2</v>
      </c>
      <c r="X32" s="54">
        <v>2</v>
      </c>
      <c r="Y32" s="54">
        <v>2</v>
      </c>
      <c r="Z32" s="54">
        <v>2</v>
      </c>
      <c r="AA32" s="54">
        <v>2</v>
      </c>
      <c r="AB32" s="54">
        <v>2</v>
      </c>
      <c r="AC32" s="54">
        <v>2</v>
      </c>
    </row>
    <row r="33" spans="1:29" x14ac:dyDescent="0.25">
      <c r="A33" s="54" t="s">
        <v>47</v>
      </c>
      <c r="B33" s="54" t="s">
        <v>34</v>
      </c>
      <c r="C33" s="54" t="s">
        <v>35</v>
      </c>
      <c r="D33" s="54" t="s">
        <v>36</v>
      </c>
      <c r="E33" s="54" t="s">
        <v>52</v>
      </c>
      <c r="F33" s="54">
        <v>2</v>
      </c>
      <c r="G33" s="54">
        <v>2</v>
      </c>
      <c r="H33" s="54">
        <v>2</v>
      </c>
      <c r="I33" s="54">
        <v>2</v>
      </c>
      <c r="J33" s="54">
        <v>2</v>
      </c>
      <c r="K33" s="54">
        <v>2</v>
      </c>
      <c r="L33" s="54">
        <v>1</v>
      </c>
      <c r="M33" s="54">
        <v>3</v>
      </c>
      <c r="N33" s="54">
        <v>3</v>
      </c>
      <c r="O33" s="54">
        <v>2</v>
      </c>
      <c r="P33" s="54">
        <v>3</v>
      </c>
      <c r="Q33" s="54">
        <v>3</v>
      </c>
      <c r="R33" s="54">
        <v>2</v>
      </c>
      <c r="S33" s="54">
        <v>3</v>
      </c>
      <c r="T33" s="54">
        <v>2</v>
      </c>
      <c r="U33" s="54">
        <v>2</v>
      </c>
      <c r="V33" s="54">
        <v>5</v>
      </c>
      <c r="W33" s="54">
        <v>3</v>
      </c>
      <c r="X33" s="54">
        <v>2</v>
      </c>
      <c r="Y33" s="54">
        <v>3</v>
      </c>
      <c r="Z33" s="54">
        <v>2</v>
      </c>
      <c r="AA33" s="54">
        <v>2</v>
      </c>
      <c r="AB33" s="54">
        <v>2</v>
      </c>
      <c r="AC33" s="54">
        <v>2</v>
      </c>
    </row>
    <row r="34" spans="1:29" x14ac:dyDescent="0.25">
      <c r="A34" s="54" t="s">
        <v>33</v>
      </c>
      <c r="B34" s="54" t="s">
        <v>34</v>
      </c>
      <c r="C34" s="54" t="s">
        <v>35</v>
      </c>
      <c r="D34" s="54" t="s">
        <v>36</v>
      </c>
      <c r="E34" s="54" t="s">
        <v>58</v>
      </c>
      <c r="F34" s="54">
        <v>3</v>
      </c>
      <c r="G34" s="54">
        <v>2</v>
      </c>
      <c r="H34" s="54">
        <v>3</v>
      </c>
      <c r="I34" s="54">
        <v>2</v>
      </c>
      <c r="J34" s="54">
        <v>2</v>
      </c>
      <c r="K34" s="54">
        <v>2</v>
      </c>
      <c r="L34" s="54">
        <v>3</v>
      </c>
      <c r="M34" s="54">
        <v>3</v>
      </c>
      <c r="N34" s="54">
        <v>2</v>
      </c>
      <c r="O34" s="54">
        <v>2</v>
      </c>
      <c r="P34" s="54">
        <v>3</v>
      </c>
      <c r="Q34" s="54">
        <v>3</v>
      </c>
      <c r="R34" s="54">
        <v>2</v>
      </c>
      <c r="S34" s="54">
        <v>2</v>
      </c>
      <c r="T34" s="54">
        <v>3</v>
      </c>
      <c r="U34" s="54">
        <v>3</v>
      </c>
      <c r="V34" s="54">
        <v>2</v>
      </c>
      <c r="W34" s="54">
        <v>3</v>
      </c>
      <c r="X34" s="54">
        <v>3</v>
      </c>
      <c r="Y34" s="54">
        <v>3</v>
      </c>
      <c r="Z34" s="54">
        <v>3</v>
      </c>
      <c r="AA34" s="54">
        <v>3</v>
      </c>
      <c r="AB34" s="54">
        <v>2</v>
      </c>
      <c r="AC34" s="54">
        <v>3</v>
      </c>
    </row>
    <row r="35" spans="1:29" x14ac:dyDescent="0.25">
      <c r="A35" s="54" t="s">
        <v>47</v>
      </c>
      <c r="B35" s="54" t="s">
        <v>48</v>
      </c>
      <c r="C35" s="54" t="s">
        <v>35</v>
      </c>
      <c r="D35" s="54" t="s">
        <v>36</v>
      </c>
      <c r="E35" s="54" t="s">
        <v>37</v>
      </c>
      <c r="F35" s="54">
        <v>3</v>
      </c>
      <c r="G35" s="54">
        <v>4</v>
      </c>
      <c r="H35" s="54">
        <v>3</v>
      </c>
      <c r="I35" s="54">
        <v>3</v>
      </c>
      <c r="J35" s="54">
        <v>3</v>
      </c>
      <c r="K35" s="54">
        <v>5</v>
      </c>
      <c r="L35" s="54">
        <v>2</v>
      </c>
      <c r="M35" s="54">
        <v>3</v>
      </c>
      <c r="N35" s="54">
        <v>2</v>
      </c>
      <c r="O35" s="54">
        <v>2</v>
      </c>
      <c r="P35" s="54">
        <v>2</v>
      </c>
      <c r="Q35" s="54">
        <v>3</v>
      </c>
      <c r="R35" s="54">
        <v>2</v>
      </c>
      <c r="S35" s="54">
        <v>2</v>
      </c>
      <c r="T35" s="54">
        <v>3</v>
      </c>
      <c r="U35" s="54">
        <v>5</v>
      </c>
      <c r="V35" s="54">
        <v>2</v>
      </c>
      <c r="W35" s="54">
        <v>2</v>
      </c>
      <c r="X35" s="54">
        <v>2</v>
      </c>
      <c r="Y35" s="54">
        <v>3</v>
      </c>
      <c r="Z35" s="54">
        <v>2</v>
      </c>
      <c r="AA35" s="54">
        <v>2</v>
      </c>
      <c r="AB35" s="54">
        <v>2</v>
      </c>
      <c r="AC35" s="54">
        <v>2</v>
      </c>
    </row>
    <row r="36" spans="1:29" x14ac:dyDescent="0.25">
      <c r="A36" s="54" t="s">
        <v>47</v>
      </c>
      <c r="B36" s="54" t="s">
        <v>48</v>
      </c>
      <c r="C36" s="54" t="s">
        <v>35</v>
      </c>
      <c r="D36" s="54" t="s">
        <v>36</v>
      </c>
      <c r="E36" s="54" t="s">
        <v>37</v>
      </c>
      <c r="F36" s="54">
        <v>1</v>
      </c>
      <c r="G36" s="54">
        <v>2</v>
      </c>
      <c r="H36" s="54">
        <v>1</v>
      </c>
      <c r="I36" s="54">
        <v>1</v>
      </c>
      <c r="J36" s="54">
        <v>1</v>
      </c>
      <c r="K36" s="54">
        <v>5</v>
      </c>
      <c r="L36" s="54">
        <v>2</v>
      </c>
      <c r="M36" s="54">
        <v>2</v>
      </c>
      <c r="N36" s="54">
        <v>2</v>
      </c>
      <c r="O36" s="54">
        <v>3</v>
      </c>
      <c r="P36" s="54">
        <v>2</v>
      </c>
      <c r="Q36" s="54">
        <v>2</v>
      </c>
      <c r="R36" s="54">
        <v>2</v>
      </c>
      <c r="S36" s="54">
        <v>3</v>
      </c>
      <c r="T36" s="54">
        <v>5</v>
      </c>
      <c r="U36" s="54">
        <v>2</v>
      </c>
      <c r="V36" s="54">
        <v>3</v>
      </c>
      <c r="W36" s="54">
        <v>3</v>
      </c>
      <c r="X36" s="54">
        <v>3</v>
      </c>
      <c r="Y36" s="54">
        <v>5</v>
      </c>
      <c r="Z36" s="54">
        <v>3</v>
      </c>
      <c r="AA36" s="54">
        <v>2</v>
      </c>
      <c r="AB36" s="54">
        <v>3</v>
      </c>
      <c r="AC36" s="54">
        <v>3</v>
      </c>
    </row>
    <row r="37" spans="1:29" x14ac:dyDescent="0.25">
      <c r="A37" s="54" t="s">
        <v>33</v>
      </c>
      <c r="B37" s="54" t="s">
        <v>34</v>
      </c>
      <c r="C37" s="54" t="s">
        <v>56</v>
      </c>
      <c r="D37" s="54" t="s">
        <v>36</v>
      </c>
      <c r="E37" s="54" t="s">
        <v>52</v>
      </c>
      <c r="F37" s="54">
        <v>4</v>
      </c>
      <c r="G37" s="54">
        <v>4</v>
      </c>
      <c r="H37" s="54">
        <v>4</v>
      </c>
      <c r="I37" s="54">
        <v>4</v>
      </c>
      <c r="J37" s="54">
        <v>4</v>
      </c>
      <c r="K37" s="54">
        <v>2</v>
      </c>
      <c r="L37" s="54">
        <v>3</v>
      </c>
      <c r="M37" s="54">
        <v>2</v>
      </c>
      <c r="N37" s="54">
        <v>3</v>
      </c>
      <c r="O37" s="54">
        <v>3</v>
      </c>
      <c r="P37" s="54">
        <v>3</v>
      </c>
      <c r="Q37" s="54">
        <v>3</v>
      </c>
      <c r="R37" s="54">
        <v>3</v>
      </c>
      <c r="S37" s="54">
        <v>3</v>
      </c>
      <c r="T37" s="54">
        <v>2</v>
      </c>
      <c r="U37" s="54">
        <v>2</v>
      </c>
      <c r="V37" s="54">
        <v>2</v>
      </c>
      <c r="W37" s="54">
        <v>2</v>
      </c>
      <c r="X37" s="54">
        <v>2</v>
      </c>
      <c r="Y37" s="54">
        <v>3</v>
      </c>
      <c r="Z37" s="54">
        <v>3</v>
      </c>
      <c r="AA37" s="54">
        <v>3</v>
      </c>
      <c r="AB37" s="54">
        <v>3</v>
      </c>
      <c r="AC37" s="54">
        <v>3</v>
      </c>
    </row>
    <row r="38" spans="1:29" x14ac:dyDescent="0.25">
      <c r="A38" s="54" t="s">
        <v>47</v>
      </c>
      <c r="B38" s="54" t="s">
        <v>34</v>
      </c>
      <c r="C38" s="54" t="s">
        <v>35</v>
      </c>
      <c r="D38" s="54" t="s">
        <v>57</v>
      </c>
      <c r="E38" s="54" t="s">
        <v>37</v>
      </c>
      <c r="F38" s="54">
        <v>3</v>
      </c>
      <c r="G38" s="54">
        <v>3</v>
      </c>
      <c r="H38" s="54">
        <v>3</v>
      </c>
      <c r="I38" s="54">
        <v>3</v>
      </c>
      <c r="J38" s="54">
        <v>3</v>
      </c>
      <c r="K38" s="54">
        <v>2</v>
      </c>
      <c r="L38" s="54">
        <v>2</v>
      </c>
      <c r="M38" s="54">
        <v>2</v>
      </c>
      <c r="N38" s="54">
        <v>2</v>
      </c>
      <c r="O38" s="54">
        <v>2</v>
      </c>
      <c r="P38" s="54">
        <v>2</v>
      </c>
      <c r="Q38" s="54">
        <v>2</v>
      </c>
      <c r="R38" s="54">
        <v>2</v>
      </c>
      <c r="S38" s="54">
        <v>2</v>
      </c>
      <c r="T38" s="54">
        <v>2</v>
      </c>
      <c r="U38" s="54">
        <v>3</v>
      </c>
      <c r="V38" s="54">
        <v>2</v>
      </c>
      <c r="W38" s="54">
        <v>2</v>
      </c>
      <c r="X38" s="54">
        <v>2</v>
      </c>
      <c r="Y38" s="54">
        <v>2</v>
      </c>
      <c r="Z38" s="54">
        <v>2</v>
      </c>
      <c r="AA38" s="54">
        <v>2</v>
      </c>
      <c r="AB38" s="54">
        <v>3</v>
      </c>
      <c r="AC38" s="54">
        <v>3</v>
      </c>
    </row>
    <row r="39" spans="1:29" x14ac:dyDescent="0.25">
      <c r="A39" s="54" t="s">
        <v>47</v>
      </c>
      <c r="B39" s="54" t="s">
        <v>34</v>
      </c>
      <c r="C39" s="54" t="s">
        <v>35</v>
      </c>
      <c r="D39" s="54" t="s">
        <v>36</v>
      </c>
      <c r="E39" s="54" t="s">
        <v>37</v>
      </c>
      <c r="F39" s="54">
        <v>4</v>
      </c>
      <c r="G39" s="54">
        <v>3</v>
      </c>
      <c r="H39" s="54">
        <v>4</v>
      </c>
      <c r="I39" s="54">
        <v>4</v>
      </c>
      <c r="J39" s="54">
        <v>4</v>
      </c>
      <c r="K39" s="54">
        <v>3</v>
      </c>
      <c r="L39" s="54">
        <v>3</v>
      </c>
      <c r="M39" s="54">
        <v>3</v>
      </c>
      <c r="N39" s="54">
        <v>3</v>
      </c>
      <c r="O39" s="54">
        <v>2</v>
      </c>
      <c r="P39" s="54">
        <v>2</v>
      </c>
      <c r="Q39" s="54">
        <v>2</v>
      </c>
      <c r="R39" s="54">
        <v>2</v>
      </c>
      <c r="S39" s="54">
        <v>3</v>
      </c>
      <c r="T39" s="54">
        <v>2</v>
      </c>
      <c r="U39" s="54">
        <v>2</v>
      </c>
      <c r="V39" s="54">
        <v>2</v>
      </c>
      <c r="W39" s="54">
        <v>3</v>
      </c>
      <c r="X39" s="54">
        <v>2</v>
      </c>
      <c r="Y39" s="54">
        <v>3</v>
      </c>
      <c r="Z39" s="54">
        <v>2</v>
      </c>
      <c r="AA39" s="54">
        <v>2</v>
      </c>
      <c r="AB39" s="54">
        <v>3</v>
      </c>
      <c r="AC39" s="54">
        <v>5</v>
      </c>
    </row>
    <row r="40" spans="1:29" x14ac:dyDescent="0.25">
      <c r="A40" s="54" t="s">
        <v>47</v>
      </c>
      <c r="B40" s="54" t="s">
        <v>48</v>
      </c>
      <c r="C40" s="54" t="s">
        <v>56</v>
      </c>
      <c r="D40" s="54" t="s">
        <v>36</v>
      </c>
      <c r="E40" s="54" t="s">
        <v>37</v>
      </c>
      <c r="F40" s="54">
        <v>1</v>
      </c>
      <c r="G40" s="54">
        <v>1</v>
      </c>
      <c r="H40" s="54">
        <v>1</v>
      </c>
      <c r="I40" s="54">
        <v>1</v>
      </c>
      <c r="J40" s="54">
        <v>1</v>
      </c>
      <c r="K40" s="54">
        <v>3</v>
      </c>
      <c r="L40" s="54">
        <v>3</v>
      </c>
      <c r="M40" s="54">
        <v>3</v>
      </c>
      <c r="N40" s="54">
        <v>3</v>
      </c>
      <c r="O40" s="54">
        <v>3</v>
      </c>
      <c r="P40" s="54">
        <v>3</v>
      </c>
      <c r="Q40" s="54">
        <v>3</v>
      </c>
      <c r="R40" s="54">
        <v>3</v>
      </c>
      <c r="S40" s="54">
        <v>3</v>
      </c>
      <c r="T40" s="54">
        <v>3</v>
      </c>
      <c r="U40" s="54">
        <v>3</v>
      </c>
      <c r="V40" s="54">
        <v>3</v>
      </c>
      <c r="W40" s="54">
        <v>3</v>
      </c>
      <c r="X40" s="54">
        <v>3</v>
      </c>
      <c r="Y40" s="54">
        <v>3</v>
      </c>
      <c r="Z40" s="54">
        <v>3</v>
      </c>
      <c r="AA40" s="54">
        <v>3</v>
      </c>
      <c r="AB40" s="54">
        <v>3</v>
      </c>
      <c r="AC40" s="54">
        <v>3</v>
      </c>
    </row>
    <row r="41" spans="1:29" x14ac:dyDescent="0.25">
      <c r="A41" s="54" t="s">
        <v>47</v>
      </c>
      <c r="B41" s="54" t="s">
        <v>48</v>
      </c>
      <c r="C41" s="54" t="s">
        <v>56</v>
      </c>
      <c r="D41" s="54" t="s">
        <v>36</v>
      </c>
      <c r="E41" s="54" t="s">
        <v>37</v>
      </c>
      <c r="F41" s="54">
        <v>2</v>
      </c>
      <c r="G41" s="54">
        <v>4</v>
      </c>
      <c r="H41" s="54">
        <v>2</v>
      </c>
      <c r="I41" s="54">
        <v>4</v>
      </c>
      <c r="J41" s="54">
        <v>2</v>
      </c>
      <c r="K41" s="54">
        <v>2</v>
      </c>
      <c r="L41" s="54">
        <v>2</v>
      </c>
      <c r="M41" s="54">
        <v>2</v>
      </c>
      <c r="N41" s="54">
        <v>2</v>
      </c>
      <c r="O41" s="54">
        <v>2</v>
      </c>
      <c r="P41" s="54">
        <v>2</v>
      </c>
      <c r="Q41" s="54">
        <v>2</v>
      </c>
      <c r="R41" s="54">
        <v>2</v>
      </c>
      <c r="S41" s="54">
        <v>2</v>
      </c>
      <c r="T41" s="54">
        <v>2</v>
      </c>
      <c r="U41" s="54">
        <v>2</v>
      </c>
      <c r="V41" s="54">
        <v>2</v>
      </c>
      <c r="W41" s="54">
        <v>2</v>
      </c>
      <c r="X41" s="54">
        <v>2</v>
      </c>
      <c r="Y41" s="54">
        <v>2</v>
      </c>
      <c r="Z41" s="54">
        <v>2</v>
      </c>
      <c r="AA41" s="54">
        <v>2</v>
      </c>
      <c r="AB41" s="54">
        <v>2</v>
      </c>
      <c r="AC41" s="54">
        <v>2</v>
      </c>
    </row>
    <row r="42" spans="1:29" x14ac:dyDescent="0.25">
      <c r="A42" s="54" t="s">
        <v>47</v>
      </c>
      <c r="B42" s="54" t="s">
        <v>34</v>
      </c>
      <c r="C42" s="54" t="s">
        <v>35</v>
      </c>
      <c r="D42" s="54" t="s">
        <v>36</v>
      </c>
      <c r="E42" s="54" t="s">
        <v>119</v>
      </c>
      <c r="F42" s="54">
        <v>1</v>
      </c>
      <c r="G42" s="54">
        <v>1</v>
      </c>
      <c r="H42" s="54">
        <v>1</v>
      </c>
      <c r="I42" s="54">
        <v>1</v>
      </c>
      <c r="J42" s="54">
        <v>1</v>
      </c>
      <c r="K42" s="54">
        <v>2</v>
      </c>
      <c r="L42" s="54">
        <v>3</v>
      </c>
      <c r="M42" s="54">
        <v>3</v>
      </c>
      <c r="N42" s="54">
        <v>3</v>
      </c>
      <c r="O42" s="54">
        <v>2</v>
      </c>
      <c r="P42" s="54">
        <v>2</v>
      </c>
      <c r="Q42" s="54">
        <v>2</v>
      </c>
      <c r="R42" s="54">
        <v>2</v>
      </c>
      <c r="S42" s="54">
        <v>2</v>
      </c>
      <c r="T42" s="54">
        <v>2</v>
      </c>
      <c r="U42" s="54">
        <v>2</v>
      </c>
      <c r="V42" s="54">
        <v>2</v>
      </c>
      <c r="W42" s="54">
        <v>2</v>
      </c>
      <c r="X42" s="54">
        <v>2</v>
      </c>
      <c r="Y42" s="54">
        <v>2</v>
      </c>
      <c r="Z42" s="54">
        <v>2</v>
      </c>
      <c r="AA42" s="54">
        <v>3</v>
      </c>
      <c r="AB42" s="54">
        <v>3</v>
      </c>
      <c r="AC42" s="54">
        <v>3</v>
      </c>
    </row>
    <row r="43" spans="1:29" x14ac:dyDescent="0.25">
      <c r="A43" s="54" t="s">
        <v>47</v>
      </c>
      <c r="B43" s="54" t="s">
        <v>48</v>
      </c>
      <c r="C43" s="54" t="s">
        <v>35</v>
      </c>
      <c r="D43" s="54" t="s">
        <v>36</v>
      </c>
      <c r="E43" s="54" t="s">
        <v>37</v>
      </c>
      <c r="F43" s="54">
        <v>3</v>
      </c>
      <c r="G43" s="54">
        <v>4</v>
      </c>
      <c r="H43" s="54">
        <v>5</v>
      </c>
      <c r="I43" s="54">
        <v>2</v>
      </c>
      <c r="J43" s="54">
        <v>2</v>
      </c>
      <c r="K43" s="54">
        <v>2</v>
      </c>
      <c r="L43" s="54">
        <v>2</v>
      </c>
      <c r="M43" s="54">
        <v>2</v>
      </c>
      <c r="N43" s="54">
        <v>2</v>
      </c>
      <c r="O43" s="54">
        <v>3</v>
      </c>
      <c r="P43" s="54">
        <v>2</v>
      </c>
      <c r="Q43" s="54">
        <v>2</v>
      </c>
      <c r="R43" s="54">
        <v>2</v>
      </c>
      <c r="S43" s="54">
        <v>2</v>
      </c>
      <c r="T43" s="54">
        <v>2</v>
      </c>
      <c r="U43" s="54">
        <v>2</v>
      </c>
      <c r="V43" s="54">
        <v>3</v>
      </c>
      <c r="W43" s="54">
        <v>3</v>
      </c>
      <c r="X43" s="54">
        <v>2</v>
      </c>
      <c r="Y43" s="54">
        <v>3</v>
      </c>
      <c r="Z43" s="54">
        <v>2</v>
      </c>
      <c r="AA43" s="54">
        <v>2</v>
      </c>
      <c r="AB43" s="54">
        <v>2</v>
      </c>
      <c r="AC43" s="54">
        <v>2</v>
      </c>
    </row>
    <row r="44" spans="1:29" x14ac:dyDescent="0.25">
      <c r="A44" s="54" t="s">
        <v>47</v>
      </c>
      <c r="B44" s="54" t="s">
        <v>48</v>
      </c>
      <c r="C44" s="54" t="s">
        <v>35</v>
      </c>
      <c r="D44" s="54" t="s">
        <v>36</v>
      </c>
      <c r="E44" s="54" t="s">
        <v>37</v>
      </c>
      <c r="F44" s="54">
        <v>2</v>
      </c>
      <c r="G44" s="54">
        <v>5</v>
      </c>
      <c r="H44" s="54">
        <v>2</v>
      </c>
      <c r="I44" s="54">
        <v>2</v>
      </c>
      <c r="J44" s="54">
        <v>5</v>
      </c>
      <c r="K44" s="54">
        <v>5</v>
      </c>
      <c r="L44" s="54">
        <v>5</v>
      </c>
      <c r="M44" s="54">
        <v>3</v>
      </c>
      <c r="N44" s="54">
        <v>5</v>
      </c>
      <c r="O44" s="54">
        <v>5</v>
      </c>
      <c r="P44" s="54">
        <v>5</v>
      </c>
      <c r="Q44" s="54">
        <v>2</v>
      </c>
      <c r="R44" s="54">
        <v>2</v>
      </c>
      <c r="S44" s="54">
        <v>2</v>
      </c>
      <c r="T44" s="54">
        <v>5</v>
      </c>
      <c r="U44" s="54">
        <v>2</v>
      </c>
      <c r="V44" s="54">
        <v>3</v>
      </c>
      <c r="W44" s="54">
        <v>3</v>
      </c>
      <c r="X44" s="54">
        <v>5</v>
      </c>
      <c r="Y44" s="54">
        <v>2</v>
      </c>
      <c r="Z44" s="54">
        <v>3</v>
      </c>
      <c r="AA44" s="54">
        <v>3</v>
      </c>
      <c r="AB44" s="54">
        <v>5</v>
      </c>
      <c r="AC44" s="54">
        <v>5</v>
      </c>
    </row>
    <row r="45" spans="1:29" x14ac:dyDescent="0.25">
      <c r="A45" s="54" t="s">
        <v>47</v>
      </c>
      <c r="B45" s="54" t="s">
        <v>48</v>
      </c>
      <c r="C45" s="54" t="s">
        <v>56</v>
      </c>
      <c r="D45" s="54" t="s">
        <v>36</v>
      </c>
      <c r="E45" s="54" t="s">
        <v>37</v>
      </c>
      <c r="F45" s="54">
        <v>2</v>
      </c>
      <c r="G45" s="54">
        <v>2</v>
      </c>
      <c r="H45" s="54">
        <v>4</v>
      </c>
      <c r="I45" s="54">
        <v>3</v>
      </c>
      <c r="J45" s="54">
        <v>2</v>
      </c>
      <c r="K45" s="54">
        <v>3</v>
      </c>
      <c r="L45" s="54">
        <v>3</v>
      </c>
      <c r="M45" s="54">
        <v>3</v>
      </c>
      <c r="N45" s="54">
        <v>2</v>
      </c>
      <c r="O45" s="54">
        <v>2</v>
      </c>
      <c r="P45" s="54">
        <v>2</v>
      </c>
      <c r="Q45" s="54">
        <v>2</v>
      </c>
      <c r="R45" s="54">
        <v>2</v>
      </c>
      <c r="S45" s="54">
        <v>3</v>
      </c>
      <c r="T45" s="54">
        <v>3</v>
      </c>
      <c r="U45" s="54">
        <v>2</v>
      </c>
      <c r="V45" s="54">
        <v>2</v>
      </c>
      <c r="W45" s="54">
        <v>2</v>
      </c>
      <c r="X45" s="54">
        <v>3</v>
      </c>
      <c r="Y45" s="54">
        <v>3</v>
      </c>
      <c r="Z45" s="54">
        <v>3</v>
      </c>
      <c r="AA45" s="54">
        <v>3</v>
      </c>
      <c r="AB45" s="54">
        <v>3</v>
      </c>
      <c r="AC45" s="54">
        <v>3</v>
      </c>
    </row>
    <row r="46" spans="1:29" x14ac:dyDescent="0.25">
      <c r="A46" s="54" t="s">
        <v>47</v>
      </c>
      <c r="B46" s="54" t="s">
        <v>48</v>
      </c>
      <c r="C46" s="54" t="s">
        <v>35</v>
      </c>
      <c r="D46" s="54" t="s">
        <v>36</v>
      </c>
      <c r="E46" s="54" t="s">
        <v>37</v>
      </c>
      <c r="F46" s="54">
        <v>4</v>
      </c>
      <c r="G46" s="54">
        <v>4</v>
      </c>
      <c r="H46" s="54">
        <v>4</v>
      </c>
      <c r="I46" s="54">
        <v>5</v>
      </c>
      <c r="J46" s="54">
        <v>5</v>
      </c>
      <c r="K46" s="54">
        <v>2</v>
      </c>
      <c r="L46" s="54">
        <v>5</v>
      </c>
      <c r="M46" s="54">
        <v>5</v>
      </c>
      <c r="N46" s="54">
        <v>5</v>
      </c>
      <c r="O46" s="54">
        <v>2</v>
      </c>
      <c r="P46" s="54">
        <v>2</v>
      </c>
      <c r="Q46" s="54">
        <v>2</v>
      </c>
      <c r="R46" s="54">
        <v>2</v>
      </c>
      <c r="S46" s="54">
        <v>2</v>
      </c>
      <c r="T46" s="54">
        <v>5</v>
      </c>
      <c r="U46" s="54">
        <v>2</v>
      </c>
      <c r="V46" s="54">
        <v>2</v>
      </c>
      <c r="W46" s="54">
        <v>5</v>
      </c>
      <c r="X46" s="54">
        <v>5</v>
      </c>
      <c r="Y46" s="54">
        <v>2</v>
      </c>
      <c r="Z46" s="54">
        <v>2</v>
      </c>
      <c r="AA46" s="54">
        <v>2</v>
      </c>
      <c r="AB46" s="54">
        <v>5</v>
      </c>
      <c r="AC46" s="54">
        <v>2</v>
      </c>
    </row>
    <row r="47" spans="1:29" x14ac:dyDescent="0.25">
      <c r="A47" s="54" t="s">
        <v>47</v>
      </c>
      <c r="B47" s="54" t="s">
        <v>48</v>
      </c>
      <c r="C47" s="54" t="s">
        <v>35</v>
      </c>
      <c r="D47" s="54" t="s">
        <v>36</v>
      </c>
      <c r="E47" s="54" t="s">
        <v>52</v>
      </c>
      <c r="F47" s="54">
        <v>2</v>
      </c>
      <c r="G47" s="54">
        <v>2</v>
      </c>
      <c r="H47" s="54">
        <v>3</v>
      </c>
      <c r="I47" s="54">
        <v>1</v>
      </c>
      <c r="J47" s="54">
        <v>2</v>
      </c>
      <c r="K47" s="54">
        <v>3</v>
      </c>
      <c r="L47" s="54">
        <v>3</v>
      </c>
      <c r="M47" s="54">
        <v>3</v>
      </c>
      <c r="N47" s="54">
        <v>3</v>
      </c>
      <c r="O47" s="54">
        <v>3</v>
      </c>
      <c r="P47" s="54">
        <v>3</v>
      </c>
      <c r="Q47" s="54">
        <v>3</v>
      </c>
      <c r="R47" s="54">
        <v>3</v>
      </c>
      <c r="S47" s="54">
        <v>3</v>
      </c>
      <c r="T47" s="54">
        <v>3</v>
      </c>
      <c r="U47" s="54">
        <v>3</v>
      </c>
      <c r="V47" s="54">
        <v>3</v>
      </c>
      <c r="W47" s="54">
        <v>3</v>
      </c>
      <c r="X47" s="54">
        <v>3</v>
      </c>
      <c r="Y47" s="54">
        <v>3</v>
      </c>
      <c r="Z47" s="54">
        <v>3</v>
      </c>
      <c r="AA47" s="54">
        <v>3</v>
      </c>
      <c r="AB47" s="54">
        <v>3</v>
      </c>
      <c r="AC47" s="54">
        <v>3</v>
      </c>
    </row>
    <row r="48" spans="1:29" x14ac:dyDescent="0.25">
      <c r="A48" s="54" t="s">
        <v>47</v>
      </c>
      <c r="B48" s="54" t="s">
        <v>48</v>
      </c>
      <c r="C48" s="54" t="s">
        <v>35</v>
      </c>
      <c r="D48" s="54" t="s">
        <v>36</v>
      </c>
      <c r="E48" s="54" t="s">
        <v>37</v>
      </c>
      <c r="F48" s="54">
        <v>2</v>
      </c>
      <c r="G48" s="54">
        <v>4</v>
      </c>
      <c r="H48" s="54">
        <v>4</v>
      </c>
      <c r="I48" s="54">
        <v>4</v>
      </c>
      <c r="J48" s="54">
        <v>5</v>
      </c>
      <c r="K48" s="54">
        <v>5</v>
      </c>
      <c r="L48" s="54">
        <v>5</v>
      </c>
      <c r="M48" s="54">
        <v>5</v>
      </c>
      <c r="N48" s="54">
        <v>5</v>
      </c>
      <c r="O48" s="54">
        <v>5</v>
      </c>
      <c r="P48" s="54">
        <v>5</v>
      </c>
      <c r="Q48" s="54">
        <v>5</v>
      </c>
      <c r="R48" s="54">
        <v>5</v>
      </c>
      <c r="S48" s="54">
        <v>5</v>
      </c>
      <c r="T48" s="54">
        <v>5</v>
      </c>
      <c r="U48" s="54">
        <v>5</v>
      </c>
      <c r="V48" s="54">
        <v>5</v>
      </c>
      <c r="W48" s="54">
        <v>5</v>
      </c>
      <c r="X48" s="54">
        <v>5</v>
      </c>
      <c r="Y48" s="54">
        <v>5</v>
      </c>
      <c r="Z48" s="54">
        <v>5</v>
      </c>
      <c r="AA48" s="54">
        <v>5</v>
      </c>
      <c r="AB48" s="54">
        <v>5</v>
      </c>
      <c r="AC48" s="54">
        <v>5</v>
      </c>
    </row>
    <row r="49" spans="1:29" x14ac:dyDescent="0.25">
      <c r="A49" s="54" t="s">
        <v>47</v>
      </c>
      <c r="B49" s="54" t="s">
        <v>34</v>
      </c>
      <c r="C49" s="54" t="s">
        <v>35</v>
      </c>
      <c r="D49" s="54" t="s">
        <v>36</v>
      </c>
      <c r="E49" s="54" t="s">
        <v>52</v>
      </c>
      <c r="F49" s="54">
        <v>2</v>
      </c>
      <c r="G49" s="54">
        <v>2</v>
      </c>
      <c r="H49" s="54">
        <v>2</v>
      </c>
      <c r="I49" s="54">
        <v>2</v>
      </c>
      <c r="J49" s="54">
        <v>2</v>
      </c>
      <c r="K49" s="54">
        <v>3</v>
      </c>
      <c r="L49" s="54">
        <v>2</v>
      </c>
      <c r="M49" s="54">
        <v>3</v>
      </c>
      <c r="N49" s="54">
        <v>2</v>
      </c>
      <c r="O49" s="54">
        <v>5</v>
      </c>
      <c r="P49" s="54">
        <v>5</v>
      </c>
      <c r="Q49" s="54">
        <v>5</v>
      </c>
      <c r="R49" s="54">
        <v>5</v>
      </c>
      <c r="S49" s="54">
        <v>2</v>
      </c>
      <c r="T49" s="54">
        <v>3</v>
      </c>
      <c r="U49" s="54">
        <v>5</v>
      </c>
      <c r="V49" s="54">
        <v>5</v>
      </c>
      <c r="W49" s="54">
        <v>5</v>
      </c>
      <c r="X49" s="54">
        <v>5</v>
      </c>
      <c r="Y49" s="54">
        <v>2</v>
      </c>
      <c r="Z49" s="54">
        <v>5</v>
      </c>
      <c r="AA49" s="54">
        <v>5</v>
      </c>
      <c r="AB49" s="54">
        <v>2</v>
      </c>
      <c r="AC49" s="54">
        <v>5</v>
      </c>
    </row>
    <row r="50" spans="1:29" x14ac:dyDescent="0.25">
      <c r="A50" s="54" t="s">
        <v>33</v>
      </c>
      <c r="B50" s="54" t="s">
        <v>48</v>
      </c>
      <c r="C50" s="54" t="s">
        <v>35</v>
      </c>
      <c r="D50" s="54" t="s">
        <v>36</v>
      </c>
      <c r="E50" s="54" t="s">
        <v>52</v>
      </c>
      <c r="F50" s="54">
        <v>5</v>
      </c>
      <c r="G50" s="54">
        <v>4</v>
      </c>
      <c r="H50" s="54">
        <v>4</v>
      </c>
      <c r="I50" s="54">
        <v>4</v>
      </c>
      <c r="J50" s="54">
        <v>5</v>
      </c>
      <c r="K50" s="54">
        <v>2</v>
      </c>
      <c r="L50" s="54">
        <v>5</v>
      </c>
      <c r="M50" s="54">
        <v>5</v>
      </c>
      <c r="N50" s="54">
        <v>5</v>
      </c>
      <c r="O50" s="54">
        <v>5</v>
      </c>
      <c r="P50" s="54">
        <v>5</v>
      </c>
      <c r="Q50" s="54">
        <v>2</v>
      </c>
      <c r="R50" s="54">
        <v>2</v>
      </c>
      <c r="S50" s="54">
        <v>5</v>
      </c>
      <c r="T50" s="54">
        <v>5</v>
      </c>
      <c r="U50" s="54">
        <v>2</v>
      </c>
      <c r="V50" s="54">
        <v>5</v>
      </c>
      <c r="W50" s="54">
        <v>5</v>
      </c>
      <c r="X50" s="54">
        <v>2</v>
      </c>
      <c r="Y50" s="54">
        <v>5</v>
      </c>
      <c r="Z50" s="54">
        <v>5</v>
      </c>
      <c r="AA50" s="54">
        <v>2</v>
      </c>
      <c r="AB50" s="54">
        <v>2</v>
      </c>
      <c r="AC50" s="54">
        <v>2</v>
      </c>
    </row>
    <row r="51" spans="1:29" x14ac:dyDescent="0.25">
      <c r="A51" s="54" t="s">
        <v>33</v>
      </c>
      <c r="B51" s="54" t="s">
        <v>34</v>
      </c>
      <c r="C51" s="54" t="s">
        <v>35</v>
      </c>
      <c r="D51" s="54" t="s">
        <v>36</v>
      </c>
      <c r="E51" s="54" t="s">
        <v>37</v>
      </c>
      <c r="F51" s="54">
        <v>4</v>
      </c>
      <c r="G51" s="54">
        <v>5</v>
      </c>
      <c r="H51" s="54">
        <v>3</v>
      </c>
      <c r="I51" s="54">
        <v>5</v>
      </c>
      <c r="J51" s="54">
        <v>4</v>
      </c>
      <c r="K51" s="54">
        <v>3</v>
      </c>
      <c r="L51" s="54">
        <v>5</v>
      </c>
      <c r="M51" s="54">
        <v>3</v>
      </c>
      <c r="N51" s="54">
        <v>5</v>
      </c>
      <c r="O51" s="54">
        <v>5</v>
      </c>
      <c r="P51" s="54">
        <v>3</v>
      </c>
      <c r="Q51" s="54">
        <v>3</v>
      </c>
      <c r="R51" s="54">
        <v>5</v>
      </c>
      <c r="S51" s="54">
        <v>2</v>
      </c>
      <c r="T51" s="54">
        <v>5</v>
      </c>
      <c r="U51" s="54">
        <v>2</v>
      </c>
      <c r="V51" s="54">
        <v>2</v>
      </c>
      <c r="W51" s="54">
        <v>2</v>
      </c>
      <c r="X51" s="54">
        <v>5</v>
      </c>
      <c r="Y51" s="54">
        <v>3</v>
      </c>
      <c r="Z51" s="54">
        <v>2</v>
      </c>
      <c r="AA51" s="54">
        <v>2</v>
      </c>
      <c r="AB51" s="54">
        <v>5</v>
      </c>
      <c r="AC51" s="54">
        <v>2</v>
      </c>
    </row>
    <row r="52" spans="1:29" x14ac:dyDescent="0.25">
      <c r="A52" s="54" t="s">
        <v>47</v>
      </c>
      <c r="B52" s="54" t="s">
        <v>48</v>
      </c>
      <c r="C52" s="54" t="s">
        <v>35</v>
      </c>
      <c r="D52" s="54" t="s">
        <v>36</v>
      </c>
      <c r="E52" s="54" t="s">
        <v>119</v>
      </c>
      <c r="F52" s="54">
        <v>5</v>
      </c>
      <c r="G52" s="54">
        <v>4</v>
      </c>
      <c r="H52" s="54">
        <v>5</v>
      </c>
      <c r="I52" s="54">
        <v>5</v>
      </c>
      <c r="J52" s="54">
        <v>5</v>
      </c>
      <c r="K52" s="54">
        <v>5</v>
      </c>
      <c r="L52" s="54">
        <v>3</v>
      </c>
      <c r="M52" s="54">
        <v>5</v>
      </c>
      <c r="N52" s="54">
        <v>5</v>
      </c>
      <c r="O52" s="54">
        <v>5</v>
      </c>
      <c r="P52" s="54">
        <v>2</v>
      </c>
      <c r="Q52" s="54">
        <v>2</v>
      </c>
      <c r="R52" s="54">
        <v>2</v>
      </c>
      <c r="S52" s="54">
        <v>2</v>
      </c>
      <c r="T52" s="54">
        <v>5</v>
      </c>
      <c r="U52" s="54">
        <v>2</v>
      </c>
      <c r="V52" s="54">
        <v>2</v>
      </c>
      <c r="W52" s="54">
        <v>2</v>
      </c>
      <c r="X52" s="54">
        <v>5</v>
      </c>
      <c r="Y52" s="54">
        <v>5</v>
      </c>
      <c r="Z52" s="54">
        <v>5</v>
      </c>
      <c r="AA52" s="54">
        <v>5</v>
      </c>
      <c r="AB52" s="54">
        <v>5</v>
      </c>
      <c r="AC52" s="54">
        <v>5</v>
      </c>
    </row>
    <row r="53" spans="1:29" x14ac:dyDescent="0.25">
      <c r="A53" s="54" t="s">
        <v>47</v>
      </c>
      <c r="B53" s="54" t="s">
        <v>48</v>
      </c>
      <c r="C53" s="54" t="s">
        <v>35</v>
      </c>
      <c r="D53" s="54" t="s">
        <v>36</v>
      </c>
      <c r="E53" s="54" t="s">
        <v>37</v>
      </c>
      <c r="F53" s="54">
        <v>1</v>
      </c>
      <c r="G53" s="54">
        <v>2</v>
      </c>
      <c r="H53" s="54">
        <v>3</v>
      </c>
      <c r="I53" s="54">
        <v>3</v>
      </c>
      <c r="J53" s="54">
        <v>3</v>
      </c>
      <c r="K53" s="54">
        <v>3</v>
      </c>
      <c r="L53" s="54">
        <v>2</v>
      </c>
      <c r="M53" s="54">
        <v>3</v>
      </c>
      <c r="N53" s="54">
        <v>2</v>
      </c>
      <c r="O53" s="54">
        <v>2</v>
      </c>
      <c r="P53" s="54">
        <v>3</v>
      </c>
      <c r="Q53" s="54">
        <v>5</v>
      </c>
      <c r="R53" s="54">
        <v>3</v>
      </c>
      <c r="S53" s="54">
        <v>3</v>
      </c>
      <c r="T53" s="54">
        <v>2</v>
      </c>
      <c r="U53" s="54">
        <v>3</v>
      </c>
      <c r="V53" s="54">
        <v>2</v>
      </c>
      <c r="W53" s="54">
        <v>2</v>
      </c>
      <c r="X53" s="54">
        <v>5</v>
      </c>
      <c r="Y53" s="54">
        <v>3</v>
      </c>
      <c r="Z53" s="54">
        <v>3</v>
      </c>
      <c r="AA53" s="54">
        <v>2</v>
      </c>
      <c r="AB53" s="54">
        <v>5</v>
      </c>
      <c r="AC53" s="54">
        <v>5</v>
      </c>
    </row>
    <row r="54" spans="1:29" x14ac:dyDescent="0.25">
      <c r="A54" s="54" t="s">
        <v>47</v>
      </c>
      <c r="B54" s="54" t="s">
        <v>48</v>
      </c>
      <c r="C54" s="54" t="s">
        <v>35</v>
      </c>
      <c r="D54" s="54" t="s">
        <v>36</v>
      </c>
      <c r="E54" s="54" t="s">
        <v>52</v>
      </c>
      <c r="F54" s="54">
        <v>3</v>
      </c>
      <c r="G54" s="54">
        <v>3</v>
      </c>
      <c r="H54" s="54">
        <v>1</v>
      </c>
      <c r="I54" s="54">
        <v>3</v>
      </c>
      <c r="J54" s="54">
        <v>1</v>
      </c>
      <c r="K54" s="54">
        <v>2</v>
      </c>
      <c r="L54" s="54">
        <v>3</v>
      </c>
      <c r="M54" s="54">
        <v>2</v>
      </c>
      <c r="N54" s="54">
        <v>2</v>
      </c>
      <c r="O54" s="54">
        <v>2</v>
      </c>
      <c r="P54" s="54">
        <v>5</v>
      </c>
      <c r="Q54" s="54">
        <v>1</v>
      </c>
      <c r="R54" s="54">
        <v>2</v>
      </c>
      <c r="S54" s="54">
        <v>3</v>
      </c>
      <c r="T54" s="54">
        <v>2</v>
      </c>
      <c r="U54" s="54">
        <v>3</v>
      </c>
      <c r="V54" s="54">
        <v>2</v>
      </c>
      <c r="W54" s="54">
        <v>3</v>
      </c>
      <c r="X54" s="54">
        <v>3</v>
      </c>
      <c r="Y54" s="54">
        <v>3</v>
      </c>
      <c r="Z54" s="54">
        <v>2</v>
      </c>
      <c r="AA54" s="54">
        <v>3</v>
      </c>
      <c r="AB54" s="54">
        <v>3</v>
      </c>
      <c r="AC54" s="54">
        <v>2</v>
      </c>
    </row>
    <row r="55" spans="1:29" x14ac:dyDescent="0.25">
      <c r="A55" s="54" t="s">
        <v>55</v>
      </c>
      <c r="B55" s="54" t="s">
        <v>48</v>
      </c>
      <c r="C55" s="54" t="s">
        <v>63</v>
      </c>
      <c r="D55" s="54" t="s">
        <v>36</v>
      </c>
      <c r="E55" s="54" t="s">
        <v>37</v>
      </c>
      <c r="F55" s="54">
        <v>1</v>
      </c>
      <c r="G55" s="54">
        <v>1</v>
      </c>
      <c r="H55" s="54">
        <v>1</v>
      </c>
      <c r="I55" s="54">
        <v>1</v>
      </c>
      <c r="J55" s="54">
        <v>1</v>
      </c>
      <c r="K55" s="54">
        <v>5</v>
      </c>
      <c r="L55" s="54">
        <v>1</v>
      </c>
      <c r="M55" s="54">
        <v>3</v>
      </c>
      <c r="N55" s="54">
        <v>5</v>
      </c>
      <c r="O55" s="54">
        <v>2</v>
      </c>
      <c r="P55" s="54">
        <v>3</v>
      </c>
      <c r="Q55" s="54">
        <v>3</v>
      </c>
      <c r="R55" s="54">
        <v>3</v>
      </c>
      <c r="S55" s="54">
        <v>5</v>
      </c>
      <c r="T55" s="54">
        <v>2</v>
      </c>
      <c r="U55" s="54">
        <v>3</v>
      </c>
      <c r="V55" s="54">
        <v>3</v>
      </c>
      <c r="W55" s="54">
        <v>3</v>
      </c>
      <c r="X55" s="54">
        <v>3</v>
      </c>
      <c r="Y55" s="54">
        <v>1</v>
      </c>
      <c r="Z55" s="54">
        <v>2</v>
      </c>
      <c r="AA55" s="54">
        <v>3</v>
      </c>
      <c r="AB55" s="54">
        <v>3</v>
      </c>
      <c r="AC55" s="54">
        <v>2</v>
      </c>
    </row>
    <row r="56" spans="1:29" x14ac:dyDescent="0.25">
      <c r="A56" s="54" t="s">
        <v>33</v>
      </c>
      <c r="B56" s="54" t="s">
        <v>48</v>
      </c>
      <c r="C56" s="54" t="s">
        <v>35</v>
      </c>
      <c r="D56" s="54" t="s">
        <v>57</v>
      </c>
      <c r="E56" s="54" t="s">
        <v>37</v>
      </c>
      <c r="F56" s="54">
        <v>5</v>
      </c>
      <c r="G56" s="54">
        <v>5</v>
      </c>
      <c r="H56" s="54">
        <v>5</v>
      </c>
      <c r="I56" s="54">
        <v>5</v>
      </c>
      <c r="J56" s="54">
        <v>5</v>
      </c>
      <c r="K56" s="54">
        <v>5</v>
      </c>
      <c r="L56" s="54">
        <v>5</v>
      </c>
      <c r="M56" s="54">
        <v>5</v>
      </c>
      <c r="N56" s="54">
        <v>5</v>
      </c>
      <c r="O56" s="54">
        <v>5</v>
      </c>
      <c r="P56" s="54">
        <v>5</v>
      </c>
      <c r="Q56" s="54">
        <v>5</v>
      </c>
      <c r="R56" s="54">
        <v>5</v>
      </c>
      <c r="S56" s="54">
        <v>3</v>
      </c>
      <c r="T56" s="54">
        <v>2</v>
      </c>
      <c r="U56" s="54">
        <v>5</v>
      </c>
      <c r="V56" s="54">
        <v>1</v>
      </c>
      <c r="W56" s="54">
        <v>3</v>
      </c>
      <c r="X56" s="54">
        <v>2</v>
      </c>
      <c r="Y56" s="54">
        <v>3</v>
      </c>
      <c r="Z56" s="54">
        <v>3</v>
      </c>
      <c r="AA56" s="54">
        <v>3</v>
      </c>
      <c r="AB56" s="54">
        <v>3</v>
      </c>
      <c r="AC56" s="54">
        <v>2</v>
      </c>
    </row>
    <row r="57" spans="1:29" x14ac:dyDescent="0.25">
      <c r="A57" s="54" t="s">
        <v>47</v>
      </c>
      <c r="B57" s="54" t="s">
        <v>48</v>
      </c>
      <c r="C57" s="54" t="s">
        <v>145</v>
      </c>
      <c r="D57" s="54" t="s">
        <v>36</v>
      </c>
      <c r="E57" s="54" t="s">
        <v>37</v>
      </c>
      <c r="F57" s="54">
        <v>1</v>
      </c>
      <c r="G57" s="54">
        <v>3</v>
      </c>
      <c r="H57" s="54">
        <v>1</v>
      </c>
      <c r="I57" s="54">
        <v>4</v>
      </c>
      <c r="J57" s="54">
        <v>1</v>
      </c>
      <c r="K57" s="54">
        <v>2</v>
      </c>
      <c r="L57" s="54">
        <v>3</v>
      </c>
      <c r="M57" s="54">
        <v>2</v>
      </c>
      <c r="N57" s="54">
        <v>2</v>
      </c>
      <c r="O57" s="54">
        <v>3</v>
      </c>
      <c r="P57" s="54">
        <v>2</v>
      </c>
      <c r="Q57" s="54">
        <v>2</v>
      </c>
      <c r="R57" s="54">
        <v>2</v>
      </c>
      <c r="S57" s="54">
        <v>3</v>
      </c>
      <c r="T57" s="54">
        <v>3</v>
      </c>
      <c r="U57" s="54">
        <v>5</v>
      </c>
      <c r="V57" s="54">
        <v>3</v>
      </c>
      <c r="W57" s="54">
        <v>5</v>
      </c>
      <c r="X57" s="54">
        <v>2</v>
      </c>
      <c r="Y57" s="54">
        <v>1</v>
      </c>
      <c r="Z57" s="54">
        <v>1</v>
      </c>
      <c r="AA57" s="54">
        <v>1</v>
      </c>
      <c r="AB57" s="54">
        <v>1</v>
      </c>
      <c r="AC57" s="54">
        <v>1</v>
      </c>
    </row>
    <row r="58" spans="1:29" x14ac:dyDescent="0.25">
      <c r="A58" s="54" t="s">
        <v>96</v>
      </c>
      <c r="B58" s="54" t="s">
        <v>48</v>
      </c>
      <c r="C58" s="54" t="s">
        <v>56</v>
      </c>
      <c r="D58" s="54" t="s">
        <v>36</v>
      </c>
      <c r="E58" s="54" t="s">
        <v>37</v>
      </c>
      <c r="F58" s="54">
        <v>2</v>
      </c>
      <c r="G58" s="54">
        <v>1</v>
      </c>
      <c r="H58" s="54">
        <v>1</v>
      </c>
      <c r="I58" s="54">
        <v>1</v>
      </c>
      <c r="J58" s="54">
        <v>2</v>
      </c>
      <c r="K58" s="54">
        <v>2</v>
      </c>
      <c r="L58" s="54">
        <v>3</v>
      </c>
      <c r="M58" s="54">
        <v>2</v>
      </c>
      <c r="N58" s="54">
        <v>2</v>
      </c>
      <c r="O58" s="54">
        <v>2</v>
      </c>
      <c r="P58" s="54">
        <v>2</v>
      </c>
      <c r="Q58" s="54">
        <v>3</v>
      </c>
      <c r="R58" s="54">
        <v>2</v>
      </c>
      <c r="S58" s="54">
        <v>2</v>
      </c>
      <c r="T58" s="54">
        <v>3</v>
      </c>
      <c r="U58" s="54">
        <v>3</v>
      </c>
      <c r="V58" s="54">
        <v>3</v>
      </c>
      <c r="W58" s="54">
        <v>2</v>
      </c>
      <c r="X58" s="54">
        <v>2</v>
      </c>
      <c r="Y58" s="54">
        <v>2</v>
      </c>
      <c r="Z58" s="54">
        <v>3</v>
      </c>
      <c r="AA58" s="54">
        <v>3</v>
      </c>
      <c r="AB58" s="54">
        <v>3</v>
      </c>
      <c r="AC58" s="54">
        <v>3</v>
      </c>
    </row>
    <row r="59" spans="1:29" x14ac:dyDescent="0.25">
      <c r="A59" s="54" t="s">
        <v>96</v>
      </c>
      <c r="B59" s="54" t="s">
        <v>48</v>
      </c>
      <c r="C59" s="54" t="s">
        <v>145</v>
      </c>
      <c r="D59" s="54" t="s">
        <v>36</v>
      </c>
      <c r="E59" s="54" t="s">
        <v>52</v>
      </c>
      <c r="F59" s="54">
        <v>2</v>
      </c>
      <c r="G59" s="54">
        <v>2</v>
      </c>
      <c r="H59" s="54">
        <v>1</v>
      </c>
      <c r="I59" s="54">
        <v>2</v>
      </c>
      <c r="J59" s="54">
        <v>1</v>
      </c>
      <c r="K59" s="54">
        <v>2</v>
      </c>
      <c r="L59" s="54">
        <v>3</v>
      </c>
      <c r="M59" s="54">
        <v>3</v>
      </c>
      <c r="N59" s="54">
        <v>2</v>
      </c>
      <c r="O59" s="54">
        <v>3</v>
      </c>
      <c r="P59" s="54">
        <v>3</v>
      </c>
      <c r="Q59" s="54">
        <v>3</v>
      </c>
      <c r="R59" s="54">
        <v>2</v>
      </c>
      <c r="S59" s="54">
        <v>3</v>
      </c>
      <c r="T59" s="54">
        <v>2</v>
      </c>
      <c r="U59" s="54">
        <v>2</v>
      </c>
      <c r="V59" s="54">
        <v>3</v>
      </c>
      <c r="W59" s="54">
        <v>3</v>
      </c>
      <c r="X59" s="54">
        <v>2</v>
      </c>
      <c r="Y59" s="54">
        <v>2</v>
      </c>
      <c r="Z59" s="54">
        <v>2</v>
      </c>
      <c r="AA59" s="54">
        <v>2</v>
      </c>
      <c r="AB59" s="54">
        <v>5</v>
      </c>
      <c r="AC59" s="54">
        <v>2</v>
      </c>
    </row>
    <row r="60" spans="1:29" x14ac:dyDescent="0.25">
      <c r="A60" s="54" t="s">
        <v>150</v>
      </c>
      <c r="B60" s="54" t="s">
        <v>48</v>
      </c>
      <c r="C60" s="54" t="s">
        <v>56</v>
      </c>
      <c r="D60" s="54" t="s">
        <v>36</v>
      </c>
      <c r="E60" s="54" t="s">
        <v>37</v>
      </c>
      <c r="F60" s="54">
        <v>4</v>
      </c>
      <c r="G60" s="54">
        <v>4</v>
      </c>
      <c r="H60" s="54">
        <v>4</v>
      </c>
      <c r="I60" s="54">
        <v>5</v>
      </c>
      <c r="J60" s="54">
        <v>4</v>
      </c>
      <c r="K60" s="54">
        <v>5</v>
      </c>
      <c r="L60" s="54">
        <v>2</v>
      </c>
      <c r="M60" s="54">
        <v>2</v>
      </c>
      <c r="N60" s="54">
        <v>2</v>
      </c>
      <c r="O60" s="54">
        <v>2</v>
      </c>
      <c r="P60" s="54">
        <v>3</v>
      </c>
      <c r="Q60" s="54">
        <v>2</v>
      </c>
      <c r="R60" s="54">
        <v>5</v>
      </c>
      <c r="S60" s="54">
        <v>2</v>
      </c>
      <c r="T60" s="54">
        <v>2</v>
      </c>
      <c r="U60" s="54">
        <v>2</v>
      </c>
      <c r="V60" s="54">
        <v>5</v>
      </c>
      <c r="W60" s="54">
        <v>5</v>
      </c>
      <c r="X60" s="54">
        <v>5</v>
      </c>
      <c r="Y60" s="54">
        <v>3</v>
      </c>
      <c r="Z60" s="54">
        <v>2</v>
      </c>
      <c r="AA60" s="54">
        <v>5</v>
      </c>
      <c r="AB60" s="54">
        <v>5</v>
      </c>
      <c r="AC60" s="54">
        <v>5</v>
      </c>
    </row>
    <row r="61" spans="1:29" x14ac:dyDescent="0.25">
      <c r="A61" s="54" t="s">
        <v>150</v>
      </c>
      <c r="B61" s="54" t="s">
        <v>48</v>
      </c>
      <c r="C61" s="54" t="s">
        <v>56</v>
      </c>
      <c r="D61" s="54" t="s">
        <v>36</v>
      </c>
      <c r="E61" s="54" t="s">
        <v>58</v>
      </c>
      <c r="F61" s="54">
        <v>4</v>
      </c>
      <c r="G61" s="54">
        <v>3</v>
      </c>
      <c r="H61" s="54">
        <v>4</v>
      </c>
      <c r="I61" s="54">
        <v>4</v>
      </c>
      <c r="J61" s="54">
        <v>4</v>
      </c>
      <c r="K61" s="54">
        <v>2</v>
      </c>
      <c r="L61" s="54">
        <v>3</v>
      </c>
      <c r="M61" s="54">
        <v>3</v>
      </c>
      <c r="N61" s="54">
        <v>5</v>
      </c>
      <c r="O61" s="54">
        <v>2</v>
      </c>
      <c r="P61" s="54">
        <v>3</v>
      </c>
      <c r="Q61" s="54">
        <v>2</v>
      </c>
      <c r="R61" s="54">
        <v>5</v>
      </c>
      <c r="S61" s="54">
        <v>2</v>
      </c>
      <c r="T61" s="54">
        <v>2</v>
      </c>
      <c r="U61" s="54">
        <v>5</v>
      </c>
      <c r="V61" s="54">
        <v>5</v>
      </c>
      <c r="W61" s="54">
        <v>5</v>
      </c>
      <c r="X61" s="54">
        <v>5</v>
      </c>
      <c r="Y61" s="54">
        <v>2</v>
      </c>
      <c r="Z61" s="54">
        <v>3</v>
      </c>
      <c r="AA61" s="54">
        <v>3</v>
      </c>
      <c r="AB61" s="54">
        <v>3</v>
      </c>
      <c r="AC61" s="54">
        <v>3</v>
      </c>
    </row>
    <row r="62" spans="1:29" x14ac:dyDescent="0.25">
      <c r="A62" s="54" t="s">
        <v>150</v>
      </c>
      <c r="B62" s="54" t="s">
        <v>48</v>
      </c>
      <c r="C62" s="54" t="s">
        <v>35</v>
      </c>
      <c r="D62" s="54" t="s">
        <v>36</v>
      </c>
      <c r="E62" s="54" t="s">
        <v>37</v>
      </c>
      <c r="F62" s="54">
        <v>4</v>
      </c>
      <c r="G62" s="54">
        <v>4</v>
      </c>
      <c r="H62" s="54">
        <v>4</v>
      </c>
      <c r="I62" s="54">
        <v>4</v>
      </c>
      <c r="J62" s="54">
        <v>4</v>
      </c>
      <c r="K62" s="54">
        <v>3</v>
      </c>
      <c r="L62" s="54">
        <v>3</v>
      </c>
      <c r="M62" s="54">
        <v>3</v>
      </c>
      <c r="N62" s="54">
        <v>3</v>
      </c>
      <c r="O62" s="54">
        <v>2</v>
      </c>
      <c r="P62" s="54">
        <v>2</v>
      </c>
      <c r="Q62" s="54">
        <v>3</v>
      </c>
      <c r="R62" s="54">
        <v>3</v>
      </c>
      <c r="S62" s="54">
        <v>2</v>
      </c>
      <c r="T62" s="54">
        <v>2</v>
      </c>
      <c r="U62" s="54">
        <v>2</v>
      </c>
      <c r="V62" s="54">
        <v>2</v>
      </c>
      <c r="W62" s="54">
        <v>3</v>
      </c>
      <c r="X62" s="54">
        <v>2</v>
      </c>
      <c r="Y62" s="54">
        <v>3</v>
      </c>
      <c r="Z62" s="54">
        <v>3</v>
      </c>
      <c r="AA62" s="54">
        <v>3</v>
      </c>
      <c r="AB62" s="54">
        <v>2</v>
      </c>
      <c r="AC62" s="54">
        <v>2</v>
      </c>
    </row>
    <row r="63" spans="1:29" x14ac:dyDescent="0.25">
      <c r="A63" s="54" t="s">
        <v>96</v>
      </c>
      <c r="B63" s="54" t="s">
        <v>48</v>
      </c>
      <c r="C63" s="54" t="s">
        <v>56</v>
      </c>
      <c r="D63" s="54" t="s">
        <v>36</v>
      </c>
      <c r="E63" s="54" t="s">
        <v>37</v>
      </c>
      <c r="F63" s="54">
        <v>5</v>
      </c>
      <c r="G63" s="54">
        <v>5</v>
      </c>
      <c r="H63" s="54">
        <v>5</v>
      </c>
      <c r="I63" s="54">
        <v>5</v>
      </c>
      <c r="J63" s="54">
        <v>5</v>
      </c>
      <c r="K63" s="54">
        <v>2</v>
      </c>
      <c r="L63" s="54">
        <v>2</v>
      </c>
      <c r="M63" s="54">
        <v>2</v>
      </c>
      <c r="N63" s="54">
        <v>2</v>
      </c>
      <c r="O63" s="54">
        <v>2</v>
      </c>
      <c r="P63" s="54">
        <v>2</v>
      </c>
      <c r="Q63" s="54">
        <v>2</v>
      </c>
      <c r="R63" s="54">
        <v>2</v>
      </c>
      <c r="S63" s="54">
        <v>3</v>
      </c>
      <c r="T63" s="54">
        <v>3</v>
      </c>
      <c r="U63" s="54">
        <v>3</v>
      </c>
      <c r="V63" s="54">
        <v>3</v>
      </c>
      <c r="W63" s="54">
        <v>3</v>
      </c>
      <c r="X63" s="54">
        <v>3</v>
      </c>
      <c r="Y63" s="54">
        <v>2</v>
      </c>
      <c r="Z63" s="54">
        <v>2</v>
      </c>
      <c r="AA63" s="54">
        <v>2</v>
      </c>
      <c r="AB63" s="54">
        <v>2</v>
      </c>
      <c r="AC63" s="54">
        <v>2</v>
      </c>
    </row>
    <row r="64" spans="1:29" x14ac:dyDescent="0.25">
      <c r="A64" s="54" t="s">
        <v>150</v>
      </c>
      <c r="B64" s="54" t="s">
        <v>48</v>
      </c>
      <c r="C64" s="54" t="s">
        <v>56</v>
      </c>
      <c r="D64" s="54" t="s">
        <v>36</v>
      </c>
      <c r="E64" s="54" t="s">
        <v>37</v>
      </c>
      <c r="F64" s="54">
        <v>5</v>
      </c>
      <c r="G64" s="54">
        <v>5</v>
      </c>
      <c r="H64" s="54">
        <v>5</v>
      </c>
      <c r="I64" s="54">
        <v>5</v>
      </c>
      <c r="J64" s="54">
        <v>4</v>
      </c>
      <c r="K64" s="54">
        <v>3</v>
      </c>
      <c r="L64" s="54">
        <v>3</v>
      </c>
      <c r="M64" s="54">
        <v>2</v>
      </c>
      <c r="N64" s="54">
        <v>2</v>
      </c>
      <c r="O64" s="54">
        <v>3</v>
      </c>
      <c r="P64" s="54">
        <v>3</v>
      </c>
      <c r="Q64" s="54">
        <v>2</v>
      </c>
      <c r="R64" s="54">
        <v>5</v>
      </c>
      <c r="S64" s="54">
        <v>3</v>
      </c>
      <c r="T64" s="54">
        <v>2</v>
      </c>
      <c r="U64" s="54">
        <v>2</v>
      </c>
      <c r="V64" s="54">
        <v>2</v>
      </c>
      <c r="W64" s="54">
        <v>3</v>
      </c>
      <c r="X64" s="54">
        <v>2</v>
      </c>
      <c r="Y64" s="54">
        <v>3</v>
      </c>
      <c r="Z64" s="54">
        <v>2</v>
      </c>
      <c r="AA64" s="54">
        <v>2</v>
      </c>
      <c r="AB64" s="54">
        <v>2</v>
      </c>
      <c r="AC64" s="54">
        <v>3</v>
      </c>
    </row>
    <row r="65" spans="1:29" x14ac:dyDescent="0.25">
      <c r="A65" s="54" t="s">
        <v>47</v>
      </c>
      <c r="B65" s="54" t="s">
        <v>48</v>
      </c>
      <c r="C65" s="54" t="s">
        <v>56</v>
      </c>
      <c r="D65" s="54" t="s">
        <v>36</v>
      </c>
      <c r="E65" s="54" t="s">
        <v>52</v>
      </c>
      <c r="F65" s="54">
        <v>3</v>
      </c>
      <c r="G65" s="54">
        <v>2</v>
      </c>
      <c r="H65" s="54">
        <v>2</v>
      </c>
      <c r="I65" s="54">
        <v>3</v>
      </c>
      <c r="J65" s="54">
        <v>4</v>
      </c>
      <c r="K65" s="54">
        <v>3</v>
      </c>
      <c r="L65" s="54">
        <v>3</v>
      </c>
      <c r="M65" s="54">
        <v>3</v>
      </c>
      <c r="N65" s="54">
        <v>2</v>
      </c>
      <c r="O65" s="54">
        <v>2</v>
      </c>
      <c r="P65" s="54">
        <v>2</v>
      </c>
      <c r="Q65" s="54">
        <v>5</v>
      </c>
      <c r="R65" s="54">
        <v>3</v>
      </c>
      <c r="S65" s="54">
        <v>2</v>
      </c>
      <c r="T65" s="54">
        <v>3</v>
      </c>
      <c r="U65" s="54">
        <v>2</v>
      </c>
      <c r="V65" s="54">
        <v>2</v>
      </c>
      <c r="W65" s="54">
        <v>3</v>
      </c>
      <c r="X65" s="54">
        <v>3</v>
      </c>
      <c r="Y65" s="54">
        <v>2</v>
      </c>
      <c r="Z65" s="54">
        <v>3</v>
      </c>
      <c r="AA65" s="54">
        <v>2</v>
      </c>
      <c r="AB65" s="54">
        <v>3</v>
      </c>
      <c r="AC65" s="54">
        <v>2</v>
      </c>
    </row>
    <row r="66" spans="1:29" x14ac:dyDescent="0.25">
      <c r="A66" s="54" t="s">
        <v>47</v>
      </c>
      <c r="B66" s="54" t="s">
        <v>48</v>
      </c>
      <c r="C66" s="54" t="s">
        <v>56</v>
      </c>
      <c r="D66" s="54" t="s">
        <v>57</v>
      </c>
      <c r="E66" s="54" t="s">
        <v>37</v>
      </c>
      <c r="F66" s="54">
        <v>1</v>
      </c>
      <c r="G66" s="54">
        <v>1</v>
      </c>
      <c r="H66" s="54">
        <v>1</v>
      </c>
      <c r="I66" s="54">
        <v>2</v>
      </c>
      <c r="J66" s="54">
        <v>1</v>
      </c>
      <c r="K66" s="54">
        <v>5</v>
      </c>
      <c r="L66" s="54">
        <v>2</v>
      </c>
      <c r="M66" s="54">
        <v>2</v>
      </c>
      <c r="N66" s="54">
        <v>5</v>
      </c>
      <c r="O66" s="54">
        <v>5</v>
      </c>
      <c r="P66" s="54">
        <v>3</v>
      </c>
      <c r="Q66" s="54">
        <v>5</v>
      </c>
      <c r="R66" s="54">
        <v>5</v>
      </c>
      <c r="S66" s="54">
        <v>3</v>
      </c>
      <c r="T66" s="54">
        <v>3</v>
      </c>
      <c r="U66" s="54">
        <v>5</v>
      </c>
      <c r="V66" s="54">
        <v>2</v>
      </c>
      <c r="W66" s="54">
        <v>3</v>
      </c>
      <c r="X66" s="54">
        <v>3</v>
      </c>
      <c r="Y66" s="54">
        <v>3</v>
      </c>
      <c r="Z66" s="54">
        <v>3</v>
      </c>
      <c r="AA66" s="54">
        <v>3</v>
      </c>
      <c r="AB66" s="54">
        <v>3</v>
      </c>
      <c r="AC66" s="54">
        <v>3</v>
      </c>
    </row>
    <row r="67" spans="1:29" x14ac:dyDescent="0.25">
      <c r="A67" s="54" t="s">
        <v>33</v>
      </c>
      <c r="B67" s="54" t="s">
        <v>48</v>
      </c>
      <c r="C67" s="54" t="s">
        <v>56</v>
      </c>
      <c r="D67" s="54" t="s">
        <v>57</v>
      </c>
      <c r="E67" s="54" t="s">
        <v>37</v>
      </c>
      <c r="F67" s="54">
        <v>3</v>
      </c>
      <c r="G67" s="54">
        <v>3</v>
      </c>
      <c r="H67" s="54">
        <v>4</v>
      </c>
      <c r="I67" s="54">
        <v>5</v>
      </c>
      <c r="J67" s="54">
        <v>4</v>
      </c>
      <c r="K67" s="54">
        <v>5</v>
      </c>
      <c r="L67" s="54">
        <v>3</v>
      </c>
      <c r="M67" s="54">
        <v>2</v>
      </c>
      <c r="N67" s="54">
        <v>2</v>
      </c>
      <c r="O67" s="54">
        <v>3</v>
      </c>
      <c r="P67" s="54">
        <v>3</v>
      </c>
      <c r="Q67" s="54">
        <v>2</v>
      </c>
      <c r="R67" s="54">
        <v>5</v>
      </c>
      <c r="S67" s="54">
        <v>5</v>
      </c>
      <c r="T67" s="54">
        <v>2</v>
      </c>
      <c r="U67" s="54">
        <v>5</v>
      </c>
      <c r="V67" s="54">
        <v>2</v>
      </c>
      <c r="W67" s="54">
        <v>5</v>
      </c>
      <c r="X67" s="54">
        <v>5</v>
      </c>
      <c r="Y67" s="54">
        <v>1</v>
      </c>
      <c r="Z67" s="54">
        <v>3</v>
      </c>
      <c r="AA67" s="54">
        <v>2</v>
      </c>
      <c r="AB67" s="54">
        <v>5</v>
      </c>
      <c r="AC67" s="54">
        <v>5</v>
      </c>
    </row>
    <row r="68" spans="1:29" x14ac:dyDescent="0.25">
      <c r="A68" s="54" t="s">
        <v>96</v>
      </c>
      <c r="B68" s="54" t="s">
        <v>48</v>
      </c>
      <c r="C68" s="54" t="s">
        <v>56</v>
      </c>
      <c r="D68" s="54" t="s">
        <v>36</v>
      </c>
      <c r="E68" s="54" t="s">
        <v>37</v>
      </c>
      <c r="F68" s="54">
        <v>1</v>
      </c>
      <c r="G68" s="54">
        <v>3</v>
      </c>
      <c r="H68" s="54">
        <v>2</v>
      </c>
      <c r="I68" s="54">
        <v>4</v>
      </c>
      <c r="J68" s="54">
        <v>1</v>
      </c>
      <c r="K68" s="54">
        <v>5</v>
      </c>
      <c r="L68" s="54">
        <v>3</v>
      </c>
      <c r="M68" s="54">
        <v>2</v>
      </c>
      <c r="N68" s="54">
        <v>3</v>
      </c>
      <c r="O68" s="54">
        <v>2</v>
      </c>
      <c r="P68" s="54">
        <v>1</v>
      </c>
      <c r="Q68" s="54">
        <v>2</v>
      </c>
      <c r="R68" s="54">
        <v>2</v>
      </c>
      <c r="S68" s="54">
        <v>5</v>
      </c>
      <c r="T68" s="54">
        <v>2</v>
      </c>
      <c r="U68" s="54">
        <v>5</v>
      </c>
      <c r="V68" s="54">
        <v>5</v>
      </c>
      <c r="W68" s="54">
        <v>2</v>
      </c>
      <c r="X68" s="54">
        <v>2</v>
      </c>
      <c r="Y68" s="54">
        <v>1</v>
      </c>
      <c r="Z68" s="54">
        <v>1</v>
      </c>
      <c r="AA68" s="54">
        <v>2</v>
      </c>
      <c r="AB68" s="54">
        <v>5</v>
      </c>
      <c r="AC68" s="54">
        <v>3</v>
      </c>
    </row>
    <row r="69" spans="1:29" x14ac:dyDescent="0.25">
      <c r="A69" s="54" t="s">
        <v>96</v>
      </c>
      <c r="B69" s="54" t="s">
        <v>48</v>
      </c>
      <c r="C69" s="54" t="s">
        <v>35</v>
      </c>
      <c r="D69" s="54" t="s">
        <v>36</v>
      </c>
      <c r="E69" s="54" t="s">
        <v>52</v>
      </c>
      <c r="F69" s="54">
        <v>4</v>
      </c>
      <c r="G69" s="54">
        <v>4</v>
      </c>
      <c r="H69" s="54">
        <v>4</v>
      </c>
      <c r="I69" s="54">
        <v>5</v>
      </c>
      <c r="J69" s="54">
        <v>4</v>
      </c>
      <c r="K69" s="54">
        <v>5</v>
      </c>
      <c r="L69" s="54">
        <v>2</v>
      </c>
      <c r="M69" s="54">
        <v>2</v>
      </c>
      <c r="N69" s="54">
        <v>2</v>
      </c>
      <c r="O69" s="54">
        <v>2</v>
      </c>
      <c r="P69" s="54">
        <v>2</v>
      </c>
      <c r="Q69" s="54">
        <v>2</v>
      </c>
      <c r="R69" s="54">
        <v>2</v>
      </c>
      <c r="S69" s="54">
        <v>2</v>
      </c>
      <c r="T69" s="54">
        <v>2</v>
      </c>
      <c r="U69" s="54">
        <v>5</v>
      </c>
      <c r="V69" s="54">
        <v>2</v>
      </c>
      <c r="W69" s="54">
        <v>3</v>
      </c>
      <c r="X69" s="54">
        <v>3</v>
      </c>
      <c r="Y69" s="54">
        <v>3</v>
      </c>
      <c r="Z69" s="54">
        <v>2</v>
      </c>
      <c r="AA69" s="54">
        <v>2</v>
      </c>
      <c r="AB69" s="54">
        <v>2</v>
      </c>
      <c r="AC69" s="54">
        <v>2</v>
      </c>
    </row>
    <row r="70" spans="1:29" x14ac:dyDescent="0.25">
      <c r="A70" s="54" t="s">
        <v>47</v>
      </c>
      <c r="B70" s="54" t="s">
        <v>48</v>
      </c>
      <c r="C70" s="54" t="s">
        <v>56</v>
      </c>
      <c r="D70" s="54" t="s">
        <v>36</v>
      </c>
      <c r="E70" s="54" t="s">
        <v>37</v>
      </c>
      <c r="F70" s="54">
        <v>2</v>
      </c>
      <c r="G70" s="54">
        <v>2</v>
      </c>
      <c r="H70" s="54">
        <v>2</v>
      </c>
      <c r="I70" s="54">
        <v>2</v>
      </c>
      <c r="J70" s="54">
        <v>2</v>
      </c>
      <c r="K70" s="54">
        <v>3</v>
      </c>
      <c r="L70" s="54">
        <v>3</v>
      </c>
      <c r="M70" s="54">
        <v>3</v>
      </c>
      <c r="N70" s="54">
        <v>3</v>
      </c>
      <c r="O70" s="54">
        <v>3</v>
      </c>
      <c r="P70" s="54">
        <v>3</v>
      </c>
      <c r="Q70" s="54">
        <v>3</v>
      </c>
      <c r="R70" s="54">
        <v>3</v>
      </c>
      <c r="S70" s="54">
        <v>3</v>
      </c>
      <c r="T70" s="54">
        <v>3</v>
      </c>
      <c r="U70" s="54">
        <v>3</v>
      </c>
      <c r="V70" s="54">
        <v>3</v>
      </c>
      <c r="W70" s="54">
        <v>3</v>
      </c>
      <c r="X70" s="54">
        <v>3</v>
      </c>
      <c r="Y70" s="54">
        <v>3</v>
      </c>
      <c r="Z70" s="54">
        <v>3</v>
      </c>
      <c r="AA70" s="54">
        <v>3</v>
      </c>
      <c r="AB70" s="54">
        <v>3</v>
      </c>
      <c r="AC70" s="54">
        <v>3</v>
      </c>
    </row>
    <row r="71" spans="1:29" x14ac:dyDescent="0.25">
      <c r="A71" s="54" t="s">
        <v>33</v>
      </c>
      <c r="B71" s="54" t="s">
        <v>48</v>
      </c>
      <c r="C71" s="54" t="s">
        <v>56</v>
      </c>
      <c r="D71" s="54" t="s">
        <v>36</v>
      </c>
      <c r="E71" s="54" t="s">
        <v>37</v>
      </c>
      <c r="F71" s="54">
        <v>4</v>
      </c>
      <c r="G71" s="54">
        <v>5</v>
      </c>
      <c r="H71" s="54">
        <v>4</v>
      </c>
      <c r="I71" s="54">
        <v>4</v>
      </c>
      <c r="J71" s="54">
        <v>4</v>
      </c>
      <c r="K71" s="54">
        <v>2</v>
      </c>
      <c r="L71" s="54">
        <v>2</v>
      </c>
      <c r="M71" s="54">
        <v>2</v>
      </c>
      <c r="N71" s="54">
        <v>2</v>
      </c>
      <c r="O71" s="54">
        <v>2</v>
      </c>
      <c r="P71" s="54">
        <v>2</v>
      </c>
      <c r="Q71" s="54">
        <v>2</v>
      </c>
      <c r="R71" s="54">
        <v>2</v>
      </c>
      <c r="S71" s="54">
        <v>2</v>
      </c>
      <c r="T71" s="54">
        <v>2</v>
      </c>
      <c r="U71" s="54">
        <v>2</v>
      </c>
      <c r="V71" s="54">
        <v>2</v>
      </c>
      <c r="W71" s="54">
        <v>3</v>
      </c>
      <c r="X71" s="54">
        <v>2</v>
      </c>
      <c r="Y71" s="54">
        <v>3</v>
      </c>
      <c r="Z71" s="54">
        <v>2</v>
      </c>
      <c r="AA71" s="54">
        <v>3</v>
      </c>
      <c r="AB71" s="54">
        <v>2</v>
      </c>
      <c r="AC71" s="54">
        <v>3</v>
      </c>
    </row>
    <row r="72" spans="1:29" x14ac:dyDescent="0.25">
      <c r="A72" s="55" t="s">
        <v>47</v>
      </c>
      <c r="B72" s="55" t="s">
        <v>48</v>
      </c>
      <c r="C72" s="55" t="s">
        <v>35</v>
      </c>
      <c r="D72" s="55" t="s">
        <v>57</v>
      </c>
      <c r="E72" s="55" t="s">
        <v>37</v>
      </c>
      <c r="F72" s="55">
        <v>5</v>
      </c>
      <c r="G72" s="55">
        <v>4</v>
      </c>
      <c r="H72" s="55">
        <v>4</v>
      </c>
      <c r="I72" s="55">
        <v>4</v>
      </c>
      <c r="J72" s="55">
        <v>4</v>
      </c>
      <c r="K72" s="55">
        <v>5</v>
      </c>
      <c r="L72" s="55">
        <v>4</v>
      </c>
      <c r="M72" s="55">
        <v>5</v>
      </c>
      <c r="N72" s="55">
        <v>5</v>
      </c>
      <c r="O72" s="55">
        <v>5</v>
      </c>
      <c r="P72" s="55">
        <v>5</v>
      </c>
      <c r="Q72" s="55">
        <v>5</v>
      </c>
      <c r="R72" s="55">
        <v>5</v>
      </c>
      <c r="S72" s="55">
        <v>3</v>
      </c>
      <c r="T72" s="55">
        <v>3</v>
      </c>
      <c r="U72" s="55">
        <v>2</v>
      </c>
      <c r="V72" s="55">
        <v>1</v>
      </c>
      <c r="W72" s="55">
        <v>3</v>
      </c>
      <c r="X72" s="55">
        <v>3</v>
      </c>
      <c r="Y72" s="55">
        <v>4</v>
      </c>
      <c r="Z72" s="55">
        <v>4</v>
      </c>
      <c r="AA72" s="55">
        <v>4</v>
      </c>
      <c r="AB72" s="55">
        <v>4</v>
      </c>
      <c r="AC72" s="55">
        <v>4</v>
      </c>
    </row>
    <row r="73" spans="1:29" x14ac:dyDescent="0.25">
      <c r="A73" s="56" t="s">
        <v>33</v>
      </c>
      <c r="B73" s="56" t="s">
        <v>48</v>
      </c>
      <c r="C73" s="56" t="s">
        <v>145</v>
      </c>
      <c r="D73" s="56" t="s">
        <v>57</v>
      </c>
      <c r="E73" s="56" t="s">
        <v>37</v>
      </c>
      <c r="F73" s="56">
        <v>5</v>
      </c>
      <c r="G73" s="56">
        <v>5</v>
      </c>
      <c r="H73" s="56">
        <v>5</v>
      </c>
      <c r="I73" s="56">
        <v>5</v>
      </c>
      <c r="J73" s="56">
        <v>5</v>
      </c>
      <c r="K73" s="56">
        <v>5</v>
      </c>
      <c r="L73" s="56">
        <v>5</v>
      </c>
      <c r="M73" s="56">
        <v>5</v>
      </c>
      <c r="N73" s="56">
        <v>5</v>
      </c>
      <c r="O73" s="56">
        <v>5</v>
      </c>
      <c r="P73" s="56">
        <v>5</v>
      </c>
      <c r="Q73" s="56">
        <v>5</v>
      </c>
      <c r="R73" s="56">
        <v>5</v>
      </c>
      <c r="S73" s="56">
        <v>5</v>
      </c>
      <c r="T73" s="56">
        <v>5</v>
      </c>
      <c r="U73" s="56">
        <v>5</v>
      </c>
      <c r="V73" s="56">
        <v>5</v>
      </c>
      <c r="W73" s="56">
        <v>5</v>
      </c>
      <c r="X73" s="56">
        <v>5</v>
      </c>
      <c r="Y73" s="56">
        <v>5</v>
      </c>
      <c r="Z73" s="56">
        <v>5</v>
      </c>
      <c r="AA73" s="56">
        <v>5</v>
      </c>
      <c r="AB73" s="56">
        <v>5</v>
      </c>
      <c r="AC73" s="56">
        <v>5</v>
      </c>
    </row>
    <row r="74" spans="1:29" x14ac:dyDescent="0.25">
      <c r="A74" s="55" t="s">
        <v>33</v>
      </c>
      <c r="B74" s="55" t="s">
        <v>48</v>
      </c>
      <c r="C74" s="55" t="s">
        <v>35</v>
      </c>
      <c r="D74" s="55" t="s">
        <v>36</v>
      </c>
      <c r="E74" s="55" t="s">
        <v>37</v>
      </c>
      <c r="F74" s="55">
        <v>3</v>
      </c>
      <c r="G74" s="55">
        <v>5</v>
      </c>
      <c r="H74" s="55">
        <v>5</v>
      </c>
      <c r="I74" s="55">
        <v>4</v>
      </c>
      <c r="J74" s="55">
        <v>3</v>
      </c>
      <c r="K74" s="55">
        <v>3</v>
      </c>
      <c r="L74" s="55">
        <v>4</v>
      </c>
      <c r="M74" s="55">
        <v>4</v>
      </c>
      <c r="N74" s="55">
        <v>5</v>
      </c>
      <c r="O74" s="55">
        <v>3</v>
      </c>
      <c r="P74" s="55">
        <v>4</v>
      </c>
      <c r="Q74" s="55">
        <v>5</v>
      </c>
      <c r="R74" s="55">
        <v>4</v>
      </c>
      <c r="S74" s="55">
        <v>4</v>
      </c>
      <c r="T74" s="55">
        <v>2</v>
      </c>
      <c r="U74" s="55">
        <v>4</v>
      </c>
      <c r="V74" s="55">
        <v>1</v>
      </c>
      <c r="W74" s="55">
        <v>4</v>
      </c>
      <c r="X74" s="55">
        <v>4</v>
      </c>
      <c r="Y74" s="55">
        <v>1</v>
      </c>
      <c r="Z74" s="55">
        <v>4</v>
      </c>
      <c r="AA74" s="55">
        <v>4</v>
      </c>
      <c r="AB74" s="55">
        <v>4</v>
      </c>
      <c r="AC74" s="55">
        <v>3</v>
      </c>
    </row>
    <row r="75" spans="1:29" x14ac:dyDescent="0.25">
      <c r="A75" s="56" t="s">
        <v>33</v>
      </c>
      <c r="B75" s="56" t="s">
        <v>48</v>
      </c>
      <c r="C75" s="56" t="s">
        <v>35</v>
      </c>
      <c r="D75" s="56" t="s">
        <v>36</v>
      </c>
      <c r="E75" s="56" t="s">
        <v>58</v>
      </c>
      <c r="F75" s="56">
        <v>4</v>
      </c>
      <c r="G75" s="56">
        <v>4</v>
      </c>
      <c r="H75" s="56">
        <v>4</v>
      </c>
      <c r="I75" s="56">
        <v>5</v>
      </c>
      <c r="J75" s="56">
        <v>5</v>
      </c>
      <c r="K75" s="56">
        <v>5</v>
      </c>
      <c r="L75" s="56">
        <v>5</v>
      </c>
      <c r="M75" s="56">
        <v>5</v>
      </c>
      <c r="N75" s="56">
        <v>4</v>
      </c>
      <c r="O75" s="56">
        <v>4</v>
      </c>
      <c r="P75" s="56">
        <v>5</v>
      </c>
      <c r="Q75" s="56">
        <v>5</v>
      </c>
      <c r="R75" s="56">
        <v>3</v>
      </c>
      <c r="S75" s="56">
        <v>4</v>
      </c>
      <c r="T75" s="56">
        <v>4</v>
      </c>
      <c r="U75" s="56">
        <v>5</v>
      </c>
      <c r="V75" s="56">
        <v>5</v>
      </c>
      <c r="W75" s="56">
        <v>4</v>
      </c>
      <c r="X75" s="56">
        <v>4</v>
      </c>
      <c r="Y75" s="56">
        <v>5</v>
      </c>
      <c r="Z75" s="56">
        <v>4</v>
      </c>
      <c r="AA75" s="56">
        <v>5</v>
      </c>
      <c r="AB75" s="56">
        <v>5</v>
      </c>
      <c r="AC75" s="56">
        <v>4</v>
      </c>
    </row>
    <row r="76" spans="1:29" x14ac:dyDescent="0.25">
      <c r="A76" s="55" t="s">
        <v>33</v>
      </c>
      <c r="B76" s="55" t="s">
        <v>48</v>
      </c>
      <c r="C76" s="55" t="s">
        <v>56</v>
      </c>
      <c r="D76" s="55" t="s">
        <v>36</v>
      </c>
      <c r="E76" s="55" t="s">
        <v>52</v>
      </c>
      <c r="F76" s="55">
        <v>5</v>
      </c>
      <c r="G76" s="55">
        <v>5</v>
      </c>
      <c r="H76" s="55">
        <v>5</v>
      </c>
      <c r="I76" s="55">
        <v>5</v>
      </c>
      <c r="J76" s="55">
        <v>5</v>
      </c>
      <c r="K76" s="55">
        <v>5</v>
      </c>
      <c r="L76" s="55">
        <v>5</v>
      </c>
      <c r="M76" s="55">
        <v>5</v>
      </c>
      <c r="N76" s="55">
        <v>5</v>
      </c>
      <c r="O76" s="55">
        <v>5</v>
      </c>
      <c r="P76" s="55">
        <v>5</v>
      </c>
      <c r="Q76" s="55">
        <v>5</v>
      </c>
      <c r="R76" s="55">
        <v>5</v>
      </c>
      <c r="S76" s="55">
        <v>5</v>
      </c>
      <c r="T76" s="55">
        <v>5</v>
      </c>
      <c r="U76" s="55">
        <v>5</v>
      </c>
      <c r="V76" s="55">
        <v>5</v>
      </c>
      <c r="W76" s="55">
        <v>5</v>
      </c>
      <c r="X76" s="55">
        <v>5</v>
      </c>
      <c r="Y76" s="55">
        <v>5</v>
      </c>
      <c r="Z76" s="55">
        <v>5</v>
      </c>
      <c r="AA76" s="55">
        <v>5</v>
      </c>
      <c r="AB76" s="55">
        <v>5</v>
      </c>
      <c r="AC76" s="55">
        <v>5</v>
      </c>
    </row>
    <row r="77" spans="1:29" x14ac:dyDescent="0.25">
      <c r="A77" s="56" t="s">
        <v>33</v>
      </c>
      <c r="B77" s="56" t="s">
        <v>48</v>
      </c>
      <c r="C77" s="56" t="s">
        <v>35</v>
      </c>
      <c r="D77" s="56" t="s">
        <v>36</v>
      </c>
      <c r="E77" s="56" t="s">
        <v>52</v>
      </c>
      <c r="F77" s="56">
        <v>5</v>
      </c>
      <c r="G77" s="56">
        <v>4</v>
      </c>
      <c r="H77" s="56">
        <v>3</v>
      </c>
      <c r="I77" s="56">
        <v>5</v>
      </c>
      <c r="J77" s="56">
        <v>4</v>
      </c>
      <c r="K77" s="56">
        <v>5</v>
      </c>
      <c r="L77" s="56">
        <v>5</v>
      </c>
      <c r="M77" s="56">
        <v>5</v>
      </c>
      <c r="N77" s="56">
        <v>5</v>
      </c>
      <c r="O77" s="56">
        <v>5</v>
      </c>
      <c r="P77" s="56">
        <v>5</v>
      </c>
      <c r="Q77" s="56">
        <v>5</v>
      </c>
      <c r="R77" s="56">
        <v>5</v>
      </c>
      <c r="S77" s="56">
        <v>4</v>
      </c>
      <c r="T77" s="56">
        <v>3</v>
      </c>
      <c r="U77" s="56">
        <v>4</v>
      </c>
      <c r="V77" s="56">
        <v>5</v>
      </c>
      <c r="W77" s="56">
        <v>4</v>
      </c>
      <c r="X77" s="56">
        <v>5</v>
      </c>
      <c r="Y77" s="56">
        <v>1</v>
      </c>
      <c r="Z77" s="56">
        <v>5</v>
      </c>
      <c r="AA77" s="56">
        <v>4</v>
      </c>
      <c r="AB77" s="56">
        <v>4</v>
      </c>
      <c r="AC77" s="56">
        <v>5</v>
      </c>
    </row>
    <row r="78" spans="1:29" x14ac:dyDescent="0.25">
      <c r="A78" s="55" t="s">
        <v>47</v>
      </c>
      <c r="B78" s="55" t="s">
        <v>48</v>
      </c>
      <c r="C78" s="55" t="s">
        <v>35</v>
      </c>
      <c r="D78" s="55" t="s">
        <v>57</v>
      </c>
      <c r="E78" s="55" t="s">
        <v>37</v>
      </c>
      <c r="F78" s="55">
        <v>4</v>
      </c>
      <c r="G78" s="55">
        <v>5</v>
      </c>
      <c r="H78" s="55">
        <v>4</v>
      </c>
      <c r="I78" s="55">
        <v>4</v>
      </c>
      <c r="J78" s="55">
        <v>5</v>
      </c>
      <c r="K78" s="55">
        <v>5</v>
      </c>
      <c r="L78" s="55">
        <v>5</v>
      </c>
      <c r="M78" s="55">
        <v>5</v>
      </c>
      <c r="N78" s="55">
        <v>5</v>
      </c>
      <c r="O78" s="55">
        <v>5</v>
      </c>
      <c r="P78" s="55">
        <v>4</v>
      </c>
      <c r="Q78" s="55">
        <v>4</v>
      </c>
      <c r="R78" s="55">
        <v>5</v>
      </c>
      <c r="S78" s="55">
        <v>2</v>
      </c>
      <c r="T78" s="55">
        <v>4</v>
      </c>
      <c r="U78" s="55">
        <v>2</v>
      </c>
      <c r="V78" s="55">
        <v>3</v>
      </c>
      <c r="W78" s="55">
        <v>2</v>
      </c>
      <c r="X78" s="55">
        <v>3</v>
      </c>
      <c r="Y78" s="55">
        <v>4</v>
      </c>
      <c r="Z78" s="55">
        <v>4</v>
      </c>
      <c r="AA78" s="55">
        <v>4</v>
      </c>
      <c r="AB78" s="55">
        <v>4</v>
      </c>
      <c r="AC78" s="55">
        <v>4</v>
      </c>
    </row>
    <row r="79" spans="1:29" x14ac:dyDescent="0.25">
      <c r="A79" s="56" t="s">
        <v>47</v>
      </c>
      <c r="B79" s="56" t="s">
        <v>48</v>
      </c>
      <c r="C79" s="56" t="s">
        <v>56</v>
      </c>
      <c r="D79" s="56" t="s">
        <v>57</v>
      </c>
      <c r="E79" s="56" t="s">
        <v>37</v>
      </c>
      <c r="F79" s="56">
        <v>1</v>
      </c>
      <c r="G79" s="56">
        <v>5</v>
      </c>
      <c r="H79" s="56">
        <v>1</v>
      </c>
      <c r="I79" s="56">
        <v>5</v>
      </c>
      <c r="J79" s="56">
        <v>4</v>
      </c>
      <c r="K79" s="56">
        <v>4</v>
      </c>
      <c r="L79" s="56">
        <v>4</v>
      </c>
      <c r="M79" s="56">
        <v>4</v>
      </c>
      <c r="N79" s="56">
        <v>4</v>
      </c>
      <c r="O79" s="56">
        <v>4</v>
      </c>
      <c r="P79" s="56">
        <v>4</v>
      </c>
      <c r="Q79" s="56">
        <v>3</v>
      </c>
      <c r="R79" s="56">
        <v>4</v>
      </c>
      <c r="S79" s="56">
        <v>3</v>
      </c>
      <c r="T79" s="56">
        <v>4</v>
      </c>
      <c r="U79" s="56">
        <v>4</v>
      </c>
      <c r="V79" s="56">
        <v>3</v>
      </c>
      <c r="W79" s="56">
        <v>4</v>
      </c>
      <c r="X79" s="56">
        <v>3</v>
      </c>
      <c r="Y79" s="56">
        <v>3</v>
      </c>
      <c r="Z79" s="56">
        <v>3</v>
      </c>
      <c r="AA79" s="56">
        <v>3</v>
      </c>
      <c r="AB79" s="56">
        <v>4</v>
      </c>
      <c r="AC79" s="56">
        <v>4</v>
      </c>
    </row>
    <row r="80" spans="1:29" x14ac:dyDescent="0.25">
      <c r="A80" s="55" t="s">
        <v>47</v>
      </c>
      <c r="B80" s="55" t="s">
        <v>48</v>
      </c>
      <c r="C80" s="55" t="s">
        <v>56</v>
      </c>
      <c r="D80" s="55" t="s">
        <v>36</v>
      </c>
      <c r="E80" s="55" t="s">
        <v>37</v>
      </c>
      <c r="F80" s="55">
        <v>2</v>
      </c>
      <c r="G80" s="55">
        <v>3</v>
      </c>
      <c r="H80" s="55">
        <v>2</v>
      </c>
      <c r="I80" s="55">
        <v>2</v>
      </c>
      <c r="J80" s="55">
        <v>2</v>
      </c>
      <c r="K80" s="55">
        <v>4</v>
      </c>
      <c r="L80" s="55">
        <v>4</v>
      </c>
      <c r="M80" s="55">
        <v>4</v>
      </c>
      <c r="N80" s="55">
        <v>4</v>
      </c>
      <c r="O80" s="55">
        <v>4</v>
      </c>
      <c r="P80" s="55">
        <v>4</v>
      </c>
      <c r="Q80" s="55">
        <v>4</v>
      </c>
      <c r="R80" s="55">
        <v>4</v>
      </c>
      <c r="S80" s="55">
        <v>4</v>
      </c>
      <c r="T80" s="55">
        <v>5</v>
      </c>
      <c r="U80" s="55">
        <v>5</v>
      </c>
      <c r="V80" s="55">
        <v>4</v>
      </c>
      <c r="W80" s="55">
        <v>3</v>
      </c>
      <c r="X80" s="55">
        <v>5</v>
      </c>
      <c r="Y80" s="55">
        <v>5</v>
      </c>
      <c r="Z80" s="55">
        <v>3</v>
      </c>
      <c r="AA80" s="55">
        <v>4</v>
      </c>
      <c r="AB80" s="55">
        <v>3</v>
      </c>
      <c r="AC80" s="55">
        <v>5</v>
      </c>
    </row>
    <row r="81" spans="1:30" x14ac:dyDescent="0.25">
      <c r="A81" s="57" t="s">
        <v>47</v>
      </c>
      <c r="B81" s="56" t="s">
        <v>48</v>
      </c>
      <c r="C81" s="56" t="s">
        <v>35</v>
      </c>
      <c r="D81" s="56" t="s">
        <v>36</v>
      </c>
      <c r="E81" s="56" t="s">
        <v>37</v>
      </c>
      <c r="F81" s="56">
        <v>5</v>
      </c>
      <c r="G81" s="56">
        <v>5</v>
      </c>
      <c r="H81" s="56">
        <v>5</v>
      </c>
      <c r="I81" s="56">
        <v>5</v>
      </c>
      <c r="J81" s="56">
        <v>5</v>
      </c>
      <c r="K81" s="56">
        <v>5</v>
      </c>
      <c r="L81" s="56">
        <v>5</v>
      </c>
      <c r="M81" s="56">
        <v>5</v>
      </c>
      <c r="N81" s="56">
        <v>5</v>
      </c>
      <c r="O81" s="56">
        <v>5</v>
      </c>
      <c r="P81" s="56">
        <v>5</v>
      </c>
      <c r="Q81" s="56">
        <v>5</v>
      </c>
      <c r="R81" s="56">
        <v>4</v>
      </c>
      <c r="S81" s="56">
        <v>4</v>
      </c>
      <c r="T81" s="56">
        <v>3</v>
      </c>
      <c r="U81" s="56">
        <v>2</v>
      </c>
      <c r="V81" s="56">
        <v>3</v>
      </c>
      <c r="W81" s="56">
        <v>4</v>
      </c>
      <c r="X81" s="56">
        <v>5</v>
      </c>
      <c r="Y81" s="56">
        <v>4</v>
      </c>
      <c r="Z81" s="56">
        <v>3</v>
      </c>
      <c r="AA81" s="56">
        <v>2</v>
      </c>
      <c r="AB81" s="56">
        <v>1</v>
      </c>
      <c r="AC81" s="59">
        <v>4</v>
      </c>
      <c r="AD81" s="13"/>
    </row>
    <row r="82" spans="1:30" x14ac:dyDescent="0.25">
      <c r="A82" s="58" t="s">
        <v>47</v>
      </c>
      <c r="B82" s="55" t="s">
        <v>34</v>
      </c>
      <c r="C82" s="55" t="s">
        <v>56</v>
      </c>
      <c r="D82" s="55" t="s">
        <v>57</v>
      </c>
      <c r="E82" s="55" t="s">
        <v>52</v>
      </c>
      <c r="F82" s="55">
        <v>2</v>
      </c>
      <c r="G82" s="55">
        <v>1</v>
      </c>
      <c r="H82" s="55">
        <v>1</v>
      </c>
      <c r="I82" s="55">
        <v>3</v>
      </c>
      <c r="J82" s="55">
        <v>3</v>
      </c>
      <c r="K82" s="55">
        <v>3</v>
      </c>
      <c r="L82" s="55">
        <v>3</v>
      </c>
      <c r="M82" s="55">
        <v>3</v>
      </c>
      <c r="N82" s="55">
        <v>4</v>
      </c>
      <c r="O82" s="55">
        <v>4</v>
      </c>
      <c r="P82" s="55">
        <v>4</v>
      </c>
      <c r="Q82" s="55">
        <v>4</v>
      </c>
      <c r="R82" s="55">
        <v>4</v>
      </c>
      <c r="S82" s="55">
        <v>4</v>
      </c>
      <c r="T82" s="55">
        <v>4</v>
      </c>
      <c r="U82" s="55">
        <v>4</v>
      </c>
      <c r="V82" s="55">
        <v>4</v>
      </c>
      <c r="W82" s="55">
        <v>4</v>
      </c>
      <c r="X82" s="55">
        <v>4</v>
      </c>
      <c r="Y82" s="55">
        <v>2</v>
      </c>
      <c r="Z82" s="55">
        <v>2</v>
      </c>
      <c r="AA82" s="55">
        <v>3</v>
      </c>
      <c r="AB82" s="55">
        <v>2</v>
      </c>
      <c r="AC82" s="60">
        <v>3</v>
      </c>
      <c r="AD82" s="12"/>
    </row>
    <row r="83" spans="1:30" x14ac:dyDescent="0.25">
      <c r="A83" s="57" t="s">
        <v>47</v>
      </c>
      <c r="B83" s="56" t="s">
        <v>34</v>
      </c>
      <c r="C83" s="56" t="s">
        <v>35</v>
      </c>
      <c r="D83" s="56" t="s">
        <v>36</v>
      </c>
      <c r="E83" s="56" t="s">
        <v>37</v>
      </c>
      <c r="F83" s="56">
        <v>3</v>
      </c>
      <c r="G83" s="56">
        <v>2</v>
      </c>
      <c r="H83" s="56">
        <v>2</v>
      </c>
      <c r="I83" s="56">
        <v>2</v>
      </c>
      <c r="J83" s="56">
        <v>4</v>
      </c>
      <c r="K83" s="56">
        <v>3</v>
      </c>
      <c r="L83" s="56">
        <v>2</v>
      </c>
      <c r="M83" s="56">
        <v>3</v>
      </c>
      <c r="N83" s="56">
        <v>3</v>
      </c>
      <c r="O83" s="56">
        <v>3</v>
      </c>
      <c r="P83" s="56">
        <v>3</v>
      </c>
      <c r="Q83" s="56">
        <v>4</v>
      </c>
      <c r="R83" s="56">
        <v>4</v>
      </c>
      <c r="S83" s="56">
        <v>3</v>
      </c>
      <c r="T83" s="56">
        <v>3</v>
      </c>
      <c r="U83" s="56">
        <v>4</v>
      </c>
      <c r="V83" s="56">
        <v>4</v>
      </c>
      <c r="W83" s="56">
        <v>2</v>
      </c>
      <c r="X83" s="56">
        <v>3</v>
      </c>
      <c r="Y83" s="56">
        <v>3</v>
      </c>
      <c r="Z83" s="56">
        <v>3</v>
      </c>
      <c r="AA83" s="56">
        <v>3</v>
      </c>
      <c r="AB83" s="56">
        <v>4</v>
      </c>
      <c r="AC83" s="59">
        <v>3</v>
      </c>
      <c r="AD83" s="13"/>
    </row>
    <row r="84" spans="1:30" x14ac:dyDescent="0.25">
      <c r="A84" s="58" t="s">
        <v>33</v>
      </c>
      <c r="B84" s="55" t="s">
        <v>48</v>
      </c>
      <c r="C84" s="55" t="s">
        <v>56</v>
      </c>
      <c r="D84" s="55" t="s">
        <v>36</v>
      </c>
      <c r="E84" s="55" t="s">
        <v>52</v>
      </c>
      <c r="F84" s="55">
        <v>4</v>
      </c>
      <c r="G84" s="55">
        <v>4</v>
      </c>
      <c r="H84" s="55">
        <v>3</v>
      </c>
      <c r="I84" s="55">
        <v>3</v>
      </c>
      <c r="J84" s="55">
        <v>4</v>
      </c>
      <c r="K84" s="55">
        <v>4</v>
      </c>
      <c r="L84" s="55">
        <v>4</v>
      </c>
      <c r="M84" s="55">
        <v>5</v>
      </c>
      <c r="N84" s="55">
        <v>5</v>
      </c>
      <c r="O84" s="55">
        <v>5</v>
      </c>
      <c r="P84" s="55">
        <v>5</v>
      </c>
      <c r="Q84" s="55">
        <v>4</v>
      </c>
      <c r="R84" s="55">
        <v>5</v>
      </c>
      <c r="S84" s="55">
        <v>4</v>
      </c>
      <c r="T84" s="55">
        <v>4</v>
      </c>
      <c r="U84" s="55">
        <v>5</v>
      </c>
      <c r="V84" s="55">
        <v>4</v>
      </c>
      <c r="W84" s="55">
        <v>4</v>
      </c>
      <c r="X84" s="55">
        <v>3</v>
      </c>
      <c r="Y84" s="55">
        <v>3</v>
      </c>
      <c r="Z84" s="55">
        <v>4</v>
      </c>
      <c r="AA84" s="55">
        <v>5</v>
      </c>
      <c r="AB84" s="55">
        <v>5</v>
      </c>
      <c r="AC84" s="60">
        <v>5</v>
      </c>
      <c r="AD84" s="12"/>
    </row>
    <row r="85" spans="1:30" x14ac:dyDescent="0.25">
      <c r="A85" s="57" t="s">
        <v>33</v>
      </c>
      <c r="B85" s="56" t="s">
        <v>48</v>
      </c>
      <c r="C85" s="56" t="s">
        <v>56</v>
      </c>
      <c r="D85" s="56" t="s">
        <v>36</v>
      </c>
      <c r="E85" s="56" t="s">
        <v>37</v>
      </c>
      <c r="F85" s="56">
        <v>3</v>
      </c>
      <c r="G85" s="56">
        <v>4</v>
      </c>
      <c r="H85" s="56">
        <v>3</v>
      </c>
      <c r="I85" s="56">
        <v>3</v>
      </c>
      <c r="J85" s="56">
        <v>3</v>
      </c>
      <c r="K85" s="56">
        <v>4</v>
      </c>
      <c r="L85" s="56">
        <v>4</v>
      </c>
      <c r="M85" s="56">
        <v>4</v>
      </c>
      <c r="N85" s="56">
        <v>5</v>
      </c>
      <c r="O85" s="56">
        <v>4</v>
      </c>
      <c r="P85" s="56">
        <v>4</v>
      </c>
      <c r="Q85" s="56">
        <v>3</v>
      </c>
      <c r="R85" s="56">
        <v>3</v>
      </c>
      <c r="S85" s="56">
        <v>3</v>
      </c>
      <c r="T85" s="56">
        <v>3</v>
      </c>
      <c r="U85" s="56">
        <v>4</v>
      </c>
      <c r="V85" s="56">
        <v>3</v>
      </c>
      <c r="W85" s="56">
        <v>4</v>
      </c>
      <c r="X85" s="56">
        <v>4</v>
      </c>
      <c r="Y85" s="56">
        <v>1</v>
      </c>
      <c r="Z85" s="56">
        <v>5</v>
      </c>
      <c r="AA85" s="56">
        <v>3</v>
      </c>
      <c r="AB85" s="56">
        <v>5</v>
      </c>
      <c r="AC85" s="59">
        <v>5</v>
      </c>
      <c r="AD85" s="13"/>
    </row>
    <row r="86" spans="1:30" x14ac:dyDescent="0.25">
      <c r="A86" s="58" t="s">
        <v>33</v>
      </c>
      <c r="B86" s="55" t="s">
        <v>48</v>
      </c>
      <c r="C86" s="55" t="s">
        <v>56</v>
      </c>
      <c r="D86" s="55" t="s">
        <v>36</v>
      </c>
      <c r="E86" s="55" t="s">
        <v>58</v>
      </c>
      <c r="F86" s="55">
        <v>2</v>
      </c>
      <c r="G86" s="55">
        <v>5</v>
      </c>
      <c r="H86" s="55">
        <v>3</v>
      </c>
      <c r="I86" s="55">
        <v>4</v>
      </c>
      <c r="J86" s="55">
        <v>3</v>
      </c>
      <c r="K86" s="55">
        <v>5</v>
      </c>
      <c r="L86" s="55">
        <v>4</v>
      </c>
      <c r="M86" s="55">
        <v>4</v>
      </c>
      <c r="N86" s="55">
        <v>4</v>
      </c>
      <c r="O86" s="55">
        <v>4</v>
      </c>
      <c r="P86" s="55">
        <v>4</v>
      </c>
      <c r="Q86" s="55">
        <v>3</v>
      </c>
      <c r="R86" s="55">
        <v>4</v>
      </c>
      <c r="S86" s="55">
        <v>3</v>
      </c>
      <c r="T86" s="55">
        <v>4</v>
      </c>
      <c r="U86" s="55">
        <v>5</v>
      </c>
      <c r="V86" s="55">
        <v>3</v>
      </c>
      <c r="W86" s="55">
        <v>2</v>
      </c>
      <c r="X86" s="55">
        <v>3</v>
      </c>
      <c r="Y86" s="55">
        <v>3</v>
      </c>
      <c r="Z86" s="55">
        <v>3</v>
      </c>
      <c r="AA86" s="55">
        <v>3</v>
      </c>
      <c r="AB86" s="55">
        <v>5</v>
      </c>
      <c r="AC86" s="60">
        <v>5</v>
      </c>
      <c r="AD86" s="12"/>
    </row>
    <row r="87" spans="1:30" x14ac:dyDescent="0.25">
      <c r="A87" s="57" t="s">
        <v>33</v>
      </c>
      <c r="B87" s="56" t="s">
        <v>48</v>
      </c>
      <c r="C87" s="56" t="s">
        <v>56</v>
      </c>
      <c r="D87" s="56" t="s">
        <v>36</v>
      </c>
      <c r="E87" s="56" t="s">
        <v>58</v>
      </c>
      <c r="F87" s="56">
        <v>1</v>
      </c>
      <c r="G87" s="56">
        <v>5</v>
      </c>
      <c r="H87" s="56">
        <v>4</v>
      </c>
      <c r="I87" s="56">
        <v>5</v>
      </c>
      <c r="J87" s="56">
        <v>3</v>
      </c>
      <c r="K87" s="56">
        <v>4</v>
      </c>
      <c r="L87" s="56">
        <v>4</v>
      </c>
      <c r="M87" s="56">
        <v>4</v>
      </c>
      <c r="N87" s="56">
        <v>5</v>
      </c>
      <c r="O87" s="56">
        <v>5</v>
      </c>
      <c r="P87" s="56">
        <v>4</v>
      </c>
      <c r="Q87" s="56">
        <v>4</v>
      </c>
      <c r="R87" s="56">
        <v>5</v>
      </c>
      <c r="S87" s="56">
        <v>5</v>
      </c>
      <c r="T87" s="56">
        <v>5</v>
      </c>
      <c r="U87" s="56">
        <v>5</v>
      </c>
      <c r="V87" s="56">
        <v>4</v>
      </c>
      <c r="W87" s="56">
        <v>4</v>
      </c>
      <c r="X87" s="56">
        <v>3</v>
      </c>
      <c r="Y87" s="56">
        <v>3</v>
      </c>
      <c r="Z87" s="56">
        <v>5</v>
      </c>
      <c r="AA87" s="56">
        <v>5</v>
      </c>
      <c r="AB87" s="56">
        <v>5</v>
      </c>
      <c r="AC87" s="59">
        <v>5</v>
      </c>
      <c r="AD87" s="13"/>
    </row>
    <row r="88" spans="1:30" x14ac:dyDescent="0.25">
      <c r="A88" s="58" t="s">
        <v>47</v>
      </c>
      <c r="B88" s="55" t="s">
        <v>48</v>
      </c>
      <c r="C88" s="55" t="s">
        <v>145</v>
      </c>
      <c r="D88" s="55" t="s">
        <v>36</v>
      </c>
      <c r="E88" s="55" t="s">
        <v>37</v>
      </c>
      <c r="F88" s="55">
        <v>3</v>
      </c>
      <c r="G88" s="55">
        <v>3</v>
      </c>
      <c r="H88" s="55">
        <v>4</v>
      </c>
      <c r="I88" s="55">
        <v>3</v>
      </c>
      <c r="J88" s="55">
        <v>3</v>
      </c>
      <c r="K88" s="55">
        <v>4</v>
      </c>
      <c r="L88" s="55">
        <v>4</v>
      </c>
      <c r="M88" s="55">
        <v>4</v>
      </c>
      <c r="N88" s="55">
        <v>4</v>
      </c>
      <c r="O88" s="55">
        <v>3</v>
      </c>
      <c r="P88" s="55">
        <v>4</v>
      </c>
      <c r="Q88" s="55">
        <v>4</v>
      </c>
      <c r="R88" s="55">
        <v>3</v>
      </c>
      <c r="S88" s="55">
        <v>4</v>
      </c>
      <c r="T88" s="55">
        <v>4</v>
      </c>
      <c r="U88" s="55">
        <v>5</v>
      </c>
      <c r="V88" s="55">
        <v>5</v>
      </c>
      <c r="W88" s="55">
        <v>4</v>
      </c>
      <c r="X88" s="55">
        <v>4</v>
      </c>
      <c r="Y88" s="55">
        <v>3</v>
      </c>
      <c r="Z88" s="55">
        <v>3</v>
      </c>
      <c r="AA88" s="55">
        <v>4</v>
      </c>
      <c r="AB88" s="55">
        <v>4</v>
      </c>
      <c r="AC88" s="60">
        <v>5</v>
      </c>
      <c r="AD88" s="12"/>
    </row>
    <row r="89" spans="1:30" x14ac:dyDescent="0.25">
      <c r="A89" s="57" t="s">
        <v>47</v>
      </c>
      <c r="B89" s="56" t="s">
        <v>34</v>
      </c>
      <c r="C89" s="56" t="s">
        <v>56</v>
      </c>
      <c r="D89" s="56" t="s">
        <v>36</v>
      </c>
      <c r="E89" s="56" t="s">
        <v>37</v>
      </c>
      <c r="F89" s="56">
        <v>2</v>
      </c>
      <c r="G89" s="56">
        <v>5</v>
      </c>
      <c r="H89" s="56">
        <v>2</v>
      </c>
      <c r="I89" s="56">
        <v>4</v>
      </c>
      <c r="J89" s="56">
        <v>5</v>
      </c>
      <c r="K89" s="56">
        <v>5</v>
      </c>
      <c r="L89" s="56">
        <v>2</v>
      </c>
      <c r="M89" s="56">
        <v>4</v>
      </c>
      <c r="N89" s="56">
        <v>4</v>
      </c>
      <c r="O89" s="56">
        <v>5</v>
      </c>
      <c r="P89" s="56">
        <v>5</v>
      </c>
      <c r="Q89" s="56">
        <v>2</v>
      </c>
      <c r="R89" s="56">
        <v>3</v>
      </c>
      <c r="S89" s="56">
        <v>5</v>
      </c>
      <c r="T89" s="56">
        <v>5</v>
      </c>
      <c r="U89" s="56">
        <v>5</v>
      </c>
      <c r="V89" s="56">
        <v>3</v>
      </c>
      <c r="W89" s="56">
        <v>5</v>
      </c>
      <c r="X89" s="56">
        <v>4</v>
      </c>
      <c r="Y89" s="56">
        <v>4</v>
      </c>
      <c r="Z89" s="56">
        <v>4</v>
      </c>
      <c r="AA89" s="56">
        <v>5</v>
      </c>
      <c r="AB89" s="56">
        <v>5</v>
      </c>
      <c r="AC89" s="59">
        <v>5</v>
      </c>
      <c r="AD89" s="13"/>
    </row>
    <row r="90" spans="1:30" x14ac:dyDescent="0.25">
      <c r="A90" s="58" t="s">
        <v>47</v>
      </c>
      <c r="B90" s="55" t="s">
        <v>48</v>
      </c>
      <c r="C90" s="55" t="s">
        <v>56</v>
      </c>
      <c r="D90" s="55" t="s">
        <v>36</v>
      </c>
      <c r="E90" s="55" t="s">
        <v>37</v>
      </c>
      <c r="F90" s="55">
        <v>3</v>
      </c>
      <c r="G90" s="55">
        <v>5</v>
      </c>
      <c r="H90" s="55">
        <v>3</v>
      </c>
      <c r="I90" s="55">
        <v>5</v>
      </c>
      <c r="J90" s="55">
        <v>4</v>
      </c>
      <c r="K90" s="55">
        <v>5</v>
      </c>
      <c r="L90" s="55">
        <v>4</v>
      </c>
      <c r="M90" s="55">
        <v>4</v>
      </c>
      <c r="N90" s="55">
        <v>3</v>
      </c>
      <c r="O90" s="55">
        <v>4</v>
      </c>
      <c r="P90" s="55">
        <v>4</v>
      </c>
      <c r="Q90" s="55">
        <v>3</v>
      </c>
      <c r="R90" s="55">
        <v>5</v>
      </c>
      <c r="S90" s="55">
        <v>3</v>
      </c>
      <c r="T90" s="55">
        <v>4</v>
      </c>
      <c r="U90" s="55">
        <v>4</v>
      </c>
      <c r="V90" s="55">
        <v>2</v>
      </c>
      <c r="W90" s="55">
        <v>3</v>
      </c>
      <c r="X90" s="55">
        <v>1</v>
      </c>
      <c r="Y90" s="55">
        <v>3</v>
      </c>
      <c r="Z90" s="55">
        <v>3</v>
      </c>
      <c r="AA90" s="55">
        <v>4</v>
      </c>
      <c r="AB90" s="55">
        <v>5</v>
      </c>
      <c r="AC90" s="60">
        <v>5</v>
      </c>
      <c r="AD90" s="12"/>
    </row>
    <row r="91" spans="1:30" x14ac:dyDescent="0.25">
      <c r="A91" s="57" t="s">
        <v>33</v>
      </c>
      <c r="B91" s="56" t="s">
        <v>48</v>
      </c>
      <c r="C91" s="56" t="s">
        <v>56</v>
      </c>
      <c r="D91" s="56" t="s">
        <v>36</v>
      </c>
      <c r="E91" s="56" t="s">
        <v>37</v>
      </c>
      <c r="F91" s="56">
        <v>4</v>
      </c>
      <c r="G91" s="56">
        <v>5</v>
      </c>
      <c r="H91" s="56">
        <v>5</v>
      </c>
      <c r="I91" s="56">
        <v>4</v>
      </c>
      <c r="J91" s="56">
        <v>4</v>
      </c>
      <c r="K91" s="56">
        <v>4</v>
      </c>
      <c r="L91" s="56">
        <v>4</v>
      </c>
      <c r="M91" s="56">
        <v>5</v>
      </c>
      <c r="N91" s="56">
        <v>5</v>
      </c>
      <c r="O91" s="56">
        <v>5</v>
      </c>
      <c r="P91" s="56">
        <v>5</v>
      </c>
      <c r="Q91" s="56">
        <v>5</v>
      </c>
      <c r="R91" s="56">
        <v>5</v>
      </c>
      <c r="S91" s="56">
        <v>4</v>
      </c>
      <c r="T91" s="56">
        <v>4</v>
      </c>
      <c r="U91" s="56">
        <v>4</v>
      </c>
      <c r="V91" s="56">
        <v>5</v>
      </c>
      <c r="W91" s="56">
        <v>5</v>
      </c>
      <c r="X91" s="56">
        <v>4</v>
      </c>
      <c r="Y91" s="56">
        <v>5</v>
      </c>
      <c r="Z91" s="56">
        <v>4</v>
      </c>
      <c r="AA91" s="56">
        <v>5</v>
      </c>
      <c r="AB91" s="56">
        <v>4</v>
      </c>
      <c r="AC91" s="59">
        <v>4</v>
      </c>
      <c r="AD91" s="13"/>
    </row>
    <row r="92" spans="1:30" x14ac:dyDescent="0.25">
      <c r="A92" s="58" t="s">
        <v>33</v>
      </c>
      <c r="B92" s="55" t="s">
        <v>48</v>
      </c>
      <c r="C92" s="55" t="s">
        <v>56</v>
      </c>
      <c r="D92" s="55" t="s">
        <v>36</v>
      </c>
      <c r="E92" s="55" t="s">
        <v>52</v>
      </c>
      <c r="F92" s="55">
        <v>5</v>
      </c>
      <c r="G92" s="55">
        <v>4</v>
      </c>
      <c r="H92" s="55">
        <v>5</v>
      </c>
      <c r="I92" s="55">
        <v>4</v>
      </c>
      <c r="J92" s="55">
        <v>4</v>
      </c>
      <c r="K92" s="55">
        <v>4</v>
      </c>
      <c r="L92" s="55">
        <v>5</v>
      </c>
      <c r="M92" s="55">
        <v>4</v>
      </c>
      <c r="N92" s="55">
        <v>5</v>
      </c>
      <c r="O92" s="55">
        <v>4</v>
      </c>
      <c r="P92" s="55">
        <v>5</v>
      </c>
      <c r="Q92" s="55">
        <v>3</v>
      </c>
      <c r="R92" s="55">
        <v>4</v>
      </c>
      <c r="S92" s="55">
        <v>4</v>
      </c>
      <c r="T92" s="55">
        <v>4</v>
      </c>
      <c r="U92" s="55">
        <v>4</v>
      </c>
      <c r="V92" s="55">
        <v>4</v>
      </c>
      <c r="W92" s="55">
        <v>4</v>
      </c>
      <c r="X92" s="55">
        <v>4</v>
      </c>
      <c r="Y92" s="55">
        <v>4</v>
      </c>
      <c r="Z92" s="55">
        <v>5</v>
      </c>
      <c r="AA92" s="55">
        <v>4</v>
      </c>
      <c r="AB92" s="55">
        <v>3</v>
      </c>
      <c r="AC92" s="60">
        <v>4</v>
      </c>
      <c r="AD92" s="12"/>
    </row>
    <row r="93" spans="1:30" x14ac:dyDescent="0.25">
      <c r="A93" s="57" t="s">
        <v>47</v>
      </c>
      <c r="B93" s="56" t="s">
        <v>48</v>
      </c>
      <c r="C93" s="56" t="s">
        <v>56</v>
      </c>
      <c r="D93" s="56" t="s">
        <v>36</v>
      </c>
      <c r="E93" s="56" t="s">
        <v>37</v>
      </c>
      <c r="F93" s="56">
        <v>4</v>
      </c>
      <c r="G93" s="56">
        <v>5</v>
      </c>
      <c r="H93" s="56">
        <v>5</v>
      </c>
      <c r="I93" s="56">
        <v>5</v>
      </c>
      <c r="J93" s="56">
        <v>5</v>
      </c>
      <c r="K93" s="56">
        <v>5</v>
      </c>
      <c r="L93" s="56">
        <v>5</v>
      </c>
      <c r="M93" s="56">
        <v>5</v>
      </c>
      <c r="N93" s="56">
        <v>5</v>
      </c>
      <c r="O93" s="56">
        <v>5</v>
      </c>
      <c r="P93" s="56">
        <v>5</v>
      </c>
      <c r="Q93" s="56">
        <v>5</v>
      </c>
      <c r="R93" s="56">
        <v>5</v>
      </c>
      <c r="S93" s="56">
        <v>5</v>
      </c>
      <c r="T93" s="56">
        <v>4</v>
      </c>
      <c r="U93" s="56">
        <v>5</v>
      </c>
      <c r="V93" s="56">
        <v>4</v>
      </c>
      <c r="W93" s="56">
        <v>5</v>
      </c>
      <c r="X93" s="56">
        <v>4</v>
      </c>
      <c r="Y93" s="56">
        <v>4</v>
      </c>
      <c r="Z93" s="56">
        <v>5</v>
      </c>
      <c r="AA93" s="56">
        <v>5</v>
      </c>
      <c r="AB93" s="56">
        <v>5</v>
      </c>
      <c r="AC93" s="59">
        <v>5</v>
      </c>
      <c r="AD93" s="13"/>
    </row>
    <row r="94" spans="1:30" x14ac:dyDescent="0.25">
      <c r="A94" s="58" t="s">
        <v>33</v>
      </c>
      <c r="B94" s="55" t="s">
        <v>48</v>
      </c>
      <c r="C94" s="55" t="s">
        <v>56</v>
      </c>
      <c r="D94" s="55" t="s">
        <v>36</v>
      </c>
      <c r="E94" s="55" t="s">
        <v>58</v>
      </c>
      <c r="F94" s="55">
        <v>2</v>
      </c>
      <c r="G94" s="55">
        <v>5</v>
      </c>
      <c r="H94" s="55">
        <v>3</v>
      </c>
      <c r="I94" s="55">
        <v>3</v>
      </c>
      <c r="J94" s="55">
        <v>5</v>
      </c>
      <c r="K94" s="55">
        <v>5</v>
      </c>
      <c r="L94" s="55">
        <v>5</v>
      </c>
      <c r="M94" s="55">
        <v>5</v>
      </c>
      <c r="N94" s="55">
        <v>5</v>
      </c>
      <c r="O94" s="55">
        <v>5</v>
      </c>
      <c r="P94" s="55">
        <v>5</v>
      </c>
      <c r="Q94" s="55">
        <v>5</v>
      </c>
      <c r="R94" s="55">
        <v>5</v>
      </c>
      <c r="S94" s="55">
        <v>4</v>
      </c>
      <c r="T94" s="55">
        <v>4</v>
      </c>
      <c r="U94" s="55">
        <v>4</v>
      </c>
      <c r="V94" s="55">
        <v>1</v>
      </c>
      <c r="W94" s="55">
        <v>3</v>
      </c>
      <c r="X94" s="55">
        <v>1</v>
      </c>
      <c r="Y94" s="55">
        <v>3</v>
      </c>
      <c r="Z94" s="55">
        <v>5</v>
      </c>
      <c r="AA94" s="55">
        <v>5</v>
      </c>
      <c r="AB94" s="55">
        <v>5</v>
      </c>
      <c r="AC94" s="60">
        <v>5</v>
      </c>
      <c r="AD94" s="12"/>
    </row>
    <row r="95" spans="1:30" x14ac:dyDescent="0.25">
      <c r="A95" s="57" t="s">
        <v>33</v>
      </c>
      <c r="B95" s="56" t="s">
        <v>48</v>
      </c>
      <c r="C95" s="56" t="s">
        <v>56</v>
      </c>
      <c r="D95" s="56" t="s">
        <v>36</v>
      </c>
      <c r="E95" s="56" t="s">
        <v>37</v>
      </c>
      <c r="F95" s="56">
        <v>3</v>
      </c>
      <c r="G95" s="56">
        <v>5</v>
      </c>
      <c r="H95" s="56">
        <v>2</v>
      </c>
      <c r="I95" s="56">
        <v>2</v>
      </c>
      <c r="J95" s="56">
        <v>2</v>
      </c>
      <c r="K95" s="56">
        <v>5</v>
      </c>
      <c r="L95" s="56">
        <v>5</v>
      </c>
      <c r="M95" s="56">
        <v>5</v>
      </c>
      <c r="N95" s="56">
        <v>5</v>
      </c>
      <c r="O95" s="56">
        <v>5</v>
      </c>
      <c r="P95" s="56">
        <v>5</v>
      </c>
      <c r="Q95" s="56">
        <v>3</v>
      </c>
      <c r="R95" s="56">
        <v>5</v>
      </c>
      <c r="S95" s="56">
        <v>3</v>
      </c>
      <c r="T95" s="56">
        <v>2</v>
      </c>
      <c r="U95" s="56">
        <v>4</v>
      </c>
      <c r="V95" s="56">
        <v>2</v>
      </c>
      <c r="W95" s="56">
        <v>2</v>
      </c>
      <c r="X95" s="56">
        <v>3</v>
      </c>
      <c r="Y95" s="56">
        <v>5</v>
      </c>
      <c r="Z95" s="56">
        <v>4</v>
      </c>
      <c r="AA95" s="56">
        <v>4</v>
      </c>
      <c r="AB95" s="56">
        <v>4</v>
      </c>
      <c r="AC95" s="59">
        <v>4</v>
      </c>
      <c r="AD95" s="13"/>
    </row>
    <row r="96" spans="1:30" x14ac:dyDescent="0.25">
      <c r="A96" s="58" t="s">
        <v>33</v>
      </c>
      <c r="B96" s="55" t="s">
        <v>48</v>
      </c>
      <c r="C96" s="55" t="s">
        <v>56</v>
      </c>
      <c r="D96" s="55" t="s">
        <v>36</v>
      </c>
      <c r="E96" s="55" t="s">
        <v>58</v>
      </c>
      <c r="F96" s="55">
        <v>2</v>
      </c>
      <c r="G96" s="55">
        <v>4</v>
      </c>
      <c r="H96" s="55">
        <v>4</v>
      </c>
      <c r="I96" s="55">
        <v>4</v>
      </c>
      <c r="J96" s="55">
        <v>3</v>
      </c>
      <c r="K96" s="55">
        <v>5</v>
      </c>
      <c r="L96" s="55">
        <v>4</v>
      </c>
      <c r="M96" s="55">
        <v>5</v>
      </c>
      <c r="N96" s="55">
        <v>5</v>
      </c>
      <c r="O96" s="55">
        <v>3</v>
      </c>
      <c r="P96" s="55">
        <v>2</v>
      </c>
      <c r="Q96" s="55">
        <v>5</v>
      </c>
      <c r="R96" s="55">
        <v>3</v>
      </c>
      <c r="S96" s="55">
        <v>2</v>
      </c>
      <c r="T96" s="55">
        <v>4</v>
      </c>
      <c r="U96" s="55">
        <v>5</v>
      </c>
      <c r="V96" s="55">
        <v>4</v>
      </c>
      <c r="W96" s="55">
        <v>4</v>
      </c>
      <c r="X96" s="55">
        <v>3</v>
      </c>
      <c r="Y96" s="55">
        <v>2</v>
      </c>
      <c r="Z96" s="55">
        <v>2</v>
      </c>
      <c r="AA96" s="55">
        <v>3</v>
      </c>
      <c r="AB96" s="55">
        <v>4</v>
      </c>
      <c r="AC96" s="60">
        <v>5</v>
      </c>
      <c r="AD96" s="12"/>
    </row>
    <row r="97" spans="1:30" x14ac:dyDescent="0.25">
      <c r="A97" s="57" t="s">
        <v>33</v>
      </c>
      <c r="B97" s="56" t="s">
        <v>48</v>
      </c>
      <c r="C97" s="56" t="s">
        <v>35</v>
      </c>
      <c r="D97" s="56" t="s">
        <v>36</v>
      </c>
      <c r="E97" s="56" t="s">
        <v>52</v>
      </c>
      <c r="F97" s="56">
        <v>5</v>
      </c>
      <c r="G97" s="56">
        <v>5</v>
      </c>
      <c r="H97" s="56">
        <v>2</v>
      </c>
      <c r="I97" s="56">
        <v>2</v>
      </c>
      <c r="J97" s="56">
        <v>5</v>
      </c>
      <c r="K97" s="56">
        <v>5</v>
      </c>
      <c r="L97" s="56">
        <v>4</v>
      </c>
      <c r="M97" s="56">
        <v>5</v>
      </c>
      <c r="N97" s="56">
        <v>4</v>
      </c>
      <c r="O97" s="56">
        <v>4</v>
      </c>
      <c r="P97" s="56">
        <v>4</v>
      </c>
      <c r="Q97" s="56">
        <v>4</v>
      </c>
      <c r="R97" s="56">
        <v>4</v>
      </c>
      <c r="S97" s="56">
        <v>4</v>
      </c>
      <c r="T97" s="56">
        <v>4</v>
      </c>
      <c r="U97" s="56">
        <v>3</v>
      </c>
      <c r="V97" s="56">
        <v>4</v>
      </c>
      <c r="W97" s="56">
        <v>1</v>
      </c>
      <c r="X97" s="56">
        <v>4</v>
      </c>
      <c r="Y97" s="56">
        <v>3</v>
      </c>
      <c r="Z97" s="56">
        <v>2</v>
      </c>
      <c r="AA97" s="56">
        <v>3</v>
      </c>
      <c r="AB97" s="56">
        <v>3</v>
      </c>
      <c r="AC97" s="59">
        <v>2</v>
      </c>
      <c r="AD97" s="13"/>
    </row>
    <row r="98" spans="1:30" x14ac:dyDescent="0.25">
      <c r="A98" s="58" t="s">
        <v>33</v>
      </c>
      <c r="B98" s="55" t="s">
        <v>34</v>
      </c>
      <c r="C98" s="55" t="s">
        <v>56</v>
      </c>
      <c r="D98" s="55" t="s">
        <v>36</v>
      </c>
      <c r="E98" s="55" t="s">
        <v>52</v>
      </c>
      <c r="F98" s="55">
        <v>4</v>
      </c>
      <c r="G98" s="55">
        <v>4</v>
      </c>
      <c r="H98" s="55">
        <v>5</v>
      </c>
      <c r="I98" s="55">
        <v>4</v>
      </c>
      <c r="J98" s="55">
        <v>5</v>
      </c>
      <c r="K98" s="55">
        <v>4</v>
      </c>
      <c r="L98" s="55">
        <v>3</v>
      </c>
      <c r="M98" s="55">
        <v>4</v>
      </c>
      <c r="N98" s="55">
        <v>4</v>
      </c>
      <c r="O98" s="55">
        <v>4</v>
      </c>
      <c r="P98" s="55">
        <v>5</v>
      </c>
      <c r="Q98" s="55">
        <v>5</v>
      </c>
      <c r="R98" s="55">
        <v>4</v>
      </c>
      <c r="S98" s="55">
        <v>4</v>
      </c>
      <c r="T98" s="55">
        <v>4</v>
      </c>
      <c r="U98" s="55">
        <v>4</v>
      </c>
      <c r="V98" s="55">
        <v>5</v>
      </c>
      <c r="W98" s="55">
        <v>4</v>
      </c>
      <c r="X98" s="55">
        <v>4</v>
      </c>
      <c r="Y98" s="55">
        <v>4</v>
      </c>
      <c r="Z98" s="55">
        <v>4</v>
      </c>
      <c r="AA98" s="55">
        <v>5</v>
      </c>
      <c r="AB98" s="55">
        <v>5</v>
      </c>
      <c r="AC98" s="60">
        <v>4</v>
      </c>
      <c r="AD98" s="12"/>
    </row>
    <row r="99" spans="1:30" x14ac:dyDescent="0.25">
      <c r="A99" s="57" t="s">
        <v>33</v>
      </c>
      <c r="B99" s="56" t="s">
        <v>48</v>
      </c>
      <c r="C99" s="56" t="s">
        <v>56</v>
      </c>
      <c r="D99" s="56" t="s">
        <v>36</v>
      </c>
      <c r="E99" s="56" t="s">
        <v>52</v>
      </c>
      <c r="F99" s="56">
        <v>2</v>
      </c>
      <c r="G99" s="56">
        <v>5</v>
      </c>
      <c r="H99" s="56">
        <v>5</v>
      </c>
      <c r="I99" s="56">
        <v>4</v>
      </c>
      <c r="J99" s="56">
        <v>3</v>
      </c>
      <c r="K99" s="56">
        <v>5</v>
      </c>
      <c r="L99" s="56">
        <v>5</v>
      </c>
      <c r="M99" s="56">
        <v>5</v>
      </c>
      <c r="N99" s="56">
        <v>5</v>
      </c>
      <c r="O99" s="56">
        <v>5</v>
      </c>
      <c r="P99" s="56">
        <v>5</v>
      </c>
      <c r="Q99" s="56">
        <v>4</v>
      </c>
      <c r="R99" s="56">
        <v>5</v>
      </c>
      <c r="S99" s="56">
        <v>5</v>
      </c>
      <c r="T99" s="56">
        <v>4</v>
      </c>
      <c r="U99" s="56">
        <v>5</v>
      </c>
      <c r="V99" s="56">
        <v>3</v>
      </c>
      <c r="W99" s="56">
        <v>4</v>
      </c>
      <c r="X99" s="56">
        <v>3</v>
      </c>
      <c r="Y99" s="56">
        <v>4</v>
      </c>
      <c r="Z99" s="56">
        <v>5</v>
      </c>
      <c r="AA99" s="56">
        <v>5</v>
      </c>
      <c r="AB99" s="56">
        <v>5</v>
      </c>
      <c r="AC99" s="59">
        <v>5</v>
      </c>
      <c r="AD99" s="13"/>
    </row>
    <row r="100" spans="1:30" x14ac:dyDescent="0.25">
      <c r="A100" s="58" t="s">
        <v>33</v>
      </c>
      <c r="B100" s="55" t="s">
        <v>48</v>
      </c>
      <c r="C100" s="55" t="s">
        <v>35</v>
      </c>
      <c r="D100" s="55" t="s">
        <v>36</v>
      </c>
      <c r="E100" s="55" t="s">
        <v>37</v>
      </c>
      <c r="F100" s="55">
        <v>2</v>
      </c>
      <c r="G100" s="55">
        <v>3</v>
      </c>
      <c r="H100" s="55">
        <v>2</v>
      </c>
      <c r="I100" s="55">
        <v>2</v>
      </c>
      <c r="J100" s="55">
        <v>1</v>
      </c>
      <c r="K100" s="55">
        <v>4</v>
      </c>
      <c r="L100" s="55">
        <v>4</v>
      </c>
      <c r="M100" s="55">
        <v>4</v>
      </c>
      <c r="N100" s="55">
        <v>5</v>
      </c>
      <c r="O100" s="55">
        <v>4</v>
      </c>
      <c r="P100" s="55">
        <v>4</v>
      </c>
      <c r="Q100" s="55">
        <v>4</v>
      </c>
      <c r="R100" s="55">
        <v>4</v>
      </c>
      <c r="S100" s="55">
        <v>3</v>
      </c>
      <c r="T100" s="55">
        <v>3</v>
      </c>
      <c r="U100" s="55">
        <v>4</v>
      </c>
      <c r="V100" s="55">
        <v>4</v>
      </c>
      <c r="W100" s="55">
        <v>4</v>
      </c>
      <c r="X100" s="55">
        <v>3</v>
      </c>
      <c r="Y100" s="55">
        <v>2</v>
      </c>
      <c r="Z100" s="55">
        <v>2</v>
      </c>
      <c r="AA100" s="55">
        <v>4</v>
      </c>
      <c r="AB100" s="55">
        <v>3</v>
      </c>
      <c r="AC100" s="60">
        <v>2</v>
      </c>
      <c r="AD100" s="12"/>
    </row>
    <row r="101" spans="1:30" x14ac:dyDescent="0.25">
      <c r="A101" s="57" t="s">
        <v>33</v>
      </c>
      <c r="B101" s="56" t="s">
        <v>34</v>
      </c>
      <c r="C101" s="56" t="s">
        <v>56</v>
      </c>
      <c r="D101" s="56" t="s">
        <v>36</v>
      </c>
      <c r="E101" s="56" t="s">
        <v>52</v>
      </c>
      <c r="F101" s="56">
        <v>2</v>
      </c>
      <c r="G101" s="56">
        <v>5</v>
      </c>
      <c r="H101" s="56">
        <v>1</v>
      </c>
      <c r="I101" s="56">
        <v>1</v>
      </c>
      <c r="J101" s="56">
        <v>1</v>
      </c>
      <c r="K101" s="56">
        <v>5</v>
      </c>
      <c r="L101" s="56">
        <v>5</v>
      </c>
      <c r="M101" s="56">
        <v>4</v>
      </c>
      <c r="N101" s="56">
        <v>5</v>
      </c>
      <c r="O101" s="56">
        <v>3</v>
      </c>
      <c r="P101" s="56">
        <v>3</v>
      </c>
      <c r="Q101" s="56">
        <v>2</v>
      </c>
      <c r="R101" s="56">
        <v>2</v>
      </c>
      <c r="S101" s="56">
        <v>1</v>
      </c>
      <c r="T101" s="56">
        <v>4</v>
      </c>
      <c r="U101" s="56">
        <v>5</v>
      </c>
      <c r="V101" s="56">
        <v>3</v>
      </c>
      <c r="W101" s="56">
        <v>2</v>
      </c>
      <c r="X101" s="56">
        <v>4</v>
      </c>
      <c r="Y101" s="56">
        <v>3</v>
      </c>
      <c r="Z101" s="56">
        <v>3</v>
      </c>
      <c r="AA101" s="56">
        <v>4</v>
      </c>
      <c r="AB101" s="56">
        <v>3</v>
      </c>
      <c r="AC101" s="59">
        <v>4</v>
      </c>
      <c r="AD101" s="13"/>
    </row>
    <row r="102" spans="1:30" x14ac:dyDescent="0.25">
      <c r="A102" s="58" t="s">
        <v>33</v>
      </c>
      <c r="B102" s="55" t="s">
        <v>34</v>
      </c>
      <c r="C102" s="55" t="s">
        <v>56</v>
      </c>
      <c r="D102" s="55" t="s">
        <v>36</v>
      </c>
      <c r="E102" s="55" t="s">
        <v>52</v>
      </c>
      <c r="F102" s="55">
        <v>2</v>
      </c>
      <c r="G102" s="55">
        <v>5</v>
      </c>
      <c r="H102" s="55">
        <v>5</v>
      </c>
      <c r="I102" s="55">
        <v>5</v>
      </c>
      <c r="J102" s="55">
        <v>5</v>
      </c>
      <c r="K102" s="55">
        <v>4</v>
      </c>
      <c r="L102" s="55">
        <v>4</v>
      </c>
      <c r="M102" s="55">
        <v>4</v>
      </c>
      <c r="N102" s="55">
        <v>4</v>
      </c>
      <c r="O102" s="55">
        <v>5</v>
      </c>
      <c r="P102" s="55">
        <v>5</v>
      </c>
      <c r="Q102" s="55">
        <v>5</v>
      </c>
      <c r="R102" s="55">
        <v>4</v>
      </c>
      <c r="S102" s="55">
        <v>3</v>
      </c>
      <c r="T102" s="55">
        <v>3</v>
      </c>
      <c r="U102" s="55">
        <v>4</v>
      </c>
      <c r="V102" s="55">
        <v>4</v>
      </c>
      <c r="W102" s="55">
        <v>3</v>
      </c>
      <c r="X102" s="55">
        <v>3</v>
      </c>
      <c r="Y102" s="55">
        <v>3</v>
      </c>
      <c r="Z102" s="55">
        <v>1</v>
      </c>
      <c r="AA102" s="55">
        <v>2</v>
      </c>
      <c r="AB102" s="55">
        <v>4</v>
      </c>
      <c r="AC102" s="60">
        <v>3</v>
      </c>
      <c r="AD102" s="12"/>
    </row>
    <row r="103" spans="1:30" x14ac:dyDescent="0.25">
      <c r="A103" s="57" t="s">
        <v>33</v>
      </c>
      <c r="B103" s="56" t="s">
        <v>34</v>
      </c>
      <c r="C103" s="56" t="s">
        <v>145</v>
      </c>
      <c r="D103" s="56" t="s">
        <v>36</v>
      </c>
      <c r="E103" s="56" t="s">
        <v>119</v>
      </c>
      <c r="F103" s="56">
        <v>5</v>
      </c>
      <c r="G103" s="56">
        <v>5</v>
      </c>
      <c r="H103" s="56">
        <v>5</v>
      </c>
      <c r="I103" s="56">
        <v>5</v>
      </c>
      <c r="J103" s="56">
        <v>5</v>
      </c>
      <c r="K103" s="56">
        <v>3</v>
      </c>
      <c r="L103" s="56">
        <v>5</v>
      </c>
      <c r="M103" s="56">
        <v>4</v>
      </c>
      <c r="N103" s="56">
        <v>4</v>
      </c>
      <c r="O103" s="56">
        <v>5</v>
      </c>
      <c r="P103" s="56">
        <v>4</v>
      </c>
      <c r="Q103" s="56">
        <v>4</v>
      </c>
      <c r="R103" s="56">
        <v>5</v>
      </c>
      <c r="S103" s="56">
        <v>4</v>
      </c>
      <c r="T103" s="56">
        <v>4</v>
      </c>
      <c r="U103" s="56">
        <v>5</v>
      </c>
      <c r="V103" s="56">
        <v>4</v>
      </c>
      <c r="W103" s="56">
        <v>4</v>
      </c>
      <c r="X103" s="56">
        <v>5</v>
      </c>
      <c r="Y103" s="56">
        <v>5</v>
      </c>
      <c r="Z103" s="56">
        <v>4</v>
      </c>
      <c r="AA103" s="56">
        <v>5</v>
      </c>
      <c r="AB103" s="56">
        <v>4</v>
      </c>
      <c r="AC103" s="59">
        <v>4</v>
      </c>
      <c r="AD103" s="13"/>
    </row>
    <row r="104" spans="1:30" x14ac:dyDescent="0.25">
      <c r="A104" s="58" t="s">
        <v>33</v>
      </c>
      <c r="B104" s="55" t="s">
        <v>34</v>
      </c>
      <c r="C104" s="55" t="s">
        <v>35</v>
      </c>
      <c r="D104" s="55" t="s">
        <v>36</v>
      </c>
      <c r="E104" s="55" t="s">
        <v>52</v>
      </c>
      <c r="F104" s="55">
        <v>2</v>
      </c>
      <c r="G104" s="55">
        <v>3</v>
      </c>
      <c r="H104" s="55">
        <v>2</v>
      </c>
      <c r="I104" s="55">
        <v>2</v>
      </c>
      <c r="J104" s="55">
        <v>4</v>
      </c>
      <c r="K104" s="55">
        <v>4</v>
      </c>
      <c r="L104" s="55">
        <v>3</v>
      </c>
      <c r="M104" s="55">
        <v>4</v>
      </c>
      <c r="N104" s="55">
        <v>3</v>
      </c>
      <c r="O104" s="55">
        <v>3</v>
      </c>
      <c r="P104" s="55">
        <v>4</v>
      </c>
      <c r="Q104" s="55">
        <v>4</v>
      </c>
      <c r="R104" s="55">
        <v>4</v>
      </c>
      <c r="S104" s="55">
        <v>3</v>
      </c>
      <c r="T104" s="55">
        <v>4</v>
      </c>
      <c r="U104" s="55">
        <v>5</v>
      </c>
      <c r="V104" s="55">
        <v>3</v>
      </c>
      <c r="W104" s="55">
        <v>3</v>
      </c>
      <c r="X104" s="55">
        <v>4</v>
      </c>
      <c r="Y104" s="55">
        <v>3</v>
      </c>
      <c r="Z104" s="55">
        <v>3</v>
      </c>
      <c r="AA104" s="55">
        <v>3</v>
      </c>
      <c r="AB104" s="55">
        <v>4</v>
      </c>
      <c r="AC104" s="60">
        <v>4</v>
      </c>
      <c r="AD104" s="12"/>
    </row>
    <row r="105" spans="1:30" x14ac:dyDescent="0.25">
      <c r="A105" s="57" t="s">
        <v>47</v>
      </c>
      <c r="B105" s="56" t="s">
        <v>34</v>
      </c>
      <c r="C105" s="56" t="s">
        <v>35</v>
      </c>
      <c r="D105" s="56" t="s">
        <v>57</v>
      </c>
      <c r="E105" s="56" t="s">
        <v>52</v>
      </c>
      <c r="F105" s="56">
        <v>4</v>
      </c>
      <c r="G105" s="56">
        <v>3</v>
      </c>
      <c r="H105" s="56">
        <v>3</v>
      </c>
      <c r="I105" s="56">
        <v>3</v>
      </c>
      <c r="J105" s="56">
        <v>3</v>
      </c>
      <c r="K105" s="56">
        <v>4</v>
      </c>
      <c r="L105" s="56">
        <v>4</v>
      </c>
      <c r="M105" s="56">
        <v>4</v>
      </c>
      <c r="N105" s="56">
        <v>5</v>
      </c>
      <c r="O105" s="56">
        <v>5</v>
      </c>
      <c r="P105" s="56">
        <v>5</v>
      </c>
      <c r="Q105" s="56">
        <v>4</v>
      </c>
      <c r="R105" s="56">
        <v>5</v>
      </c>
      <c r="S105" s="56">
        <v>5</v>
      </c>
      <c r="T105" s="56">
        <v>4</v>
      </c>
      <c r="U105" s="56">
        <v>4</v>
      </c>
      <c r="V105" s="56">
        <v>4</v>
      </c>
      <c r="W105" s="56">
        <v>4</v>
      </c>
      <c r="X105" s="56">
        <v>4</v>
      </c>
      <c r="Y105" s="56">
        <v>5</v>
      </c>
      <c r="Z105" s="56">
        <v>5</v>
      </c>
      <c r="AA105" s="56">
        <v>5</v>
      </c>
      <c r="AB105" s="56">
        <v>5</v>
      </c>
      <c r="AC105" s="59">
        <v>5</v>
      </c>
      <c r="AD105" s="13"/>
    </row>
    <row r="106" spans="1:30" x14ac:dyDescent="0.25">
      <c r="A106" s="58" t="s">
        <v>33</v>
      </c>
      <c r="B106" s="55" t="s">
        <v>34</v>
      </c>
      <c r="C106" s="55" t="s">
        <v>35</v>
      </c>
      <c r="D106" s="55" t="s">
        <v>36</v>
      </c>
      <c r="E106" s="55" t="s">
        <v>52</v>
      </c>
      <c r="F106" s="55">
        <v>2</v>
      </c>
      <c r="G106" s="55">
        <v>5</v>
      </c>
      <c r="H106" s="55">
        <v>4</v>
      </c>
      <c r="I106" s="55">
        <v>5</v>
      </c>
      <c r="J106" s="55">
        <v>5</v>
      </c>
      <c r="K106" s="55">
        <v>5</v>
      </c>
      <c r="L106" s="55">
        <v>5</v>
      </c>
      <c r="M106" s="55">
        <v>5</v>
      </c>
      <c r="N106" s="55">
        <v>5</v>
      </c>
      <c r="O106" s="55">
        <v>5</v>
      </c>
      <c r="P106" s="55">
        <v>5</v>
      </c>
      <c r="Q106" s="55">
        <v>5</v>
      </c>
      <c r="R106" s="55">
        <v>5</v>
      </c>
      <c r="S106" s="55">
        <v>5</v>
      </c>
      <c r="T106" s="55">
        <v>4</v>
      </c>
      <c r="U106" s="55">
        <v>5</v>
      </c>
      <c r="V106" s="55">
        <v>4</v>
      </c>
      <c r="W106" s="55">
        <v>3</v>
      </c>
      <c r="X106" s="55">
        <v>4</v>
      </c>
      <c r="Y106" s="55">
        <v>4</v>
      </c>
      <c r="Z106" s="55">
        <v>5</v>
      </c>
      <c r="AA106" s="55">
        <v>5</v>
      </c>
      <c r="AB106" s="55">
        <v>5</v>
      </c>
      <c r="AC106" s="60">
        <v>5</v>
      </c>
      <c r="AD106" s="12"/>
    </row>
    <row r="107" spans="1:30" x14ac:dyDescent="0.25">
      <c r="A107" s="57" t="s">
        <v>33</v>
      </c>
      <c r="B107" s="56" t="s">
        <v>34</v>
      </c>
      <c r="C107" s="56" t="s">
        <v>35</v>
      </c>
      <c r="D107" s="56" t="s">
        <v>36</v>
      </c>
      <c r="E107" s="56" t="s">
        <v>52</v>
      </c>
      <c r="F107" s="56">
        <v>3</v>
      </c>
      <c r="G107" s="56">
        <v>5</v>
      </c>
      <c r="H107" s="56">
        <v>2</v>
      </c>
      <c r="I107" s="56">
        <v>4</v>
      </c>
      <c r="J107" s="56">
        <v>5</v>
      </c>
      <c r="K107" s="56">
        <v>5</v>
      </c>
      <c r="L107" s="56">
        <v>5</v>
      </c>
      <c r="M107" s="56">
        <v>5</v>
      </c>
      <c r="N107" s="56">
        <v>5</v>
      </c>
      <c r="O107" s="56">
        <v>5</v>
      </c>
      <c r="P107" s="56">
        <v>5</v>
      </c>
      <c r="Q107" s="56">
        <v>4</v>
      </c>
      <c r="R107" s="56">
        <v>5</v>
      </c>
      <c r="S107" s="56">
        <v>5</v>
      </c>
      <c r="T107" s="56">
        <v>5</v>
      </c>
      <c r="U107" s="56">
        <v>5</v>
      </c>
      <c r="V107" s="56">
        <v>3</v>
      </c>
      <c r="W107" s="56">
        <v>5</v>
      </c>
      <c r="X107" s="56">
        <v>5</v>
      </c>
      <c r="Y107" s="56">
        <v>3</v>
      </c>
      <c r="Z107" s="56">
        <v>5</v>
      </c>
      <c r="AA107" s="56">
        <v>5</v>
      </c>
      <c r="AB107" s="56">
        <v>5</v>
      </c>
      <c r="AC107" s="59">
        <v>5</v>
      </c>
      <c r="AD107" s="13"/>
    </row>
    <row r="108" spans="1:30" x14ac:dyDescent="0.25">
      <c r="A108" s="58" t="s">
        <v>33</v>
      </c>
      <c r="B108" s="55" t="s">
        <v>48</v>
      </c>
      <c r="C108" s="55" t="s">
        <v>35</v>
      </c>
      <c r="D108" s="55" t="s">
        <v>36</v>
      </c>
      <c r="E108" s="55" t="s">
        <v>58</v>
      </c>
      <c r="F108" s="55">
        <v>2</v>
      </c>
      <c r="G108" s="55">
        <v>3</v>
      </c>
      <c r="H108" s="55">
        <v>2</v>
      </c>
      <c r="I108" s="55">
        <v>2</v>
      </c>
      <c r="J108" s="55">
        <v>5</v>
      </c>
      <c r="K108" s="55">
        <v>3</v>
      </c>
      <c r="L108" s="55">
        <v>4</v>
      </c>
      <c r="M108" s="55">
        <v>5</v>
      </c>
      <c r="N108" s="55">
        <v>4</v>
      </c>
      <c r="O108" s="55">
        <v>4</v>
      </c>
      <c r="P108" s="55">
        <v>4</v>
      </c>
      <c r="Q108" s="55">
        <v>5</v>
      </c>
      <c r="R108" s="55">
        <v>5</v>
      </c>
      <c r="S108" s="55">
        <v>5</v>
      </c>
      <c r="T108" s="55">
        <v>4</v>
      </c>
      <c r="U108" s="55">
        <v>4</v>
      </c>
      <c r="V108" s="55">
        <v>3</v>
      </c>
      <c r="W108" s="55">
        <v>3</v>
      </c>
      <c r="X108" s="55">
        <v>3</v>
      </c>
      <c r="Y108" s="55">
        <v>3</v>
      </c>
      <c r="Z108" s="55">
        <v>3</v>
      </c>
      <c r="AA108" s="55">
        <v>4</v>
      </c>
      <c r="AB108" s="55">
        <v>3</v>
      </c>
      <c r="AC108" s="60">
        <v>4</v>
      </c>
      <c r="AD108" s="12"/>
    </row>
    <row r="109" spans="1:30" x14ac:dyDescent="0.25">
      <c r="A109" s="57" t="s">
        <v>33</v>
      </c>
      <c r="B109" s="56" t="s">
        <v>34</v>
      </c>
      <c r="C109" s="56" t="s">
        <v>35</v>
      </c>
      <c r="D109" s="56" t="s">
        <v>36</v>
      </c>
      <c r="E109" s="56" t="s">
        <v>119</v>
      </c>
      <c r="F109" s="56">
        <v>1</v>
      </c>
      <c r="G109" s="56">
        <v>5</v>
      </c>
      <c r="H109" s="56">
        <v>1</v>
      </c>
      <c r="I109" s="56">
        <v>4</v>
      </c>
      <c r="J109" s="56">
        <v>5</v>
      </c>
      <c r="K109" s="56">
        <v>4</v>
      </c>
      <c r="L109" s="56">
        <v>4</v>
      </c>
      <c r="M109" s="56">
        <v>4</v>
      </c>
      <c r="N109" s="56">
        <v>5</v>
      </c>
      <c r="O109" s="56">
        <v>4</v>
      </c>
      <c r="P109" s="56">
        <v>5</v>
      </c>
      <c r="Q109" s="56">
        <v>4</v>
      </c>
      <c r="R109" s="56">
        <v>4</v>
      </c>
      <c r="S109" s="56">
        <v>4</v>
      </c>
      <c r="T109" s="56">
        <v>4</v>
      </c>
      <c r="U109" s="56">
        <v>4</v>
      </c>
      <c r="V109" s="56">
        <v>4</v>
      </c>
      <c r="W109" s="56">
        <v>4</v>
      </c>
      <c r="X109" s="56">
        <v>4</v>
      </c>
      <c r="Y109" s="56">
        <v>4</v>
      </c>
      <c r="Z109" s="56">
        <v>3</v>
      </c>
      <c r="AA109" s="56">
        <v>4</v>
      </c>
      <c r="AB109" s="56">
        <v>4</v>
      </c>
      <c r="AC109" s="59">
        <v>4</v>
      </c>
      <c r="AD109" s="13"/>
    </row>
    <row r="110" spans="1:30" x14ac:dyDescent="0.25">
      <c r="A110" s="58" t="s">
        <v>33</v>
      </c>
      <c r="B110" s="55" t="s">
        <v>48</v>
      </c>
      <c r="C110" s="55" t="s">
        <v>35</v>
      </c>
      <c r="D110" s="55" t="s">
        <v>36</v>
      </c>
      <c r="E110" s="55" t="s">
        <v>119</v>
      </c>
      <c r="F110" s="55">
        <v>3</v>
      </c>
      <c r="G110" s="55">
        <v>4</v>
      </c>
      <c r="H110" s="55">
        <v>3</v>
      </c>
      <c r="I110" s="55">
        <v>4</v>
      </c>
      <c r="J110" s="55">
        <v>3</v>
      </c>
      <c r="K110" s="55">
        <v>4</v>
      </c>
      <c r="L110" s="55">
        <v>4</v>
      </c>
      <c r="M110" s="55">
        <v>4</v>
      </c>
      <c r="N110" s="55">
        <v>5</v>
      </c>
      <c r="O110" s="55">
        <v>4</v>
      </c>
      <c r="P110" s="55">
        <v>4</v>
      </c>
      <c r="Q110" s="55">
        <v>4</v>
      </c>
      <c r="R110" s="55">
        <v>4</v>
      </c>
      <c r="S110" s="55">
        <v>4</v>
      </c>
      <c r="T110" s="55">
        <v>4</v>
      </c>
      <c r="U110" s="55">
        <v>4</v>
      </c>
      <c r="V110" s="55">
        <v>4</v>
      </c>
      <c r="W110" s="55">
        <v>4</v>
      </c>
      <c r="X110" s="55">
        <v>4</v>
      </c>
      <c r="Y110" s="55">
        <v>4</v>
      </c>
      <c r="Z110" s="55">
        <v>4</v>
      </c>
      <c r="AA110" s="55">
        <v>4</v>
      </c>
      <c r="AB110" s="55">
        <v>4</v>
      </c>
      <c r="AC110" s="60">
        <v>4</v>
      </c>
      <c r="AD110" s="12"/>
    </row>
    <row r="111" spans="1:30" x14ac:dyDescent="0.25">
      <c r="A111" s="57" t="s">
        <v>33</v>
      </c>
      <c r="B111" s="56" t="s">
        <v>34</v>
      </c>
      <c r="C111" s="56" t="s">
        <v>56</v>
      </c>
      <c r="D111" s="56" t="s">
        <v>36</v>
      </c>
      <c r="E111" s="56" t="s">
        <v>52</v>
      </c>
      <c r="F111" s="56">
        <v>2</v>
      </c>
      <c r="G111" s="56">
        <v>2</v>
      </c>
      <c r="H111" s="56">
        <v>2</v>
      </c>
      <c r="I111" s="56">
        <v>2</v>
      </c>
      <c r="J111" s="56">
        <v>2</v>
      </c>
      <c r="K111" s="56">
        <v>3</v>
      </c>
      <c r="L111" s="56">
        <v>3</v>
      </c>
      <c r="M111" s="56">
        <v>3</v>
      </c>
      <c r="N111" s="56">
        <v>3</v>
      </c>
      <c r="O111" s="56">
        <v>3</v>
      </c>
      <c r="P111" s="56">
        <v>3</v>
      </c>
      <c r="Q111" s="56">
        <v>3</v>
      </c>
      <c r="R111" s="56">
        <v>3</v>
      </c>
      <c r="S111" s="56">
        <v>3</v>
      </c>
      <c r="T111" s="56">
        <v>2</v>
      </c>
      <c r="U111" s="56">
        <v>3</v>
      </c>
      <c r="V111" s="56">
        <v>3</v>
      </c>
      <c r="W111" s="56">
        <v>3</v>
      </c>
      <c r="X111" s="56">
        <v>3</v>
      </c>
      <c r="Y111" s="56">
        <v>3</v>
      </c>
      <c r="Z111" s="56">
        <v>3</v>
      </c>
      <c r="AA111" s="56">
        <v>3</v>
      </c>
      <c r="AB111" s="56">
        <v>3</v>
      </c>
      <c r="AC111" s="59">
        <v>3</v>
      </c>
      <c r="AD111" s="13"/>
    </row>
    <row r="112" spans="1:30" x14ac:dyDescent="0.25">
      <c r="A112" s="58" t="s">
        <v>33</v>
      </c>
      <c r="B112" s="55" t="s">
        <v>48</v>
      </c>
      <c r="C112" s="55" t="s">
        <v>35</v>
      </c>
      <c r="D112" s="55" t="s">
        <v>36</v>
      </c>
      <c r="E112" s="55" t="s">
        <v>52</v>
      </c>
      <c r="F112" s="55">
        <v>2</v>
      </c>
      <c r="G112" s="55">
        <v>4</v>
      </c>
      <c r="H112" s="55">
        <v>1</v>
      </c>
      <c r="I112" s="55">
        <v>1</v>
      </c>
      <c r="J112" s="55">
        <v>1</v>
      </c>
      <c r="K112" s="55">
        <v>5</v>
      </c>
      <c r="L112" s="55">
        <v>4</v>
      </c>
      <c r="M112" s="55">
        <v>4</v>
      </c>
      <c r="N112" s="55">
        <v>5</v>
      </c>
      <c r="O112" s="55">
        <v>5</v>
      </c>
      <c r="P112" s="55">
        <v>5</v>
      </c>
      <c r="Q112" s="55">
        <v>3</v>
      </c>
      <c r="R112" s="55">
        <v>3</v>
      </c>
      <c r="S112" s="55">
        <v>3</v>
      </c>
      <c r="T112" s="55">
        <v>1</v>
      </c>
      <c r="U112" s="55">
        <v>3</v>
      </c>
      <c r="V112" s="55">
        <v>2</v>
      </c>
      <c r="W112" s="55">
        <v>2</v>
      </c>
      <c r="X112" s="55">
        <v>2</v>
      </c>
      <c r="Y112" s="55">
        <v>3</v>
      </c>
      <c r="Z112" s="55">
        <v>5</v>
      </c>
      <c r="AA112" s="55">
        <v>4</v>
      </c>
      <c r="AB112" s="55">
        <v>3</v>
      </c>
      <c r="AC112" s="60">
        <v>3</v>
      </c>
      <c r="AD112" s="12"/>
    </row>
    <row r="113" spans="1:30" x14ac:dyDescent="0.25">
      <c r="A113" s="57" t="s">
        <v>33</v>
      </c>
      <c r="B113" s="56" t="s">
        <v>34</v>
      </c>
      <c r="C113" s="56" t="s">
        <v>35</v>
      </c>
      <c r="D113" s="56" t="s">
        <v>36</v>
      </c>
      <c r="E113" s="56" t="s">
        <v>58</v>
      </c>
      <c r="F113" s="56">
        <v>3</v>
      </c>
      <c r="G113" s="56">
        <v>5</v>
      </c>
      <c r="H113" s="56">
        <v>3</v>
      </c>
      <c r="I113" s="56">
        <v>4</v>
      </c>
      <c r="J113" s="56">
        <v>5</v>
      </c>
      <c r="K113" s="56">
        <v>5</v>
      </c>
      <c r="L113" s="56">
        <v>4</v>
      </c>
      <c r="M113" s="56">
        <v>5</v>
      </c>
      <c r="N113" s="56">
        <v>5</v>
      </c>
      <c r="O113" s="56">
        <v>5</v>
      </c>
      <c r="P113" s="56">
        <v>4</v>
      </c>
      <c r="Q113" s="56">
        <v>4</v>
      </c>
      <c r="R113" s="56">
        <v>5</v>
      </c>
      <c r="S113" s="56">
        <v>4</v>
      </c>
      <c r="T113" s="56">
        <v>4</v>
      </c>
      <c r="U113" s="56">
        <v>5</v>
      </c>
      <c r="V113" s="56">
        <v>4</v>
      </c>
      <c r="W113" s="56">
        <v>5</v>
      </c>
      <c r="X113" s="56">
        <v>5</v>
      </c>
      <c r="Y113" s="56">
        <v>4</v>
      </c>
      <c r="Z113" s="56">
        <v>4</v>
      </c>
      <c r="AA113" s="56">
        <v>5</v>
      </c>
      <c r="AB113" s="56">
        <v>5</v>
      </c>
      <c r="AC113" s="59">
        <v>4</v>
      </c>
      <c r="AD113" s="13"/>
    </row>
    <row r="114" spans="1:30" x14ac:dyDescent="0.25">
      <c r="A114" s="58" t="s">
        <v>33</v>
      </c>
      <c r="B114" s="55" t="s">
        <v>48</v>
      </c>
      <c r="C114" s="55" t="s">
        <v>56</v>
      </c>
      <c r="D114" s="55" t="s">
        <v>36</v>
      </c>
      <c r="E114" s="55" t="s">
        <v>37</v>
      </c>
      <c r="F114" s="55">
        <v>4</v>
      </c>
      <c r="G114" s="55">
        <v>5</v>
      </c>
      <c r="H114" s="55">
        <v>4</v>
      </c>
      <c r="I114" s="55">
        <v>4</v>
      </c>
      <c r="J114" s="55">
        <v>5</v>
      </c>
      <c r="K114" s="55">
        <v>5</v>
      </c>
      <c r="L114" s="55">
        <v>5</v>
      </c>
      <c r="M114" s="55">
        <v>5</v>
      </c>
      <c r="N114" s="55">
        <v>5</v>
      </c>
      <c r="O114" s="55">
        <v>5</v>
      </c>
      <c r="P114" s="55">
        <v>5</v>
      </c>
      <c r="Q114" s="55">
        <v>4</v>
      </c>
      <c r="R114" s="55">
        <v>3</v>
      </c>
      <c r="S114" s="55">
        <v>2</v>
      </c>
      <c r="T114" s="55">
        <v>4</v>
      </c>
      <c r="U114" s="55">
        <v>4</v>
      </c>
      <c r="V114" s="55">
        <v>2</v>
      </c>
      <c r="W114" s="55">
        <v>3</v>
      </c>
      <c r="X114" s="55">
        <v>4</v>
      </c>
      <c r="Y114" s="55">
        <v>4</v>
      </c>
      <c r="Z114" s="55">
        <v>4</v>
      </c>
      <c r="AA114" s="55">
        <v>4</v>
      </c>
      <c r="AB114" s="55">
        <v>4</v>
      </c>
      <c r="AC114" s="60">
        <v>4</v>
      </c>
      <c r="AD114" s="12"/>
    </row>
    <row r="115" spans="1:30" x14ac:dyDescent="0.25">
      <c r="A115" s="57" t="s">
        <v>33</v>
      </c>
      <c r="B115" s="56" t="s">
        <v>34</v>
      </c>
      <c r="C115" s="56" t="s">
        <v>56</v>
      </c>
      <c r="D115" s="56" t="s">
        <v>36</v>
      </c>
      <c r="E115" s="56" t="s">
        <v>52</v>
      </c>
      <c r="F115" s="56">
        <v>3</v>
      </c>
      <c r="G115" s="56">
        <v>5</v>
      </c>
      <c r="H115" s="56">
        <v>5</v>
      </c>
      <c r="I115" s="56">
        <v>5</v>
      </c>
      <c r="J115" s="56">
        <v>5</v>
      </c>
      <c r="K115" s="56">
        <v>5</v>
      </c>
      <c r="L115" s="56">
        <v>5</v>
      </c>
      <c r="M115" s="56">
        <v>5</v>
      </c>
      <c r="N115" s="56">
        <v>5</v>
      </c>
      <c r="O115" s="56">
        <v>5</v>
      </c>
      <c r="P115" s="56">
        <v>5</v>
      </c>
      <c r="Q115" s="56">
        <v>5</v>
      </c>
      <c r="R115" s="56">
        <v>5</v>
      </c>
      <c r="S115" s="56">
        <v>5</v>
      </c>
      <c r="T115" s="56">
        <v>5</v>
      </c>
      <c r="U115" s="56">
        <v>5</v>
      </c>
      <c r="V115" s="56">
        <v>5</v>
      </c>
      <c r="W115" s="56">
        <v>5</v>
      </c>
      <c r="X115" s="56">
        <v>5</v>
      </c>
      <c r="Y115" s="56">
        <v>5</v>
      </c>
      <c r="Z115" s="56">
        <v>5</v>
      </c>
      <c r="AA115" s="56">
        <v>5</v>
      </c>
      <c r="AB115" s="56">
        <v>5</v>
      </c>
      <c r="AC115" s="59">
        <v>5</v>
      </c>
      <c r="AD115" s="13"/>
    </row>
    <row r="116" spans="1:30" x14ac:dyDescent="0.25">
      <c r="A116" s="58" t="s">
        <v>33</v>
      </c>
      <c r="B116" s="55" t="s">
        <v>34</v>
      </c>
      <c r="C116" s="55" t="s">
        <v>56</v>
      </c>
      <c r="D116" s="55" t="s">
        <v>36</v>
      </c>
      <c r="E116" s="55" t="s">
        <v>58</v>
      </c>
      <c r="F116" s="55">
        <v>4</v>
      </c>
      <c r="G116" s="55">
        <v>5</v>
      </c>
      <c r="H116" s="55">
        <v>5</v>
      </c>
      <c r="I116" s="55">
        <v>5</v>
      </c>
      <c r="J116" s="55">
        <v>5</v>
      </c>
      <c r="K116" s="55">
        <v>4</v>
      </c>
      <c r="L116" s="55">
        <v>4</v>
      </c>
      <c r="M116" s="55">
        <v>5</v>
      </c>
      <c r="N116" s="55">
        <v>5</v>
      </c>
      <c r="O116" s="55">
        <v>5</v>
      </c>
      <c r="P116" s="55">
        <v>5</v>
      </c>
      <c r="Q116" s="55">
        <v>4</v>
      </c>
      <c r="R116" s="55">
        <v>5</v>
      </c>
      <c r="S116" s="55">
        <v>5</v>
      </c>
      <c r="T116" s="55">
        <v>4</v>
      </c>
      <c r="U116" s="55">
        <v>5</v>
      </c>
      <c r="V116" s="55">
        <v>3</v>
      </c>
      <c r="W116" s="55">
        <v>3</v>
      </c>
      <c r="X116" s="55">
        <v>4</v>
      </c>
      <c r="Y116" s="55">
        <v>3</v>
      </c>
      <c r="Z116" s="55">
        <v>3</v>
      </c>
      <c r="AA116" s="55">
        <v>3</v>
      </c>
      <c r="AB116" s="55">
        <v>4</v>
      </c>
      <c r="AC116" s="60">
        <v>3</v>
      </c>
      <c r="AD116" s="12"/>
    </row>
    <row r="117" spans="1:30" x14ac:dyDescent="0.25">
      <c r="A117" s="57" t="s">
        <v>47</v>
      </c>
      <c r="B117" s="56" t="s">
        <v>34</v>
      </c>
      <c r="C117" s="56" t="s">
        <v>35</v>
      </c>
      <c r="D117" s="56" t="s">
        <v>36</v>
      </c>
      <c r="E117" s="56" t="s">
        <v>37</v>
      </c>
      <c r="F117" s="56">
        <v>3</v>
      </c>
      <c r="G117" s="56">
        <v>3</v>
      </c>
      <c r="H117" s="56">
        <v>3</v>
      </c>
      <c r="I117" s="56">
        <v>5</v>
      </c>
      <c r="J117" s="56">
        <v>5</v>
      </c>
      <c r="K117" s="56">
        <v>5</v>
      </c>
      <c r="L117" s="56">
        <v>5</v>
      </c>
      <c r="M117" s="56">
        <v>5</v>
      </c>
      <c r="N117" s="56">
        <v>5</v>
      </c>
      <c r="O117" s="56">
        <v>4</v>
      </c>
      <c r="P117" s="56">
        <v>4</v>
      </c>
      <c r="Q117" s="56">
        <v>4</v>
      </c>
      <c r="R117" s="56">
        <v>5</v>
      </c>
      <c r="S117" s="56">
        <v>3</v>
      </c>
      <c r="T117" s="56">
        <v>4</v>
      </c>
      <c r="U117" s="56">
        <v>4</v>
      </c>
      <c r="V117" s="56">
        <v>4</v>
      </c>
      <c r="W117" s="56">
        <v>4</v>
      </c>
      <c r="X117" s="56">
        <v>4</v>
      </c>
      <c r="Y117" s="56">
        <v>3</v>
      </c>
      <c r="Z117" s="56">
        <v>3</v>
      </c>
      <c r="AA117" s="56">
        <v>3</v>
      </c>
      <c r="AB117" s="56">
        <v>3</v>
      </c>
      <c r="AC117" s="59">
        <v>4</v>
      </c>
      <c r="AD117" s="13"/>
    </row>
    <row r="118" spans="1:30" x14ac:dyDescent="0.25">
      <c r="A118" s="58" t="s">
        <v>33</v>
      </c>
      <c r="B118" s="55" t="s">
        <v>48</v>
      </c>
      <c r="C118" s="55" t="s">
        <v>35</v>
      </c>
      <c r="D118" s="55" t="s">
        <v>36</v>
      </c>
      <c r="E118" s="55" t="s">
        <v>52</v>
      </c>
      <c r="F118" s="55">
        <v>4</v>
      </c>
      <c r="G118" s="55">
        <v>4</v>
      </c>
      <c r="H118" s="55">
        <v>5</v>
      </c>
      <c r="I118" s="55">
        <v>4</v>
      </c>
      <c r="J118" s="55">
        <v>4</v>
      </c>
      <c r="K118" s="55">
        <v>5</v>
      </c>
      <c r="L118" s="55">
        <v>4</v>
      </c>
      <c r="M118" s="55">
        <v>4</v>
      </c>
      <c r="N118" s="55">
        <v>5</v>
      </c>
      <c r="O118" s="55">
        <v>4</v>
      </c>
      <c r="P118" s="55">
        <v>3</v>
      </c>
      <c r="Q118" s="55">
        <v>4</v>
      </c>
      <c r="R118" s="55">
        <v>5</v>
      </c>
      <c r="S118" s="55">
        <v>4</v>
      </c>
      <c r="T118" s="55">
        <v>5</v>
      </c>
      <c r="U118" s="55">
        <v>4</v>
      </c>
      <c r="V118" s="55">
        <v>3</v>
      </c>
      <c r="W118" s="55">
        <v>4</v>
      </c>
      <c r="X118" s="55">
        <v>5</v>
      </c>
      <c r="Y118" s="55">
        <v>5</v>
      </c>
      <c r="Z118" s="55">
        <v>4</v>
      </c>
      <c r="AA118" s="55">
        <v>5</v>
      </c>
      <c r="AB118" s="55">
        <v>4</v>
      </c>
      <c r="AC118" s="60">
        <v>5</v>
      </c>
      <c r="AD118" s="12"/>
    </row>
    <row r="119" spans="1:30" x14ac:dyDescent="0.25">
      <c r="A119" s="57" t="s">
        <v>33</v>
      </c>
      <c r="B119" s="56" t="s">
        <v>34</v>
      </c>
      <c r="C119" s="56" t="s">
        <v>56</v>
      </c>
      <c r="D119" s="56" t="s">
        <v>36</v>
      </c>
      <c r="E119" s="56" t="s">
        <v>52</v>
      </c>
      <c r="F119" s="56">
        <v>2</v>
      </c>
      <c r="G119" s="56">
        <v>4</v>
      </c>
      <c r="H119" s="56">
        <v>3</v>
      </c>
      <c r="I119" s="56">
        <v>1</v>
      </c>
      <c r="J119" s="56">
        <v>5</v>
      </c>
      <c r="K119" s="56">
        <v>5</v>
      </c>
      <c r="L119" s="56">
        <v>4</v>
      </c>
      <c r="M119" s="56">
        <v>4</v>
      </c>
      <c r="N119" s="56">
        <v>4</v>
      </c>
      <c r="O119" s="56">
        <v>3</v>
      </c>
      <c r="P119" s="56">
        <v>4</v>
      </c>
      <c r="Q119" s="56">
        <v>4</v>
      </c>
      <c r="R119" s="56">
        <v>4</v>
      </c>
      <c r="S119" s="56">
        <v>5</v>
      </c>
      <c r="T119" s="56">
        <v>5</v>
      </c>
      <c r="U119" s="56">
        <v>5</v>
      </c>
      <c r="V119" s="56">
        <v>3</v>
      </c>
      <c r="W119" s="56">
        <v>5</v>
      </c>
      <c r="X119" s="56">
        <v>4</v>
      </c>
      <c r="Y119" s="56">
        <v>1</v>
      </c>
      <c r="Z119" s="56">
        <v>1</v>
      </c>
      <c r="AA119" s="56">
        <v>2</v>
      </c>
      <c r="AB119" s="56">
        <v>4</v>
      </c>
      <c r="AC119" s="59">
        <v>5</v>
      </c>
      <c r="AD119" s="13"/>
    </row>
    <row r="120" spans="1:30" x14ac:dyDescent="0.25">
      <c r="A120" s="58" t="s">
        <v>33</v>
      </c>
      <c r="B120" s="55" t="s">
        <v>34</v>
      </c>
      <c r="C120" s="55" t="s">
        <v>35</v>
      </c>
      <c r="D120" s="55" t="s">
        <v>36</v>
      </c>
      <c r="E120" s="55" t="s">
        <v>52</v>
      </c>
      <c r="F120" s="55">
        <v>2</v>
      </c>
      <c r="G120" s="55">
        <v>2</v>
      </c>
      <c r="H120" s="55">
        <v>2</v>
      </c>
      <c r="I120" s="55">
        <v>2</v>
      </c>
      <c r="J120" s="55">
        <v>2</v>
      </c>
      <c r="K120" s="55">
        <v>3</v>
      </c>
      <c r="L120" s="55">
        <v>3</v>
      </c>
      <c r="M120" s="55">
        <v>3</v>
      </c>
      <c r="N120" s="55">
        <v>4</v>
      </c>
      <c r="O120" s="55">
        <v>4</v>
      </c>
      <c r="P120" s="55">
        <v>4</v>
      </c>
      <c r="Q120" s="55">
        <v>3</v>
      </c>
      <c r="R120" s="55">
        <v>4</v>
      </c>
      <c r="S120" s="55">
        <v>4</v>
      </c>
      <c r="T120" s="55">
        <v>3</v>
      </c>
      <c r="U120" s="55">
        <v>2</v>
      </c>
      <c r="V120" s="55">
        <v>3</v>
      </c>
      <c r="W120" s="55">
        <v>3</v>
      </c>
      <c r="X120" s="55">
        <v>2</v>
      </c>
      <c r="Y120" s="55">
        <v>3</v>
      </c>
      <c r="Z120" s="55">
        <v>3</v>
      </c>
      <c r="AA120" s="55">
        <v>3</v>
      </c>
      <c r="AB120" s="55">
        <v>3</v>
      </c>
      <c r="AC120" s="60">
        <v>3</v>
      </c>
      <c r="AD120" s="12"/>
    </row>
    <row r="121" spans="1:30" x14ac:dyDescent="0.25">
      <c r="A121" s="57" t="s">
        <v>33</v>
      </c>
      <c r="B121" s="56" t="s">
        <v>48</v>
      </c>
      <c r="C121" s="56" t="s">
        <v>56</v>
      </c>
      <c r="D121" s="56" t="s">
        <v>36</v>
      </c>
      <c r="E121" s="56" t="s">
        <v>52</v>
      </c>
      <c r="F121" s="56">
        <v>5</v>
      </c>
      <c r="G121" s="56">
        <v>4</v>
      </c>
      <c r="H121" s="56">
        <v>4</v>
      </c>
      <c r="I121" s="56">
        <v>5</v>
      </c>
      <c r="J121" s="56">
        <v>5</v>
      </c>
      <c r="K121" s="56">
        <v>3</v>
      </c>
      <c r="L121" s="56">
        <v>4</v>
      </c>
      <c r="M121" s="56">
        <v>3</v>
      </c>
      <c r="N121" s="56">
        <v>5</v>
      </c>
      <c r="O121" s="56">
        <v>4</v>
      </c>
      <c r="P121" s="56">
        <v>5</v>
      </c>
      <c r="Q121" s="56">
        <v>4</v>
      </c>
      <c r="R121" s="56">
        <v>5</v>
      </c>
      <c r="S121" s="56">
        <v>4</v>
      </c>
      <c r="T121" s="56">
        <v>4</v>
      </c>
      <c r="U121" s="56">
        <v>5</v>
      </c>
      <c r="V121" s="56">
        <v>4</v>
      </c>
      <c r="W121" s="56">
        <v>4</v>
      </c>
      <c r="X121" s="56">
        <v>5</v>
      </c>
      <c r="Y121" s="56">
        <v>5</v>
      </c>
      <c r="Z121" s="56">
        <v>4</v>
      </c>
      <c r="AA121" s="56">
        <v>5</v>
      </c>
      <c r="AB121" s="56">
        <v>3</v>
      </c>
      <c r="AC121" s="59">
        <v>5</v>
      </c>
      <c r="AD121" s="13"/>
    </row>
    <row r="122" spans="1:30" x14ac:dyDescent="0.25">
      <c r="A122" s="58" t="s">
        <v>33</v>
      </c>
      <c r="B122" s="55" t="s">
        <v>34</v>
      </c>
      <c r="C122" s="55" t="s">
        <v>35</v>
      </c>
      <c r="D122" s="55" t="s">
        <v>36</v>
      </c>
      <c r="E122" s="55" t="s">
        <v>52</v>
      </c>
      <c r="F122" s="55">
        <v>5</v>
      </c>
      <c r="G122" s="55">
        <v>4</v>
      </c>
      <c r="H122" s="55">
        <v>3</v>
      </c>
      <c r="I122" s="55">
        <v>3</v>
      </c>
      <c r="J122" s="55">
        <v>3</v>
      </c>
      <c r="K122" s="55">
        <v>5</v>
      </c>
      <c r="L122" s="55">
        <v>4</v>
      </c>
      <c r="M122" s="55">
        <v>5</v>
      </c>
      <c r="N122" s="55">
        <v>4</v>
      </c>
      <c r="O122" s="55">
        <v>4</v>
      </c>
      <c r="P122" s="55">
        <v>4</v>
      </c>
      <c r="Q122" s="55">
        <v>3</v>
      </c>
      <c r="R122" s="55">
        <v>4</v>
      </c>
      <c r="S122" s="55">
        <v>4</v>
      </c>
      <c r="T122" s="55">
        <v>4</v>
      </c>
      <c r="U122" s="55">
        <v>5</v>
      </c>
      <c r="V122" s="55">
        <v>3</v>
      </c>
      <c r="W122" s="55">
        <v>3</v>
      </c>
      <c r="X122" s="55">
        <v>4</v>
      </c>
      <c r="Y122" s="55">
        <v>3</v>
      </c>
      <c r="Z122" s="55">
        <v>3</v>
      </c>
      <c r="AA122" s="55">
        <v>4</v>
      </c>
      <c r="AB122" s="55">
        <v>3</v>
      </c>
      <c r="AC122" s="60">
        <v>3</v>
      </c>
      <c r="AD122" s="12"/>
    </row>
    <row r="123" spans="1:30" x14ac:dyDescent="0.25">
      <c r="A123" s="57" t="s">
        <v>33</v>
      </c>
      <c r="B123" s="56" t="s">
        <v>48</v>
      </c>
      <c r="C123" s="56" t="s">
        <v>35</v>
      </c>
      <c r="D123" s="56" t="s">
        <v>36</v>
      </c>
      <c r="E123" s="56" t="s">
        <v>58</v>
      </c>
      <c r="F123" s="56">
        <v>3</v>
      </c>
      <c r="G123" s="56">
        <v>5</v>
      </c>
      <c r="H123" s="56">
        <v>3</v>
      </c>
      <c r="I123" s="56">
        <v>3</v>
      </c>
      <c r="J123" s="56">
        <v>5</v>
      </c>
      <c r="K123" s="56">
        <v>4</v>
      </c>
      <c r="L123" s="56">
        <v>3</v>
      </c>
      <c r="M123" s="56">
        <v>4</v>
      </c>
      <c r="N123" s="56">
        <v>4</v>
      </c>
      <c r="O123" s="56">
        <v>5</v>
      </c>
      <c r="P123" s="56">
        <v>4</v>
      </c>
      <c r="Q123" s="56">
        <v>4</v>
      </c>
      <c r="R123" s="56">
        <v>4</v>
      </c>
      <c r="S123" s="56">
        <v>3</v>
      </c>
      <c r="T123" s="56">
        <v>4</v>
      </c>
      <c r="U123" s="56">
        <v>5</v>
      </c>
      <c r="V123" s="56">
        <v>4</v>
      </c>
      <c r="W123" s="56">
        <v>5</v>
      </c>
      <c r="X123" s="56">
        <v>3</v>
      </c>
      <c r="Y123" s="56">
        <v>4</v>
      </c>
      <c r="Z123" s="56">
        <v>4</v>
      </c>
      <c r="AA123" s="56">
        <v>4</v>
      </c>
      <c r="AB123" s="56">
        <v>4</v>
      </c>
      <c r="AC123" s="59">
        <v>5</v>
      </c>
      <c r="AD123" s="13"/>
    </row>
    <row r="124" spans="1:30" x14ac:dyDescent="0.25">
      <c r="A124" s="58" t="s">
        <v>33</v>
      </c>
      <c r="B124" s="55" t="s">
        <v>48</v>
      </c>
      <c r="C124" s="55" t="s">
        <v>35</v>
      </c>
      <c r="D124" s="55" t="s">
        <v>36</v>
      </c>
      <c r="E124" s="55" t="s">
        <v>37</v>
      </c>
      <c r="F124" s="55">
        <v>5</v>
      </c>
      <c r="G124" s="55">
        <v>4</v>
      </c>
      <c r="H124" s="55">
        <v>4</v>
      </c>
      <c r="I124" s="55">
        <v>4</v>
      </c>
      <c r="J124" s="55">
        <v>4</v>
      </c>
      <c r="K124" s="55">
        <v>5</v>
      </c>
      <c r="L124" s="55">
        <v>5</v>
      </c>
      <c r="M124" s="55">
        <v>5</v>
      </c>
      <c r="N124" s="55">
        <v>5</v>
      </c>
      <c r="O124" s="55">
        <v>5</v>
      </c>
      <c r="P124" s="55">
        <v>5</v>
      </c>
      <c r="Q124" s="55">
        <v>5</v>
      </c>
      <c r="R124" s="55">
        <v>5</v>
      </c>
      <c r="S124" s="55">
        <v>3</v>
      </c>
      <c r="T124" s="55">
        <v>3</v>
      </c>
      <c r="U124" s="55">
        <v>3</v>
      </c>
      <c r="V124" s="55">
        <v>3</v>
      </c>
      <c r="W124" s="55">
        <v>3</v>
      </c>
      <c r="X124" s="55">
        <v>4</v>
      </c>
      <c r="Y124" s="55">
        <v>3</v>
      </c>
      <c r="Z124" s="55">
        <v>5</v>
      </c>
      <c r="AA124" s="55">
        <v>5</v>
      </c>
      <c r="AB124" s="55">
        <v>3</v>
      </c>
      <c r="AC124" s="60">
        <v>3</v>
      </c>
      <c r="AD124" s="12"/>
    </row>
    <row r="125" spans="1:30" x14ac:dyDescent="0.25">
      <c r="A125" s="57" t="s">
        <v>33</v>
      </c>
      <c r="B125" s="56" t="s">
        <v>34</v>
      </c>
      <c r="C125" s="56" t="s">
        <v>35</v>
      </c>
      <c r="D125" s="56" t="s">
        <v>36</v>
      </c>
      <c r="E125" s="56" t="s">
        <v>58</v>
      </c>
      <c r="F125" s="56">
        <v>2</v>
      </c>
      <c r="G125" s="56">
        <v>4</v>
      </c>
      <c r="H125" s="56">
        <v>4</v>
      </c>
      <c r="I125" s="56">
        <v>4</v>
      </c>
      <c r="J125" s="56">
        <v>1</v>
      </c>
      <c r="K125" s="56">
        <v>3</v>
      </c>
      <c r="L125" s="56">
        <v>3</v>
      </c>
      <c r="M125" s="56">
        <v>3</v>
      </c>
      <c r="N125" s="56">
        <v>4</v>
      </c>
      <c r="O125" s="56">
        <v>4</v>
      </c>
      <c r="P125" s="56">
        <v>2</v>
      </c>
      <c r="Q125" s="56">
        <v>4</v>
      </c>
      <c r="R125" s="56">
        <v>4</v>
      </c>
      <c r="S125" s="56">
        <v>4</v>
      </c>
      <c r="T125" s="56">
        <v>4</v>
      </c>
      <c r="U125" s="56">
        <v>5</v>
      </c>
      <c r="V125" s="56">
        <v>4</v>
      </c>
      <c r="W125" s="56">
        <v>4</v>
      </c>
      <c r="X125" s="56">
        <v>4</v>
      </c>
      <c r="Y125" s="56">
        <v>1</v>
      </c>
      <c r="Z125" s="56">
        <v>4</v>
      </c>
      <c r="AA125" s="56">
        <v>4</v>
      </c>
      <c r="AB125" s="56">
        <v>4</v>
      </c>
      <c r="AC125" s="59">
        <v>4</v>
      </c>
      <c r="AD125" s="13"/>
    </row>
    <row r="126" spans="1:30" x14ac:dyDescent="0.25">
      <c r="A126" s="58" t="s">
        <v>33</v>
      </c>
      <c r="B126" s="55" t="s">
        <v>48</v>
      </c>
      <c r="C126" s="55" t="s">
        <v>35</v>
      </c>
      <c r="D126" s="55" t="s">
        <v>36</v>
      </c>
      <c r="E126" s="55" t="s">
        <v>37</v>
      </c>
      <c r="F126" s="55">
        <v>2</v>
      </c>
      <c r="G126" s="55">
        <v>3</v>
      </c>
      <c r="H126" s="55">
        <v>4</v>
      </c>
      <c r="I126" s="55">
        <v>2</v>
      </c>
      <c r="J126" s="55">
        <v>3</v>
      </c>
      <c r="K126" s="55">
        <v>5</v>
      </c>
      <c r="L126" s="55">
        <v>3</v>
      </c>
      <c r="M126" s="55">
        <v>3</v>
      </c>
      <c r="N126" s="55">
        <v>4</v>
      </c>
      <c r="O126" s="55">
        <v>4</v>
      </c>
      <c r="P126" s="55">
        <v>3</v>
      </c>
      <c r="Q126" s="55">
        <v>3</v>
      </c>
      <c r="R126" s="55">
        <v>1</v>
      </c>
      <c r="S126" s="55">
        <v>5</v>
      </c>
      <c r="T126" s="55">
        <v>5</v>
      </c>
      <c r="U126" s="55">
        <v>5</v>
      </c>
      <c r="V126" s="55">
        <v>5</v>
      </c>
      <c r="W126" s="55">
        <v>5</v>
      </c>
      <c r="X126" s="55">
        <v>5</v>
      </c>
      <c r="Y126" s="55">
        <v>1</v>
      </c>
      <c r="Z126" s="55">
        <v>1</v>
      </c>
      <c r="AA126" s="55">
        <v>1</v>
      </c>
      <c r="AB126" s="55">
        <v>1</v>
      </c>
      <c r="AC126" s="60">
        <v>1</v>
      </c>
      <c r="AD126" s="12" t="s">
        <v>448</v>
      </c>
    </row>
    <row r="127" spans="1:30" x14ac:dyDescent="0.25">
      <c r="A127" s="57" t="s">
        <v>33</v>
      </c>
      <c r="B127" s="56" t="s">
        <v>34</v>
      </c>
      <c r="C127" s="56" t="s">
        <v>35</v>
      </c>
      <c r="D127" s="56" t="s">
        <v>36</v>
      </c>
      <c r="E127" s="56" t="s">
        <v>58</v>
      </c>
      <c r="F127" s="56">
        <v>4</v>
      </c>
      <c r="G127" s="56">
        <v>4</v>
      </c>
      <c r="H127" s="56">
        <v>4</v>
      </c>
      <c r="I127" s="56">
        <v>4</v>
      </c>
      <c r="J127" s="56">
        <v>5</v>
      </c>
      <c r="K127" s="56">
        <v>2</v>
      </c>
      <c r="L127" s="56">
        <v>3</v>
      </c>
      <c r="M127" s="56">
        <v>2</v>
      </c>
      <c r="N127" s="56">
        <v>3</v>
      </c>
      <c r="O127" s="56">
        <v>2</v>
      </c>
      <c r="P127" s="56">
        <v>3</v>
      </c>
      <c r="Q127" s="56">
        <v>2</v>
      </c>
      <c r="R127" s="56">
        <v>3</v>
      </c>
      <c r="S127" s="56">
        <v>1</v>
      </c>
      <c r="T127" s="56">
        <v>4</v>
      </c>
      <c r="U127" s="56">
        <v>4</v>
      </c>
      <c r="V127" s="56">
        <v>4</v>
      </c>
      <c r="W127" s="56">
        <v>4</v>
      </c>
      <c r="X127" s="56">
        <v>5</v>
      </c>
      <c r="Y127" s="56">
        <v>2</v>
      </c>
      <c r="Z127" s="56">
        <v>5</v>
      </c>
      <c r="AA127" s="56">
        <v>4</v>
      </c>
      <c r="AB127" s="56">
        <v>3</v>
      </c>
      <c r="AC127" s="59">
        <v>5</v>
      </c>
      <c r="AD127" s="13" t="s">
        <v>451</v>
      </c>
    </row>
    <row r="128" spans="1:30" x14ac:dyDescent="0.25">
      <c r="A128" s="58" t="s">
        <v>33</v>
      </c>
      <c r="B128" s="55" t="s">
        <v>48</v>
      </c>
      <c r="C128" s="55" t="s">
        <v>35</v>
      </c>
      <c r="D128" s="55" t="s">
        <v>36</v>
      </c>
      <c r="E128" s="55" t="s">
        <v>52</v>
      </c>
      <c r="F128" s="55">
        <v>4</v>
      </c>
      <c r="G128" s="55">
        <v>4</v>
      </c>
      <c r="H128" s="55">
        <v>2</v>
      </c>
      <c r="I128" s="55">
        <v>2</v>
      </c>
      <c r="J128" s="55">
        <v>4</v>
      </c>
      <c r="K128" s="55">
        <v>4</v>
      </c>
      <c r="L128" s="55">
        <v>4</v>
      </c>
      <c r="M128" s="55">
        <v>3</v>
      </c>
      <c r="N128" s="55">
        <v>4</v>
      </c>
      <c r="O128" s="55">
        <v>4</v>
      </c>
      <c r="P128" s="55">
        <v>3</v>
      </c>
      <c r="Q128" s="55">
        <v>3</v>
      </c>
      <c r="R128" s="55">
        <v>4</v>
      </c>
      <c r="S128" s="55">
        <v>3</v>
      </c>
      <c r="T128" s="55">
        <v>4</v>
      </c>
      <c r="U128" s="55">
        <v>4</v>
      </c>
      <c r="V128" s="55">
        <v>3</v>
      </c>
      <c r="W128" s="55">
        <v>3</v>
      </c>
      <c r="X128" s="55">
        <v>4</v>
      </c>
      <c r="Y128" s="55">
        <v>4</v>
      </c>
      <c r="Z128" s="55">
        <v>4</v>
      </c>
      <c r="AA128" s="55">
        <v>3</v>
      </c>
      <c r="AB128" s="55">
        <v>2</v>
      </c>
      <c r="AC128" s="60">
        <v>4</v>
      </c>
      <c r="AD128" s="12" t="s">
        <v>454</v>
      </c>
    </row>
    <row r="129" spans="1:30" x14ac:dyDescent="0.25">
      <c r="A129" s="57" t="s">
        <v>33</v>
      </c>
      <c r="B129" s="56" t="s">
        <v>48</v>
      </c>
      <c r="C129" s="56" t="s">
        <v>35</v>
      </c>
      <c r="D129" s="56" t="s">
        <v>36</v>
      </c>
      <c r="E129" s="56" t="s">
        <v>58</v>
      </c>
      <c r="F129" s="56">
        <v>3</v>
      </c>
      <c r="G129" s="56">
        <v>4</v>
      </c>
      <c r="H129" s="56">
        <v>4</v>
      </c>
      <c r="I129" s="56">
        <v>5</v>
      </c>
      <c r="J129" s="56">
        <v>2</v>
      </c>
      <c r="K129" s="56">
        <v>5</v>
      </c>
      <c r="L129" s="56">
        <v>5</v>
      </c>
      <c r="M129" s="56">
        <v>4</v>
      </c>
      <c r="N129" s="56">
        <v>4</v>
      </c>
      <c r="O129" s="56">
        <v>4</v>
      </c>
      <c r="P129" s="56">
        <v>4</v>
      </c>
      <c r="Q129" s="56">
        <v>3</v>
      </c>
      <c r="R129" s="56">
        <v>4</v>
      </c>
      <c r="S129" s="56">
        <v>5</v>
      </c>
      <c r="T129" s="56">
        <v>4</v>
      </c>
      <c r="U129" s="56">
        <v>3</v>
      </c>
      <c r="V129" s="56">
        <v>3</v>
      </c>
      <c r="W129" s="56">
        <v>4</v>
      </c>
      <c r="X129" s="56">
        <v>3</v>
      </c>
      <c r="Y129" s="56">
        <v>4</v>
      </c>
      <c r="Z129" s="56">
        <v>5</v>
      </c>
      <c r="AA129" s="56">
        <v>4</v>
      </c>
      <c r="AB129" s="56">
        <v>5</v>
      </c>
      <c r="AC129" s="59">
        <v>5</v>
      </c>
      <c r="AD129" s="13" t="s">
        <v>457</v>
      </c>
    </row>
    <row r="130" spans="1:30" x14ac:dyDescent="0.25">
      <c r="A130" s="58" t="s">
        <v>33</v>
      </c>
      <c r="B130" s="55" t="s">
        <v>34</v>
      </c>
      <c r="C130" s="55" t="s">
        <v>35</v>
      </c>
      <c r="D130" s="55" t="s">
        <v>36</v>
      </c>
      <c r="E130" s="55" t="s">
        <v>119</v>
      </c>
      <c r="F130" s="55">
        <v>4</v>
      </c>
      <c r="G130" s="55">
        <v>4</v>
      </c>
      <c r="H130" s="55">
        <v>5</v>
      </c>
      <c r="I130" s="55">
        <v>4</v>
      </c>
      <c r="J130" s="55">
        <v>4</v>
      </c>
      <c r="K130" s="55">
        <v>4</v>
      </c>
      <c r="L130" s="55">
        <v>4</v>
      </c>
      <c r="M130" s="55">
        <v>4</v>
      </c>
      <c r="N130" s="55">
        <v>4</v>
      </c>
      <c r="O130" s="55">
        <v>5</v>
      </c>
      <c r="P130" s="55">
        <v>5</v>
      </c>
      <c r="Q130" s="55">
        <v>4</v>
      </c>
      <c r="R130" s="55">
        <v>5</v>
      </c>
      <c r="S130" s="55">
        <v>3</v>
      </c>
      <c r="T130" s="55">
        <v>4</v>
      </c>
      <c r="U130" s="55">
        <v>4</v>
      </c>
      <c r="V130" s="55">
        <v>3</v>
      </c>
      <c r="W130" s="55">
        <v>3</v>
      </c>
      <c r="X130" s="55">
        <v>4</v>
      </c>
      <c r="Y130" s="55">
        <v>3</v>
      </c>
      <c r="Z130" s="55">
        <v>4</v>
      </c>
      <c r="AA130" s="55">
        <v>4</v>
      </c>
      <c r="AB130" s="55">
        <v>4</v>
      </c>
      <c r="AC130" s="60">
        <v>4</v>
      </c>
      <c r="AD130" s="12" t="s">
        <v>460</v>
      </c>
    </row>
    <row r="131" spans="1:30" x14ac:dyDescent="0.25">
      <c r="A131" s="57" t="s">
        <v>33</v>
      </c>
      <c r="B131" s="56" t="s">
        <v>48</v>
      </c>
      <c r="C131" s="56" t="s">
        <v>56</v>
      </c>
      <c r="D131" s="56" t="s">
        <v>36</v>
      </c>
      <c r="E131" s="56" t="s">
        <v>52</v>
      </c>
      <c r="F131" s="56">
        <v>3</v>
      </c>
      <c r="G131" s="56">
        <v>5</v>
      </c>
      <c r="H131" s="56">
        <v>4</v>
      </c>
      <c r="I131" s="56">
        <v>5</v>
      </c>
      <c r="J131" s="56">
        <v>4</v>
      </c>
      <c r="K131" s="56">
        <v>5</v>
      </c>
      <c r="L131" s="56">
        <v>5</v>
      </c>
      <c r="M131" s="56">
        <v>5</v>
      </c>
      <c r="N131" s="56">
        <v>5</v>
      </c>
      <c r="O131" s="56">
        <v>4</v>
      </c>
      <c r="P131" s="56">
        <v>4</v>
      </c>
      <c r="Q131" s="56">
        <v>5</v>
      </c>
      <c r="R131" s="56">
        <v>3</v>
      </c>
      <c r="S131" s="56">
        <v>4</v>
      </c>
      <c r="T131" s="56">
        <v>4</v>
      </c>
      <c r="U131" s="56">
        <v>4</v>
      </c>
      <c r="V131" s="56">
        <v>4</v>
      </c>
      <c r="W131" s="56">
        <v>4</v>
      </c>
      <c r="X131" s="56">
        <v>4</v>
      </c>
      <c r="Y131" s="56">
        <v>2</v>
      </c>
      <c r="Z131" s="56">
        <v>4</v>
      </c>
      <c r="AA131" s="56">
        <v>4</v>
      </c>
      <c r="AB131" s="56">
        <v>5</v>
      </c>
      <c r="AC131" s="59">
        <v>4</v>
      </c>
      <c r="AD131" s="13" t="s">
        <v>463</v>
      </c>
    </row>
    <row r="132" spans="1:30" x14ac:dyDescent="0.25">
      <c r="A132" s="58" t="s">
        <v>33</v>
      </c>
      <c r="B132" s="55" t="s">
        <v>34</v>
      </c>
      <c r="C132" s="55" t="s">
        <v>56</v>
      </c>
      <c r="D132" s="55" t="s">
        <v>36</v>
      </c>
      <c r="E132" s="55" t="s">
        <v>58</v>
      </c>
      <c r="F132" s="55">
        <v>4</v>
      </c>
      <c r="G132" s="55">
        <v>4</v>
      </c>
      <c r="H132" s="55">
        <v>3</v>
      </c>
      <c r="I132" s="55">
        <v>3</v>
      </c>
      <c r="J132" s="55">
        <v>5</v>
      </c>
      <c r="K132" s="55">
        <v>5</v>
      </c>
      <c r="L132" s="55">
        <v>5</v>
      </c>
      <c r="M132" s="55">
        <v>5</v>
      </c>
      <c r="N132" s="55">
        <v>5</v>
      </c>
      <c r="O132" s="55">
        <v>5</v>
      </c>
      <c r="P132" s="55">
        <v>5</v>
      </c>
      <c r="Q132" s="55">
        <v>4</v>
      </c>
      <c r="R132" s="55">
        <v>3</v>
      </c>
      <c r="S132" s="55">
        <v>5</v>
      </c>
      <c r="T132" s="55">
        <v>5</v>
      </c>
      <c r="U132" s="55">
        <v>5</v>
      </c>
      <c r="V132" s="55">
        <v>3</v>
      </c>
      <c r="W132" s="55">
        <v>3</v>
      </c>
      <c r="X132" s="55">
        <v>5</v>
      </c>
      <c r="Y132" s="55">
        <v>1</v>
      </c>
      <c r="Z132" s="55">
        <v>3</v>
      </c>
      <c r="AA132" s="55">
        <v>2</v>
      </c>
      <c r="AB132" s="55">
        <v>5</v>
      </c>
      <c r="AC132" s="60">
        <v>5</v>
      </c>
      <c r="AD132" s="12" t="s">
        <v>466</v>
      </c>
    </row>
    <row r="133" spans="1:30" x14ac:dyDescent="0.25">
      <c r="A133" s="57" t="s">
        <v>47</v>
      </c>
      <c r="B133" s="56" t="s">
        <v>48</v>
      </c>
      <c r="C133" s="56" t="s">
        <v>56</v>
      </c>
      <c r="D133" s="56" t="s">
        <v>36</v>
      </c>
      <c r="E133" s="56" t="s">
        <v>52</v>
      </c>
      <c r="F133" s="56">
        <v>4</v>
      </c>
      <c r="G133" s="56">
        <v>4</v>
      </c>
      <c r="H133" s="56">
        <v>4</v>
      </c>
      <c r="I133" s="56">
        <v>3</v>
      </c>
      <c r="J133" s="56">
        <v>3</v>
      </c>
      <c r="K133" s="56">
        <v>4</v>
      </c>
      <c r="L133" s="56">
        <v>4</v>
      </c>
      <c r="M133" s="56">
        <v>4</v>
      </c>
      <c r="N133" s="56">
        <v>4</v>
      </c>
      <c r="O133" s="56">
        <v>4</v>
      </c>
      <c r="P133" s="56">
        <v>4</v>
      </c>
      <c r="Q133" s="56">
        <v>4</v>
      </c>
      <c r="R133" s="56">
        <v>4</v>
      </c>
      <c r="S133" s="56">
        <v>5</v>
      </c>
      <c r="T133" s="56">
        <v>4</v>
      </c>
      <c r="U133" s="56">
        <v>4</v>
      </c>
      <c r="V133" s="56">
        <v>5</v>
      </c>
      <c r="W133" s="56">
        <v>5</v>
      </c>
      <c r="X133" s="56">
        <v>5</v>
      </c>
      <c r="Y133" s="56">
        <v>4</v>
      </c>
      <c r="Z133" s="56">
        <v>5</v>
      </c>
      <c r="AA133" s="56">
        <v>3</v>
      </c>
      <c r="AB133" s="56">
        <v>4</v>
      </c>
      <c r="AC133" s="59">
        <v>5</v>
      </c>
      <c r="AD133" s="13" t="s">
        <v>242</v>
      </c>
    </row>
    <row r="134" spans="1:30" x14ac:dyDescent="0.25">
      <c r="A134" s="61" t="s">
        <v>150</v>
      </c>
      <c r="B134" s="62" t="s">
        <v>34</v>
      </c>
      <c r="C134" s="62" t="s">
        <v>56</v>
      </c>
      <c r="D134" s="62" t="s">
        <v>57</v>
      </c>
      <c r="E134" s="62" t="s">
        <v>37</v>
      </c>
      <c r="F134" s="62">
        <v>5</v>
      </c>
      <c r="G134" s="62">
        <v>3</v>
      </c>
      <c r="H134" s="62">
        <v>2</v>
      </c>
      <c r="I134" s="62">
        <v>2</v>
      </c>
      <c r="J134" s="62">
        <v>3</v>
      </c>
      <c r="K134" s="62">
        <v>4</v>
      </c>
      <c r="L134" s="62">
        <v>3</v>
      </c>
      <c r="M134" s="62">
        <v>3</v>
      </c>
      <c r="N134" s="62">
        <v>3</v>
      </c>
      <c r="O134" s="62">
        <v>3</v>
      </c>
      <c r="P134" s="62">
        <v>3</v>
      </c>
      <c r="Q134" s="62">
        <v>3</v>
      </c>
      <c r="R134" s="62">
        <v>4</v>
      </c>
      <c r="S134" s="62">
        <v>5</v>
      </c>
      <c r="T134" s="62">
        <v>4</v>
      </c>
      <c r="U134" s="62">
        <v>5</v>
      </c>
      <c r="V134" s="62">
        <v>5</v>
      </c>
      <c r="W134" s="62">
        <v>5</v>
      </c>
      <c r="X134" s="62">
        <v>5</v>
      </c>
      <c r="Y134" s="62">
        <v>2</v>
      </c>
      <c r="Z134" s="62">
        <v>5</v>
      </c>
      <c r="AA134" s="62">
        <v>5</v>
      </c>
      <c r="AB134" s="62">
        <v>5</v>
      </c>
      <c r="AC134" s="63">
        <v>5</v>
      </c>
      <c r="AD134" s="12" t="s">
        <v>70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784AE-B35C-4E4B-89C8-8884411B9058}">
  <dimension ref="A3:N9"/>
  <sheetViews>
    <sheetView topLeftCell="I1" zoomScale="97" workbookViewId="0">
      <selection activeCell="A3" sqref="A3"/>
    </sheetView>
  </sheetViews>
  <sheetFormatPr defaultRowHeight="13.2" x14ac:dyDescent="0.25"/>
  <cols>
    <col min="1" max="1" width="12" bestFit="1" customWidth="1"/>
    <col min="2" max="2" width="17.44140625" bestFit="1" customWidth="1"/>
    <col min="5" max="5" width="12" bestFit="1" customWidth="1"/>
    <col min="6" max="6" width="14.5546875" bestFit="1" customWidth="1"/>
    <col min="9" max="9" width="12" bestFit="1" customWidth="1"/>
    <col min="10" max="10" width="22.21875" bestFit="1" customWidth="1"/>
    <col min="13" max="13" width="12" bestFit="1" customWidth="1"/>
    <col min="14" max="14" width="49.109375" bestFit="1" customWidth="1"/>
  </cols>
  <sheetData>
    <row r="3" spans="1:14" x14ac:dyDescent="0.25">
      <c r="A3" s="21" t="s">
        <v>2</v>
      </c>
      <c r="B3" s="22" t="s">
        <v>315</v>
      </c>
      <c r="E3" s="21" t="s">
        <v>2</v>
      </c>
      <c r="F3" s="22" t="s">
        <v>316</v>
      </c>
      <c r="I3" s="21" t="s">
        <v>2</v>
      </c>
      <c r="J3" s="22" t="s">
        <v>317</v>
      </c>
      <c r="M3" s="21" t="s">
        <v>2</v>
      </c>
      <c r="N3" s="22" t="s">
        <v>318</v>
      </c>
    </row>
    <row r="4" spans="1:14" x14ac:dyDescent="0.25">
      <c r="A4" s="23" t="s">
        <v>33</v>
      </c>
      <c r="B4" s="22">
        <v>68</v>
      </c>
      <c r="E4" s="23" t="s">
        <v>34</v>
      </c>
      <c r="F4" s="22">
        <v>62</v>
      </c>
      <c r="I4" s="23" t="s">
        <v>145</v>
      </c>
      <c r="J4" s="22">
        <v>5</v>
      </c>
      <c r="M4" s="23" t="s">
        <v>36</v>
      </c>
      <c r="N4" s="22">
        <v>117</v>
      </c>
    </row>
    <row r="5" spans="1:14" x14ac:dyDescent="0.25">
      <c r="A5" s="24" t="s">
        <v>47</v>
      </c>
      <c r="B5" s="48">
        <v>50</v>
      </c>
      <c r="E5" s="24" t="s">
        <v>48</v>
      </c>
      <c r="F5" s="48">
        <v>71</v>
      </c>
      <c r="I5" s="24" t="s">
        <v>35</v>
      </c>
      <c r="J5" s="48">
        <v>72</v>
      </c>
      <c r="M5" s="24" t="s">
        <v>57</v>
      </c>
      <c r="N5" s="48">
        <v>16</v>
      </c>
    </row>
    <row r="6" spans="1:14" x14ac:dyDescent="0.25">
      <c r="A6" s="24" t="s">
        <v>55</v>
      </c>
      <c r="B6" s="48">
        <v>4</v>
      </c>
      <c r="E6" s="25" t="s">
        <v>310</v>
      </c>
      <c r="F6" s="49">
        <v>133</v>
      </c>
      <c r="I6" s="24" t="s">
        <v>63</v>
      </c>
      <c r="J6" s="48">
        <v>2</v>
      </c>
      <c r="M6" s="25" t="s">
        <v>310</v>
      </c>
      <c r="N6" s="49">
        <v>133</v>
      </c>
    </row>
    <row r="7" spans="1:14" x14ac:dyDescent="0.25">
      <c r="A7" s="24" t="s">
        <v>96</v>
      </c>
      <c r="B7" s="48">
        <v>6</v>
      </c>
      <c r="I7" s="24" t="s">
        <v>56</v>
      </c>
      <c r="J7" s="48">
        <v>54</v>
      </c>
    </row>
    <row r="8" spans="1:14" x14ac:dyDescent="0.25">
      <c r="A8" s="24" t="s">
        <v>150</v>
      </c>
      <c r="B8" s="48">
        <v>5</v>
      </c>
      <c r="I8" s="25" t="s">
        <v>310</v>
      </c>
      <c r="J8" s="49">
        <v>133</v>
      </c>
    </row>
    <row r="9" spans="1:14" x14ac:dyDescent="0.25">
      <c r="A9" s="25" t="s">
        <v>310</v>
      </c>
      <c r="B9" s="49">
        <v>133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4DCC-F121-47D9-884D-5BDB282B7372}">
  <dimension ref="A1:D31"/>
  <sheetViews>
    <sheetView topLeftCell="A17" workbookViewId="0">
      <selection activeCell="A26" sqref="A26:D31"/>
    </sheetView>
  </sheetViews>
  <sheetFormatPr defaultRowHeight="13.2" x14ac:dyDescent="0.25"/>
  <sheetData>
    <row r="1" spans="1:4" ht="15.6" x14ac:dyDescent="0.25">
      <c r="A1" s="70" t="s">
        <v>524</v>
      </c>
    </row>
    <row r="2" spans="1:4" ht="16.2" thickBot="1" x14ac:dyDescent="0.3">
      <c r="A2" s="70" t="s">
        <v>525</v>
      </c>
    </row>
    <row r="3" spans="1:4" ht="31.8" thickBot="1" x14ac:dyDescent="0.3">
      <c r="A3" s="71" t="s">
        <v>3</v>
      </c>
      <c r="B3" s="72" t="s">
        <v>526</v>
      </c>
      <c r="C3" s="72" t="s">
        <v>527</v>
      </c>
      <c r="D3" s="72" t="s">
        <v>528</v>
      </c>
    </row>
    <row r="4" spans="1:4" ht="16.2" thickBot="1" x14ac:dyDescent="0.3">
      <c r="A4" s="73" t="s">
        <v>48</v>
      </c>
      <c r="B4" s="74">
        <v>0.52</v>
      </c>
      <c r="C4" s="74">
        <v>0.28000000000000003</v>
      </c>
      <c r="D4" s="74">
        <v>0.2</v>
      </c>
    </row>
    <row r="5" spans="1:4" ht="16.2" thickBot="1" x14ac:dyDescent="0.3">
      <c r="A5" s="73" t="s">
        <v>34</v>
      </c>
      <c r="B5" s="74">
        <v>0.48</v>
      </c>
      <c r="C5" s="74">
        <v>0.32</v>
      </c>
      <c r="D5" s="74">
        <v>0.2</v>
      </c>
    </row>
    <row r="6" spans="1:4" ht="15.6" x14ac:dyDescent="0.25">
      <c r="A6" s="70"/>
    </row>
    <row r="7" spans="1:4" ht="16.2" thickBot="1" x14ac:dyDescent="0.3">
      <c r="A7" s="70" t="s">
        <v>529</v>
      </c>
    </row>
    <row r="8" spans="1:4" ht="31.8" thickBot="1" x14ac:dyDescent="0.3">
      <c r="A8" s="71" t="s">
        <v>530</v>
      </c>
      <c r="B8" s="72" t="s">
        <v>526</v>
      </c>
      <c r="C8" s="72" t="s">
        <v>527</v>
      </c>
      <c r="D8" s="72" t="s">
        <v>528</v>
      </c>
    </row>
    <row r="9" spans="1:4" ht="16.2" thickBot="1" x14ac:dyDescent="0.3">
      <c r="A9" s="73" t="s">
        <v>36</v>
      </c>
      <c r="B9" s="74">
        <v>0.56000000000000005</v>
      </c>
      <c r="C9" s="74">
        <v>0.28000000000000003</v>
      </c>
      <c r="D9" s="74">
        <v>0.16</v>
      </c>
    </row>
    <row r="10" spans="1:4" ht="16.2" thickBot="1" x14ac:dyDescent="0.3">
      <c r="A10" s="73" t="s">
        <v>57</v>
      </c>
      <c r="B10" s="74">
        <v>0.48</v>
      </c>
      <c r="C10" s="74">
        <v>0.3</v>
      </c>
      <c r="D10" s="74">
        <v>0.22</v>
      </c>
    </row>
    <row r="11" spans="1:4" ht="16.2" thickBot="1" x14ac:dyDescent="0.3">
      <c r="A11" s="70" t="s">
        <v>531</v>
      </c>
    </row>
    <row r="12" spans="1:4" ht="47.4" thickBot="1" x14ac:dyDescent="0.3">
      <c r="A12" s="71" t="s">
        <v>532</v>
      </c>
      <c r="B12" s="72" t="s">
        <v>526</v>
      </c>
      <c r="C12" s="72" t="s">
        <v>527</v>
      </c>
      <c r="D12" s="72" t="s">
        <v>528</v>
      </c>
    </row>
    <row r="13" spans="1:4" ht="31.8" thickBot="1" x14ac:dyDescent="0.3">
      <c r="A13" s="73" t="s">
        <v>533</v>
      </c>
      <c r="B13" s="74">
        <v>0.55000000000000004</v>
      </c>
      <c r="C13" s="74">
        <v>0.3</v>
      </c>
      <c r="D13" s="74">
        <v>0.15</v>
      </c>
    </row>
    <row r="14" spans="1:4" ht="31.8" thickBot="1" x14ac:dyDescent="0.3">
      <c r="A14" s="73" t="s">
        <v>56</v>
      </c>
      <c r="B14" s="74">
        <v>0.5</v>
      </c>
      <c r="C14" s="74">
        <v>0.33</v>
      </c>
      <c r="D14" s="74">
        <v>0.17</v>
      </c>
    </row>
    <row r="15" spans="1:4" ht="47.4" thickBot="1" x14ac:dyDescent="0.3">
      <c r="A15" s="73" t="s">
        <v>534</v>
      </c>
      <c r="B15" s="74">
        <v>0.53</v>
      </c>
      <c r="C15" s="74">
        <v>0.28999999999999998</v>
      </c>
      <c r="D15" s="74">
        <v>0.18</v>
      </c>
    </row>
    <row r="16" spans="1:4" ht="16.2" thickBot="1" x14ac:dyDescent="0.3">
      <c r="A16" s="70" t="s">
        <v>535</v>
      </c>
    </row>
    <row r="17" spans="1:4" ht="78.599999999999994" thickBot="1" x14ac:dyDescent="0.3">
      <c r="A17" s="71" t="s">
        <v>536</v>
      </c>
      <c r="B17" s="72" t="s">
        <v>526</v>
      </c>
      <c r="C17" s="72" t="s">
        <v>527</v>
      </c>
      <c r="D17" s="72" t="s">
        <v>528</v>
      </c>
    </row>
    <row r="18" spans="1:4" ht="47.4" thickBot="1" x14ac:dyDescent="0.3">
      <c r="A18" s="73" t="s">
        <v>537</v>
      </c>
      <c r="B18" s="74">
        <v>0.56999999999999995</v>
      </c>
      <c r="C18" s="74">
        <v>0.28000000000000003</v>
      </c>
      <c r="D18" s="74">
        <v>0.15</v>
      </c>
    </row>
    <row r="19" spans="1:4" ht="31.8" thickBot="1" x14ac:dyDescent="0.3">
      <c r="A19" s="73" t="s">
        <v>538</v>
      </c>
      <c r="B19" s="74">
        <v>0.57999999999999996</v>
      </c>
      <c r="C19" s="74">
        <v>0.28000000000000003</v>
      </c>
      <c r="D19" s="74">
        <v>0.14000000000000001</v>
      </c>
    </row>
    <row r="20" spans="1:4" ht="31.8" thickBot="1" x14ac:dyDescent="0.3">
      <c r="A20" s="73" t="s">
        <v>539</v>
      </c>
      <c r="B20" s="74">
        <v>0.53</v>
      </c>
      <c r="C20" s="74">
        <v>0.28999999999999998</v>
      </c>
      <c r="D20" s="74">
        <v>0.18</v>
      </c>
    </row>
    <row r="21" spans="1:4" ht="47.4" thickBot="1" x14ac:dyDescent="0.3">
      <c r="A21" s="73" t="s">
        <v>37</v>
      </c>
      <c r="B21" s="74">
        <v>0.48</v>
      </c>
      <c r="C21" s="74">
        <v>0.3</v>
      </c>
      <c r="D21" s="74">
        <v>0.22</v>
      </c>
    </row>
    <row r="22" spans="1:4" ht="15.6" x14ac:dyDescent="0.25">
      <c r="A22" s="75"/>
    </row>
    <row r="23" spans="1:4" ht="15.6" x14ac:dyDescent="0.25">
      <c r="A23" s="75"/>
    </row>
    <row r="24" spans="1:4" ht="15.6" x14ac:dyDescent="0.25">
      <c r="A24" s="75"/>
    </row>
    <row r="25" spans="1:4" ht="16.2" thickBot="1" x14ac:dyDescent="0.3">
      <c r="A25" s="70" t="s">
        <v>540</v>
      </c>
    </row>
    <row r="26" spans="1:4" ht="31.8" thickBot="1" x14ac:dyDescent="0.3">
      <c r="A26" s="71" t="s">
        <v>2</v>
      </c>
      <c r="B26" s="72" t="s">
        <v>526</v>
      </c>
      <c r="C26" s="72" t="s">
        <v>527</v>
      </c>
      <c r="D26" s="72" t="s">
        <v>528</v>
      </c>
    </row>
    <row r="27" spans="1:4" ht="16.2" thickBot="1" x14ac:dyDescent="0.3">
      <c r="A27" s="73" t="s">
        <v>541</v>
      </c>
      <c r="B27" s="74">
        <v>0.6</v>
      </c>
      <c r="C27" s="74">
        <v>0.26</v>
      </c>
      <c r="D27" s="74">
        <v>0.14000000000000001</v>
      </c>
    </row>
    <row r="28" spans="1:4" ht="16.2" thickBot="1" x14ac:dyDescent="0.3">
      <c r="A28" s="73" t="s">
        <v>542</v>
      </c>
      <c r="B28" s="74">
        <v>0.5</v>
      </c>
      <c r="C28" s="74">
        <v>0.3</v>
      </c>
      <c r="D28" s="74">
        <v>0.2</v>
      </c>
    </row>
    <row r="29" spans="1:4" ht="16.2" thickBot="1" x14ac:dyDescent="0.3">
      <c r="A29" s="73" t="s">
        <v>543</v>
      </c>
      <c r="B29" s="74">
        <v>0.48</v>
      </c>
      <c r="C29" s="74">
        <v>0.32</v>
      </c>
      <c r="D29" s="74">
        <v>0.2</v>
      </c>
    </row>
    <row r="30" spans="1:4" ht="16.2" thickBot="1" x14ac:dyDescent="0.3">
      <c r="A30" s="73" t="s">
        <v>544</v>
      </c>
      <c r="B30" s="74">
        <v>0.44</v>
      </c>
      <c r="C30" s="74">
        <v>0.34</v>
      </c>
      <c r="D30" s="74">
        <v>0.22</v>
      </c>
    </row>
    <row r="31" spans="1:4" ht="16.2" thickBot="1" x14ac:dyDescent="0.3">
      <c r="A31" s="73" t="s">
        <v>545</v>
      </c>
      <c r="B31" s="74">
        <v>0.42</v>
      </c>
      <c r="C31" s="74">
        <v>0.36</v>
      </c>
      <c r="D31" s="74">
        <v>0.22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C5A18-0E4C-40F7-AEDE-9C2BF007954C}">
  <dimension ref="A1:F26"/>
  <sheetViews>
    <sheetView tabSelected="1" workbookViewId="0">
      <selection activeCell="E2" sqref="E2:E25"/>
    </sheetView>
  </sheetViews>
  <sheetFormatPr defaultRowHeight="13.2" x14ac:dyDescent="0.25"/>
  <cols>
    <col min="1" max="1" width="136.88671875" bestFit="1" customWidth="1"/>
    <col min="2" max="2" width="9.5546875" bestFit="1" customWidth="1"/>
    <col min="3" max="4" width="8.21875" bestFit="1" customWidth="1"/>
    <col min="5" max="5" width="8.88671875" bestFit="1" customWidth="1"/>
    <col min="6" max="6" width="14.5546875" bestFit="1" customWidth="1"/>
  </cols>
  <sheetData>
    <row r="1" spans="1:6" x14ac:dyDescent="0.25">
      <c r="A1" s="67" t="s">
        <v>168</v>
      </c>
      <c r="B1" s="67" t="s">
        <v>169</v>
      </c>
      <c r="C1" s="67" t="s">
        <v>170</v>
      </c>
      <c r="D1" s="67" t="s">
        <v>171</v>
      </c>
      <c r="E1" s="67" t="s">
        <v>172</v>
      </c>
      <c r="F1" s="67" t="s">
        <v>173</v>
      </c>
    </row>
    <row r="2" spans="1:6" x14ac:dyDescent="0.25">
      <c r="A2" s="9" t="s">
        <v>175</v>
      </c>
      <c r="B2" s="78">
        <f>AVERAGE('Cleaned Data'!$F$2:$F$134)</f>
        <v>3.1578947368421053</v>
      </c>
      <c r="C2" s="68">
        <f>MEDIAN('Cleaned Data'!$F$2:$F$134)</f>
        <v>3</v>
      </c>
      <c r="D2" s="68">
        <f>_xlfn.MODE.SNGL('Cleaned Data'!$F$2:$F$134)</f>
        <v>4</v>
      </c>
      <c r="E2" s="78">
        <f>_xlfn.STDEV.P('Cleaned Data'!$F$2:$F$134)</f>
        <v>1.2675362714518206</v>
      </c>
      <c r="F2" s="68">
        <f>COUNTA('Cleaned Data'!$F$2:$F$134)</f>
        <v>133</v>
      </c>
    </row>
    <row r="3" spans="1:6" x14ac:dyDescent="0.25">
      <c r="A3" s="9" t="s">
        <v>174</v>
      </c>
      <c r="B3" s="78">
        <f>AVERAGE('Cleaned Data'!$G$2:$G$134)</f>
        <v>3.7518796992481205</v>
      </c>
      <c r="C3" s="68">
        <f>MEDIAN('Cleaned Data'!$G$2:$G$134)</f>
        <v>4</v>
      </c>
      <c r="D3" s="68">
        <f>_xlfn.MODE.SNGL('Cleaned Data'!$G$2:$G$134)</f>
        <v>4</v>
      </c>
      <c r="E3" s="78">
        <f>_xlfn.STDEV.P('Cleaned Data'!$G$2:$G$134)</f>
        <v>1.2102694352203069</v>
      </c>
      <c r="F3" s="68">
        <f>COUNTA('Cleaned Data'!$G$2:$G$134)</f>
        <v>133</v>
      </c>
    </row>
    <row r="4" spans="1:6" x14ac:dyDescent="0.25">
      <c r="A4" s="9" t="s">
        <v>176</v>
      </c>
      <c r="B4" s="78">
        <f>AVERAGE('Cleaned Data'!$H$2:$H$134)</f>
        <v>3.255639097744361</v>
      </c>
      <c r="C4" s="68">
        <f>MEDIAN('Cleaned Data'!$H$2:$H$134)</f>
        <v>4</v>
      </c>
      <c r="D4" s="68">
        <f>_xlfn.MODE.SNGL('Cleaned Data'!$H$2:$H$134)</f>
        <v>4</v>
      </c>
      <c r="E4" s="78">
        <f>_xlfn.STDEV.P('Cleaned Data'!$H$2:$H$134)</f>
        <v>1.352547778753014</v>
      </c>
      <c r="F4" s="68">
        <f>COUNTA('Cleaned Data'!$H$2:$H$134)</f>
        <v>133</v>
      </c>
    </row>
    <row r="5" spans="1:6" x14ac:dyDescent="0.25">
      <c r="A5" s="9" t="s">
        <v>177</v>
      </c>
      <c r="B5" s="78">
        <f>AVERAGE('Cleaned Data'!$I$2:$I$134)</f>
        <v>3.4360902255639099</v>
      </c>
      <c r="C5" s="68">
        <f>MEDIAN('Cleaned Data'!$I$2:$I$134)</f>
        <v>4</v>
      </c>
      <c r="D5" s="68">
        <f>_xlfn.MODE.SNGL('Cleaned Data'!$I$2:$I$134)</f>
        <v>4</v>
      </c>
      <c r="E5" s="78">
        <f>_xlfn.STDEV.P('Cleaned Data'!$I$2:$I$134)</f>
        <v>1.2881961711315533</v>
      </c>
      <c r="F5" s="68">
        <f>COUNTA('Cleaned Data'!$I$2:$I$134)</f>
        <v>133</v>
      </c>
    </row>
    <row r="6" spans="1:6" x14ac:dyDescent="0.25">
      <c r="A6" s="9" t="s">
        <v>178</v>
      </c>
      <c r="B6" s="78">
        <f>AVERAGE('Cleaned Data'!$J$2:$J$134)</f>
        <v>3.5563909774436091</v>
      </c>
      <c r="C6" s="68">
        <f>MEDIAN('Cleaned Data'!$J$2:$J$134)</f>
        <v>4</v>
      </c>
      <c r="D6" s="68">
        <f>_xlfn.MODE.SNGL('Cleaned Data'!$J$2:$J$134)</f>
        <v>5</v>
      </c>
      <c r="E6" s="78">
        <f>_xlfn.STDEV.P('Cleaned Data'!$J$2:$J$134)</f>
        <v>1.4374870190173563</v>
      </c>
      <c r="F6" s="68">
        <f>COUNTA('Cleaned Data'!$J$2:$J$134)</f>
        <v>133</v>
      </c>
    </row>
    <row r="7" spans="1:6" x14ac:dyDescent="0.25">
      <c r="A7" s="9" t="s">
        <v>179</v>
      </c>
      <c r="B7" s="78">
        <f>AVERAGE('Cleaned Data'!$K$2:$K$134)</f>
        <v>3.7819548872180451</v>
      </c>
      <c r="C7" s="68">
        <f>MEDIAN('Cleaned Data'!$K$2:$K$134)</f>
        <v>4</v>
      </c>
      <c r="D7" s="68">
        <f>_xlfn.MODE.SNGL('Cleaned Data'!$K$2:$K$134)</f>
        <v>5</v>
      </c>
      <c r="E7" s="78">
        <f>_xlfn.STDEV.P('Cleaned Data'!$K$2:$K$134)</f>
        <v>1.2160477450600322</v>
      </c>
      <c r="F7" s="68">
        <f>COUNTA('Cleaned Data'!$K$2:$K$134)</f>
        <v>133</v>
      </c>
    </row>
    <row r="8" spans="1:6" x14ac:dyDescent="0.25">
      <c r="A8" s="9" t="s">
        <v>180</v>
      </c>
      <c r="B8" s="78">
        <f>AVERAGE('Cleaned Data'!$L$2:$L$134)</f>
        <v>3.4962406015037595</v>
      </c>
      <c r="C8" s="68">
        <f>MEDIAN('Cleaned Data'!$L$2:$L$134)</f>
        <v>3</v>
      </c>
      <c r="D8" s="68">
        <f>_xlfn.MODE.SNGL('Cleaned Data'!$L$2:$L$134)</f>
        <v>3</v>
      </c>
      <c r="E8" s="78">
        <f>_xlfn.STDEV.P('Cleaned Data'!$L$2:$L$134)</f>
        <v>1.1478915627598616</v>
      </c>
      <c r="F8" s="68">
        <f>COUNTA('Cleaned Data'!$L$2:$L$134)</f>
        <v>133</v>
      </c>
    </row>
    <row r="9" spans="1:6" x14ac:dyDescent="0.25">
      <c r="A9" s="9" t="s">
        <v>181</v>
      </c>
      <c r="B9" s="78">
        <f>AVERAGE('Cleaned Data'!$M$2:$M$134)</f>
        <v>3.4586466165413534</v>
      </c>
      <c r="C9" s="68">
        <f>MEDIAN('Cleaned Data'!$M$2:$M$134)</f>
        <v>3</v>
      </c>
      <c r="D9" s="68">
        <f>_xlfn.MODE.SNGL('Cleaned Data'!$M$2:$M$134)</f>
        <v>2</v>
      </c>
      <c r="E9" s="78">
        <f>_xlfn.STDEV.P('Cleaned Data'!$M$2:$M$134)</f>
        <v>1.1794689654813582</v>
      </c>
      <c r="F9" s="68">
        <f>COUNTA('Cleaned Data'!$M$2:$M$134)</f>
        <v>133</v>
      </c>
    </row>
    <row r="10" spans="1:6" x14ac:dyDescent="0.25">
      <c r="A10" s="9" t="s">
        <v>182</v>
      </c>
      <c r="B10" s="78">
        <f>AVERAGE('Cleaned Data'!$N$2:$N$134)</f>
        <v>3.6541353383458648</v>
      </c>
      <c r="C10" s="68">
        <f>MEDIAN('Cleaned Data'!$N$2:$N$134)</f>
        <v>4</v>
      </c>
      <c r="D10" s="68">
        <f>_xlfn.MODE.SNGL('Cleaned Data'!$N$2:$N$134)</f>
        <v>5</v>
      </c>
      <c r="E10" s="78">
        <f>_xlfn.STDEV.P('Cleaned Data'!$N$2:$N$134)</f>
        <v>1.2805374387574429</v>
      </c>
      <c r="F10" s="68">
        <f>COUNTA('Cleaned Data'!$N$2:$N$134)</f>
        <v>133</v>
      </c>
    </row>
    <row r="11" spans="1:6" x14ac:dyDescent="0.25">
      <c r="A11" s="9" t="s">
        <v>183</v>
      </c>
      <c r="B11" s="78">
        <f>AVERAGE('Cleaned Data'!$O$2:$O$134)</f>
        <v>3.4962406015037595</v>
      </c>
      <c r="C11" s="68">
        <f>MEDIAN('Cleaned Data'!$O$2:$O$134)</f>
        <v>4</v>
      </c>
      <c r="D11" s="68">
        <f>_xlfn.MODE.SNGL('Cleaned Data'!$O$2:$O$134)</f>
        <v>5</v>
      </c>
      <c r="E11" s="78">
        <f>_xlfn.STDEV.P('Cleaned Data'!$O$2:$O$134)</f>
        <v>1.2361963256880968</v>
      </c>
      <c r="F11" s="68">
        <f>COUNTA('Cleaned Data'!$O$2:$O$134)</f>
        <v>133</v>
      </c>
    </row>
    <row r="12" spans="1:6" x14ac:dyDescent="0.25">
      <c r="A12" s="69" t="s">
        <v>184</v>
      </c>
      <c r="B12" s="78">
        <f>AVERAGE('Cleaned Data'!$P$2:$P$134)</f>
        <v>3.5263157894736841</v>
      </c>
      <c r="C12" s="68">
        <f>MEDIAN('Cleaned Data'!$P$2:$P$134)</f>
        <v>4</v>
      </c>
      <c r="D12" s="68">
        <f>_xlfn.MODE.SNGL('Cleaned Data'!$P$2:$P$134)</f>
        <v>5</v>
      </c>
      <c r="E12" s="78">
        <f>_xlfn.STDEV.P('Cleaned Data'!$P$2:$P$134)</f>
        <v>1.205120325121674</v>
      </c>
      <c r="F12" s="68">
        <f>COUNTA('Cleaned Data'!$P$2:$P$134)</f>
        <v>133</v>
      </c>
    </row>
    <row r="13" spans="1:6" x14ac:dyDescent="0.25">
      <c r="A13" s="9" t="s">
        <v>185</v>
      </c>
      <c r="B13" s="78">
        <f>AVERAGE('Cleaned Data'!$Q$2:$Q$134)</f>
        <v>3.3609022556390977</v>
      </c>
      <c r="C13" s="68">
        <f>MEDIAN('Cleaned Data'!$Q$2:$Q$134)</f>
        <v>3</v>
      </c>
      <c r="D13" s="68">
        <f>_xlfn.MODE.SNGL('Cleaned Data'!$Q$2:$Q$134)</f>
        <v>2</v>
      </c>
      <c r="E13" s="78">
        <f>_xlfn.STDEV.P('Cleaned Data'!$Q$2:$Q$134)</f>
        <v>1.1590659051153767</v>
      </c>
      <c r="F13" s="68">
        <f>COUNTA('Cleaned Data'!$Q$2:$Q$134)</f>
        <v>133</v>
      </c>
    </row>
    <row r="14" spans="1:6" x14ac:dyDescent="0.25">
      <c r="A14" s="9" t="s">
        <v>186</v>
      </c>
      <c r="B14" s="78">
        <f>AVERAGE('Cleaned Data'!$R$2:$R$134)</f>
        <v>3.5639097744360901</v>
      </c>
      <c r="C14" s="68">
        <f>MEDIAN('Cleaned Data'!$R$2:$R$134)</f>
        <v>4</v>
      </c>
      <c r="D14" s="68">
        <f>_xlfn.MODE.SNGL('Cleaned Data'!$R$2:$R$134)</f>
        <v>5</v>
      </c>
      <c r="E14" s="78">
        <f>_xlfn.STDEV.P('Cleaned Data'!$R$2:$R$134)</f>
        <v>1.2284435011299339</v>
      </c>
      <c r="F14" s="68">
        <v>133</v>
      </c>
    </row>
    <row r="15" spans="1:6" x14ac:dyDescent="0.25">
      <c r="A15" s="9" t="s">
        <v>187</v>
      </c>
      <c r="B15" s="78">
        <f>AVERAGE('Cleaned Data'!$S$2:$S$134)</f>
        <v>3.3233082706766917</v>
      </c>
      <c r="C15" s="68">
        <f>MEDIAN('Cleaned Data'!$S$2:$S$134)</f>
        <v>3</v>
      </c>
      <c r="D15" s="68">
        <f>_xlfn.MODE.SNGL('Cleaned Data'!$S$2:$S$134)</f>
        <v>3</v>
      </c>
      <c r="E15" s="78">
        <f>_xlfn.STDEV.P('Cleaned Data'!$S$2:$S$134)</f>
        <v>1.1473989688382129</v>
      </c>
      <c r="F15" s="68">
        <v>133</v>
      </c>
    </row>
    <row r="16" spans="1:6" x14ac:dyDescent="0.25">
      <c r="A16" s="9" t="s">
        <v>188</v>
      </c>
      <c r="B16" s="78">
        <f>AVERAGE('Cleaned Data'!$T$2:$T$134)</f>
        <v>3.3909774436090228</v>
      </c>
      <c r="C16" s="68">
        <f>MEDIAN('Cleaned Data'!$T$2:$T$134)</f>
        <v>3</v>
      </c>
      <c r="D16" s="68">
        <f>_xlfn.MODE.SNGL('Cleaned Data'!$T$2:$T$134)</f>
        <v>4</v>
      </c>
      <c r="E16" s="78">
        <f>_xlfn.STDEV.P('Cleaned Data'!$T$2:$T$134)</f>
        <v>1.1093219934741647</v>
      </c>
      <c r="F16" s="68">
        <v>133</v>
      </c>
    </row>
    <row r="17" spans="1:6" x14ac:dyDescent="0.25">
      <c r="A17" s="9" t="s">
        <v>189</v>
      </c>
      <c r="B17" s="78">
        <f>AVERAGE('Cleaned Data'!$U$2:$U$134)</f>
        <v>3.488721804511278</v>
      </c>
      <c r="C17" s="68">
        <f>MEDIAN('Cleaned Data'!$U$2:$U$134)</f>
        <v>4</v>
      </c>
      <c r="D17" s="68">
        <f>_xlfn.MODE.SNGL('Cleaned Data'!$U$2:$U$134)</f>
        <v>2</v>
      </c>
      <c r="E17" s="78">
        <f>_xlfn.STDEV.P('Cleaned Data'!$U$2:$U$134)</f>
        <v>1.2542651525826627</v>
      </c>
      <c r="F17" s="68">
        <v>133</v>
      </c>
    </row>
    <row r="18" spans="1:6" x14ac:dyDescent="0.25">
      <c r="A18" s="9" t="s">
        <v>190</v>
      </c>
      <c r="B18" s="78">
        <f>AVERAGE('Cleaned Data'!$Q$2:$Q$134)</f>
        <v>3.3609022556390977</v>
      </c>
      <c r="C18" s="68">
        <f>MEDIAN('Cleaned Data'!$Q$2:$Q$134)</f>
        <v>3</v>
      </c>
      <c r="D18" s="68">
        <f>_xlfn.MODE.SNGL('Cleaned Data'!$Q$2:$Q$134)</f>
        <v>2</v>
      </c>
      <c r="E18" s="78">
        <f>_xlfn.STDEV.P('Cleaned Data'!$V$2:$V$134)</f>
        <v>1.1251095260156325</v>
      </c>
      <c r="F18" s="68">
        <v>133</v>
      </c>
    </row>
    <row r="19" spans="1:6" x14ac:dyDescent="0.25">
      <c r="A19" s="9" t="s">
        <v>191</v>
      </c>
      <c r="B19" s="78">
        <f>AVERAGE('Cleaned Data'!$V$2:$V$134)</f>
        <v>3.1654135338345863</v>
      </c>
      <c r="C19" s="68">
        <f>MEDIAN('Cleaned Data'!$V$2:$V$134)</f>
        <v>3</v>
      </c>
      <c r="D19" s="68">
        <f>_xlfn.MODE.SNGL('Cleaned Data'!$V$2:$V$134)</f>
        <v>3</v>
      </c>
      <c r="E19" s="78">
        <f>_xlfn.STDEV.P('Cleaned Data'!$W$2:$W$134)</f>
        <v>1.0728983455371752</v>
      </c>
      <c r="F19" s="68">
        <v>133</v>
      </c>
    </row>
    <row r="20" spans="1:6" x14ac:dyDescent="0.25">
      <c r="A20" s="9" t="s">
        <v>192</v>
      </c>
      <c r="B20" s="78">
        <f>AVERAGE('Cleaned Data'!$W$2:$W$134)</f>
        <v>3.3233082706766917</v>
      </c>
      <c r="C20" s="68">
        <f>MEDIAN('Cleaned Data'!$W$2:$W$134)</f>
        <v>3</v>
      </c>
      <c r="D20" s="68">
        <f>_xlfn.MODE.SNGL('Cleaned Data'!$W$2:$W$134)</f>
        <v>3</v>
      </c>
      <c r="E20" s="78">
        <f>_xlfn.STDEV.P('Cleaned Data'!$Q$2:$Q$134)</f>
        <v>1.1590659051153767</v>
      </c>
      <c r="F20" s="68">
        <v>133</v>
      </c>
    </row>
    <row r="21" spans="1:6" x14ac:dyDescent="0.25">
      <c r="A21" s="9" t="s">
        <v>193</v>
      </c>
      <c r="B21" s="78">
        <f>AVERAGE('Cleaned Data'!$X$2:$X$134)</f>
        <v>3.3759398496240602</v>
      </c>
      <c r="C21" s="68">
        <f>MEDIAN('Cleaned Data'!$X$2:$X$134)</f>
        <v>3</v>
      </c>
      <c r="D21" s="68">
        <f>_xlfn.MODE.SNGL('Cleaned Data'!$X$2:$X$134)</f>
        <v>3</v>
      </c>
      <c r="E21" s="78">
        <f>_xlfn.STDEV.P('Cleaned Data'!$X$2:$X$134)</f>
        <v>1.1411740673626571</v>
      </c>
      <c r="F21" s="68">
        <v>133</v>
      </c>
    </row>
    <row r="22" spans="1:6" x14ac:dyDescent="0.25">
      <c r="A22" s="9" t="s">
        <v>194</v>
      </c>
      <c r="B22" s="78">
        <f>AVERAGE('Cleaned Data'!$Y$2:$Y$134)</f>
        <v>2.8947368421052633</v>
      </c>
      <c r="C22" s="68">
        <f>MEDIAN('Cleaned Data'!$Y$2:$Y$134)</f>
        <v>3</v>
      </c>
      <c r="D22" s="68">
        <f>_xlfn.MODE.SNGL('Cleaned Data'!$Y$2:$Y$134)</f>
        <v>3</v>
      </c>
      <c r="E22" s="78">
        <f>_xlfn.STDEV.P('Cleaned Data'!$Y$2:$Y$134)</f>
        <v>1.1189627171299632</v>
      </c>
      <c r="F22" s="68">
        <v>133</v>
      </c>
    </row>
    <row r="23" spans="1:6" x14ac:dyDescent="0.25">
      <c r="A23" s="9" t="s">
        <v>195</v>
      </c>
      <c r="B23" s="78">
        <f>AVERAGE('Cleaned Data'!$Z$2:$Z$134)</f>
        <v>3.1578947368421053</v>
      </c>
      <c r="C23" s="68">
        <f>MEDIAN('Cleaned Data'!$Z$2:$Z$134)</f>
        <v>3</v>
      </c>
      <c r="D23" s="68">
        <f>_xlfn.MODE.SNGL('Cleaned Data'!$Z$2:$Z$134)</f>
        <v>3</v>
      </c>
      <c r="E23" s="78">
        <f>_xlfn.STDEV.P('Cleaned Data'!$Z$2:$Z$134)</f>
        <v>1.1879223365361358</v>
      </c>
      <c r="F23" s="68">
        <v>133</v>
      </c>
    </row>
    <row r="24" spans="1:6" x14ac:dyDescent="0.25">
      <c r="A24" s="9" t="s">
        <v>196</v>
      </c>
      <c r="B24" s="78">
        <f>AVERAGE('Cleaned Data'!$AA$2:$AA$134)</f>
        <v>3.255639097744361</v>
      </c>
      <c r="C24" s="68">
        <f>MEDIAN('Cleaned Data'!$AA$2:$AA$134)</f>
        <v>3</v>
      </c>
      <c r="D24" s="68">
        <f>_xlfn.MODE.SNGL('Cleaned Data'!$AA$2:$AA$134)</f>
        <v>2</v>
      </c>
      <c r="E24" s="78">
        <f>_xlfn.STDEV.P('Cleaned Data'!$AA$2:$AA$134)</f>
        <v>1.180379289993603</v>
      </c>
      <c r="F24" s="68">
        <v>133</v>
      </c>
    </row>
    <row r="25" spans="1:6" x14ac:dyDescent="0.25">
      <c r="A25" s="9" t="s">
        <v>197</v>
      </c>
      <c r="B25" s="78">
        <f>AVERAGE('Cleaned Data'!$AB$2:$AB$134)</f>
        <v>3.511278195488722</v>
      </c>
      <c r="C25" s="68">
        <f>MEDIAN('Cleaned Data'!$AB$2:$AB$134)</f>
        <v>3</v>
      </c>
      <c r="D25" s="68">
        <f>_xlfn.MODE.SNGL('Cleaned Data'!$AB$2:$AB$134)</f>
        <v>5</v>
      </c>
      <c r="E25" s="78">
        <f>_xlfn.STDEV.P('Cleaned Data'!$AB$2:$AB$134)</f>
        <v>1.2177666069791186</v>
      </c>
      <c r="F25" s="68">
        <v>133</v>
      </c>
    </row>
    <row r="26" spans="1:6" x14ac:dyDescent="0.25">
      <c r="A26"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53162-04ED-40A2-B7B6-E04169EFD4E3}">
  <dimension ref="A1:BA134"/>
  <sheetViews>
    <sheetView topLeftCell="A8" workbookViewId="0">
      <selection activeCell="Y1" sqref="Y1:BA134"/>
    </sheetView>
  </sheetViews>
  <sheetFormatPr defaultRowHeight="13.2" x14ac:dyDescent="0.25"/>
  <cols>
    <col min="1" max="1" width="33.33203125" bestFit="1" customWidth="1"/>
    <col min="2" max="2" width="39.6640625" bestFit="1" customWidth="1"/>
    <col min="3" max="3" width="60.33203125" bestFit="1" customWidth="1"/>
    <col min="4" max="4" width="44.5546875" bestFit="1" customWidth="1"/>
    <col min="5" max="5" width="52.5546875" bestFit="1" customWidth="1"/>
    <col min="6" max="6" width="48.44140625" bestFit="1" customWidth="1"/>
    <col min="7" max="7" width="37.88671875" bestFit="1" customWidth="1"/>
    <col min="8" max="8" width="48.33203125" bestFit="1" customWidth="1"/>
    <col min="9" max="9" width="23.88671875" bestFit="1" customWidth="1"/>
    <col min="10" max="10" width="37.109375" bestFit="1" customWidth="1"/>
    <col min="11" max="11" width="43" bestFit="1" customWidth="1"/>
    <col min="12" max="12" width="42" bestFit="1" customWidth="1"/>
    <col min="13" max="13" width="35.109375" bestFit="1" customWidth="1"/>
    <col min="14" max="14" width="36.77734375" bestFit="1" customWidth="1"/>
    <col min="15" max="15" width="30.88671875" bestFit="1" customWidth="1"/>
    <col min="16" max="16" width="39.21875" bestFit="1" customWidth="1"/>
    <col min="17" max="17" width="41.21875" bestFit="1" customWidth="1"/>
    <col min="18" max="18" width="38.77734375" bestFit="1" customWidth="1"/>
    <col min="19" max="19" width="43.77734375" bestFit="1" customWidth="1"/>
    <col min="20" max="20" width="39.33203125" bestFit="1" customWidth="1"/>
    <col min="21" max="21" width="46.6640625" bestFit="1" customWidth="1"/>
    <col min="22" max="22" width="51.109375" bestFit="1" customWidth="1"/>
    <col min="23" max="23" width="59" bestFit="1" customWidth="1"/>
    <col min="24" max="24" width="56.44140625" bestFit="1" customWidth="1"/>
    <col min="25" max="25" width="9.77734375" bestFit="1" customWidth="1"/>
    <col min="26" max="26" width="7" bestFit="1" customWidth="1"/>
    <col min="27" max="27" width="14.5546875" bestFit="1" customWidth="1"/>
    <col min="28" max="28" width="41.44140625" bestFit="1" customWidth="1"/>
    <col min="29" max="29" width="38.5546875" bestFit="1" customWidth="1"/>
  </cols>
  <sheetData>
    <row r="1" spans="1:53" x14ac:dyDescent="0.25">
      <c r="A1" s="6" t="s">
        <v>175</v>
      </c>
      <c r="B1" s="6" t="s">
        <v>174</v>
      </c>
      <c r="C1" s="6" t="s">
        <v>176</v>
      </c>
      <c r="D1" s="6" t="s">
        <v>177</v>
      </c>
      <c r="E1" s="6" t="s">
        <v>178</v>
      </c>
      <c r="F1" s="6" t="s">
        <v>179</v>
      </c>
      <c r="G1" s="6" t="s">
        <v>180</v>
      </c>
      <c r="H1" s="6" t="s">
        <v>181</v>
      </c>
      <c r="I1" s="6" t="s">
        <v>182</v>
      </c>
      <c r="J1" s="6" t="s">
        <v>183</v>
      </c>
      <c r="K1" s="6" t="s">
        <v>184</v>
      </c>
      <c r="L1" s="6" t="s">
        <v>185</v>
      </c>
      <c r="M1" s="6" t="s">
        <v>186</v>
      </c>
      <c r="N1" s="6" t="s">
        <v>187</v>
      </c>
      <c r="O1" s="6" t="s">
        <v>188</v>
      </c>
      <c r="P1" s="6" t="s">
        <v>189</v>
      </c>
      <c r="Q1" s="6" t="s">
        <v>190</v>
      </c>
      <c r="R1" s="6" t="s">
        <v>191</v>
      </c>
      <c r="S1" s="6" t="s">
        <v>192</v>
      </c>
      <c r="T1" s="6" t="s">
        <v>193</v>
      </c>
      <c r="U1" s="6" t="s">
        <v>194</v>
      </c>
      <c r="V1" s="6" t="s">
        <v>195</v>
      </c>
      <c r="W1" s="6" t="s">
        <v>196</v>
      </c>
      <c r="X1" s="6" t="s">
        <v>197</v>
      </c>
      <c r="Y1" s="1" t="s">
        <v>2</v>
      </c>
      <c r="Z1" s="1" t="s">
        <v>3</v>
      </c>
      <c r="AA1" s="1" t="s">
        <v>4</v>
      </c>
      <c r="AB1" s="1" t="s">
        <v>5</v>
      </c>
      <c r="AC1" s="1" t="s">
        <v>6</v>
      </c>
      <c r="AD1" s="28" t="s">
        <v>175</v>
      </c>
      <c r="AE1" s="28" t="s">
        <v>174</v>
      </c>
      <c r="AF1" s="28" t="s">
        <v>176</v>
      </c>
      <c r="AG1" s="28" t="s">
        <v>177</v>
      </c>
      <c r="AH1" s="28" t="s">
        <v>178</v>
      </c>
      <c r="AI1" s="28" t="s">
        <v>179</v>
      </c>
      <c r="AJ1" s="28" t="s">
        <v>180</v>
      </c>
      <c r="AK1" s="28" t="s">
        <v>181</v>
      </c>
      <c r="AL1" s="28" t="s">
        <v>182</v>
      </c>
      <c r="AM1" s="28" t="s">
        <v>183</v>
      </c>
      <c r="AN1" s="28" t="s">
        <v>184</v>
      </c>
      <c r="AO1" s="28" t="s">
        <v>185</v>
      </c>
      <c r="AP1" s="28" t="s">
        <v>186</v>
      </c>
      <c r="AQ1" s="28" t="s">
        <v>187</v>
      </c>
      <c r="AR1" s="28" t="s">
        <v>188</v>
      </c>
      <c r="AS1" s="28" t="s">
        <v>189</v>
      </c>
      <c r="AT1" s="28" t="s">
        <v>190</v>
      </c>
      <c r="AU1" s="28" t="s">
        <v>191</v>
      </c>
      <c r="AV1" s="28" t="s">
        <v>192</v>
      </c>
      <c r="AW1" s="28" t="s">
        <v>193</v>
      </c>
      <c r="AX1" s="28" t="s">
        <v>194</v>
      </c>
      <c r="AY1" s="28" t="s">
        <v>195</v>
      </c>
      <c r="AZ1" s="28" t="s">
        <v>196</v>
      </c>
      <c r="BA1" s="28" t="s">
        <v>197</v>
      </c>
    </row>
    <row r="2" spans="1:53" x14ac:dyDescent="0.25">
      <c r="A2" s="2">
        <v>2</v>
      </c>
      <c r="B2" s="2">
        <v>5</v>
      </c>
      <c r="C2" s="2">
        <v>2</v>
      </c>
      <c r="D2" s="2">
        <v>2</v>
      </c>
      <c r="E2" s="2">
        <v>1</v>
      </c>
      <c r="F2" s="2">
        <v>5</v>
      </c>
      <c r="G2" s="2">
        <v>5</v>
      </c>
      <c r="H2" s="2">
        <v>5</v>
      </c>
      <c r="I2" s="2">
        <v>5</v>
      </c>
      <c r="J2" s="2">
        <v>5</v>
      </c>
      <c r="K2" s="2">
        <v>5</v>
      </c>
      <c r="L2" s="2">
        <v>3</v>
      </c>
      <c r="M2" s="2">
        <v>3</v>
      </c>
      <c r="N2" s="2">
        <v>3</v>
      </c>
      <c r="O2" s="2">
        <v>3</v>
      </c>
      <c r="P2" s="2">
        <v>4</v>
      </c>
      <c r="Q2" s="2">
        <v>3</v>
      </c>
      <c r="R2" s="2">
        <v>3</v>
      </c>
      <c r="S2" s="2">
        <v>3</v>
      </c>
      <c r="T2" s="2">
        <v>1</v>
      </c>
      <c r="U2" s="2">
        <v>1</v>
      </c>
      <c r="V2" s="2">
        <v>4</v>
      </c>
      <c r="W2" s="2">
        <v>5</v>
      </c>
      <c r="X2" s="2">
        <v>5</v>
      </c>
      <c r="Y2" s="2" t="s">
        <v>33</v>
      </c>
      <c r="Z2" s="2" t="s">
        <v>34</v>
      </c>
      <c r="AA2" s="2" t="s">
        <v>35</v>
      </c>
      <c r="AB2" s="2" t="s">
        <v>36</v>
      </c>
      <c r="AC2" s="2" t="s">
        <v>37</v>
      </c>
      <c r="AD2" t="str">
        <f>IF(A2&gt;=4,"Positive",IF(A2=3,"Neutral","Negative"))</f>
        <v>Negative</v>
      </c>
      <c r="AE2" t="str">
        <f>IF(B2&gt;=4,"Positive",IF(B2=3,"Neutral","Negative"))</f>
        <v>Positive</v>
      </c>
      <c r="AF2" t="str">
        <f>IF(C2&gt;=4,"Positive",IF(C2=3,"Neutral","Negative"))</f>
        <v>Negative</v>
      </c>
      <c r="AG2" t="str">
        <f t="shared" ref="AG2:BA2" si="0">IF(D2&gt;=4,"Positive",IF(D2=3,"Neutral","Negative"))</f>
        <v>Negative</v>
      </c>
      <c r="AH2" t="str">
        <f t="shared" si="0"/>
        <v>Negative</v>
      </c>
      <c r="AI2" t="str">
        <f t="shared" si="0"/>
        <v>Positive</v>
      </c>
      <c r="AJ2" t="str">
        <f t="shared" si="0"/>
        <v>Positive</v>
      </c>
      <c r="AK2" t="str">
        <f t="shared" si="0"/>
        <v>Positive</v>
      </c>
      <c r="AL2" t="str">
        <f t="shared" si="0"/>
        <v>Positive</v>
      </c>
      <c r="AM2" t="str">
        <f t="shared" si="0"/>
        <v>Positive</v>
      </c>
      <c r="AN2" t="str">
        <f t="shared" si="0"/>
        <v>Positive</v>
      </c>
      <c r="AO2" t="str">
        <f t="shared" si="0"/>
        <v>Neutral</v>
      </c>
      <c r="AP2" t="str">
        <f t="shared" si="0"/>
        <v>Neutral</v>
      </c>
      <c r="AQ2" t="str">
        <f t="shared" si="0"/>
        <v>Neutral</v>
      </c>
      <c r="AR2" t="str">
        <f t="shared" si="0"/>
        <v>Neutral</v>
      </c>
      <c r="AS2" t="str">
        <f t="shared" si="0"/>
        <v>Positive</v>
      </c>
      <c r="AT2" t="str">
        <f t="shared" si="0"/>
        <v>Neutral</v>
      </c>
      <c r="AU2" t="str">
        <f t="shared" si="0"/>
        <v>Neutral</v>
      </c>
      <c r="AV2" t="str">
        <f t="shared" si="0"/>
        <v>Neutral</v>
      </c>
      <c r="AW2" t="str">
        <f t="shared" si="0"/>
        <v>Negative</v>
      </c>
      <c r="AX2" t="str">
        <f t="shared" si="0"/>
        <v>Negative</v>
      </c>
      <c r="AY2" t="str">
        <f t="shared" si="0"/>
        <v>Positive</v>
      </c>
      <c r="AZ2" t="str">
        <f t="shared" si="0"/>
        <v>Positive</v>
      </c>
      <c r="BA2" t="str">
        <f t="shared" si="0"/>
        <v>Positive</v>
      </c>
    </row>
    <row r="3" spans="1:53" x14ac:dyDescent="0.25">
      <c r="A3" s="4">
        <v>3</v>
      </c>
      <c r="B3" s="4">
        <v>2</v>
      </c>
      <c r="C3" s="4">
        <v>2</v>
      </c>
      <c r="D3" s="4">
        <v>2</v>
      </c>
      <c r="E3" s="4">
        <v>2</v>
      </c>
      <c r="F3" s="4">
        <v>2</v>
      </c>
      <c r="G3" s="4">
        <v>2</v>
      </c>
      <c r="H3" s="4">
        <v>2</v>
      </c>
      <c r="I3" s="4">
        <v>3</v>
      </c>
      <c r="J3" s="4">
        <v>3</v>
      </c>
      <c r="K3" s="4">
        <v>3</v>
      </c>
      <c r="L3" s="4">
        <v>3</v>
      </c>
      <c r="M3" s="4">
        <v>3</v>
      </c>
      <c r="N3" s="4">
        <v>3</v>
      </c>
      <c r="O3" s="4">
        <v>3</v>
      </c>
      <c r="P3" s="4">
        <v>3</v>
      </c>
      <c r="Q3" s="4">
        <v>3</v>
      </c>
      <c r="R3" s="4">
        <v>3</v>
      </c>
      <c r="S3" s="4">
        <v>3</v>
      </c>
      <c r="T3" s="4">
        <v>2</v>
      </c>
      <c r="U3" s="4">
        <v>2</v>
      </c>
      <c r="V3" s="4">
        <v>2</v>
      </c>
      <c r="W3" s="4">
        <v>2</v>
      </c>
      <c r="X3" s="4">
        <v>2</v>
      </c>
      <c r="Y3" s="4" t="s">
        <v>47</v>
      </c>
      <c r="Z3" s="4" t="s">
        <v>48</v>
      </c>
      <c r="AA3" s="4" t="s">
        <v>35</v>
      </c>
      <c r="AB3" s="4" t="s">
        <v>36</v>
      </c>
      <c r="AC3" s="4" t="s">
        <v>37</v>
      </c>
      <c r="AD3" t="str">
        <f t="shared" ref="AD3:AD66" si="1">IF(A3&gt;=4,"Positive",IF(A3=3,"Neutral","Negative"))</f>
        <v>Neutral</v>
      </c>
      <c r="AE3" t="str">
        <f t="shared" ref="AE3:AE66" si="2">IF(B3&gt;=4,"Positive",IF(B3=3,"Neutral","Negative"))</f>
        <v>Negative</v>
      </c>
      <c r="AF3" t="str">
        <f t="shared" ref="AF3:AF66" si="3">IF(C3&gt;=4,"Positive",IF(C3=3,"Neutral","Negative"))</f>
        <v>Negative</v>
      </c>
      <c r="AG3" t="str">
        <f t="shared" ref="AG3:AG66" si="4">IF(D3&gt;=4,"Positive",IF(D3=3,"Neutral","Negative"))</f>
        <v>Negative</v>
      </c>
      <c r="AH3" t="str">
        <f t="shared" ref="AH3:AH66" si="5">IF(E3&gt;=4,"Positive",IF(E3=3,"Neutral","Negative"))</f>
        <v>Negative</v>
      </c>
      <c r="AI3" t="str">
        <f t="shared" ref="AI3:AI66" si="6">IF(F3&gt;=4,"Positive",IF(F3=3,"Neutral","Negative"))</f>
        <v>Negative</v>
      </c>
      <c r="AJ3" t="str">
        <f t="shared" ref="AJ3:AJ66" si="7">IF(G3&gt;=4,"Positive",IF(G3=3,"Neutral","Negative"))</f>
        <v>Negative</v>
      </c>
      <c r="AK3" t="str">
        <f t="shared" ref="AK3:AK66" si="8">IF(H3&gt;=4,"Positive",IF(H3=3,"Neutral","Negative"))</f>
        <v>Negative</v>
      </c>
      <c r="AL3" t="str">
        <f t="shared" ref="AL3:AL66" si="9">IF(I3&gt;=4,"Positive",IF(I3=3,"Neutral","Negative"))</f>
        <v>Neutral</v>
      </c>
      <c r="AM3" t="str">
        <f t="shared" ref="AM3:AM66" si="10">IF(J3&gt;=4,"Positive",IF(J3=3,"Neutral","Negative"))</f>
        <v>Neutral</v>
      </c>
      <c r="AN3" t="str">
        <f t="shared" ref="AN3:AN66" si="11">IF(K3&gt;=4,"Positive",IF(K3=3,"Neutral","Negative"))</f>
        <v>Neutral</v>
      </c>
      <c r="AO3" t="str">
        <f t="shared" ref="AO3:AO66" si="12">IF(L3&gt;=4,"Positive",IF(L3=3,"Neutral","Negative"))</f>
        <v>Neutral</v>
      </c>
      <c r="AP3" t="str">
        <f t="shared" ref="AP3:AP66" si="13">IF(M3&gt;=4,"Positive",IF(M3=3,"Neutral","Negative"))</f>
        <v>Neutral</v>
      </c>
      <c r="AQ3" t="str">
        <f t="shared" ref="AQ3:AQ66" si="14">IF(N3&gt;=4,"Positive",IF(N3=3,"Neutral","Negative"))</f>
        <v>Neutral</v>
      </c>
      <c r="AR3" t="str">
        <f t="shared" ref="AR3:AR66" si="15">IF(O3&gt;=4,"Positive",IF(O3=3,"Neutral","Negative"))</f>
        <v>Neutral</v>
      </c>
      <c r="AS3" t="str">
        <f t="shared" ref="AS3:AS66" si="16">IF(P3&gt;=4,"Positive",IF(P3=3,"Neutral","Negative"))</f>
        <v>Neutral</v>
      </c>
      <c r="AT3" t="str">
        <f t="shared" ref="AT3:AT66" si="17">IF(Q3&gt;=4,"Positive",IF(Q3=3,"Neutral","Negative"))</f>
        <v>Neutral</v>
      </c>
      <c r="AU3" t="str">
        <f t="shared" ref="AU3:AU66" si="18">IF(R3&gt;=4,"Positive",IF(R3=3,"Neutral","Negative"))</f>
        <v>Neutral</v>
      </c>
      <c r="AV3" t="str">
        <f t="shared" ref="AV3:AV66" si="19">IF(S3&gt;=4,"Positive",IF(S3=3,"Neutral","Negative"))</f>
        <v>Neutral</v>
      </c>
      <c r="AW3" t="str">
        <f t="shared" ref="AW3:AW66" si="20">IF(T3&gt;=4,"Positive",IF(T3=3,"Neutral","Negative"))</f>
        <v>Negative</v>
      </c>
      <c r="AX3" t="str">
        <f t="shared" ref="AX3:AX66" si="21">IF(U3&gt;=4,"Positive",IF(U3=3,"Neutral","Negative"))</f>
        <v>Negative</v>
      </c>
      <c r="AY3" t="str">
        <f t="shared" ref="AY3:AY66" si="22">IF(V3&gt;=4,"Positive",IF(V3=3,"Neutral","Negative"))</f>
        <v>Negative</v>
      </c>
      <c r="AZ3" t="str">
        <f t="shared" ref="AZ3:AZ66" si="23">IF(W3&gt;=4,"Positive",IF(W3=3,"Neutral","Negative"))</f>
        <v>Negative</v>
      </c>
      <c r="BA3" t="str">
        <f t="shared" ref="BA3:BA66" si="24">IF(X3&gt;=4,"Positive",IF(X3=3,"Neutral","Negative"))</f>
        <v>Negative</v>
      </c>
    </row>
    <row r="4" spans="1:53" x14ac:dyDescent="0.25">
      <c r="A4" s="2">
        <v>1</v>
      </c>
      <c r="B4" s="2">
        <v>1</v>
      </c>
      <c r="C4" s="2">
        <v>1</v>
      </c>
      <c r="D4" s="2">
        <v>1</v>
      </c>
      <c r="E4" s="2">
        <v>2</v>
      </c>
      <c r="F4" s="2">
        <v>3</v>
      </c>
      <c r="G4" s="2">
        <v>2</v>
      </c>
      <c r="H4" s="2">
        <v>1</v>
      </c>
      <c r="I4" s="2">
        <v>4</v>
      </c>
      <c r="J4" s="2">
        <v>3</v>
      </c>
      <c r="K4" s="2">
        <v>3</v>
      </c>
      <c r="L4" s="2">
        <v>3</v>
      </c>
      <c r="M4" s="2">
        <v>3</v>
      </c>
      <c r="N4" s="2">
        <v>3</v>
      </c>
      <c r="O4" s="2">
        <v>3</v>
      </c>
      <c r="P4" s="2">
        <v>3</v>
      </c>
      <c r="Q4" s="2">
        <v>3</v>
      </c>
      <c r="R4" s="2">
        <v>3</v>
      </c>
      <c r="S4" s="2">
        <v>3</v>
      </c>
      <c r="T4" s="2">
        <v>3</v>
      </c>
      <c r="U4" s="2">
        <v>3</v>
      </c>
      <c r="V4" s="2">
        <v>3</v>
      </c>
      <c r="W4" s="2">
        <v>3</v>
      </c>
      <c r="X4" s="2">
        <v>3</v>
      </c>
      <c r="Y4" s="2" t="s">
        <v>33</v>
      </c>
      <c r="Z4" s="2" t="s">
        <v>34</v>
      </c>
      <c r="AA4" s="2" t="s">
        <v>35</v>
      </c>
      <c r="AB4" s="2" t="s">
        <v>36</v>
      </c>
      <c r="AC4" s="2" t="s">
        <v>52</v>
      </c>
      <c r="AD4" t="str">
        <f t="shared" si="1"/>
        <v>Negative</v>
      </c>
      <c r="AE4" t="str">
        <f t="shared" si="2"/>
        <v>Negative</v>
      </c>
      <c r="AF4" t="str">
        <f t="shared" si="3"/>
        <v>Negative</v>
      </c>
      <c r="AG4" t="str">
        <f t="shared" si="4"/>
        <v>Negative</v>
      </c>
      <c r="AH4" t="str">
        <f t="shared" si="5"/>
        <v>Negative</v>
      </c>
      <c r="AI4" t="str">
        <f t="shared" si="6"/>
        <v>Neutral</v>
      </c>
      <c r="AJ4" t="str">
        <f t="shared" si="7"/>
        <v>Negative</v>
      </c>
      <c r="AK4" t="str">
        <f t="shared" si="8"/>
        <v>Negative</v>
      </c>
      <c r="AL4" t="str">
        <f t="shared" si="9"/>
        <v>Positive</v>
      </c>
      <c r="AM4" t="str">
        <f t="shared" si="10"/>
        <v>Neutral</v>
      </c>
      <c r="AN4" t="str">
        <f t="shared" si="11"/>
        <v>Neutral</v>
      </c>
      <c r="AO4" t="str">
        <f t="shared" si="12"/>
        <v>Neutral</v>
      </c>
      <c r="AP4" t="str">
        <f t="shared" si="13"/>
        <v>Neutral</v>
      </c>
      <c r="AQ4" t="str">
        <f t="shared" si="14"/>
        <v>Neutral</v>
      </c>
      <c r="AR4" t="str">
        <f t="shared" si="15"/>
        <v>Neutral</v>
      </c>
      <c r="AS4" t="str">
        <f t="shared" si="16"/>
        <v>Neutral</v>
      </c>
      <c r="AT4" t="str">
        <f t="shared" si="17"/>
        <v>Neutral</v>
      </c>
      <c r="AU4" t="str">
        <f t="shared" si="18"/>
        <v>Neutral</v>
      </c>
      <c r="AV4" t="str">
        <f t="shared" si="19"/>
        <v>Neutral</v>
      </c>
      <c r="AW4" t="str">
        <f t="shared" si="20"/>
        <v>Neutral</v>
      </c>
      <c r="AX4" t="str">
        <f t="shared" si="21"/>
        <v>Neutral</v>
      </c>
      <c r="AY4" t="str">
        <f t="shared" si="22"/>
        <v>Neutral</v>
      </c>
      <c r="AZ4" t="str">
        <f t="shared" si="23"/>
        <v>Neutral</v>
      </c>
      <c r="BA4" t="str">
        <f t="shared" si="24"/>
        <v>Neutral</v>
      </c>
    </row>
    <row r="5" spans="1:53" x14ac:dyDescent="0.25">
      <c r="A5" s="4">
        <v>4</v>
      </c>
      <c r="B5" s="4">
        <v>4</v>
      </c>
      <c r="C5" s="4">
        <v>2</v>
      </c>
      <c r="D5" s="4">
        <v>4</v>
      </c>
      <c r="E5" s="4">
        <v>3</v>
      </c>
      <c r="F5" s="4">
        <v>4</v>
      </c>
      <c r="G5" s="4">
        <v>4</v>
      </c>
      <c r="H5" s="4">
        <v>4</v>
      </c>
      <c r="I5" s="4">
        <v>4</v>
      </c>
      <c r="J5" s="4">
        <v>3</v>
      </c>
      <c r="K5" s="4">
        <v>3</v>
      </c>
      <c r="L5" s="4">
        <v>3</v>
      </c>
      <c r="M5" s="4">
        <v>4</v>
      </c>
      <c r="N5" s="4">
        <v>2</v>
      </c>
      <c r="O5" s="4">
        <v>2</v>
      </c>
      <c r="P5" s="4">
        <v>5</v>
      </c>
      <c r="Q5" s="4">
        <v>3</v>
      </c>
      <c r="R5" s="4">
        <v>5</v>
      </c>
      <c r="S5" s="4">
        <v>4</v>
      </c>
      <c r="T5" s="4">
        <v>2</v>
      </c>
      <c r="U5" s="4">
        <v>4</v>
      </c>
      <c r="V5" s="4">
        <v>1</v>
      </c>
      <c r="W5" s="4">
        <v>5</v>
      </c>
      <c r="X5" s="4">
        <v>4</v>
      </c>
      <c r="Y5" s="4" t="s">
        <v>55</v>
      </c>
      <c r="Z5" s="4" t="s">
        <v>34</v>
      </c>
      <c r="AA5" s="4" t="s">
        <v>56</v>
      </c>
      <c r="AB5" s="4" t="s">
        <v>57</v>
      </c>
      <c r="AC5" s="4" t="s">
        <v>58</v>
      </c>
      <c r="AD5" t="str">
        <f t="shared" si="1"/>
        <v>Positive</v>
      </c>
      <c r="AE5" t="str">
        <f t="shared" si="2"/>
        <v>Positive</v>
      </c>
      <c r="AF5" t="str">
        <f t="shared" si="3"/>
        <v>Negative</v>
      </c>
      <c r="AG5" t="str">
        <f t="shared" si="4"/>
        <v>Positive</v>
      </c>
      <c r="AH5" t="str">
        <f t="shared" si="5"/>
        <v>Neutral</v>
      </c>
      <c r="AI5" t="str">
        <f t="shared" si="6"/>
        <v>Positive</v>
      </c>
      <c r="AJ5" t="str">
        <f t="shared" si="7"/>
        <v>Positive</v>
      </c>
      <c r="AK5" t="str">
        <f t="shared" si="8"/>
        <v>Positive</v>
      </c>
      <c r="AL5" t="str">
        <f t="shared" si="9"/>
        <v>Positive</v>
      </c>
      <c r="AM5" t="str">
        <f t="shared" si="10"/>
        <v>Neutral</v>
      </c>
      <c r="AN5" t="str">
        <f t="shared" si="11"/>
        <v>Neutral</v>
      </c>
      <c r="AO5" t="str">
        <f t="shared" si="12"/>
        <v>Neutral</v>
      </c>
      <c r="AP5" t="str">
        <f t="shared" si="13"/>
        <v>Positive</v>
      </c>
      <c r="AQ5" t="str">
        <f t="shared" si="14"/>
        <v>Negative</v>
      </c>
      <c r="AR5" t="str">
        <f t="shared" si="15"/>
        <v>Negative</v>
      </c>
      <c r="AS5" t="str">
        <f t="shared" si="16"/>
        <v>Positive</v>
      </c>
      <c r="AT5" t="str">
        <f t="shared" si="17"/>
        <v>Neutral</v>
      </c>
      <c r="AU5" t="str">
        <f t="shared" si="18"/>
        <v>Positive</v>
      </c>
      <c r="AV5" t="str">
        <f t="shared" si="19"/>
        <v>Positive</v>
      </c>
      <c r="AW5" t="str">
        <f t="shared" si="20"/>
        <v>Negative</v>
      </c>
      <c r="AX5" t="str">
        <f t="shared" si="21"/>
        <v>Positive</v>
      </c>
      <c r="AY5" t="str">
        <f t="shared" si="22"/>
        <v>Negative</v>
      </c>
      <c r="AZ5" t="str">
        <f t="shared" si="23"/>
        <v>Positive</v>
      </c>
      <c r="BA5" t="str">
        <f t="shared" si="24"/>
        <v>Positive</v>
      </c>
    </row>
    <row r="6" spans="1:53" x14ac:dyDescent="0.25">
      <c r="A6" s="2">
        <v>3</v>
      </c>
      <c r="B6" s="2">
        <v>3</v>
      </c>
      <c r="C6" s="2">
        <v>4</v>
      </c>
      <c r="D6" s="2">
        <v>4</v>
      </c>
      <c r="E6" s="2">
        <v>4</v>
      </c>
      <c r="F6" s="2">
        <v>4</v>
      </c>
      <c r="G6" s="2">
        <v>3</v>
      </c>
      <c r="H6" s="2">
        <v>4</v>
      </c>
      <c r="I6" s="2">
        <v>5</v>
      </c>
      <c r="J6" s="2">
        <v>4</v>
      </c>
      <c r="K6" s="2">
        <v>4</v>
      </c>
      <c r="L6" s="2">
        <v>5</v>
      </c>
      <c r="M6" s="2">
        <v>4</v>
      </c>
      <c r="N6" s="2">
        <v>2</v>
      </c>
      <c r="O6" s="2">
        <v>2</v>
      </c>
      <c r="P6" s="2">
        <v>2</v>
      </c>
      <c r="Q6" s="2">
        <v>3</v>
      </c>
      <c r="R6" s="2">
        <v>3</v>
      </c>
      <c r="S6" s="2">
        <v>3</v>
      </c>
      <c r="T6" s="2">
        <v>3</v>
      </c>
      <c r="U6" s="2">
        <v>2</v>
      </c>
      <c r="V6" s="2">
        <v>2</v>
      </c>
      <c r="W6" s="2">
        <v>5</v>
      </c>
      <c r="X6" s="2">
        <v>5</v>
      </c>
      <c r="Y6" s="2" t="s">
        <v>47</v>
      </c>
      <c r="Z6" s="2" t="s">
        <v>34</v>
      </c>
      <c r="AA6" s="2" t="s">
        <v>35</v>
      </c>
      <c r="AB6" s="2" t="s">
        <v>36</v>
      </c>
      <c r="AC6" s="2" t="s">
        <v>52</v>
      </c>
      <c r="AD6" t="str">
        <f t="shared" si="1"/>
        <v>Neutral</v>
      </c>
      <c r="AE6" t="str">
        <f t="shared" si="2"/>
        <v>Neutral</v>
      </c>
      <c r="AF6" t="str">
        <f t="shared" si="3"/>
        <v>Positive</v>
      </c>
      <c r="AG6" t="str">
        <f t="shared" si="4"/>
        <v>Positive</v>
      </c>
      <c r="AH6" t="str">
        <f t="shared" si="5"/>
        <v>Positive</v>
      </c>
      <c r="AI6" t="str">
        <f t="shared" si="6"/>
        <v>Positive</v>
      </c>
      <c r="AJ6" t="str">
        <f t="shared" si="7"/>
        <v>Neutral</v>
      </c>
      <c r="AK6" t="str">
        <f t="shared" si="8"/>
        <v>Positive</v>
      </c>
      <c r="AL6" t="str">
        <f t="shared" si="9"/>
        <v>Positive</v>
      </c>
      <c r="AM6" t="str">
        <f t="shared" si="10"/>
        <v>Positive</v>
      </c>
      <c r="AN6" t="str">
        <f t="shared" si="11"/>
        <v>Positive</v>
      </c>
      <c r="AO6" t="str">
        <f t="shared" si="12"/>
        <v>Positive</v>
      </c>
      <c r="AP6" t="str">
        <f t="shared" si="13"/>
        <v>Positive</v>
      </c>
      <c r="AQ6" t="str">
        <f t="shared" si="14"/>
        <v>Negative</v>
      </c>
      <c r="AR6" t="str">
        <f t="shared" si="15"/>
        <v>Negative</v>
      </c>
      <c r="AS6" t="str">
        <f t="shared" si="16"/>
        <v>Negative</v>
      </c>
      <c r="AT6" t="str">
        <f t="shared" si="17"/>
        <v>Neutral</v>
      </c>
      <c r="AU6" t="str">
        <f t="shared" si="18"/>
        <v>Neutral</v>
      </c>
      <c r="AV6" t="str">
        <f t="shared" si="19"/>
        <v>Neutral</v>
      </c>
      <c r="AW6" t="str">
        <f t="shared" si="20"/>
        <v>Neutral</v>
      </c>
      <c r="AX6" t="str">
        <f t="shared" si="21"/>
        <v>Negative</v>
      </c>
      <c r="AY6" t="str">
        <f t="shared" si="22"/>
        <v>Negative</v>
      </c>
      <c r="AZ6" t="str">
        <f t="shared" si="23"/>
        <v>Positive</v>
      </c>
      <c r="BA6" t="str">
        <f t="shared" si="24"/>
        <v>Positive</v>
      </c>
    </row>
    <row r="7" spans="1:53" x14ac:dyDescent="0.25">
      <c r="A7" s="4">
        <v>4</v>
      </c>
      <c r="B7" s="4">
        <v>5</v>
      </c>
      <c r="C7" s="4">
        <v>4</v>
      </c>
      <c r="D7" s="4">
        <v>4</v>
      </c>
      <c r="E7" s="4">
        <v>5</v>
      </c>
      <c r="F7" s="4">
        <v>2</v>
      </c>
      <c r="G7" s="4">
        <v>2</v>
      </c>
      <c r="H7" s="4">
        <v>2</v>
      </c>
      <c r="I7" s="4">
        <v>2</v>
      </c>
      <c r="J7" s="4">
        <v>2</v>
      </c>
      <c r="K7" s="4">
        <v>2</v>
      </c>
      <c r="L7" s="4">
        <v>2</v>
      </c>
      <c r="M7" s="4">
        <v>2</v>
      </c>
      <c r="N7" s="4">
        <v>2</v>
      </c>
      <c r="O7" s="4">
        <v>3</v>
      </c>
      <c r="P7" s="4">
        <v>3</v>
      </c>
      <c r="Q7" s="4">
        <v>3</v>
      </c>
      <c r="R7" s="4">
        <v>2</v>
      </c>
      <c r="S7" s="4">
        <v>2</v>
      </c>
      <c r="T7" s="4">
        <v>3</v>
      </c>
      <c r="U7" s="4">
        <v>3</v>
      </c>
      <c r="V7" s="4">
        <v>3</v>
      </c>
      <c r="W7" s="4">
        <v>3</v>
      </c>
      <c r="X7" s="4">
        <v>2</v>
      </c>
      <c r="Y7" s="4" t="s">
        <v>33</v>
      </c>
      <c r="Z7" s="4" t="s">
        <v>34</v>
      </c>
      <c r="AA7" s="4" t="s">
        <v>56</v>
      </c>
      <c r="AB7" s="4" t="s">
        <v>36</v>
      </c>
      <c r="AC7" s="4" t="s">
        <v>37</v>
      </c>
      <c r="AD7" t="str">
        <f t="shared" si="1"/>
        <v>Positive</v>
      </c>
      <c r="AE7" t="str">
        <f t="shared" si="2"/>
        <v>Positive</v>
      </c>
      <c r="AF7" t="str">
        <f t="shared" si="3"/>
        <v>Positive</v>
      </c>
      <c r="AG7" t="str">
        <f t="shared" si="4"/>
        <v>Positive</v>
      </c>
      <c r="AH7" t="str">
        <f t="shared" si="5"/>
        <v>Positive</v>
      </c>
      <c r="AI7" t="str">
        <f t="shared" si="6"/>
        <v>Negative</v>
      </c>
      <c r="AJ7" t="str">
        <f t="shared" si="7"/>
        <v>Negative</v>
      </c>
      <c r="AK7" t="str">
        <f t="shared" si="8"/>
        <v>Negative</v>
      </c>
      <c r="AL7" t="str">
        <f t="shared" si="9"/>
        <v>Negative</v>
      </c>
      <c r="AM7" t="str">
        <f t="shared" si="10"/>
        <v>Negative</v>
      </c>
      <c r="AN7" t="str">
        <f t="shared" si="11"/>
        <v>Negative</v>
      </c>
      <c r="AO7" t="str">
        <f t="shared" si="12"/>
        <v>Negative</v>
      </c>
      <c r="AP7" t="str">
        <f t="shared" si="13"/>
        <v>Negative</v>
      </c>
      <c r="AQ7" t="str">
        <f t="shared" si="14"/>
        <v>Negative</v>
      </c>
      <c r="AR7" t="str">
        <f t="shared" si="15"/>
        <v>Neutral</v>
      </c>
      <c r="AS7" t="str">
        <f t="shared" si="16"/>
        <v>Neutral</v>
      </c>
      <c r="AT7" t="str">
        <f t="shared" si="17"/>
        <v>Neutral</v>
      </c>
      <c r="AU7" t="str">
        <f t="shared" si="18"/>
        <v>Negative</v>
      </c>
      <c r="AV7" t="str">
        <f t="shared" si="19"/>
        <v>Negative</v>
      </c>
      <c r="AW7" t="str">
        <f t="shared" si="20"/>
        <v>Neutral</v>
      </c>
      <c r="AX7" t="str">
        <f t="shared" si="21"/>
        <v>Neutral</v>
      </c>
      <c r="AY7" t="str">
        <f t="shared" si="22"/>
        <v>Neutral</v>
      </c>
      <c r="AZ7" t="str">
        <f t="shared" si="23"/>
        <v>Neutral</v>
      </c>
      <c r="BA7" t="str">
        <f t="shared" si="24"/>
        <v>Negative</v>
      </c>
    </row>
    <row r="8" spans="1:53" x14ac:dyDescent="0.25">
      <c r="A8" s="2">
        <v>4</v>
      </c>
      <c r="B8" s="2">
        <v>5</v>
      </c>
      <c r="C8" s="2">
        <v>5</v>
      </c>
      <c r="D8" s="2">
        <v>5</v>
      </c>
      <c r="E8" s="2">
        <v>5</v>
      </c>
      <c r="F8" s="2">
        <v>5</v>
      </c>
      <c r="G8" s="2">
        <v>5</v>
      </c>
      <c r="H8" s="2">
        <v>5</v>
      </c>
      <c r="I8" s="2">
        <v>5</v>
      </c>
      <c r="J8" s="2">
        <v>5</v>
      </c>
      <c r="K8" s="2">
        <v>5</v>
      </c>
      <c r="L8" s="2">
        <v>5</v>
      </c>
      <c r="M8" s="2">
        <v>5</v>
      </c>
      <c r="N8" s="2">
        <v>5</v>
      </c>
      <c r="O8" s="2">
        <v>5</v>
      </c>
      <c r="P8" s="2">
        <v>5</v>
      </c>
      <c r="Q8" s="2">
        <v>5</v>
      </c>
      <c r="R8" s="2">
        <v>5</v>
      </c>
      <c r="S8" s="2">
        <v>5</v>
      </c>
      <c r="T8" s="2">
        <v>5</v>
      </c>
      <c r="U8" s="2">
        <v>5</v>
      </c>
      <c r="V8" s="2">
        <v>5</v>
      </c>
      <c r="W8" s="2">
        <v>5</v>
      </c>
      <c r="X8" s="2">
        <v>5</v>
      </c>
      <c r="Y8" s="2" t="s">
        <v>33</v>
      </c>
      <c r="Z8" s="2" t="s">
        <v>34</v>
      </c>
      <c r="AA8" s="2" t="s">
        <v>63</v>
      </c>
      <c r="AB8" s="2" t="s">
        <v>36</v>
      </c>
      <c r="AC8" s="2" t="s">
        <v>37</v>
      </c>
      <c r="AD8" t="str">
        <f t="shared" si="1"/>
        <v>Positive</v>
      </c>
      <c r="AE8" t="str">
        <f t="shared" si="2"/>
        <v>Positive</v>
      </c>
      <c r="AF8" t="str">
        <f t="shared" si="3"/>
        <v>Positive</v>
      </c>
      <c r="AG8" t="str">
        <f t="shared" si="4"/>
        <v>Positive</v>
      </c>
      <c r="AH8" t="str">
        <f t="shared" si="5"/>
        <v>Positive</v>
      </c>
      <c r="AI8" t="str">
        <f t="shared" si="6"/>
        <v>Positive</v>
      </c>
      <c r="AJ8" t="str">
        <f t="shared" si="7"/>
        <v>Positive</v>
      </c>
      <c r="AK8" t="str">
        <f t="shared" si="8"/>
        <v>Positive</v>
      </c>
      <c r="AL8" t="str">
        <f t="shared" si="9"/>
        <v>Positive</v>
      </c>
      <c r="AM8" t="str">
        <f t="shared" si="10"/>
        <v>Positive</v>
      </c>
      <c r="AN8" t="str">
        <f t="shared" si="11"/>
        <v>Positive</v>
      </c>
      <c r="AO8" t="str">
        <f t="shared" si="12"/>
        <v>Positive</v>
      </c>
      <c r="AP8" t="str">
        <f t="shared" si="13"/>
        <v>Positive</v>
      </c>
      <c r="AQ8" t="str">
        <f t="shared" si="14"/>
        <v>Positive</v>
      </c>
      <c r="AR8" t="str">
        <f t="shared" si="15"/>
        <v>Positive</v>
      </c>
      <c r="AS8" t="str">
        <f t="shared" si="16"/>
        <v>Positive</v>
      </c>
      <c r="AT8" t="str">
        <f t="shared" si="17"/>
        <v>Positive</v>
      </c>
      <c r="AU8" t="str">
        <f t="shared" si="18"/>
        <v>Positive</v>
      </c>
      <c r="AV8" t="str">
        <f t="shared" si="19"/>
        <v>Positive</v>
      </c>
      <c r="AW8" t="str">
        <f t="shared" si="20"/>
        <v>Positive</v>
      </c>
      <c r="AX8" t="str">
        <f t="shared" si="21"/>
        <v>Positive</v>
      </c>
      <c r="AY8" t="str">
        <f t="shared" si="22"/>
        <v>Positive</v>
      </c>
      <c r="AZ8" t="str">
        <f t="shared" si="23"/>
        <v>Positive</v>
      </c>
      <c r="BA8" t="str">
        <f t="shared" si="24"/>
        <v>Positive</v>
      </c>
    </row>
    <row r="9" spans="1:53" x14ac:dyDescent="0.25">
      <c r="A9" s="4">
        <v>5</v>
      </c>
      <c r="B9" s="4">
        <v>4</v>
      </c>
      <c r="C9" s="4">
        <v>4</v>
      </c>
      <c r="D9" s="4">
        <v>4</v>
      </c>
      <c r="E9" s="4">
        <v>5</v>
      </c>
      <c r="F9" s="4">
        <v>3</v>
      </c>
      <c r="G9" s="4">
        <v>3</v>
      </c>
      <c r="H9" s="4">
        <v>2</v>
      </c>
      <c r="I9" s="4">
        <v>2</v>
      </c>
      <c r="J9" s="4">
        <v>2</v>
      </c>
      <c r="K9" s="4">
        <v>2</v>
      </c>
      <c r="L9" s="4">
        <v>2</v>
      </c>
      <c r="M9" s="4">
        <v>2</v>
      </c>
      <c r="N9" s="4">
        <v>3</v>
      </c>
      <c r="O9" s="4">
        <v>3</v>
      </c>
      <c r="P9" s="4">
        <v>2</v>
      </c>
      <c r="Q9" s="4">
        <v>2</v>
      </c>
      <c r="R9" s="4">
        <v>3</v>
      </c>
      <c r="S9" s="4">
        <v>3</v>
      </c>
      <c r="T9" s="4">
        <v>2</v>
      </c>
      <c r="U9" s="4">
        <v>3</v>
      </c>
      <c r="V9" s="4">
        <v>2</v>
      </c>
      <c r="W9" s="4">
        <v>2</v>
      </c>
      <c r="X9" s="4">
        <v>2</v>
      </c>
      <c r="Y9" s="4" t="s">
        <v>47</v>
      </c>
      <c r="Z9" s="4" t="s">
        <v>34</v>
      </c>
      <c r="AA9" s="4" t="s">
        <v>35</v>
      </c>
      <c r="AB9" s="4" t="s">
        <v>36</v>
      </c>
      <c r="AC9" s="4" t="s">
        <v>52</v>
      </c>
      <c r="AD9" t="str">
        <f t="shared" si="1"/>
        <v>Positive</v>
      </c>
      <c r="AE9" t="str">
        <f t="shared" si="2"/>
        <v>Positive</v>
      </c>
      <c r="AF9" t="str">
        <f t="shared" si="3"/>
        <v>Positive</v>
      </c>
      <c r="AG9" t="str">
        <f t="shared" si="4"/>
        <v>Positive</v>
      </c>
      <c r="AH9" t="str">
        <f t="shared" si="5"/>
        <v>Positive</v>
      </c>
      <c r="AI9" t="str">
        <f t="shared" si="6"/>
        <v>Neutral</v>
      </c>
      <c r="AJ9" t="str">
        <f t="shared" si="7"/>
        <v>Neutral</v>
      </c>
      <c r="AK9" t="str">
        <f t="shared" si="8"/>
        <v>Negative</v>
      </c>
      <c r="AL9" t="str">
        <f t="shared" si="9"/>
        <v>Negative</v>
      </c>
      <c r="AM9" t="str">
        <f t="shared" si="10"/>
        <v>Negative</v>
      </c>
      <c r="AN9" t="str">
        <f t="shared" si="11"/>
        <v>Negative</v>
      </c>
      <c r="AO9" t="str">
        <f t="shared" si="12"/>
        <v>Negative</v>
      </c>
      <c r="AP9" t="str">
        <f t="shared" si="13"/>
        <v>Negative</v>
      </c>
      <c r="AQ9" t="str">
        <f t="shared" si="14"/>
        <v>Neutral</v>
      </c>
      <c r="AR9" t="str">
        <f t="shared" si="15"/>
        <v>Neutral</v>
      </c>
      <c r="AS9" t="str">
        <f t="shared" si="16"/>
        <v>Negative</v>
      </c>
      <c r="AT9" t="str">
        <f t="shared" si="17"/>
        <v>Negative</v>
      </c>
      <c r="AU9" t="str">
        <f t="shared" si="18"/>
        <v>Neutral</v>
      </c>
      <c r="AV9" t="str">
        <f t="shared" si="19"/>
        <v>Neutral</v>
      </c>
      <c r="AW9" t="str">
        <f t="shared" si="20"/>
        <v>Negative</v>
      </c>
      <c r="AX9" t="str">
        <f t="shared" si="21"/>
        <v>Neutral</v>
      </c>
      <c r="AY9" t="str">
        <f t="shared" si="22"/>
        <v>Negative</v>
      </c>
      <c r="AZ9" t="str">
        <f t="shared" si="23"/>
        <v>Negative</v>
      </c>
      <c r="BA9" t="str">
        <f t="shared" si="24"/>
        <v>Negative</v>
      </c>
    </row>
    <row r="10" spans="1:53" x14ac:dyDescent="0.25">
      <c r="A10" s="2">
        <v>4</v>
      </c>
      <c r="B10" s="2">
        <v>4</v>
      </c>
      <c r="C10" s="2">
        <v>4</v>
      </c>
      <c r="D10" s="2">
        <v>4</v>
      </c>
      <c r="E10" s="2">
        <v>4</v>
      </c>
      <c r="F10" s="2">
        <v>5</v>
      </c>
      <c r="G10" s="2">
        <v>2</v>
      </c>
      <c r="H10" s="2">
        <v>3</v>
      </c>
      <c r="I10" s="2">
        <v>2</v>
      </c>
      <c r="J10" s="2">
        <v>5</v>
      </c>
      <c r="K10" s="2">
        <v>2</v>
      </c>
      <c r="L10" s="2">
        <v>2</v>
      </c>
      <c r="M10" s="2">
        <v>2</v>
      </c>
      <c r="N10" s="2">
        <v>5</v>
      </c>
      <c r="O10" s="2">
        <v>5</v>
      </c>
      <c r="P10" s="2">
        <v>2</v>
      </c>
      <c r="Q10" s="2">
        <v>5</v>
      </c>
      <c r="R10" s="2">
        <v>5</v>
      </c>
      <c r="S10" s="2">
        <v>5</v>
      </c>
      <c r="T10" s="2">
        <v>2</v>
      </c>
      <c r="U10" s="2">
        <v>2</v>
      </c>
      <c r="V10" s="2">
        <v>2</v>
      </c>
      <c r="W10" s="2">
        <v>2</v>
      </c>
      <c r="X10" s="2">
        <v>5</v>
      </c>
      <c r="Y10" s="2" t="s">
        <v>33</v>
      </c>
      <c r="Z10" s="2" t="s">
        <v>34</v>
      </c>
      <c r="AA10" s="2" t="s">
        <v>35</v>
      </c>
      <c r="AB10" s="2" t="s">
        <v>36</v>
      </c>
      <c r="AC10" s="2" t="s">
        <v>58</v>
      </c>
      <c r="AD10" t="str">
        <f t="shared" si="1"/>
        <v>Positive</v>
      </c>
      <c r="AE10" t="str">
        <f t="shared" si="2"/>
        <v>Positive</v>
      </c>
      <c r="AF10" t="str">
        <f t="shared" si="3"/>
        <v>Positive</v>
      </c>
      <c r="AG10" t="str">
        <f t="shared" si="4"/>
        <v>Positive</v>
      </c>
      <c r="AH10" t="str">
        <f t="shared" si="5"/>
        <v>Positive</v>
      </c>
      <c r="AI10" t="str">
        <f t="shared" si="6"/>
        <v>Positive</v>
      </c>
      <c r="AJ10" t="str">
        <f t="shared" si="7"/>
        <v>Negative</v>
      </c>
      <c r="AK10" t="str">
        <f t="shared" si="8"/>
        <v>Neutral</v>
      </c>
      <c r="AL10" t="str">
        <f t="shared" si="9"/>
        <v>Negative</v>
      </c>
      <c r="AM10" t="str">
        <f t="shared" si="10"/>
        <v>Positive</v>
      </c>
      <c r="AN10" t="str">
        <f t="shared" si="11"/>
        <v>Negative</v>
      </c>
      <c r="AO10" t="str">
        <f t="shared" si="12"/>
        <v>Negative</v>
      </c>
      <c r="AP10" t="str">
        <f t="shared" si="13"/>
        <v>Negative</v>
      </c>
      <c r="AQ10" t="str">
        <f t="shared" si="14"/>
        <v>Positive</v>
      </c>
      <c r="AR10" t="str">
        <f t="shared" si="15"/>
        <v>Positive</v>
      </c>
      <c r="AS10" t="str">
        <f t="shared" si="16"/>
        <v>Negative</v>
      </c>
      <c r="AT10" t="str">
        <f t="shared" si="17"/>
        <v>Positive</v>
      </c>
      <c r="AU10" t="str">
        <f t="shared" si="18"/>
        <v>Positive</v>
      </c>
      <c r="AV10" t="str">
        <f t="shared" si="19"/>
        <v>Positive</v>
      </c>
      <c r="AW10" t="str">
        <f t="shared" si="20"/>
        <v>Negative</v>
      </c>
      <c r="AX10" t="str">
        <f t="shared" si="21"/>
        <v>Negative</v>
      </c>
      <c r="AY10" t="str">
        <f t="shared" si="22"/>
        <v>Negative</v>
      </c>
      <c r="AZ10" t="str">
        <f t="shared" si="23"/>
        <v>Negative</v>
      </c>
      <c r="BA10" t="str">
        <f t="shared" si="24"/>
        <v>Positive</v>
      </c>
    </row>
    <row r="11" spans="1:53" x14ac:dyDescent="0.25">
      <c r="A11" s="4">
        <v>1</v>
      </c>
      <c r="B11" s="4">
        <v>2</v>
      </c>
      <c r="C11" s="4">
        <v>1</v>
      </c>
      <c r="D11" s="4">
        <v>1</v>
      </c>
      <c r="E11" s="4">
        <v>1</v>
      </c>
      <c r="F11" s="4">
        <v>2</v>
      </c>
      <c r="G11" s="4">
        <v>3</v>
      </c>
      <c r="H11" s="4">
        <v>2</v>
      </c>
      <c r="I11" s="4">
        <v>2</v>
      </c>
      <c r="J11" s="4">
        <v>2</v>
      </c>
      <c r="K11" s="4">
        <v>3</v>
      </c>
      <c r="L11" s="4">
        <v>3</v>
      </c>
      <c r="M11" s="4">
        <v>2</v>
      </c>
      <c r="N11" s="4">
        <v>2</v>
      </c>
      <c r="O11" s="4">
        <v>2</v>
      </c>
      <c r="P11" s="4">
        <v>2</v>
      </c>
      <c r="Q11" s="4">
        <v>3</v>
      </c>
      <c r="R11" s="4">
        <v>2</v>
      </c>
      <c r="S11" s="4">
        <v>3</v>
      </c>
      <c r="T11" s="4">
        <v>3</v>
      </c>
      <c r="U11" s="4">
        <v>3</v>
      </c>
      <c r="V11" s="4">
        <v>3</v>
      </c>
      <c r="W11" s="4">
        <v>3</v>
      </c>
      <c r="X11" s="4">
        <v>3</v>
      </c>
      <c r="Y11" s="4" t="s">
        <v>47</v>
      </c>
      <c r="Z11" s="4" t="s">
        <v>34</v>
      </c>
      <c r="AA11" s="4" t="s">
        <v>56</v>
      </c>
      <c r="AB11" s="4" t="s">
        <v>36</v>
      </c>
      <c r="AC11" s="4" t="s">
        <v>37</v>
      </c>
      <c r="AD11" t="str">
        <f t="shared" si="1"/>
        <v>Negative</v>
      </c>
      <c r="AE11" t="str">
        <f t="shared" si="2"/>
        <v>Negative</v>
      </c>
      <c r="AF11" t="str">
        <f t="shared" si="3"/>
        <v>Negative</v>
      </c>
      <c r="AG11" t="str">
        <f t="shared" si="4"/>
        <v>Negative</v>
      </c>
      <c r="AH11" t="str">
        <f t="shared" si="5"/>
        <v>Negative</v>
      </c>
      <c r="AI11" t="str">
        <f t="shared" si="6"/>
        <v>Negative</v>
      </c>
      <c r="AJ11" t="str">
        <f t="shared" si="7"/>
        <v>Neutral</v>
      </c>
      <c r="AK11" t="str">
        <f t="shared" si="8"/>
        <v>Negative</v>
      </c>
      <c r="AL11" t="str">
        <f t="shared" si="9"/>
        <v>Negative</v>
      </c>
      <c r="AM11" t="str">
        <f t="shared" si="10"/>
        <v>Negative</v>
      </c>
      <c r="AN11" t="str">
        <f t="shared" si="11"/>
        <v>Neutral</v>
      </c>
      <c r="AO11" t="str">
        <f t="shared" si="12"/>
        <v>Neutral</v>
      </c>
      <c r="AP11" t="str">
        <f t="shared" si="13"/>
        <v>Negative</v>
      </c>
      <c r="AQ11" t="str">
        <f t="shared" si="14"/>
        <v>Negative</v>
      </c>
      <c r="AR11" t="str">
        <f t="shared" si="15"/>
        <v>Negative</v>
      </c>
      <c r="AS11" t="str">
        <f t="shared" si="16"/>
        <v>Negative</v>
      </c>
      <c r="AT11" t="str">
        <f t="shared" si="17"/>
        <v>Neutral</v>
      </c>
      <c r="AU11" t="str">
        <f t="shared" si="18"/>
        <v>Negative</v>
      </c>
      <c r="AV11" t="str">
        <f t="shared" si="19"/>
        <v>Neutral</v>
      </c>
      <c r="AW11" t="str">
        <f t="shared" si="20"/>
        <v>Neutral</v>
      </c>
      <c r="AX11" t="str">
        <f t="shared" si="21"/>
        <v>Neutral</v>
      </c>
      <c r="AY11" t="str">
        <f t="shared" si="22"/>
        <v>Neutral</v>
      </c>
      <c r="AZ11" t="str">
        <f t="shared" si="23"/>
        <v>Neutral</v>
      </c>
      <c r="BA11" t="str">
        <f t="shared" si="24"/>
        <v>Neutral</v>
      </c>
    </row>
    <row r="12" spans="1:53" x14ac:dyDescent="0.25">
      <c r="A12" s="2">
        <v>3</v>
      </c>
      <c r="B12" s="2">
        <v>4</v>
      </c>
      <c r="C12" s="2">
        <v>5</v>
      </c>
      <c r="D12" s="2">
        <v>4</v>
      </c>
      <c r="E12" s="2">
        <v>5</v>
      </c>
      <c r="F12" s="2">
        <v>5</v>
      </c>
      <c r="G12" s="2">
        <v>2</v>
      </c>
      <c r="H12" s="2">
        <v>2</v>
      </c>
      <c r="I12" s="2">
        <v>2</v>
      </c>
      <c r="J12" s="2">
        <v>2</v>
      </c>
      <c r="K12" s="2">
        <v>2</v>
      </c>
      <c r="L12" s="2">
        <v>2</v>
      </c>
      <c r="M12" s="2">
        <v>2</v>
      </c>
      <c r="N12" s="2">
        <v>5</v>
      </c>
      <c r="O12" s="2">
        <v>2</v>
      </c>
      <c r="P12" s="2">
        <v>2</v>
      </c>
      <c r="Q12" s="2">
        <v>2</v>
      </c>
      <c r="R12" s="2">
        <v>2</v>
      </c>
      <c r="S12" s="2">
        <v>2</v>
      </c>
      <c r="T12" s="2">
        <v>2</v>
      </c>
      <c r="U12" s="2">
        <v>2</v>
      </c>
      <c r="V12" s="2">
        <v>2</v>
      </c>
      <c r="W12" s="2">
        <v>2</v>
      </c>
      <c r="X12" s="2">
        <v>2</v>
      </c>
      <c r="Y12" s="2" t="s">
        <v>47</v>
      </c>
      <c r="Z12" s="2" t="s">
        <v>34</v>
      </c>
      <c r="AA12" s="2" t="s">
        <v>56</v>
      </c>
      <c r="AB12" s="2" t="s">
        <v>36</v>
      </c>
      <c r="AC12" s="2" t="s">
        <v>37</v>
      </c>
      <c r="AD12" t="str">
        <f t="shared" si="1"/>
        <v>Neutral</v>
      </c>
      <c r="AE12" t="str">
        <f t="shared" si="2"/>
        <v>Positive</v>
      </c>
      <c r="AF12" t="str">
        <f t="shared" si="3"/>
        <v>Positive</v>
      </c>
      <c r="AG12" t="str">
        <f t="shared" si="4"/>
        <v>Positive</v>
      </c>
      <c r="AH12" t="str">
        <f t="shared" si="5"/>
        <v>Positive</v>
      </c>
      <c r="AI12" t="str">
        <f t="shared" si="6"/>
        <v>Positive</v>
      </c>
      <c r="AJ12" t="str">
        <f t="shared" si="7"/>
        <v>Negative</v>
      </c>
      <c r="AK12" t="str">
        <f t="shared" si="8"/>
        <v>Negative</v>
      </c>
      <c r="AL12" t="str">
        <f t="shared" si="9"/>
        <v>Negative</v>
      </c>
      <c r="AM12" t="str">
        <f t="shared" si="10"/>
        <v>Negative</v>
      </c>
      <c r="AN12" t="str">
        <f t="shared" si="11"/>
        <v>Negative</v>
      </c>
      <c r="AO12" t="str">
        <f t="shared" si="12"/>
        <v>Negative</v>
      </c>
      <c r="AP12" t="str">
        <f t="shared" si="13"/>
        <v>Negative</v>
      </c>
      <c r="AQ12" t="str">
        <f t="shared" si="14"/>
        <v>Positive</v>
      </c>
      <c r="AR12" t="str">
        <f t="shared" si="15"/>
        <v>Negative</v>
      </c>
      <c r="AS12" t="str">
        <f t="shared" si="16"/>
        <v>Negative</v>
      </c>
      <c r="AT12" t="str">
        <f t="shared" si="17"/>
        <v>Negative</v>
      </c>
      <c r="AU12" t="str">
        <f t="shared" si="18"/>
        <v>Negative</v>
      </c>
      <c r="AV12" t="str">
        <f t="shared" si="19"/>
        <v>Negative</v>
      </c>
      <c r="AW12" t="str">
        <f t="shared" si="20"/>
        <v>Negative</v>
      </c>
      <c r="AX12" t="str">
        <f t="shared" si="21"/>
        <v>Negative</v>
      </c>
      <c r="AY12" t="str">
        <f t="shared" si="22"/>
        <v>Negative</v>
      </c>
      <c r="AZ12" t="str">
        <f t="shared" si="23"/>
        <v>Negative</v>
      </c>
      <c r="BA12" t="str">
        <f t="shared" si="24"/>
        <v>Negative</v>
      </c>
    </row>
    <row r="13" spans="1:53" x14ac:dyDescent="0.25">
      <c r="A13" s="4">
        <v>4</v>
      </c>
      <c r="B13" s="4">
        <v>4</v>
      </c>
      <c r="C13" s="4">
        <v>3</v>
      </c>
      <c r="D13" s="4">
        <v>2</v>
      </c>
      <c r="E13" s="4">
        <v>5</v>
      </c>
      <c r="F13" s="4">
        <v>2</v>
      </c>
      <c r="G13" s="4">
        <v>2</v>
      </c>
      <c r="H13" s="4">
        <v>2</v>
      </c>
      <c r="I13" s="4">
        <v>2</v>
      </c>
      <c r="J13" s="4">
        <v>3</v>
      </c>
      <c r="K13" s="4">
        <v>3</v>
      </c>
      <c r="L13" s="4">
        <v>2</v>
      </c>
      <c r="M13" s="4">
        <v>2</v>
      </c>
      <c r="N13" s="4">
        <v>2</v>
      </c>
      <c r="O13" s="4">
        <v>2</v>
      </c>
      <c r="P13" s="4">
        <v>2</v>
      </c>
      <c r="Q13" s="4">
        <v>1</v>
      </c>
      <c r="R13" s="4">
        <v>2</v>
      </c>
      <c r="S13" s="4">
        <v>2</v>
      </c>
      <c r="T13" s="4">
        <v>3</v>
      </c>
      <c r="U13" s="4">
        <v>3</v>
      </c>
      <c r="V13" s="4">
        <v>2</v>
      </c>
      <c r="W13" s="4">
        <v>2</v>
      </c>
      <c r="X13" s="4">
        <v>2</v>
      </c>
      <c r="Y13" s="4" t="s">
        <v>47</v>
      </c>
      <c r="Z13" s="4" t="s">
        <v>34</v>
      </c>
      <c r="AA13" s="4" t="s">
        <v>35</v>
      </c>
      <c r="AB13" s="4" t="s">
        <v>36</v>
      </c>
      <c r="AC13" s="4" t="s">
        <v>52</v>
      </c>
      <c r="AD13" t="str">
        <f t="shared" si="1"/>
        <v>Positive</v>
      </c>
      <c r="AE13" t="str">
        <f t="shared" si="2"/>
        <v>Positive</v>
      </c>
      <c r="AF13" t="str">
        <f t="shared" si="3"/>
        <v>Neutral</v>
      </c>
      <c r="AG13" t="str">
        <f t="shared" si="4"/>
        <v>Negative</v>
      </c>
      <c r="AH13" t="str">
        <f t="shared" si="5"/>
        <v>Positive</v>
      </c>
      <c r="AI13" t="str">
        <f t="shared" si="6"/>
        <v>Negative</v>
      </c>
      <c r="AJ13" t="str">
        <f t="shared" si="7"/>
        <v>Negative</v>
      </c>
      <c r="AK13" t="str">
        <f t="shared" si="8"/>
        <v>Negative</v>
      </c>
      <c r="AL13" t="str">
        <f t="shared" si="9"/>
        <v>Negative</v>
      </c>
      <c r="AM13" t="str">
        <f t="shared" si="10"/>
        <v>Neutral</v>
      </c>
      <c r="AN13" t="str">
        <f t="shared" si="11"/>
        <v>Neutral</v>
      </c>
      <c r="AO13" t="str">
        <f t="shared" si="12"/>
        <v>Negative</v>
      </c>
      <c r="AP13" t="str">
        <f t="shared" si="13"/>
        <v>Negative</v>
      </c>
      <c r="AQ13" t="str">
        <f t="shared" si="14"/>
        <v>Negative</v>
      </c>
      <c r="AR13" t="str">
        <f t="shared" si="15"/>
        <v>Negative</v>
      </c>
      <c r="AS13" t="str">
        <f t="shared" si="16"/>
        <v>Negative</v>
      </c>
      <c r="AT13" t="str">
        <f t="shared" si="17"/>
        <v>Negative</v>
      </c>
      <c r="AU13" t="str">
        <f t="shared" si="18"/>
        <v>Negative</v>
      </c>
      <c r="AV13" t="str">
        <f t="shared" si="19"/>
        <v>Negative</v>
      </c>
      <c r="AW13" t="str">
        <f t="shared" si="20"/>
        <v>Neutral</v>
      </c>
      <c r="AX13" t="str">
        <f t="shared" si="21"/>
        <v>Neutral</v>
      </c>
      <c r="AY13" t="str">
        <f t="shared" si="22"/>
        <v>Negative</v>
      </c>
      <c r="AZ13" t="str">
        <f t="shared" si="23"/>
        <v>Negative</v>
      </c>
      <c r="BA13" t="str">
        <f t="shared" si="24"/>
        <v>Negative</v>
      </c>
    </row>
    <row r="14" spans="1:53" x14ac:dyDescent="0.25">
      <c r="A14" s="2">
        <v>5</v>
      </c>
      <c r="B14" s="2">
        <v>5</v>
      </c>
      <c r="C14" s="2">
        <v>5</v>
      </c>
      <c r="D14" s="2">
        <v>4</v>
      </c>
      <c r="E14" s="2">
        <v>5</v>
      </c>
      <c r="F14" s="2">
        <v>5</v>
      </c>
      <c r="G14" s="2">
        <v>2</v>
      </c>
      <c r="H14" s="2">
        <v>5</v>
      </c>
      <c r="I14" s="2">
        <v>5</v>
      </c>
      <c r="J14" s="2">
        <v>2</v>
      </c>
      <c r="K14" s="2">
        <v>5</v>
      </c>
      <c r="L14" s="2">
        <v>2</v>
      </c>
      <c r="M14" s="2">
        <v>5</v>
      </c>
      <c r="N14" s="2">
        <v>2</v>
      </c>
      <c r="O14" s="2">
        <v>5</v>
      </c>
      <c r="P14" s="2">
        <v>2</v>
      </c>
      <c r="Q14" s="2">
        <v>5</v>
      </c>
      <c r="R14" s="2">
        <v>2</v>
      </c>
      <c r="S14" s="2">
        <v>5</v>
      </c>
      <c r="T14" s="2">
        <v>2</v>
      </c>
      <c r="U14" s="2">
        <v>5</v>
      </c>
      <c r="V14" s="2">
        <v>2</v>
      </c>
      <c r="W14" s="2">
        <v>5</v>
      </c>
      <c r="X14" s="2">
        <v>2</v>
      </c>
      <c r="Y14" s="2" t="s">
        <v>47</v>
      </c>
      <c r="Z14" s="2" t="s">
        <v>34</v>
      </c>
      <c r="AA14" s="2" t="s">
        <v>56</v>
      </c>
      <c r="AB14" s="2" t="s">
        <v>36</v>
      </c>
      <c r="AC14" s="2" t="s">
        <v>37</v>
      </c>
      <c r="AD14" t="str">
        <f t="shared" si="1"/>
        <v>Positive</v>
      </c>
      <c r="AE14" t="str">
        <f t="shared" si="2"/>
        <v>Positive</v>
      </c>
      <c r="AF14" t="str">
        <f t="shared" si="3"/>
        <v>Positive</v>
      </c>
      <c r="AG14" t="str">
        <f t="shared" si="4"/>
        <v>Positive</v>
      </c>
      <c r="AH14" t="str">
        <f t="shared" si="5"/>
        <v>Positive</v>
      </c>
      <c r="AI14" t="str">
        <f t="shared" si="6"/>
        <v>Positive</v>
      </c>
      <c r="AJ14" t="str">
        <f t="shared" si="7"/>
        <v>Negative</v>
      </c>
      <c r="AK14" t="str">
        <f t="shared" si="8"/>
        <v>Positive</v>
      </c>
      <c r="AL14" t="str">
        <f t="shared" si="9"/>
        <v>Positive</v>
      </c>
      <c r="AM14" t="str">
        <f t="shared" si="10"/>
        <v>Negative</v>
      </c>
      <c r="AN14" t="str">
        <f t="shared" si="11"/>
        <v>Positive</v>
      </c>
      <c r="AO14" t="str">
        <f t="shared" si="12"/>
        <v>Negative</v>
      </c>
      <c r="AP14" t="str">
        <f t="shared" si="13"/>
        <v>Positive</v>
      </c>
      <c r="AQ14" t="str">
        <f t="shared" si="14"/>
        <v>Negative</v>
      </c>
      <c r="AR14" t="str">
        <f t="shared" si="15"/>
        <v>Positive</v>
      </c>
      <c r="AS14" t="str">
        <f t="shared" si="16"/>
        <v>Negative</v>
      </c>
      <c r="AT14" t="str">
        <f t="shared" si="17"/>
        <v>Positive</v>
      </c>
      <c r="AU14" t="str">
        <f t="shared" si="18"/>
        <v>Negative</v>
      </c>
      <c r="AV14" t="str">
        <f t="shared" si="19"/>
        <v>Positive</v>
      </c>
      <c r="AW14" t="str">
        <f t="shared" si="20"/>
        <v>Negative</v>
      </c>
      <c r="AX14" t="str">
        <f t="shared" si="21"/>
        <v>Positive</v>
      </c>
      <c r="AY14" t="str">
        <f t="shared" si="22"/>
        <v>Negative</v>
      </c>
      <c r="AZ14" t="str">
        <f t="shared" si="23"/>
        <v>Positive</v>
      </c>
      <c r="BA14" t="str">
        <f t="shared" si="24"/>
        <v>Negative</v>
      </c>
    </row>
    <row r="15" spans="1:53" x14ac:dyDescent="0.25">
      <c r="A15" s="4">
        <v>4</v>
      </c>
      <c r="B15" s="4">
        <v>4</v>
      </c>
      <c r="C15" s="4">
        <v>5</v>
      </c>
      <c r="D15" s="4">
        <v>4</v>
      </c>
      <c r="E15" s="4">
        <v>4</v>
      </c>
      <c r="F15" s="4">
        <v>2</v>
      </c>
      <c r="G15" s="4">
        <v>2</v>
      </c>
      <c r="H15" s="4">
        <v>2</v>
      </c>
      <c r="I15" s="4">
        <v>2</v>
      </c>
      <c r="J15" s="4">
        <v>2</v>
      </c>
      <c r="K15" s="4">
        <v>2</v>
      </c>
      <c r="L15" s="4">
        <v>2</v>
      </c>
      <c r="M15" s="4">
        <v>2</v>
      </c>
      <c r="N15" s="4">
        <v>2</v>
      </c>
      <c r="O15" s="4">
        <v>2</v>
      </c>
      <c r="P15" s="4">
        <v>2</v>
      </c>
      <c r="Q15" s="4">
        <v>2</v>
      </c>
      <c r="R15" s="4">
        <v>2</v>
      </c>
      <c r="S15" s="4">
        <v>2</v>
      </c>
      <c r="T15" s="4">
        <v>2</v>
      </c>
      <c r="U15" s="4">
        <v>2</v>
      </c>
      <c r="V15" s="4">
        <v>2</v>
      </c>
      <c r="W15" s="4">
        <v>2</v>
      </c>
      <c r="X15" s="4">
        <v>2</v>
      </c>
      <c r="Y15" s="4" t="s">
        <v>47</v>
      </c>
      <c r="Z15" s="4" t="s">
        <v>48</v>
      </c>
      <c r="AA15" s="4" t="s">
        <v>35</v>
      </c>
      <c r="AB15" s="4" t="s">
        <v>36</v>
      </c>
      <c r="AC15" s="4" t="s">
        <v>37</v>
      </c>
      <c r="AD15" t="str">
        <f t="shared" si="1"/>
        <v>Positive</v>
      </c>
      <c r="AE15" t="str">
        <f t="shared" si="2"/>
        <v>Positive</v>
      </c>
      <c r="AF15" t="str">
        <f t="shared" si="3"/>
        <v>Positive</v>
      </c>
      <c r="AG15" t="str">
        <f t="shared" si="4"/>
        <v>Positive</v>
      </c>
      <c r="AH15" t="str">
        <f t="shared" si="5"/>
        <v>Positive</v>
      </c>
      <c r="AI15" t="str">
        <f t="shared" si="6"/>
        <v>Negative</v>
      </c>
      <c r="AJ15" t="str">
        <f t="shared" si="7"/>
        <v>Negative</v>
      </c>
      <c r="AK15" t="str">
        <f t="shared" si="8"/>
        <v>Negative</v>
      </c>
      <c r="AL15" t="str">
        <f t="shared" si="9"/>
        <v>Negative</v>
      </c>
      <c r="AM15" t="str">
        <f t="shared" si="10"/>
        <v>Negative</v>
      </c>
      <c r="AN15" t="str">
        <f t="shared" si="11"/>
        <v>Negative</v>
      </c>
      <c r="AO15" t="str">
        <f t="shared" si="12"/>
        <v>Negative</v>
      </c>
      <c r="AP15" t="str">
        <f t="shared" si="13"/>
        <v>Negative</v>
      </c>
      <c r="AQ15" t="str">
        <f t="shared" si="14"/>
        <v>Negative</v>
      </c>
      <c r="AR15" t="str">
        <f t="shared" si="15"/>
        <v>Negative</v>
      </c>
      <c r="AS15" t="str">
        <f t="shared" si="16"/>
        <v>Negative</v>
      </c>
      <c r="AT15" t="str">
        <f t="shared" si="17"/>
        <v>Negative</v>
      </c>
      <c r="AU15" t="str">
        <f t="shared" si="18"/>
        <v>Negative</v>
      </c>
      <c r="AV15" t="str">
        <f t="shared" si="19"/>
        <v>Negative</v>
      </c>
      <c r="AW15" t="str">
        <f t="shared" si="20"/>
        <v>Negative</v>
      </c>
      <c r="AX15" t="str">
        <f t="shared" si="21"/>
        <v>Negative</v>
      </c>
      <c r="AY15" t="str">
        <f t="shared" si="22"/>
        <v>Negative</v>
      </c>
      <c r="AZ15" t="str">
        <f t="shared" si="23"/>
        <v>Negative</v>
      </c>
      <c r="BA15" t="str">
        <f t="shared" si="24"/>
        <v>Negative</v>
      </c>
    </row>
    <row r="16" spans="1:53" x14ac:dyDescent="0.25">
      <c r="A16" s="2">
        <v>2</v>
      </c>
      <c r="B16" s="2">
        <v>1</v>
      </c>
      <c r="C16" s="2">
        <v>1</v>
      </c>
      <c r="D16" s="2">
        <v>1</v>
      </c>
      <c r="E16" s="2">
        <v>1</v>
      </c>
      <c r="F16" s="2">
        <v>2</v>
      </c>
      <c r="G16" s="2">
        <v>2</v>
      </c>
      <c r="H16" s="2">
        <v>2</v>
      </c>
      <c r="I16" s="2">
        <v>2</v>
      </c>
      <c r="J16" s="2">
        <v>1</v>
      </c>
      <c r="K16" s="2">
        <v>2</v>
      </c>
      <c r="L16" s="2">
        <v>2</v>
      </c>
      <c r="M16" s="2">
        <v>2</v>
      </c>
      <c r="N16" s="2">
        <v>1</v>
      </c>
      <c r="O16" s="2">
        <v>2</v>
      </c>
      <c r="P16" s="2">
        <v>2</v>
      </c>
      <c r="Q16" s="2">
        <v>2</v>
      </c>
      <c r="R16" s="2">
        <v>2</v>
      </c>
      <c r="S16" s="2">
        <v>2</v>
      </c>
      <c r="T16" s="2">
        <v>2</v>
      </c>
      <c r="U16" s="2">
        <v>2</v>
      </c>
      <c r="V16" s="2">
        <v>2</v>
      </c>
      <c r="W16" s="2">
        <v>1</v>
      </c>
      <c r="X16" s="2">
        <v>1</v>
      </c>
      <c r="Y16" s="2" t="s">
        <v>47</v>
      </c>
      <c r="Z16" s="2" t="s">
        <v>34</v>
      </c>
      <c r="AA16" s="2" t="s">
        <v>35</v>
      </c>
      <c r="AB16" s="2" t="s">
        <v>57</v>
      </c>
      <c r="AC16" s="2" t="s">
        <v>58</v>
      </c>
      <c r="AD16" t="str">
        <f t="shared" si="1"/>
        <v>Negative</v>
      </c>
      <c r="AE16" t="str">
        <f t="shared" si="2"/>
        <v>Negative</v>
      </c>
      <c r="AF16" t="str">
        <f t="shared" si="3"/>
        <v>Negative</v>
      </c>
      <c r="AG16" t="str">
        <f t="shared" si="4"/>
        <v>Negative</v>
      </c>
      <c r="AH16" t="str">
        <f t="shared" si="5"/>
        <v>Negative</v>
      </c>
      <c r="AI16" t="str">
        <f t="shared" si="6"/>
        <v>Negative</v>
      </c>
      <c r="AJ16" t="str">
        <f t="shared" si="7"/>
        <v>Negative</v>
      </c>
      <c r="AK16" t="str">
        <f t="shared" si="8"/>
        <v>Negative</v>
      </c>
      <c r="AL16" t="str">
        <f t="shared" si="9"/>
        <v>Negative</v>
      </c>
      <c r="AM16" t="str">
        <f t="shared" si="10"/>
        <v>Negative</v>
      </c>
      <c r="AN16" t="str">
        <f t="shared" si="11"/>
        <v>Negative</v>
      </c>
      <c r="AO16" t="str">
        <f t="shared" si="12"/>
        <v>Negative</v>
      </c>
      <c r="AP16" t="str">
        <f t="shared" si="13"/>
        <v>Negative</v>
      </c>
      <c r="AQ16" t="str">
        <f t="shared" si="14"/>
        <v>Negative</v>
      </c>
      <c r="AR16" t="str">
        <f t="shared" si="15"/>
        <v>Negative</v>
      </c>
      <c r="AS16" t="str">
        <f t="shared" si="16"/>
        <v>Negative</v>
      </c>
      <c r="AT16" t="str">
        <f t="shared" si="17"/>
        <v>Negative</v>
      </c>
      <c r="AU16" t="str">
        <f t="shared" si="18"/>
        <v>Negative</v>
      </c>
      <c r="AV16" t="str">
        <f t="shared" si="19"/>
        <v>Negative</v>
      </c>
      <c r="AW16" t="str">
        <f t="shared" si="20"/>
        <v>Negative</v>
      </c>
      <c r="AX16" t="str">
        <f t="shared" si="21"/>
        <v>Negative</v>
      </c>
      <c r="AY16" t="str">
        <f t="shared" si="22"/>
        <v>Negative</v>
      </c>
      <c r="AZ16" t="str">
        <f t="shared" si="23"/>
        <v>Negative</v>
      </c>
      <c r="BA16" t="str">
        <f t="shared" si="24"/>
        <v>Negative</v>
      </c>
    </row>
    <row r="17" spans="1:53" x14ac:dyDescent="0.25">
      <c r="A17" s="4">
        <v>2</v>
      </c>
      <c r="B17" s="4">
        <v>2</v>
      </c>
      <c r="C17" s="4">
        <v>3</v>
      </c>
      <c r="D17" s="4">
        <v>2</v>
      </c>
      <c r="E17" s="4">
        <v>4</v>
      </c>
      <c r="F17" s="4">
        <v>2</v>
      </c>
      <c r="G17" s="4">
        <v>3</v>
      </c>
      <c r="H17" s="4">
        <v>2</v>
      </c>
      <c r="I17" s="4">
        <v>2</v>
      </c>
      <c r="J17" s="4">
        <v>3</v>
      </c>
      <c r="K17" s="4">
        <v>2</v>
      </c>
      <c r="L17" s="4">
        <v>3</v>
      </c>
      <c r="M17" s="4">
        <v>2</v>
      </c>
      <c r="N17" s="4">
        <v>3</v>
      </c>
      <c r="O17" s="4">
        <v>2</v>
      </c>
      <c r="P17" s="4">
        <v>2</v>
      </c>
      <c r="Q17" s="4">
        <v>3</v>
      </c>
      <c r="R17" s="4">
        <v>2</v>
      </c>
      <c r="S17" s="4">
        <v>2</v>
      </c>
      <c r="T17" s="4">
        <v>2</v>
      </c>
      <c r="U17" s="4">
        <v>2</v>
      </c>
      <c r="V17" s="4">
        <v>2</v>
      </c>
      <c r="W17" s="4">
        <v>2</v>
      </c>
      <c r="X17" s="4">
        <v>2</v>
      </c>
      <c r="Y17" s="4" t="s">
        <v>47</v>
      </c>
      <c r="Z17" s="4" t="s">
        <v>34</v>
      </c>
      <c r="AA17" s="4" t="s">
        <v>35</v>
      </c>
      <c r="AB17" s="4" t="s">
        <v>36</v>
      </c>
      <c r="AC17" s="4" t="s">
        <v>37</v>
      </c>
      <c r="AD17" t="str">
        <f t="shared" si="1"/>
        <v>Negative</v>
      </c>
      <c r="AE17" t="str">
        <f t="shared" si="2"/>
        <v>Negative</v>
      </c>
      <c r="AF17" t="str">
        <f t="shared" si="3"/>
        <v>Neutral</v>
      </c>
      <c r="AG17" t="str">
        <f t="shared" si="4"/>
        <v>Negative</v>
      </c>
      <c r="AH17" t="str">
        <f t="shared" si="5"/>
        <v>Positive</v>
      </c>
      <c r="AI17" t="str">
        <f t="shared" si="6"/>
        <v>Negative</v>
      </c>
      <c r="AJ17" t="str">
        <f t="shared" si="7"/>
        <v>Neutral</v>
      </c>
      <c r="AK17" t="str">
        <f t="shared" si="8"/>
        <v>Negative</v>
      </c>
      <c r="AL17" t="str">
        <f t="shared" si="9"/>
        <v>Negative</v>
      </c>
      <c r="AM17" t="str">
        <f t="shared" si="10"/>
        <v>Neutral</v>
      </c>
      <c r="AN17" t="str">
        <f t="shared" si="11"/>
        <v>Negative</v>
      </c>
      <c r="AO17" t="str">
        <f t="shared" si="12"/>
        <v>Neutral</v>
      </c>
      <c r="AP17" t="str">
        <f t="shared" si="13"/>
        <v>Negative</v>
      </c>
      <c r="AQ17" t="str">
        <f t="shared" si="14"/>
        <v>Neutral</v>
      </c>
      <c r="AR17" t="str">
        <f t="shared" si="15"/>
        <v>Negative</v>
      </c>
      <c r="AS17" t="str">
        <f t="shared" si="16"/>
        <v>Negative</v>
      </c>
      <c r="AT17" t="str">
        <f t="shared" si="17"/>
        <v>Neutral</v>
      </c>
      <c r="AU17" t="str">
        <f t="shared" si="18"/>
        <v>Negative</v>
      </c>
      <c r="AV17" t="str">
        <f t="shared" si="19"/>
        <v>Negative</v>
      </c>
      <c r="AW17" t="str">
        <f t="shared" si="20"/>
        <v>Negative</v>
      </c>
      <c r="AX17" t="str">
        <f t="shared" si="21"/>
        <v>Negative</v>
      </c>
      <c r="AY17" t="str">
        <f t="shared" si="22"/>
        <v>Negative</v>
      </c>
      <c r="AZ17" t="str">
        <f t="shared" si="23"/>
        <v>Negative</v>
      </c>
      <c r="BA17" t="str">
        <f t="shared" si="24"/>
        <v>Negative</v>
      </c>
    </row>
    <row r="18" spans="1:53" x14ac:dyDescent="0.25">
      <c r="A18" s="2">
        <v>5</v>
      </c>
      <c r="B18" s="2">
        <v>5</v>
      </c>
      <c r="C18" s="2">
        <v>5</v>
      </c>
      <c r="D18" s="2">
        <v>4</v>
      </c>
      <c r="E18" s="2">
        <v>5</v>
      </c>
      <c r="F18" s="2">
        <v>2</v>
      </c>
      <c r="G18" s="2">
        <v>2</v>
      </c>
      <c r="H18" s="2">
        <v>2</v>
      </c>
      <c r="I18" s="2">
        <v>2</v>
      </c>
      <c r="J18" s="2">
        <v>2</v>
      </c>
      <c r="K18" s="2">
        <v>5</v>
      </c>
      <c r="L18" s="2">
        <v>5</v>
      </c>
      <c r="M18" s="2">
        <v>5</v>
      </c>
      <c r="N18" s="2">
        <v>2</v>
      </c>
      <c r="O18" s="2">
        <v>2</v>
      </c>
      <c r="P18" s="2">
        <v>2</v>
      </c>
      <c r="Q18" s="2">
        <v>2</v>
      </c>
      <c r="R18" s="2">
        <v>2</v>
      </c>
      <c r="S18" s="2">
        <v>2</v>
      </c>
      <c r="T18" s="2">
        <v>2</v>
      </c>
      <c r="U18" s="2">
        <v>2</v>
      </c>
      <c r="V18" s="2">
        <v>2</v>
      </c>
      <c r="W18" s="2">
        <v>2</v>
      </c>
      <c r="X18" s="2">
        <v>5</v>
      </c>
      <c r="Y18" s="2" t="s">
        <v>55</v>
      </c>
      <c r="Z18" s="2" t="s">
        <v>34</v>
      </c>
      <c r="AA18" s="2" t="s">
        <v>56</v>
      </c>
      <c r="AB18" s="2" t="s">
        <v>36</v>
      </c>
      <c r="AC18" s="2" t="s">
        <v>37</v>
      </c>
      <c r="AD18" t="str">
        <f t="shared" si="1"/>
        <v>Positive</v>
      </c>
      <c r="AE18" t="str">
        <f t="shared" si="2"/>
        <v>Positive</v>
      </c>
      <c r="AF18" t="str">
        <f t="shared" si="3"/>
        <v>Positive</v>
      </c>
      <c r="AG18" t="str">
        <f t="shared" si="4"/>
        <v>Positive</v>
      </c>
      <c r="AH18" t="str">
        <f t="shared" si="5"/>
        <v>Positive</v>
      </c>
      <c r="AI18" t="str">
        <f t="shared" si="6"/>
        <v>Negative</v>
      </c>
      <c r="AJ18" t="str">
        <f t="shared" si="7"/>
        <v>Negative</v>
      </c>
      <c r="AK18" t="str">
        <f t="shared" si="8"/>
        <v>Negative</v>
      </c>
      <c r="AL18" t="str">
        <f t="shared" si="9"/>
        <v>Negative</v>
      </c>
      <c r="AM18" t="str">
        <f t="shared" si="10"/>
        <v>Negative</v>
      </c>
      <c r="AN18" t="str">
        <f t="shared" si="11"/>
        <v>Positive</v>
      </c>
      <c r="AO18" t="str">
        <f t="shared" si="12"/>
        <v>Positive</v>
      </c>
      <c r="AP18" t="str">
        <f t="shared" si="13"/>
        <v>Positive</v>
      </c>
      <c r="AQ18" t="str">
        <f t="shared" si="14"/>
        <v>Negative</v>
      </c>
      <c r="AR18" t="str">
        <f t="shared" si="15"/>
        <v>Negative</v>
      </c>
      <c r="AS18" t="str">
        <f t="shared" si="16"/>
        <v>Negative</v>
      </c>
      <c r="AT18" t="str">
        <f t="shared" si="17"/>
        <v>Negative</v>
      </c>
      <c r="AU18" t="str">
        <f t="shared" si="18"/>
        <v>Negative</v>
      </c>
      <c r="AV18" t="str">
        <f t="shared" si="19"/>
        <v>Negative</v>
      </c>
      <c r="AW18" t="str">
        <f t="shared" si="20"/>
        <v>Negative</v>
      </c>
      <c r="AX18" t="str">
        <f t="shared" si="21"/>
        <v>Negative</v>
      </c>
      <c r="AY18" t="str">
        <f t="shared" si="22"/>
        <v>Negative</v>
      </c>
      <c r="AZ18" t="str">
        <f t="shared" si="23"/>
        <v>Negative</v>
      </c>
      <c r="BA18" t="str">
        <f t="shared" si="24"/>
        <v>Positive</v>
      </c>
    </row>
    <row r="19" spans="1:53" x14ac:dyDescent="0.25">
      <c r="A19" s="4">
        <v>4</v>
      </c>
      <c r="B19" s="4">
        <v>2</v>
      </c>
      <c r="C19" s="4">
        <v>2</v>
      </c>
      <c r="D19" s="4">
        <v>4</v>
      </c>
      <c r="E19" s="4">
        <v>5</v>
      </c>
      <c r="F19" s="4">
        <v>5</v>
      </c>
      <c r="G19" s="4">
        <v>3</v>
      </c>
      <c r="H19" s="4">
        <v>2</v>
      </c>
      <c r="I19" s="4">
        <v>2</v>
      </c>
      <c r="J19" s="4">
        <v>2</v>
      </c>
      <c r="K19" s="4">
        <v>2</v>
      </c>
      <c r="L19" s="4">
        <v>2</v>
      </c>
      <c r="M19" s="4">
        <v>2</v>
      </c>
      <c r="N19" s="4">
        <v>5</v>
      </c>
      <c r="O19" s="4">
        <v>3</v>
      </c>
      <c r="P19" s="4">
        <v>5</v>
      </c>
      <c r="Q19" s="4">
        <v>2</v>
      </c>
      <c r="R19" s="4">
        <v>5</v>
      </c>
      <c r="S19" s="4">
        <v>3</v>
      </c>
      <c r="T19" s="4">
        <v>2</v>
      </c>
      <c r="U19" s="4">
        <v>2</v>
      </c>
      <c r="V19" s="4">
        <v>2</v>
      </c>
      <c r="W19" s="4">
        <v>5</v>
      </c>
      <c r="X19" s="4">
        <v>5</v>
      </c>
      <c r="Y19" s="4" t="s">
        <v>47</v>
      </c>
      <c r="Z19" s="4" t="s">
        <v>34</v>
      </c>
      <c r="AA19" s="4" t="s">
        <v>56</v>
      </c>
      <c r="AB19" s="4" t="s">
        <v>36</v>
      </c>
      <c r="AC19" s="4" t="s">
        <v>37</v>
      </c>
      <c r="AD19" t="str">
        <f t="shared" si="1"/>
        <v>Positive</v>
      </c>
      <c r="AE19" t="str">
        <f t="shared" si="2"/>
        <v>Negative</v>
      </c>
      <c r="AF19" t="str">
        <f t="shared" si="3"/>
        <v>Negative</v>
      </c>
      <c r="AG19" t="str">
        <f t="shared" si="4"/>
        <v>Positive</v>
      </c>
      <c r="AH19" t="str">
        <f t="shared" si="5"/>
        <v>Positive</v>
      </c>
      <c r="AI19" t="str">
        <f t="shared" si="6"/>
        <v>Positive</v>
      </c>
      <c r="AJ19" t="str">
        <f t="shared" si="7"/>
        <v>Neutral</v>
      </c>
      <c r="AK19" t="str">
        <f t="shared" si="8"/>
        <v>Negative</v>
      </c>
      <c r="AL19" t="str">
        <f t="shared" si="9"/>
        <v>Negative</v>
      </c>
      <c r="AM19" t="str">
        <f t="shared" si="10"/>
        <v>Negative</v>
      </c>
      <c r="AN19" t="str">
        <f t="shared" si="11"/>
        <v>Negative</v>
      </c>
      <c r="AO19" t="str">
        <f t="shared" si="12"/>
        <v>Negative</v>
      </c>
      <c r="AP19" t="str">
        <f t="shared" si="13"/>
        <v>Negative</v>
      </c>
      <c r="AQ19" t="str">
        <f t="shared" si="14"/>
        <v>Positive</v>
      </c>
      <c r="AR19" t="str">
        <f t="shared" si="15"/>
        <v>Neutral</v>
      </c>
      <c r="AS19" t="str">
        <f t="shared" si="16"/>
        <v>Positive</v>
      </c>
      <c r="AT19" t="str">
        <f t="shared" si="17"/>
        <v>Negative</v>
      </c>
      <c r="AU19" t="str">
        <f t="shared" si="18"/>
        <v>Positive</v>
      </c>
      <c r="AV19" t="str">
        <f t="shared" si="19"/>
        <v>Neutral</v>
      </c>
      <c r="AW19" t="str">
        <f t="shared" si="20"/>
        <v>Negative</v>
      </c>
      <c r="AX19" t="str">
        <f t="shared" si="21"/>
        <v>Negative</v>
      </c>
      <c r="AY19" t="str">
        <f t="shared" si="22"/>
        <v>Negative</v>
      </c>
      <c r="AZ19" t="str">
        <f t="shared" si="23"/>
        <v>Positive</v>
      </c>
      <c r="BA19" t="str">
        <f t="shared" si="24"/>
        <v>Positive</v>
      </c>
    </row>
    <row r="20" spans="1:53" x14ac:dyDescent="0.25">
      <c r="A20" s="2">
        <v>4</v>
      </c>
      <c r="B20" s="2">
        <v>4</v>
      </c>
      <c r="C20" s="2">
        <v>4</v>
      </c>
      <c r="D20" s="2">
        <v>4</v>
      </c>
      <c r="E20" s="2">
        <v>4</v>
      </c>
      <c r="F20" s="2">
        <v>2</v>
      </c>
      <c r="G20" s="2">
        <v>2</v>
      </c>
      <c r="H20" s="2">
        <v>2</v>
      </c>
      <c r="I20" s="2">
        <v>2</v>
      </c>
      <c r="J20" s="2">
        <v>2</v>
      </c>
      <c r="K20" s="2">
        <v>2</v>
      </c>
      <c r="L20" s="2">
        <v>2</v>
      </c>
      <c r="M20" s="2">
        <v>2</v>
      </c>
      <c r="N20" s="2">
        <v>2</v>
      </c>
      <c r="O20" s="2">
        <v>2</v>
      </c>
      <c r="P20" s="2">
        <v>2</v>
      </c>
      <c r="Q20" s="2">
        <v>2</v>
      </c>
      <c r="R20" s="2">
        <v>2</v>
      </c>
      <c r="S20" s="2">
        <v>2</v>
      </c>
      <c r="T20" s="2">
        <v>2</v>
      </c>
      <c r="U20" s="2">
        <v>2</v>
      </c>
      <c r="V20" s="2">
        <v>2</v>
      </c>
      <c r="W20" s="2">
        <v>2</v>
      </c>
      <c r="X20" s="2">
        <v>2</v>
      </c>
      <c r="Y20" s="2" t="s">
        <v>47</v>
      </c>
      <c r="Z20" s="2" t="s">
        <v>34</v>
      </c>
      <c r="AA20" s="2" t="s">
        <v>35</v>
      </c>
      <c r="AB20" s="2" t="s">
        <v>57</v>
      </c>
      <c r="AC20" s="2" t="s">
        <v>37</v>
      </c>
      <c r="AD20" t="str">
        <f t="shared" si="1"/>
        <v>Positive</v>
      </c>
      <c r="AE20" t="str">
        <f t="shared" si="2"/>
        <v>Positive</v>
      </c>
      <c r="AF20" t="str">
        <f t="shared" si="3"/>
        <v>Positive</v>
      </c>
      <c r="AG20" t="str">
        <f t="shared" si="4"/>
        <v>Positive</v>
      </c>
      <c r="AH20" t="str">
        <f t="shared" si="5"/>
        <v>Positive</v>
      </c>
      <c r="AI20" t="str">
        <f t="shared" si="6"/>
        <v>Negative</v>
      </c>
      <c r="AJ20" t="str">
        <f t="shared" si="7"/>
        <v>Negative</v>
      </c>
      <c r="AK20" t="str">
        <f t="shared" si="8"/>
        <v>Negative</v>
      </c>
      <c r="AL20" t="str">
        <f t="shared" si="9"/>
        <v>Negative</v>
      </c>
      <c r="AM20" t="str">
        <f t="shared" si="10"/>
        <v>Negative</v>
      </c>
      <c r="AN20" t="str">
        <f t="shared" si="11"/>
        <v>Negative</v>
      </c>
      <c r="AO20" t="str">
        <f t="shared" si="12"/>
        <v>Negative</v>
      </c>
      <c r="AP20" t="str">
        <f t="shared" si="13"/>
        <v>Negative</v>
      </c>
      <c r="AQ20" t="str">
        <f t="shared" si="14"/>
        <v>Negative</v>
      </c>
      <c r="AR20" t="str">
        <f t="shared" si="15"/>
        <v>Negative</v>
      </c>
      <c r="AS20" t="str">
        <f t="shared" si="16"/>
        <v>Negative</v>
      </c>
      <c r="AT20" t="str">
        <f t="shared" si="17"/>
        <v>Negative</v>
      </c>
      <c r="AU20" t="str">
        <f t="shared" si="18"/>
        <v>Negative</v>
      </c>
      <c r="AV20" t="str">
        <f t="shared" si="19"/>
        <v>Negative</v>
      </c>
      <c r="AW20" t="str">
        <f t="shared" si="20"/>
        <v>Negative</v>
      </c>
      <c r="AX20" t="str">
        <f t="shared" si="21"/>
        <v>Negative</v>
      </c>
      <c r="AY20" t="str">
        <f t="shared" si="22"/>
        <v>Negative</v>
      </c>
      <c r="AZ20" t="str">
        <f t="shared" si="23"/>
        <v>Negative</v>
      </c>
      <c r="BA20" t="str">
        <f t="shared" si="24"/>
        <v>Negative</v>
      </c>
    </row>
    <row r="21" spans="1:53" x14ac:dyDescent="0.25">
      <c r="A21" s="4">
        <v>4</v>
      </c>
      <c r="B21" s="4">
        <v>5</v>
      </c>
      <c r="C21" s="4">
        <v>5</v>
      </c>
      <c r="D21" s="4">
        <v>4</v>
      </c>
      <c r="E21" s="4">
        <v>5</v>
      </c>
      <c r="F21" s="4">
        <v>2</v>
      </c>
      <c r="G21" s="4">
        <v>3</v>
      </c>
      <c r="H21" s="4">
        <v>3</v>
      </c>
      <c r="I21" s="4">
        <v>2</v>
      </c>
      <c r="J21" s="4">
        <v>2</v>
      </c>
      <c r="K21" s="4">
        <v>2</v>
      </c>
      <c r="L21" s="4">
        <v>2</v>
      </c>
      <c r="M21" s="4">
        <v>3</v>
      </c>
      <c r="N21" s="4">
        <v>3</v>
      </c>
      <c r="O21" s="4">
        <v>3</v>
      </c>
      <c r="P21" s="4">
        <v>2</v>
      </c>
      <c r="Q21" s="4">
        <v>3</v>
      </c>
      <c r="R21" s="4">
        <v>3</v>
      </c>
      <c r="S21" s="4">
        <v>3</v>
      </c>
      <c r="T21" s="4">
        <v>2</v>
      </c>
      <c r="U21" s="4">
        <v>2</v>
      </c>
      <c r="V21" s="4">
        <v>2</v>
      </c>
      <c r="W21" s="4">
        <v>2</v>
      </c>
      <c r="X21" s="4">
        <v>2</v>
      </c>
      <c r="Y21" s="4" t="s">
        <v>55</v>
      </c>
      <c r="Z21" s="4" t="s">
        <v>34</v>
      </c>
      <c r="AA21" s="4" t="s">
        <v>35</v>
      </c>
      <c r="AB21" s="4" t="s">
        <v>36</v>
      </c>
      <c r="AC21" s="4" t="s">
        <v>37</v>
      </c>
      <c r="AD21" t="str">
        <f t="shared" si="1"/>
        <v>Positive</v>
      </c>
      <c r="AE21" t="str">
        <f t="shared" si="2"/>
        <v>Positive</v>
      </c>
      <c r="AF21" t="str">
        <f t="shared" si="3"/>
        <v>Positive</v>
      </c>
      <c r="AG21" t="str">
        <f t="shared" si="4"/>
        <v>Positive</v>
      </c>
      <c r="AH21" t="str">
        <f t="shared" si="5"/>
        <v>Positive</v>
      </c>
      <c r="AI21" t="str">
        <f t="shared" si="6"/>
        <v>Negative</v>
      </c>
      <c r="AJ21" t="str">
        <f t="shared" si="7"/>
        <v>Neutral</v>
      </c>
      <c r="AK21" t="str">
        <f t="shared" si="8"/>
        <v>Neutral</v>
      </c>
      <c r="AL21" t="str">
        <f t="shared" si="9"/>
        <v>Negative</v>
      </c>
      <c r="AM21" t="str">
        <f t="shared" si="10"/>
        <v>Negative</v>
      </c>
      <c r="AN21" t="str">
        <f t="shared" si="11"/>
        <v>Negative</v>
      </c>
      <c r="AO21" t="str">
        <f t="shared" si="12"/>
        <v>Negative</v>
      </c>
      <c r="AP21" t="str">
        <f t="shared" si="13"/>
        <v>Neutral</v>
      </c>
      <c r="AQ21" t="str">
        <f t="shared" si="14"/>
        <v>Neutral</v>
      </c>
      <c r="AR21" t="str">
        <f t="shared" si="15"/>
        <v>Neutral</v>
      </c>
      <c r="AS21" t="str">
        <f t="shared" si="16"/>
        <v>Negative</v>
      </c>
      <c r="AT21" t="str">
        <f t="shared" si="17"/>
        <v>Neutral</v>
      </c>
      <c r="AU21" t="str">
        <f t="shared" si="18"/>
        <v>Neutral</v>
      </c>
      <c r="AV21" t="str">
        <f t="shared" si="19"/>
        <v>Neutral</v>
      </c>
      <c r="AW21" t="str">
        <f t="shared" si="20"/>
        <v>Negative</v>
      </c>
      <c r="AX21" t="str">
        <f t="shared" si="21"/>
        <v>Negative</v>
      </c>
      <c r="AY21" t="str">
        <f t="shared" si="22"/>
        <v>Negative</v>
      </c>
      <c r="AZ21" t="str">
        <f t="shared" si="23"/>
        <v>Negative</v>
      </c>
      <c r="BA21" t="str">
        <f t="shared" si="24"/>
        <v>Negative</v>
      </c>
    </row>
    <row r="22" spans="1:53" x14ac:dyDescent="0.25">
      <c r="A22" s="2">
        <v>4</v>
      </c>
      <c r="B22" s="2">
        <v>4</v>
      </c>
      <c r="C22" s="2">
        <v>4</v>
      </c>
      <c r="D22" s="2">
        <v>4</v>
      </c>
      <c r="E22" s="2">
        <v>5</v>
      </c>
      <c r="F22" s="2">
        <v>2</v>
      </c>
      <c r="G22" s="2">
        <v>5</v>
      </c>
      <c r="H22" s="2">
        <v>3</v>
      </c>
      <c r="I22" s="2">
        <v>1</v>
      </c>
      <c r="J22" s="2">
        <v>2</v>
      </c>
      <c r="K22" s="2">
        <v>2</v>
      </c>
      <c r="L22" s="2">
        <v>2</v>
      </c>
      <c r="M22" s="2">
        <v>5</v>
      </c>
      <c r="N22" s="2">
        <v>2</v>
      </c>
      <c r="O22" s="2">
        <v>5</v>
      </c>
      <c r="P22" s="2">
        <v>2</v>
      </c>
      <c r="Q22" s="2">
        <v>5</v>
      </c>
      <c r="R22" s="2">
        <v>5</v>
      </c>
      <c r="S22" s="2">
        <v>2</v>
      </c>
      <c r="T22" s="2">
        <v>2</v>
      </c>
      <c r="U22" s="2">
        <v>2</v>
      </c>
      <c r="V22" s="2">
        <v>5</v>
      </c>
      <c r="W22" s="2">
        <v>3</v>
      </c>
      <c r="X22" s="2">
        <v>2</v>
      </c>
      <c r="Y22" s="2" t="s">
        <v>33</v>
      </c>
      <c r="Z22" s="2" t="s">
        <v>34</v>
      </c>
      <c r="AA22" s="2" t="s">
        <v>35</v>
      </c>
      <c r="AB22" s="2" t="s">
        <v>36</v>
      </c>
      <c r="AC22" s="2" t="s">
        <v>58</v>
      </c>
      <c r="AD22" t="str">
        <f t="shared" si="1"/>
        <v>Positive</v>
      </c>
      <c r="AE22" t="str">
        <f t="shared" si="2"/>
        <v>Positive</v>
      </c>
      <c r="AF22" t="str">
        <f t="shared" si="3"/>
        <v>Positive</v>
      </c>
      <c r="AG22" t="str">
        <f t="shared" si="4"/>
        <v>Positive</v>
      </c>
      <c r="AH22" t="str">
        <f t="shared" si="5"/>
        <v>Positive</v>
      </c>
      <c r="AI22" t="str">
        <f t="shared" si="6"/>
        <v>Negative</v>
      </c>
      <c r="AJ22" t="str">
        <f t="shared" si="7"/>
        <v>Positive</v>
      </c>
      <c r="AK22" t="str">
        <f t="shared" si="8"/>
        <v>Neutral</v>
      </c>
      <c r="AL22" t="str">
        <f t="shared" si="9"/>
        <v>Negative</v>
      </c>
      <c r="AM22" t="str">
        <f t="shared" si="10"/>
        <v>Negative</v>
      </c>
      <c r="AN22" t="str">
        <f t="shared" si="11"/>
        <v>Negative</v>
      </c>
      <c r="AO22" t="str">
        <f t="shared" si="12"/>
        <v>Negative</v>
      </c>
      <c r="AP22" t="str">
        <f t="shared" si="13"/>
        <v>Positive</v>
      </c>
      <c r="AQ22" t="str">
        <f t="shared" si="14"/>
        <v>Negative</v>
      </c>
      <c r="AR22" t="str">
        <f t="shared" si="15"/>
        <v>Positive</v>
      </c>
      <c r="AS22" t="str">
        <f t="shared" si="16"/>
        <v>Negative</v>
      </c>
      <c r="AT22" t="str">
        <f t="shared" si="17"/>
        <v>Positive</v>
      </c>
      <c r="AU22" t="str">
        <f t="shared" si="18"/>
        <v>Positive</v>
      </c>
      <c r="AV22" t="str">
        <f t="shared" si="19"/>
        <v>Negative</v>
      </c>
      <c r="AW22" t="str">
        <f t="shared" si="20"/>
        <v>Negative</v>
      </c>
      <c r="AX22" t="str">
        <f t="shared" si="21"/>
        <v>Negative</v>
      </c>
      <c r="AY22" t="str">
        <f t="shared" si="22"/>
        <v>Positive</v>
      </c>
      <c r="AZ22" t="str">
        <f t="shared" si="23"/>
        <v>Neutral</v>
      </c>
      <c r="BA22" t="str">
        <f t="shared" si="24"/>
        <v>Negative</v>
      </c>
    </row>
    <row r="23" spans="1:53" x14ac:dyDescent="0.25">
      <c r="A23" s="4">
        <v>4</v>
      </c>
      <c r="B23" s="4">
        <v>4</v>
      </c>
      <c r="C23" s="4">
        <v>5</v>
      </c>
      <c r="D23" s="4">
        <v>4</v>
      </c>
      <c r="E23" s="4">
        <v>5</v>
      </c>
      <c r="F23" s="4">
        <v>5</v>
      </c>
      <c r="G23" s="4">
        <v>2</v>
      </c>
      <c r="H23" s="4">
        <v>2</v>
      </c>
      <c r="I23" s="4">
        <v>5</v>
      </c>
      <c r="J23" s="4">
        <v>5</v>
      </c>
      <c r="K23" s="4">
        <v>2</v>
      </c>
      <c r="L23" s="4">
        <v>2</v>
      </c>
      <c r="M23" s="4">
        <v>5</v>
      </c>
      <c r="N23" s="4">
        <v>5</v>
      </c>
      <c r="O23" s="4">
        <v>5</v>
      </c>
      <c r="P23" s="4">
        <v>5</v>
      </c>
      <c r="Q23" s="4">
        <v>2</v>
      </c>
      <c r="R23" s="4">
        <v>2</v>
      </c>
      <c r="S23" s="4">
        <v>2</v>
      </c>
      <c r="T23" s="4">
        <v>2</v>
      </c>
      <c r="U23" s="4">
        <v>5</v>
      </c>
      <c r="V23" s="4">
        <v>2</v>
      </c>
      <c r="W23" s="4">
        <v>5</v>
      </c>
      <c r="X23" s="4">
        <v>5</v>
      </c>
      <c r="Y23" s="4" t="s">
        <v>33</v>
      </c>
      <c r="Z23" s="4" t="s">
        <v>34</v>
      </c>
      <c r="AA23" s="4" t="s">
        <v>56</v>
      </c>
      <c r="AB23" s="4" t="s">
        <v>36</v>
      </c>
      <c r="AC23" s="4" t="s">
        <v>37</v>
      </c>
      <c r="AD23" t="str">
        <f t="shared" si="1"/>
        <v>Positive</v>
      </c>
      <c r="AE23" t="str">
        <f t="shared" si="2"/>
        <v>Positive</v>
      </c>
      <c r="AF23" t="str">
        <f t="shared" si="3"/>
        <v>Positive</v>
      </c>
      <c r="AG23" t="str">
        <f t="shared" si="4"/>
        <v>Positive</v>
      </c>
      <c r="AH23" t="str">
        <f t="shared" si="5"/>
        <v>Positive</v>
      </c>
      <c r="AI23" t="str">
        <f t="shared" si="6"/>
        <v>Positive</v>
      </c>
      <c r="AJ23" t="str">
        <f t="shared" si="7"/>
        <v>Negative</v>
      </c>
      <c r="AK23" t="str">
        <f t="shared" si="8"/>
        <v>Negative</v>
      </c>
      <c r="AL23" t="str">
        <f t="shared" si="9"/>
        <v>Positive</v>
      </c>
      <c r="AM23" t="str">
        <f t="shared" si="10"/>
        <v>Positive</v>
      </c>
      <c r="AN23" t="str">
        <f t="shared" si="11"/>
        <v>Negative</v>
      </c>
      <c r="AO23" t="str">
        <f t="shared" si="12"/>
        <v>Negative</v>
      </c>
      <c r="AP23" t="str">
        <f t="shared" si="13"/>
        <v>Positive</v>
      </c>
      <c r="AQ23" t="str">
        <f t="shared" si="14"/>
        <v>Positive</v>
      </c>
      <c r="AR23" t="str">
        <f t="shared" si="15"/>
        <v>Positive</v>
      </c>
      <c r="AS23" t="str">
        <f t="shared" si="16"/>
        <v>Positive</v>
      </c>
      <c r="AT23" t="str">
        <f t="shared" si="17"/>
        <v>Negative</v>
      </c>
      <c r="AU23" t="str">
        <f t="shared" si="18"/>
        <v>Negative</v>
      </c>
      <c r="AV23" t="str">
        <f t="shared" si="19"/>
        <v>Negative</v>
      </c>
      <c r="AW23" t="str">
        <f t="shared" si="20"/>
        <v>Negative</v>
      </c>
      <c r="AX23" t="str">
        <f t="shared" si="21"/>
        <v>Positive</v>
      </c>
      <c r="AY23" t="str">
        <f t="shared" si="22"/>
        <v>Negative</v>
      </c>
      <c r="AZ23" t="str">
        <f t="shared" si="23"/>
        <v>Positive</v>
      </c>
      <c r="BA23" t="str">
        <f t="shared" si="24"/>
        <v>Positive</v>
      </c>
    </row>
    <row r="24" spans="1:53" x14ac:dyDescent="0.25">
      <c r="A24" s="2">
        <v>5</v>
      </c>
      <c r="B24" s="2">
        <v>3</v>
      </c>
      <c r="C24" s="2">
        <v>5</v>
      </c>
      <c r="D24" s="2">
        <v>5</v>
      </c>
      <c r="E24" s="2">
        <v>5</v>
      </c>
      <c r="F24" s="2">
        <v>5</v>
      </c>
      <c r="G24" s="2">
        <v>5</v>
      </c>
      <c r="H24" s="2">
        <v>2</v>
      </c>
      <c r="I24" s="2">
        <v>2</v>
      </c>
      <c r="J24" s="2">
        <v>3</v>
      </c>
      <c r="K24" s="2">
        <v>5</v>
      </c>
      <c r="L24" s="2">
        <v>5</v>
      </c>
      <c r="M24" s="2">
        <v>5</v>
      </c>
      <c r="N24" s="2">
        <v>3</v>
      </c>
      <c r="O24" s="2">
        <v>3</v>
      </c>
      <c r="P24" s="2">
        <v>2</v>
      </c>
      <c r="Q24" s="2">
        <v>5</v>
      </c>
      <c r="R24" s="2">
        <v>3</v>
      </c>
      <c r="S24" s="2">
        <v>3</v>
      </c>
      <c r="T24" s="2">
        <v>2</v>
      </c>
      <c r="U24" s="2">
        <v>3</v>
      </c>
      <c r="V24" s="2">
        <v>2</v>
      </c>
      <c r="W24" s="2">
        <v>2</v>
      </c>
      <c r="X24" s="2">
        <v>2</v>
      </c>
      <c r="Y24" s="2" t="s">
        <v>33</v>
      </c>
      <c r="Z24" s="2" t="s">
        <v>34</v>
      </c>
      <c r="AA24" s="2" t="s">
        <v>35</v>
      </c>
      <c r="AB24" s="2" t="s">
        <v>57</v>
      </c>
      <c r="AC24" s="2" t="s">
        <v>37</v>
      </c>
      <c r="AD24" t="str">
        <f t="shared" si="1"/>
        <v>Positive</v>
      </c>
      <c r="AE24" t="str">
        <f t="shared" si="2"/>
        <v>Neutral</v>
      </c>
      <c r="AF24" t="str">
        <f t="shared" si="3"/>
        <v>Positive</v>
      </c>
      <c r="AG24" t="str">
        <f t="shared" si="4"/>
        <v>Positive</v>
      </c>
      <c r="AH24" t="str">
        <f t="shared" si="5"/>
        <v>Positive</v>
      </c>
      <c r="AI24" t="str">
        <f t="shared" si="6"/>
        <v>Positive</v>
      </c>
      <c r="AJ24" t="str">
        <f t="shared" si="7"/>
        <v>Positive</v>
      </c>
      <c r="AK24" t="str">
        <f t="shared" si="8"/>
        <v>Negative</v>
      </c>
      <c r="AL24" t="str">
        <f t="shared" si="9"/>
        <v>Negative</v>
      </c>
      <c r="AM24" t="str">
        <f t="shared" si="10"/>
        <v>Neutral</v>
      </c>
      <c r="AN24" t="str">
        <f t="shared" si="11"/>
        <v>Positive</v>
      </c>
      <c r="AO24" t="str">
        <f t="shared" si="12"/>
        <v>Positive</v>
      </c>
      <c r="AP24" t="str">
        <f t="shared" si="13"/>
        <v>Positive</v>
      </c>
      <c r="AQ24" t="str">
        <f t="shared" si="14"/>
        <v>Neutral</v>
      </c>
      <c r="AR24" t="str">
        <f t="shared" si="15"/>
        <v>Neutral</v>
      </c>
      <c r="AS24" t="str">
        <f t="shared" si="16"/>
        <v>Negative</v>
      </c>
      <c r="AT24" t="str">
        <f t="shared" si="17"/>
        <v>Positive</v>
      </c>
      <c r="AU24" t="str">
        <f t="shared" si="18"/>
        <v>Neutral</v>
      </c>
      <c r="AV24" t="str">
        <f t="shared" si="19"/>
        <v>Neutral</v>
      </c>
      <c r="AW24" t="str">
        <f t="shared" si="20"/>
        <v>Negative</v>
      </c>
      <c r="AX24" t="str">
        <f t="shared" si="21"/>
        <v>Neutral</v>
      </c>
      <c r="AY24" t="str">
        <f t="shared" si="22"/>
        <v>Negative</v>
      </c>
      <c r="AZ24" t="str">
        <f t="shared" si="23"/>
        <v>Negative</v>
      </c>
      <c r="BA24" t="str">
        <f t="shared" si="24"/>
        <v>Negative</v>
      </c>
    </row>
    <row r="25" spans="1:53" x14ac:dyDescent="0.25">
      <c r="A25" s="4">
        <v>1</v>
      </c>
      <c r="B25" s="4">
        <v>3</v>
      </c>
      <c r="C25" s="4">
        <v>1</v>
      </c>
      <c r="D25" s="4">
        <v>1</v>
      </c>
      <c r="E25" s="4">
        <v>1</v>
      </c>
      <c r="F25" s="4">
        <v>3</v>
      </c>
      <c r="G25" s="4">
        <v>2</v>
      </c>
      <c r="H25" s="4">
        <v>2</v>
      </c>
      <c r="I25" s="4">
        <v>3</v>
      </c>
      <c r="J25" s="4">
        <v>1</v>
      </c>
      <c r="K25" s="4">
        <v>3</v>
      </c>
      <c r="L25" s="4">
        <v>2</v>
      </c>
      <c r="M25" s="4">
        <v>3</v>
      </c>
      <c r="N25" s="4">
        <v>3</v>
      </c>
      <c r="O25" s="4">
        <v>3</v>
      </c>
      <c r="P25" s="4">
        <v>2</v>
      </c>
      <c r="Q25" s="4">
        <v>3</v>
      </c>
      <c r="R25" s="4">
        <v>3</v>
      </c>
      <c r="S25" s="4">
        <v>3</v>
      </c>
      <c r="T25" s="4">
        <v>3</v>
      </c>
      <c r="U25" s="4">
        <v>1</v>
      </c>
      <c r="V25" s="4">
        <v>2</v>
      </c>
      <c r="W25" s="4">
        <v>5</v>
      </c>
      <c r="X25" s="4">
        <v>2</v>
      </c>
      <c r="Y25" s="4" t="s">
        <v>47</v>
      </c>
      <c r="Z25" s="4" t="s">
        <v>34</v>
      </c>
      <c r="AA25" s="4" t="s">
        <v>35</v>
      </c>
      <c r="AB25" s="4" t="s">
        <v>57</v>
      </c>
      <c r="AC25" s="4" t="s">
        <v>58</v>
      </c>
      <c r="AD25" t="str">
        <f t="shared" si="1"/>
        <v>Negative</v>
      </c>
      <c r="AE25" t="str">
        <f t="shared" si="2"/>
        <v>Neutral</v>
      </c>
      <c r="AF25" t="str">
        <f t="shared" si="3"/>
        <v>Negative</v>
      </c>
      <c r="AG25" t="str">
        <f t="shared" si="4"/>
        <v>Negative</v>
      </c>
      <c r="AH25" t="str">
        <f t="shared" si="5"/>
        <v>Negative</v>
      </c>
      <c r="AI25" t="str">
        <f t="shared" si="6"/>
        <v>Neutral</v>
      </c>
      <c r="AJ25" t="str">
        <f t="shared" si="7"/>
        <v>Negative</v>
      </c>
      <c r="AK25" t="str">
        <f t="shared" si="8"/>
        <v>Negative</v>
      </c>
      <c r="AL25" t="str">
        <f t="shared" si="9"/>
        <v>Neutral</v>
      </c>
      <c r="AM25" t="str">
        <f t="shared" si="10"/>
        <v>Negative</v>
      </c>
      <c r="AN25" t="str">
        <f t="shared" si="11"/>
        <v>Neutral</v>
      </c>
      <c r="AO25" t="str">
        <f t="shared" si="12"/>
        <v>Negative</v>
      </c>
      <c r="AP25" t="str">
        <f t="shared" si="13"/>
        <v>Neutral</v>
      </c>
      <c r="AQ25" t="str">
        <f t="shared" si="14"/>
        <v>Neutral</v>
      </c>
      <c r="AR25" t="str">
        <f t="shared" si="15"/>
        <v>Neutral</v>
      </c>
      <c r="AS25" t="str">
        <f t="shared" si="16"/>
        <v>Negative</v>
      </c>
      <c r="AT25" t="str">
        <f t="shared" si="17"/>
        <v>Neutral</v>
      </c>
      <c r="AU25" t="str">
        <f t="shared" si="18"/>
        <v>Neutral</v>
      </c>
      <c r="AV25" t="str">
        <f t="shared" si="19"/>
        <v>Neutral</v>
      </c>
      <c r="AW25" t="str">
        <f t="shared" si="20"/>
        <v>Neutral</v>
      </c>
      <c r="AX25" t="str">
        <f t="shared" si="21"/>
        <v>Negative</v>
      </c>
      <c r="AY25" t="str">
        <f t="shared" si="22"/>
        <v>Negative</v>
      </c>
      <c r="AZ25" t="str">
        <f t="shared" si="23"/>
        <v>Positive</v>
      </c>
      <c r="BA25" t="str">
        <f t="shared" si="24"/>
        <v>Negative</v>
      </c>
    </row>
    <row r="26" spans="1:53" x14ac:dyDescent="0.25">
      <c r="A26" s="2">
        <v>4</v>
      </c>
      <c r="B26" s="2">
        <v>5</v>
      </c>
      <c r="C26" s="2">
        <v>4</v>
      </c>
      <c r="D26" s="2">
        <v>4</v>
      </c>
      <c r="E26" s="2">
        <v>4</v>
      </c>
      <c r="F26" s="2">
        <v>2</v>
      </c>
      <c r="G26" s="2">
        <v>5</v>
      </c>
      <c r="H26" s="2">
        <v>2</v>
      </c>
      <c r="I26" s="2">
        <v>2</v>
      </c>
      <c r="J26" s="2">
        <v>2</v>
      </c>
      <c r="K26" s="2">
        <v>2</v>
      </c>
      <c r="L26" s="2">
        <v>2</v>
      </c>
      <c r="M26" s="2">
        <v>2</v>
      </c>
      <c r="N26" s="2">
        <v>2</v>
      </c>
      <c r="O26" s="2">
        <v>5</v>
      </c>
      <c r="P26" s="2">
        <v>2</v>
      </c>
      <c r="Q26" s="2">
        <v>2</v>
      </c>
      <c r="R26" s="2">
        <v>2</v>
      </c>
      <c r="S26" s="2">
        <v>2</v>
      </c>
      <c r="T26" s="2">
        <v>2</v>
      </c>
      <c r="U26" s="2">
        <v>2</v>
      </c>
      <c r="V26" s="2">
        <v>2</v>
      </c>
      <c r="W26" s="2">
        <v>2</v>
      </c>
      <c r="X26" s="2">
        <v>2</v>
      </c>
      <c r="Y26" s="2" t="s">
        <v>33</v>
      </c>
      <c r="Z26" s="2" t="s">
        <v>34</v>
      </c>
      <c r="AA26" s="2" t="s">
        <v>35</v>
      </c>
      <c r="AB26" s="2" t="s">
        <v>36</v>
      </c>
      <c r="AC26" s="2" t="s">
        <v>37</v>
      </c>
      <c r="AD26" t="str">
        <f t="shared" si="1"/>
        <v>Positive</v>
      </c>
      <c r="AE26" t="str">
        <f t="shared" si="2"/>
        <v>Positive</v>
      </c>
      <c r="AF26" t="str">
        <f t="shared" si="3"/>
        <v>Positive</v>
      </c>
      <c r="AG26" t="str">
        <f t="shared" si="4"/>
        <v>Positive</v>
      </c>
      <c r="AH26" t="str">
        <f t="shared" si="5"/>
        <v>Positive</v>
      </c>
      <c r="AI26" t="str">
        <f t="shared" si="6"/>
        <v>Negative</v>
      </c>
      <c r="AJ26" t="str">
        <f t="shared" si="7"/>
        <v>Positive</v>
      </c>
      <c r="AK26" t="str">
        <f t="shared" si="8"/>
        <v>Negative</v>
      </c>
      <c r="AL26" t="str">
        <f t="shared" si="9"/>
        <v>Negative</v>
      </c>
      <c r="AM26" t="str">
        <f t="shared" si="10"/>
        <v>Negative</v>
      </c>
      <c r="AN26" t="str">
        <f t="shared" si="11"/>
        <v>Negative</v>
      </c>
      <c r="AO26" t="str">
        <f t="shared" si="12"/>
        <v>Negative</v>
      </c>
      <c r="AP26" t="str">
        <f t="shared" si="13"/>
        <v>Negative</v>
      </c>
      <c r="AQ26" t="str">
        <f t="shared" si="14"/>
        <v>Negative</v>
      </c>
      <c r="AR26" t="str">
        <f t="shared" si="15"/>
        <v>Positive</v>
      </c>
      <c r="AS26" t="str">
        <f t="shared" si="16"/>
        <v>Negative</v>
      </c>
      <c r="AT26" t="str">
        <f t="shared" si="17"/>
        <v>Negative</v>
      </c>
      <c r="AU26" t="str">
        <f t="shared" si="18"/>
        <v>Negative</v>
      </c>
      <c r="AV26" t="str">
        <f t="shared" si="19"/>
        <v>Negative</v>
      </c>
      <c r="AW26" t="str">
        <f t="shared" si="20"/>
        <v>Negative</v>
      </c>
      <c r="AX26" t="str">
        <f t="shared" si="21"/>
        <v>Negative</v>
      </c>
      <c r="AY26" t="str">
        <f t="shared" si="22"/>
        <v>Negative</v>
      </c>
      <c r="AZ26" t="str">
        <f t="shared" si="23"/>
        <v>Negative</v>
      </c>
      <c r="BA26" t="str">
        <f t="shared" si="24"/>
        <v>Negative</v>
      </c>
    </row>
    <row r="27" spans="1:53" x14ac:dyDescent="0.25">
      <c r="A27" s="4">
        <v>5</v>
      </c>
      <c r="B27" s="4">
        <v>4</v>
      </c>
      <c r="C27" s="4">
        <v>5</v>
      </c>
      <c r="D27" s="4">
        <v>4</v>
      </c>
      <c r="E27" s="4">
        <v>5</v>
      </c>
      <c r="F27" s="4">
        <v>5</v>
      </c>
      <c r="G27" s="4">
        <v>5</v>
      </c>
      <c r="H27" s="4">
        <v>2</v>
      </c>
      <c r="I27" s="4">
        <v>5</v>
      </c>
      <c r="J27" s="4">
        <v>2</v>
      </c>
      <c r="K27" s="4">
        <v>2</v>
      </c>
      <c r="L27" s="4">
        <v>5</v>
      </c>
      <c r="M27" s="4">
        <v>5</v>
      </c>
      <c r="N27" s="4">
        <v>5</v>
      </c>
      <c r="O27" s="4">
        <v>5</v>
      </c>
      <c r="P27" s="4">
        <v>2</v>
      </c>
      <c r="Q27" s="4">
        <v>2</v>
      </c>
      <c r="R27" s="4">
        <v>2</v>
      </c>
      <c r="S27" s="4">
        <v>5</v>
      </c>
      <c r="T27" s="4">
        <v>2</v>
      </c>
      <c r="U27" s="4">
        <v>2</v>
      </c>
      <c r="V27" s="4">
        <v>5</v>
      </c>
      <c r="W27" s="4">
        <v>2</v>
      </c>
      <c r="X27" s="4">
        <v>2</v>
      </c>
      <c r="Y27" s="4" t="s">
        <v>96</v>
      </c>
      <c r="Z27" s="4" t="s">
        <v>34</v>
      </c>
      <c r="AA27" s="4" t="s">
        <v>35</v>
      </c>
      <c r="AB27" s="4" t="s">
        <v>36</v>
      </c>
      <c r="AC27" s="4" t="s">
        <v>37</v>
      </c>
      <c r="AD27" t="str">
        <f t="shared" si="1"/>
        <v>Positive</v>
      </c>
      <c r="AE27" t="str">
        <f t="shared" si="2"/>
        <v>Positive</v>
      </c>
      <c r="AF27" t="str">
        <f t="shared" si="3"/>
        <v>Positive</v>
      </c>
      <c r="AG27" t="str">
        <f t="shared" si="4"/>
        <v>Positive</v>
      </c>
      <c r="AH27" t="str">
        <f t="shared" si="5"/>
        <v>Positive</v>
      </c>
      <c r="AI27" t="str">
        <f t="shared" si="6"/>
        <v>Positive</v>
      </c>
      <c r="AJ27" t="str">
        <f t="shared" si="7"/>
        <v>Positive</v>
      </c>
      <c r="AK27" t="str">
        <f t="shared" si="8"/>
        <v>Negative</v>
      </c>
      <c r="AL27" t="str">
        <f t="shared" si="9"/>
        <v>Positive</v>
      </c>
      <c r="AM27" t="str">
        <f t="shared" si="10"/>
        <v>Negative</v>
      </c>
      <c r="AN27" t="str">
        <f t="shared" si="11"/>
        <v>Negative</v>
      </c>
      <c r="AO27" t="str">
        <f t="shared" si="12"/>
        <v>Positive</v>
      </c>
      <c r="AP27" t="str">
        <f t="shared" si="13"/>
        <v>Positive</v>
      </c>
      <c r="AQ27" t="str">
        <f t="shared" si="14"/>
        <v>Positive</v>
      </c>
      <c r="AR27" t="str">
        <f t="shared" si="15"/>
        <v>Positive</v>
      </c>
      <c r="AS27" t="str">
        <f t="shared" si="16"/>
        <v>Negative</v>
      </c>
      <c r="AT27" t="str">
        <f t="shared" si="17"/>
        <v>Negative</v>
      </c>
      <c r="AU27" t="str">
        <f t="shared" si="18"/>
        <v>Negative</v>
      </c>
      <c r="AV27" t="str">
        <f t="shared" si="19"/>
        <v>Positive</v>
      </c>
      <c r="AW27" t="str">
        <f t="shared" si="20"/>
        <v>Negative</v>
      </c>
      <c r="AX27" t="str">
        <f t="shared" si="21"/>
        <v>Negative</v>
      </c>
      <c r="AY27" t="str">
        <f t="shared" si="22"/>
        <v>Positive</v>
      </c>
      <c r="AZ27" t="str">
        <f t="shared" si="23"/>
        <v>Negative</v>
      </c>
      <c r="BA27" t="str">
        <f t="shared" si="24"/>
        <v>Negative</v>
      </c>
    </row>
    <row r="28" spans="1:53" x14ac:dyDescent="0.25">
      <c r="A28" s="2">
        <v>4</v>
      </c>
      <c r="B28" s="2">
        <v>5</v>
      </c>
      <c r="C28" s="2">
        <v>4</v>
      </c>
      <c r="D28" s="2">
        <v>4</v>
      </c>
      <c r="E28" s="2">
        <v>5</v>
      </c>
      <c r="F28" s="2">
        <v>2</v>
      </c>
      <c r="G28" s="2">
        <v>2</v>
      </c>
      <c r="H28" s="2">
        <v>2</v>
      </c>
      <c r="I28" s="2">
        <v>2</v>
      </c>
      <c r="J28" s="2">
        <v>2</v>
      </c>
      <c r="K28" s="2">
        <v>2</v>
      </c>
      <c r="L28" s="2">
        <v>2</v>
      </c>
      <c r="M28" s="2">
        <v>2</v>
      </c>
      <c r="N28" s="2">
        <v>2</v>
      </c>
      <c r="O28" s="2">
        <v>5</v>
      </c>
      <c r="P28" s="2">
        <v>2</v>
      </c>
      <c r="Q28" s="2">
        <v>3</v>
      </c>
      <c r="R28" s="2">
        <v>3</v>
      </c>
      <c r="S28" s="2">
        <v>3</v>
      </c>
      <c r="T28" s="2">
        <v>2</v>
      </c>
      <c r="U28" s="2">
        <v>3</v>
      </c>
      <c r="V28" s="2">
        <v>3</v>
      </c>
      <c r="W28" s="2">
        <v>3</v>
      </c>
      <c r="X28" s="2">
        <v>2</v>
      </c>
      <c r="Y28" s="2" t="s">
        <v>33</v>
      </c>
      <c r="Z28" s="2" t="s">
        <v>34</v>
      </c>
      <c r="AA28" s="2" t="s">
        <v>56</v>
      </c>
      <c r="AB28" s="2" t="s">
        <v>36</v>
      </c>
      <c r="AC28" s="2" t="s">
        <v>58</v>
      </c>
      <c r="AD28" t="str">
        <f t="shared" si="1"/>
        <v>Positive</v>
      </c>
      <c r="AE28" t="str">
        <f t="shared" si="2"/>
        <v>Positive</v>
      </c>
      <c r="AF28" t="str">
        <f t="shared" si="3"/>
        <v>Positive</v>
      </c>
      <c r="AG28" t="str">
        <f t="shared" si="4"/>
        <v>Positive</v>
      </c>
      <c r="AH28" t="str">
        <f t="shared" si="5"/>
        <v>Positive</v>
      </c>
      <c r="AI28" t="str">
        <f t="shared" si="6"/>
        <v>Negative</v>
      </c>
      <c r="AJ28" t="str">
        <f t="shared" si="7"/>
        <v>Negative</v>
      </c>
      <c r="AK28" t="str">
        <f t="shared" si="8"/>
        <v>Negative</v>
      </c>
      <c r="AL28" t="str">
        <f t="shared" si="9"/>
        <v>Negative</v>
      </c>
      <c r="AM28" t="str">
        <f t="shared" si="10"/>
        <v>Negative</v>
      </c>
      <c r="AN28" t="str">
        <f t="shared" si="11"/>
        <v>Negative</v>
      </c>
      <c r="AO28" t="str">
        <f t="shared" si="12"/>
        <v>Negative</v>
      </c>
      <c r="AP28" t="str">
        <f t="shared" si="13"/>
        <v>Negative</v>
      </c>
      <c r="AQ28" t="str">
        <f t="shared" si="14"/>
        <v>Negative</v>
      </c>
      <c r="AR28" t="str">
        <f t="shared" si="15"/>
        <v>Positive</v>
      </c>
      <c r="AS28" t="str">
        <f t="shared" si="16"/>
        <v>Negative</v>
      </c>
      <c r="AT28" t="str">
        <f t="shared" si="17"/>
        <v>Neutral</v>
      </c>
      <c r="AU28" t="str">
        <f t="shared" si="18"/>
        <v>Neutral</v>
      </c>
      <c r="AV28" t="str">
        <f t="shared" si="19"/>
        <v>Neutral</v>
      </c>
      <c r="AW28" t="str">
        <f t="shared" si="20"/>
        <v>Negative</v>
      </c>
      <c r="AX28" t="str">
        <f t="shared" si="21"/>
        <v>Neutral</v>
      </c>
      <c r="AY28" t="str">
        <f t="shared" si="22"/>
        <v>Neutral</v>
      </c>
      <c r="AZ28" t="str">
        <f t="shared" si="23"/>
        <v>Neutral</v>
      </c>
      <c r="BA28" t="str">
        <f t="shared" si="24"/>
        <v>Negative</v>
      </c>
    </row>
    <row r="29" spans="1:53" x14ac:dyDescent="0.25">
      <c r="A29" s="4">
        <v>2</v>
      </c>
      <c r="B29" s="4">
        <v>5</v>
      </c>
      <c r="C29" s="4">
        <v>2</v>
      </c>
      <c r="D29" s="4">
        <v>4</v>
      </c>
      <c r="E29" s="4">
        <v>1</v>
      </c>
      <c r="F29" s="4">
        <v>5</v>
      </c>
      <c r="G29" s="4">
        <v>2</v>
      </c>
      <c r="H29" s="4">
        <v>2</v>
      </c>
      <c r="I29" s="4">
        <v>2</v>
      </c>
      <c r="J29" s="4">
        <v>2</v>
      </c>
      <c r="K29" s="4">
        <v>5</v>
      </c>
      <c r="L29" s="4">
        <v>5</v>
      </c>
      <c r="M29" s="4">
        <v>5</v>
      </c>
      <c r="N29" s="4">
        <v>5</v>
      </c>
      <c r="O29" s="4">
        <v>2</v>
      </c>
      <c r="P29" s="4">
        <v>2</v>
      </c>
      <c r="Q29" s="4">
        <v>2</v>
      </c>
      <c r="R29" s="4">
        <v>2</v>
      </c>
      <c r="S29" s="4">
        <v>2</v>
      </c>
      <c r="T29" s="4">
        <v>3</v>
      </c>
      <c r="U29" s="4">
        <v>3</v>
      </c>
      <c r="V29" s="4">
        <v>2</v>
      </c>
      <c r="W29" s="4">
        <v>3</v>
      </c>
      <c r="X29" s="4">
        <v>2</v>
      </c>
      <c r="Y29" s="4" t="s">
        <v>47</v>
      </c>
      <c r="Z29" s="4" t="s">
        <v>34</v>
      </c>
      <c r="AA29" s="4" t="s">
        <v>35</v>
      </c>
      <c r="AB29" s="4" t="s">
        <v>36</v>
      </c>
      <c r="AC29" s="4" t="s">
        <v>37</v>
      </c>
      <c r="AD29" t="str">
        <f t="shared" si="1"/>
        <v>Negative</v>
      </c>
      <c r="AE29" t="str">
        <f t="shared" si="2"/>
        <v>Positive</v>
      </c>
      <c r="AF29" t="str">
        <f t="shared" si="3"/>
        <v>Negative</v>
      </c>
      <c r="AG29" t="str">
        <f t="shared" si="4"/>
        <v>Positive</v>
      </c>
      <c r="AH29" t="str">
        <f t="shared" si="5"/>
        <v>Negative</v>
      </c>
      <c r="AI29" t="str">
        <f t="shared" si="6"/>
        <v>Positive</v>
      </c>
      <c r="AJ29" t="str">
        <f t="shared" si="7"/>
        <v>Negative</v>
      </c>
      <c r="AK29" t="str">
        <f t="shared" si="8"/>
        <v>Negative</v>
      </c>
      <c r="AL29" t="str">
        <f t="shared" si="9"/>
        <v>Negative</v>
      </c>
      <c r="AM29" t="str">
        <f t="shared" si="10"/>
        <v>Negative</v>
      </c>
      <c r="AN29" t="str">
        <f t="shared" si="11"/>
        <v>Positive</v>
      </c>
      <c r="AO29" t="str">
        <f t="shared" si="12"/>
        <v>Positive</v>
      </c>
      <c r="AP29" t="str">
        <f t="shared" si="13"/>
        <v>Positive</v>
      </c>
      <c r="AQ29" t="str">
        <f t="shared" si="14"/>
        <v>Positive</v>
      </c>
      <c r="AR29" t="str">
        <f t="shared" si="15"/>
        <v>Negative</v>
      </c>
      <c r="AS29" t="str">
        <f t="shared" si="16"/>
        <v>Negative</v>
      </c>
      <c r="AT29" t="str">
        <f t="shared" si="17"/>
        <v>Negative</v>
      </c>
      <c r="AU29" t="str">
        <f t="shared" si="18"/>
        <v>Negative</v>
      </c>
      <c r="AV29" t="str">
        <f t="shared" si="19"/>
        <v>Negative</v>
      </c>
      <c r="AW29" t="str">
        <f t="shared" si="20"/>
        <v>Neutral</v>
      </c>
      <c r="AX29" t="str">
        <f t="shared" si="21"/>
        <v>Neutral</v>
      </c>
      <c r="AY29" t="str">
        <f t="shared" si="22"/>
        <v>Negative</v>
      </c>
      <c r="AZ29" t="str">
        <f t="shared" si="23"/>
        <v>Neutral</v>
      </c>
      <c r="BA29" t="str">
        <f t="shared" si="24"/>
        <v>Negative</v>
      </c>
    </row>
    <row r="30" spans="1:53" x14ac:dyDescent="0.25">
      <c r="A30" s="2">
        <v>2</v>
      </c>
      <c r="B30" s="2">
        <v>4</v>
      </c>
      <c r="C30" s="2">
        <v>2</v>
      </c>
      <c r="D30" s="2">
        <v>2</v>
      </c>
      <c r="E30" s="2">
        <v>1</v>
      </c>
      <c r="F30" s="2">
        <v>5</v>
      </c>
      <c r="G30" s="2">
        <v>3</v>
      </c>
      <c r="H30" s="2">
        <v>3</v>
      </c>
      <c r="I30" s="2">
        <v>2</v>
      </c>
      <c r="J30" s="2">
        <v>3</v>
      </c>
      <c r="K30" s="2">
        <v>2</v>
      </c>
      <c r="L30" s="2">
        <v>3</v>
      </c>
      <c r="M30" s="2">
        <v>3</v>
      </c>
      <c r="N30" s="2">
        <v>3</v>
      </c>
      <c r="O30" s="2">
        <v>2</v>
      </c>
      <c r="P30" s="2">
        <v>2</v>
      </c>
      <c r="Q30" s="2">
        <v>3</v>
      </c>
      <c r="R30" s="2">
        <v>3</v>
      </c>
      <c r="S30" s="2">
        <v>3</v>
      </c>
      <c r="T30" s="2">
        <v>2</v>
      </c>
      <c r="U30" s="2">
        <v>2</v>
      </c>
      <c r="V30" s="2">
        <v>3</v>
      </c>
      <c r="W30" s="2">
        <v>5</v>
      </c>
      <c r="X30" s="2">
        <v>5</v>
      </c>
      <c r="Y30" s="2" t="s">
        <v>33</v>
      </c>
      <c r="Z30" s="2" t="s">
        <v>34</v>
      </c>
      <c r="AA30" s="2" t="s">
        <v>35</v>
      </c>
      <c r="AB30" s="2" t="s">
        <v>36</v>
      </c>
      <c r="AC30" s="2" t="s">
        <v>52</v>
      </c>
      <c r="AD30" t="str">
        <f t="shared" si="1"/>
        <v>Negative</v>
      </c>
      <c r="AE30" t="str">
        <f t="shared" si="2"/>
        <v>Positive</v>
      </c>
      <c r="AF30" t="str">
        <f t="shared" si="3"/>
        <v>Negative</v>
      </c>
      <c r="AG30" t="str">
        <f t="shared" si="4"/>
        <v>Negative</v>
      </c>
      <c r="AH30" t="str">
        <f t="shared" si="5"/>
        <v>Negative</v>
      </c>
      <c r="AI30" t="str">
        <f t="shared" si="6"/>
        <v>Positive</v>
      </c>
      <c r="AJ30" t="str">
        <f t="shared" si="7"/>
        <v>Neutral</v>
      </c>
      <c r="AK30" t="str">
        <f t="shared" si="8"/>
        <v>Neutral</v>
      </c>
      <c r="AL30" t="str">
        <f t="shared" si="9"/>
        <v>Negative</v>
      </c>
      <c r="AM30" t="str">
        <f t="shared" si="10"/>
        <v>Neutral</v>
      </c>
      <c r="AN30" t="str">
        <f t="shared" si="11"/>
        <v>Negative</v>
      </c>
      <c r="AO30" t="str">
        <f t="shared" si="12"/>
        <v>Neutral</v>
      </c>
      <c r="AP30" t="str">
        <f t="shared" si="13"/>
        <v>Neutral</v>
      </c>
      <c r="AQ30" t="str">
        <f t="shared" si="14"/>
        <v>Neutral</v>
      </c>
      <c r="AR30" t="str">
        <f t="shared" si="15"/>
        <v>Negative</v>
      </c>
      <c r="AS30" t="str">
        <f t="shared" si="16"/>
        <v>Negative</v>
      </c>
      <c r="AT30" t="str">
        <f t="shared" si="17"/>
        <v>Neutral</v>
      </c>
      <c r="AU30" t="str">
        <f t="shared" si="18"/>
        <v>Neutral</v>
      </c>
      <c r="AV30" t="str">
        <f t="shared" si="19"/>
        <v>Neutral</v>
      </c>
      <c r="AW30" t="str">
        <f t="shared" si="20"/>
        <v>Negative</v>
      </c>
      <c r="AX30" t="str">
        <f t="shared" si="21"/>
        <v>Negative</v>
      </c>
      <c r="AY30" t="str">
        <f t="shared" si="22"/>
        <v>Neutral</v>
      </c>
      <c r="AZ30" t="str">
        <f t="shared" si="23"/>
        <v>Positive</v>
      </c>
      <c r="BA30" t="str">
        <f t="shared" si="24"/>
        <v>Positive</v>
      </c>
    </row>
    <row r="31" spans="1:53" x14ac:dyDescent="0.25">
      <c r="A31" s="4">
        <v>4</v>
      </c>
      <c r="B31" s="4">
        <v>5</v>
      </c>
      <c r="C31" s="4">
        <v>4</v>
      </c>
      <c r="D31" s="4">
        <v>5</v>
      </c>
      <c r="E31" s="4">
        <v>5</v>
      </c>
      <c r="F31" s="4">
        <v>5</v>
      </c>
      <c r="G31" s="4">
        <v>5</v>
      </c>
      <c r="H31" s="4">
        <v>5</v>
      </c>
      <c r="I31" s="4">
        <v>5</v>
      </c>
      <c r="J31" s="4">
        <v>5</v>
      </c>
      <c r="K31" s="4">
        <v>5</v>
      </c>
      <c r="L31" s="4">
        <v>5</v>
      </c>
      <c r="M31" s="4">
        <v>5</v>
      </c>
      <c r="N31" s="4">
        <v>3</v>
      </c>
      <c r="O31" s="4">
        <v>2</v>
      </c>
      <c r="P31" s="4">
        <v>2</v>
      </c>
      <c r="Q31" s="4">
        <v>2</v>
      </c>
      <c r="R31" s="4">
        <v>2</v>
      </c>
      <c r="S31" s="4">
        <v>1</v>
      </c>
      <c r="T31" s="4">
        <v>2</v>
      </c>
      <c r="U31" s="4">
        <v>2</v>
      </c>
      <c r="V31" s="4">
        <v>5</v>
      </c>
      <c r="W31" s="4">
        <v>2</v>
      </c>
      <c r="X31" s="4">
        <v>2</v>
      </c>
      <c r="Y31" s="4" t="s">
        <v>33</v>
      </c>
      <c r="Z31" s="4" t="s">
        <v>34</v>
      </c>
      <c r="AA31" s="4" t="s">
        <v>35</v>
      </c>
      <c r="AB31" s="4" t="s">
        <v>36</v>
      </c>
      <c r="AC31" s="4" t="s">
        <v>52</v>
      </c>
      <c r="AD31" t="str">
        <f t="shared" si="1"/>
        <v>Positive</v>
      </c>
      <c r="AE31" t="str">
        <f t="shared" si="2"/>
        <v>Positive</v>
      </c>
      <c r="AF31" t="str">
        <f t="shared" si="3"/>
        <v>Positive</v>
      </c>
      <c r="AG31" t="str">
        <f t="shared" si="4"/>
        <v>Positive</v>
      </c>
      <c r="AH31" t="str">
        <f t="shared" si="5"/>
        <v>Positive</v>
      </c>
      <c r="AI31" t="str">
        <f t="shared" si="6"/>
        <v>Positive</v>
      </c>
      <c r="AJ31" t="str">
        <f t="shared" si="7"/>
        <v>Positive</v>
      </c>
      <c r="AK31" t="str">
        <f t="shared" si="8"/>
        <v>Positive</v>
      </c>
      <c r="AL31" t="str">
        <f t="shared" si="9"/>
        <v>Positive</v>
      </c>
      <c r="AM31" t="str">
        <f t="shared" si="10"/>
        <v>Positive</v>
      </c>
      <c r="AN31" t="str">
        <f t="shared" si="11"/>
        <v>Positive</v>
      </c>
      <c r="AO31" t="str">
        <f t="shared" si="12"/>
        <v>Positive</v>
      </c>
      <c r="AP31" t="str">
        <f t="shared" si="13"/>
        <v>Positive</v>
      </c>
      <c r="AQ31" t="str">
        <f t="shared" si="14"/>
        <v>Neutral</v>
      </c>
      <c r="AR31" t="str">
        <f t="shared" si="15"/>
        <v>Negative</v>
      </c>
      <c r="AS31" t="str">
        <f t="shared" si="16"/>
        <v>Negative</v>
      </c>
      <c r="AT31" t="str">
        <f t="shared" si="17"/>
        <v>Negative</v>
      </c>
      <c r="AU31" t="str">
        <f t="shared" si="18"/>
        <v>Negative</v>
      </c>
      <c r="AV31" t="str">
        <f t="shared" si="19"/>
        <v>Negative</v>
      </c>
      <c r="AW31" t="str">
        <f t="shared" si="20"/>
        <v>Negative</v>
      </c>
      <c r="AX31" t="str">
        <f t="shared" si="21"/>
        <v>Negative</v>
      </c>
      <c r="AY31" t="str">
        <f t="shared" si="22"/>
        <v>Positive</v>
      </c>
      <c r="AZ31" t="str">
        <f t="shared" si="23"/>
        <v>Negative</v>
      </c>
      <c r="BA31" t="str">
        <f t="shared" si="24"/>
        <v>Negative</v>
      </c>
    </row>
    <row r="32" spans="1:53" x14ac:dyDescent="0.25">
      <c r="A32" s="2">
        <v>4</v>
      </c>
      <c r="B32" s="2">
        <v>4</v>
      </c>
      <c r="C32" s="2">
        <v>4</v>
      </c>
      <c r="D32" s="2">
        <v>4</v>
      </c>
      <c r="E32" s="2">
        <v>4</v>
      </c>
      <c r="F32" s="2">
        <v>2</v>
      </c>
      <c r="G32" s="2">
        <v>2</v>
      </c>
      <c r="H32" s="2">
        <v>2</v>
      </c>
      <c r="I32" s="2">
        <v>2</v>
      </c>
      <c r="J32" s="2">
        <v>2</v>
      </c>
      <c r="K32" s="2">
        <v>2</v>
      </c>
      <c r="L32" s="2">
        <v>2</v>
      </c>
      <c r="M32" s="2">
        <v>2</v>
      </c>
      <c r="N32" s="2">
        <v>2</v>
      </c>
      <c r="O32" s="2">
        <v>2</v>
      </c>
      <c r="P32" s="2">
        <v>2</v>
      </c>
      <c r="Q32" s="2">
        <v>2</v>
      </c>
      <c r="R32" s="2">
        <v>2</v>
      </c>
      <c r="S32" s="2">
        <v>2</v>
      </c>
      <c r="T32" s="2">
        <v>2</v>
      </c>
      <c r="U32" s="2">
        <v>2</v>
      </c>
      <c r="V32" s="2">
        <v>2</v>
      </c>
      <c r="W32" s="2">
        <v>2</v>
      </c>
      <c r="X32" s="2">
        <v>2</v>
      </c>
      <c r="Y32" s="2" t="s">
        <v>33</v>
      </c>
      <c r="Z32" s="2" t="s">
        <v>34</v>
      </c>
      <c r="AA32" s="2" t="s">
        <v>35</v>
      </c>
      <c r="AB32" s="2" t="s">
        <v>36</v>
      </c>
      <c r="AC32" s="2" t="s">
        <v>58</v>
      </c>
      <c r="AD32" t="str">
        <f t="shared" si="1"/>
        <v>Positive</v>
      </c>
      <c r="AE32" t="str">
        <f t="shared" si="2"/>
        <v>Positive</v>
      </c>
      <c r="AF32" t="str">
        <f t="shared" si="3"/>
        <v>Positive</v>
      </c>
      <c r="AG32" t="str">
        <f t="shared" si="4"/>
        <v>Positive</v>
      </c>
      <c r="AH32" t="str">
        <f t="shared" si="5"/>
        <v>Positive</v>
      </c>
      <c r="AI32" t="str">
        <f t="shared" si="6"/>
        <v>Negative</v>
      </c>
      <c r="AJ32" t="str">
        <f t="shared" si="7"/>
        <v>Negative</v>
      </c>
      <c r="AK32" t="str">
        <f t="shared" si="8"/>
        <v>Negative</v>
      </c>
      <c r="AL32" t="str">
        <f t="shared" si="9"/>
        <v>Negative</v>
      </c>
      <c r="AM32" t="str">
        <f t="shared" si="10"/>
        <v>Negative</v>
      </c>
      <c r="AN32" t="str">
        <f t="shared" si="11"/>
        <v>Negative</v>
      </c>
      <c r="AO32" t="str">
        <f t="shared" si="12"/>
        <v>Negative</v>
      </c>
      <c r="AP32" t="str">
        <f t="shared" si="13"/>
        <v>Negative</v>
      </c>
      <c r="AQ32" t="str">
        <f t="shared" si="14"/>
        <v>Negative</v>
      </c>
      <c r="AR32" t="str">
        <f t="shared" si="15"/>
        <v>Negative</v>
      </c>
      <c r="AS32" t="str">
        <f t="shared" si="16"/>
        <v>Negative</v>
      </c>
      <c r="AT32" t="str">
        <f t="shared" si="17"/>
        <v>Negative</v>
      </c>
      <c r="AU32" t="str">
        <f t="shared" si="18"/>
        <v>Negative</v>
      </c>
      <c r="AV32" t="str">
        <f t="shared" si="19"/>
        <v>Negative</v>
      </c>
      <c r="AW32" t="str">
        <f t="shared" si="20"/>
        <v>Negative</v>
      </c>
      <c r="AX32" t="str">
        <f t="shared" si="21"/>
        <v>Negative</v>
      </c>
      <c r="AY32" t="str">
        <f t="shared" si="22"/>
        <v>Negative</v>
      </c>
      <c r="AZ32" t="str">
        <f t="shared" si="23"/>
        <v>Negative</v>
      </c>
      <c r="BA32" t="str">
        <f t="shared" si="24"/>
        <v>Negative</v>
      </c>
    </row>
    <row r="33" spans="1:53" x14ac:dyDescent="0.25">
      <c r="A33" s="4">
        <v>2</v>
      </c>
      <c r="B33" s="4">
        <v>2</v>
      </c>
      <c r="C33" s="4">
        <v>2</v>
      </c>
      <c r="D33" s="4">
        <v>2</v>
      </c>
      <c r="E33" s="4">
        <v>2</v>
      </c>
      <c r="F33" s="4">
        <v>2</v>
      </c>
      <c r="G33" s="4">
        <v>1</v>
      </c>
      <c r="H33" s="4">
        <v>3</v>
      </c>
      <c r="I33" s="4">
        <v>3</v>
      </c>
      <c r="J33" s="4">
        <v>2</v>
      </c>
      <c r="K33" s="4">
        <v>3</v>
      </c>
      <c r="L33" s="4">
        <v>3</v>
      </c>
      <c r="M33" s="4">
        <v>2</v>
      </c>
      <c r="N33" s="4">
        <v>3</v>
      </c>
      <c r="O33" s="4">
        <v>2</v>
      </c>
      <c r="P33" s="4">
        <v>2</v>
      </c>
      <c r="Q33" s="4">
        <v>5</v>
      </c>
      <c r="R33" s="4">
        <v>3</v>
      </c>
      <c r="S33" s="4">
        <v>2</v>
      </c>
      <c r="T33" s="4">
        <v>3</v>
      </c>
      <c r="U33" s="4">
        <v>2</v>
      </c>
      <c r="V33" s="4">
        <v>2</v>
      </c>
      <c r="W33" s="4">
        <v>2</v>
      </c>
      <c r="X33" s="4">
        <v>2</v>
      </c>
      <c r="Y33" s="4" t="s">
        <v>47</v>
      </c>
      <c r="Z33" s="4" t="s">
        <v>34</v>
      </c>
      <c r="AA33" s="4" t="s">
        <v>35</v>
      </c>
      <c r="AB33" s="4" t="s">
        <v>36</v>
      </c>
      <c r="AC33" s="4" t="s">
        <v>52</v>
      </c>
      <c r="AD33" t="str">
        <f t="shared" si="1"/>
        <v>Negative</v>
      </c>
      <c r="AE33" t="str">
        <f t="shared" si="2"/>
        <v>Negative</v>
      </c>
      <c r="AF33" t="str">
        <f t="shared" si="3"/>
        <v>Negative</v>
      </c>
      <c r="AG33" t="str">
        <f t="shared" si="4"/>
        <v>Negative</v>
      </c>
      <c r="AH33" t="str">
        <f t="shared" si="5"/>
        <v>Negative</v>
      </c>
      <c r="AI33" t="str">
        <f t="shared" si="6"/>
        <v>Negative</v>
      </c>
      <c r="AJ33" t="str">
        <f t="shared" si="7"/>
        <v>Negative</v>
      </c>
      <c r="AK33" t="str">
        <f t="shared" si="8"/>
        <v>Neutral</v>
      </c>
      <c r="AL33" t="str">
        <f t="shared" si="9"/>
        <v>Neutral</v>
      </c>
      <c r="AM33" t="str">
        <f t="shared" si="10"/>
        <v>Negative</v>
      </c>
      <c r="AN33" t="str">
        <f t="shared" si="11"/>
        <v>Neutral</v>
      </c>
      <c r="AO33" t="str">
        <f t="shared" si="12"/>
        <v>Neutral</v>
      </c>
      <c r="AP33" t="str">
        <f t="shared" si="13"/>
        <v>Negative</v>
      </c>
      <c r="AQ33" t="str">
        <f t="shared" si="14"/>
        <v>Neutral</v>
      </c>
      <c r="AR33" t="str">
        <f t="shared" si="15"/>
        <v>Negative</v>
      </c>
      <c r="AS33" t="str">
        <f t="shared" si="16"/>
        <v>Negative</v>
      </c>
      <c r="AT33" t="str">
        <f t="shared" si="17"/>
        <v>Positive</v>
      </c>
      <c r="AU33" t="str">
        <f t="shared" si="18"/>
        <v>Neutral</v>
      </c>
      <c r="AV33" t="str">
        <f t="shared" si="19"/>
        <v>Negative</v>
      </c>
      <c r="AW33" t="str">
        <f t="shared" si="20"/>
        <v>Neutral</v>
      </c>
      <c r="AX33" t="str">
        <f t="shared" si="21"/>
        <v>Negative</v>
      </c>
      <c r="AY33" t="str">
        <f t="shared" si="22"/>
        <v>Negative</v>
      </c>
      <c r="AZ33" t="str">
        <f t="shared" si="23"/>
        <v>Negative</v>
      </c>
      <c r="BA33" t="str">
        <f t="shared" si="24"/>
        <v>Negative</v>
      </c>
    </row>
    <row r="34" spans="1:53" x14ac:dyDescent="0.25">
      <c r="A34" s="2">
        <v>3</v>
      </c>
      <c r="B34" s="2">
        <v>2</v>
      </c>
      <c r="C34" s="2">
        <v>3</v>
      </c>
      <c r="D34" s="2">
        <v>2</v>
      </c>
      <c r="E34" s="2">
        <v>2</v>
      </c>
      <c r="F34" s="2">
        <v>2</v>
      </c>
      <c r="G34" s="2">
        <v>3</v>
      </c>
      <c r="H34" s="2">
        <v>3</v>
      </c>
      <c r="I34" s="2">
        <v>2</v>
      </c>
      <c r="J34" s="2">
        <v>2</v>
      </c>
      <c r="K34" s="2">
        <v>3</v>
      </c>
      <c r="L34" s="2">
        <v>3</v>
      </c>
      <c r="M34" s="2">
        <v>2</v>
      </c>
      <c r="N34" s="2">
        <v>2</v>
      </c>
      <c r="O34" s="2">
        <v>3</v>
      </c>
      <c r="P34" s="2">
        <v>3</v>
      </c>
      <c r="Q34" s="2">
        <v>2</v>
      </c>
      <c r="R34" s="2">
        <v>3</v>
      </c>
      <c r="S34" s="2">
        <v>3</v>
      </c>
      <c r="T34" s="2">
        <v>3</v>
      </c>
      <c r="U34" s="2">
        <v>3</v>
      </c>
      <c r="V34" s="2">
        <v>3</v>
      </c>
      <c r="W34" s="2">
        <v>2</v>
      </c>
      <c r="X34" s="2">
        <v>3</v>
      </c>
      <c r="Y34" s="2" t="s">
        <v>33</v>
      </c>
      <c r="Z34" s="2" t="s">
        <v>34</v>
      </c>
      <c r="AA34" s="2" t="s">
        <v>35</v>
      </c>
      <c r="AB34" s="2" t="s">
        <v>36</v>
      </c>
      <c r="AC34" s="2" t="s">
        <v>58</v>
      </c>
      <c r="AD34" t="str">
        <f t="shared" si="1"/>
        <v>Neutral</v>
      </c>
      <c r="AE34" t="str">
        <f t="shared" si="2"/>
        <v>Negative</v>
      </c>
      <c r="AF34" t="str">
        <f t="shared" si="3"/>
        <v>Neutral</v>
      </c>
      <c r="AG34" t="str">
        <f t="shared" si="4"/>
        <v>Negative</v>
      </c>
      <c r="AH34" t="str">
        <f t="shared" si="5"/>
        <v>Negative</v>
      </c>
      <c r="AI34" t="str">
        <f t="shared" si="6"/>
        <v>Negative</v>
      </c>
      <c r="AJ34" t="str">
        <f t="shared" si="7"/>
        <v>Neutral</v>
      </c>
      <c r="AK34" t="str">
        <f t="shared" si="8"/>
        <v>Neutral</v>
      </c>
      <c r="AL34" t="str">
        <f t="shared" si="9"/>
        <v>Negative</v>
      </c>
      <c r="AM34" t="str">
        <f t="shared" si="10"/>
        <v>Negative</v>
      </c>
      <c r="AN34" t="str">
        <f t="shared" si="11"/>
        <v>Neutral</v>
      </c>
      <c r="AO34" t="str">
        <f t="shared" si="12"/>
        <v>Neutral</v>
      </c>
      <c r="AP34" t="str">
        <f t="shared" si="13"/>
        <v>Negative</v>
      </c>
      <c r="AQ34" t="str">
        <f t="shared" si="14"/>
        <v>Negative</v>
      </c>
      <c r="AR34" t="str">
        <f t="shared" si="15"/>
        <v>Neutral</v>
      </c>
      <c r="AS34" t="str">
        <f t="shared" si="16"/>
        <v>Neutral</v>
      </c>
      <c r="AT34" t="str">
        <f t="shared" si="17"/>
        <v>Negative</v>
      </c>
      <c r="AU34" t="str">
        <f t="shared" si="18"/>
        <v>Neutral</v>
      </c>
      <c r="AV34" t="str">
        <f t="shared" si="19"/>
        <v>Neutral</v>
      </c>
      <c r="AW34" t="str">
        <f t="shared" si="20"/>
        <v>Neutral</v>
      </c>
      <c r="AX34" t="str">
        <f t="shared" si="21"/>
        <v>Neutral</v>
      </c>
      <c r="AY34" t="str">
        <f t="shared" si="22"/>
        <v>Neutral</v>
      </c>
      <c r="AZ34" t="str">
        <f t="shared" si="23"/>
        <v>Negative</v>
      </c>
      <c r="BA34" t="str">
        <f t="shared" si="24"/>
        <v>Neutral</v>
      </c>
    </row>
    <row r="35" spans="1:53" x14ac:dyDescent="0.25">
      <c r="A35" s="4">
        <v>3</v>
      </c>
      <c r="B35" s="4">
        <v>4</v>
      </c>
      <c r="C35" s="4">
        <v>3</v>
      </c>
      <c r="D35" s="4">
        <v>3</v>
      </c>
      <c r="E35" s="4">
        <v>3</v>
      </c>
      <c r="F35" s="4">
        <v>5</v>
      </c>
      <c r="G35" s="4">
        <v>2</v>
      </c>
      <c r="H35" s="4">
        <v>3</v>
      </c>
      <c r="I35" s="4">
        <v>2</v>
      </c>
      <c r="J35" s="4">
        <v>2</v>
      </c>
      <c r="K35" s="4">
        <v>2</v>
      </c>
      <c r="L35" s="4">
        <v>3</v>
      </c>
      <c r="M35" s="4">
        <v>2</v>
      </c>
      <c r="N35" s="4">
        <v>2</v>
      </c>
      <c r="O35" s="4">
        <v>3</v>
      </c>
      <c r="P35" s="4">
        <v>5</v>
      </c>
      <c r="Q35" s="4">
        <v>2</v>
      </c>
      <c r="R35" s="4">
        <v>2</v>
      </c>
      <c r="S35" s="4">
        <v>2</v>
      </c>
      <c r="T35" s="4">
        <v>3</v>
      </c>
      <c r="U35" s="4">
        <v>2</v>
      </c>
      <c r="V35" s="4">
        <v>2</v>
      </c>
      <c r="W35" s="4">
        <v>2</v>
      </c>
      <c r="X35" s="4">
        <v>2</v>
      </c>
      <c r="Y35" s="4" t="s">
        <v>47</v>
      </c>
      <c r="Z35" s="4" t="s">
        <v>48</v>
      </c>
      <c r="AA35" s="4" t="s">
        <v>35</v>
      </c>
      <c r="AB35" s="4" t="s">
        <v>36</v>
      </c>
      <c r="AC35" s="4" t="s">
        <v>37</v>
      </c>
      <c r="AD35" t="str">
        <f t="shared" si="1"/>
        <v>Neutral</v>
      </c>
      <c r="AE35" t="str">
        <f t="shared" si="2"/>
        <v>Positive</v>
      </c>
      <c r="AF35" t="str">
        <f t="shared" si="3"/>
        <v>Neutral</v>
      </c>
      <c r="AG35" t="str">
        <f t="shared" si="4"/>
        <v>Neutral</v>
      </c>
      <c r="AH35" t="str">
        <f t="shared" si="5"/>
        <v>Neutral</v>
      </c>
      <c r="AI35" t="str">
        <f t="shared" si="6"/>
        <v>Positive</v>
      </c>
      <c r="AJ35" t="str">
        <f t="shared" si="7"/>
        <v>Negative</v>
      </c>
      <c r="AK35" t="str">
        <f t="shared" si="8"/>
        <v>Neutral</v>
      </c>
      <c r="AL35" t="str">
        <f t="shared" si="9"/>
        <v>Negative</v>
      </c>
      <c r="AM35" t="str">
        <f t="shared" si="10"/>
        <v>Negative</v>
      </c>
      <c r="AN35" t="str">
        <f t="shared" si="11"/>
        <v>Negative</v>
      </c>
      <c r="AO35" t="str">
        <f t="shared" si="12"/>
        <v>Neutral</v>
      </c>
      <c r="AP35" t="str">
        <f t="shared" si="13"/>
        <v>Negative</v>
      </c>
      <c r="AQ35" t="str">
        <f t="shared" si="14"/>
        <v>Negative</v>
      </c>
      <c r="AR35" t="str">
        <f t="shared" si="15"/>
        <v>Neutral</v>
      </c>
      <c r="AS35" t="str">
        <f t="shared" si="16"/>
        <v>Positive</v>
      </c>
      <c r="AT35" t="str">
        <f t="shared" si="17"/>
        <v>Negative</v>
      </c>
      <c r="AU35" t="str">
        <f t="shared" si="18"/>
        <v>Negative</v>
      </c>
      <c r="AV35" t="str">
        <f t="shared" si="19"/>
        <v>Negative</v>
      </c>
      <c r="AW35" t="str">
        <f t="shared" si="20"/>
        <v>Neutral</v>
      </c>
      <c r="AX35" t="str">
        <f t="shared" si="21"/>
        <v>Negative</v>
      </c>
      <c r="AY35" t="str">
        <f t="shared" si="22"/>
        <v>Negative</v>
      </c>
      <c r="AZ35" t="str">
        <f t="shared" si="23"/>
        <v>Negative</v>
      </c>
      <c r="BA35" t="str">
        <f t="shared" si="24"/>
        <v>Negative</v>
      </c>
    </row>
    <row r="36" spans="1:53" x14ac:dyDescent="0.25">
      <c r="A36" s="2">
        <v>1</v>
      </c>
      <c r="B36" s="2">
        <v>2</v>
      </c>
      <c r="C36" s="2">
        <v>1</v>
      </c>
      <c r="D36" s="2">
        <v>1</v>
      </c>
      <c r="E36" s="2">
        <v>1</v>
      </c>
      <c r="F36" s="2">
        <v>5</v>
      </c>
      <c r="G36" s="2">
        <v>2</v>
      </c>
      <c r="H36" s="2">
        <v>2</v>
      </c>
      <c r="I36" s="2">
        <v>2</v>
      </c>
      <c r="J36" s="2">
        <v>3</v>
      </c>
      <c r="K36" s="2">
        <v>2</v>
      </c>
      <c r="L36" s="2">
        <v>2</v>
      </c>
      <c r="M36" s="2">
        <v>2</v>
      </c>
      <c r="N36" s="2">
        <v>3</v>
      </c>
      <c r="O36" s="2">
        <v>5</v>
      </c>
      <c r="P36" s="2">
        <v>2</v>
      </c>
      <c r="Q36" s="2">
        <v>3</v>
      </c>
      <c r="R36" s="2">
        <v>3</v>
      </c>
      <c r="S36" s="2">
        <v>3</v>
      </c>
      <c r="T36" s="2">
        <v>5</v>
      </c>
      <c r="U36" s="2">
        <v>3</v>
      </c>
      <c r="V36" s="2">
        <v>2</v>
      </c>
      <c r="W36" s="2">
        <v>3</v>
      </c>
      <c r="X36" s="2">
        <v>3</v>
      </c>
      <c r="Y36" s="2" t="s">
        <v>47</v>
      </c>
      <c r="Z36" s="2" t="s">
        <v>48</v>
      </c>
      <c r="AA36" s="2" t="s">
        <v>35</v>
      </c>
      <c r="AB36" s="2" t="s">
        <v>36</v>
      </c>
      <c r="AC36" s="2" t="s">
        <v>37</v>
      </c>
      <c r="AD36" t="str">
        <f t="shared" si="1"/>
        <v>Negative</v>
      </c>
      <c r="AE36" t="str">
        <f t="shared" si="2"/>
        <v>Negative</v>
      </c>
      <c r="AF36" t="str">
        <f t="shared" si="3"/>
        <v>Negative</v>
      </c>
      <c r="AG36" t="str">
        <f t="shared" si="4"/>
        <v>Negative</v>
      </c>
      <c r="AH36" t="str">
        <f t="shared" si="5"/>
        <v>Negative</v>
      </c>
      <c r="AI36" t="str">
        <f t="shared" si="6"/>
        <v>Positive</v>
      </c>
      <c r="AJ36" t="str">
        <f t="shared" si="7"/>
        <v>Negative</v>
      </c>
      <c r="AK36" t="str">
        <f t="shared" si="8"/>
        <v>Negative</v>
      </c>
      <c r="AL36" t="str">
        <f t="shared" si="9"/>
        <v>Negative</v>
      </c>
      <c r="AM36" t="str">
        <f t="shared" si="10"/>
        <v>Neutral</v>
      </c>
      <c r="AN36" t="str">
        <f t="shared" si="11"/>
        <v>Negative</v>
      </c>
      <c r="AO36" t="str">
        <f t="shared" si="12"/>
        <v>Negative</v>
      </c>
      <c r="AP36" t="str">
        <f t="shared" si="13"/>
        <v>Negative</v>
      </c>
      <c r="AQ36" t="str">
        <f t="shared" si="14"/>
        <v>Neutral</v>
      </c>
      <c r="AR36" t="str">
        <f t="shared" si="15"/>
        <v>Positive</v>
      </c>
      <c r="AS36" t="str">
        <f t="shared" si="16"/>
        <v>Negative</v>
      </c>
      <c r="AT36" t="str">
        <f t="shared" si="17"/>
        <v>Neutral</v>
      </c>
      <c r="AU36" t="str">
        <f t="shared" si="18"/>
        <v>Neutral</v>
      </c>
      <c r="AV36" t="str">
        <f t="shared" si="19"/>
        <v>Neutral</v>
      </c>
      <c r="AW36" t="str">
        <f t="shared" si="20"/>
        <v>Positive</v>
      </c>
      <c r="AX36" t="str">
        <f t="shared" si="21"/>
        <v>Neutral</v>
      </c>
      <c r="AY36" t="str">
        <f t="shared" si="22"/>
        <v>Negative</v>
      </c>
      <c r="AZ36" t="str">
        <f t="shared" si="23"/>
        <v>Neutral</v>
      </c>
      <c r="BA36" t="str">
        <f t="shared" si="24"/>
        <v>Neutral</v>
      </c>
    </row>
    <row r="37" spans="1:53" x14ac:dyDescent="0.25">
      <c r="A37" s="4">
        <v>4</v>
      </c>
      <c r="B37" s="4">
        <v>4</v>
      </c>
      <c r="C37" s="4">
        <v>4</v>
      </c>
      <c r="D37" s="4">
        <v>4</v>
      </c>
      <c r="E37" s="4">
        <v>4</v>
      </c>
      <c r="F37" s="4">
        <v>2</v>
      </c>
      <c r="G37" s="4">
        <v>3</v>
      </c>
      <c r="H37" s="4">
        <v>2</v>
      </c>
      <c r="I37" s="4">
        <v>3</v>
      </c>
      <c r="J37" s="4">
        <v>3</v>
      </c>
      <c r="K37" s="4">
        <v>3</v>
      </c>
      <c r="L37" s="4">
        <v>3</v>
      </c>
      <c r="M37" s="4">
        <v>3</v>
      </c>
      <c r="N37" s="4">
        <v>3</v>
      </c>
      <c r="O37" s="4">
        <v>2</v>
      </c>
      <c r="P37" s="4">
        <v>2</v>
      </c>
      <c r="Q37" s="4">
        <v>2</v>
      </c>
      <c r="R37" s="4">
        <v>2</v>
      </c>
      <c r="S37" s="4">
        <v>2</v>
      </c>
      <c r="T37" s="4">
        <v>3</v>
      </c>
      <c r="U37" s="4">
        <v>3</v>
      </c>
      <c r="V37" s="4">
        <v>3</v>
      </c>
      <c r="W37" s="4">
        <v>3</v>
      </c>
      <c r="X37" s="4">
        <v>3</v>
      </c>
      <c r="Y37" s="4" t="s">
        <v>33</v>
      </c>
      <c r="Z37" s="4" t="s">
        <v>34</v>
      </c>
      <c r="AA37" s="4" t="s">
        <v>56</v>
      </c>
      <c r="AB37" s="4" t="s">
        <v>36</v>
      </c>
      <c r="AC37" s="4" t="s">
        <v>52</v>
      </c>
      <c r="AD37" t="str">
        <f t="shared" si="1"/>
        <v>Positive</v>
      </c>
      <c r="AE37" t="str">
        <f t="shared" si="2"/>
        <v>Positive</v>
      </c>
      <c r="AF37" t="str">
        <f t="shared" si="3"/>
        <v>Positive</v>
      </c>
      <c r="AG37" t="str">
        <f t="shared" si="4"/>
        <v>Positive</v>
      </c>
      <c r="AH37" t="str">
        <f t="shared" si="5"/>
        <v>Positive</v>
      </c>
      <c r="AI37" t="str">
        <f t="shared" si="6"/>
        <v>Negative</v>
      </c>
      <c r="AJ37" t="str">
        <f t="shared" si="7"/>
        <v>Neutral</v>
      </c>
      <c r="AK37" t="str">
        <f t="shared" si="8"/>
        <v>Negative</v>
      </c>
      <c r="AL37" t="str">
        <f t="shared" si="9"/>
        <v>Neutral</v>
      </c>
      <c r="AM37" t="str">
        <f t="shared" si="10"/>
        <v>Neutral</v>
      </c>
      <c r="AN37" t="str">
        <f t="shared" si="11"/>
        <v>Neutral</v>
      </c>
      <c r="AO37" t="str">
        <f t="shared" si="12"/>
        <v>Neutral</v>
      </c>
      <c r="AP37" t="str">
        <f t="shared" si="13"/>
        <v>Neutral</v>
      </c>
      <c r="AQ37" t="str">
        <f t="shared" si="14"/>
        <v>Neutral</v>
      </c>
      <c r="AR37" t="str">
        <f t="shared" si="15"/>
        <v>Negative</v>
      </c>
      <c r="AS37" t="str">
        <f t="shared" si="16"/>
        <v>Negative</v>
      </c>
      <c r="AT37" t="str">
        <f t="shared" si="17"/>
        <v>Negative</v>
      </c>
      <c r="AU37" t="str">
        <f t="shared" si="18"/>
        <v>Negative</v>
      </c>
      <c r="AV37" t="str">
        <f t="shared" si="19"/>
        <v>Negative</v>
      </c>
      <c r="AW37" t="str">
        <f t="shared" si="20"/>
        <v>Neutral</v>
      </c>
      <c r="AX37" t="str">
        <f t="shared" si="21"/>
        <v>Neutral</v>
      </c>
      <c r="AY37" t="str">
        <f t="shared" si="22"/>
        <v>Neutral</v>
      </c>
      <c r="AZ37" t="str">
        <f t="shared" si="23"/>
        <v>Neutral</v>
      </c>
      <c r="BA37" t="str">
        <f t="shared" si="24"/>
        <v>Neutral</v>
      </c>
    </row>
    <row r="38" spans="1:53" x14ac:dyDescent="0.25">
      <c r="A38" s="2">
        <v>3</v>
      </c>
      <c r="B38" s="2">
        <v>3</v>
      </c>
      <c r="C38" s="2">
        <v>3</v>
      </c>
      <c r="D38" s="2">
        <v>3</v>
      </c>
      <c r="E38" s="2">
        <v>3</v>
      </c>
      <c r="F38" s="2">
        <v>2</v>
      </c>
      <c r="G38" s="2">
        <v>2</v>
      </c>
      <c r="H38" s="2">
        <v>2</v>
      </c>
      <c r="I38" s="2">
        <v>2</v>
      </c>
      <c r="J38" s="2">
        <v>2</v>
      </c>
      <c r="K38" s="2">
        <v>2</v>
      </c>
      <c r="L38" s="2">
        <v>2</v>
      </c>
      <c r="M38" s="2">
        <v>2</v>
      </c>
      <c r="N38" s="2">
        <v>2</v>
      </c>
      <c r="O38" s="2">
        <v>2</v>
      </c>
      <c r="P38" s="2">
        <v>3</v>
      </c>
      <c r="Q38" s="2">
        <v>2</v>
      </c>
      <c r="R38" s="2">
        <v>2</v>
      </c>
      <c r="S38" s="2">
        <v>2</v>
      </c>
      <c r="T38" s="2">
        <v>2</v>
      </c>
      <c r="U38" s="2">
        <v>2</v>
      </c>
      <c r="V38" s="2">
        <v>2</v>
      </c>
      <c r="W38" s="2">
        <v>3</v>
      </c>
      <c r="X38" s="2">
        <v>3</v>
      </c>
      <c r="Y38" s="2" t="s">
        <v>47</v>
      </c>
      <c r="Z38" s="2" t="s">
        <v>34</v>
      </c>
      <c r="AA38" s="2" t="s">
        <v>35</v>
      </c>
      <c r="AB38" s="2" t="s">
        <v>57</v>
      </c>
      <c r="AC38" s="2" t="s">
        <v>37</v>
      </c>
      <c r="AD38" t="str">
        <f t="shared" si="1"/>
        <v>Neutral</v>
      </c>
      <c r="AE38" t="str">
        <f t="shared" si="2"/>
        <v>Neutral</v>
      </c>
      <c r="AF38" t="str">
        <f t="shared" si="3"/>
        <v>Neutral</v>
      </c>
      <c r="AG38" t="str">
        <f t="shared" si="4"/>
        <v>Neutral</v>
      </c>
      <c r="AH38" t="str">
        <f t="shared" si="5"/>
        <v>Neutral</v>
      </c>
      <c r="AI38" t="str">
        <f t="shared" si="6"/>
        <v>Negative</v>
      </c>
      <c r="AJ38" t="str">
        <f t="shared" si="7"/>
        <v>Negative</v>
      </c>
      <c r="AK38" t="str">
        <f t="shared" si="8"/>
        <v>Negative</v>
      </c>
      <c r="AL38" t="str">
        <f t="shared" si="9"/>
        <v>Negative</v>
      </c>
      <c r="AM38" t="str">
        <f t="shared" si="10"/>
        <v>Negative</v>
      </c>
      <c r="AN38" t="str">
        <f t="shared" si="11"/>
        <v>Negative</v>
      </c>
      <c r="AO38" t="str">
        <f t="shared" si="12"/>
        <v>Negative</v>
      </c>
      <c r="AP38" t="str">
        <f t="shared" si="13"/>
        <v>Negative</v>
      </c>
      <c r="AQ38" t="str">
        <f t="shared" si="14"/>
        <v>Negative</v>
      </c>
      <c r="AR38" t="str">
        <f t="shared" si="15"/>
        <v>Negative</v>
      </c>
      <c r="AS38" t="str">
        <f t="shared" si="16"/>
        <v>Neutral</v>
      </c>
      <c r="AT38" t="str">
        <f t="shared" si="17"/>
        <v>Negative</v>
      </c>
      <c r="AU38" t="str">
        <f t="shared" si="18"/>
        <v>Negative</v>
      </c>
      <c r="AV38" t="str">
        <f t="shared" si="19"/>
        <v>Negative</v>
      </c>
      <c r="AW38" t="str">
        <f t="shared" si="20"/>
        <v>Negative</v>
      </c>
      <c r="AX38" t="str">
        <f t="shared" si="21"/>
        <v>Negative</v>
      </c>
      <c r="AY38" t="str">
        <f t="shared" si="22"/>
        <v>Negative</v>
      </c>
      <c r="AZ38" t="str">
        <f t="shared" si="23"/>
        <v>Neutral</v>
      </c>
      <c r="BA38" t="str">
        <f t="shared" si="24"/>
        <v>Neutral</v>
      </c>
    </row>
    <row r="39" spans="1:53" x14ac:dyDescent="0.25">
      <c r="A39" s="4">
        <v>4</v>
      </c>
      <c r="B39" s="4">
        <v>3</v>
      </c>
      <c r="C39" s="4">
        <v>4</v>
      </c>
      <c r="D39" s="4">
        <v>4</v>
      </c>
      <c r="E39" s="4">
        <v>4</v>
      </c>
      <c r="F39" s="4">
        <v>3</v>
      </c>
      <c r="G39" s="4">
        <v>3</v>
      </c>
      <c r="H39" s="4">
        <v>3</v>
      </c>
      <c r="I39" s="4">
        <v>3</v>
      </c>
      <c r="J39" s="4">
        <v>2</v>
      </c>
      <c r="K39" s="4">
        <v>2</v>
      </c>
      <c r="L39" s="4">
        <v>2</v>
      </c>
      <c r="M39" s="4">
        <v>2</v>
      </c>
      <c r="N39" s="4">
        <v>3</v>
      </c>
      <c r="O39" s="4">
        <v>2</v>
      </c>
      <c r="P39" s="4">
        <v>2</v>
      </c>
      <c r="Q39" s="4">
        <v>2</v>
      </c>
      <c r="R39" s="4">
        <v>3</v>
      </c>
      <c r="S39" s="4">
        <v>2</v>
      </c>
      <c r="T39" s="4">
        <v>3</v>
      </c>
      <c r="U39" s="4">
        <v>2</v>
      </c>
      <c r="V39" s="4">
        <v>2</v>
      </c>
      <c r="W39" s="4">
        <v>3</v>
      </c>
      <c r="X39" s="4">
        <v>5</v>
      </c>
      <c r="Y39" s="4" t="s">
        <v>47</v>
      </c>
      <c r="Z39" s="4" t="s">
        <v>34</v>
      </c>
      <c r="AA39" s="4" t="s">
        <v>35</v>
      </c>
      <c r="AB39" s="4" t="s">
        <v>36</v>
      </c>
      <c r="AC39" s="4" t="s">
        <v>37</v>
      </c>
      <c r="AD39" t="str">
        <f t="shared" si="1"/>
        <v>Positive</v>
      </c>
      <c r="AE39" t="str">
        <f t="shared" si="2"/>
        <v>Neutral</v>
      </c>
      <c r="AF39" t="str">
        <f t="shared" si="3"/>
        <v>Positive</v>
      </c>
      <c r="AG39" t="str">
        <f t="shared" si="4"/>
        <v>Positive</v>
      </c>
      <c r="AH39" t="str">
        <f t="shared" si="5"/>
        <v>Positive</v>
      </c>
      <c r="AI39" t="str">
        <f t="shared" si="6"/>
        <v>Neutral</v>
      </c>
      <c r="AJ39" t="str">
        <f t="shared" si="7"/>
        <v>Neutral</v>
      </c>
      <c r="AK39" t="str">
        <f t="shared" si="8"/>
        <v>Neutral</v>
      </c>
      <c r="AL39" t="str">
        <f t="shared" si="9"/>
        <v>Neutral</v>
      </c>
      <c r="AM39" t="str">
        <f t="shared" si="10"/>
        <v>Negative</v>
      </c>
      <c r="AN39" t="str">
        <f t="shared" si="11"/>
        <v>Negative</v>
      </c>
      <c r="AO39" t="str">
        <f t="shared" si="12"/>
        <v>Negative</v>
      </c>
      <c r="AP39" t="str">
        <f t="shared" si="13"/>
        <v>Negative</v>
      </c>
      <c r="AQ39" t="str">
        <f t="shared" si="14"/>
        <v>Neutral</v>
      </c>
      <c r="AR39" t="str">
        <f t="shared" si="15"/>
        <v>Negative</v>
      </c>
      <c r="AS39" t="str">
        <f t="shared" si="16"/>
        <v>Negative</v>
      </c>
      <c r="AT39" t="str">
        <f t="shared" si="17"/>
        <v>Negative</v>
      </c>
      <c r="AU39" t="str">
        <f t="shared" si="18"/>
        <v>Neutral</v>
      </c>
      <c r="AV39" t="str">
        <f t="shared" si="19"/>
        <v>Negative</v>
      </c>
      <c r="AW39" t="str">
        <f t="shared" si="20"/>
        <v>Neutral</v>
      </c>
      <c r="AX39" t="str">
        <f t="shared" si="21"/>
        <v>Negative</v>
      </c>
      <c r="AY39" t="str">
        <f t="shared" si="22"/>
        <v>Negative</v>
      </c>
      <c r="AZ39" t="str">
        <f t="shared" si="23"/>
        <v>Neutral</v>
      </c>
      <c r="BA39" t="str">
        <f t="shared" si="24"/>
        <v>Positive</v>
      </c>
    </row>
    <row r="40" spans="1:53" x14ac:dyDescent="0.25">
      <c r="A40" s="2">
        <v>1</v>
      </c>
      <c r="B40" s="2">
        <v>1</v>
      </c>
      <c r="C40" s="2">
        <v>1</v>
      </c>
      <c r="D40" s="2">
        <v>1</v>
      </c>
      <c r="E40" s="2">
        <v>1</v>
      </c>
      <c r="F40" s="2">
        <v>3</v>
      </c>
      <c r="G40" s="2">
        <v>3</v>
      </c>
      <c r="H40" s="2">
        <v>3</v>
      </c>
      <c r="I40" s="2">
        <v>3</v>
      </c>
      <c r="J40" s="2">
        <v>3</v>
      </c>
      <c r="K40" s="2">
        <v>3</v>
      </c>
      <c r="L40" s="2">
        <v>3</v>
      </c>
      <c r="M40" s="2">
        <v>3</v>
      </c>
      <c r="N40" s="2">
        <v>3</v>
      </c>
      <c r="O40" s="2">
        <v>3</v>
      </c>
      <c r="P40" s="2">
        <v>3</v>
      </c>
      <c r="Q40" s="2">
        <v>3</v>
      </c>
      <c r="R40" s="2">
        <v>3</v>
      </c>
      <c r="S40" s="2">
        <v>3</v>
      </c>
      <c r="T40" s="2">
        <v>3</v>
      </c>
      <c r="U40" s="2">
        <v>3</v>
      </c>
      <c r="V40" s="2">
        <v>3</v>
      </c>
      <c r="W40" s="2">
        <v>3</v>
      </c>
      <c r="X40" s="2">
        <v>3</v>
      </c>
      <c r="Y40" s="2" t="s">
        <v>47</v>
      </c>
      <c r="Z40" s="2" t="s">
        <v>48</v>
      </c>
      <c r="AA40" s="2" t="s">
        <v>56</v>
      </c>
      <c r="AB40" s="2" t="s">
        <v>36</v>
      </c>
      <c r="AC40" s="2" t="s">
        <v>37</v>
      </c>
      <c r="AD40" t="str">
        <f t="shared" si="1"/>
        <v>Negative</v>
      </c>
      <c r="AE40" t="str">
        <f t="shared" si="2"/>
        <v>Negative</v>
      </c>
      <c r="AF40" t="str">
        <f t="shared" si="3"/>
        <v>Negative</v>
      </c>
      <c r="AG40" t="str">
        <f t="shared" si="4"/>
        <v>Negative</v>
      </c>
      <c r="AH40" t="str">
        <f t="shared" si="5"/>
        <v>Negative</v>
      </c>
      <c r="AI40" t="str">
        <f t="shared" si="6"/>
        <v>Neutral</v>
      </c>
      <c r="AJ40" t="str">
        <f t="shared" si="7"/>
        <v>Neutral</v>
      </c>
      <c r="AK40" t="str">
        <f t="shared" si="8"/>
        <v>Neutral</v>
      </c>
      <c r="AL40" t="str">
        <f t="shared" si="9"/>
        <v>Neutral</v>
      </c>
      <c r="AM40" t="str">
        <f t="shared" si="10"/>
        <v>Neutral</v>
      </c>
      <c r="AN40" t="str">
        <f t="shared" si="11"/>
        <v>Neutral</v>
      </c>
      <c r="AO40" t="str">
        <f t="shared" si="12"/>
        <v>Neutral</v>
      </c>
      <c r="AP40" t="str">
        <f t="shared" si="13"/>
        <v>Neutral</v>
      </c>
      <c r="AQ40" t="str">
        <f t="shared" si="14"/>
        <v>Neutral</v>
      </c>
      <c r="AR40" t="str">
        <f t="shared" si="15"/>
        <v>Neutral</v>
      </c>
      <c r="AS40" t="str">
        <f t="shared" si="16"/>
        <v>Neutral</v>
      </c>
      <c r="AT40" t="str">
        <f t="shared" si="17"/>
        <v>Neutral</v>
      </c>
      <c r="AU40" t="str">
        <f t="shared" si="18"/>
        <v>Neutral</v>
      </c>
      <c r="AV40" t="str">
        <f t="shared" si="19"/>
        <v>Neutral</v>
      </c>
      <c r="AW40" t="str">
        <f t="shared" si="20"/>
        <v>Neutral</v>
      </c>
      <c r="AX40" t="str">
        <f t="shared" si="21"/>
        <v>Neutral</v>
      </c>
      <c r="AY40" t="str">
        <f t="shared" si="22"/>
        <v>Neutral</v>
      </c>
      <c r="AZ40" t="str">
        <f t="shared" si="23"/>
        <v>Neutral</v>
      </c>
      <c r="BA40" t="str">
        <f t="shared" si="24"/>
        <v>Neutral</v>
      </c>
    </row>
    <row r="41" spans="1:53" x14ac:dyDescent="0.25">
      <c r="A41" s="4">
        <v>2</v>
      </c>
      <c r="B41" s="4">
        <v>4</v>
      </c>
      <c r="C41" s="4">
        <v>2</v>
      </c>
      <c r="D41" s="4">
        <v>4</v>
      </c>
      <c r="E41" s="4">
        <v>2</v>
      </c>
      <c r="F41" s="4">
        <v>2</v>
      </c>
      <c r="G41" s="4">
        <v>2</v>
      </c>
      <c r="H41" s="4">
        <v>2</v>
      </c>
      <c r="I41" s="4">
        <v>2</v>
      </c>
      <c r="J41" s="4">
        <v>2</v>
      </c>
      <c r="K41" s="4">
        <v>2</v>
      </c>
      <c r="L41" s="4">
        <v>2</v>
      </c>
      <c r="M41" s="4">
        <v>2</v>
      </c>
      <c r="N41" s="4">
        <v>2</v>
      </c>
      <c r="O41" s="4">
        <v>2</v>
      </c>
      <c r="P41" s="4">
        <v>2</v>
      </c>
      <c r="Q41" s="4">
        <v>2</v>
      </c>
      <c r="R41" s="4">
        <v>2</v>
      </c>
      <c r="S41" s="4">
        <v>2</v>
      </c>
      <c r="T41" s="4">
        <v>2</v>
      </c>
      <c r="U41" s="4">
        <v>2</v>
      </c>
      <c r="V41" s="4">
        <v>2</v>
      </c>
      <c r="W41" s="4">
        <v>2</v>
      </c>
      <c r="X41" s="4">
        <v>2</v>
      </c>
      <c r="Y41" s="4" t="s">
        <v>47</v>
      </c>
      <c r="Z41" s="4" t="s">
        <v>48</v>
      </c>
      <c r="AA41" s="4" t="s">
        <v>56</v>
      </c>
      <c r="AB41" s="4" t="s">
        <v>36</v>
      </c>
      <c r="AC41" s="4" t="s">
        <v>37</v>
      </c>
      <c r="AD41" t="str">
        <f t="shared" si="1"/>
        <v>Negative</v>
      </c>
      <c r="AE41" t="str">
        <f t="shared" si="2"/>
        <v>Positive</v>
      </c>
      <c r="AF41" t="str">
        <f t="shared" si="3"/>
        <v>Negative</v>
      </c>
      <c r="AG41" t="str">
        <f t="shared" si="4"/>
        <v>Positive</v>
      </c>
      <c r="AH41" t="str">
        <f t="shared" si="5"/>
        <v>Negative</v>
      </c>
      <c r="AI41" t="str">
        <f t="shared" si="6"/>
        <v>Negative</v>
      </c>
      <c r="AJ41" t="str">
        <f t="shared" si="7"/>
        <v>Negative</v>
      </c>
      <c r="AK41" t="str">
        <f t="shared" si="8"/>
        <v>Negative</v>
      </c>
      <c r="AL41" t="str">
        <f t="shared" si="9"/>
        <v>Negative</v>
      </c>
      <c r="AM41" t="str">
        <f t="shared" si="10"/>
        <v>Negative</v>
      </c>
      <c r="AN41" t="str">
        <f t="shared" si="11"/>
        <v>Negative</v>
      </c>
      <c r="AO41" t="str">
        <f t="shared" si="12"/>
        <v>Negative</v>
      </c>
      <c r="AP41" t="str">
        <f t="shared" si="13"/>
        <v>Negative</v>
      </c>
      <c r="AQ41" t="str">
        <f t="shared" si="14"/>
        <v>Negative</v>
      </c>
      <c r="AR41" t="str">
        <f t="shared" si="15"/>
        <v>Negative</v>
      </c>
      <c r="AS41" t="str">
        <f t="shared" si="16"/>
        <v>Negative</v>
      </c>
      <c r="AT41" t="str">
        <f t="shared" si="17"/>
        <v>Negative</v>
      </c>
      <c r="AU41" t="str">
        <f t="shared" si="18"/>
        <v>Negative</v>
      </c>
      <c r="AV41" t="str">
        <f t="shared" si="19"/>
        <v>Negative</v>
      </c>
      <c r="AW41" t="str">
        <f t="shared" si="20"/>
        <v>Negative</v>
      </c>
      <c r="AX41" t="str">
        <f t="shared" si="21"/>
        <v>Negative</v>
      </c>
      <c r="AY41" t="str">
        <f t="shared" si="22"/>
        <v>Negative</v>
      </c>
      <c r="AZ41" t="str">
        <f t="shared" si="23"/>
        <v>Negative</v>
      </c>
      <c r="BA41" t="str">
        <f t="shared" si="24"/>
        <v>Negative</v>
      </c>
    </row>
    <row r="42" spans="1:53" x14ac:dyDescent="0.25">
      <c r="A42" s="2">
        <v>1</v>
      </c>
      <c r="B42" s="2">
        <v>1</v>
      </c>
      <c r="C42" s="2">
        <v>1</v>
      </c>
      <c r="D42" s="2">
        <v>1</v>
      </c>
      <c r="E42" s="2">
        <v>1</v>
      </c>
      <c r="F42" s="2">
        <v>2</v>
      </c>
      <c r="G42" s="2">
        <v>3</v>
      </c>
      <c r="H42" s="2">
        <v>3</v>
      </c>
      <c r="I42" s="2">
        <v>3</v>
      </c>
      <c r="J42" s="2">
        <v>2</v>
      </c>
      <c r="K42" s="2">
        <v>2</v>
      </c>
      <c r="L42" s="2">
        <v>2</v>
      </c>
      <c r="M42" s="2">
        <v>2</v>
      </c>
      <c r="N42" s="2">
        <v>2</v>
      </c>
      <c r="O42" s="2">
        <v>2</v>
      </c>
      <c r="P42" s="2">
        <v>2</v>
      </c>
      <c r="Q42" s="2">
        <v>2</v>
      </c>
      <c r="R42" s="2">
        <v>2</v>
      </c>
      <c r="S42" s="2">
        <v>2</v>
      </c>
      <c r="T42" s="2">
        <v>2</v>
      </c>
      <c r="U42" s="2">
        <v>2</v>
      </c>
      <c r="V42" s="2">
        <v>3</v>
      </c>
      <c r="W42" s="2">
        <v>3</v>
      </c>
      <c r="X42" s="2">
        <v>3</v>
      </c>
      <c r="Y42" s="2" t="s">
        <v>47</v>
      </c>
      <c r="Z42" s="2" t="s">
        <v>34</v>
      </c>
      <c r="AA42" s="2" t="s">
        <v>35</v>
      </c>
      <c r="AB42" s="2" t="s">
        <v>36</v>
      </c>
      <c r="AC42" s="2" t="s">
        <v>119</v>
      </c>
      <c r="AD42" t="str">
        <f t="shared" si="1"/>
        <v>Negative</v>
      </c>
      <c r="AE42" t="str">
        <f t="shared" si="2"/>
        <v>Negative</v>
      </c>
      <c r="AF42" t="str">
        <f t="shared" si="3"/>
        <v>Negative</v>
      </c>
      <c r="AG42" t="str">
        <f t="shared" si="4"/>
        <v>Negative</v>
      </c>
      <c r="AH42" t="str">
        <f t="shared" si="5"/>
        <v>Negative</v>
      </c>
      <c r="AI42" t="str">
        <f t="shared" si="6"/>
        <v>Negative</v>
      </c>
      <c r="AJ42" t="str">
        <f t="shared" si="7"/>
        <v>Neutral</v>
      </c>
      <c r="AK42" t="str">
        <f t="shared" si="8"/>
        <v>Neutral</v>
      </c>
      <c r="AL42" t="str">
        <f t="shared" si="9"/>
        <v>Neutral</v>
      </c>
      <c r="AM42" t="str">
        <f t="shared" si="10"/>
        <v>Negative</v>
      </c>
      <c r="AN42" t="str">
        <f t="shared" si="11"/>
        <v>Negative</v>
      </c>
      <c r="AO42" t="str">
        <f t="shared" si="12"/>
        <v>Negative</v>
      </c>
      <c r="AP42" t="str">
        <f t="shared" si="13"/>
        <v>Negative</v>
      </c>
      <c r="AQ42" t="str">
        <f t="shared" si="14"/>
        <v>Negative</v>
      </c>
      <c r="AR42" t="str">
        <f t="shared" si="15"/>
        <v>Negative</v>
      </c>
      <c r="AS42" t="str">
        <f t="shared" si="16"/>
        <v>Negative</v>
      </c>
      <c r="AT42" t="str">
        <f t="shared" si="17"/>
        <v>Negative</v>
      </c>
      <c r="AU42" t="str">
        <f t="shared" si="18"/>
        <v>Negative</v>
      </c>
      <c r="AV42" t="str">
        <f t="shared" si="19"/>
        <v>Negative</v>
      </c>
      <c r="AW42" t="str">
        <f t="shared" si="20"/>
        <v>Negative</v>
      </c>
      <c r="AX42" t="str">
        <f t="shared" si="21"/>
        <v>Negative</v>
      </c>
      <c r="AY42" t="str">
        <f t="shared" si="22"/>
        <v>Neutral</v>
      </c>
      <c r="AZ42" t="str">
        <f t="shared" si="23"/>
        <v>Neutral</v>
      </c>
      <c r="BA42" t="str">
        <f t="shared" si="24"/>
        <v>Neutral</v>
      </c>
    </row>
    <row r="43" spans="1:53" x14ac:dyDescent="0.25">
      <c r="A43" s="4">
        <v>3</v>
      </c>
      <c r="B43" s="4">
        <v>4</v>
      </c>
      <c r="C43" s="4">
        <v>5</v>
      </c>
      <c r="D43" s="4">
        <v>2</v>
      </c>
      <c r="E43" s="4">
        <v>2</v>
      </c>
      <c r="F43" s="4">
        <v>2</v>
      </c>
      <c r="G43" s="4">
        <v>2</v>
      </c>
      <c r="H43" s="4">
        <v>2</v>
      </c>
      <c r="I43" s="4">
        <v>2</v>
      </c>
      <c r="J43" s="4">
        <v>3</v>
      </c>
      <c r="K43" s="4">
        <v>2</v>
      </c>
      <c r="L43" s="4">
        <v>2</v>
      </c>
      <c r="M43" s="4">
        <v>2</v>
      </c>
      <c r="N43" s="4">
        <v>2</v>
      </c>
      <c r="O43" s="4">
        <v>2</v>
      </c>
      <c r="P43" s="4">
        <v>2</v>
      </c>
      <c r="Q43" s="4">
        <v>3</v>
      </c>
      <c r="R43" s="4">
        <v>3</v>
      </c>
      <c r="S43" s="4">
        <v>2</v>
      </c>
      <c r="T43" s="4">
        <v>3</v>
      </c>
      <c r="U43" s="4">
        <v>2</v>
      </c>
      <c r="V43" s="4">
        <v>2</v>
      </c>
      <c r="W43" s="4">
        <v>2</v>
      </c>
      <c r="X43" s="4">
        <v>2</v>
      </c>
      <c r="Y43" s="4" t="s">
        <v>47</v>
      </c>
      <c r="Z43" s="4" t="s">
        <v>48</v>
      </c>
      <c r="AA43" s="4" t="s">
        <v>35</v>
      </c>
      <c r="AB43" s="4" t="s">
        <v>36</v>
      </c>
      <c r="AC43" s="4" t="s">
        <v>37</v>
      </c>
      <c r="AD43" t="str">
        <f t="shared" si="1"/>
        <v>Neutral</v>
      </c>
      <c r="AE43" t="str">
        <f t="shared" si="2"/>
        <v>Positive</v>
      </c>
      <c r="AF43" t="str">
        <f t="shared" si="3"/>
        <v>Positive</v>
      </c>
      <c r="AG43" t="str">
        <f t="shared" si="4"/>
        <v>Negative</v>
      </c>
      <c r="AH43" t="str">
        <f t="shared" si="5"/>
        <v>Negative</v>
      </c>
      <c r="AI43" t="str">
        <f t="shared" si="6"/>
        <v>Negative</v>
      </c>
      <c r="AJ43" t="str">
        <f t="shared" si="7"/>
        <v>Negative</v>
      </c>
      <c r="AK43" t="str">
        <f t="shared" si="8"/>
        <v>Negative</v>
      </c>
      <c r="AL43" t="str">
        <f t="shared" si="9"/>
        <v>Negative</v>
      </c>
      <c r="AM43" t="str">
        <f t="shared" si="10"/>
        <v>Neutral</v>
      </c>
      <c r="AN43" t="str">
        <f t="shared" si="11"/>
        <v>Negative</v>
      </c>
      <c r="AO43" t="str">
        <f t="shared" si="12"/>
        <v>Negative</v>
      </c>
      <c r="AP43" t="str">
        <f t="shared" si="13"/>
        <v>Negative</v>
      </c>
      <c r="AQ43" t="str">
        <f t="shared" si="14"/>
        <v>Negative</v>
      </c>
      <c r="AR43" t="str">
        <f t="shared" si="15"/>
        <v>Negative</v>
      </c>
      <c r="AS43" t="str">
        <f t="shared" si="16"/>
        <v>Negative</v>
      </c>
      <c r="AT43" t="str">
        <f t="shared" si="17"/>
        <v>Neutral</v>
      </c>
      <c r="AU43" t="str">
        <f t="shared" si="18"/>
        <v>Neutral</v>
      </c>
      <c r="AV43" t="str">
        <f t="shared" si="19"/>
        <v>Negative</v>
      </c>
      <c r="AW43" t="str">
        <f t="shared" si="20"/>
        <v>Neutral</v>
      </c>
      <c r="AX43" t="str">
        <f t="shared" si="21"/>
        <v>Negative</v>
      </c>
      <c r="AY43" t="str">
        <f t="shared" si="22"/>
        <v>Negative</v>
      </c>
      <c r="AZ43" t="str">
        <f t="shared" si="23"/>
        <v>Negative</v>
      </c>
      <c r="BA43" t="str">
        <f t="shared" si="24"/>
        <v>Negative</v>
      </c>
    </row>
    <row r="44" spans="1:53" x14ac:dyDescent="0.25">
      <c r="A44" s="2">
        <v>2</v>
      </c>
      <c r="B44" s="2">
        <v>5</v>
      </c>
      <c r="C44" s="2">
        <v>2</v>
      </c>
      <c r="D44" s="2">
        <v>2</v>
      </c>
      <c r="E44" s="2">
        <v>5</v>
      </c>
      <c r="F44" s="2">
        <v>5</v>
      </c>
      <c r="G44" s="2">
        <v>5</v>
      </c>
      <c r="H44" s="2">
        <v>3</v>
      </c>
      <c r="I44" s="2">
        <v>5</v>
      </c>
      <c r="J44" s="2">
        <v>5</v>
      </c>
      <c r="K44" s="2">
        <v>5</v>
      </c>
      <c r="L44" s="2">
        <v>2</v>
      </c>
      <c r="M44" s="2">
        <v>2</v>
      </c>
      <c r="N44" s="2">
        <v>2</v>
      </c>
      <c r="O44" s="2">
        <v>5</v>
      </c>
      <c r="P44" s="2">
        <v>2</v>
      </c>
      <c r="Q44" s="2">
        <v>3</v>
      </c>
      <c r="R44" s="2">
        <v>3</v>
      </c>
      <c r="S44" s="2">
        <v>5</v>
      </c>
      <c r="T44" s="2">
        <v>2</v>
      </c>
      <c r="U44" s="2">
        <v>3</v>
      </c>
      <c r="V44" s="2">
        <v>3</v>
      </c>
      <c r="W44" s="2">
        <v>5</v>
      </c>
      <c r="X44" s="2">
        <v>5</v>
      </c>
      <c r="Y44" s="2" t="s">
        <v>47</v>
      </c>
      <c r="Z44" s="2" t="s">
        <v>48</v>
      </c>
      <c r="AA44" s="2" t="s">
        <v>35</v>
      </c>
      <c r="AB44" s="2" t="s">
        <v>36</v>
      </c>
      <c r="AC44" s="2" t="s">
        <v>37</v>
      </c>
      <c r="AD44" t="str">
        <f t="shared" si="1"/>
        <v>Negative</v>
      </c>
      <c r="AE44" t="str">
        <f t="shared" si="2"/>
        <v>Positive</v>
      </c>
      <c r="AF44" t="str">
        <f t="shared" si="3"/>
        <v>Negative</v>
      </c>
      <c r="AG44" t="str">
        <f t="shared" si="4"/>
        <v>Negative</v>
      </c>
      <c r="AH44" t="str">
        <f t="shared" si="5"/>
        <v>Positive</v>
      </c>
      <c r="AI44" t="str">
        <f t="shared" si="6"/>
        <v>Positive</v>
      </c>
      <c r="AJ44" t="str">
        <f t="shared" si="7"/>
        <v>Positive</v>
      </c>
      <c r="AK44" t="str">
        <f t="shared" si="8"/>
        <v>Neutral</v>
      </c>
      <c r="AL44" t="str">
        <f t="shared" si="9"/>
        <v>Positive</v>
      </c>
      <c r="AM44" t="str">
        <f t="shared" si="10"/>
        <v>Positive</v>
      </c>
      <c r="AN44" t="str">
        <f t="shared" si="11"/>
        <v>Positive</v>
      </c>
      <c r="AO44" t="str">
        <f t="shared" si="12"/>
        <v>Negative</v>
      </c>
      <c r="AP44" t="str">
        <f t="shared" si="13"/>
        <v>Negative</v>
      </c>
      <c r="AQ44" t="str">
        <f t="shared" si="14"/>
        <v>Negative</v>
      </c>
      <c r="AR44" t="str">
        <f t="shared" si="15"/>
        <v>Positive</v>
      </c>
      <c r="AS44" t="str">
        <f t="shared" si="16"/>
        <v>Negative</v>
      </c>
      <c r="AT44" t="str">
        <f t="shared" si="17"/>
        <v>Neutral</v>
      </c>
      <c r="AU44" t="str">
        <f t="shared" si="18"/>
        <v>Neutral</v>
      </c>
      <c r="AV44" t="str">
        <f t="shared" si="19"/>
        <v>Positive</v>
      </c>
      <c r="AW44" t="str">
        <f t="shared" si="20"/>
        <v>Negative</v>
      </c>
      <c r="AX44" t="str">
        <f t="shared" si="21"/>
        <v>Neutral</v>
      </c>
      <c r="AY44" t="str">
        <f t="shared" si="22"/>
        <v>Neutral</v>
      </c>
      <c r="AZ44" t="str">
        <f t="shared" si="23"/>
        <v>Positive</v>
      </c>
      <c r="BA44" t="str">
        <f t="shared" si="24"/>
        <v>Positive</v>
      </c>
    </row>
    <row r="45" spans="1:53" x14ac:dyDescent="0.25">
      <c r="A45" s="4">
        <v>2</v>
      </c>
      <c r="B45" s="4">
        <v>2</v>
      </c>
      <c r="C45" s="4">
        <v>4</v>
      </c>
      <c r="D45" s="4">
        <v>3</v>
      </c>
      <c r="E45" s="4">
        <v>2</v>
      </c>
      <c r="F45" s="4">
        <v>3</v>
      </c>
      <c r="G45" s="4">
        <v>3</v>
      </c>
      <c r="H45" s="4">
        <v>3</v>
      </c>
      <c r="I45" s="4">
        <v>2</v>
      </c>
      <c r="J45" s="4">
        <v>2</v>
      </c>
      <c r="K45" s="4">
        <v>2</v>
      </c>
      <c r="L45" s="4">
        <v>2</v>
      </c>
      <c r="M45" s="4">
        <v>2</v>
      </c>
      <c r="N45" s="4">
        <v>3</v>
      </c>
      <c r="O45" s="4">
        <v>3</v>
      </c>
      <c r="P45" s="4">
        <v>2</v>
      </c>
      <c r="Q45" s="4">
        <v>2</v>
      </c>
      <c r="R45" s="4">
        <v>2</v>
      </c>
      <c r="S45" s="4">
        <v>3</v>
      </c>
      <c r="T45" s="4">
        <v>3</v>
      </c>
      <c r="U45" s="4">
        <v>3</v>
      </c>
      <c r="V45" s="4">
        <v>3</v>
      </c>
      <c r="W45" s="4">
        <v>3</v>
      </c>
      <c r="X45" s="4">
        <v>3</v>
      </c>
      <c r="Y45" s="4" t="s">
        <v>47</v>
      </c>
      <c r="Z45" s="4" t="s">
        <v>48</v>
      </c>
      <c r="AA45" s="4" t="s">
        <v>56</v>
      </c>
      <c r="AB45" s="4" t="s">
        <v>36</v>
      </c>
      <c r="AC45" s="4" t="s">
        <v>37</v>
      </c>
      <c r="AD45" t="str">
        <f t="shared" si="1"/>
        <v>Negative</v>
      </c>
      <c r="AE45" t="str">
        <f t="shared" si="2"/>
        <v>Negative</v>
      </c>
      <c r="AF45" t="str">
        <f t="shared" si="3"/>
        <v>Positive</v>
      </c>
      <c r="AG45" t="str">
        <f t="shared" si="4"/>
        <v>Neutral</v>
      </c>
      <c r="AH45" t="str">
        <f t="shared" si="5"/>
        <v>Negative</v>
      </c>
      <c r="AI45" t="str">
        <f t="shared" si="6"/>
        <v>Neutral</v>
      </c>
      <c r="AJ45" t="str">
        <f t="shared" si="7"/>
        <v>Neutral</v>
      </c>
      <c r="AK45" t="str">
        <f t="shared" si="8"/>
        <v>Neutral</v>
      </c>
      <c r="AL45" t="str">
        <f t="shared" si="9"/>
        <v>Negative</v>
      </c>
      <c r="AM45" t="str">
        <f t="shared" si="10"/>
        <v>Negative</v>
      </c>
      <c r="AN45" t="str">
        <f t="shared" si="11"/>
        <v>Negative</v>
      </c>
      <c r="AO45" t="str">
        <f t="shared" si="12"/>
        <v>Negative</v>
      </c>
      <c r="AP45" t="str">
        <f t="shared" si="13"/>
        <v>Negative</v>
      </c>
      <c r="AQ45" t="str">
        <f t="shared" si="14"/>
        <v>Neutral</v>
      </c>
      <c r="AR45" t="str">
        <f t="shared" si="15"/>
        <v>Neutral</v>
      </c>
      <c r="AS45" t="str">
        <f t="shared" si="16"/>
        <v>Negative</v>
      </c>
      <c r="AT45" t="str">
        <f t="shared" si="17"/>
        <v>Negative</v>
      </c>
      <c r="AU45" t="str">
        <f t="shared" si="18"/>
        <v>Negative</v>
      </c>
      <c r="AV45" t="str">
        <f t="shared" si="19"/>
        <v>Neutral</v>
      </c>
      <c r="AW45" t="str">
        <f t="shared" si="20"/>
        <v>Neutral</v>
      </c>
      <c r="AX45" t="str">
        <f t="shared" si="21"/>
        <v>Neutral</v>
      </c>
      <c r="AY45" t="str">
        <f t="shared" si="22"/>
        <v>Neutral</v>
      </c>
      <c r="AZ45" t="str">
        <f t="shared" si="23"/>
        <v>Neutral</v>
      </c>
      <c r="BA45" t="str">
        <f t="shared" si="24"/>
        <v>Neutral</v>
      </c>
    </row>
    <row r="46" spans="1:53" x14ac:dyDescent="0.25">
      <c r="A46" s="2">
        <v>4</v>
      </c>
      <c r="B46" s="2">
        <v>4</v>
      </c>
      <c r="C46" s="2">
        <v>4</v>
      </c>
      <c r="D46" s="2">
        <v>5</v>
      </c>
      <c r="E46" s="2">
        <v>5</v>
      </c>
      <c r="F46" s="2">
        <v>2</v>
      </c>
      <c r="G46" s="2">
        <v>5</v>
      </c>
      <c r="H46" s="2">
        <v>5</v>
      </c>
      <c r="I46" s="2">
        <v>5</v>
      </c>
      <c r="J46" s="2">
        <v>2</v>
      </c>
      <c r="K46" s="2">
        <v>2</v>
      </c>
      <c r="L46" s="2">
        <v>2</v>
      </c>
      <c r="M46" s="2">
        <v>2</v>
      </c>
      <c r="N46" s="2">
        <v>2</v>
      </c>
      <c r="O46" s="2">
        <v>5</v>
      </c>
      <c r="P46" s="2">
        <v>2</v>
      </c>
      <c r="Q46" s="2">
        <v>2</v>
      </c>
      <c r="R46" s="2">
        <v>5</v>
      </c>
      <c r="S46" s="2">
        <v>5</v>
      </c>
      <c r="T46" s="2">
        <v>2</v>
      </c>
      <c r="U46" s="2">
        <v>2</v>
      </c>
      <c r="V46" s="2">
        <v>2</v>
      </c>
      <c r="W46" s="2">
        <v>5</v>
      </c>
      <c r="X46" s="2">
        <v>2</v>
      </c>
      <c r="Y46" s="2" t="s">
        <v>47</v>
      </c>
      <c r="Z46" s="2" t="s">
        <v>48</v>
      </c>
      <c r="AA46" s="2" t="s">
        <v>35</v>
      </c>
      <c r="AB46" s="2" t="s">
        <v>36</v>
      </c>
      <c r="AC46" s="2" t="s">
        <v>37</v>
      </c>
      <c r="AD46" t="str">
        <f t="shared" si="1"/>
        <v>Positive</v>
      </c>
      <c r="AE46" t="str">
        <f t="shared" si="2"/>
        <v>Positive</v>
      </c>
      <c r="AF46" t="str">
        <f t="shared" si="3"/>
        <v>Positive</v>
      </c>
      <c r="AG46" t="str">
        <f t="shared" si="4"/>
        <v>Positive</v>
      </c>
      <c r="AH46" t="str">
        <f t="shared" si="5"/>
        <v>Positive</v>
      </c>
      <c r="AI46" t="str">
        <f t="shared" si="6"/>
        <v>Negative</v>
      </c>
      <c r="AJ46" t="str">
        <f t="shared" si="7"/>
        <v>Positive</v>
      </c>
      <c r="AK46" t="str">
        <f t="shared" si="8"/>
        <v>Positive</v>
      </c>
      <c r="AL46" t="str">
        <f t="shared" si="9"/>
        <v>Positive</v>
      </c>
      <c r="AM46" t="str">
        <f t="shared" si="10"/>
        <v>Negative</v>
      </c>
      <c r="AN46" t="str">
        <f t="shared" si="11"/>
        <v>Negative</v>
      </c>
      <c r="AO46" t="str">
        <f t="shared" si="12"/>
        <v>Negative</v>
      </c>
      <c r="AP46" t="str">
        <f t="shared" si="13"/>
        <v>Negative</v>
      </c>
      <c r="AQ46" t="str">
        <f t="shared" si="14"/>
        <v>Negative</v>
      </c>
      <c r="AR46" t="str">
        <f t="shared" si="15"/>
        <v>Positive</v>
      </c>
      <c r="AS46" t="str">
        <f t="shared" si="16"/>
        <v>Negative</v>
      </c>
      <c r="AT46" t="str">
        <f t="shared" si="17"/>
        <v>Negative</v>
      </c>
      <c r="AU46" t="str">
        <f t="shared" si="18"/>
        <v>Positive</v>
      </c>
      <c r="AV46" t="str">
        <f t="shared" si="19"/>
        <v>Positive</v>
      </c>
      <c r="AW46" t="str">
        <f t="shared" si="20"/>
        <v>Negative</v>
      </c>
      <c r="AX46" t="str">
        <f t="shared" si="21"/>
        <v>Negative</v>
      </c>
      <c r="AY46" t="str">
        <f t="shared" si="22"/>
        <v>Negative</v>
      </c>
      <c r="AZ46" t="str">
        <f t="shared" si="23"/>
        <v>Positive</v>
      </c>
      <c r="BA46" t="str">
        <f t="shared" si="24"/>
        <v>Negative</v>
      </c>
    </row>
    <row r="47" spans="1:53" x14ac:dyDescent="0.25">
      <c r="A47" s="4">
        <v>2</v>
      </c>
      <c r="B47" s="4">
        <v>2</v>
      </c>
      <c r="C47" s="4">
        <v>3</v>
      </c>
      <c r="D47" s="4">
        <v>1</v>
      </c>
      <c r="E47" s="4">
        <v>2</v>
      </c>
      <c r="F47" s="4">
        <v>3</v>
      </c>
      <c r="G47" s="4">
        <v>3</v>
      </c>
      <c r="H47" s="4">
        <v>3</v>
      </c>
      <c r="I47" s="4">
        <v>3</v>
      </c>
      <c r="J47" s="4">
        <v>3</v>
      </c>
      <c r="K47" s="4">
        <v>3</v>
      </c>
      <c r="L47" s="4">
        <v>3</v>
      </c>
      <c r="M47" s="4">
        <v>3</v>
      </c>
      <c r="N47" s="4">
        <v>3</v>
      </c>
      <c r="O47" s="4">
        <v>3</v>
      </c>
      <c r="P47" s="4">
        <v>3</v>
      </c>
      <c r="Q47" s="4">
        <v>3</v>
      </c>
      <c r="R47" s="4">
        <v>3</v>
      </c>
      <c r="S47" s="4">
        <v>3</v>
      </c>
      <c r="T47" s="4">
        <v>3</v>
      </c>
      <c r="U47" s="4">
        <v>3</v>
      </c>
      <c r="V47" s="4">
        <v>3</v>
      </c>
      <c r="W47" s="4">
        <v>3</v>
      </c>
      <c r="X47" s="4">
        <v>3</v>
      </c>
      <c r="Y47" s="4" t="s">
        <v>47</v>
      </c>
      <c r="Z47" s="4" t="s">
        <v>48</v>
      </c>
      <c r="AA47" s="4" t="s">
        <v>35</v>
      </c>
      <c r="AB47" s="4" t="s">
        <v>36</v>
      </c>
      <c r="AC47" s="4" t="s">
        <v>52</v>
      </c>
      <c r="AD47" t="str">
        <f t="shared" si="1"/>
        <v>Negative</v>
      </c>
      <c r="AE47" t="str">
        <f t="shared" si="2"/>
        <v>Negative</v>
      </c>
      <c r="AF47" t="str">
        <f t="shared" si="3"/>
        <v>Neutral</v>
      </c>
      <c r="AG47" t="str">
        <f t="shared" si="4"/>
        <v>Negative</v>
      </c>
      <c r="AH47" t="str">
        <f t="shared" si="5"/>
        <v>Negative</v>
      </c>
      <c r="AI47" t="str">
        <f t="shared" si="6"/>
        <v>Neutral</v>
      </c>
      <c r="AJ47" t="str">
        <f t="shared" si="7"/>
        <v>Neutral</v>
      </c>
      <c r="AK47" t="str">
        <f t="shared" si="8"/>
        <v>Neutral</v>
      </c>
      <c r="AL47" t="str">
        <f t="shared" si="9"/>
        <v>Neutral</v>
      </c>
      <c r="AM47" t="str">
        <f t="shared" si="10"/>
        <v>Neutral</v>
      </c>
      <c r="AN47" t="str">
        <f t="shared" si="11"/>
        <v>Neutral</v>
      </c>
      <c r="AO47" t="str">
        <f t="shared" si="12"/>
        <v>Neutral</v>
      </c>
      <c r="AP47" t="str">
        <f t="shared" si="13"/>
        <v>Neutral</v>
      </c>
      <c r="AQ47" t="str">
        <f t="shared" si="14"/>
        <v>Neutral</v>
      </c>
      <c r="AR47" t="str">
        <f t="shared" si="15"/>
        <v>Neutral</v>
      </c>
      <c r="AS47" t="str">
        <f t="shared" si="16"/>
        <v>Neutral</v>
      </c>
      <c r="AT47" t="str">
        <f t="shared" si="17"/>
        <v>Neutral</v>
      </c>
      <c r="AU47" t="str">
        <f t="shared" si="18"/>
        <v>Neutral</v>
      </c>
      <c r="AV47" t="str">
        <f t="shared" si="19"/>
        <v>Neutral</v>
      </c>
      <c r="AW47" t="str">
        <f t="shared" si="20"/>
        <v>Neutral</v>
      </c>
      <c r="AX47" t="str">
        <f t="shared" si="21"/>
        <v>Neutral</v>
      </c>
      <c r="AY47" t="str">
        <f t="shared" si="22"/>
        <v>Neutral</v>
      </c>
      <c r="AZ47" t="str">
        <f t="shared" si="23"/>
        <v>Neutral</v>
      </c>
      <c r="BA47" t="str">
        <f t="shared" si="24"/>
        <v>Neutral</v>
      </c>
    </row>
    <row r="48" spans="1:53" x14ac:dyDescent="0.25">
      <c r="A48" s="2">
        <v>2</v>
      </c>
      <c r="B48" s="2">
        <v>4</v>
      </c>
      <c r="C48" s="2">
        <v>4</v>
      </c>
      <c r="D48" s="2">
        <v>4</v>
      </c>
      <c r="E48" s="2">
        <v>5</v>
      </c>
      <c r="F48" s="2">
        <v>5</v>
      </c>
      <c r="G48" s="2">
        <v>5</v>
      </c>
      <c r="H48" s="2">
        <v>5</v>
      </c>
      <c r="I48" s="2">
        <v>5</v>
      </c>
      <c r="J48" s="2">
        <v>5</v>
      </c>
      <c r="K48" s="2">
        <v>5</v>
      </c>
      <c r="L48" s="2">
        <v>5</v>
      </c>
      <c r="M48" s="2">
        <v>5</v>
      </c>
      <c r="N48" s="2">
        <v>5</v>
      </c>
      <c r="O48" s="2">
        <v>5</v>
      </c>
      <c r="P48" s="2">
        <v>5</v>
      </c>
      <c r="Q48" s="2">
        <v>5</v>
      </c>
      <c r="R48" s="2">
        <v>5</v>
      </c>
      <c r="S48" s="2">
        <v>5</v>
      </c>
      <c r="T48" s="2">
        <v>5</v>
      </c>
      <c r="U48" s="2">
        <v>5</v>
      </c>
      <c r="V48" s="2">
        <v>5</v>
      </c>
      <c r="W48" s="2">
        <v>5</v>
      </c>
      <c r="X48" s="2">
        <v>5</v>
      </c>
      <c r="Y48" s="2" t="s">
        <v>47</v>
      </c>
      <c r="Z48" s="2" t="s">
        <v>48</v>
      </c>
      <c r="AA48" s="2" t="s">
        <v>35</v>
      </c>
      <c r="AB48" s="2" t="s">
        <v>36</v>
      </c>
      <c r="AC48" s="2" t="s">
        <v>37</v>
      </c>
      <c r="AD48" t="str">
        <f t="shared" si="1"/>
        <v>Negative</v>
      </c>
      <c r="AE48" t="str">
        <f t="shared" si="2"/>
        <v>Positive</v>
      </c>
      <c r="AF48" t="str">
        <f t="shared" si="3"/>
        <v>Positive</v>
      </c>
      <c r="AG48" t="str">
        <f t="shared" si="4"/>
        <v>Positive</v>
      </c>
      <c r="AH48" t="str">
        <f t="shared" si="5"/>
        <v>Positive</v>
      </c>
      <c r="AI48" t="str">
        <f t="shared" si="6"/>
        <v>Positive</v>
      </c>
      <c r="AJ48" t="str">
        <f t="shared" si="7"/>
        <v>Positive</v>
      </c>
      <c r="AK48" t="str">
        <f t="shared" si="8"/>
        <v>Positive</v>
      </c>
      <c r="AL48" t="str">
        <f t="shared" si="9"/>
        <v>Positive</v>
      </c>
      <c r="AM48" t="str">
        <f t="shared" si="10"/>
        <v>Positive</v>
      </c>
      <c r="AN48" t="str">
        <f t="shared" si="11"/>
        <v>Positive</v>
      </c>
      <c r="AO48" t="str">
        <f t="shared" si="12"/>
        <v>Positive</v>
      </c>
      <c r="AP48" t="str">
        <f t="shared" si="13"/>
        <v>Positive</v>
      </c>
      <c r="AQ48" t="str">
        <f t="shared" si="14"/>
        <v>Positive</v>
      </c>
      <c r="AR48" t="str">
        <f t="shared" si="15"/>
        <v>Positive</v>
      </c>
      <c r="AS48" t="str">
        <f t="shared" si="16"/>
        <v>Positive</v>
      </c>
      <c r="AT48" t="str">
        <f t="shared" si="17"/>
        <v>Positive</v>
      </c>
      <c r="AU48" t="str">
        <f t="shared" si="18"/>
        <v>Positive</v>
      </c>
      <c r="AV48" t="str">
        <f t="shared" si="19"/>
        <v>Positive</v>
      </c>
      <c r="AW48" t="str">
        <f t="shared" si="20"/>
        <v>Positive</v>
      </c>
      <c r="AX48" t="str">
        <f t="shared" si="21"/>
        <v>Positive</v>
      </c>
      <c r="AY48" t="str">
        <f t="shared" si="22"/>
        <v>Positive</v>
      </c>
      <c r="AZ48" t="str">
        <f t="shared" si="23"/>
        <v>Positive</v>
      </c>
      <c r="BA48" t="str">
        <f t="shared" si="24"/>
        <v>Positive</v>
      </c>
    </row>
    <row r="49" spans="1:53" x14ac:dyDescent="0.25">
      <c r="A49" s="4">
        <v>2</v>
      </c>
      <c r="B49" s="4">
        <v>2</v>
      </c>
      <c r="C49" s="4">
        <v>2</v>
      </c>
      <c r="D49" s="4">
        <v>2</v>
      </c>
      <c r="E49" s="4">
        <v>2</v>
      </c>
      <c r="F49" s="4">
        <v>3</v>
      </c>
      <c r="G49" s="4">
        <v>2</v>
      </c>
      <c r="H49" s="4">
        <v>3</v>
      </c>
      <c r="I49" s="4">
        <v>2</v>
      </c>
      <c r="J49" s="4">
        <v>5</v>
      </c>
      <c r="K49" s="4">
        <v>5</v>
      </c>
      <c r="L49" s="4">
        <v>5</v>
      </c>
      <c r="M49" s="4">
        <v>5</v>
      </c>
      <c r="N49" s="4">
        <v>2</v>
      </c>
      <c r="O49" s="4">
        <v>3</v>
      </c>
      <c r="P49" s="4">
        <v>5</v>
      </c>
      <c r="Q49" s="4">
        <v>5</v>
      </c>
      <c r="R49" s="4">
        <v>5</v>
      </c>
      <c r="S49" s="4">
        <v>5</v>
      </c>
      <c r="T49" s="4">
        <v>2</v>
      </c>
      <c r="U49" s="4">
        <v>5</v>
      </c>
      <c r="V49" s="4">
        <v>5</v>
      </c>
      <c r="W49" s="4">
        <v>2</v>
      </c>
      <c r="X49" s="4">
        <v>5</v>
      </c>
      <c r="Y49" s="4" t="s">
        <v>47</v>
      </c>
      <c r="Z49" s="4" t="s">
        <v>34</v>
      </c>
      <c r="AA49" s="4" t="s">
        <v>35</v>
      </c>
      <c r="AB49" s="4" t="s">
        <v>36</v>
      </c>
      <c r="AC49" s="4" t="s">
        <v>52</v>
      </c>
      <c r="AD49" t="str">
        <f t="shared" si="1"/>
        <v>Negative</v>
      </c>
      <c r="AE49" t="str">
        <f t="shared" si="2"/>
        <v>Negative</v>
      </c>
      <c r="AF49" t="str">
        <f t="shared" si="3"/>
        <v>Negative</v>
      </c>
      <c r="AG49" t="str">
        <f t="shared" si="4"/>
        <v>Negative</v>
      </c>
      <c r="AH49" t="str">
        <f t="shared" si="5"/>
        <v>Negative</v>
      </c>
      <c r="AI49" t="str">
        <f t="shared" si="6"/>
        <v>Neutral</v>
      </c>
      <c r="AJ49" t="str">
        <f t="shared" si="7"/>
        <v>Negative</v>
      </c>
      <c r="AK49" t="str">
        <f t="shared" si="8"/>
        <v>Neutral</v>
      </c>
      <c r="AL49" t="str">
        <f t="shared" si="9"/>
        <v>Negative</v>
      </c>
      <c r="AM49" t="str">
        <f t="shared" si="10"/>
        <v>Positive</v>
      </c>
      <c r="AN49" t="str">
        <f t="shared" si="11"/>
        <v>Positive</v>
      </c>
      <c r="AO49" t="str">
        <f t="shared" si="12"/>
        <v>Positive</v>
      </c>
      <c r="AP49" t="str">
        <f t="shared" si="13"/>
        <v>Positive</v>
      </c>
      <c r="AQ49" t="str">
        <f t="shared" si="14"/>
        <v>Negative</v>
      </c>
      <c r="AR49" t="str">
        <f t="shared" si="15"/>
        <v>Neutral</v>
      </c>
      <c r="AS49" t="str">
        <f t="shared" si="16"/>
        <v>Positive</v>
      </c>
      <c r="AT49" t="str">
        <f t="shared" si="17"/>
        <v>Positive</v>
      </c>
      <c r="AU49" t="str">
        <f t="shared" si="18"/>
        <v>Positive</v>
      </c>
      <c r="AV49" t="str">
        <f t="shared" si="19"/>
        <v>Positive</v>
      </c>
      <c r="AW49" t="str">
        <f t="shared" si="20"/>
        <v>Negative</v>
      </c>
      <c r="AX49" t="str">
        <f t="shared" si="21"/>
        <v>Positive</v>
      </c>
      <c r="AY49" t="str">
        <f t="shared" si="22"/>
        <v>Positive</v>
      </c>
      <c r="AZ49" t="str">
        <f t="shared" si="23"/>
        <v>Negative</v>
      </c>
      <c r="BA49" t="str">
        <f t="shared" si="24"/>
        <v>Positive</v>
      </c>
    </row>
    <row r="50" spans="1:53" x14ac:dyDescent="0.25">
      <c r="A50" s="2">
        <v>5</v>
      </c>
      <c r="B50" s="2">
        <v>4</v>
      </c>
      <c r="C50" s="2">
        <v>4</v>
      </c>
      <c r="D50" s="2">
        <v>4</v>
      </c>
      <c r="E50" s="2">
        <v>5</v>
      </c>
      <c r="F50" s="2">
        <v>2</v>
      </c>
      <c r="G50" s="2">
        <v>5</v>
      </c>
      <c r="H50" s="2">
        <v>5</v>
      </c>
      <c r="I50" s="2">
        <v>5</v>
      </c>
      <c r="J50" s="2">
        <v>5</v>
      </c>
      <c r="K50" s="2">
        <v>5</v>
      </c>
      <c r="L50" s="2">
        <v>2</v>
      </c>
      <c r="M50" s="2">
        <v>2</v>
      </c>
      <c r="N50" s="2">
        <v>5</v>
      </c>
      <c r="O50" s="2">
        <v>5</v>
      </c>
      <c r="P50" s="2">
        <v>2</v>
      </c>
      <c r="Q50" s="2">
        <v>5</v>
      </c>
      <c r="R50" s="2">
        <v>5</v>
      </c>
      <c r="S50" s="2">
        <v>2</v>
      </c>
      <c r="T50" s="2">
        <v>5</v>
      </c>
      <c r="U50" s="2">
        <v>5</v>
      </c>
      <c r="V50" s="2">
        <v>2</v>
      </c>
      <c r="W50" s="2">
        <v>2</v>
      </c>
      <c r="X50" s="2">
        <v>2</v>
      </c>
      <c r="Y50" s="2" t="s">
        <v>33</v>
      </c>
      <c r="Z50" s="2" t="s">
        <v>48</v>
      </c>
      <c r="AA50" s="2" t="s">
        <v>35</v>
      </c>
      <c r="AB50" s="2" t="s">
        <v>36</v>
      </c>
      <c r="AC50" s="2" t="s">
        <v>52</v>
      </c>
      <c r="AD50" t="str">
        <f t="shared" si="1"/>
        <v>Positive</v>
      </c>
      <c r="AE50" t="str">
        <f t="shared" si="2"/>
        <v>Positive</v>
      </c>
      <c r="AF50" t="str">
        <f t="shared" si="3"/>
        <v>Positive</v>
      </c>
      <c r="AG50" t="str">
        <f t="shared" si="4"/>
        <v>Positive</v>
      </c>
      <c r="AH50" t="str">
        <f t="shared" si="5"/>
        <v>Positive</v>
      </c>
      <c r="AI50" t="str">
        <f t="shared" si="6"/>
        <v>Negative</v>
      </c>
      <c r="AJ50" t="str">
        <f t="shared" si="7"/>
        <v>Positive</v>
      </c>
      <c r="AK50" t="str">
        <f t="shared" si="8"/>
        <v>Positive</v>
      </c>
      <c r="AL50" t="str">
        <f t="shared" si="9"/>
        <v>Positive</v>
      </c>
      <c r="AM50" t="str">
        <f t="shared" si="10"/>
        <v>Positive</v>
      </c>
      <c r="AN50" t="str">
        <f t="shared" si="11"/>
        <v>Positive</v>
      </c>
      <c r="AO50" t="str">
        <f t="shared" si="12"/>
        <v>Negative</v>
      </c>
      <c r="AP50" t="str">
        <f t="shared" si="13"/>
        <v>Negative</v>
      </c>
      <c r="AQ50" t="str">
        <f t="shared" si="14"/>
        <v>Positive</v>
      </c>
      <c r="AR50" t="str">
        <f t="shared" si="15"/>
        <v>Positive</v>
      </c>
      <c r="AS50" t="str">
        <f t="shared" si="16"/>
        <v>Negative</v>
      </c>
      <c r="AT50" t="str">
        <f t="shared" si="17"/>
        <v>Positive</v>
      </c>
      <c r="AU50" t="str">
        <f t="shared" si="18"/>
        <v>Positive</v>
      </c>
      <c r="AV50" t="str">
        <f t="shared" si="19"/>
        <v>Negative</v>
      </c>
      <c r="AW50" t="str">
        <f t="shared" si="20"/>
        <v>Positive</v>
      </c>
      <c r="AX50" t="str">
        <f t="shared" si="21"/>
        <v>Positive</v>
      </c>
      <c r="AY50" t="str">
        <f t="shared" si="22"/>
        <v>Negative</v>
      </c>
      <c r="AZ50" t="str">
        <f t="shared" si="23"/>
        <v>Negative</v>
      </c>
      <c r="BA50" t="str">
        <f t="shared" si="24"/>
        <v>Negative</v>
      </c>
    </row>
    <row r="51" spans="1:53" x14ac:dyDescent="0.25">
      <c r="A51" s="4">
        <v>4</v>
      </c>
      <c r="B51" s="4">
        <v>5</v>
      </c>
      <c r="C51" s="4">
        <v>3</v>
      </c>
      <c r="D51" s="4">
        <v>5</v>
      </c>
      <c r="E51" s="4">
        <v>4</v>
      </c>
      <c r="F51" s="4">
        <v>3</v>
      </c>
      <c r="G51" s="4">
        <v>5</v>
      </c>
      <c r="H51" s="4">
        <v>3</v>
      </c>
      <c r="I51" s="4">
        <v>5</v>
      </c>
      <c r="J51" s="4">
        <v>5</v>
      </c>
      <c r="K51" s="4">
        <v>3</v>
      </c>
      <c r="L51" s="4">
        <v>3</v>
      </c>
      <c r="M51" s="4">
        <v>5</v>
      </c>
      <c r="N51" s="4">
        <v>2</v>
      </c>
      <c r="O51" s="4">
        <v>5</v>
      </c>
      <c r="P51" s="4">
        <v>2</v>
      </c>
      <c r="Q51" s="4">
        <v>2</v>
      </c>
      <c r="R51" s="4">
        <v>2</v>
      </c>
      <c r="S51" s="4">
        <v>5</v>
      </c>
      <c r="T51" s="4">
        <v>3</v>
      </c>
      <c r="U51" s="4">
        <v>2</v>
      </c>
      <c r="V51" s="4">
        <v>2</v>
      </c>
      <c r="W51" s="4">
        <v>5</v>
      </c>
      <c r="X51" s="4">
        <v>2</v>
      </c>
      <c r="Y51" s="4" t="s">
        <v>33</v>
      </c>
      <c r="Z51" s="4" t="s">
        <v>34</v>
      </c>
      <c r="AA51" s="4" t="s">
        <v>35</v>
      </c>
      <c r="AB51" s="4" t="s">
        <v>36</v>
      </c>
      <c r="AC51" s="4" t="s">
        <v>37</v>
      </c>
      <c r="AD51" t="str">
        <f t="shared" si="1"/>
        <v>Positive</v>
      </c>
      <c r="AE51" t="str">
        <f t="shared" si="2"/>
        <v>Positive</v>
      </c>
      <c r="AF51" t="str">
        <f t="shared" si="3"/>
        <v>Neutral</v>
      </c>
      <c r="AG51" t="str">
        <f t="shared" si="4"/>
        <v>Positive</v>
      </c>
      <c r="AH51" t="str">
        <f t="shared" si="5"/>
        <v>Positive</v>
      </c>
      <c r="AI51" t="str">
        <f t="shared" si="6"/>
        <v>Neutral</v>
      </c>
      <c r="AJ51" t="str">
        <f t="shared" si="7"/>
        <v>Positive</v>
      </c>
      <c r="AK51" t="str">
        <f t="shared" si="8"/>
        <v>Neutral</v>
      </c>
      <c r="AL51" t="str">
        <f t="shared" si="9"/>
        <v>Positive</v>
      </c>
      <c r="AM51" t="str">
        <f t="shared" si="10"/>
        <v>Positive</v>
      </c>
      <c r="AN51" t="str">
        <f t="shared" si="11"/>
        <v>Neutral</v>
      </c>
      <c r="AO51" t="str">
        <f t="shared" si="12"/>
        <v>Neutral</v>
      </c>
      <c r="AP51" t="str">
        <f t="shared" si="13"/>
        <v>Positive</v>
      </c>
      <c r="AQ51" t="str">
        <f t="shared" si="14"/>
        <v>Negative</v>
      </c>
      <c r="AR51" t="str">
        <f t="shared" si="15"/>
        <v>Positive</v>
      </c>
      <c r="AS51" t="str">
        <f t="shared" si="16"/>
        <v>Negative</v>
      </c>
      <c r="AT51" t="str">
        <f t="shared" si="17"/>
        <v>Negative</v>
      </c>
      <c r="AU51" t="str">
        <f t="shared" si="18"/>
        <v>Negative</v>
      </c>
      <c r="AV51" t="str">
        <f t="shared" si="19"/>
        <v>Positive</v>
      </c>
      <c r="AW51" t="str">
        <f t="shared" si="20"/>
        <v>Neutral</v>
      </c>
      <c r="AX51" t="str">
        <f t="shared" si="21"/>
        <v>Negative</v>
      </c>
      <c r="AY51" t="str">
        <f t="shared" si="22"/>
        <v>Negative</v>
      </c>
      <c r="AZ51" t="str">
        <f t="shared" si="23"/>
        <v>Positive</v>
      </c>
      <c r="BA51" t="str">
        <f t="shared" si="24"/>
        <v>Negative</v>
      </c>
    </row>
    <row r="52" spans="1:53" x14ac:dyDescent="0.25">
      <c r="A52" s="2">
        <v>5</v>
      </c>
      <c r="B52" s="2">
        <v>4</v>
      </c>
      <c r="C52" s="2">
        <v>5</v>
      </c>
      <c r="D52" s="2">
        <v>5</v>
      </c>
      <c r="E52" s="2">
        <v>5</v>
      </c>
      <c r="F52" s="2">
        <v>5</v>
      </c>
      <c r="G52" s="2">
        <v>3</v>
      </c>
      <c r="H52" s="2">
        <v>5</v>
      </c>
      <c r="I52" s="2">
        <v>5</v>
      </c>
      <c r="J52" s="2">
        <v>5</v>
      </c>
      <c r="K52" s="2">
        <v>2</v>
      </c>
      <c r="L52" s="2">
        <v>2</v>
      </c>
      <c r="M52" s="2">
        <v>2</v>
      </c>
      <c r="N52" s="2">
        <v>2</v>
      </c>
      <c r="O52" s="2">
        <v>5</v>
      </c>
      <c r="P52" s="2">
        <v>2</v>
      </c>
      <c r="Q52" s="2">
        <v>2</v>
      </c>
      <c r="R52" s="2">
        <v>2</v>
      </c>
      <c r="S52" s="2">
        <v>5</v>
      </c>
      <c r="T52" s="2">
        <v>5</v>
      </c>
      <c r="U52" s="2">
        <v>5</v>
      </c>
      <c r="V52" s="2">
        <v>5</v>
      </c>
      <c r="W52" s="2">
        <v>5</v>
      </c>
      <c r="X52" s="2">
        <v>5</v>
      </c>
      <c r="Y52" s="2" t="s">
        <v>47</v>
      </c>
      <c r="Z52" s="2" t="s">
        <v>48</v>
      </c>
      <c r="AA52" s="2" t="s">
        <v>35</v>
      </c>
      <c r="AB52" s="2" t="s">
        <v>36</v>
      </c>
      <c r="AC52" s="2" t="s">
        <v>119</v>
      </c>
      <c r="AD52" t="str">
        <f t="shared" si="1"/>
        <v>Positive</v>
      </c>
      <c r="AE52" t="str">
        <f t="shared" si="2"/>
        <v>Positive</v>
      </c>
      <c r="AF52" t="str">
        <f t="shared" si="3"/>
        <v>Positive</v>
      </c>
      <c r="AG52" t="str">
        <f t="shared" si="4"/>
        <v>Positive</v>
      </c>
      <c r="AH52" t="str">
        <f t="shared" si="5"/>
        <v>Positive</v>
      </c>
      <c r="AI52" t="str">
        <f t="shared" si="6"/>
        <v>Positive</v>
      </c>
      <c r="AJ52" t="str">
        <f t="shared" si="7"/>
        <v>Neutral</v>
      </c>
      <c r="AK52" t="str">
        <f t="shared" si="8"/>
        <v>Positive</v>
      </c>
      <c r="AL52" t="str">
        <f t="shared" si="9"/>
        <v>Positive</v>
      </c>
      <c r="AM52" t="str">
        <f t="shared" si="10"/>
        <v>Positive</v>
      </c>
      <c r="AN52" t="str">
        <f t="shared" si="11"/>
        <v>Negative</v>
      </c>
      <c r="AO52" t="str">
        <f t="shared" si="12"/>
        <v>Negative</v>
      </c>
      <c r="AP52" t="str">
        <f t="shared" si="13"/>
        <v>Negative</v>
      </c>
      <c r="AQ52" t="str">
        <f t="shared" si="14"/>
        <v>Negative</v>
      </c>
      <c r="AR52" t="str">
        <f t="shared" si="15"/>
        <v>Positive</v>
      </c>
      <c r="AS52" t="str">
        <f t="shared" si="16"/>
        <v>Negative</v>
      </c>
      <c r="AT52" t="str">
        <f t="shared" si="17"/>
        <v>Negative</v>
      </c>
      <c r="AU52" t="str">
        <f t="shared" si="18"/>
        <v>Negative</v>
      </c>
      <c r="AV52" t="str">
        <f t="shared" si="19"/>
        <v>Positive</v>
      </c>
      <c r="AW52" t="str">
        <f t="shared" si="20"/>
        <v>Positive</v>
      </c>
      <c r="AX52" t="str">
        <f t="shared" si="21"/>
        <v>Positive</v>
      </c>
      <c r="AY52" t="str">
        <f t="shared" si="22"/>
        <v>Positive</v>
      </c>
      <c r="AZ52" t="str">
        <f t="shared" si="23"/>
        <v>Positive</v>
      </c>
      <c r="BA52" t="str">
        <f t="shared" si="24"/>
        <v>Positive</v>
      </c>
    </row>
    <row r="53" spans="1:53" x14ac:dyDescent="0.25">
      <c r="A53" s="4">
        <v>1</v>
      </c>
      <c r="B53" s="4">
        <v>2</v>
      </c>
      <c r="C53" s="4">
        <v>3</v>
      </c>
      <c r="D53" s="4">
        <v>3</v>
      </c>
      <c r="E53" s="4">
        <v>3</v>
      </c>
      <c r="F53" s="4">
        <v>3</v>
      </c>
      <c r="G53" s="4">
        <v>2</v>
      </c>
      <c r="H53" s="4">
        <v>3</v>
      </c>
      <c r="I53" s="4">
        <v>2</v>
      </c>
      <c r="J53" s="4">
        <v>2</v>
      </c>
      <c r="K53" s="4">
        <v>3</v>
      </c>
      <c r="L53" s="4">
        <v>5</v>
      </c>
      <c r="M53" s="4">
        <v>3</v>
      </c>
      <c r="N53" s="4">
        <v>3</v>
      </c>
      <c r="O53" s="4">
        <v>2</v>
      </c>
      <c r="P53" s="4">
        <v>3</v>
      </c>
      <c r="Q53" s="4">
        <v>2</v>
      </c>
      <c r="R53" s="4">
        <v>2</v>
      </c>
      <c r="S53" s="4">
        <v>5</v>
      </c>
      <c r="T53" s="4">
        <v>3</v>
      </c>
      <c r="U53" s="4">
        <v>3</v>
      </c>
      <c r="V53" s="4">
        <v>2</v>
      </c>
      <c r="W53" s="4">
        <v>5</v>
      </c>
      <c r="X53" s="4">
        <v>5</v>
      </c>
      <c r="Y53" s="4" t="s">
        <v>47</v>
      </c>
      <c r="Z53" s="4" t="s">
        <v>48</v>
      </c>
      <c r="AA53" s="4" t="s">
        <v>35</v>
      </c>
      <c r="AB53" s="4" t="s">
        <v>36</v>
      </c>
      <c r="AC53" s="4" t="s">
        <v>37</v>
      </c>
      <c r="AD53" t="str">
        <f t="shared" si="1"/>
        <v>Negative</v>
      </c>
      <c r="AE53" t="str">
        <f t="shared" si="2"/>
        <v>Negative</v>
      </c>
      <c r="AF53" t="str">
        <f t="shared" si="3"/>
        <v>Neutral</v>
      </c>
      <c r="AG53" t="str">
        <f t="shared" si="4"/>
        <v>Neutral</v>
      </c>
      <c r="AH53" t="str">
        <f t="shared" si="5"/>
        <v>Neutral</v>
      </c>
      <c r="AI53" t="str">
        <f t="shared" si="6"/>
        <v>Neutral</v>
      </c>
      <c r="AJ53" t="str">
        <f t="shared" si="7"/>
        <v>Negative</v>
      </c>
      <c r="AK53" t="str">
        <f t="shared" si="8"/>
        <v>Neutral</v>
      </c>
      <c r="AL53" t="str">
        <f t="shared" si="9"/>
        <v>Negative</v>
      </c>
      <c r="AM53" t="str">
        <f t="shared" si="10"/>
        <v>Negative</v>
      </c>
      <c r="AN53" t="str">
        <f t="shared" si="11"/>
        <v>Neutral</v>
      </c>
      <c r="AO53" t="str">
        <f t="shared" si="12"/>
        <v>Positive</v>
      </c>
      <c r="AP53" t="str">
        <f t="shared" si="13"/>
        <v>Neutral</v>
      </c>
      <c r="AQ53" t="str">
        <f t="shared" si="14"/>
        <v>Neutral</v>
      </c>
      <c r="AR53" t="str">
        <f t="shared" si="15"/>
        <v>Negative</v>
      </c>
      <c r="AS53" t="str">
        <f t="shared" si="16"/>
        <v>Neutral</v>
      </c>
      <c r="AT53" t="str">
        <f t="shared" si="17"/>
        <v>Negative</v>
      </c>
      <c r="AU53" t="str">
        <f t="shared" si="18"/>
        <v>Negative</v>
      </c>
      <c r="AV53" t="str">
        <f t="shared" si="19"/>
        <v>Positive</v>
      </c>
      <c r="AW53" t="str">
        <f t="shared" si="20"/>
        <v>Neutral</v>
      </c>
      <c r="AX53" t="str">
        <f t="shared" si="21"/>
        <v>Neutral</v>
      </c>
      <c r="AY53" t="str">
        <f t="shared" si="22"/>
        <v>Negative</v>
      </c>
      <c r="AZ53" t="str">
        <f t="shared" si="23"/>
        <v>Positive</v>
      </c>
      <c r="BA53" t="str">
        <f t="shared" si="24"/>
        <v>Positive</v>
      </c>
    </row>
    <row r="54" spans="1:53" x14ac:dyDescent="0.25">
      <c r="A54" s="2">
        <v>3</v>
      </c>
      <c r="B54" s="2">
        <v>3</v>
      </c>
      <c r="C54" s="2">
        <v>1</v>
      </c>
      <c r="D54" s="2">
        <v>3</v>
      </c>
      <c r="E54" s="2">
        <v>1</v>
      </c>
      <c r="F54" s="2">
        <v>2</v>
      </c>
      <c r="G54" s="2">
        <v>3</v>
      </c>
      <c r="H54" s="2">
        <v>2</v>
      </c>
      <c r="I54" s="2">
        <v>2</v>
      </c>
      <c r="J54" s="2">
        <v>2</v>
      </c>
      <c r="K54" s="2">
        <v>5</v>
      </c>
      <c r="L54" s="2">
        <v>1</v>
      </c>
      <c r="M54" s="2">
        <v>2</v>
      </c>
      <c r="N54" s="2">
        <v>3</v>
      </c>
      <c r="O54" s="2">
        <v>2</v>
      </c>
      <c r="P54" s="2">
        <v>3</v>
      </c>
      <c r="Q54" s="2">
        <v>2</v>
      </c>
      <c r="R54" s="2">
        <v>3</v>
      </c>
      <c r="S54" s="2">
        <v>3</v>
      </c>
      <c r="T54" s="2">
        <v>3</v>
      </c>
      <c r="U54" s="2">
        <v>2</v>
      </c>
      <c r="V54" s="2">
        <v>3</v>
      </c>
      <c r="W54" s="2">
        <v>3</v>
      </c>
      <c r="X54" s="2">
        <v>2</v>
      </c>
      <c r="Y54" s="2" t="s">
        <v>47</v>
      </c>
      <c r="Z54" s="2" t="s">
        <v>48</v>
      </c>
      <c r="AA54" s="2" t="s">
        <v>35</v>
      </c>
      <c r="AB54" s="2" t="s">
        <v>36</v>
      </c>
      <c r="AC54" s="2" t="s">
        <v>52</v>
      </c>
      <c r="AD54" t="str">
        <f t="shared" si="1"/>
        <v>Neutral</v>
      </c>
      <c r="AE54" t="str">
        <f t="shared" si="2"/>
        <v>Neutral</v>
      </c>
      <c r="AF54" t="str">
        <f t="shared" si="3"/>
        <v>Negative</v>
      </c>
      <c r="AG54" t="str">
        <f t="shared" si="4"/>
        <v>Neutral</v>
      </c>
      <c r="AH54" t="str">
        <f t="shared" si="5"/>
        <v>Negative</v>
      </c>
      <c r="AI54" t="str">
        <f t="shared" si="6"/>
        <v>Negative</v>
      </c>
      <c r="AJ54" t="str">
        <f t="shared" si="7"/>
        <v>Neutral</v>
      </c>
      <c r="AK54" t="str">
        <f t="shared" si="8"/>
        <v>Negative</v>
      </c>
      <c r="AL54" t="str">
        <f t="shared" si="9"/>
        <v>Negative</v>
      </c>
      <c r="AM54" t="str">
        <f t="shared" si="10"/>
        <v>Negative</v>
      </c>
      <c r="AN54" t="str">
        <f t="shared" si="11"/>
        <v>Positive</v>
      </c>
      <c r="AO54" t="str">
        <f t="shared" si="12"/>
        <v>Negative</v>
      </c>
      <c r="AP54" t="str">
        <f t="shared" si="13"/>
        <v>Negative</v>
      </c>
      <c r="AQ54" t="str">
        <f t="shared" si="14"/>
        <v>Neutral</v>
      </c>
      <c r="AR54" t="str">
        <f t="shared" si="15"/>
        <v>Negative</v>
      </c>
      <c r="AS54" t="str">
        <f t="shared" si="16"/>
        <v>Neutral</v>
      </c>
      <c r="AT54" t="str">
        <f t="shared" si="17"/>
        <v>Negative</v>
      </c>
      <c r="AU54" t="str">
        <f t="shared" si="18"/>
        <v>Neutral</v>
      </c>
      <c r="AV54" t="str">
        <f t="shared" si="19"/>
        <v>Neutral</v>
      </c>
      <c r="AW54" t="str">
        <f t="shared" si="20"/>
        <v>Neutral</v>
      </c>
      <c r="AX54" t="str">
        <f t="shared" si="21"/>
        <v>Negative</v>
      </c>
      <c r="AY54" t="str">
        <f t="shared" si="22"/>
        <v>Neutral</v>
      </c>
      <c r="AZ54" t="str">
        <f t="shared" si="23"/>
        <v>Neutral</v>
      </c>
      <c r="BA54" t="str">
        <f t="shared" si="24"/>
        <v>Negative</v>
      </c>
    </row>
    <row r="55" spans="1:53" x14ac:dyDescent="0.25">
      <c r="A55" s="4">
        <v>1</v>
      </c>
      <c r="B55" s="4">
        <v>1</v>
      </c>
      <c r="C55" s="4">
        <v>1</v>
      </c>
      <c r="D55" s="4">
        <v>1</v>
      </c>
      <c r="E55" s="4">
        <v>1</v>
      </c>
      <c r="F55" s="4">
        <v>5</v>
      </c>
      <c r="G55" s="4">
        <v>1</v>
      </c>
      <c r="H55" s="4">
        <v>3</v>
      </c>
      <c r="I55" s="4">
        <v>5</v>
      </c>
      <c r="J55" s="4">
        <v>2</v>
      </c>
      <c r="K55" s="4">
        <v>3</v>
      </c>
      <c r="L55" s="4">
        <v>3</v>
      </c>
      <c r="M55" s="4">
        <v>3</v>
      </c>
      <c r="N55" s="4">
        <v>5</v>
      </c>
      <c r="O55" s="4">
        <v>2</v>
      </c>
      <c r="P55" s="4">
        <v>3</v>
      </c>
      <c r="Q55" s="4">
        <v>3</v>
      </c>
      <c r="R55" s="4">
        <v>3</v>
      </c>
      <c r="S55" s="4">
        <v>3</v>
      </c>
      <c r="T55" s="4">
        <v>1</v>
      </c>
      <c r="U55" s="4">
        <v>2</v>
      </c>
      <c r="V55" s="4">
        <v>3</v>
      </c>
      <c r="W55" s="4">
        <v>3</v>
      </c>
      <c r="X55" s="4">
        <v>2</v>
      </c>
      <c r="Y55" s="4" t="s">
        <v>55</v>
      </c>
      <c r="Z55" s="4" t="s">
        <v>48</v>
      </c>
      <c r="AA55" s="4" t="s">
        <v>63</v>
      </c>
      <c r="AB55" s="4" t="s">
        <v>36</v>
      </c>
      <c r="AC55" s="4" t="s">
        <v>37</v>
      </c>
      <c r="AD55" t="str">
        <f t="shared" si="1"/>
        <v>Negative</v>
      </c>
      <c r="AE55" t="str">
        <f t="shared" si="2"/>
        <v>Negative</v>
      </c>
      <c r="AF55" t="str">
        <f t="shared" si="3"/>
        <v>Negative</v>
      </c>
      <c r="AG55" t="str">
        <f t="shared" si="4"/>
        <v>Negative</v>
      </c>
      <c r="AH55" t="str">
        <f t="shared" si="5"/>
        <v>Negative</v>
      </c>
      <c r="AI55" t="str">
        <f t="shared" si="6"/>
        <v>Positive</v>
      </c>
      <c r="AJ55" t="str">
        <f t="shared" si="7"/>
        <v>Negative</v>
      </c>
      <c r="AK55" t="str">
        <f t="shared" si="8"/>
        <v>Neutral</v>
      </c>
      <c r="AL55" t="str">
        <f t="shared" si="9"/>
        <v>Positive</v>
      </c>
      <c r="AM55" t="str">
        <f t="shared" si="10"/>
        <v>Negative</v>
      </c>
      <c r="AN55" t="str">
        <f t="shared" si="11"/>
        <v>Neutral</v>
      </c>
      <c r="AO55" t="str">
        <f t="shared" si="12"/>
        <v>Neutral</v>
      </c>
      <c r="AP55" t="str">
        <f t="shared" si="13"/>
        <v>Neutral</v>
      </c>
      <c r="AQ55" t="str">
        <f t="shared" si="14"/>
        <v>Positive</v>
      </c>
      <c r="AR55" t="str">
        <f t="shared" si="15"/>
        <v>Negative</v>
      </c>
      <c r="AS55" t="str">
        <f t="shared" si="16"/>
        <v>Neutral</v>
      </c>
      <c r="AT55" t="str">
        <f t="shared" si="17"/>
        <v>Neutral</v>
      </c>
      <c r="AU55" t="str">
        <f t="shared" si="18"/>
        <v>Neutral</v>
      </c>
      <c r="AV55" t="str">
        <f t="shared" si="19"/>
        <v>Neutral</v>
      </c>
      <c r="AW55" t="str">
        <f t="shared" si="20"/>
        <v>Negative</v>
      </c>
      <c r="AX55" t="str">
        <f t="shared" si="21"/>
        <v>Negative</v>
      </c>
      <c r="AY55" t="str">
        <f t="shared" si="22"/>
        <v>Neutral</v>
      </c>
      <c r="AZ55" t="str">
        <f t="shared" si="23"/>
        <v>Neutral</v>
      </c>
      <c r="BA55" t="str">
        <f t="shared" si="24"/>
        <v>Negative</v>
      </c>
    </row>
    <row r="56" spans="1:53" x14ac:dyDescent="0.25">
      <c r="A56" s="2">
        <v>5</v>
      </c>
      <c r="B56" s="2">
        <v>5</v>
      </c>
      <c r="C56" s="2">
        <v>5</v>
      </c>
      <c r="D56" s="2">
        <v>5</v>
      </c>
      <c r="E56" s="2">
        <v>5</v>
      </c>
      <c r="F56" s="2">
        <v>5</v>
      </c>
      <c r="G56" s="2">
        <v>5</v>
      </c>
      <c r="H56" s="2">
        <v>5</v>
      </c>
      <c r="I56" s="2">
        <v>5</v>
      </c>
      <c r="J56" s="2">
        <v>5</v>
      </c>
      <c r="K56" s="2">
        <v>5</v>
      </c>
      <c r="L56" s="2">
        <v>5</v>
      </c>
      <c r="M56" s="2">
        <v>5</v>
      </c>
      <c r="N56" s="2">
        <v>3</v>
      </c>
      <c r="O56" s="2">
        <v>2</v>
      </c>
      <c r="P56" s="2">
        <v>5</v>
      </c>
      <c r="Q56" s="2">
        <v>1</v>
      </c>
      <c r="R56" s="2">
        <v>3</v>
      </c>
      <c r="S56" s="2">
        <v>2</v>
      </c>
      <c r="T56" s="2">
        <v>3</v>
      </c>
      <c r="U56" s="2">
        <v>3</v>
      </c>
      <c r="V56" s="2">
        <v>3</v>
      </c>
      <c r="W56" s="2">
        <v>3</v>
      </c>
      <c r="X56" s="2">
        <v>2</v>
      </c>
      <c r="Y56" s="2" t="s">
        <v>33</v>
      </c>
      <c r="Z56" s="2" t="s">
        <v>48</v>
      </c>
      <c r="AA56" s="2" t="s">
        <v>35</v>
      </c>
      <c r="AB56" s="2" t="s">
        <v>57</v>
      </c>
      <c r="AC56" s="2" t="s">
        <v>37</v>
      </c>
      <c r="AD56" t="str">
        <f t="shared" si="1"/>
        <v>Positive</v>
      </c>
      <c r="AE56" t="str">
        <f t="shared" si="2"/>
        <v>Positive</v>
      </c>
      <c r="AF56" t="str">
        <f t="shared" si="3"/>
        <v>Positive</v>
      </c>
      <c r="AG56" t="str">
        <f t="shared" si="4"/>
        <v>Positive</v>
      </c>
      <c r="AH56" t="str">
        <f t="shared" si="5"/>
        <v>Positive</v>
      </c>
      <c r="AI56" t="str">
        <f t="shared" si="6"/>
        <v>Positive</v>
      </c>
      <c r="AJ56" t="str">
        <f t="shared" si="7"/>
        <v>Positive</v>
      </c>
      <c r="AK56" t="str">
        <f t="shared" si="8"/>
        <v>Positive</v>
      </c>
      <c r="AL56" t="str">
        <f t="shared" si="9"/>
        <v>Positive</v>
      </c>
      <c r="AM56" t="str">
        <f t="shared" si="10"/>
        <v>Positive</v>
      </c>
      <c r="AN56" t="str">
        <f t="shared" si="11"/>
        <v>Positive</v>
      </c>
      <c r="AO56" t="str">
        <f t="shared" si="12"/>
        <v>Positive</v>
      </c>
      <c r="AP56" t="str">
        <f t="shared" si="13"/>
        <v>Positive</v>
      </c>
      <c r="AQ56" t="str">
        <f t="shared" si="14"/>
        <v>Neutral</v>
      </c>
      <c r="AR56" t="str">
        <f t="shared" si="15"/>
        <v>Negative</v>
      </c>
      <c r="AS56" t="str">
        <f t="shared" si="16"/>
        <v>Positive</v>
      </c>
      <c r="AT56" t="str">
        <f t="shared" si="17"/>
        <v>Negative</v>
      </c>
      <c r="AU56" t="str">
        <f t="shared" si="18"/>
        <v>Neutral</v>
      </c>
      <c r="AV56" t="str">
        <f t="shared" si="19"/>
        <v>Negative</v>
      </c>
      <c r="AW56" t="str">
        <f t="shared" si="20"/>
        <v>Neutral</v>
      </c>
      <c r="AX56" t="str">
        <f t="shared" si="21"/>
        <v>Neutral</v>
      </c>
      <c r="AY56" t="str">
        <f t="shared" si="22"/>
        <v>Neutral</v>
      </c>
      <c r="AZ56" t="str">
        <f t="shared" si="23"/>
        <v>Neutral</v>
      </c>
      <c r="BA56" t="str">
        <f t="shared" si="24"/>
        <v>Negative</v>
      </c>
    </row>
    <row r="57" spans="1:53" x14ac:dyDescent="0.25">
      <c r="A57" s="4">
        <v>1</v>
      </c>
      <c r="B57" s="4">
        <v>3</v>
      </c>
      <c r="C57" s="4">
        <v>1</v>
      </c>
      <c r="D57" s="4">
        <v>4</v>
      </c>
      <c r="E57" s="4">
        <v>1</v>
      </c>
      <c r="F57" s="4">
        <v>2</v>
      </c>
      <c r="G57" s="4">
        <v>3</v>
      </c>
      <c r="H57" s="4">
        <v>2</v>
      </c>
      <c r="I57" s="4">
        <v>2</v>
      </c>
      <c r="J57" s="4">
        <v>3</v>
      </c>
      <c r="K57" s="4">
        <v>2</v>
      </c>
      <c r="L57" s="4">
        <v>2</v>
      </c>
      <c r="M57" s="4">
        <v>2</v>
      </c>
      <c r="N57" s="4">
        <v>3</v>
      </c>
      <c r="O57" s="4">
        <v>3</v>
      </c>
      <c r="P57" s="4">
        <v>5</v>
      </c>
      <c r="Q57" s="4">
        <v>3</v>
      </c>
      <c r="R57" s="4">
        <v>5</v>
      </c>
      <c r="S57" s="4">
        <v>2</v>
      </c>
      <c r="T57" s="4">
        <v>1</v>
      </c>
      <c r="U57" s="4">
        <v>1</v>
      </c>
      <c r="V57" s="4">
        <v>1</v>
      </c>
      <c r="W57" s="4">
        <v>1</v>
      </c>
      <c r="X57" s="4">
        <v>1</v>
      </c>
      <c r="Y57" s="4" t="s">
        <v>47</v>
      </c>
      <c r="Z57" s="4" t="s">
        <v>48</v>
      </c>
      <c r="AA57" s="4" t="s">
        <v>145</v>
      </c>
      <c r="AB57" s="4" t="s">
        <v>36</v>
      </c>
      <c r="AC57" s="4" t="s">
        <v>37</v>
      </c>
      <c r="AD57" t="str">
        <f t="shared" si="1"/>
        <v>Negative</v>
      </c>
      <c r="AE57" t="str">
        <f t="shared" si="2"/>
        <v>Neutral</v>
      </c>
      <c r="AF57" t="str">
        <f t="shared" si="3"/>
        <v>Negative</v>
      </c>
      <c r="AG57" t="str">
        <f t="shared" si="4"/>
        <v>Positive</v>
      </c>
      <c r="AH57" t="str">
        <f t="shared" si="5"/>
        <v>Negative</v>
      </c>
      <c r="AI57" t="str">
        <f t="shared" si="6"/>
        <v>Negative</v>
      </c>
      <c r="AJ57" t="str">
        <f t="shared" si="7"/>
        <v>Neutral</v>
      </c>
      <c r="AK57" t="str">
        <f t="shared" si="8"/>
        <v>Negative</v>
      </c>
      <c r="AL57" t="str">
        <f t="shared" si="9"/>
        <v>Negative</v>
      </c>
      <c r="AM57" t="str">
        <f t="shared" si="10"/>
        <v>Neutral</v>
      </c>
      <c r="AN57" t="str">
        <f t="shared" si="11"/>
        <v>Negative</v>
      </c>
      <c r="AO57" t="str">
        <f t="shared" si="12"/>
        <v>Negative</v>
      </c>
      <c r="AP57" t="str">
        <f t="shared" si="13"/>
        <v>Negative</v>
      </c>
      <c r="AQ57" t="str">
        <f t="shared" si="14"/>
        <v>Neutral</v>
      </c>
      <c r="AR57" t="str">
        <f t="shared" si="15"/>
        <v>Neutral</v>
      </c>
      <c r="AS57" t="str">
        <f t="shared" si="16"/>
        <v>Positive</v>
      </c>
      <c r="AT57" t="str">
        <f t="shared" si="17"/>
        <v>Neutral</v>
      </c>
      <c r="AU57" t="str">
        <f t="shared" si="18"/>
        <v>Positive</v>
      </c>
      <c r="AV57" t="str">
        <f t="shared" si="19"/>
        <v>Negative</v>
      </c>
      <c r="AW57" t="str">
        <f t="shared" si="20"/>
        <v>Negative</v>
      </c>
      <c r="AX57" t="str">
        <f t="shared" si="21"/>
        <v>Negative</v>
      </c>
      <c r="AY57" t="str">
        <f t="shared" si="22"/>
        <v>Negative</v>
      </c>
      <c r="AZ57" t="str">
        <f t="shared" si="23"/>
        <v>Negative</v>
      </c>
      <c r="BA57" t="str">
        <f t="shared" si="24"/>
        <v>Negative</v>
      </c>
    </row>
    <row r="58" spans="1:53" x14ac:dyDescent="0.25">
      <c r="A58" s="2">
        <v>2</v>
      </c>
      <c r="B58" s="2">
        <v>1</v>
      </c>
      <c r="C58" s="2">
        <v>1</v>
      </c>
      <c r="D58" s="2">
        <v>1</v>
      </c>
      <c r="E58" s="2">
        <v>2</v>
      </c>
      <c r="F58" s="2">
        <v>2</v>
      </c>
      <c r="G58" s="2">
        <v>3</v>
      </c>
      <c r="H58" s="2">
        <v>2</v>
      </c>
      <c r="I58" s="2">
        <v>2</v>
      </c>
      <c r="J58" s="2">
        <v>2</v>
      </c>
      <c r="K58" s="2">
        <v>2</v>
      </c>
      <c r="L58" s="2">
        <v>3</v>
      </c>
      <c r="M58" s="2">
        <v>2</v>
      </c>
      <c r="N58" s="2">
        <v>2</v>
      </c>
      <c r="O58" s="2">
        <v>3</v>
      </c>
      <c r="P58" s="2">
        <v>3</v>
      </c>
      <c r="Q58" s="2">
        <v>3</v>
      </c>
      <c r="R58" s="2">
        <v>2</v>
      </c>
      <c r="S58" s="2">
        <v>2</v>
      </c>
      <c r="T58" s="2">
        <v>2</v>
      </c>
      <c r="U58" s="2">
        <v>3</v>
      </c>
      <c r="V58" s="2">
        <v>3</v>
      </c>
      <c r="W58" s="2">
        <v>3</v>
      </c>
      <c r="X58" s="2">
        <v>3</v>
      </c>
      <c r="Y58" s="2" t="s">
        <v>96</v>
      </c>
      <c r="Z58" s="2" t="s">
        <v>48</v>
      </c>
      <c r="AA58" s="2" t="s">
        <v>56</v>
      </c>
      <c r="AB58" s="2" t="s">
        <v>36</v>
      </c>
      <c r="AC58" s="2" t="s">
        <v>37</v>
      </c>
      <c r="AD58" t="str">
        <f t="shared" si="1"/>
        <v>Negative</v>
      </c>
      <c r="AE58" t="str">
        <f t="shared" si="2"/>
        <v>Negative</v>
      </c>
      <c r="AF58" t="str">
        <f t="shared" si="3"/>
        <v>Negative</v>
      </c>
      <c r="AG58" t="str">
        <f t="shared" si="4"/>
        <v>Negative</v>
      </c>
      <c r="AH58" t="str">
        <f t="shared" si="5"/>
        <v>Negative</v>
      </c>
      <c r="AI58" t="str">
        <f t="shared" si="6"/>
        <v>Negative</v>
      </c>
      <c r="AJ58" t="str">
        <f t="shared" si="7"/>
        <v>Neutral</v>
      </c>
      <c r="AK58" t="str">
        <f t="shared" si="8"/>
        <v>Negative</v>
      </c>
      <c r="AL58" t="str">
        <f t="shared" si="9"/>
        <v>Negative</v>
      </c>
      <c r="AM58" t="str">
        <f t="shared" si="10"/>
        <v>Negative</v>
      </c>
      <c r="AN58" t="str">
        <f t="shared" si="11"/>
        <v>Negative</v>
      </c>
      <c r="AO58" t="str">
        <f t="shared" si="12"/>
        <v>Neutral</v>
      </c>
      <c r="AP58" t="str">
        <f t="shared" si="13"/>
        <v>Negative</v>
      </c>
      <c r="AQ58" t="str">
        <f t="shared" si="14"/>
        <v>Negative</v>
      </c>
      <c r="AR58" t="str">
        <f t="shared" si="15"/>
        <v>Neutral</v>
      </c>
      <c r="AS58" t="str">
        <f t="shared" si="16"/>
        <v>Neutral</v>
      </c>
      <c r="AT58" t="str">
        <f t="shared" si="17"/>
        <v>Neutral</v>
      </c>
      <c r="AU58" t="str">
        <f t="shared" si="18"/>
        <v>Negative</v>
      </c>
      <c r="AV58" t="str">
        <f t="shared" si="19"/>
        <v>Negative</v>
      </c>
      <c r="AW58" t="str">
        <f t="shared" si="20"/>
        <v>Negative</v>
      </c>
      <c r="AX58" t="str">
        <f t="shared" si="21"/>
        <v>Neutral</v>
      </c>
      <c r="AY58" t="str">
        <f t="shared" si="22"/>
        <v>Neutral</v>
      </c>
      <c r="AZ58" t="str">
        <f t="shared" si="23"/>
        <v>Neutral</v>
      </c>
      <c r="BA58" t="str">
        <f t="shared" si="24"/>
        <v>Neutral</v>
      </c>
    </row>
    <row r="59" spans="1:53" x14ac:dyDescent="0.25">
      <c r="A59" s="4">
        <v>2</v>
      </c>
      <c r="B59" s="4">
        <v>2</v>
      </c>
      <c r="C59" s="4">
        <v>1</v>
      </c>
      <c r="D59" s="4">
        <v>2</v>
      </c>
      <c r="E59" s="4">
        <v>1</v>
      </c>
      <c r="F59" s="4">
        <v>2</v>
      </c>
      <c r="G59" s="4">
        <v>3</v>
      </c>
      <c r="H59" s="4">
        <v>3</v>
      </c>
      <c r="I59" s="4">
        <v>2</v>
      </c>
      <c r="J59" s="4">
        <v>3</v>
      </c>
      <c r="K59" s="4">
        <v>3</v>
      </c>
      <c r="L59" s="4">
        <v>3</v>
      </c>
      <c r="M59" s="4">
        <v>2</v>
      </c>
      <c r="N59" s="4">
        <v>3</v>
      </c>
      <c r="O59" s="4">
        <v>2</v>
      </c>
      <c r="P59" s="4">
        <v>2</v>
      </c>
      <c r="Q59" s="4">
        <v>3</v>
      </c>
      <c r="R59" s="4">
        <v>3</v>
      </c>
      <c r="S59" s="4">
        <v>2</v>
      </c>
      <c r="T59" s="4">
        <v>2</v>
      </c>
      <c r="U59" s="4">
        <v>2</v>
      </c>
      <c r="V59" s="4">
        <v>2</v>
      </c>
      <c r="W59" s="4">
        <v>5</v>
      </c>
      <c r="X59" s="4">
        <v>2</v>
      </c>
      <c r="Y59" s="4" t="s">
        <v>96</v>
      </c>
      <c r="Z59" s="4" t="s">
        <v>48</v>
      </c>
      <c r="AA59" s="4" t="s">
        <v>145</v>
      </c>
      <c r="AB59" s="4" t="s">
        <v>36</v>
      </c>
      <c r="AC59" s="4" t="s">
        <v>52</v>
      </c>
      <c r="AD59" t="str">
        <f t="shared" si="1"/>
        <v>Negative</v>
      </c>
      <c r="AE59" t="str">
        <f t="shared" si="2"/>
        <v>Negative</v>
      </c>
      <c r="AF59" t="str">
        <f t="shared" si="3"/>
        <v>Negative</v>
      </c>
      <c r="AG59" t="str">
        <f t="shared" si="4"/>
        <v>Negative</v>
      </c>
      <c r="AH59" t="str">
        <f t="shared" si="5"/>
        <v>Negative</v>
      </c>
      <c r="AI59" t="str">
        <f t="shared" si="6"/>
        <v>Negative</v>
      </c>
      <c r="AJ59" t="str">
        <f t="shared" si="7"/>
        <v>Neutral</v>
      </c>
      <c r="AK59" t="str">
        <f t="shared" si="8"/>
        <v>Neutral</v>
      </c>
      <c r="AL59" t="str">
        <f t="shared" si="9"/>
        <v>Negative</v>
      </c>
      <c r="AM59" t="str">
        <f t="shared" si="10"/>
        <v>Neutral</v>
      </c>
      <c r="AN59" t="str">
        <f t="shared" si="11"/>
        <v>Neutral</v>
      </c>
      <c r="AO59" t="str">
        <f t="shared" si="12"/>
        <v>Neutral</v>
      </c>
      <c r="AP59" t="str">
        <f t="shared" si="13"/>
        <v>Negative</v>
      </c>
      <c r="AQ59" t="str">
        <f t="shared" si="14"/>
        <v>Neutral</v>
      </c>
      <c r="AR59" t="str">
        <f t="shared" si="15"/>
        <v>Negative</v>
      </c>
      <c r="AS59" t="str">
        <f t="shared" si="16"/>
        <v>Negative</v>
      </c>
      <c r="AT59" t="str">
        <f t="shared" si="17"/>
        <v>Neutral</v>
      </c>
      <c r="AU59" t="str">
        <f t="shared" si="18"/>
        <v>Neutral</v>
      </c>
      <c r="AV59" t="str">
        <f t="shared" si="19"/>
        <v>Negative</v>
      </c>
      <c r="AW59" t="str">
        <f t="shared" si="20"/>
        <v>Negative</v>
      </c>
      <c r="AX59" t="str">
        <f t="shared" si="21"/>
        <v>Negative</v>
      </c>
      <c r="AY59" t="str">
        <f t="shared" si="22"/>
        <v>Negative</v>
      </c>
      <c r="AZ59" t="str">
        <f t="shared" si="23"/>
        <v>Positive</v>
      </c>
      <c r="BA59" t="str">
        <f t="shared" si="24"/>
        <v>Negative</v>
      </c>
    </row>
    <row r="60" spans="1:53" x14ac:dyDescent="0.25">
      <c r="A60" s="2">
        <v>4</v>
      </c>
      <c r="B60" s="2">
        <v>4</v>
      </c>
      <c r="C60" s="2">
        <v>4</v>
      </c>
      <c r="D60" s="2">
        <v>5</v>
      </c>
      <c r="E60" s="2">
        <v>4</v>
      </c>
      <c r="F60" s="2">
        <v>5</v>
      </c>
      <c r="G60" s="2">
        <v>2</v>
      </c>
      <c r="H60" s="2">
        <v>2</v>
      </c>
      <c r="I60" s="2">
        <v>2</v>
      </c>
      <c r="J60" s="2">
        <v>2</v>
      </c>
      <c r="K60" s="2">
        <v>3</v>
      </c>
      <c r="L60" s="2">
        <v>2</v>
      </c>
      <c r="M60" s="2">
        <v>5</v>
      </c>
      <c r="N60" s="2">
        <v>2</v>
      </c>
      <c r="O60" s="2">
        <v>2</v>
      </c>
      <c r="P60" s="2">
        <v>2</v>
      </c>
      <c r="Q60" s="2">
        <v>5</v>
      </c>
      <c r="R60" s="2">
        <v>5</v>
      </c>
      <c r="S60" s="2">
        <v>5</v>
      </c>
      <c r="T60" s="2">
        <v>3</v>
      </c>
      <c r="U60" s="2">
        <v>2</v>
      </c>
      <c r="V60" s="2">
        <v>5</v>
      </c>
      <c r="W60" s="2">
        <v>5</v>
      </c>
      <c r="X60" s="2">
        <v>5</v>
      </c>
      <c r="Y60" s="2" t="s">
        <v>150</v>
      </c>
      <c r="Z60" s="2" t="s">
        <v>48</v>
      </c>
      <c r="AA60" s="2" t="s">
        <v>56</v>
      </c>
      <c r="AB60" s="2" t="s">
        <v>36</v>
      </c>
      <c r="AC60" s="2" t="s">
        <v>37</v>
      </c>
      <c r="AD60" t="str">
        <f t="shared" si="1"/>
        <v>Positive</v>
      </c>
      <c r="AE60" t="str">
        <f t="shared" si="2"/>
        <v>Positive</v>
      </c>
      <c r="AF60" t="str">
        <f t="shared" si="3"/>
        <v>Positive</v>
      </c>
      <c r="AG60" t="str">
        <f t="shared" si="4"/>
        <v>Positive</v>
      </c>
      <c r="AH60" t="str">
        <f t="shared" si="5"/>
        <v>Positive</v>
      </c>
      <c r="AI60" t="str">
        <f t="shared" si="6"/>
        <v>Positive</v>
      </c>
      <c r="AJ60" t="str">
        <f t="shared" si="7"/>
        <v>Negative</v>
      </c>
      <c r="AK60" t="str">
        <f t="shared" si="8"/>
        <v>Negative</v>
      </c>
      <c r="AL60" t="str">
        <f t="shared" si="9"/>
        <v>Negative</v>
      </c>
      <c r="AM60" t="str">
        <f t="shared" si="10"/>
        <v>Negative</v>
      </c>
      <c r="AN60" t="str">
        <f t="shared" si="11"/>
        <v>Neutral</v>
      </c>
      <c r="AO60" t="str">
        <f t="shared" si="12"/>
        <v>Negative</v>
      </c>
      <c r="AP60" t="str">
        <f t="shared" si="13"/>
        <v>Positive</v>
      </c>
      <c r="AQ60" t="str">
        <f t="shared" si="14"/>
        <v>Negative</v>
      </c>
      <c r="AR60" t="str">
        <f t="shared" si="15"/>
        <v>Negative</v>
      </c>
      <c r="AS60" t="str">
        <f t="shared" si="16"/>
        <v>Negative</v>
      </c>
      <c r="AT60" t="str">
        <f t="shared" si="17"/>
        <v>Positive</v>
      </c>
      <c r="AU60" t="str">
        <f t="shared" si="18"/>
        <v>Positive</v>
      </c>
      <c r="AV60" t="str">
        <f t="shared" si="19"/>
        <v>Positive</v>
      </c>
      <c r="AW60" t="str">
        <f t="shared" si="20"/>
        <v>Neutral</v>
      </c>
      <c r="AX60" t="str">
        <f t="shared" si="21"/>
        <v>Negative</v>
      </c>
      <c r="AY60" t="str">
        <f t="shared" si="22"/>
        <v>Positive</v>
      </c>
      <c r="AZ60" t="str">
        <f t="shared" si="23"/>
        <v>Positive</v>
      </c>
      <c r="BA60" t="str">
        <f t="shared" si="24"/>
        <v>Positive</v>
      </c>
    </row>
    <row r="61" spans="1:53" x14ac:dyDescent="0.25">
      <c r="A61" s="4">
        <v>4</v>
      </c>
      <c r="B61" s="4">
        <v>3</v>
      </c>
      <c r="C61" s="4">
        <v>4</v>
      </c>
      <c r="D61" s="4">
        <v>4</v>
      </c>
      <c r="E61" s="4">
        <v>4</v>
      </c>
      <c r="F61" s="4">
        <v>2</v>
      </c>
      <c r="G61" s="4">
        <v>3</v>
      </c>
      <c r="H61" s="4">
        <v>3</v>
      </c>
      <c r="I61" s="4">
        <v>5</v>
      </c>
      <c r="J61" s="4">
        <v>2</v>
      </c>
      <c r="K61" s="4">
        <v>3</v>
      </c>
      <c r="L61" s="4">
        <v>2</v>
      </c>
      <c r="M61" s="4">
        <v>5</v>
      </c>
      <c r="N61" s="4">
        <v>2</v>
      </c>
      <c r="O61" s="4">
        <v>2</v>
      </c>
      <c r="P61" s="4">
        <v>5</v>
      </c>
      <c r="Q61" s="4">
        <v>5</v>
      </c>
      <c r="R61" s="4">
        <v>5</v>
      </c>
      <c r="S61" s="4">
        <v>5</v>
      </c>
      <c r="T61" s="4">
        <v>2</v>
      </c>
      <c r="U61" s="4">
        <v>3</v>
      </c>
      <c r="V61" s="4">
        <v>3</v>
      </c>
      <c r="W61" s="4">
        <v>3</v>
      </c>
      <c r="X61" s="4">
        <v>3</v>
      </c>
      <c r="Y61" s="4" t="s">
        <v>150</v>
      </c>
      <c r="Z61" s="4" t="s">
        <v>48</v>
      </c>
      <c r="AA61" s="4" t="s">
        <v>56</v>
      </c>
      <c r="AB61" s="4" t="s">
        <v>36</v>
      </c>
      <c r="AC61" s="4" t="s">
        <v>58</v>
      </c>
      <c r="AD61" t="str">
        <f t="shared" si="1"/>
        <v>Positive</v>
      </c>
      <c r="AE61" t="str">
        <f t="shared" si="2"/>
        <v>Neutral</v>
      </c>
      <c r="AF61" t="str">
        <f t="shared" si="3"/>
        <v>Positive</v>
      </c>
      <c r="AG61" t="str">
        <f t="shared" si="4"/>
        <v>Positive</v>
      </c>
      <c r="AH61" t="str">
        <f t="shared" si="5"/>
        <v>Positive</v>
      </c>
      <c r="AI61" t="str">
        <f t="shared" si="6"/>
        <v>Negative</v>
      </c>
      <c r="AJ61" t="str">
        <f t="shared" si="7"/>
        <v>Neutral</v>
      </c>
      <c r="AK61" t="str">
        <f t="shared" si="8"/>
        <v>Neutral</v>
      </c>
      <c r="AL61" t="str">
        <f t="shared" si="9"/>
        <v>Positive</v>
      </c>
      <c r="AM61" t="str">
        <f t="shared" si="10"/>
        <v>Negative</v>
      </c>
      <c r="AN61" t="str">
        <f t="shared" si="11"/>
        <v>Neutral</v>
      </c>
      <c r="AO61" t="str">
        <f t="shared" si="12"/>
        <v>Negative</v>
      </c>
      <c r="AP61" t="str">
        <f t="shared" si="13"/>
        <v>Positive</v>
      </c>
      <c r="AQ61" t="str">
        <f t="shared" si="14"/>
        <v>Negative</v>
      </c>
      <c r="AR61" t="str">
        <f t="shared" si="15"/>
        <v>Negative</v>
      </c>
      <c r="AS61" t="str">
        <f t="shared" si="16"/>
        <v>Positive</v>
      </c>
      <c r="AT61" t="str">
        <f t="shared" si="17"/>
        <v>Positive</v>
      </c>
      <c r="AU61" t="str">
        <f t="shared" si="18"/>
        <v>Positive</v>
      </c>
      <c r="AV61" t="str">
        <f t="shared" si="19"/>
        <v>Positive</v>
      </c>
      <c r="AW61" t="str">
        <f t="shared" si="20"/>
        <v>Negative</v>
      </c>
      <c r="AX61" t="str">
        <f t="shared" si="21"/>
        <v>Neutral</v>
      </c>
      <c r="AY61" t="str">
        <f t="shared" si="22"/>
        <v>Neutral</v>
      </c>
      <c r="AZ61" t="str">
        <f t="shared" si="23"/>
        <v>Neutral</v>
      </c>
      <c r="BA61" t="str">
        <f t="shared" si="24"/>
        <v>Neutral</v>
      </c>
    </row>
    <row r="62" spans="1:53" x14ac:dyDescent="0.25">
      <c r="A62" s="2">
        <v>4</v>
      </c>
      <c r="B62" s="2">
        <v>4</v>
      </c>
      <c r="C62" s="2">
        <v>4</v>
      </c>
      <c r="D62" s="2">
        <v>4</v>
      </c>
      <c r="E62" s="2">
        <v>4</v>
      </c>
      <c r="F62" s="2">
        <v>3</v>
      </c>
      <c r="G62" s="2">
        <v>3</v>
      </c>
      <c r="H62" s="2">
        <v>3</v>
      </c>
      <c r="I62" s="2">
        <v>3</v>
      </c>
      <c r="J62" s="2">
        <v>2</v>
      </c>
      <c r="K62" s="2">
        <v>2</v>
      </c>
      <c r="L62" s="2">
        <v>3</v>
      </c>
      <c r="M62" s="2">
        <v>3</v>
      </c>
      <c r="N62" s="2">
        <v>2</v>
      </c>
      <c r="O62" s="2">
        <v>2</v>
      </c>
      <c r="P62" s="2">
        <v>2</v>
      </c>
      <c r="Q62" s="2">
        <v>2</v>
      </c>
      <c r="R62" s="2">
        <v>3</v>
      </c>
      <c r="S62" s="2">
        <v>2</v>
      </c>
      <c r="T62" s="2">
        <v>3</v>
      </c>
      <c r="U62" s="2">
        <v>3</v>
      </c>
      <c r="V62" s="2">
        <v>3</v>
      </c>
      <c r="W62" s="2">
        <v>2</v>
      </c>
      <c r="X62" s="2">
        <v>2</v>
      </c>
      <c r="Y62" s="2" t="s">
        <v>150</v>
      </c>
      <c r="Z62" s="2" t="s">
        <v>48</v>
      </c>
      <c r="AA62" s="2" t="s">
        <v>35</v>
      </c>
      <c r="AB62" s="2" t="s">
        <v>36</v>
      </c>
      <c r="AC62" s="2" t="s">
        <v>37</v>
      </c>
      <c r="AD62" t="str">
        <f t="shared" si="1"/>
        <v>Positive</v>
      </c>
      <c r="AE62" t="str">
        <f t="shared" si="2"/>
        <v>Positive</v>
      </c>
      <c r="AF62" t="str">
        <f t="shared" si="3"/>
        <v>Positive</v>
      </c>
      <c r="AG62" t="str">
        <f t="shared" si="4"/>
        <v>Positive</v>
      </c>
      <c r="AH62" t="str">
        <f t="shared" si="5"/>
        <v>Positive</v>
      </c>
      <c r="AI62" t="str">
        <f t="shared" si="6"/>
        <v>Neutral</v>
      </c>
      <c r="AJ62" t="str">
        <f t="shared" si="7"/>
        <v>Neutral</v>
      </c>
      <c r="AK62" t="str">
        <f t="shared" si="8"/>
        <v>Neutral</v>
      </c>
      <c r="AL62" t="str">
        <f t="shared" si="9"/>
        <v>Neutral</v>
      </c>
      <c r="AM62" t="str">
        <f t="shared" si="10"/>
        <v>Negative</v>
      </c>
      <c r="AN62" t="str">
        <f t="shared" si="11"/>
        <v>Negative</v>
      </c>
      <c r="AO62" t="str">
        <f t="shared" si="12"/>
        <v>Neutral</v>
      </c>
      <c r="AP62" t="str">
        <f t="shared" si="13"/>
        <v>Neutral</v>
      </c>
      <c r="AQ62" t="str">
        <f t="shared" si="14"/>
        <v>Negative</v>
      </c>
      <c r="AR62" t="str">
        <f t="shared" si="15"/>
        <v>Negative</v>
      </c>
      <c r="AS62" t="str">
        <f t="shared" si="16"/>
        <v>Negative</v>
      </c>
      <c r="AT62" t="str">
        <f t="shared" si="17"/>
        <v>Negative</v>
      </c>
      <c r="AU62" t="str">
        <f t="shared" si="18"/>
        <v>Neutral</v>
      </c>
      <c r="AV62" t="str">
        <f t="shared" si="19"/>
        <v>Negative</v>
      </c>
      <c r="AW62" t="str">
        <f t="shared" si="20"/>
        <v>Neutral</v>
      </c>
      <c r="AX62" t="str">
        <f t="shared" si="21"/>
        <v>Neutral</v>
      </c>
      <c r="AY62" t="str">
        <f t="shared" si="22"/>
        <v>Neutral</v>
      </c>
      <c r="AZ62" t="str">
        <f t="shared" si="23"/>
        <v>Negative</v>
      </c>
      <c r="BA62" t="str">
        <f t="shared" si="24"/>
        <v>Negative</v>
      </c>
    </row>
    <row r="63" spans="1:53" x14ac:dyDescent="0.25">
      <c r="A63" s="4">
        <v>5</v>
      </c>
      <c r="B63" s="4">
        <v>5</v>
      </c>
      <c r="C63" s="4">
        <v>5</v>
      </c>
      <c r="D63" s="4">
        <v>5</v>
      </c>
      <c r="E63" s="4">
        <v>5</v>
      </c>
      <c r="F63" s="4">
        <v>2</v>
      </c>
      <c r="G63" s="4">
        <v>2</v>
      </c>
      <c r="H63" s="4">
        <v>2</v>
      </c>
      <c r="I63" s="4">
        <v>2</v>
      </c>
      <c r="J63" s="4">
        <v>2</v>
      </c>
      <c r="K63" s="4">
        <v>2</v>
      </c>
      <c r="L63" s="4">
        <v>2</v>
      </c>
      <c r="M63" s="4">
        <v>2</v>
      </c>
      <c r="N63" s="4">
        <v>3</v>
      </c>
      <c r="O63" s="4">
        <v>3</v>
      </c>
      <c r="P63" s="4">
        <v>3</v>
      </c>
      <c r="Q63" s="4">
        <v>3</v>
      </c>
      <c r="R63" s="4">
        <v>3</v>
      </c>
      <c r="S63" s="4">
        <v>3</v>
      </c>
      <c r="T63" s="4">
        <v>2</v>
      </c>
      <c r="U63" s="4">
        <v>2</v>
      </c>
      <c r="V63" s="4">
        <v>2</v>
      </c>
      <c r="W63" s="4">
        <v>2</v>
      </c>
      <c r="X63" s="4">
        <v>2</v>
      </c>
      <c r="Y63" s="4" t="s">
        <v>96</v>
      </c>
      <c r="Z63" s="4" t="s">
        <v>48</v>
      </c>
      <c r="AA63" s="4" t="s">
        <v>56</v>
      </c>
      <c r="AB63" s="4" t="s">
        <v>36</v>
      </c>
      <c r="AC63" s="4" t="s">
        <v>37</v>
      </c>
      <c r="AD63" t="str">
        <f t="shared" si="1"/>
        <v>Positive</v>
      </c>
      <c r="AE63" t="str">
        <f t="shared" si="2"/>
        <v>Positive</v>
      </c>
      <c r="AF63" t="str">
        <f t="shared" si="3"/>
        <v>Positive</v>
      </c>
      <c r="AG63" t="str">
        <f t="shared" si="4"/>
        <v>Positive</v>
      </c>
      <c r="AH63" t="str">
        <f t="shared" si="5"/>
        <v>Positive</v>
      </c>
      <c r="AI63" t="str">
        <f t="shared" si="6"/>
        <v>Negative</v>
      </c>
      <c r="AJ63" t="str">
        <f t="shared" si="7"/>
        <v>Negative</v>
      </c>
      <c r="AK63" t="str">
        <f t="shared" si="8"/>
        <v>Negative</v>
      </c>
      <c r="AL63" t="str">
        <f t="shared" si="9"/>
        <v>Negative</v>
      </c>
      <c r="AM63" t="str">
        <f t="shared" si="10"/>
        <v>Negative</v>
      </c>
      <c r="AN63" t="str">
        <f t="shared" si="11"/>
        <v>Negative</v>
      </c>
      <c r="AO63" t="str">
        <f t="shared" si="12"/>
        <v>Negative</v>
      </c>
      <c r="AP63" t="str">
        <f t="shared" si="13"/>
        <v>Negative</v>
      </c>
      <c r="AQ63" t="str">
        <f t="shared" si="14"/>
        <v>Neutral</v>
      </c>
      <c r="AR63" t="str">
        <f t="shared" si="15"/>
        <v>Neutral</v>
      </c>
      <c r="AS63" t="str">
        <f t="shared" si="16"/>
        <v>Neutral</v>
      </c>
      <c r="AT63" t="str">
        <f t="shared" si="17"/>
        <v>Neutral</v>
      </c>
      <c r="AU63" t="str">
        <f t="shared" si="18"/>
        <v>Neutral</v>
      </c>
      <c r="AV63" t="str">
        <f t="shared" si="19"/>
        <v>Neutral</v>
      </c>
      <c r="AW63" t="str">
        <f t="shared" si="20"/>
        <v>Negative</v>
      </c>
      <c r="AX63" t="str">
        <f t="shared" si="21"/>
        <v>Negative</v>
      </c>
      <c r="AY63" t="str">
        <f t="shared" si="22"/>
        <v>Negative</v>
      </c>
      <c r="AZ63" t="str">
        <f t="shared" si="23"/>
        <v>Negative</v>
      </c>
      <c r="BA63" t="str">
        <f t="shared" si="24"/>
        <v>Negative</v>
      </c>
    </row>
    <row r="64" spans="1:53" x14ac:dyDescent="0.25">
      <c r="A64" s="2">
        <v>5</v>
      </c>
      <c r="B64" s="2">
        <v>5</v>
      </c>
      <c r="C64" s="2">
        <v>5</v>
      </c>
      <c r="D64" s="2">
        <v>5</v>
      </c>
      <c r="E64" s="2">
        <v>4</v>
      </c>
      <c r="F64" s="2">
        <v>3</v>
      </c>
      <c r="G64" s="2">
        <v>3</v>
      </c>
      <c r="H64" s="2">
        <v>2</v>
      </c>
      <c r="I64" s="2">
        <v>2</v>
      </c>
      <c r="J64" s="2">
        <v>3</v>
      </c>
      <c r="K64" s="2">
        <v>3</v>
      </c>
      <c r="L64" s="2">
        <v>2</v>
      </c>
      <c r="M64" s="2">
        <v>5</v>
      </c>
      <c r="N64" s="2">
        <v>3</v>
      </c>
      <c r="O64" s="2">
        <v>2</v>
      </c>
      <c r="P64" s="2">
        <v>2</v>
      </c>
      <c r="Q64" s="2">
        <v>2</v>
      </c>
      <c r="R64" s="2">
        <v>3</v>
      </c>
      <c r="S64" s="2">
        <v>2</v>
      </c>
      <c r="T64" s="2">
        <v>3</v>
      </c>
      <c r="U64" s="2">
        <v>2</v>
      </c>
      <c r="V64" s="2">
        <v>2</v>
      </c>
      <c r="W64" s="2">
        <v>2</v>
      </c>
      <c r="X64" s="2">
        <v>3</v>
      </c>
      <c r="Y64" s="2" t="s">
        <v>150</v>
      </c>
      <c r="Z64" s="2" t="s">
        <v>48</v>
      </c>
      <c r="AA64" s="2" t="s">
        <v>56</v>
      </c>
      <c r="AB64" s="2" t="s">
        <v>36</v>
      </c>
      <c r="AC64" s="2" t="s">
        <v>37</v>
      </c>
      <c r="AD64" t="str">
        <f t="shared" si="1"/>
        <v>Positive</v>
      </c>
      <c r="AE64" t="str">
        <f t="shared" si="2"/>
        <v>Positive</v>
      </c>
      <c r="AF64" t="str">
        <f t="shared" si="3"/>
        <v>Positive</v>
      </c>
      <c r="AG64" t="str">
        <f t="shared" si="4"/>
        <v>Positive</v>
      </c>
      <c r="AH64" t="str">
        <f t="shared" si="5"/>
        <v>Positive</v>
      </c>
      <c r="AI64" t="str">
        <f t="shared" si="6"/>
        <v>Neutral</v>
      </c>
      <c r="AJ64" t="str">
        <f t="shared" si="7"/>
        <v>Neutral</v>
      </c>
      <c r="AK64" t="str">
        <f t="shared" si="8"/>
        <v>Negative</v>
      </c>
      <c r="AL64" t="str">
        <f t="shared" si="9"/>
        <v>Negative</v>
      </c>
      <c r="AM64" t="str">
        <f t="shared" si="10"/>
        <v>Neutral</v>
      </c>
      <c r="AN64" t="str">
        <f t="shared" si="11"/>
        <v>Neutral</v>
      </c>
      <c r="AO64" t="str">
        <f t="shared" si="12"/>
        <v>Negative</v>
      </c>
      <c r="AP64" t="str">
        <f t="shared" si="13"/>
        <v>Positive</v>
      </c>
      <c r="AQ64" t="str">
        <f t="shared" si="14"/>
        <v>Neutral</v>
      </c>
      <c r="AR64" t="str">
        <f t="shared" si="15"/>
        <v>Negative</v>
      </c>
      <c r="AS64" t="str">
        <f t="shared" si="16"/>
        <v>Negative</v>
      </c>
      <c r="AT64" t="str">
        <f t="shared" si="17"/>
        <v>Negative</v>
      </c>
      <c r="AU64" t="str">
        <f t="shared" si="18"/>
        <v>Neutral</v>
      </c>
      <c r="AV64" t="str">
        <f t="shared" si="19"/>
        <v>Negative</v>
      </c>
      <c r="AW64" t="str">
        <f t="shared" si="20"/>
        <v>Neutral</v>
      </c>
      <c r="AX64" t="str">
        <f t="shared" si="21"/>
        <v>Negative</v>
      </c>
      <c r="AY64" t="str">
        <f t="shared" si="22"/>
        <v>Negative</v>
      </c>
      <c r="AZ64" t="str">
        <f t="shared" si="23"/>
        <v>Negative</v>
      </c>
      <c r="BA64" t="str">
        <f t="shared" si="24"/>
        <v>Neutral</v>
      </c>
    </row>
    <row r="65" spans="1:53" x14ac:dyDescent="0.25">
      <c r="A65" s="4">
        <v>3</v>
      </c>
      <c r="B65" s="4">
        <v>2</v>
      </c>
      <c r="C65" s="4">
        <v>2</v>
      </c>
      <c r="D65" s="4">
        <v>3</v>
      </c>
      <c r="E65" s="4">
        <v>4</v>
      </c>
      <c r="F65" s="4">
        <v>3</v>
      </c>
      <c r="G65" s="4">
        <v>3</v>
      </c>
      <c r="H65" s="4">
        <v>3</v>
      </c>
      <c r="I65" s="4">
        <v>2</v>
      </c>
      <c r="J65" s="4">
        <v>2</v>
      </c>
      <c r="K65" s="4">
        <v>2</v>
      </c>
      <c r="L65" s="4">
        <v>5</v>
      </c>
      <c r="M65" s="4">
        <v>3</v>
      </c>
      <c r="N65" s="4">
        <v>2</v>
      </c>
      <c r="O65" s="4">
        <v>3</v>
      </c>
      <c r="P65" s="4">
        <v>2</v>
      </c>
      <c r="Q65" s="4">
        <v>2</v>
      </c>
      <c r="R65" s="4">
        <v>3</v>
      </c>
      <c r="S65" s="4">
        <v>3</v>
      </c>
      <c r="T65" s="4">
        <v>2</v>
      </c>
      <c r="U65" s="4">
        <v>3</v>
      </c>
      <c r="V65" s="4">
        <v>2</v>
      </c>
      <c r="W65" s="4">
        <v>3</v>
      </c>
      <c r="X65" s="4">
        <v>2</v>
      </c>
      <c r="Y65" s="4" t="s">
        <v>47</v>
      </c>
      <c r="Z65" s="4" t="s">
        <v>48</v>
      </c>
      <c r="AA65" s="4" t="s">
        <v>56</v>
      </c>
      <c r="AB65" s="4" t="s">
        <v>36</v>
      </c>
      <c r="AC65" s="4" t="s">
        <v>52</v>
      </c>
      <c r="AD65" t="str">
        <f t="shared" si="1"/>
        <v>Neutral</v>
      </c>
      <c r="AE65" t="str">
        <f t="shared" si="2"/>
        <v>Negative</v>
      </c>
      <c r="AF65" t="str">
        <f t="shared" si="3"/>
        <v>Negative</v>
      </c>
      <c r="AG65" t="str">
        <f t="shared" si="4"/>
        <v>Neutral</v>
      </c>
      <c r="AH65" t="str">
        <f t="shared" si="5"/>
        <v>Positive</v>
      </c>
      <c r="AI65" t="str">
        <f t="shared" si="6"/>
        <v>Neutral</v>
      </c>
      <c r="AJ65" t="str">
        <f t="shared" si="7"/>
        <v>Neutral</v>
      </c>
      <c r="AK65" t="str">
        <f t="shared" si="8"/>
        <v>Neutral</v>
      </c>
      <c r="AL65" t="str">
        <f t="shared" si="9"/>
        <v>Negative</v>
      </c>
      <c r="AM65" t="str">
        <f t="shared" si="10"/>
        <v>Negative</v>
      </c>
      <c r="AN65" t="str">
        <f t="shared" si="11"/>
        <v>Negative</v>
      </c>
      <c r="AO65" t="str">
        <f t="shared" si="12"/>
        <v>Positive</v>
      </c>
      <c r="AP65" t="str">
        <f t="shared" si="13"/>
        <v>Neutral</v>
      </c>
      <c r="AQ65" t="str">
        <f t="shared" si="14"/>
        <v>Negative</v>
      </c>
      <c r="AR65" t="str">
        <f t="shared" si="15"/>
        <v>Neutral</v>
      </c>
      <c r="AS65" t="str">
        <f t="shared" si="16"/>
        <v>Negative</v>
      </c>
      <c r="AT65" t="str">
        <f t="shared" si="17"/>
        <v>Negative</v>
      </c>
      <c r="AU65" t="str">
        <f t="shared" si="18"/>
        <v>Neutral</v>
      </c>
      <c r="AV65" t="str">
        <f t="shared" si="19"/>
        <v>Neutral</v>
      </c>
      <c r="AW65" t="str">
        <f t="shared" si="20"/>
        <v>Negative</v>
      </c>
      <c r="AX65" t="str">
        <f t="shared" si="21"/>
        <v>Neutral</v>
      </c>
      <c r="AY65" t="str">
        <f t="shared" si="22"/>
        <v>Negative</v>
      </c>
      <c r="AZ65" t="str">
        <f t="shared" si="23"/>
        <v>Neutral</v>
      </c>
      <c r="BA65" t="str">
        <f t="shared" si="24"/>
        <v>Negative</v>
      </c>
    </row>
    <row r="66" spans="1:53" x14ac:dyDescent="0.25">
      <c r="A66" s="2">
        <v>1</v>
      </c>
      <c r="B66" s="2">
        <v>1</v>
      </c>
      <c r="C66" s="2">
        <v>1</v>
      </c>
      <c r="D66" s="2">
        <v>2</v>
      </c>
      <c r="E66" s="2">
        <v>1</v>
      </c>
      <c r="F66" s="2">
        <v>5</v>
      </c>
      <c r="G66" s="2">
        <v>2</v>
      </c>
      <c r="H66" s="2">
        <v>2</v>
      </c>
      <c r="I66" s="2">
        <v>5</v>
      </c>
      <c r="J66" s="2">
        <v>5</v>
      </c>
      <c r="K66" s="2">
        <v>3</v>
      </c>
      <c r="L66" s="2">
        <v>5</v>
      </c>
      <c r="M66" s="2">
        <v>5</v>
      </c>
      <c r="N66" s="2">
        <v>3</v>
      </c>
      <c r="O66" s="2">
        <v>3</v>
      </c>
      <c r="P66" s="2">
        <v>5</v>
      </c>
      <c r="Q66" s="2">
        <v>2</v>
      </c>
      <c r="R66" s="2">
        <v>3</v>
      </c>
      <c r="S66" s="2">
        <v>3</v>
      </c>
      <c r="T66" s="2">
        <v>3</v>
      </c>
      <c r="U66" s="2">
        <v>3</v>
      </c>
      <c r="V66" s="2">
        <v>3</v>
      </c>
      <c r="W66" s="2">
        <v>3</v>
      </c>
      <c r="X66" s="2">
        <v>3</v>
      </c>
      <c r="Y66" s="2" t="s">
        <v>47</v>
      </c>
      <c r="Z66" s="2" t="s">
        <v>48</v>
      </c>
      <c r="AA66" s="2" t="s">
        <v>56</v>
      </c>
      <c r="AB66" s="2" t="s">
        <v>57</v>
      </c>
      <c r="AC66" s="2" t="s">
        <v>37</v>
      </c>
      <c r="AD66" t="str">
        <f t="shared" si="1"/>
        <v>Negative</v>
      </c>
      <c r="AE66" t="str">
        <f t="shared" si="2"/>
        <v>Negative</v>
      </c>
      <c r="AF66" t="str">
        <f t="shared" si="3"/>
        <v>Negative</v>
      </c>
      <c r="AG66" t="str">
        <f t="shared" si="4"/>
        <v>Negative</v>
      </c>
      <c r="AH66" t="str">
        <f t="shared" si="5"/>
        <v>Negative</v>
      </c>
      <c r="AI66" t="str">
        <f t="shared" si="6"/>
        <v>Positive</v>
      </c>
      <c r="AJ66" t="str">
        <f t="shared" si="7"/>
        <v>Negative</v>
      </c>
      <c r="AK66" t="str">
        <f t="shared" si="8"/>
        <v>Negative</v>
      </c>
      <c r="AL66" t="str">
        <f t="shared" si="9"/>
        <v>Positive</v>
      </c>
      <c r="AM66" t="str">
        <f t="shared" si="10"/>
        <v>Positive</v>
      </c>
      <c r="AN66" t="str">
        <f t="shared" si="11"/>
        <v>Neutral</v>
      </c>
      <c r="AO66" t="str">
        <f t="shared" si="12"/>
        <v>Positive</v>
      </c>
      <c r="AP66" t="str">
        <f t="shared" si="13"/>
        <v>Positive</v>
      </c>
      <c r="AQ66" t="str">
        <f t="shared" si="14"/>
        <v>Neutral</v>
      </c>
      <c r="AR66" t="str">
        <f t="shared" si="15"/>
        <v>Neutral</v>
      </c>
      <c r="AS66" t="str">
        <f t="shared" si="16"/>
        <v>Positive</v>
      </c>
      <c r="AT66" t="str">
        <f t="shared" si="17"/>
        <v>Negative</v>
      </c>
      <c r="AU66" t="str">
        <f t="shared" si="18"/>
        <v>Neutral</v>
      </c>
      <c r="AV66" t="str">
        <f t="shared" si="19"/>
        <v>Neutral</v>
      </c>
      <c r="AW66" t="str">
        <f t="shared" si="20"/>
        <v>Neutral</v>
      </c>
      <c r="AX66" t="str">
        <f t="shared" si="21"/>
        <v>Neutral</v>
      </c>
      <c r="AY66" t="str">
        <f t="shared" si="22"/>
        <v>Neutral</v>
      </c>
      <c r="AZ66" t="str">
        <f t="shared" si="23"/>
        <v>Neutral</v>
      </c>
      <c r="BA66" t="str">
        <f t="shared" si="24"/>
        <v>Neutral</v>
      </c>
    </row>
    <row r="67" spans="1:53" x14ac:dyDescent="0.25">
      <c r="A67" s="4">
        <v>3</v>
      </c>
      <c r="B67" s="4">
        <v>3</v>
      </c>
      <c r="C67" s="4">
        <v>4</v>
      </c>
      <c r="D67" s="4">
        <v>5</v>
      </c>
      <c r="E67" s="4">
        <v>4</v>
      </c>
      <c r="F67" s="4">
        <v>5</v>
      </c>
      <c r="G67" s="4">
        <v>3</v>
      </c>
      <c r="H67" s="4">
        <v>2</v>
      </c>
      <c r="I67" s="4">
        <v>2</v>
      </c>
      <c r="J67" s="4">
        <v>3</v>
      </c>
      <c r="K67" s="4">
        <v>3</v>
      </c>
      <c r="L67" s="4">
        <v>2</v>
      </c>
      <c r="M67" s="4">
        <v>5</v>
      </c>
      <c r="N67" s="4">
        <v>5</v>
      </c>
      <c r="O67" s="4">
        <v>2</v>
      </c>
      <c r="P67" s="4">
        <v>5</v>
      </c>
      <c r="Q67" s="4">
        <v>2</v>
      </c>
      <c r="R67" s="4">
        <v>5</v>
      </c>
      <c r="S67" s="4">
        <v>5</v>
      </c>
      <c r="T67" s="4">
        <v>1</v>
      </c>
      <c r="U67" s="4">
        <v>3</v>
      </c>
      <c r="V67" s="4">
        <v>2</v>
      </c>
      <c r="W67" s="4">
        <v>5</v>
      </c>
      <c r="X67" s="4">
        <v>5</v>
      </c>
      <c r="Y67" s="4" t="s">
        <v>33</v>
      </c>
      <c r="Z67" s="4" t="s">
        <v>48</v>
      </c>
      <c r="AA67" s="4" t="s">
        <v>56</v>
      </c>
      <c r="AB67" s="4" t="s">
        <v>57</v>
      </c>
      <c r="AC67" s="4" t="s">
        <v>37</v>
      </c>
      <c r="AD67" t="str">
        <f t="shared" ref="AD67:AD130" si="25">IF(A67&gt;=4,"Positive",IF(A67=3,"Neutral","Negative"))</f>
        <v>Neutral</v>
      </c>
      <c r="AE67" t="str">
        <f t="shared" ref="AE67:AE130" si="26">IF(B67&gt;=4,"Positive",IF(B67=3,"Neutral","Negative"))</f>
        <v>Neutral</v>
      </c>
      <c r="AF67" t="str">
        <f t="shared" ref="AF67:AF130" si="27">IF(C67&gt;=4,"Positive",IF(C67=3,"Neutral","Negative"))</f>
        <v>Positive</v>
      </c>
      <c r="AG67" t="str">
        <f t="shared" ref="AG67:AG130" si="28">IF(D67&gt;=4,"Positive",IF(D67=3,"Neutral","Negative"))</f>
        <v>Positive</v>
      </c>
      <c r="AH67" t="str">
        <f t="shared" ref="AH67:AH130" si="29">IF(E67&gt;=4,"Positive",IF(E67=3,"Neutral","Negative"))</f>
        <v>Positive</v>
      </c>
      <c r="AI67" t="str">
        <f t="shared" ref="AI67:AI130" si="30">IF(F67&gt;=4,"Positive",IF(F67=3,"Neutral","Negative"))</f>
        <v>Positive</v>
      </c>
      <c r="AJ67" t="str">
        <f t="shared" ref="AJ67:AJ130" si="31">IF(G67&gt;=4,"Positive",IF(G67=3,"Neutral","Negative"))</f>
        <v>Neutral</v>
      </c>
      <c r="AK67" t="str">
        <f t="shared" ref="AK67:AK130" si="32">IF(H67&gt;=4,"Positive",IF(H67=3,"Neutral","Negative"))</f>
        <v>Negative</v>
      </c>
      <c r="AL67" t="str">
        <f t="shared" ref="AL67:AL130" si="33">IF(I67&gt;=4,"Positive",IF(I67=3,"Neutral","Negative"))</f>
        <v>Negative</v>
      </c>
      <c r="AM67" t="str">
        <f t="shared" ref="AM67:AM130" si="34">IF(J67&gt;=4,"Positive",IF(J67=3,"Neutral","Negative"))</f>
        <v>Neutral</v>
      </c>
      <c r="AN67" t="str">
        <f t="shared" ref="AN67:AN130" si="35">IF(K67&gt;=4,"Positive",IF(K67=3,"Neutral","Negative"))</f>
        <v>Neutral</v>
      </c>
      <c r="AO67" t="str">
        <f t="shared" ref="AO67:AO130" si="36">IF(L67&gt;=4,"Positive",IF(L67=3,"Neutral","Negative"))</f>
        <v>Negative</v>
      </c>
      <c r="AP67" t="str">
        <f t="shared" ref="AP67:AP130" si="37">IF(M67&gt;=4,"Positive",IF(M67=3,"Neutral","Negative"))</f>
        <v>Positive</v>
      </c>
      <c r="AQ67" t="str">
        <f t="shared" ref="AQ67:AQ130" si="38">IF(N67&gt;=4,"Positive",IF(N67=3,"Neutral","Negative"))</f>
        <v>Positive</v>
      </c>
      <c r="AR67" t="str">
        <f t="shared" ref="AR67:AR130" si="39">IF(O67&gt;=4,"Positive",IF(O67=3,"Neutral","Negative"))</f>
        <v>Negative</v>
      </c>
      <c r="AS67" t="str">
        <f t="shared" ref="AS67:AS130" si="40">IF(P67&gt;=4,"Positive",IF(P67=3,"Neutral","Negative"))</f>
        <v>Positive</v>
      </c>
      <c r="AT67" t="str">
        <f t="shared" ref="AT67:AT130" si="41">IF(Q67&gt;=4,"Positive",IF(Q67=3,"Neutral","Negative"))</f>
        <v>Negative</v>
      </c>
      <c r="AU67" t="str">
        <f t="shared" ref="AU67:AU130" si="42">IF(R67&gt;=4,"Positive",IF(R67=3,"Neutral","Negative"))</f>
        <v>Positive</v>
      </c>
      <c r="AV67" t="str">
        <f t="shared" ref="AV67:AV130" si="43">IF(S67&gt;=4,"Positive",IF(S67=3,"Neutral","Negative"))</f>
        <v>Positive</v>
      </c>
      <c r="AW67" t="str">
        <f t="shared" ref="AW67:AW130" si="44">IF(T67&gt;=4,"Positive",IF(T67=3,"Neutral","Negative"))</f>
        <v>Negative</v>
      </c>
      <c r="AX67" t="str">
        <f t="shared" ref="AX67:AX130" si="45">IF(U67&gt;=4,"Positive",IF(U67=3,"Neutral","Negative"))</f>
        <v>Neutral</v>
      </c>
      <c r="AY67" t="str">
        <f t="shared" ref="AY67:AY130" si="46">IF(V67&gt;=4,"Positive",IF(V67=3,"Neutral","Negative"))</f>
        <v>Negative</v>
      </c>
      <c r="AZ67" t="str">
        <f t="shared" ref="AZ67:AZ130" si="47">IF(W67&gt;=4,"Positive",IF(W67=3,"Neutral","Negative"))</f>
        <v>Positive</v>
      </c>
      <c r="BA67" t="str">
        <f t="shared" ref="BA67:BA130" si="48">IF(X67&gt;=4,"Positive",IF(X67=3,"Neutral","Negative"))</f>
        <v>Positive</v>
      </c>
    </row>
    <row r="68" spans="1:53" x14ac:dyDescent="0.25">
      <c r="A68" s="2">
        <v>1</v>
      </c>
      <c r="B68" s="2">
        <v>3</v>
      </c>
      <c r="C68" s="2">
        <v>2</v>
      </c>
      <c r="D68" s="2">
        <v>4</v>
      </c>
      <c r="E68" s="2">
        <v>1</v>
      </c>
      <c r="F68" s="2">
        <v>5</v>
      </c>
      <c r="G68" s="2">
        <v>3</v>
      </c>
      <c r="H68" s="2">
        <v>2</v>
      </c>
      <c r="I68" s="2">
        <v>3</v>
      </c>
      <c r="J68" s="2">
        <v>2</v>
      </c>
      <c r="K68" s="2">
        <v>1</v>
      </c>
      <c r="L68" s="2">
        <v>2</v>
      </c>
      <c r="M68" s="2">
        <v>2</v>
      </c>
      <c r="N68" s="2">
        <v>5</v>
      </c>
      <c r="O68" s="2">
        <v>2</v>
      </c>
      <c r="P68" s="2">
        <v>5</v>
      </c>
      <c r="Q68" s="2">
        <v>5</v>
      </c>
      <c r="R68" s="2">
        <v>2</v>
      </c>
      <c r="S68" s="2">
        <v>2</v>
      </c>
      <c r="T68" s="2">
        <v>1</v>
      </c>
      <c r="U68" s="2">
        <v>1</v>
      </c>
      <c r="V68" s="2">
        <v>2</v>
      </c>
      <c r="W68" s="2">
        <v>5</v>
      </c>
      <c r="X68" s="2">
        <v>3</v>
      </c>
      <c r="Y68" s="2" t="s">
        <v>96</v>
      </c>
      <c r="Z68" s="2" t="s">
        <v>48</v>
      </c>
      <c r="AA68" s="2" t="s">
        <v>56</v>
      </c>
      <c r="AB68" s="2" t="s">
        <v>36</v>
      </c>
      <c r="AC68" s="2" t="s">
        <v>37</v>
      </c>
      <c r="AD68" t="str">
        <f t="shared" si="25"/>
        <v>Negative</v>
      </c>
      <c r="AE68" t="str">
        <f t="shared" si="26"/>
        <v>Neutral</v>
      </c>
      <c r="AF68" t="str">
        <f t="shared" si="27"/>
        <v>Negative</v>
      </c>
      <c r="AG68" t="str">
        <f t="shared" si="28"/>
        <v>Positive</v>
      </c>
      <c r="AH68" t="str">
        <f t="shared" si="29"/>
        <v>Negative</v>
      </c>
      <c r="AI68" t="str">
        <f t="shared" si="30"/>
        <v>Positive</v>
      </c>
      <c r="AJ68" t="str">
        <f t="shared" si="31"/>
        <v>Neutral</v>
      </c>
      <c r="AK68" t="str">
        <f t="shared" si="32"/>
        <v>Negative</v>
      </c>
      <c r="AL68" t="str">
        <f t="shared" si="33"/>
        <v>Neutral</v>
      </c>
      <c r="AM68" t="str">
        <f t="shared" si="34"/>
        <v>Negative</v>
      </c>
      <c r="AN68" t="str">
        <f t="shared" si="35"/>
        <v>Negative</v>
      </c>
      <c r="AO68" t="str">
        <f t="shared" si="36"/>
        <v>Negative</v>
      </c>
      <c r="AP68" t="str">
        <f t="shared" si="37"/>
        <v>Negative</v>
      </c>
      <c r="AQ68" t="str">
        <f t="shared" si="38"/>
        <v>Positive</v>
      </c>
      <c r="AR68" t="str">
        <f t="shared" si="39"/>
        <v>Negative</v>
      </c>
      <c r="AS68" t="str">
        <f t="shared" si="40"/>
        <v>Positive</v>
      </c>
      <c r="AT68" t="str">
        <f t="shared" si="41"/>
        <v>Positive</v>
      </c>
      <c r="AU68" t="str">
        <f t="shared" si="42"/>
        <v>Negative</v>
      </c>
      <c r="AV68" t="str">
        <f t="shared" si="43"/>
        <v>Negative</v>
      </c>
      <c r="AW68" t="str">
        <f t="shared" si="44"/>
        <v>Negative</v>
      </c>
      <c r="AX68" t="str">
        <f t="shared" si="45"/>
        <v>Negative</v>
      </c>
      <c r="AY68" t="str">
        <f t="shared" si="46"/>
        <v>Negative</v>
      </c>
      <c r="AZ68" t="str">
        <f t="shared" si="47"/>
        <v>Positive</v>
      </c>
      <c r="BA68" t="str">
        <f t="shared" si="48"/>
        <v>Neutral</v>
      </c>
    </row>
    <row r="69" spans="1:53" x14ac:dyDescent="0.25">
      <c r="A69" s="4">
        <v>4</v>
      </c>
      <c r="B69" s="4">
        <v>4</v>
      </c>
      <c r="C69" s="4">
        <v>4</v>
      </c>
      <c r="D69" s="4">
        <v>5</v>
      </c>
      <c r="E69" s="4">
        <v>4</v>
      </c>
      <c r="F69" s="4">
        <v>5</v>
      </c>
      <c r="G69" s="4">
        <v>2</v>
      </c>
      <c r="H69" s="4">
        <v>2</v>
      </c>
      <c r="I69" s="4">
        <v>2</v>
      </c>
      <c r="J69" s="4">
        <v>2</v>
      </c>
      <c r="K69" s="4">
        <v>2</v>
      </c>
      <c r="L69" s="4">
        <v>2</v>
      </c>
      <c r="M69" s="4">
        <v>2</v>
      </c>
      <c r="N69" s="4">
        <v>2</v>
      </c>
      <c r="O69" s="4">
        <v>2</v>
      </c>
      <c r="P69" s="4">
        <v>5</v>
      </c>
      <c r="Q69" s="4">
        <v>2</v>
      </c>
      <c r="R69" s="4">
        <v>3</v>
      </c>
      <c r="S69" s="4">
        <v>3</v>
      </c>
      <c r="T69" s="4">
        <v>3</v>
      </c>
      <c r="U69" s="4">
        <v>2</v>
      </c>
      <c r="V69" s="4">
        <v>2</v>
      </c>
      <c r="W69" s="4">
        <v>2</v>
      </c>
      <c r="X69" s="4">
        <v>2</v>
      </c>
      <c r="Y69" s="4" t="s">
        <v>96</v>
      </c>
      <c r="Z69" s="4" t="s">
        <v>48</v>
      </c>
      <c r="AA69" s="4" t="s">
        <v>35</v>
      </c>
      <c r="AB69" s="4" t="s">
        <v>36</v>
      </c>
      <c r="AC69" s="4" t="s">
        <v>52</v>
      </c>
      <c r="AD69" t="str">
        <f t="shared" si="25"/>
        <v>Positive</v>
      </c>
      <c r="AE69" t="str">
        <f t="shared" si="26"/>
        <v>Positive</v>
      </c>
      <c r="AF69" t="str">
        <f t="shared" si="27"/>
        <v>Positive</v>
      </c>
      <c r="AG69" t="str">
        <f t="shared" si="28"/>
        <v>Positive</v>
      </c>
      <c r="AH69" t="str">
        <f t="shared" si="29"/>
        <v>Positive</v>
      </c>
      <c r="AI69" t="str">
        <f t="shared" si="30"/>
        <v>Positive</v>
      </c>
      <c r="AJ69" t="str">
        <f t="shared" si="31"/>
        <v>Negative</v>
      </c>
      <c r="AK69" t="str">
        <f t="shared" si="32"/>
        <v>Negative</v>
      </c>
      <c r="AL69" t="str">
        <f t="shared" si="33"/>
        <v>Negative</v>
      </c>
      <c r="AM69" t="str">
        <f t="shared" si="34"/>
        <v>Negative</v>
      </c>
      <c r="AN69" t="str">
        <f t="shared" si="35"/>
        <v>Negative</v>
      </c>
      <c r="AO69" t="str">
        <f t="shared" si="36"/>
        <v>Negative</v>
      </c>
      <c r="AP69" t="str">
        <f t="shared" si="37"/>
        <v>Negative</v>
      </c>
      <c r="AQ69" t="str">
        <f t="shared" si="38"/>
        <v>Negative</v>
      </c>
      <c r="AR69" t="str">
        <f t="shared" si="39"/>
        <v>Negative</v>
      </c>
      <c r="AS69" t="str">
        <f t="shared" si="40"/>
        <v>Positive</v>
      </c>
      <c r="AT69" t="str">
        <f t="shared" si="41"/>
        <v>Negative</v>
      </c>
      <c r="AU69" t="str">
        <f t="shared" si="42"/>
        <v>Neutral</v>
      </c>
      <c r="AV69" t="str">
        <f t="shared" si="43"/>
        <v>Neutral</v>
      </c>
      <c r="AW69" t="str">
        <f t="shared" si="44"/>
        <v>Neutral</v>
      </c>
      <c r="AX69" t="str">
        <f t="shared" si="45"/>
        <v>Negative</v>
      </c>
      <c r="AY69" t="str">
        <f t="shared" si="46"/>
        <v>Negative</v>
      </c>
      <c r="AZ69" t="str">
        <f t="shared" si="47"/>
        <v>Negative</v>
      </c>
      <c r="BA69" t="str">
        <f t="shared" si="48"/>
        <v>Negative</v>
      </c>
    </row>
    <row r="70" spans="1:53" x14ac:dyDescent="0.25">
      <c r="A70" s="2">
        <v>2</v>
      </c>
      <c r="B70" s="2">
        <v>2</v>
      </c>
      <c r="C70" s="2">
        <v>2</v>
      </c>
      <c r="D70" s="2">
        <v>2</v>
      </c>
      <c r="E70" s="2">
        <v>2</v>
      </c>
      <c r="F70" s="2">
        <v>3</v>
      </c>
      <c r="G70" s="2">
        <v>3</v>
      </c>
      <c r="H70" s="2">
        <v>3</v>
      </c>
      <c r="I70" s="2">
        <v>3</v>
      </c>
      <c r="J70" s="2">
        <v>3</v>
      </c>
      <c r="K70" s="2">
        <v>3</v>
      </c>
      <c r="L70" s="2">
        <v>3</v>
      </c>
      <c r="M70" s="2">
        <v>3</v>
      </c>
      <c r="N70" s="2">
        <v>3</v>
      </c>
      <c r="O70" s="2">
        <v>3</v>
      </c>
      <c r="P70" s="2">
        <v>3</v>
      </c>
      <c r="Q70" s="2">
        <v>3</v>
      </c>
      <c r="R70" s="2">
        <v>3</v>
      </c>
      <c r="S70" s="2">
        <v>3</v>
      </c>
      <c r="T70" s="2">
        <v>3</v>
      </c>
      <c r="U70" s="2">
        <v>3</v>
      </c>
      <c r="V70" s="2">
        <v>3</v>
      </c>
      <c r="W70" s="2">
        <v>3</v>
      </c>
      <c r="X70" s="2">
        <v>3</v>
      </c>
      <c r="Y70" s="2" t="s">
        <v>47</v>
      </c>
      <c r="Z70" s="2" t="s">
        <v>48</v>
      </c>
      <c r="AA70" s="2" t="s">
        <v>56</v>
      </c>
      <c r="AB70" s="2" t="s">
        <v>36</v>
      </c>
      <c r="AC70" s="2" t="s">
        <v>37</v>
      </c>
      <c r="AD70" t="str">
        <f t="shared" si="25"/>
        <v>Negative</v>
      </c>
      <c r="AE70" t="str">
        <f t="shared" si="26"/>
        <v>Negative</v>
      </c>
      <c r="AF70" t="str">
        <f t="shared" si="27"/>
        <v>Negative</v>
      </c>
      <c r="AG70" t="str">
        <f t="shared" si="28"/>
        <v>Negative</v>
      </c>
      <c r="AH70" t="str">
        <f t="shared" si="29"/>
        <v>Negative</v>
      </c>
      <c r="AI70" t="str">
        <f t="shared" si="30"/>
        <v>Neutral</v>
      </c>
      <c r="AJ70" t="str">
        <f t="shared" si="31"/>
        <v>Neutral</v>
      </c>
      <c r="AK70" t="str">
        <f t="shared" si="32"/>
        <v>Neutral</v>
      </c>
      <c r="AL70" t="str">
        <f t="shared" si="33"/>
        <v>Neutral</v>
      </c>
      <c r="AM70" t="str">
        <f t="shared" si="34"/>
        <v>Neutral</v>
      </c>
      <c r="AN70" t="str">
        <f t="shared" si="35"/>
        <v>Neutral</v>
      </c>
      <c r="AO70" t="str">
        <f t="shared" si="36"/>
        <v>Neutral</v>
      </c>
      <c r="AP70" t="str">
        <f t="shared" si="37"/>
        <v>Neutral</v>
      </c>
      <c r="AQ70" t="str">
        <f t="shared" si="38"/>
        <v>Neutral</v>
      </c>
      <c r="AR70" t="str">
        <f t="shared" si="39"/>
        <v>Neutral</v>
      </c>
      <c r="AS70" t="str">
        <f t="shared" si="40"/>
        <v>Neutral</v>
      </c>
      <c r="AT70" t="str">
        <f t="shared" si="41"/>
        <v>Neutral</v>
      </c>
      <c r="AU70" t="str">
        <f t="shared" si="42"/>
        <v>Neutral</v>
      </c>
      <c r="AV70" t="str">
        <f t="shared" si="43"/>
        <v>Neutral</v>
      </c>
      <c r="AW70" t="str">
        <f t="shared" si="44"/>
        <v>Neutral</v>
      </c>
      <c r="AX70" t="str">
        <f t="shared" si="45"/>
        <v>Neutral</v>
      </c>
      <c r="AY70" t="str">
        <f t="shared" si="46"/>
        <v>Neutral</v>
      </c>
      <c r="AZ70" t="str">
        <f t="shared" si="47"/>
        <v>Neutral</v>
      </c>
      <c r="BA70" t="str">
        <f t="shared" si="48"/>
        <v>Neutral</v>
      </c>
    </row>
    <row r="71" spans="1:53" x14ac:dyDescent="0.25">
      <c r="A71" s="10">
        <v>4</v>
      </c>
      <c r="B71" s="10">
        <v>5</v>
      </c>
      <c r="C71" s="10">
        <v>4</v>
      </c>
      <c r="D71" s="10">
        <v>4</v>
      </c>
      <c r="E71" s="10">
        <v>4</v>
      </c>
      <c r="F71" s="10">
        <v>2</v>
      </c>
      <c r="G71" s="10">
        <v>2</v>
      </c>
      <c r="H71" s="10">
        <v>2</v>
      </c>
      <c r="I71" s="10">
        <v>2</v>
      </c>
      <c r="J71" s="10">
        <v>2</v>
      </c>
      <c r="K71" s="10">
        <v>2</v>
      </c>
      <c r="L71" s="10">
        <v>2</v>
      </c>
      <c r="M71" s="10">
        <v>2</v>
      </c>
      <c r="N71" s="10">
        <v>2</v>
      </c>
      <c r="O71" s="10">
        <v>2</v>
      </c>
      <c r="P71" s="10">
        <v>2</v>
      </c>
      <c r="Q71" s="10">
        <v>2</v>
      </c>
      <c r="R71" s="10">
        <v>3</v>
      </c>
      <c r="S71" s="10">
        <v>2</v>
      </c>
      <c r="T71" s="10">
        <v>3</v>
      </c>
      <c r="U71" s="10">
        <v>2</v>
      </c>
      <c r="V71" s="10">
        <v>3</v>
      </c>
      <c r="W71" s="10">
        <v>2</v>
      </c>
      <c r="X71" s="10">
        <v>3</v>
      </c>
      <c r="Y71" s="10" t="s">
        <v>33</v>
      </c>
      <c r="Z71" s="10" t="s">
        <v>48</v>
      </c>
      <c r="AA71" s="10" t="s">
        <v>56</v>
      </c>
      <c r="AB71" s="10" t="s">
        <v>36</v>
      </c>
      <c r="AC71" s="10" t="s">
        <v>37</v>
      </c>
      <c r="AD71" t="str">
        <f t="shared" si="25"/>
        <v>Positive</v>
      </c>
      <c r="AE71" t="str">
        <f t="shared" si="26"/>
        <v>Positive</v>
      </c>
      <c r="AF71" t="str">
        <f t="shared" si="27"/>
        <v>Positive</v>
      </c>
      <c r="AG71" t="str">
        <f t="shared" si="28"/>
        <v>Positive</v>
      </c>
      <c r="AH71" t="str">
        <f t="shared" si="29"/>
        <v>Positive</v>
      </c>
      <c r="AI71" t="str">
        <f t="shared" si="30"/>
        <v>Negative</v>
      </c>
      <c r="AJ71" t="str">
        <f t="shared" si="31"/>
        <v>Negative</v>
      </c>
      <c r="AK71" t="str">
        <f t="shared" si="32"/>
        <v>Negative</v>
      </c>
      <c r="AL71" t="str">
        <f t="shared" si="33"/>
        <v>Negative</v>
      </c>
      <c r="AM71" t="str">
        <f t="shared" si="34"/>
        <v>Negative</v>
      </c>
      <c r="AN71" t="str">
        <f t="shared" si="35"/>
        <v>Negative</v>
      </c>
      <c r="AO71" t="str">
        <f t="shared" si="36"/>
        <v>Negative</v>
      </c>
      <c r="AP71" t="str">
        <f t="shared" si="37"/>
        <v>Negative</v>
      </c>
      <c r="AQ71" t="str">
        <f t="shared" si="38"/>
        <v>Negative</v>
      </c>
      <c r="AR71" t="str">
        <f t="shared" si="39"/>
        <v>Negative</v>
      </c>
      <c r="AS71" t="str">
        <f t="shared" si="40"/>
        <v>Negative</v>
      </c>
      <c r="AT71" t="str">
        <f t="shared" si="41"/>
        <v>Negative</v>
      </c>
      <c r="AU71" t="str">
        <f t="shared" si="42"/>
        <v>Neutral</v>
      </c>
      <c r="AV71" t="str">
        <f t="shared" si="43"/>
        <v>Negative</v>
      </c>
      <c r="AW71" t="str">
        <f t="shared" si="44"/>
        <v>Neutral</v>
      </c>
      <c r="AX71" t="str">
        <f t="shared" si="45"/>
        <v>Negative</v>
      </c>
      <c r="AY71" t="str">
        <f t="shared" si="46"/>
        <v>Neutral</v>
      </c>
      <c r="AZ71" t="str">
        <f t="shared" si="47"/>
        <v>Negative</v>
      </c>
      <c r="BA71" t="str">
        <f t="shared" si="48"/>
        <v>Neutral</v>
      </c>
    </row>
    <row r="72" spans="1:53" x14ac:dyDescent="0.25">
      <c r="A72" s="12">
        <v>5</v>
      </c>
      <c r="B72" s="12">
        <v>4</v>
      </c>
      <c r="C72" s="12">
        <v>4</v>
      </c>
      <c r="D72" s="12">
        <v>4</v>
      </c>
      <c r="E72" s="12">
        <v>4</v>
      </c>
      <c r="F72" s="12">
        <v>5</v>
      </c>
      <c r="G72" s="12">
        <v>4</v>
      </c>
      <c r="H72" s="12">
        <v>5</v>
      </c>
      <c r="I72" s="12">
        <v>5</v>
      </c>
      <c r="J72" s="12">
        <v>5</v>
      </c>
      <c r="K72" s="12">
        <v>5</v>
      </c>
      <c r="L72" s="12">
        <v>5</v>
      </c>
      <c r="M72" s="12">
        <v>5</v>
      </c>
      <c r="N72" s="12">
        <v>3</v>
      </c>
      <c r="O72" s="12">
        <v>3</v>
      </c>
      <c r="P72" s="12">
        <v>2</v>
      </c>
      <c r="Q72" s="12">
        <v>1</v>
      </c>
      <c r="R72" s="12">
        <v>3</v>
      </c>
      <c r="S72" s="12">
        <v>3</v>
      </c>
      <c r="T72" s="12">
        <v>4</v>
      </c>
      <c r="U72" s="12">
        <v>4</v>
      </c>
      <c r="V72" s="12">
        <v>4</v>
      </c>
      <c r="W72" s="12">
        <v>4</v>
      </c>
      <c r="X72" s="12">
        <v>4</v>
      </c>
      <c r="Y72" s="12" t="s">
        <v>47</v>
      </c>
      <c r="Z72" s="12" t="s">
        <v>48</v>
      </c>
      <c r="AA72" s="12" t="s">
        <v>35</v>
      </c>
      <c r="AB72" s="12" t="s">
        <v>57</v>
      </c>
      <c r="AC72" s="12" t="s">
        <v>37</v>
      </c>
      <c r="AD72" t="str">
        <f t="shared" si="25"/>
        <v>Positive</v>
      </c>
      <c r="AE72" t="str">
        <f t="shared" si="26"/>
        <v>Positive</v>
      </c>
      <c r="AF72" t="str">
        <f t="shared" si="27"/>
        <v>Positive</v>
      </c>
      <c r="AG72" t="str">
        <f t="shared" si="28"/>
        <v>Positive</v>
      </c>
      <c r="AH72" t="str">
        <f t="shared" si="29"/>
        <v>Positive</v>
      </c>
      <c r="AI72" t="str">
        <f t="shared" si="30"/>
        <v>Positive</v>
      </c>
      <c r="AJ72" t="str">
        <f t="shared" si="31"/>
        <v>Positive</v>
      </c>
      <c r="AK72" t="str">
        <f t="shared" si="32"/>
        <v>Positive</v>
      </c>
      <c r="AL72" t="str">
        <f t="shared" si="33"/>
        <v>Positive</v>
      </c>
      <c r="AM72" t="str">
        <f t="shared" si="34"/>
        <v>Positive</v>
      </c>
      <c r="AN72" t="str">
        <f t="shared" si="35"/>
        <v>Positive</v>
      </c>
      <c r="AO72" t="str">
        <f t="shared" si="36"/>
        <v>Positive</v>
      </c>
      <c r="AP72" t="str">
        <f t="shared" si="37"/>
        <v>Positive</v>
      </c>
      <c r="AQ72" t="str">
        <f t="shared" si="38"/>
        <v>Neutral</v>
      </c>
      <c r="AR72" t="str">
        <f t="shared" si="39"/>
        <v>Neutral</v>
      </c>
      <c r="AS72" t="str">
        <f t="shared" si="40"/>
        <v>Negative</v>
      </c>
      <c r="AT72" t="str">
        <f t="shared" si="41"/>
        <v>Negative</v>
      </c>
      <c r="AU72" t="str">
        <f t="shared" si="42"/>
        <v>Neutral</v>
      </c>
      <c r="AV72" t="str">
        <f t="shared" si="43"/>
        <v>Neutral</v>
      </c>
      <c r="AW72" t="str">
        <f t="shared" si="44"/>
        <v>Positive</v>
      </c>
      <c r="AX72" t="str">
        <f t="shared" si="45"/>
        <v>Positive</v>
      </c>
      <c r="AY72" t="str">
        <f t="shared" si="46"/>
        <v>Positive</v>
      </c>
      <c r="AZ72" t="str">
        <f t="shared" si="47"/>
        <v>Positive</v>
      </c>
      <c r="BA72" t="str">
        <f t="shared" si="48"/>
        <v>Positive</v>
      </c>
    </row>
    <row r="73" spans="1:53" x14ac:dyDescent="0.25">
      <c r="A73" s="13">
        <v>5</v>
      </c>
      <c r="B73" s="13">
        <v>5</v>
      </c>
      <c r="C73" s="13">
        <v>5</v>
      </c>
      <c r="D73" s="13">
        <v>5</v>
      </c>
      <c r="E73" s="13">
        <v>5</v>
      </c>
      <c r="F73" s="13">
        <v>5</v>
      </c>
      <c r="G73" s="13">
        <v>5</v>
      </c>
      <c r="H73" s="13">
        <v>5</v>
      </c>
      <c r="I73" s="13">
        <v>5</v>
      </c>
      <c r="J73" s="13">
        <v>5</v>
      </c>
      <c r="K73" s="13">
        <v>5</v>
      </c>
      <c r="L73" s="13">
        <v>5</v>
      </c>
      <c r="M73" s="13">
        <v>5</v>
      </c>
      <c r="N73" s="13">
        <v>5</v>
      </c>
      <c r="O73" s="13">
        <v>5</v>
      </c>
      <c r="P73" s="13">
        <v>5</v>
      </c>
      <c r="Q73" s="13">
        <v>5</v>
      </c>
      <c r="R73" s="13">
        <v>5</v>
      </c>
      <c r="S73" s="13">
        <v>5</v>
      </c>
      <c r="T73" s="13">
        <v>5</v>
      </c>
      <c r="U73" s="13">
        <v>5</v>
      </c>
      <c r="V73" s="13">
        <v>5</v>
      </c>
      <c r="W73" s="13">
        <v>5</v>
      </c>
      <c r="X73" s="13">
        <v>5</v>
      </c>
      <c r="Y73" s="13" t="s">
        <v>33</v>
      </c>
      <c r="Z73" s="13" t="s">
        <v>48</v>
      </c>
      <c r="AA73" s="13" t="s">
        <v>145</v>
      </c>
      <c r="AB73" s="13" t="s">
        <v>57</v>
      </c>
      <c r="AC73" s="13" t="s">
        <v>37</v>
      </c>
      <c r="AD73" t="str">
        <f t="shared" si="25"/>
        <v>Positive</v>
      </c>
      <c r="AE73" t="str">
        <f t="shared" si="26"/>
        <v>Positive</v>
      </c>
      <c r="AF73" t="str">
        <f t="shared" si="27"/>
        <v>Positive</v>
      </c>
      <c r="AG73" t="str">
        <f t="shared" si="28"/>
        <v>Positive</v>
      </c>
      <c r="AH73" t="str">
        <f t="shared" si="29"/>
        <v>Positive</v>
      </c>
      <c r="AI73" t="str">
        <f t="shared" si="30"/>
        <v>Positive</v>
      </c>
      <c r="AJ73" t="str">
        <f t="shared" si="31"/>
        <v>Positive</v>
      </c>
      <c r="AK73" t="str">
        <f t="shared" si="32"/>
        <v>Positive</v>
      </c>
      <c r="AL73" t="str">
        <f t="shared" si="33"/>
        <v>Positive</v>
      </c>
      <c r="AM73" t="str">
        <f t="shared" si="34"/>
        <v>Positive</v>
      </c>
      <c r="AN73" t="str">
        <f t="shared" si="35"/>
        <v>Positive</v>
      </c>
      <c r="AO73" t="str">
        <f t="shared" si="36"/>
        <v>Positive</v>
      </c>
      <c r="AP73" t="str">
        <f t="shared" si="37"/>
        <v>Positive</v>
      </c>
      <c r="AQ73" t="str">
        <f t="shared" si="38"/>
        <v>Positive</v>
      </c>
      <c r="AR73" t="str">
        <f t="shared" si="39"/>
        <v>Positive</v>
      </c>
      <c r="AS73" t="str">
        <f t="shared" si="40"/>
        <v>Positive</v>
      </c>
      <c r="AT73" t="str">
        <f t="shared" si="41"/>
        <v>Positive</v>
      </c>
      <c r="AU73" t="str">
        <f t="shared" si="42"/>
        <v>Positive</v>
      </c>
      <c r="AV73" t="str">
        <f t="shared" si="43"/>
        <v>Positive</v>
      </c>
      <c r="AW73" t="str">
        <f t="shared" si="44"/>
        <v>Positive</v>
      </c>
      <c r="AX73" t="str">
        <f t="shared" si="45"/>
        <v>Positive</v>
      </c>
      <c r="AY73" t="str">
        <f t="shared" si="46"/>
        <v>Positive</v>
      </c>
      <c r="AZ73" t="str">
        <f t="shared" si="47"/>
        <v>Positive</v>
      </c>
      <c r="BA73" t="str">
        <f t="shared" si="48"/>
        <v>Positive</v>
      </c>
    </row>
    <row r="74" spans="1:53" x14ac:dyDescent="0.25">
      <c r="A74" s="12">
        <v>3</v>
      </c>
      <c r="B74" s="12">
        <v>5</v>
      </c>
      <c r="C74" s="12">
        <v>5</v>
      </c>
      <c r="D74" s="12">
        <v>4</v>
      </c>
      <c r="E74" s="12">
        <v>3</v>
      </c>
      <c r="F74" s="12">
        <v>3</v>
      </c>
      <c r="G74" s="12">
        <v>4</v>
      </c>
      <c r="H74" s="12">
        <v>4</v>
      </c>
      <c r="I74" s="12">
        <v>5</v>
      </c>
      <c r="J74" s="12">
        <v>3</v>
      </c>
      <c r="K74" s="12">
        <v>4</v>
      </c>
      <c r="L74" s="12">
        <v>5</v>
      </c>
      <c r="M74" s="12">
        <v>4</v>
      </c>
      <c r="N74" s="12">
        <v>4</v>
      </c>
      <c r="O74" s="12">
        <v>2</v>
      </c>
      <c r="P74" s="12">
        <v>4</v>
      </c>
      <c r="Q74" s="12">
        <v>1</v>
      </c>
      <c r="R74" s="12">
        <v>4</v>
      </c>
      <c r="S74" s="12">
        <v>4</v>
      </c>
      <c r="T74" s="12">
        <v>1</v>
      </c>
      <c r="U74" s="12">
        <v>4</v>
      </c>
      <c r="V74" s="12">
        <v>4</v>
      </c>
      <c r="W74" s="12">
        <v>4</v>
      </c>
      <c r="X74" s="12">
        <v>3</v>
      </c>
      <c r="Y74" s="12" t="s">
        <v>33</v>
      </c>
      <c r="Z74" s="12" t="s">
        <v>48</v>
      </c>
      <c r="AA74" s="12" t="s">
        <v>35</v>
      </c>
      <c r="AB74" s="12" t="s">
        <v>36</v>
      </c>
      <c r="AC74" s="12" t="s">
        <v>37</v>
      </c>
      <c r="AD74" t="str">
        <f t="shared" si="25"/>
        <v>Neutral</v>
      </c>
      <c r="AE74" t="str">
        <f t="shared" si="26"/>
        <v>Positive</v>
      </c>
      <c r="AF74" t="str">
        <f t="shared" si="27"/>
        <v>Positive</v>
      </c>
      <c r="AG74" t="str">
        <f t="shared" si="28"/>
        <v>Positive</v>
      </c>
      <c r="AH74" t="str">
        <f t="shared" si="29"/>
        <v>Neutral</v>
      </c>
      <c r="AI74" t="str">
        <f t="shared" si="30"/>
        <v>Neutral</v>
      </c>
      <c r="AJ74" t="str">
        <f t="shared" si="31"/>
        <v>Positive</v>
      </c>
      <c r="AK74" t="str">
        <f t="shared" si="32"/>
        <v>Positive</v>
      </c>
      <c r="AL74" t="str">
        <f t="shared" si="33"/>
        <v>Positive</v>
      </c>
      <c r="AM74" t="str">
        <f t="shared" si="34"/>
        <v>Neutral</v>
      </c>
      <c r="AN74" t="str">
        <f t="shared" si="35"/>
        <v>Positive</v>
      </c>
      <c r="AO74" t="str">
        <f t="shared" si="36"/>
        <v>Positive</v>
      </c>
      <c r="AP74" t="str">
        <f t="shared" si="37"/>
        <v>Positive</v>
      </c>
      <c r="AQ74" t="str">
        <f t="shared" si="38"/>
        <v>Positive</v>
      </c>
      <c r="AR74" t="str">
        <f t="shared" si="39"/>
        <v>Negative</v>
      </c>
      <c r="AS74" t="str">
        <f t="shared" si="40"/>
        <v>Positive</v>
      </c>
      <c r="AT74" t="str">
        <f t="shared" si="41"/>
        <v>Negative</v>
      </c>
      <c r="AU74" t="str">
        <f t="shared" si="42"/>
        <v>Positive</v>
      </c>
      <c r="AV74" t="str">
        <f t="shared" si="43"/>
        <v>Positive</v>
      </c>
      <c r="AW74" t="str">
        <f t="shared" si="44"/>
        <v>Negative</v>
      </c>
      <c r="AX74" t="str">
        <f t="shared" si="45"/>
        <v>Positive</v>
      </c>
      <c r="AY74" t="str">
        <f t="shared" si="46"/>
        <v>Positive</v>
      </c>
      <c r="AZ74" t="str">
        <f t="shared" si="47"/>
        <v>Positive</v>
      </c>
      <c r="BA74" t="str">
        <f t="shared" si="48"/>
        <v>Neutral</v>
      </c>
    </row>
    <row r="75" spans="1:53" x14ac:dyDescent="0.25">
      <c r="A75" s="13">
        <v>4</v>
      </c>
      <c r="B75" s="13">
        <v>4</v>
      </c>
      <c r="C75" s="13">
        <v>4</v>
      </c>
      <c r="D75" s="13">
        <v>5</v>
      </c>
      <c r="E75" s="13">
        <v>5</v>
      </c>
      <c r="F75" s="13">
        <v>5</v>
      </c>
      <c r="G75" s="13">
        <v>5</v>
      </c>
      <c r="H75" s="13">
        <v>5</v>
      </c>
      <c r="I75" s="13">
        <v>4</v>
      </c>
      <c r="J75" s="13">
        <v>4</v>
      </c>
      <c r="K75" s="13">
        <v>5</v>
      </c>
      <c r="L75" s="13">
        <v>5</v>
      </c>
      <c r="M75" s="13">
        <v>3</v>
      </c>
      <c r="N75" s="13">
        <v>4</v>
      </c>
      <c r="O75" s="13">
        <v>4</v>
      </c>
      <c r="P75" s="13">
        <v>5</v>
      </c>
      <c r="Q75" s="13">
        <v>5</v>
      </c>
      <c r="R75" s="13">
        <v>4</v>
      </c>
      <c r="S75" s="13">
        <v>4</v>
      </c>
      <c r="T75" s="13">
        <v>5</v>
      </c>
      <c r="U75" s="13">
        <v>4</v>
      </c>
      <c r="V75" s="13">
        <v>5</v>
      </c>
      <c r="W75" s="13">
        <v>5</v>
      </c>
      <c r="X75" s="13">
        <v>4</v>
      </c>
      <c r="Y75" s="13" t="s">
        <v>33</v>
      </c>
      <c r="Z75" s="13" t="s">
        <v>48</v>
      </c>
      <c r="AA75" s="13" t="s">
        <v>35</v>
      </c>
      <c r="AB75" s="13" t="s">
        <v>36</v>
      </c>
      <c r="AC75" s="13" t="s">
        <v>58</v>
      </c>
      <c r="AD75" t="str">
        <f t="shared" si="25"/>
        <v>Positive</v>
      </c>
      <c r="AE75" t="str">
        <f t="shared" si="26"/>
        <v>Positive</v>
      </c>
      <c r="AF75" t="str">
        <f t="shared" si="27"/>
        <v>Positive</v>
      </c>
      <c r="AG75" t="str">
        <f t="shared" si="28"/>
        <v>Positive</v>
      </c>
      <c r="AH75" t="str">
        <f t="shared" si="29"/>
        <v>Positive</v>
      </c>
      <c r="AI75" t="str">
        <f t="shared" si="30"/>
        <v>Positive</v>
      </c>
      <c r="AJ75" t="str">
        <f t="shared" si="31"/>
        <v>Positive</v>
      </c>
      <c r="AK75" t="str">
        <f t="shared" si="32"/>
        <v>Positive</v>
      </c>
      <c r="AL75" t="str">
        <f t="shared" si="33"/>
        <v>Positive</v>
      </c>
      <c r="AM75" t="str">
        <f t="shared" si="34"/>
        <v>Positive</v>
      </c>
      <c r="AN75" t="str">
        <f t="shared" si="35"/>
        <v>Positive</v>
      </c>
      <c r="AO75" t="str">
        <f t="shared" si="36"/>
        <v>Positive</v>
      </c>
      <c r="AP75" t="str">
        <f t="shared" si="37"/>
        <v>Neutral</v>
      </c>
      <c r="AQ75" t="str">
        <f t="shared" si="38"/>
        <v>Positive</v>
      </c>
      <c r="AR75" t="str">
        <f t="shared" si="39"/>
        <v>Positive</v>
      </c>
      <c r="AS75" t="str">
        <f t="shared" si="40"/>
        <v>Positive</v>
      </c>
      <c r="AT75" t="str">
        <f t="shared" si="41"/>
        <v>Positive</v>
      </c>
      <c r="AU75" t="str">
        <f t="shared" si="42"/>
        <v>Positive</v>
      </c>
      <c r="AV75" t="str">
        <f t="shared" si="43"/>
        <v>Positive</v>
      </c>
      <c r="AW75" t="str">
        <f t="shared" si="44"/>
        <v>Positive</v>
      </c>
      <c r="AX75" t="str">
        <f t="shared" si="45"/>
        <v>Positive</v>
      </c>
      <c r="AY75" t="str">
        <f t="shared" si="46"/>
        <v>Positive</v>
      </c>
      <c r="AZ75" t="str">
        <f t="shared" si="47"/>
        <v>Positive</v>
      </c>
      <c r="BA75" t="str">
        <f t="shared" si="48"/>
        <v>Positive</v>
      </c>
    </row>
    <row r="76" spans="1:53" x14ac:dyDescent="0.25">
      <c r="A76" s="12">
        <v>5</v>
      </c>
      <c r="B76" s="12">
        <v>5</v>
      </c>
      <c r="C76" s="12">
        <v>5</v>
      </c>
      <c r="D76" s="12">
        <v>5</v>
      </c>
      <c r="E76" s="12">
        <v>5</v>
      </c>
      <c r="F76" s="12">
        <v>5</v>
      </c>
      <c r="G76" s="12">
        <v>5</v>
      </c>
      <c r="H76" s="12">
        <v>5</v>
      </c>
      <c r="I76" s="12">
        <v>5</v>
      </c>
      <c r="J76" s="12">
        <v>5</v>
      </c>
      <c r="K76" s="12">
        <v>5</v>
      </c>
      <c r="L76" s="12">
        <v>5</v>
      </c>
      <c r="M76" s="12">
        <v>5</v>
      </c>
      <c r="N76" s="12">
        <v>5</v>
      </c>
      <c r="O76" s="12">
        <v>5</v>
      </c>
      <c r="P76" s="12">
        <v>5</v>
      </c>
      <c r="Q76" s="12">
        <v>5</v>
      </c>
      <c r="R76" s="12">
        <v>5</v>
      </c>
      <c r="S76" s="12">
        <v>5</v>
      </c>
      <c r="T76" s="12">
        <v>5</v>
      </c>
      <c r="U76" s="12">
        <v>5</v>
      </c>
      <c r="V76" s="12">
        <v>5</v>
      </c>
      <c r="W76" s="12">
        <v>5</v>
      </c>
      <c r="X76" s="12">
        <v>5</v>
      </c>
      <c r="Y76" s="12" t="s">
        <v>33</v>
      </c>
      <c r="Z76" s="12" t="s">
        <v>48</v>
      </c>
      <c r="AA76" s="12" t="s">
        <v>56</v>
      </c>
      <c r="AB76" s="12" t="s">
        <v>36</v>
      </c>
      <c r="AC76" s="12" t="s">
        <v>52</v>
      </c>
      <c r="AD76" t="str">
        <f t="shared" si="25"/>
        <v>Positive</v>
      </c>
      <c r="AE76" t="str">
        <f t="shared" si="26"/>
        <v>Positive</v>
      </c>
      <c r="AF76" t="str">
        <f t="shared" si="27"/>
        <v>Positive</v>
      </c>
      <c r="AG76" t="str">
        <f t="shared" si="28"/>
        <v>Positive</v>
      </c>
      <c r="AH76" t="str">
        <f t="shared" si="29"/>
        <v>Positive</v>
      </c>
      <c r="AI76" t="str">
        <f t="shared" si="30"/>
        <v>Positive</v>
      </c>
      <c r="AJ76" t="str">
        <f t="shared" si="31"/>
        <v>Positive</v>
      </c>
      <c r="AK76" t="str">
        <f t="shared" si="32"/>
        <v>Positive</v>
      </c>
      <c r="AL76" t="str">
        <f t="shared" si="33"/>
        <v>Positive</v>
      </c>
      <c r="AM76" t="str">
        <f t="shared" si="34"/>
        <v>Positive</v>
      </c>
      <c r="AN76" t="str">
        <f t="shared" si="35"/>
        <v>Positive</v>
      </c>
      <c r="AO76" t="str">
        <f t="shared" si="36"/>
        <v>Positive</v>
      </c>
      <c r="AP76" t="str">
        <f t="shared" si="37"/>
        <v>Positive</v>
      </c>
      <c r="AQ76" t="str">
        <f t="shared" si="38"/>
        <v>Positive</v>
      </c>
      <c r="AR76" t="str">
        <f t="shared" si="39"/>
        <v>Positive</v>
      </c>
      <c r="AS76" t="str">
        <f t="shared" si="40"/>
        <v>Positive</v>
      </c>
      <c r="AT76" t="str">
        <f t="shared" si="41"/>
        <v>Positive</v>
      </c>
      <c r="AU76" t="str">
        <f t="shared" si="42"/>
        <v>Positive</v>
      </c>
      <c r="AV76" t="str">
        <f t="shared" si="43"/>
        <v>Positive</v>
      </c>
      <c r="AW76" t="str">
        <f t="shared" si="44"/>
        <v>Positive</v>
      </c>
      <c r="AX76" t="str">
        <f t="shared" si="45"/>
        <v>Positive</v>
      </c>
      <c r="AY76" t="str">
        <f t="shared" si="46"/>
        <v>Positive</v>
      </c>
      <c r="AZ76" t="str">
        <f t="shared" si="47"/>
        <v>Positive</v>
      </c>
      <c r="BA76" t="str">
        <f t="shared" si="48"/>
        <v>Positive</v>
      </c>
    </row>
    <row r="77" spans="1:53" x14ac:dyDescent="0.25">
      <c r="A77" s="13">
        <v>5</v>
      </c>
      <c r="B77" s="13">
        <v>4</v>
      </c>
      <c r="C77" s="13">
        <v>3</v>
      </c>
      <c r="D77" s="13">
        <v>5</v>
      </c>
      <c r="E77" s="13">
        <v>4</v>
      </c>
      <c r="F77" s="13">
        <v>5</v>
      </c>
      <c r="G77" s="13">
        <v>5</v>
      </c>
      <c r="H77" s="13">
        <v>5</v>
      </c>
      <c r="I77" s="13">
        <v>5</v>
      </c>
      <c r="J77" s="13">
        <v>5</v>
      </c>
      <c r="K77" s="13">
        <v>5</v>
      </c>
      <c r="L77" s="13">
        <v>5</v>
      </c>
      <c r="M77" s="13">
        <v>5</v>
      </c>
      <c r="N77" s="13">
        <v>4</v>
      </c>
      <c r="O77" s="13">
        <v>3</v>
      </c>
      <c r="P77" s="13">
        <v>4</v>
      </c>
      <c r="Q77" s="13">
        <v>5</v>
      </c>
      <c r="R77" s="13">
        <v>4</v>
      </c>
      <c r="S77" s="13">
        <v>5</v>
      </c>
      <c r="T77" s="13">
        <v>1</v>
      </c>
      <c r="U77" s="13">
        <v>5</v>
      </c>
      <c r="V77" s="13">
        <v>4</v>
      </c>
      <c r="W77" s="13">
        <v>4</v>
      </c>
      <c r="X77" s="13">
        <v>5</v>
      </c>
      <c r="Y77" s="13" t="s">
        <v>33</v>
      </c>
      <c r="Z77" s="13" t="s">
        <v>48</v>
      </c>
      <c r="AA77" s="13" t="s">
        <v>35</v>
      </c>
      <c r="AB77" s="13" t="s">
        <v>36</v>
      </c>
      <c r="AC77" s="13" t="s">
        <v>52</v>
      </c>
      <c r="AD77" t="str">
        <f t="shared" si="25"/>
        <v>Positive</v>
      </c>
      <c r="AE77" t="str">
        <f t="shared" si="26"/>
        <v>Positive</v>
      </c>
      <c r="AF77" t="str">
        <f t="shared" si="27"/>
        <v>Neutral</v>
      </c>
      <c r="AG77" t="str">
        <f t="shared" si="28"/>
        <v>Positive</v>
      </c>
      <c r="AH77" t="str">
        <f t="shared" si="29"/>
        <v>Positive</v>
      </c>
      <c r="AI77" t="str">
        <f t="shared" si="30"/>
        <v>Positive</v>
      </c>
      <c r="AJ77" t="str">
        <f t="shared" si="31"/>
        <v>Positive</v>
      </c>
      <c r="AK77" t="str">
        <f t="shared" si="32"/>
        <v>Positive</v>
      </c>
      <c r="AL77" t="str">
        <f t="shared" si="33"/>
        <v>Positive</v>
      </c>
      <c r="AM77" t="str">
        <f t="shared" si="34"/>
        <v>Positive</v>
      </c>
      <c r="AN77" t="str">
        <f t="shared" si="35"/>
        <v>Positive</v>
      </c>
      <c r="AO77" t="str">
        <f t="shared" si="36"/>
        <v>Positive</v>
      </c>
      <c r="AP77" t="str">
        <f t="shared" si="37"/>
        <v>Positive</v>
      </c>
      <c r="AQ77" t="str">
        <f t="shared" si="38"/>
        <v>Positive</v>
      </c>
      <c r="AR77" t="str">
        <f t="shared" si="39"/>
        <v>Neutral</v>
      </c>
      <c r="AS77" t="str">
        <f t="shared" si="40"/>
        <v>Positive</v>
      </c>
      <c r="AT77" t="str">
        <f t="shared" si="41"/>
        <v>Positive</v>
      </c>
      <c r="AU77" t="str">
        <f t="shared" si="42"/>
        <v>Positive</v>
      </c>
      <c r="AV77" t="str">
        <f t="shared" si="43"/>
        <v>Positive</v>
      </c>
      <c r="AW77" t="str">
        <f t="shared" si="44"/>
        <v>Negative</v>
      </c>
      <c r="AX77" t="str">
        <f t="shared" si="45"/>
        <v>Positive</v>
      </c>
      <c r="AY77" t="str">
        <f t="shared" si="46"/>
        <v>Positive</v>
      </c>
      <c r="AZ77" t="str">
        <f t="shared" si="47"/>
        <v>Positive</v>
      </c>
      <c r="BA77" t="str">
        <f t="shared" si="48"/>
        <v>Positive</v>
      </c>
    </row>
    <row r="78" spans="1:53" x14ac:dyDescent="0.25">
      <c r="A78" s="12">
        <v>4</v>
      </c>
      <c r="B78" s="12">
        <v>5</v>
      </c>
      <c r="C78" s="12">
        <v>4</v>
      </c>
      <c r="D78" s="12">
        <v>4</v>
      </c>
      <c r="E78" s="12">
        <v>5</v>
      </c>
      <c r="F78" s="12">
        <v>5</v>
      </c>
      <c r="G78" s="12">
        <v>5</v>
      </c>
      <c r="H78" s="12">
        <v>5</v>
      </c>
      <c r="I78" s="12">
        <v>5</v>
      </c>
      <c r="J78" s="12">
        <v>5</v>
      </c>
      <c r="K78" s="12">
        <v>4</v>
      </c>
      <c r="L78" s="12">
        <v>4</v>
      </c>
      <c r="M78" s="12">
        <v>5</v>
      </c>
      <c r="N78" s="12">
        <v>2</v>
      </c>
      <c r="O78" s="12">
        <v>4</v>
      </c>
      <c r="P78" s="12">
        <v>2</v>
      </c>
      <c r="Q78" s="12">
        <v>3</v>
      </c>
      <c r="R78" s="12">
        <v>2</v>
      </c>
      <c r="S78" s="12">
        <v>3</v>
      </c>
      <c r="T78" s="12">
        <v>4</v>
      </c>
      <c r="U78" s="12">
        <v>4</v>
      </c>
      <c r="V78" s="12">
        <v>4</v>
      </c>
      <c r="W78" s="12">
        <v>4</v>
      </c>
      <c r="X78" s="12">
        <v>4</v>
      </c>
      <c r="Y78" s="12" t="s">
        <v>47</v>
      </c>
      <c r="Z78" s="12" t="s">
        <v>48</v>
      </c>
      <c r="AA78" s="12" t="s">
        <v>35</v>
      </c>
      <c r="AB78" s="12" t="s">
        <v>57</v>
      </c>
      <c r="AC78" s="12" t="s">
        <v>37</v>
      </c>
      <c r="AD78" t="str">
        <f t="shared" si="25"/>
        <v>Positive</v>
      </c>
      <c r="AE78" t="str">
        <f t="shared" si="26"/>
        <v>Positive</v>
      </c>
      <c r="AF78" t="str">
        <f t="shared" si="27"/>
        <v>Positive</v>
      </c>
      <c r="AG78" t="str">
        <f t="shared" si="28"/>
        <v>Positive</v>
      </c>
      <c r="AH78" t="str">
        <f t="shared" si="29"/>
        <v>Positive</v>
      </c>
      <c r="AI78" t="str">
        <f t="shared" si="30"/>
        <v>Positive</v>
      </c>
      <c r="AJ78" t="str">
        <f t="shared" si="31"/>
        <v>Positive</v>
      </c>
      <c r="AK78" t="str">
        <f t="shared" si="32"/>
        <v>Positive</v>
      </c>
      <c r="AL78" t="str">
        <f t="shared" si="33"/>
        <v>Positive</v>
      </c>
      <c r="AM78" t="str">
        <f t="shared" si="34"/>
        <v>Positive</v>
      </c>
      <c r="AN78" t="str">
        <f t="shared" si="35"/>
        <v>Positive</v>
      </c>
      <c r="AO78" t="str">
        <f t="shared" si="36"/>
        <v>Positive</v>
      </c>
      <c r="AP78" t="str">
        <f t="shared" si="37"/>
        <v>Positive</v>
      </c>
      <c r="AQ78" t="str">
        <f t="shared" si="38"/>
        <v>Negative</v>
      </c>
      <c r="AR78" t="str">
        <f t="shared" si="39"/>
        <v>Positive</v>
      </c>
      <c r="AS78" t="str">
        <f t="shared" si="40"/>
        <v>Negative</v>
      </c>
      <c r="AT78" t="str">
        <f t="shared" si="41"/>
        <v>Neutral</v>
      </c>
      <c r="AU78" t="str">
        <f t="shared" si="42"/>
        <v>Negative</v>
      </c>
      <c r="AV78" t="str">
        <f t="shared" si="43"/>
        <v>Neutral</v>
      </c>
      <c r="AW78" t="str">
        <f t="shared" si="44"/>
        <v>Positive</v>
      </c>
      <c r="AX78" t="str">
        <f t="shared" si="45"/>
        <v>Positive</v>
      </c>
      <c r="AY78" t="str">
        <f t="shared" si="46"/>
        <v>Positive</v>
      </c>
      <c r="AZ78" t="str">
        <f t="shared" si="47"/>
        <v>Positive</v>
      </c>
      <c r="BA78" t="str">
        <f t="shared" si="48"/>
        <v>Positive</v>
      </c>
    </row>
    <row r="79" spans="1:53" x14ac:dyDescent="0.25">
      <c r="A79" s="13">
        <v>1</v>
      </c>
      <c r="B79" s="13">
        <v>5</v>
      </c>
      <c r="C79" s="13">
        <v>1</v>
      </c>
      <c r="D79" s="13">
        <v>5</v>
      </c>
      <c r="E79" s="13">
        <v>4</v>
      </c>
      <c r="F79" s="13">
        <v>4</v>
      </c>
      <c r="G79" s="13">
        <v>4</v>
      </c>
      <c r="H79" s="13">
        <v>4</v>
      </c>
      <c r="I79" s="13">
        <v>4</v>
      </c>
      <c r="J79" s="13">
        <v>4</v>
      </c>
      <c r="K79" s="13">
        <v>4</v>
      </c>
      <c r="L79" s="13">
        <v>3</v>
      </c>
      <c r="M79" s="13">
        <v>4</v>
      </c>
      <c r="N79" s="13">
        <v>3</v>
      </c>
      <c r="O79" s="13">
        <v>4</v>
      </c>
      <c r="P79" s="13">
        <v>4</v>
      </c>
      <c r="Q79" s="13">
        <v>3</v>
      </c>
      <c r="R79" s="13">
        <v>4</v>
      </c>
      <c r="S79" s="13">
        <v>3</v>
      </c>
      <c r="T79" s="13">
        <v>3</v>
      </c>
      <c r="U79" s="13">
        <v>3</v>
      </c>
      <c r="V79" s="13">
        <v>3</v>
      </c>
      <c r="W79" s="13">
        <v>4</v>
      </c>
      <c r="X79" s="13">
        <v>4</v>
      </c>
      <c r="Y79" s="13" t="s">
        <v>47</v>
      </c>
      <c r="Z79" s="13" t="s">
        <v>48</v>
      </c>
      <c r="AA79" s="13" t="s">
        <v>56</v>
      </c>
      <c r="AB79" s="13" t="s">
        <v>57</v>
      </c>
      <c r="AC79" s="13" t="s">
        <v>37</v>
      </c>
      <c r="AD79" t="str">
        <f t="shared" si="25"/>
        <v>Negative</v>
      </c>
      <c r="AE79" t="str">
        <f t="shared" si="26"/>
        <v>Positive</v>
      </c>
      <c r="AF79" t="str">
        <f t="shared" si="27"/>
        <v>Negative</v>
      </c>
      <c r="AG79" t="str">
        <f t="shared" si="28"/>
        <v>Positive</v>
      </c>
      <c r="AH79" t="str">
        <f t="shared" si="29"/>
        <v>Positive</v>
      </c>
      <c r="AI79" t="str">
        <f t="shared" si="30"/>
        <v>Positive</v>
      </c>
      <c r="AJ79" t="str">
        <f t="shared" si="31"/>
        <v>Positive</v>
      </c>
      <c r="AK79" t="str">
        <f t="shared" si="32"/>
        <v>Positive</v>
      </c>
      <c r="AL79" t="str">
        <f t="shared" si="33"/>
        <v>Positive</v>
      </c>
      <c r="AM79" t="str">
        <f t="shared" si="34"/>
        <v>Positive</v>
      </c>
      <c r="AN79" t="str">
        <f t="shared" si="35"/>
        <v>Positive</v>
      </c>
      <c r="AO79" t="str">
        <f t="shared" si="36"/>
        <v>Neutral</v>
      </c>
      <c r="AP79" t="str">
        <f t="shared" si="37"/>
        <v>Positive</v>
      </c>
      <c r="AQ79" t="str">
        <f t="shared" si="38"/>
        <v>Neutral</v>
      </c>
      <c r="AR79" t="str">
        <f t="shared" si="39"/>
        <v>Positive</v>
      </c>
      <c r="AS79" t="str">
        <f t="shared" si="40"/>
        <v>Positive</v>
      </c>
      <c r="AT79" t="str">
        <f t="shared" si="41"/>
        <v>Neutral</v>
      </c>
      <c r="AU79" t="str">
        <f t="shared" si="42"/>
        <v>Positive</v>
      </c>
      <c r="AV79" t="str">
        <f t="shared" si="43"/>
        <v>Neutral</v>
      </c>
      <c r="AW79" t="str">
        <f t="shared" si="44"/>
        <v>Neutral</v>
      </c>
      <c r="AX79" t="str">
        <f t="shared" si="45"/>
        <v>Neutral</v>
      </c>
      <c r="AY79" t="str">
        <f t="shared" si="46"/>
        <v>Neutral</v>
      </c>
      <c r="AZ79" t="str">
        <f t="shared" si="47"/>
        <v>Positive</v>
      </c>
      <c r="BA79" t="str">
        <f t="shared" si="48"/>
        <v>Positive</v>
      </c>
    </row>
    <row r="80" spans="1:53" x14ac:dyDescent="0.25">
      <c r="A80" s="12">
        <v>2</v>
      </c>
      <c r="B80" s="12">
        <v>3</v>
      </c>
      <c r="C80" s="12">
        <v>2</v>
      </c>
      <c r="D80" s="12">
        <v>2</v>
      </c>
      <c r="E80" s="12">
        <v>2</v>
      </c>
      <c r="F80" s="12">
        <v>4</v>
      </c>
      <c r="G80" s="12">
        <v>4</v>
      </c>
      <c r="H80" s="12">
        <v>4</v>
      </c>
      <c r="I80" s="12">
        <v>4</v>
      </c>
      <c r="J80" s="12">
        <v>4</v>
      </c>
      <c r="K80" s="12">
        <v>4</v>
      </c>
      <c r="L80" s="12">
        <v>4</v>
      </c>
      <c r="M80" s="12">
        <v>4</v>
      </c>
      <c r="N80" s="12">
        <v>4</v>
      </c>
      <c r="O80" s="12">
        <v>5</v>
      </c>
      <c r="P80" s="12">
        <v>5</v>
      </c>
      <c r="Q80" s="12">
        <v>4</v>
      </c>
      <c r="R80" s="12">
        <v>3</v>
      </c>
      <c r="S80" s="12">
        <v>5</v>
      </c>
      <c r="T80" s="12">
        <v>5</v>
      </c>
      <c r="U80" s="12">
        <v>3</v>
      </c>
      <c r="V80" s="12">
        <v>4</v>
      </c>
      <c r="W80" s="12">
        <v>3</v>
      </c>
      <c r="X80" s="12">
        <v>5</v>
      </c>
      <c r="Y80" s="12" t="s">
        <v>47</v>
      </c>
      <c r="Z80" s="12" t="s">
        <v>48</v>
      </c>
      <c r="AA80" s="12" t="s">
        <v>56</v>
      </c>
      <c r="AB80" s="12" t="s">
        <v>36</v>
      </c>
      <c r="AC80" s="12" t="s">
        <v>37</v>
      </c>
      <c r="AD80" t="str">
        <f t="shared" si="25"/>
        <v>Negative</v>
      </c>
      <c r="AE80" t="str">
        <f t="shared" si="26"/>
        <v>Neutral</v>
      </c>
      <c r="AF80" t="str">
        <f t="shared" si="27"/>
        <v>Negative</v>
      </c>
      <c r="AG80" t="str">
        <f t="shared" si="28"/>
        <v>Negative</v>
      </c>
      <c r="AH80" t="str">
        <f t="shared" si="29"/>
        <v>Negative</v>
      </c>
      <c r="AI80" t="str">
        <f t="shared" si="30"/>
        <v>Positive</v>
      </c>
      <c r="AJ80" t="str">
        <f t="shared" si="31"/>
        <v>Positive</v>
      </c>
      <c r="AK80" t="str">
        <f t="shared" si="32"/>
        <v>Positive</v>
      </c>
      <c r="AL80" t="str">
        <f t="shared" si="33"/>
        <v>Positive</v>
      </c>
      <c r="AM80" t="str">
        <f t="shared" si="34"/>
        <v>Positive</v>
      </c>
      <c r="AN80" t="str">
        <f t="shared" si="35"/>
        <v>Positive</v>
      </c>
      <c r="AO80" t="str">
        <f t="shared" si="36"/>
        <v>Positive</v>
      </c>
      <c r="AP80" t="str">
        <f t="shared" si="37"/>
        <v>Positive</v>
      </c>
      <c r="AQ80" t="str">
        <f t="shared" si="38"/>
        <v>Positive</v>
      </c>
      <c r="AR80" t="str">
        <f t="shared" si="39"/>
        <v>Positive</v>
      </c>
      <c r="AS80" t="str">
        <f t="shared" si="40"/>
        <v>Positive</v>
      </c>
      <c r="AT80" t="str">
        <f t="shared" si="41"/>
        <v>Positive</v>
      </c>
      <c r="AU80" t="str">
        <f t="shared" si="42"/>
        <v>Neutral</v>
      </c>
      <c r="AV80" t="str">
        <f t="shared" si="43"/>
        <v>Positive</v>
      </c>
      <c r="AW80" t="str">
        <f t="shared" si="44"/>
        <v>Positive</v>
      </c>
      <c r="AX80" t="str">
        <f t="shared" si="45"/>
        <v>Neutral</v>
      </c>
      <c r="AY80" t="str">
        <f t="shared" si="46"/>
        <v>Positive</v>
      </c>
      <c r="AZ80" t="str">
        <f t="shared" si="47"/>
        <v>Neutral</v>
      </c>
      <c r="BA80" t="str">
        <f t="shared" si="48"/>
        <v>Positive</v>
      </c>
    </row>
    <row r="81" spans="1:53" x14ac:dyDescent="0.25">
      <c r="A81" s="13">
        <v>5</v>
      </c>
      <c r="B81" s="13">
        <v>5</v>
      </c>
      <c r="C81" s="13">
        <v>5</v>
      </c>
      <c r="D81" s="13">
        <v>5</v>
      </c>
      <c r="E81" s="13">
        <v>5</v>
      </c>
      <c r="F81" s="13">
        <v>5</v>
      </c>
      <c r="G81" s="13">
        <v>5</v>
      </c>
      <c r="H81" s="13">
        <v>5</v>
      </c>
      <c r="I81" s="13">
        <v>5</v>
      </c>
      <c r="J81" s="13">
        <v>5</v>
      </c>
      <c r="K81" s="13">
        <v>5</v>
      </c>
      <c r="L81" s="13">
        <v>5</v>
      </c>
      <c r="M81" s="13">
        <v>4</v>
      </c>
      <c r="N81" s="13">
        <v>4</v>
      </c>
      <c r="O81" s="13">
        <v>3</v>
      </c>
      <c r="P81" s="13">
        <v>2</v>
      </c>
      <c r="Q81" s="13">
        <v>3</v>
      </c>
      <c r="R81" s="13">
        <v>4</v>
      </c>
      <c r="S81" s="13">
        <v>5</v>
      </c>
      <c r="T81" s="13">
        <v>4</v>
      </c>
      <c r="U81" s="13">
        <v>3</v>
      </c>
      <c r="V81" s="13">
        <v>2</v>
      </c>
      <c r="W81" s="13">
        <v>1</v>
      </c>
      <c r="X81" s="13">
        <v>4</v>
      </c>
      <c r="Y81" s="13" t="s">
        <v>47</v>
      </c>
      <c r="Z81" s="13" t="s">
        <v>48</v>
      </c>
      <c r="AA81" s="13" t="s">
        <v>35</v>
      </c>
      <c r="AB81" s="13" t="s">
        <v>36</v>
      </c>
      <c r="AC81" s="13" t="s">
        <v>37</v>
      </c>
      <c r="AD81" t="str">
        <f t="shared" si="25"/>
        <v>Positive</v>
      </c>
      <c r="AE81" t="str">
        <f t="shared" si="26"/>
        <v>Positive</v>
      </c>
      <c r="AF81" t="str">
        <f t="shared" si="27"/>
        <v>Positive</v>
      </c>
      <c r="AG81" t="str">
        <f t="shared" si="28"/>
        <v>Positive</v>
      </c>
      <c r="AH81" t="str">
        <f t="shared" si="29"/>
        <v>Positive</v>
      </c>
      <c r="AI81" t="str">
        <f t="shared" si="30"/>
        <v>Positive</v>
      </c>
      <c r="AJ81" t="str">
        <f t="shared" si="31"/>
        <v>Positive</v>
      </c>
      <c r="AK81" t="str">
        <f t="shared" si="32"/>
        <v>Positive</v>
      </c>
      <c r="AL81" t="str">
        <f t="shared" si="33"/>
        <v>Positive</v>
      </c>
      <c r="AM81" t="str">
        <f t="shared" si="34"/>
        <v>Positive</v>
      </c>
      <c r="AN81" t="str">
        <f t="shared" si="35"/>
        <v>Positive</v>
      </c>
      <c r="AO81" t="str">
        <f t="shared" si="36"/>
        <v>Positive</v>
      </c>
      <c r="AP81" t="str">
        <f t="shared" si="37"/>
        <v>Positive</v>
      </c>
      <c r="AQ81" t="str">
        <f t="shared" si="38"/>
        <v>Positive</v>
      </c>
      <c r="AR81" t="str">
        <f t="shared" si="39"/>
        <v>Neutral</v>
      </c>
      <c r="AS81" t="str">
        <f t="shared" si="40"/>
        <v>Negative</v>
      </c>
      <c r="AT81" t="str">
        <f t="shared" si="41"/>
        <v>Neutral</v>
      </c>
      <c r="AU81" t="str">
        <f t="shared" si="42"/>
        <v>Positive</v>
      </c>
      <c r="AV81" t="str">
        <f t="shared" si="43"/>
        <v>Positive</v>
      </c>
      <c r="AW81" t="str">
        <f t="shared" si="44"/>
        <v>Positive</v>
      </c>
      <c r="AX81" t="str">
        <f t="shared" si="45"/>
        <v>Neutral</v>
      </c>
      <c r="AY81" t="str">
        <f t="shared" si="46"/>
        <v>Negative</v>
      </c>
      <c r="AZ81" t="str">
        <f t="shared" si="47"/>
        <v>Negative</v>
      </c>
      <c r="BA81" t="str">
        <f t="shared" si="48"/>
        <v>Positive</v>
      </c>
    </row>
    <row r="82" spans="1:53" ht="26.4" x14ac:dyDescent="0.25">
      <c r="A82" s="12">
        <v>2</v>
      </c>
      <c r="B82" s="12">
        <v>1</v>
      </c>
      <c r="C82" s="12">
        <v>1</v>
      </c>
      <c r="D82" s="12">
        <v>3</v>
      </c>
      <c r="E82" s="12">
        <v>3</v>
      </c>
      <c r="F82" s="12">
        <v>3</v>
      </c>
      <c r="G82" s="12">
        <v>3</v>
      </c>
      <c r="H82" s="12">
        <v>3</v>
      </c>
      <c r="I82" s="12">
        <v>4</v>
      </c>
      <c r="J82" s="12">
        <v>4</v>
      </c>
      <c r="K82" s="12">
        <v>4</v>
      </c>
      <c r="L82" s="12">
        <v>4</v>
      </c>
      <c r="M82" s="12">
        <v>4</v>
      </c>
      <c r="N82" s="12">
        <v>4</v>
      </c>
      <c r="O82" s="12">
        <v>4</v>
      </c>
      <c r="P82" s="12">
        <v>4</v>
      </c>
      <c r="Q82" s="12">
        <v>4</v>
      </c>
      <c r="R82" s="12">
        <v>4</v>
      </c>
      <c r="S82" s="12">
        <v>4</v>
      </c>
      <c r="T82" s="12">
        <v>2</v>
      </c>
      <c r="U82" s="12">
        <v>2</v>
      </c>
      <c r="V82" s="12">
        <v>3</v>
      </c>
      <c r="W82" s="12">
        <v>2</v>
      </c>
      <c r="X82" s="12">
        <v>3</v>
      </c>
      <c r="Y82" s="12" t="s">
        <v>47</v>
      </c>
      <c r="Z82" s="12" t="s">
        <v>34</v>
      </c>
      <c r="AA82" s="12" t="s">
        <v>56</v>
      </c>
      <c r="AB82" s="12" t="s">
        <v>57</v>
      </c>
      <c r="AC82" s="12" t="s">
        <v>52</v>
      </c>
      <c r="AD82" t="str">
        <f t="shared" si="25"/>
        <v>Negative</v>
      </c>
      <c r="AE82" t="str">
        <f t="shared" si="26"/>
        <v>Negative</v>
      </c>
      <c r="AF82" t="str">
        <f t="shared" si="27"/>
        <v>Negative</v>
      </c>
      <c r="AG82" t="str">
        <f t="shared" si="28"/>
        <v>Neutral</v>
      </c>
      <c r="AH82" t="str">
        <f t="shared" si="29"/>
        <v>Neutral</v>
      </c>
      <c r="AI82" t="str">
        <f t="shared" si="30"/>
        <v>Neutral</v>
      </c>
      <c r="AJ82" t="str">
        <f t="shared" si="31"/>
        <v>Neutral</v>
      </c>
      <c r="AK82" t="str">
        <f t="shared" si="32"/>
        <v>Neutral</v>
      </c>
      <c r="AL82" t="str">
        <f t="shared" si="33"/>
        <v>Positive</v>
      </c>
      <c r="AM82" t="str">
        <f t="shared" si="34"/>
        <v>Positive</v>
      </c>
      <c r="AN82" t="str">
        <f t="shared" si="35"/>
        <v>Positive</v>
      </c>
      <c r="AO82" t="str">
        <f t="shared" si="36"/>
        <v>Positive</v>
      </c>
      <c r="AP82" t="str">
        <f t="shared" si="37"/>
        <v>Positive</v>
      </c>
      <c r="AQ82" t="str">
        <f t="shared" si="38"/>
        <v>Positive</v>
      </c>
      <c r="AR82" t="str">
        <f t="shared" si="39"/>
        <v>Positive</v>
      </c>
      <c r="AS82" t="str">
        <f t="shared" si="40"/>
        <v>Positive</v>
      </c>
      <c r="AT82" t="str">
        <f t="shared" si="41"/>
        <v>Positive</v>
      </c>
      <c r="AU82" t="str">
        <f t="shared" si="42"/>
        <v>Positive</v>
      </c>
      <c r="AV82" t="str">
        <f t="shared" si="43"/>
        <v>Positive</v>
      </c>
      <c r="AW82" t="str">
        <f t="shared" si="44"/>
        <v>Negative</v>
      </c>
      <c r="AX82" t="str">
        <f t="shared" si="45"/>
        <v>Negative</v>
      </c>
      <c r="AY82" t="str">
        <f t="shared" si="46"/>
        <v>Neutral</v>
      </c>
      <c r="AZ82" t="str">
        <f t="shared" si="47"/>
        <v>Negative</v>
      </c>
      <c r="BA82" t="str">
        <f t="shared" si="48"/>
        <v>Neutral</v>
      </c>
    </row>
    <row r="83" spans="1:53" ht="26.4" x14ac:dyDescent="0.25">
      <c r="A83" s="13">
        <v>3</v>
      </c>
      <c r="B83" s="13">
        <v>2</v>
      </c>
      <c r="C83" s="13">
        <v>2</v>
      </c>
      <c r="D83" s="13">
        <v>2</v>
      </c>
      <c r="E83" s="13">
        <v>4</v>
      </c>
      <c r="F83" s="13">
        <v>3</v>
      </c>
      <c r="G83" s="13">
        <v>2</v>
      </c>
      <c r="H83" s="13">
        <v>3</v>
      </c>
      <c r="I83" s="13">
        <v>3</v>
      </c>
      <c r="J83" s="13">
        <v>3</v>
      </c>
      <c r="K83" s="13">
        <v>3</v>
      </c>
      <c r="L83" s="13">
        <v>4</v>
      </c>
      <c r="M83" s="13">
        <v>4</v>
      </c>
      <c r="N83" s="13">
        <v>3</v>
      </c>
      <c r="O83" s="13">
        <v>3</v>
      </c>
      <c r="P83" s="13">
        <v>4</v>
      </c>
      <c r="Q83" s="13">
        <v>4</v>
      </c>
      <c r="R83" s="13">
        <v>2</v>
      </c>
      <c r="S83" s="13">
        <v>3</v>
      </c>
      <c r="T83" s="13">
        <v>3</v>
      </c>
      <c r="U83" s="13">
        <v>3</v>
      </c>
      <c r="V83" s="13">
        <v>3</v>
      </c>
      <c r="W83" s="13">
        <v>4</v>
      </c>
      <c r="X83" s="13">
        <v>3</v>
      </c>
      <c r="Y83" s="13" t="s">
        <v>47</v>
      </c>
      <c r="Z83" s="13" t="s">
        <v>34</v>
      </c>
      <c r="AA83" s="13" t="s">
        <v>35</v>
      </c>
      <c r="AB83" s="13" t="s">
        <v>36</v>
      </c>
      <c r="AC83" s="13" t="s">
        <v>37</v>
      </c>
      <c r="AD83" t="str">
        <f t="shared" si="25"/>
        <v>Neutral</v>
      </c>
      <c r="AE83" t="str">
        <f t="shared" si="26"/>
        <v>Negative</v>
      </c>
      <c r="AF83" t="str">
        <f t="shared" si="27"/>
        <v>Negative</v>
      </c>
      <c r="AG83" t="str">
        <f t="shared" si="28"/>
        <v>Negative</v>
      </c>
      <c r="AH83" t="str">
        <f t="shared" si="29"/>
        <v>Positive</v>
      </c>
      <c r="AI83" t="str">
        <f t="shared" si="30"/>
        <v>Neutral</v>
      </c>
      <c r="AJ83" t="str">
        <f t="shared" si="31"/>
        <v>Negative</v>
      </c>
      <c r="AK83" t="str">
        <f t="shared" si="32"/>
        <v>Neutral</v>
      </c>
      <c r="AL83" t="str">
        <f t="shared" si="33"/>
        <v>Neutral</v>
      </c>
      <c r="AM83" t="str">
        <f t="shared" si="34"/>
        <v>Neutral</v>
      </c>
      <c r="AN83" t="str">
        <f t="shared" si="35"/>
        <v>Neutral</v>
      </c>
      <c r="AO83" t="str">
        <f t="shared" si="36"/>
        <v>Positive</v>
      </c>
      <c r="AP83" t="str">
        <f t="shared" si="37"/>
        <v>Positive</v>
      </c>
      <c r="AQ83" t="str">
        <f t="shared" si="38"/>
        <v>Neutral</v>
      </c>
      <c r="AR83" t="str">
        <f t="shared" si="39"/>
        <v>Neutral</v>
      </c>
      <c r="AS83" t="str">
        <f t="shared" si="40"/>
        <v>Positive</v>
      </c>
      <c r="AT83" t="str">
        <f t="shared" si="41"/>
        <v>Positive</v>
      </c>
      <c r="AU83" t="str">
        <f t="shared" si="42"/>
        <v>Negative</v>
      </c>
      <c r="AV83" t="str">
        <f t="shared" si="43"/>
        <v>Neutral</v>
      </c>
      <c r="AW83" t="str">
        <f t="shared" si="44"/>
        <v>Neutral</v>
      </c>
      <c r="AX83" t="str">
        <f t="shared" si="45"/>
        <v>Neutral</v>
      </c>
      <c r="AY83" t="str">
        <f t="shared" si="46"/>
        <v>Neutral</v>
      </c>
      <c r="AZ83" t="str">
        <f t="shared" si="47"/>
        <v>Positive</v>
      </c>
      <c r="BA83" t="str">
        <f t="shared" si="48"/>
        <v>Neutral</v>
      </c>
    </row>
    <row r="84" spans="1:53" x14ac:dyDescent="0.25">
      <c r="A84" s="12">
        <v>4</v>
      </c>
      <c r="B84" s="12">
        <v>4</v>
      </c>
      <c r="C84" s="12">
        <v>3</v>
      </c>
      <c r="D84" s="12">
        <v>3</v>
      </c>
      <c r="E84" s="12">
        <v>4</v>
      </c>
      <c r="F84" s="12">
        <v>4</v>
      </c>
      <c r="G84" s="12">
        <v>4</v>
      </c>
      <c r="H84" s="12">
        <v>5</v>
      </c>
      <c r="I84" s="12">
        <v>5</v>
      </c>
      <c r="J84" s="12">
        <v>5</v>
      </c>
      <c r="K84" s="12">
        <v>5</v>
      </c>
      <c r="L84" s="12">
        <v>4</v>
      </c>
      <c r="M84" s="12">
        <v>5</v>
      </c>
      <c r="N84" s="12">
        <v>4</v>
      </c>
      <c r="O84" s="12">
        <v>4</v>
      </c>
      <c r="P84" s="12">
        <v>5</v>
      </c>
      <c r="Q84" s="12">
        <v>4</v>
      </c>
      <c r="R84" s="12">
        <v>4</v>
      </c>
      <c r="S84" s="12">
        <v>3</v>
      </c>
      <c r="T84" s="12">
        <v>3</v>
      </c>
      <c r="U84" s="12">
        <v>4</v>
      </c>
      <c r="V84" s="12">
        <v>5</v>
      </c>
      <c r="W84" s="12">
        <v>5</v>
      </c>
      <c r="X84" s="12">
        <v>5</v>
      </c>
      <c r="Y84" s="12" t="s">
        <v>33</v>
      </c>
      <c r="Z84" s="12" t="s">
        <v>48</v>
      </c>
      <c r="AA84" s="12" t="s">
        <v>56</v>
      </c>
      <c r="AB84" s="12" t="s">
        <v>36</v>
      </c>
      <c r="AC84" s="12" t="s">
        <v>52</v>
      </c>
      <c r="AD84" t="str">
        <f t="shared" si="25"/>
        <v>Positive</v>
      </c>
      <c r="AE84" t="str">
        <f t="shared" si="26"/>
        <v>Positive</v>
      </c>
      <c r="AF84" t="str">
        <f t="shared" si="27"/>
        <v>Neutral</v>
      </c>
      <c r="AG84" t="str">
        <f t="shared" si="28"/>
        <v>Neutral</v>
      </c>
      <c r="AH84" t="str">
        <f t="shared" si="29"/>
        <v>Positive</v>
      </c>
      <c r="AI84" t="str">
        <f t="shared" si="30"/>
        <v>Positive</v>
      </c>
      <c r="AJ84" t="str">
        <f t="shared" si="31"/>
        <v>Positive</v>
      </c>
      <c r="AK84" t="str">
        <f t="shared" si="32"/>
        <v>Positive</v>
      </c>
      <c r="AL84" t="str">
        <f t="shared" si="33"/>
        <v>Positive</v>
      </c>
      <c r="AM84" t="str">
        <f t="shared" si="34"/>
        <v>Positive</v>
      </c>
      <c r="AN84" t="str">
        <f t="shared" si="35"/>
        <v>Positive</v>
      </c>
      <c r="AO84" t="str">
        <f t="shared" si="36"/>
        <v>Positive</v>
      </c>
      <c r="AP84" t="str">
        <f t="shared" si="37"/>
        <v>Positive</v>
      </c>
      <c r="AQ84" t="str">
        <f t="shared" si="38"/>
        <v>Positive</v>
      </c>
      <c r="AR84" t="str">
        <f t="shared" si="39"/>
        <v>Positive</v>
      </c>
      <c r="AS84" t="str">
        <f t="shared" si="40"/>
        <v>Positive</v>
      </c>
      <c r="AT84" t="str">
        <f t="shared" si="41"/>
        <v>Positive</v>
      </c>
      <c r="AU84" t="str">
        <f t="shared" si="42"/>
        <v>Positive</v>
      </c>
      <c r="AV84" t="str">
        <f t="shared" si="43"/>
        <v>Neutral</v>
      </c>
      <c r="AW84" t="str">
        <f t="shared" si="44"/>
        <v>Neutral</v>
      </c>
      <c r="AX84" t="str">
        <f t="shared" si="45"/>
        <v>Positive</v>
      </c>
      <c r="AY84" t="str">
        <f t="shared" si="46"/>
        <v>Positive</v>
      </c>
      <c r="AZ84" t="str">
        <f t="shared" si="47"/>
        <v>Positive</v>
      </c>
      <c r="BA84" t="str">
        <f t="shared" si="48"/>
        <v>Positive</v>
      </c>
    </row>
    <row r="85" spans="1:53" x14ac:dyDescent="0.25">
      <c r="A85" s="13">
        <v>3</v>
      </c>
      <c r="B85" s="13">
        <v>4</v>
      </c>
      <c r="C85" s="13">
        <v>3</v>
      </c>
      <c r="D85" s="13">
        <v>3</v>
      </c>
      <c r="E85" s="13">
        <v>3</v>
      </c>
      <c r="F85" s="13">
        <v>4</v>
      </c>
      <c r="G85" s="13">
        <v>4</v>
      </c>
      <c r="H85" s="13">
        <v>4</v>
      </c>
      <c r="I85" s="13">
        <v>5</v>
      </c>
      <c r="J85" s="13">
        <v>4</v>
      </c>
      <c r="K85" s="13">
        <v>4</v>
      </c>
      <c r="L85" s="13">
        <v>3</v>
      </c>
      <c r="M85" s="13">
        <v>3</v>
      </c>
      <c r="N85" s="13">
        <v>3</v>
      </c>
      <c r="O85" s="13">
        <v>3</v>
      </c>
      <c r="P85" s="13">
        <v>4</v>
      </c>
      <c r="Q85" s="13">
        <v>3</v>
      </c>
      <c r="R85" s="13">
        <v>4</v>
      </c>
      <c r="S85" s="13">
        <v>4</v>
      </c>
      <c r="T85" s="13">
        <v>1</v>
      </c>
      <c r="U85" s="13">
        <v>5</v>
      </c>
      <c r="V85" s="13">
        <v>3</v>
      </c>
      <c r="W85" s="13">
        <v>5</v>
      </c>
      <c r="X85" s="13">
        <v>5</v>
      </c>
      <c r="Y85" s="13" t="s">
        <v>33</v>
      </c>
      <c r="Z85" s="13" t="s">
        <v>48</v>
      </c>
      <c r="AA85" s="13" t="s">
        <v>56</v>
      </c>
      <c r="AB85" s="13" t="s">
        <v>36</v>
      </c>
      <c r="AC85" s="13" t="s">
        <v>37</v>
      </c>
      <c r="AD85" t="str">
        <f t="shared" si="25"/>
        <v>Neutral</v>
      </c>
      <c r="AE85" t="str">
        <f t="shared" si="26"/>
        <v>Positive</v>
      </c>
      <c r="AF85" t="str">
        <f t="shared" si="27"/>
        <v>Neutral</v>
      </c>
      <c r="AG85" t="str">
        <f t="shared" si="28"/>
        <v>Neutral</v>
      </c>
      <c r="AH85" t="str">
        <f t="shared" si="29"/>
        <v>Neutral</v>
      </c>
      <c r="AI85" t="str">
        <f t="shared" si="30"/>
        <v>Positive</v>
      </c>
      <c r="AJ85" t="str">
        <f t="shared" si="31"/>
        <v>Positive</v>
      </c>
      <c r="AK85" t="str">
        <f t="shared" si="32"/>
        <v>Positive</v>
      </c>
      <c r="AL85" t="str">
        <f t="shared" si="33"/>
        <v>Positive</v>
      </c>
      <c r="AM85" t="str">
        <f t="shared" si="34"/>
        <v>Positive</v>
      </c>
      <c r="AN85" t="str">
        <f t="shared" si="35"/>
        <v>Positive</v>
      </c>
      <c r="AO85" t="str">
        <f t="shared" si="36"/>
        <v>Neutral</v>
      </c>
      <c r="AP85" t="str">
        <f t="shared" si="37"/>
        <v>Neutral</v>
      </c>
      <c r="AQ85" t="str">
        <f t="shared" si="38"/>
        <v>Neutral</v>
      </c>
      <c r="AR85" t="str">
        <f t="shared" si="39"/>
        <v>Neutral</v>
      </c>
      <c r="AS85" t="str">
        <f t="shared" si="40"/>
        <v>Positive</v>
      </c>
      <c r="AT85" t="str">
        <f t="shared" si="41"/>
        <v>Neutral</v>
      </c>
      <c r="AU85" t="str">
        <f t="shared" si="42"/>
        <v>Positive</v>
      </c>
      <c r="AV85" t="str">
        <f t="shared" si="43"/>
        <v>Positive</v>
      </c>
      <c r="AW85" t="str">
        <f t="shared" si="44"/>
        <v>Negative</v>
      </c>
      <c r="AX85" t="str">
        <f t="shared" si="45"/>
        <v>Positive</v>
      </c>
      <c r="AY85" t="str">
        <f t="shared" si="46"/>
        <v>Neutral</v>
      </c>
      <c r="AZ85" t="str">
        <f t="shared" si="47"/>
        <v>Positive</v>
      </c>
      <c r="BA85" t="str">
        <f t="shared" si="48"/>
        <v>Positive</v>
      </c>
    </row>
    <row r="86" spans="1:53" x14ac:dyDescent="0.25">
      <c r="A86" s="12">
        <v>2</v>
      </c>
      <c r="B86" s="12">
        <v>5</v>
      </c>
      <c r="C86" s="12">
        <v>3</v>
      </c>
      <c r="D86" s="12">
        <v>4</v>
      </c>
      <c r="E86" s="12">
        <v>3</v>
      </c>
      <c r="F86" s="12">
        <v>5</v>
      </c>
      <c r="G86" s="12">
        <v>4</v>
      </c>
      <c r="H86" s="12">
        <v>4</v>
      </c>
      <c r="I86" s="12">
        <v>4</v>
      </c>
      <c r="J86" s="12">
        <v>4</v>
      </c>
      <c r="K86" s="12">
        <v>4</v>
      </c>
      <c r="L86" s="12">
        <v>3</v>
      </c>
      <c r="M86" s="12">
        <v>4</v>
      </c>
      <c r="N86" s="12">
        <v>3</v>
      </c>
      <c r="O86" s="12">
        <v>4</v>
      </c>
      <c r="P86" s="12">
        <v>5</v>
      </c>
      <c r="Q86" s="12">
        <v>3</v>
      </c>
      <c r="R86" s="12">
        <v>2</v>
      </c>
      <c r="S86" s="12">
        <v>3</v>
      </c>
      <c r="T86" s="12">
        <v>3</v>
      </c>
      <c r="U86" s="12">
        <v>3</v>
      </c>
      <c r="V86" s="12">
        <v>3</v>
      </c>
      <c r="W86" s="12">
        <v>5</v>
      </c>
      <c r="X86" s="12">
        <v>5</v>
      </c>
      <c r="Y86" s="12" t="s">
        <v>33</v>
      </c>
      <c r="Z86" s="12" t="s">
        <v>48</v>
      </c>
      <c r="AA86" s="12" t="s">
        <v>56</v>
      </c>
      <c r="AB86" s="12" t="s">
        <v>36</v>
      </c>
      <c r="AC86" s="12" t="s">
        <v>58</v>
      </c>
      <c r="AD86" t="str">
        <f t="shared" si="25"/>
        <v>Negative</v>
      </c>
      <c r="AE86" t="str">
        <f t="shared" si="26"/>
        <v>Positive</v>
      </c>
      <c r="AF86" t="str">
        <f t="shared" si="27"/>
        <v>Neutral</v>
      </c>
      <c r="AG86" t="str">
        <f t="shared" si="28"/>
        <v>Positive</v>
      </c>
      <c r="AH86" t="str">
        <f t="shared" si="29"/>
        <v>Neutral</v>
      </c>
      <c r="AI86" t="str">
        <f t="shared" si="30"/>
        <v>Positive</v>
      </c>
      <c r="AJ86" t="str">
        <f t="shared" si="31"/>
        <v>Positive</v>
      </c>
      <c r="AK86" t="str">
        <f t="shared" si="32"/>
        <v>Positive</v>
      </c>
      <c r="AL86" t="str">
        <f t="shared" si="33"/>
        <v>Positive</v>
      </c>
      <c r="AM86" t="str">
        <f t="shared" si="34"/>
        <v>Positive</v>
      </c>
      <c r="AN86" t="str">
        <f t="shared" si="35"/>
        <v>Positive</v>
      </c>
      <c r="AO86" t="str">
        <f t="shared" si="36"/>
        <v>Neutral</v>
      </c>
      <c r="AP86" t="str">
        <f t="shared" si="37"/>
        <v>Positive</v>
      </c>
      <c r="AQ86" t="str">
        <f t="shared" si="38"/>
        <v>Neutral</v>
      </c>
      <c r="AR86" t="str">
        <f t="shared" si="39"/>
        <v>Positive</v>
      </c>
      <c r="AS86" t="str">
        <f t="shared" si="40"/>
        <v>Positive</v>
      </c>
      <c r="AT86" t="str">
        <f t="shared" si="41"/>
        <v>Neutral</v>
      </c>
      <c r="AU86" t="str">
        <f t="shared" si="42"/>
        <v>Negative</v>
      </c>
      <c r="AV86" t="str">
        <f t="shared" si="43"/>
        <v>Neutral</v>
      </c>
      <c r="AW86" t="str">
        <f t="shared" si="44"/>
        <v>Neutral</v>
      </c>
      <c r="AX86" t="str">
        <f t="shared" si="45"/>
        <v>Neutral</v>
      </c>
      <c r="AY86" t="str">
        <f t="shared" si="46"/>
        <v>Neutral</v>
      </c>
      <c r="AZ86" t="str">
        <f t="shared" si="47"/>
        <v>Positive</v>
      </c>
      <c r="BA86" t="str">
        <f t="shared" si="48"/>
        <v>Positive</v>
      </c>
    </row>
    <row r="87" spans="1:53" x14ac:dyDescent="0.25">
      <c r="A87" s="13">
        <v>1</v>
      </c>
      <c r="B87" s="13">
        <v>5</v>
      </c>
      <c r="C87" s="13">
        <v>4</v>
      </c>
      <c r="D87" s="13">
        <v>5</v>
      </c>
      <c r="E87" s="13">
        <v>3</v>
      </c>
      <c r="F87" s="13">
        <v>4</v>
      </c>
      <c r="G87" s="13">
        <v>4</v>
      </c>
      <c r="H87" s="13">
        <v>4</v>
      </c>
      <c r="I87" s="13">
        <v>5</v>
      </c>
      <c r="J87" s="13">
        <v>5</v>
      </c>
      <c r="K87" s="13">
        <v>4</v>
      </c>
      <c r="L87" s="13">
        <v>4</v>
      </c>
      <c r="M87" s="13">
        <v>5</v>
      </c>
      <c r="N87" s="13">
        <v>5</v>
      </c>
      <c r="O87" s="13">
        <v>5</v>
      </c>
      <c r="P87" s="13">
        <v>5</v>
      </c>
      <c r="Q87" s="13">
        <v>4</v>
      </c>
      <c r="R87" s="13">
        <v>4</v>
      </c>
      <c r="S87" s="13">
        <v>3</v>
      </c>
      <c r="T87" s="13">
        <v>3</v>
      </c>
      <c r="U87" s="13">
        <v>5</v>
      </c>
      <c r="V87" s="13">
        <v>5</v>
      </c>
      <c r="W87" s="13">
        <v>5</v>
      </c>
      <c r="X87" s="13">
        <v>5</v>
      </c>
      <c r="Y87" s="13" t="s">
        <v>33</v>
      </c>
      <c r="Z87" s="13" t="s">
        <v>48</v>
      </c>
      <c r="AA87" s="13" t="s">
        <v>56</v>
      </c>
      <c r="AB87" s="13" t="s">
        <v>36</v>
      </c>
      <c r="AC87" s="13" t="s">
        <v>58</v>
      </c>
      <c r="AD87" t="str">
        <f t="shared" si="25"/>
        <v>Negative</v>
      </c>
      <c r="AE87" t="str">
        <f t="shared" si="26"/>
        <v>Positive</v>
      </c>
      <c r="AF87" t="str">
        <f t="shared" si="27"/>
        <v>Positive</v>
      </c>
      <c r="AG87" t="str">
        <f t="shared" si="28"/>
        <v>Positive</v>
      </c>
      <c r="AH87" t="str">
        <f t="shared" si="29"/>
        <v>Neutral</v>
      </c>
      <c r="AI87" t="str">
        <f t="shared" si="30"/>
        <v>Positive</v>
      </c>
      <c r="AJ87" t="str">
        <f t="shared" si="31"/>
        <v>Positive</v>
      </c>
      <c r="AK87" t="str">
        <f t="shared" si="32"/>
        <v>Positive</v>
      </c>
      <c r="AL87" t="str">
        <f t="shared" si="33"/>
        <v>Positive</v>
      </c>
      <c r="AM87" t="str">
        <f t="shared" si="34"/>
        <v>Positive</v>
      </c>
      <c r="AN87" t="str">
        <f t="shared" si="35"/>
        <v>Positive</v>
      </c>
      <c r="AO87" t="str">
        <f t="shared" si="36"/>
        <v>Positive</v>
      </c>
      <c r="AP87" t="str">
        <f t="shared" si="37"/>
        <v>Positive</v>
      </c>
      <c r="AQ87" t="str">
        <f t="shared" si="38"/>
        <v>Positive</v>
      </c>
      <c r="AR87" t="str">
        <f t="shared" si="39"/>
        <v>Positive</v>
      </c>
      <c r="AS87" t="str">
        <f t="shared" si="40"/>
        <v>Positive</v>
      </c>
      <c r="AT87" t="str">
        <f t="shared" si="41"/>
        <v>Positive</v>
      </c>
      <c r="AU87" t="str">
        <f t="shared" si="42"/>
        <v>Positive</v>
      </c>
      <c r="AV87" t="str">
        <f t="shared" si="43"/>
        <v>Neutral</v>
      </c>
      <c r="AW87" t="str">
        <f t="shared" si="44"/>
        <v>Neutral</v>
      </c>
      <c r="AX87" t="str">
        <f t="shared" si="45"/>
        <v>Positive</v>
      </c>
      <c r="AY87" t="str">
        <f t="shared" si="46"/>
        <v>Positive</v>
      </c>
      <c r="AZ87" t="str">
        <f t="shared" si="47"/>
        <v>Positive</v>
      </c>
      <c r="BA87" t="str">
        <f t="shared" si="48"/>
        <v>Positive</v>
      </c>
    </row>
    <row r="88" spans="1:53" x14ac:dyDescent="0.25">
      <c r="A88" s="12">
        <v>3</v>
      </c>
      <c r="B88" s="12">
        <v>3</v>
      </c>
      <c r="C88" s="12">
        <v>4</v>
      </c>
      <c r="D88" s="12">
        <v>3</v>
      </c>
      <c r="E88" s="12">
        <v>3</v>
      </c>
      <c r="F88" s="12">
        <v>4</v>
      </c>
      <c r="G88" s="12">
        <v>4</v>
      </c>
      <c r="H88" s="12">
        <v>4</v>
      </c>
      <c r="I88" s="12">
        <v>4</v>
      </c>
      <c r="J88" s="12">
        <v>3</v>
      </c>
      <c r="K88" s="12">
        <v>4</v>
      </c>
      <c r="L88" s="12">
        <v>4</v>
      </c>
      <c r="M88" s="12">
        <v>3</v>
      </c>
      <c r="N88" s="12">
        <v>4</v>
      </c>
      <c r="O88" s="12">
        <v>4</v>
      </c>
      <c r="P88" s="12">
        <v>5</v>
      </c>
      <c r="Q88" s="12">
        <v>5</v>
      </c>
      <c r="R88" s="12">
        <v>4</v>
      </c>
      <c r="S88" s="12">
        <v>4</v>
      </c>
      <c r="T88" s="12">
        <v>3</v>
      </c>
      <c r="U88" s="12">
        <v>3</v>
      </c>
      <c r="V88" s="12">
        <v>4</v>
      </c>
      <c r="W88" s="12">
        <v>4</v>
      </c>
      <c r="X88" s="12">
        <v>5</v>
      </c>
      <c r="Y88" s="12" t="s">
        <v>47</v>
      </c>
      <c r="Z88" s="12" t="s">
        <v>48</v>
      </c>
      <c r="AA88" s="12" t="s">
        <v>145</v>
      </c>
      <c r="AB88" s="12" t="s">
        <v>36</v>
      </c>
      <c r="AC88" s="12" t="s">
        <v>37</v>
      </c>
      <c r="AD88" t="str">
        <f t="shared" si="25"/>
        <v>Neutral</v>
      </c>
      <c r="AE88" t="str">
        <f t="shared" si="26"/>
        <v>Neutral</v>
      </c>
      <c r="AF88" t="str">
        <f t="shared" si="27"/>
        <v>Positive</v>
      </c>
      <c r="AG88" t="str">
        <f t="shared" si="28"/>
        <v>Neutral</v>
      </c>
      <c r="AH88" t="str">
        <f t="shared" si="29"/>
        <v>Neutral</v>
      </c>
      <c r="AI88" t="str">
        <f t="shared" si="30"/>
        <v>Positive</v>
      </c>
      <c r="AJ88" t="str">
        <f t="shared" si="31"/>
        <v>Positive</v>
      </c>
      <c r="AK88" t="str">
        <f t="shared" si="32"/>
        <v>Positive</v>
      </c>
      <c r="AL88" t="str">
        <f t="shared" si="33"/>
        <v>Positive</v>
      </c>
      <c r="AM88" t="str">
        <f t="shared" si="34"/>
        <v>Neutral</v>
      </c>
      <c r="AN88" t="str">
        <f t="shared" si="35"/>
        <v>Positive</v>
      </c>
      <c r="AO88" t="str">
        <f t="shared" si="36"/>
        <v>Positive</v>
      </c>
      <c r="AP88" t="str">
        <f t="shared" si="37"/>
        <v>Neutral</v>
      </c>
      <c r="AQ88" t="str">
        <f t="shared" si="38"/>
        <v>Positive</v>
      </c>
      <c r="AR88" t="str">
        <f t="shared" si="39"/>
        <v>Positive</v>
      </c>
      <c r="AS88" t="str">
        <f t="shared" si="40"/>
        <v>Positive</v>
      </c>
      <c r="AT88" t="str">
        <f t="shared" si="41"/>
        <v>Positive</v>
      </c>
      <c r="AU88" t="str">
        <f t="shared" si="42"/>
        <v>Positive</v>
      </c>
      <c r="AV88" t="str">
        <f t="shared" si="43"/>
        <v>Positive</v>
      </c>
      <c r="AW88" t="str">
        <f t="shared" si="44"/>
        <v>Neutral</v>
      </c>
      <c r="AX88" t="str">
        <f t="shared" si="45"/>
        <v>Neutral</v>
      </c>
      <c r="AY88" t="str">
        <f t="shared" si="46"/>
        <v>Positive</v>
      </c>
      <c r="AZ88" t="str">
        <f t="shared" si="47"/>
        <v>Positive</v>
      </c>
      <c r="BA88" t="str">
        <f t="shared" si="48"/>
        <v>Positive</v>
      </c>
    </row>
    <row r="89" spans="1:53" ht="26.4" x14ac:dyDescent="0.25">
      <c r="A89" s="13">
        <v>2</v>
      </c>
      <c r="B89" s="13">
        <v>5</v>
      </c>
      <c r="C89" s="13">
        <v>2</v>
      </c>
      <c r="D89" s="13">
        <v>4</v>
      </c>
      <c r="E89" s="13">
        <v>5</v>
      </c>
      <c r="F89" s="13">
        <v>5</v>
      </c>
      <c r="G89" s="13">
        <v>2</v>
      </c>
      <c r="H89" s="13">
        <v>4</v>
      </c>
      <c r="I89" s="13">
        <v>4</v>
      </c>
      <c r="J89" s="13">
        <v>5</v>
      </c>
      <c r="K89" s="13">
        <v>5</v>
      </c>
      <c r="L89" s="13">
        <v>2</v>
      </c>
      <c r="M89" s="13">
        <v>3</v>
      </c>
      <c r="N89" s="13">
        <v>5</v>
      </c>
      <c r="O89" s="13">
        <v>5</v>
      </c>
      <c r="P89" s="13">
        <v>5</v>
      </c>
      <c r="Q89" s="13">
        <v>3</v>
      </c>
      <c r="R89" s="13">
        <v>5</v>
      </c>
      <c r="S89" s="13">
        <v>4</v>
      </c>
      <c r="T89" s="13">
        <v>4</v>
      </c>
      <c r="U89" s="13">
        <v>4</v>
      </c>
      <c r="V89" s="13">
        <v>5</v>
      </c>
      <c r="W89" s="13">
        <v>5</v>
      </c>
      <c r="X89" s="13">
        <v>5</v>
      </c>
      <c r="Y89" s="13" t="s">
        <v>47</v>
      </c>
      <c r="Z89" s="13" t="s">
        <v>34</v>
      </c>
      <c r="AA89" s="13" t="s">
        <v>56</v>
      </c>
      <c r="AB89" s="13" t="s">
        <v>36</v>
      </c>
      <c r="AC89" s="13" t="s">
        <v>37</v>
      </c>
      <c r="AD89" t="str">
        <f t="shared" si="25"/>
        <v>Negative</v>
      </c>
      <c r="AE89" t="str">
        <f t="shared" si="26"/>
        <v>Positive</v>
      </c>
      <c r="AF89" t="str">
        <f t="shared" si="27"/>
        <v>Negative</v>
      </c>
      <c r="AG89" t="str">
        <f t="shared" si="28"/>
        <v>Positive</v>
      </c>
      <c r="AH89" t="str">
        <f t="shared" si="29"/>
        <v>Positive</v>
      </c>
      <c r="AI89" t="str">
        <f t="shared" si="30"/>
        <v>Positive</v>
      </c>
      <c r="AJ89" t="str">
        <f t="shared" si="31"/>
        <v>Negative</v>
      </c>
      <c r="AK89" t="str">
        <f t="shared" si="32"/>
        <v>Positive</v>
      </c>
      <c r="AL89" t="str">
        <f t="shared" si="33"/>
        <v>Positive</v>
      </c>
      <c r="AM89" t="str">
        <f t="shared" si="34"/>
        <v>Positive</v>
      </c>
      <c r="AN89" t="str">
        <f t="shared" si="35"/>
        <v>Positive</v>
      </c>
      <c r="AO89" t="str">
        <f t="shared" si="36"/>
        <v>Negative</v>
      </c>
      <c r="AP89" t="str">
        <f t="shared" si="37"/>
        <v>Neutral</v>
      </c>
      <c r="AQ89" t="str">
        <f t="shared" si="38"/>
        <v>Positive</v>
      </c>
      <c r="AR89" t="str">
        <f t="shared" si="39"/>
        <v>Positive</v>
      </c>
      <c r="AS89" t="str">
        <f t="shared" si="40"/>
        <v>Positive</v>
      </c>
      <c r="AT89" t="str">
        <f t="shared" si="41"/>
        <v>Neutral</v>
      </c>
      <c r="AU89" t="str">
        <f t="shared" si="42"/>
        <v>Positive</v>
      </c>
      <c r="AV89" t="str">
        <f t="shared" si="43"/>
        <v>Positive</v>
      </c>
      <c r="AW89" t="str">
        <f t="shared" si="44"/>
        <v>Positive</v>
      </c>
      <c r="AX89" t="str">
        <f t="shared" si="45"/>
        <v>Positive</v>
      </c>
      <c r="AY89" t="str">
        <f t="shared" si="46"/>
        <v>Positive</v>
      </c>
      <c r="AZ89" t="str">
        <f t="shared" si="47"/>
        <v>Positive</v>
      </c>
      <c r="BA89" t="str">
        <f t="shared" si="48"/>
        <v>Positive</v>
      </c>
    </row>
    <row r="90" spans="1:53" x14ac:dyDescent="0.25">
      <c r="A90" s="12">
        <v>3</v>
      </c>
      <c r="B90" s="12">
        <v>5</v>
      </c>
      <c r="C90" s="12">
        <v>3</v>
      </c>
      <c r="D90" s="12">
        <v>5</v>
      </c>
      <c r="E90" s="12">
        <v>4</v>
      </c>
      <c r="F90" s="12">
        <v>5</v>
      </c>
      <c r="G90" s="12">
        <v>4</v>
      </c>
      <c r="H90" s="12">
        <v>4</v>
      </c>
      <c r="I90" s="12">
        <v>3</v>
      </c>
      <c r="J90" s="12">
        <v>4</v>
      </c>
      <c r="K90" s="12">
        <v>4</v>
      </c>
      <c r="L90" s="12">
        <v>3</v>
      </c>
      <c r="M90" s="12">
        <v>5</v>
      </c>
      <c r="N90" s="12">
        <v>3</v>
      </c>
      <c r="O90" s="12">
        <v>4</v>
      </c>
      <c r="P90" s="12">
        <v>4</v>
      </c>
      <c r="Q90" s="12">
        <v>2</v>
      </c>
      <c r="R90" s="12">
        <v>3</v>
      </c>
      <c r="S90" s="12">
        <v>1</v>
      </c>
      <c r="T90" s="12">
        <v>3</v>
      </c>
      <c r="U90" s="12">
        <v>3</v>
      </c>
      <c r="V90" s="12">
        <v>4</v>
      </c>
      <c r="W90" s="12">
        <v>5</v>
      </c>
      <c r="X90" s="12">
        <v>5</v>
      </c>
      <c r="Y90" s="12" t="s">
        <v>47</v>
      </c>
      <c r="Z90" s="12" t="s">
        <v>48</v>
      </c>
      <c r="AA90" s="12" t="s">
        <v>56</v>
      </c>
      <c r="AB90" s="12" t="s">
        <v>36</v>
      </c>
      <c r="AC90" s="12" t="s">
        <v>37</v>
      </c>
      <c r="AD90" t="str">
        <f t="shared" si="25"/>
        <v>Neutral</v>
      </c>
      <c r="AE90" t="str">
        <f t="shared" si="26"/>
        <v>Positive</v>
      </c>
      <c r="AF90" t="str">
        <f t="shared" si="27"/>
        <v>Neutral</v>
      </c>
      <c r="AG90" t="str">
        <f t="shared" si="28"/>
        <v>Positive</v>
      </c>
      <c r="AH90" t="str">
        <f t="shared" si="29"/>
        <v>Positive</v>
      </c>
      <c r="AI90" t="str">
        <f t="shared" si="30"/>
        <v>Positive</v>
      </c>
      <c r="AJ90" t="str">
        <f t="shared" si="31"/>
        <v>Positive</v>
      </c>
      <c r="AK90" t="str">
        <f t="shared" si="32"/>
        <v>Positive</v>
      </c>
      <c r="AL90" t="str">
        <f t="shared" si="33"/>
        <v>Neutral</v>
      </c>
      <c r="AM90" t="str">
        <f t="shared" si="34"/>
        <v>Positive</v>
      </c>
      <c r="AN90" t="str">
        <f t="shared" si="35"/>
        <v>Positive</v>
      </c>
      <c r="AO90" t="str">
        <f t="shared" si="36"/>
        <v>Neutral</v>
      </c>
      <c r="AP90" t="str">
        <f t="shared" si="37"/>
        <v>Positive</v>
      </c>
      <c r="AQ90" t="str">
        <f t="shared" si="38"/>
        <v>Neutral</v>
      </c>
      <c r="AR90" t="str">
        <f t="shared" si="39"/>
        <v>Positive</v>
      </c>
      <c r="AS90" t="str">
        <f t="shared" si="40"/>
        <v>Positive</v>
      </c>
      <c r="AT90" t="str">
        <f t="shared" si="41"/>
        <v>Negative</v>
      </c>
      <c r="AU90" t="str">
        <f t="shared" si="42"/>
        <v>Neutral</v>
      </c>
      <c r="AV90" t="str">
        <f t="shared" si="43"/>
        <v>Negative</v>
      </c>
      <c r="AW90" t="str">
        <f t="shared" si="44"/>
        <v>Neutral</v>
      </c>
      <c r="AX90" t="str">
        <f t="shared" si="45"/>
        <v>Neutral</v>
      </c>
      <c r="AY90" t="str">
        <f t="shared" si="46"/>
        <v>Positive</v>
      </c>
      <c r="AZ90" t="str">
        <f t="shared" si="47"/>
        <v>Positive</v>
      </c>
      <c r="BA90" t="str">
        <f t="shared" si="48"/>
        <v>Positive</v>
      </c>
    </row>
    <row r="91" spans="1:53" x14ac:dyDescent="0.25">
      <c r="A91" s="13">
        <v>4</v>
      </c>
      <c r="B91" s="13">
        <v>5</v>
      </c>
      <c r="C91" s="13">
        <v>5</v>
      </c>
      <c r="D91" s="13">
        <v>4</v>
      </c>
      <c r="E91" s="13">
        <v>4</v>
      </c>
      <c r="F91" s="13">
        <v>4</v>
      </c>
      <c r="G91" s="13">
        <v>4</v>
      </c>
      <c r="H91" s="13">
        <v>5</v>
      </c>
      <c r="I91" s="13">
        <v>5</v>
      </c>
      <c r="J91" s="13">
        <v>5</v>
      </c>
      <c r="K91" s="13">
        <v>5</v>
      </c>
      <c r="L91" s="13">
        <v>5</v>
      </c>
      <c r="M91" s="13">
        <v>5</v>
      </c>
      <c r="N91" s="13">
        <v>4</v>
      </c>
      <c r="O91" s="13">
        <v>4</v>
      </c>
      <c r="P91" s="13">
        <v>4</v>
      </c>
      <c r="Q91" s="13">
        <v>5</v>
      </c>
      <c r="R91" s="13">
        <v>5</v>
      </c>
      <c r="S91" s="13">
        <v>4</v>
      </c>
      <c r="T91" s="13">
        <v>5</v>
      </c>
      <c r="U91" s="13">
        <v>4</v>
      </c>
      <c r="V91" s="13">
        <v>5</v>
      </c>
      <c r="W91" s="13">
        <v>4</v>
      </c>
      <c r="X91" s="13">
        <v>4</v>
      </c>
      <c r="Y91" s="13" t="s">
        <v>33</v>
      </c>
      <c r="Z91" s="13" t="s">
        <v>48</v>
      </c>
      <c r="AA91" s="13" t="s">
        <v>56</v>
      </c>
      <c r="AB91" s="13" t="s">
        <v>36</v>
      </c>
      <c r="AC91" s="13" t="s">
        <v>37</v>
      </c>
      <c r="AD91" t="str">
        <f t="shared" si="25"/>
        <v>Positive</v>
      </c>
      <c r="AE91" t="str">
        <f t="shared" si="26"/>
        <v>Positive</v>
      </c>
      <c r="AF91" t="str">
        <f t="shared" si="27"/>
        <v>Positive</v>
      </c>
      <c r="AG91" t="str">
        <f t="shared" si="28"/>
        <v>Positive</v>
      </c>
      <c r="AH91" t="str">
        <f t="shared" si="29"/>
        <v>Positive</v>
      </c>
      <c r="AI91" t="str">
        <f t="shared" si="30"/>
        <v>Positive</v>
      </c>
      <c r="AJ91" t="str">
        <f t="shared" si="31"/>
        <v>Positive</v>
      </c>
      <c r="AK91" t="str">
        <f t="shared" si="32"/>
        <v>Positive</v>
      </c>
      <c r="AL91" t="str">
        <f t="shared" si="33"/>
        <v>Positive</v>
      </c>
      <c r="AM91" t="str">
        <f t="shared" si="34"/>
        <v>Positive</v>
      </c>
      <c r="AN91" t="str">
        <f t="shared" si="35"/>
        <v>Positive</v>
      </c>
      <c r="AO91" t="str">
        <f t="shared" si="36"/>
        <v>Positive</v>
      </c>
      <c r="AP91" t="str">
        <f t="shared" si="37"/>
        <v>Positive</v>
      </c>
      <c r="AQ91" t="str">
        <f t="shared" si="38"/>
        <v>Positive</v>
      </c>
      <c r="AR91" t="str">
        <f t="shared" si="39"/>
        <v>Positive</v>
      </c>
      <c r="AS91" t="str">
        <f t="shared" si="40"/>
        <v>Positive</v>
      </c>
      <c r="AT91" t="str">
        <f t="shared" si="41"/>
        <v>Positive</v>
      </c>
      <c r="AU91" t="str">
        <f t="shared" si="42"/>
        <v>Positive</v>
      </c>
      <c r="AV91" t="str">
        <f t="shared" si="43"/>
        <v>Positive</v>
      </c>
      <c r="AW91" t="str">
        <f t="shared" si="44"/>
        <v>Positive</v>
      </c>
      <c r="AX91" t="str">
        <f t="shared" si="45"/>
        <v>Positive</v>
      </c>
      <c r="AY91" t="str">
        <f t="shared" si="46"/>
        <v>Positive</v>
      </c>
      <c r="AZ91" t="str">
        <f t="shared" si="47"/>
        <v>Positive</v>
      </c>
      <c r="BA91" t="str">
        <f t="shared" si="48"/>
        <v>Positive</v>
      </c>
    </row>
    <row r="92" spans="1:53" x14ac:dyDescent="0.25">
      <c r="A92" s="12">
        <v>5</v>
      </c>
      <c r="B92" s="12">
        <v>4</v>
      </c>
      <c r="C92" s="12">
        <v>5</v>
      </c>
      <c r="D92" s="12">
        <v>4</v>
      </c>
      <c r="E92" s="12">
        <v>4</v>
      </c>
      <c r="F92" s="12">
        <v>4</v>
      </c>
      <c r="G92" s="12">
        <v>5</v>
      </c>
      <c r="H92" s="12">
        <v>4</v>
      </c>
      <c r="I92" s="12">
        <v>5</v>
      </c>
      <c r="J92" s="12">
        <v>4</v>
      </c>
      <c r="K92" s="12">
        <v>5</v>
      </c>
      <c r="L92" s="12">
        <v>3</v>
      </c>
      <c r="M92" s="12">
        <v>4</v>
      </c>
      <c r="N92" s="12">
        <v>4</v>
      </c>
      <c r="O92" s="12">
        <v>4</v>
      </c>
      <c r="P92" s="12">
        <v>4</v>
      </c>
      <c r="Q92" s="12">
        <v>4</v>
      </c>
      <c r="R92" s="12">
        <v>4</v>
      </c>
      <c r="S92" s="12">
        <v>4</v>
      </c>
      <c r="T92" s="12">
        <v>4</v>
      </c>
      <c r="U92" s="12">
        <v>5</v>
      </c>
      <c r="V92" s="12">
        <v>4</v>
      </c>
      <c r="W92" s="12">
        <v>3</v>
      </c>
      <c r="X92" s="12">
        <v>4</v>
      </c>
      <c r="Y92" s="12" t="s">
        <v>33</v>
      </c>
      <c r="Z92" s="12" t="s">
        <v>48</v>
      </c>
      <c r="AA92" s="12" t="s">
        <v>56</v>
      </c>
      <c r="AB92" s="12" t="s">
        <v>36</v>
      </c>
      <c r="AC92" s="12" t="s">
        <v>52</v>
      </c>
      <c r="AD92" t="str">
        <f t="shared" si="25"/>
        <v>Positive</v>
      </c>
      <c r="AE92" t="str">
        <f t="shared" si="26"/>
        <v>Positive</v>
      </c>
      <c r="AF92" t="str">
        <f t="shared" si="27"/>
        <v>Positive</v>
      </c>
      <c r="AG92" t="str">
        <f t="shared" si="28"/>
        <v>Positive</v>
      </c>
      <c r="AH92" t="str">
        <f t="shared" si="29"/>
        <v>Positive</v>
      </c>
      <c r="AI92" t="str">
        <f t="shared" si="30"/>
        <v>Positive</v>
      </c>
      <c r="AJ92" t="str">
        <f t="shared" si="31"/>
        <v>Positive</v>
      </c>
      <c r="AK92" t="str">
        <f t="shared" si="32"/>
        <v>Positive</v>
      </c>
      <c r="AL92" t="str">
        <f t="shared" si="33"/>
        <v>Positive</v>
      </c>
      <c r="AM92" t="str">
        <f t="shared" si="34"/>
        <v>Positive</v>
      </c>
      <c r="AN92" t="str">
        <f t="shared" si="35"/>
        <v>Positive</v>
      </c>
      <c r="AO92" t="str">
        <f t="shared" si="36"/>
        <v>Neutral</v>
      </c>
      <c r="AP92" t="str">
        <f t="shared" si="37"/>
        <v>Positive</v>
      </c>
      <c r="AQ92" t="str">
        <f t="shared" si="38"/>
        <v>Positive</v>
      </c>
      <c r="AR92" t="str">
        <f t="shared" si="39"/>
        <v>Positive</v>
      </c>
      <c r="AS92" t="str">
        <f t="shared" si="40"/>
        <v>Positive</v>
      </c>
      <c r="AT92" t="str">
        <f t="shared" si="41"/>
        <v>Positive</v>
      </c>
      <c r="AU92" t="str">
        <f t="shared" si="42"/>
        <v>Positive</v>
      </c>
      <c r="AV92" t="str">
        <f t="shared" si="43"/>
        <v>Positive</v>
      </c>
      <c r="AW92" t="str">
        <f t="shared" si="44"/>
        <v>Positive</v>
      </c>
      <c r="AX92" t="str">
        <f t="shared" si="45"/>
        <v>Positive</v>
      </c>
      <c r="AY92" t="str">
        <f t="shared" si="46"/>
        <v>Positive</v>
      </c>
      <c r="AZ92" t="str">
        <f t="shared" si="47"/>
        <v>Neutral</v>
      </c>
      <c r="BA92" t="str">
        <f t="shared" si="48"/>
        <v>Positive</v>
      </c>
    </row>
    <row r="93" spans="1:53" x14ac:dyDescent="0.25">
      <c r="A93" s="13">
        <v>4</v>
      </c>
      <c r="B93" s="13">
        <v>5</v>
      </c>
      <c r="C93" s="13">
        <v>5</v>
      </c>
      <c r="D93" s="13">
        <v>5</v>
      </c>
      <c r="E93" s="13">
        <v>5</v>
      </c>
      <c r="F93" s="13">
        <v>5</v>
      </c>
      <c r="G93" s="13">
        <v>5</v>
      </c>
      <c r="H93" s="13">
        <v>5</v>
      </c>
      <c r="I93" s="13">
        <v>5</v>
      </c>
      <c r="J93" s="13">
        <v>5</v>
      </c>
      <c r="K93" s="13">
        <v>5</v>
      </c>
      <c r="L93" s="13">
        <v>5</v>
      </c>
      <c r="M93" s="13">
        <v>5</v>
      </c>
      <c r="N93" s="13">
        <v>5</v>
      </c>
      <c r="O93" s="13">
        <v>4</v>
      </c>
      <c r="P93" s="13">
        <v>5</v>
      </c>
      <c r="Q93" s="13">
        <v>4</v>
      </c>
      <c r="R93" s="13">
        <v>5</v>
      </c>
      <c r="S93" s="13">
        <v>4</v>
      </c>
      <c r="T93" s="13">
        <v>4</v>
      </c>
      <c r="U93" s="13">
        <v>5</v>
      </c>
      <c r="V93" s="13">
        <v>5</v>
      </c>
      <c r="W93" s="13">
        <v>5</v>
      </c>
      <c r="X93" s="13">
        <v>5</v>
      </c>
      <c r="Y93" s="13" t="s">
        <v>47</v>
      </c>
      <c r="Z93" s="13" t="s">
        <v>48</v>
      </c>
      <c r="AA93" s="13" t="s">
        <v>56</v>
      </c>
      <c r="AB93" s="13" t="s">
        <v>36</v>
      </c>
      <c r="AC93" s="13" t="s">
        <v>37</v>
      </c>
      <c r="AD93" t="str">
        <f t="shared" si="25"/>
        <v>Positive</v>
      </c>
      <c r="AE93" t="str">
        <f t="shared" si="26"/>
        <v>Positive</v>
      </c>
      <c r="AF93" t="str">
        <f t="shared" si="27"/>
        <v>Positive</v>
      </c>
      <c r="AG93" t="str">
        <f t="shared" si="28"/>
        <v>Positive</v>
      </c>
      <c r="AH93" t="str">
        <f t="shared" si="29"/>
        <v>Positive</v>
      </c>
      <c r="AI93" t="str">
        <f t="shared" si="30"/>
        <v>Positive</v>
      </c>
      <c r="AJ93" t="str">
        <f t="shared" si="31"/>
        <v>Positive</v>
      </c>
      <c r="AK93" t="str">
        <f t="shared" si="32"/>
        <v>Positive</v>
      </c>
      <c r="AL93" t="str">
        <f t="shared" si="33"/>
        <v>Positive</v>
      </c>
      <c r="AM93" t="str">
        <f t="shared" si="34"/>
        <v>Positive</v>
      </c>
      <c r="AN93" t="str">
        <f t="shared" si="35"/>
        <v>Positive</v>
      </c>
      <c r="AO93" t="str">
        <f t="shared" si="36"/>
        <v>Positive</v>
      </c>
      <c r="AP93" t="str">
        <f t="shared" si="37"/>
        <v>Positive</v>
      </c>
      <c r="AQ93" t="str">
        <f t="shared" si="38"/>
        <v>Positive</v>
      </c>
      <c r="AR93" t="str">
        <f t="shared" si="39"/>
        <v>Positive</v>
      </c>
      <c r="AS93" t="str">
        <f t="shared" si="40"/>
        <v>Positive</v>
      </c>
      <c r="AT93" t="str">
        <f t="shared" si="41"/>
        <v>Positive</v>
      </c>
      <c r="AU93" t="str">
        <f t="shared" si="42"/>
        <v>Positive</v>
      </c>
      <c r="AV93" t="str">
        <f t="shared" si="43"/>
        <v>Positive</v>
      </c>
      <c r="AW93" t="str">
        <f t="shared" si="44"/>
        <v>Positive</v>
      </c>
      <c r="AX93" t="str">
        <f t="shared" si="45"/>
        <v>Positive</v>
      </c>
      <c r="AY93" t="str">
        <f t="shared" si="46"/>
        <v>Positive</v>
      </c>
      <c r="AZ93" t="str">
        <f t="shared" si="47"/>
        <v>Positive</v>
      </c>
      <c r="BA93" t="str">
        <f t="shared" si="48"/>
        <v>Positive</v>
      </c>
    </row>
    <row r="94" spans="1:53" x14ac:dyDescent="0.25">
      <c r="A94" s="12">
        <v>2</v>
      </c>
      <c r="B94" s="12">
        <v>5</v>
      </c>
      <c r="C94" s="12">
        <v>3</v>
      </c>
      <c r="D94" s="12">
        <v>3</v>
      </c>
      <c r="E94" s="12">
        <v>5</v>
      </c>
      <c r="F94" s="12">
        <v>5</v>
      </c>
      <c r="G94" s="12">
        <v>5</v>
      </c>
      <c r="H94" s="12">
        <v>5</v>
      </c>
      <c r="I94" s="12">
        <v>5</v>
      </c>
      <c r="J94" s="12">
        <v>5</v>
      </c>
      <c r="K94" s="12">
        <v>5</v>
      </c>
      <c r="L94" s="12">
        <v>5</v>
      </c>
      <c r="M94" s="12">
        <v>5</v>
      </c>
      <c r="N94" s="12">
        <v>4</v>
      </c>
      <c r="O94" s="12">
        <v>4</v>
      </c>
      <c r="P94" s="12">
        <v>4</v>
      </c>
      <c r="Q94" s="12">
        <v>1</v>
      </c>
      <c r="R94" s="12">
        <v>3</v>
      </c>
      <c r="S94" s="12">
        <v>1</v>
      </c>
      <c r="T94" s="12">
        <v>3</v>
      </c>
      <c r="U94" s="12">
        <v>5</v>
      </c>
      <c r="V94" s="12">
        <v>5</v>
      </c>
      <c r="W94" s="12">
        <v>5</v>
      </c>
      <c r="X94" s="12">
        <v>5</v>
      </c>
      <c r="Y94" s="12" t="s">
        <v>33</v>
      </c>
      <c r="Z94" s="12" t="s">
        <v>48</v>
      </c>
      <c r="AA94" s="12" t="s">
        <v>56</v>
      </c>
      <c r="AB94" s="12" t="s">
        <v>36</v>
      </c>
      <c r="AC94" s="12" t="s">
        <v>58</v>
      </c>
      <c r="AD94" t="str">
        <f t="shared" si="25"/>
        <v>Negative</v>
      </c>
      <c r="AE94" t="str">
        <f t="shared" si="26"/>
        <v>Positive</v>
      </c>
      <c r="AF94" t="str">
        <f t="shared" si="27"/>
        <v>Neutral</v>
      </c>
      <c r="AG94" t="str">
        <f t="shared" si="28"/>
        <v>Neutral</v>
      </c>
      <c r="AH94" t="str">
        <f t="shared" si="29"/>
        <v>Positive</v>
      </c>
      <c r="AI94" t="str">
        <f t="shared" si="30"/>
        <v>Positive</v>
      </c>
      <c r="AJ94" t="str">
        <f t="shared" si="31"/>
        <v>Positive</v>
      </c>
      <c r="AK94" t="str">
        <f t="shared" si="32"/>
        <v>Positive</v>
      </c>
      <c r="AL94" t="str">
        <f t="shared" si="33"/>
        <v>Positive</v>
      </c>
      <c r="AM94" t="str">
        <f t="shared" si="34"/>
        <v>Positive</v>
      </c>
      <c r="AN94" t="str">
        <f t="shared" si="35"/>
        <v>Positive</v>
      </c>
      <c r="AO94" t="str">
        <f t="shared" si="36"/>
        <v>Positive</v>
      </c>
      <c r="AP94" t="str">
        <f t="shared" si="37"/>
        <v>Positive</v>
      </c>
      <c r="AQ94" t="str">
        <f t="shared" si="38"/>
        <v>Positive</v>
      </c>
      <c r="AR94" t="str">
        <f t="shared" si="39"/>
        <v>Positive</v>
      </c>
      <c r="AS94" t="str">
        <f t="shared" si="40"/>
        <v>Positive</v>
      </c>
      <c r="AT94" t="str">
        <f t="shared" si="41"/>
        <v>Negative</v>
      </c>
      <c r="AU94" t="str">
        <f t="shared" si="42"/>
        <v>Neutral</v>
      </c>
      <c r="AV94" t="str">
        <f t="shared" si="43"/>
        <v>Negative</v>
      </c>
      <c r="AW94" t="str">
        <f t="shared" si="44"/>
        <v>Neutral</v>
      </c>
      <c r="AX94" t="str">
        <f t="shared" si="45"/>
        <v>Positive</v>
      </c>
      <c r="AY94" t="str">
        <f t="shared" si="46"/>
        <v>Positive</v>
      </c>
      <c r="AZ94" t="str">
        <f t="shared" si="47"/>
        <v>Positive</v>
      </c>
      <c r="BA94" t="str">
        <f t="shared" si="48"/>
        <v>Positive</v>
      </c>
    </row>
    <row r="95" spans="1:53" x14ac:dyDescent="0.25">
      <c r="A95" s="13">
        <v>3</v>
      </c>
      <c r="B95" s="13">
        <v>5</v>
      </c>
      <c r="C95" s="13">
        <v>2</v>
      </c>
      <c r="D95" s="13">
        <v>2</v>
      </c>
      <c r="E95" s="13">
        <v>2</v>
      </c>
      <c r="F95" s="13">
        <v>5</v>
      </c>
      <c r="G95" s="13">
        <v>5</v>
      </c>
      <c r="H95" s="13">
        <v>5</v>
      </c>
      <c r="I95" s="13">
        <v>5</v>
      </c>
      <c r="J95" s="13">
        <v>5</v>
      </c>
      <c r="K95" s="13">
        <v>5</v>
      </c>
      <c r="L95" s="13">
        <v>3</v>
      </c>
      <c r="M95" s="13">
        <v>5</v>
      </c>
      <c r="N95" s="13">
        <v>3</v>
      </c>
      <c r="O95" s="13">
        <v>2</v>
      </c>
      <c r="P95" s="13">
        <v>4</v>
      </c>
      <c r="Q95" s="13">
        <v>2</v>
      </c>
      <c r="R95" s="13">
        <v>2</v>
      </c>
      <c r="S95" s="13">
        <v>3</v>
      </c>
      <c r="T95" s="13">
        <v>5</v>
      </c>
      <c r="U95" s="13">
        <v>4</v>
      </c>
      <c r="V95" s="13">
        <v>4</v>
      </c>
      <c r="W95" s="13">
        <v>4</v>
      </c>
      <c r="X95" s="13">
        <v>4</v>
      </c>
      <c r="Y95" s="13" t="s">
        <v>33</v>
      </c>
      <c r="Z95" s="13" t="s">
        <v>48</v>
      </c>
      <c r="AA95" s="13" t="s">
        <v>56</v>
      </c>
      <c r="AB95" s="13" t="s">
        <v>36</v>
      </c>
      <c r="AC95" s="13" t="s">
        <v>37</v>
      </c>
      <c r="AD95" t="str">
        <f t="shared" si="25"/>
        <v>Neutral</v>
      </c>
      <c r="AE95" t="str">
        <f t="shared" si="26"/>
        <v>Positive</v>
      </c>
      <c r="AF95" t="str">
        <f t="shared" si="27"/>
        <v>Negative</v>
      </c>
      <c r="AG95" t="str">
        <f t="shared" si="28"/>
        <v>Negative</v>
      </c>
      <c r="AH95" t="str">
        <f t="shared" si="29"/>
        <v>Negative</v>
      </c>
      <c r="AI95" t="str">
        <f t="shared" si="30"/>
        <v>Positive</v>
      </c>
      <c r="AJ95" t="str">
        <f t="shared" si="31"/>
        <v>Positive</v>
      </c>
      <c r="AK95" t="str">
        <f t="shared" si="32"/>
        <v>Positive</v>
      </c>
      <c r="AL95" t="str">
        <f t="shared" si="33"/>
        <v>Positive</v>
      </c>
      <c r="AM95" t="str">
        <f t="shared" si="34"/>
        <v>Positive</v>
      </c>
      <c r="AN95" t="str">
        <f t="shared" si="35"/>
        <v>Positive</v>
      </c>
      <c r="AO95" t="str">
        <f t="shared" si="36"/>
        <v>Neutral</v>
      </c>
      <c r="AP95" t="str">
        <f t="shared" si="37"/>
        <v>Positive</v>
      </c>
      <c r="AQ95" t="str">
        <f t="shared" si="38"/>
        <v>Neutral</v>
      </c>
      <c r="AR95" t="str">
        <f t="shared" si="39"/>
        <v>Negative</v>
      </c>
      <c r="AS95" t="str">
        <f t="shared" si="40"/>
        <v>Positive</v>
      </c>
      <c r="AT95" t="str">
        <f t="shared" si="41"/>
        <v>Negative</v>
      </c>
      <c r="AU95" t="str">
        <f t="shared" si="42"/>
        <v>Negative</v>
      </c>
      <c r="AV95" t="str">
        <f t="shared" si="43"/>
        <v>Neutral</v>
      </c>
      <c r="AW95" t="str">
        <f t="shared" si="44"/>
        <v>Positive</v>
      </c>
      <c r="AX95" t="str">
        <f t="shared" si="45"/>
        <v>Positive</v>
      </c>
      <c r="AY95" t="str">
        <f t="shared" si="46"/>
        <v>Positive</v>
      </c>
      <c r="AZ95" t="str">
        <f t="shared" si="47"/>
        <v>Positive</v>
      </c>
      <c r="BA95" t="str">
        <f t="shared" si="48"/>
        <v>Positive</v>
      </c>
    </row>
    <row r="96" spans="1:53" x14ac:dyDescent="0.25">
      <c r="A96" s="12">
        <v>2</v>
      </c>
      <c r="B96" s="12">
        <v>4</v>
      </c>
      <c r="C96" s="12">
        <v>4</v>
      </c>
      <c r="D96" s="12">
        <v>4</v>
      </c>
      <c r="E96" s="12">
        <v>3</v>
      </c>
      <c r="F96" s="12">
        <v>5</v>
      </c>
      <c r="G96" s="12">
        <v>4</v>
      </c>
      <c r="H96" s="12">
        <v>5</v>
      </c>
      <c r="I96" s="12">
        <v>5</v>
      </c>
      <c r="J96" s="12">
        <v>3</v>
      </c>
      <c r="K96" s="12">
        <v>2</v>
      </c>
      <c r="L96" s="12">
        <v>5</v>
      </c>
      <c r="M96" s="12">
        <v>3</v>
      </c>
      <c r="N96" s="12">
        <v>2</v>
      </c>
      <c r="O96" s="12">
        <v>4</v>
      </c>
      <c r="P96" s="12">
        <v>5</v>
      </c>
      <c r="Q96" s="12">
        <v>4</v>
      </c>
      <c r="R96" s="12">
        <v>4</v>
      </c>
      <c r="S96" s="12">
        <v>3</v>
      </c>
      <c r="T96" s="12">
        <v>2</v>
      </c>
      <c r="U96" s="12">
        <v>2</v>
      </c>
      <c r="V96" s="12">
        <v>3</v>
      </c>
      <c r="W96" s="12">
        <v>4</v>
      </c>
      <c r="X96" s="12">
        <v>5</v>
      </c>
      <c r="Y96" s="12" t="s">
        <v>33</v>
      </c>
      <c r="Z96" s="12" t="s">
        <v>48</v>
      </c>
      <c r="AA96" s="12" t="s">
        <v>56</v>
      </c>
      <c r="AB96" s="12" t="s">
        <v>36</v>
      </c>
      <c r="AC96" s="12" t="s">
        <v>58</v>
      </c>
      <c r="AD96" t="str">
        <f t="shared" si="25"/>
        <v>Negative</v>
      </c>
      <c r="AE96" t="str">
        <f t="shared" si="26"/>
        <v>Positive</v>
      </c>
      <c r="AF96" t="str">
        <f t="shared" si="27"/>
        <v>Positive</v>
      </c>
      <c r="AG96" t="str">
        <f t="shared" si="28"/>
        <v>Positive</v>
      </c>
      <c r="AH96" t="str">
        <f t="shared" si="29"/>
        <v>Neutral</v>
      </c>
      <c r="AI96" t="str">
        <f t="shared" si="30"/>
        <v>Positive</v>
      </c>
      <c r="AJ96" t="str">
        <f t="shared" si="31"/>
        <v>Positive</v>
      </c>
      <c r="AK96" t="str">
        <f t="shared" si="32"/>
        <v>Positive</v>
      </c>
      <c r="AL96" t="str">
        <f t="shared" si="33"/>
        <v>Positive</v>
      </c>
      <c r="AM96" t="str">
        <f t="shared" si="34"/>
        <v>Neutral</v>
      </c>
      <c r="AN96" t="str">
        <f t="shared" si="35"/>
        <v>Negative</v>
      </c>
      <c r="AO96" t="str">
        <f t="shared" si="36"/>
        <v>Positive</v>
      </c>
      <c r="AP96" t="str">
        <f t="shared" si="37"/>
        <v>Neutral</v>
      </c>
      <c r="AQ96" t="str">
        <f t="shared" si="38"/>
        <v>Negative</v>
      </c>
      <c r="AR96" t="str">
        <f t="shared" si="39"/>
        <v>Positive</v>
      </c>
      <c r="AS96" t="str">
        <f t="shared" si="40"/>
        <v>Positive</v>
      </c>
      <c r="AT96" t="str">
        <f t="shared" si="41"/>
        <v>Positive</v>
      </c>
      <c r="AU96" t="str">
        <f t="shared" si="42"/>
        <v>Positive</v>
      </c>
      <c r="AV96" t="str">
        <f t="shared" si="43"/>
        <v>Neutral</v>
      </c>
      <c r="AW96" t="str">
        <f t="shared" si="44"/>
        <v>Negative</v>
      </c>
      <c r="AX96" t="str">
        <f t="shared" si="45"/>
        <v>Negative</v>
      </c>
      <c r="AY96" t="str">
        <f t="shared" si="46"/>
        <v>Neutral</v>
      </c>
      <c r="AZ96" t="str">
        <f t="shared" si="47"/>
        <v>Positive</v>
      </c>
      <c r="BA96" t="str">
        <f t="shared" si="48"/>
        <v>Positive</v>
      </c>
    </row>
    <row r="97" spans="1:53" x14ac:dyDescent="0.25">
      <c r="A97" s="13">
        <v>5</v>
      </c>
      <c r="B97" s="13">
        <v>5</v>
      </c>
      <c r="C97" s="13">
        <v>2</v>
      </c>
      <c r="D97" s="13">
        <v>2</v>
      </c>
      <c r="E97" s="13">
        <v>5</v>
      </c>
      <c r="F97" s="13">
        <v>5</v>
      </c>
      <c r="G97" s="13">
        <v>4</v>
      </c>
      <c r="H97" s="13">
        <v>5</v>
      </c>
      <c r="I97" s="13">
        <v>4</v>
      </c>
      <c r="J97" s="13">
        <v>4</v>
      </c>
      <c r="K97" s="13">
        <v>4</v>
      </c>
      <c r="L97" s="13">
        <v>4</v>
      </c>
      <c r="M97" s="13">
        <v>4</v>
      </c>
      <c r="N97" s="13">
        <v>4</v>
      </c>
      <c r="O97" s="13">
        <v>4</v>
      </c>
      <c r="P97" s="13">
        <v>3</v>
      </c>
      <c r="Q97" s="13">
        <v>4</v>
      </c>
      <c r="R97" s="13">
        <v>1</v>
      </c>
      <c r="S97" s="13">
        <v>4</v>
      </c>
      <c r="T97" s="13">
        <v>3</v>
      </c>
      <c r="U97" s="13">
        <v>2</v>
      </c>
      <c r="V97" s="13">
        <v>3</v>
      </c>
      <c r="W97" s="13">
        <v>3</v>
      </c>
      <c r="X97" s="13">
        <v>2</v>
      </c>
      <c r="Y97" s="13" t="s">
        <v>33</v>
      </c>
      <c r="Z97" s="13" t="s">
        <v>48</v>
      </c>
      <c r="AA97" s="13" t="s">
        <v>35</v>
      </c>
      <c r="AB97" s="13" t="s">
        <v>36</v>
      </c>
      <c r="AC97" s="13" t="s">
        <v>52</v>
      </c>
      <c r="AD97" t="str">
        <f t="shared" si="25"/>
        <v>Positive</v>
      </c>
      <c r="AE97" t="str">
        <f t="shared" si="26"/>
        <v>Positive</v>
      </c>
      <c r="AF97" t="str">
        <f t="shared" si="27"/>
        <v>Negative</v>
      </c>
      <c r="AG97" t="str">
        <f t="shared" si="28"/>
        <v>Negative</v>
      </c>
      <c r="AH97" t="str">
        <f t="shared" si="29"/>
        <v>Positive</v>
      </c>
      <c r="AI97" t="str">
        <f t="shared" si="30"/>
        <v>Positive</v>
      </c>
      <c r="AJ97" t="str">
        <f t="shared" si="31"/>
        <v>Positive</v>
      </c>
      <c r="AK97" t="str">
        <f t="shared" si="32"/>
        <v>Positive</v>
      </c>
      <c r="AL97" t="str">
        <f t="shared" si="33"/>
        <v>Positive</v>
      </c>
      <c r="AM97" t="str">
        <f t="shared" si="34"/>
        <v>Positive</v>
      </c>
      <c r="AN97" t="str">
        <f t="shared" si="35"/>
        <v>Positive</v>
      </c>
      <c r="AO97" t="str">
        <f t="shared" si="36"/>
        <v>Positive</v>
      </c>
      <c r="AP97" t="str">
        <f t="shared" si="37"/>
        <v>Positive</v>
      </c>
      <c r="AQ97" t="str">
        <f t="shared" si="38"/>
        <v>Positive</v>
      </c>
      <c r="AR97" t="str">
        <f t="shared" si="39"/>
        <v>Positive</v>
      </c>
      <c r="AS97" t="str">
        <f t="shared" si="40"/>
        <v>Neutral</v>
      </c>
      <c r="AT97" t="str">
        <f t="shared" si="41"/>
        <v>Positive</v>
      </c>
      <c r="AU97" t="str">
        <f t="shared" si="42"/>
        <v>Negative</v>
      </c>
      <c r="AV97" t="str">
        <f t="shared" si="43"/>
        <v>Positive</v>
      </c>
      <c r="AW97" t="str">
        <f t="shared" si="44"/>
        <v>Neutral</v>
      </c>
      <c r="AX97" t="str">
        <f t="shared" si="45"/>
        <v>Negative</v>
      </c>
      <c r="AY97" t="str">
        <f t="shared" si="46"/>
        <v>Neutral</v>
      </c>
      <c r="AZ97" t="str">
        <f t="shared" si="47"/>
        <v>Neutral</v>
      </c>
      <c r="BA97" t="str">
        <f t="shared" si="48"/>
        <v>Negative</v>
      </c>
    </row>
    <row r="98" spans="1:53" ht="26.4" x14ac:dyDescent="0.25">
      <c r="A98" s="12">
        <v>4</v>
      </c>
      <c r="B98" s="12">
        <v>4</v>
      </c>
      <c r="C98" s="12">
        <v>5</v>
      </c>
      <c r="D98" s="12">
        <v>4</v>
      </c>
      <c r="E98" s="12">
        <v>5</v>
      </c>
      <c r="F98" s="12">
        <v>4</v>
      </c>
      <c r="G98" s="12">
        <v>3</v>
      </c>
      <c r="H98" s="12">
        <v>4</v>
      </c>
      <c r="I98" s="12">
        <v>4</v>
      </c>
      <c r="J98" s="12">
        <v>4</v>
      </c>
      <c r="K98" s="12">
        <v>5</v>
      </c>
      <c r="L98" s="12">
        <v>5</v>
      </c>
      <c r="M98" s="12">
        <v>4</v>
      </c>
      <c r="N98" s="12">
        <v>4</v>
      </c>
      <c r="O98" s="12">
        <v>4</v>
      </c>
      <c r="P98" s="12">
        <v>4</v>
      </c>
      <c r="Q98" s="12">
        <v>5</v>
      </c>
      <c r="R98" s="12">
        <v>4</v>
      </c>
      <c r="S98" s="12">
        <v>4</v>
      </c>
      <c r="T98" s="12">
        <v>4</v>
      </c>
      <c r="U98" s="12">
        <v>4</v>
      </c>
      <c r="V98" s="12">
        <v>5</v>
      </c>
      <c r="W98" s="12">
        <v>5</v>
      </c>
      <c r="X98" s="12">
        <v>4</v>
      </c>
      <c r="Y98" s="12" t="s">
        <v>33</v>
      </c>
      <c r="Z98" s="12" t="s">
        <v>34</v>
      </c>
      <c r="AA98" s="12" t="s">
        <v>56</v>
      </c>
      <c r="AB98" s="12" t="s">
        <v>36</v>
      </c>
      <c r="AC98" s="12" t="s">
        <v>52</v>
      </c>
      <c r="AD98" t="str">
        <f t="shared" si="25"/>
        <v>Positive</v>
      </c>
      <c r="AE98" t="str">
        <f t="shared" si="26"/>
        <v>Positive</v>
      </c>
      <c r="AF98" t="str">
        <f t="shared" si="27"/>
        <v>Positive</v>
      </c>
      <c r="AG98" t="str">
        <f t="shared" si="28"/>
        <v>Positive</v>
      </c>
      <c r="AH98" t="str">
        <f t="shared" si="29"/>
        <v>Positive</v>
      </c>
      <c r="AI98" t="str">
        <f t="shared" si="30"/>
        <v>Positive</v>
      </c>
      <c r="AJ98" t="str">
        <f t="shared" si="31"/>
        <v>Neutral</v>
      </c>
      <c r="AK98" t="str">
        <f t="shared" si="32"/>
        <v>Positive</v>
      </c>
      <c r="AL98" t="str">
        <f t="shared" si="33"/>
        <v>Positive</v>
      </c>
      <c r="AM98" t="str">
        <f t="shared" si="34"/>
        <v>Positive</v>
      </c>
      <c r="AN98" t="str">
        <f t="shared" si="35"/>
        <v>Positive</v>
      </c>
      <c r="AO98" t="str">
        <f t="shared" si="36"/>
        <v>Positive</v>
      </c>
      <c r="AP98" t="str">
        <f t="shared" si="37"/>
        <v>Positive</v>
      </c>
      <c r="AQ98" t="str">
        <f t="shared" si="38"/>
        <v>Positive</v>
      </c>
      <c r="AR98" t="str">
        <f t="shared" si="39"/>
        <v>Positive</v>
      </c>
      <c r="AS98" t="str">
        <f t="shared" si="40"/>
        <v>Positive</v>
      </c>
      <c r="AT98" t="str">
        <f t="shared" si="41"/>
        <v>Positive</v>
      </c>
      <c r="AU98" t="str">
        <f t="shared" si="42"/>
        <v>Positive</v>
      </c>
      <c r="AV98" t="str">
        <f t="shared" si="43"/>
        <v>Positive</v>
      </c>
      <c r="AW98" t="str">
        <f t="shared" si="44"/>
        <v>Positive</v>
      </c>
      <c r="AX98" t="str">
        <f t="shared" si="45"/>
        <v>Positive</v>
      </c>
      <c r="AY98" t="str">
        <f t="shared" si="46"/>
        <v>Positive</v>
      </c>
      <c r="AZ98" t="str">
        <f t="shared" si="47"/>
        <v>Positive</v>
      </c>
      <c r="BA98" t="str">
        <f t="shared" si="48"/>
        <v>Positive</v>
      </c>
    </row>
    <row r="99" spans="1:53" x14ac:dyDescent="0.25">
      <c r="A99" s="13">
        <v>2</v>
      </c>
      <c r="B99" s="13">
        <v>5</v>
      </c>
      <c r="C99" s="13">
        <v>5</v>
      </c>
      <c r="D99" s="13">
        <v>4</v>
      </c>
      <c r="E99" s="13">
        <v>3</v>
      </c>
      <c r="F99" s="13">
        <v>5</v>
      </c>
      <c r="G99" s="13">
        <v>5</v>
      </c>
      <c r="H99" s="13">
        <v>5</v>
      </c>
      <c r="I99" s="13">
        <v>5</v>
      </c>
      <c r="J99" s="13">
        <v>5</v>
      </c>
      <c r="K99" s="13">
        <v>5</v>
      </c>
      <c r="L99" s="13">
        <v>4</v>
      </c>
      <c r="M99" s="13">
        <v>5</v>
      </c>
      <c r="N99" s="13">
        <v>5</v>
      </c>
      <c r="O99" s="13">
        <v>4</v>
      </c>
      <c r="P99" s="13">
        <v>5</v>
      </c>
      <c r="Q99" s="13">
        <v>3</v>
      </c>
      <c r="R99" s="13">
        <v>4</v>
      </c>
      <c r="S99" s="13">
        <v>3</v>
      </c>
      <c r="T99" s="13">
        <v>4</v>
      </c>
      <c r="U99" s="13">
        <v>5</v>
      </c>
      <c r="V99" s="13">
        <v>5</v>
      </c>
      <c r="W99" s="13">
        <v>5</v>
      </c>
      <c r="X99" s="13">
        <v>5</v>
      </c>
      <c r="Y99" s="13" t="s">
        <v>33</v>
      </c>
      <c r="Z99" s="13" t="s">
        <v>48</v>
      </c>
      <c r="AA99" s="13" t="s">
        <v>56</v>
      </c>
      <c r="AB99" s="13" t="s">
        <v>36</v>
      </c>
      <c r="AC99" s="13" t="s">
        <v>52</v>
      </c>
      <c r="AD99" t="str">
        <f t="shared" si="25"/>
        <v>Negative</v>
      </c>
      <c r="AE99" t="str">
        <f t="shared" si="26"/>
        <v>Positive</v>
      </c>
      <c r="AF99" t="str">
        <f t="shared" si="27"/>
        <v>Positive</v>
      </c>
      <c r="AG99" t="str">
        <f t="shared" si="28"/>
        <v>Positive</v>
      </c>
      <c r="AH99" t="str">
        <f t="shared" si="29"/>
        <v>Neutral</v>
      </c>
      <c r="AI99" t="str">
        <f t="shared" si="30"/>
        <v>Positive</v>
      </c>
      <c r="AJ99" t="str">
        <f t="shared" si="31"/>
        <v>Positive</v>
      </c>
      <c r="AK99" t="str">
        <f t="shared" si="32"/>
        <v>Positive</v>
      </c>
      <c r="AL99" t="str">
        <f t="shared" si="33"/>
        <v>Positive</v>
      </c>
      <c r="AM99" t="str">
        <f t="shared" si="34"/>
        <v>Positive</v>
      </c>
      <c r="AN99" t="str">
        <f t="shared" si="35"/>
        <v>Positive</v>
      </c>
      <c r="AO99" t="str">
        <f t="shared" si="36"/>
        <v>Positive</v>
      </c>
      <c r="AP99" t="str">
        <f t="shared" si="37"/>
        <v>Positive</v>
      </c>
      <c r="AQ99" t="str">
        <f t="shared" si="38"/>
        <v>Positive</v>
      </c>
      <c r="AR99" t="str">
        <f t="shared" si="39"/>
        <v>Positive</v>
      </c>
      <c r="AS99" t="str">
        <f t="shared" si="40"/>
        <v>Positive</v>
      </c>
      <c r="AT99" t="str">
        <f t="shared" si="41"/>
        <v>Neutral</v>
      </c>
      <c r="AU99" t="str">
        <f t="shared" si="42"/>
        <v>Positive</v>
      </c>
      <c r="AV99" t="str">
        <f t="shared" si="43"/>
        <v>Neutral</v>
      </c>
      <c r="AW99" t="str">
        <f t="shared" si="44"/>
        <v>Positive</v>
      </c>
      <c r="AX99" t="str">
        <f t="shared" si="45"/>
        <v>Positive</v>
      </c>
      <c r="AY99" t="str">
        <f t="shared" si="46"/>
        <v>Positive</v>
      </c>
      <c r="AZ99" t="str">
        <f t="shared" si="47"/>
        <v>Positive</v>
      </c>
      <c r="BA99" t="str">
        <f t="shared" si="48"/>
        <v>Positive</v>
      </c>
    </row>
    <row r="100" spans="1:53" x14ac:dyDescent="0.25">
      <c r="A100" s="12">
        <v>2</v>
      </c>
      <c r="B100" s="12">
        <v>3</v>
      </c>
      <c r="C100" s="12">
        <v>2</v>
      </c>
      <c r="D100" s="12">
        <v>2</v>
      </c>
      <c r="E100" s="12">
        <v>1</v>
      </c>
      <c r="F100" s="12">
        <v>4</v>
      </c>
      <c r="G100" s="12">
        <v>4</v>
      </c>
      <c r="H100" s="12">
        <v>4</v>
      </c>
      <c r="I100" s="12">
        <v>5</v>
      </c>
      <c r="J100" s="12">
        <v>4</v>
      </c>
      <c r="K100" s="12">
        <v>4</v>
      </c>
      <c r="L100" s="12">
        <v>4</v>
      </c>
      <c r="M100" s="12">
        <v>4</v>
      </c>
      <c r="N100" s="12">
        <v>3</v>
      </c>
      <c r="O100" s="12">
        <v>3</v>
      </c>
      <c r="P100" s="12">
        <v>4</v>
      </c>
      <c r="Q100" s="12">
        <v>4</v>
      </c>
      <c r="R100" s="12">
        <v>4</v>
      </c>
      <c r="S100" s="12">
        <v>3</v>
      </c>
      <c r="T100" s="12">
        <v>2</v>
      </c>
      <c r="U100" s="12">
        <v>2</v>
      </c>
      <c r="V100" s="12">
        <v>4</v>
      </c>
      <c r="W100" s="12">
        <v>3</v>
      </c>
      <c r="X100" s="12">
        <v>2</v>
      </c>
      <c r="Y100" s="12" t="s">
        <v>33</v>
      </c>
      <c r="Z100" s="12" t="s">
        <v>48</v>
      </c>
      <c r="AA100" s="12" t="s">
        <v>35</v>
      </c>
      <c r="AB100" s="12" t="s">
        <v>36</v>
      </c>
      <c r="AC100" s="12" t="s">
        <v>37</v>
      </c>
      <c r="AD100" t="str">
        <f t="shared" si="25"/>
        <v>Negative</v>
      </c>
      <c r="AE100" t="str">
        <f t="shared" si="26"/>
        <v>Neutral</v>
      </c>
      <c r="AF100" t="str">
        <f t="shared" si="27"/>
        <v>Negative</v>
      </c>
      <c r="AG100" t="str">
        <f t="shared" si="28"/>
        <v>Negative</v>
      </c>
      <c r="AH100" t="str">
        <f t="shared" si="29"/>
        <v>Negative</v>
      </c>
      <c r="AI100" t="str">
        <f t="shared" si="30"/>
        <v>Positive</v>
      </c>
      <c r="AJ100" t="str">
        <f t="shared" si="31"/>
        <v>Positive</v>
      </c>
      <c r="AK100" t="str">
        <f t="shared" si="32"/>
        <v>Positive</v>
      </c>
      <c r="AL100" t="str">
        <f t="shared" si="33"/>
        <v>Positive</v>
      </c>
      <c r="AM100" t="str">
        <f t="shared" si="34"/>
        <v>Positive</v>
      </c>
      <c r="AN100" t="str">
        <f t="shared" si="35"/>
        <v>Positive</v>
      </c>
      <c r="AO100" t="str">
        <f t="shared" si="36"/>
        <v>Positive</v>
      </c>
      <c r="AP100" t="str">
        <f t="shared" si="37"/>
        <v>Positive</v>
      </c>
      <c r="AQ100" t="str">
        <f t="shared" si="38"/>
        <v>Neutral</v>
      </c>
      <c r="AR100" t="str">
        <f t="shared" si="39"/>
        <v>Neutral</v>
      </c>
      <c r="AS100" t="str">
        <f t="shared" si="40"/>
        <v>Positive</v>
      </c>
      <c r="AT100" t="str">
        <f t="shared" si="41"/>
        <v>Positive</v>
      </c>
      <c r="AU100" t="str">
        <f t="shared" si="42"/>
        <v>Positive</v>
      </c>
      <c r="AV100" t="str">
        <f t="shared" si="43"/>
        <v>Neutral</v>
      </c>
      <c r="AW100" t="str">
        <f t="shared" si="44"/>
        <v>Negative</v>
      </c>
      <c r="AX100" t="str">
        <f t="shared" si="45"/>
        <v>Negative</v>
      </c>
      <c r="AY100" t="str">
        <f t="shared" si="46"/>
        <v>Positive</v>
      </c>
      <c r="AZ100" t="str">
        <f t="shared" si="47"/>
        <v>Neutral</v>
      </c>
      <c r="BA100" t="str">
        <f t="shared" si="48"/>
        <v>Negative</v>
      </c>
    </row>
    <row r="101" spans="1:53" ht="26.4" x14ac:dyDescent="0.25">
      <c r="A101" s="13">
        <v>2</v>
      </c>
      <c r="B101" s="13">
        <v>5</v>
      </c>
      <c r="C101" s="13">
        <v>1</v>
      </c>
      <c r="D101" s="13">
        <v>1</v>
      </c>
      <c r="E101" s="13">
        <v>1</v>
      </c>
      <c r="F101" s="13">
        <v>5</v>
      </c>
      <c r="G101" s="13">
        <v>5</v>
      </c>
      <c r="H101" s="13">
        <v>4</v>
      </c>
      <c r="I101" s="13">
        <v>5</v>
      </c>
      <c r="J101" s="13">
        <v>3</v>
      </c>
      <c r="K101" s="13">
        <v>3</v>
      </c>
      <c r="L101" s="13">
        <v>2</v>
      </c>
      <c r="M101" s="13">
        <v>2</v>
      </c>
      <c r="N101" s="13">
        <v>1</v>
      </c>
      <c r="O101" s="13">
        <v>4</v>
      </c>
      <c r="P101" s="13">
        <v>5</v>
      </c>
      <c r="Q101" s="13">
        <v>3</v>
      </c>
      <c r="R101" s="13">
        <v>2</v>
      </c>
      <c r="S101" s="13">
        <v>4</v>
      </c>
      <c r="T101" s="13">
        <v>3</v>
      </c>
      <c r="U101" s="13">
        <v>3</v>
      </c>
      <c r="V101" s="13">
        <v>4</v>
      </c>
      <c r="W101" s="13">
        <v>3</v>
      </c>
      <c r="X101" s="13">
        <v>4</v>
      </c>
      <c r="Y101" s="13" t="s">
        <v>33</v>
      </c>
      <c r="Z101" s="13" t="s">
        <v>34</v>
      </c>
      <c r="AA101" s="13" t="s">
        <v>56</v>
      </c>
      <c r="AB101" s="13" t="s">
        <v>36</v>
      </c>
      <c r="AC101" s="13" t="s">
        <v>52</v>
      </c>
      <c r="AD101" t="str">
        <f t="shared" si="25"/>
        <v>Negative</v>
      </c>
      <c r="AE101" t="str">
        <f t="shared" si="26"/>
        <v>Positive</v>
      </c>
      <c r="AF101" t="str">
        <f t="shared" si="27"/>
        <v>Negative</v>
      </c>
      <c r="AG101" t="str">
        <f t="shared" si="28"/>
        <v>Negative</v>
      </c>
      <c r="AH101" t="str">
        <f t="shared" si="29"/>
        <v>Negative</v>
      </c>
      <c r="AI101" t="str">
        <f t="shared" si="30"/>
        <v>Positive</v>
      </c>
      <c r="AJ101" t="str">
        <f t="shared" si="31"/>
        <v>Positive</v>
      </c>
      <c r="AK101" t="str">
        <f t="shared" si="32"/>
        <v>Positive</v>
      </c>
      <c r="AL101" t="str">
        <f t="shared" si="33"/>
        <v>Positive</v>
      </c>
      <c r="AM101" t="str">
        <f t="shared" si="34"/>
        <v>Neutral</v>
      </c>
      <c r="AN101" t="str">
        <f t="shared" si="35"/>
        <v>Neutral</v>
      </c>
      <c r="AO101" t="str">
        <f t="shared" si="36"/>
        <v>Negative</v>
      </c>
      <c r="AP101" t="str">
        <f t="shared" si="37"/>
        <v>Negative</v>
      </c>
      <c r="AQ101" t="str">
        <f t="shared" si="38"/>
        <v>Negative</v>
      </c>
      <c r="AR101" t="str">
        <f t="shared" si="39"/>
        <v>Positive</v>
      </c>
      <c r="AS101" t="str">
        <f t="shared" si="40"/>
        <v>Positive</v>
      </c>
      <c r="AT101" t="str">
        <f t="shared" si="41"/>
        <v>Neutral</v>
      </c>
      <c r="AU101" t="str">
        <f t="shared" si="42"/>
        <v>Negative</v>
      </c>
      <c r="AV101" t="str">
        <f t="shared" si="43"/>
        <v>Positive</v>
      </c>
      <c r="AW101" t="str">
        <f t="shared" si="44"/>
        <v>Neutral</v>
      </c>
      <c r="AX101" t="str">
        <f t="shared" si="45"/>
        <v>Neutral</v>
      </c>
      <c r="AY101" t="str">
        <f t="shared" si="46"/>
        <v>Positive</v>
      </c>
      <c r="AZ101" t="str">
        <f t="shared" si="47"/>
        <v>Neutral</v>
      </c>
      <c r="BA101" t="str">
        <f t="shared" si="48"/>
        <v>Positive</v>
      </c>
    </row>
    <row r="102" spans="1:53" ht="26.4" x14ac:dyDescent="0.25">
      <c r="A102" s="12">
        <v>2</v>
      </c>
      <c r="B102" s="12">
        <v>5</v>
      </c>
      <c r="C102" s="12">
        <v>5</v>
      </c>
      <c r="D102" s="12">
        <v>5</v>
      </c>
      <c r="E102" s="12">
        <v>5</v>
      </c>
      <c r="F102" s="12">
        <v>4</v>
      </c>
      <c r="G102" s="12">
        <v>4</v>
      </c>
      <c r="H102" s="12">
        <v>4</v>
      </c>
      <c r="I102" s="12">
        <v>4</v>
      </c>
      <c r="J102" s="12">
        <v>5</v>
      </c>
      <c r="K102" s="12">
        <v>5</v>
      </c>
      <c r="L102" s="12">
        <v>5</v>
      </c>
      <c r="M102" s="12">
        <v>4</v>
      </c>
      <c r="N102" s="12">
        <v>3</v>
      </c>
      <c r="O102" s="12">
        <v>3</v>
      </c>
      <c r="P102" s="12">
        <v>4</v>
      </c>
      <c r="Q102" s="12">
        <v>4</v>
      </c>
      <c r="R102" s="12">
        <v>3</v>
      </c>
      <c r="S102" s="12">
        <v>3</v>
      </c>
      <c r="T102" s="12">
        <v>3</v>
      </c>
      <c r="U102" s="12">
        <v>1</v>
      </c>
      <c r="V102" s="12">
        <v>2</v>
      </c>
      <c r="W102" s="12">
        <v>4</v>
      </c>
      <c r="X102" s="12">
        <v>3</v>
      </c>
      <c r="Y102" s="12" t="s">
        <v>33</v>
      </c>
      <c r="Z102" s="12" t="s">
        <v>34</v>
      </c>
      <c r="AA102" s="12" t="s">
        <v>56</v>
      </c>
      <c r="AB102" s="12" t="s">
        <v>36</v>
      </c>
      <c r="AC102" s="12" t="s">
        <v>52</v>
      </c>
      <c r="AD102" t="str">
        <f t="shared" si="25"/>
        <v>Negative</v>
      </c>
      <c r="AE102" t="str">
        <f t="shared" si="26"/>
        <v>Positive</v>
      </c>
      <c r="AF102" t="str">
        <f t="shared" si="27"/>
        <v>Positive</v>
      </c>
      <c r="AG102" t="str">
        <f t="shared" si="28"/>
        <v>Positive</v>
      </c>
      <c r="AH102" t="str">
        <f t="shared" si="29"/>
        <v>Positive</v>
      </c>
      <c r="AI102" t="str">
        <f t="shared" si="30"/>
        <v>Positive</v>
      </c>
      <c r="AJ102" t="str">
        <f t="shared" si="31"/>
        <v>Positive</v>
      </c>
      <c r="AK102" t="str">
        <f t="shared" si="32"/>
        <v>Positive</v>
      </c>
      <c r="AL102" t="str">
        <f t="shared" si="33"/>
        <v>Positive</v>
      </c>
      <c r="AM102" t="str">
        <f t="shared" si="34"/>
        <v>Positive</v>
      </c>
      <c r="AN102" t="str">
        <f t="shared" si="35"/>
        <v>Positive</v>
      </c>
      <c r="AO102" t="str">
        <f t="shared" si="36"/>
        <v>Positive</v>
      </c>
      <c r="AP102" t="str">
        <f t="shared" si="37"/>
        <v>Positive</v>
      </c>
      <c r="AQ102" t="str">
        <f t="shared" si="38"/>
        <v>Neutral</v>
      </c>
      <c r="AR102" t="str">
        <f t="shared" si="39"/>
        <v>Neutral</v>
      </c>
      <c r="AS102" t="str">
        <f t="shared" si="40"/>
        <v>Positive</v>
      </c>
      <c r="AT102" t="str">
        <f t="shared" si="41"/>
        <v>Positive</v>
      </c>
      <c r="AU102" t="str">
        <f t="shared" si="42"/>
        <v>Neutral</v>
      </c>
      <c r="AV102" t="str">
        <f t="shared" si="43"/>
        <v>Neutral</v>
      </c>
      <c r="AW102" t="str">
        <f t="shared" si="44"/>
        <v>Neutral</v>
      </c>
      <c r="AX102" t="str">
        <f t="shared" si="45"/>
        <v>Negative</v>
      </c>
      <c r="AY102" t="str">
        <f t="shared" si="46"/>
        <v>Negative</v>
      </c>
      <c r="AZ102" t="str">
        <f t="shared" si="47"/>
        <v>Positive</v>
      </c>
      <c r="BA102" t="str">
        <f t="shared" si="48"/>
        <v>Neutral</v>
      </c>
    </row>
    <row r="103" spans="1:53" ht="26.4" x14ac:dyDescent="0.25">
      <c r="A103" s="13">
        <v>5</v>
      </c>
      <c r="B103" s="13">
        <v>5</v>
      </c>
      <c r="C103" s="13">
        <v>5</v>
      </c>
      <c r="D103" s="13">
        <v>5</v>
      </c>
      <c r="E103" s="13">
        <v>5</v>
      </c>
      <c r="F103" s="13">
        <v>3</v>
      </c>
      <c r="G103" s="13">
        <v>5</v>
      </c>
      <c r="H103" s="13">
        <v>4</v>
      </c>
      <c r="I103" s="13">
        <v>4</v>
      </c>
      <c r="J103" s="13">
        <v>5</v>
      </c>
      <c r="K103" s="13">
        <v>4</v>
      </c>
      <c r="L103" s="13">
        <v>4</v>
      </c>
      <c r="M103" s="13">
        <v>5</v>
      </c>
      <c r="N103" s="13">
        <v>4</v>
      </c>
      <c r="O103" s="13">
        <v>4</v>
      </c>
      <c r="P103" s="13">
        <v>5</v>
      </c>
      <c r="Q103" s="13">
        <v>4</v>
      </c>
      <c r="R103" s="13">
        <v>4</v>
      </c>
      <c r="S103" s="13">
        <v>5</v>
      </c>
      <c r="T103" s="13">
        <v>5</v>
      </c>
      <c r="U103" s="13">
        <v>4</v>
      </c>
      <c r="V103" s="13">
        <v>5</v>
      </c>
      <c r="W103" s="13">
        <v>4</v>
      </c>
      <c r="X103" s="13">
        <v>4</v>
      </c>
      <c r="Y103" s="13" t="s">
        <v>33</v>
      </c>
      <c r="Z103" s="13" t="s">
        <v>34</v>
      </c>
      <c r="AA103" s="13" t="s">
        <v>145</v>
      </c>
      <c r="AB103" s="13" t="s">
        <v>36</v>
      </c>
      <c r="AC103" s="13" t="s">
        <v>119</v>
      </c>
      <c r="AD103" t="str">
        <f t="shared" si="25"/>
        <v>Positive</v>
      </c>
      <c r="AE103" t="str">
        <f t="shared" si="26"/>
        <v>Positive</v>
      </c>
      <c r="AF103" t="str">
        <f t="shared" si="27"/>
        <v>Positive</v>
      </c>
      <c r="AG103" t="str">
        <f t="shared" si="28"/>
        <v>Positive</v>
      </c>
      <c r="AH103" t="str">
        <f t="shared" si="29"/>
        <v>Positive</v>
      </c>
      <c r="AI103" t="str">
        <f t="shared" si="30"/>
        <v>Neutral</v>
      </c>
      <c r="AJ103" t="str">
        <f t="shared" si="31"/>
        <v>Positive</v>
      </c>
      <c r="AK103" t="str">
        <f t="shared" si="32"/>
        <v>Positive</v>
      </c>
      <c r="AL103" t="str">
        <f t="shared" si="33"/>
        <v>Positive</v>
      </c>
      <c r="AM103" t="str">
        <f t="shared" si="34"/>
        <v>Positive</v>
      </c>
      <c r="AN103" t="str">
        <f t="shared" si="35"/>
        <v>Positive</v>
      </c>
      <c r="AO103" t="str">
        <f t="shared" si="36"/>
        <v>Positive</v>
      </c>
      <c r="AP103" t="str">
        <f t="shared" si="37"/>
        <v>Positive</v>
      </c>
      <c r="AQ103" t="str">
        <f t="shared" si="38"/>
        <v>Positive</v>
      </c>
      <c r="AR103" t="str">
        <f t="shared" si="39"/>
        <v>Positive</v>
      </c>
      <c r="AS103" t="str">
        <f t="shared" si="40"/>
        <v>Positive</v>
      </c>
      <c r="AT103" t="str">
        <f t="shared" si="41"/>
        <v>Positive</v>
      </c>
      <c r="AU103" t="str">
        <f t="shared" si="42"/>
        <v>Positive</v>
      </c>
      <c r="AV103" t="str">
        <f t="shared" si="43"/>
        <v>Positive</v>
      </c>
      <c r="AW103" t="str">
        <f t="shared" si="44"/>
        <v>Positive</v>
      </c>
      <c r="AX103" t="str">
        <f t="shared" si="45"/>
        <v>Positive</v>
      </c>
      <c r="AY103" t="str">
        <f t="shared" si="46"/>
        <v>Positive</v>
      </c>
      <c r="AZ103" t="str">
        <f t="shared" si="47"/>
        <v>Positive</v>
      </c>
      <c r="BA103" t="str">
        <f t="shared" si="48"/>
        <v>Positive</v>
      </c>
    </row>
    <row r="104" spans="1:53" ht="26.4" x14ac:dyDescent="0.25">
      <c r="A104" s="12">
        <v>2</v>
      </c>
      <c r="B104" s="12">
        <v>3</v>
      </c>
      <c r="C104" s="12">
        <v>2</v>
      </c>
      <c r="D104" s="12">
        <v>2</v>
      </c>
      <c r="E104" s="12">
        <v>4</v>
      </c>
      <c r="F104" s="12">
        <v>4</v>
      </c>
      <c r="G104" s="12">
        <v>3</v>
      </c>
      <c r="H104" s="12">
        <v>4</v>
      </c>
      <c r="I104" s="12">
        <v>3</v>
      </c>
      <c r="J104" s="12">
        <v>3</v>
      </c>
      <c r="K104" s="12">
        <v>4</v>
      </c>
      <c r="L104" s="12">
        <v>4</v>
      </c>
      <c r="M104" s="12">
        <v>4</v>
      </c>
      <c r="N104" s="12">
        <v>3</v>
      </c>
      <c r="O104" s="12">
        <v>4</v>
      </c>
      <c r="P104" s="12">
        <v>5</v>
      </c>
      <c r="Q104" s="12">
        <v>3</v>
      </c>
      <c r="R104" s="12">
        <v>3</v>
      </c>
      <c r="S104" s="12">
        <v>4</v>
      </c>
      <c r="T104" s="12">
        <v>3</v>
      </c>
      <c r="U104" s="12">
        <v>3</v>
      </c>
      <c r="V104" s="12">
        <v>3</v>
      </c>
      <c r="W104" s="12">
        <v>4</v>
      </c>
      <c r="X104" s="12">
        <v>4</v>
      </c>
      <c r="Y104" s="12" t="s">
        <v>33</v>
      </c>
      <c r="Z104" s="12" t="s">
        <v>34</v>
      </c>
      <c r="AA104" s="12" t="s">
        <v>35</v>
      </c>
      <c r="AB104" s="12" t="s">
        <v>36</v>
      </c>
      <c r="AC104" s="12" t="s">
        <v>52</v>
      </c>
      <c r="AD104" t="str">
        <f t="shared" si="25"/>
        <v>Negative</v>
      </c>
      <c r="AE104" t="str">
        <f t="shared" si="26"/>
        <v>Neutral</v>
      </c>
      <c r="AF104" t="str">
        <f t="shared" si="27"/>
        <v>Negative</v>
      </c>
      <c r="AG104" t="str">
        <f t="shared" si="28"/>
        <v>Negative</v>
      </c>
      <c r="AH104" t="str">
        <f t="shared" si="29"/>
        <v>Positive</v>
      </c>
      <c r="AI104" t="str">
        <f t="shared" si="30"/>
        <v>Positive</v>
      </c>
      <c r="AJ104" t="str">
        <f t="shared" si="31"/>
        <v>Neutral</v>
      </c>
      <c r="AK104" t="str">
        <f t="shared" si="32"/>
        <v>Positive</v>
      </c>
      <c r="AL104" t="str">
        <f t="shared" si="33"/>
        <v>Neutral</v>
      </c>
      <c r="AM104" t="str">
        <f t="shared" si="34"/>
        <v>Neutral</v>
      </c>
      <c r="AN104" t="str">
        <f t="shared" si="35"/>
        <v>Positive</v>
      </c>
      <c r="AO104" t="str">
        <f t="shared" si="36"/>
        <v>Positive</v>
      </c>
      <c r="AP104" t="str">
        <f t="shared" si="37"/>
        <v>Positive</v>
      </c>
      <c r="AQ104" t="str">
        <f t="shared" si="38"/>
        <v>Neutral</v>
      </c>
      <c r="AR104" t="str">
        <f t="shared" si="39"/>
        <v>Positive</v>
      </c>
      <c r="AS104" t="str">
        <f t="shared" si="40"/>
        <v>Positive</v>
      </c>
      <c r="AT104" t="str">
        <f t="shared" si="41"/>
        <v>Neutral</v>
      </c>
      <c r="AU104" t="str">
        <f t="shared" si="42"/>
        <v>Neutral</v>
      </c>
      <c r="AV104" t="str">
        <f t="shared" si="43"/>
        <v>Positive</v>
      </c>
      <c r="AW104" t="str">
        <f t="shared" si="44"/>
        <v>Neutral</v>
      </c>
      <c r="AX104" t="str">
        <f t="shared" si="45"/>
        <v>Neutral</v>
      </c>
      <c r="AY104" t="str">
        <f t="shared" si="46"/>
        <v>Neutral</v>
      </c>
      <c r="AZ104" t="str">
        <f t="shared" si="47"/>
        <v>Positive</v>
      </c>
      <c r="BA104" t="str">
        <f t="shared" si="48"/>
        <v>Positive</v>
      </c>
    </row>
    <row r="105" spans="1:53" ht="26.4" x14ac:dyDescent="0.25">
      <c r="A105" s="13">
        <v>4</v>
      </c>
      <c r="B105" s="13">
        <v>3</v>
      </c>
      <c r="C105" s="13">
        <v>3</v>
      </c>
      <c r="D105" s="13">
        <v>3</v>
      </c>
      <c r="E105" s="13">
        <v>3</v>
      </c>
      <c r="F105" s="13">
        <v>4</v>
      </c>
      <c r="G105" s="13">
        <v>4</v>
      </c>
      <c r="H105" s="13">
        <v>4</v>
      </c>
      <c r="I105" s="13">
        <v>5</v>
      </c>
      <c r="J105" s="13">
        <v>5</v>
      </c>
      <c r="K105" s="13">
        <v>5</v>
      </c>
      <c r="L105" s="13">
        <v>4</v>
      </c>
      <c r="M105" s="13">
        <v>5</v>
      </c>
      <c r="N105" s="13">
        <v>5</v>
      </c>
      <c r="O105" s="13">
        <v>4</v>
      </c>
      <c r="P105" s="13">
        <v>4</v>
      </c>
      <c r="Q105" s="13">
        <v>4</v>
      </c>
      <c r="R105" s="13">
        <v>4</v>
      </c>
      <c r="S105" s="13">
        <v>4</v>
      </c>
      <c r="T105" s="13">
        <v>5</v>
      </c>
      <c r="U105" s="13">
        <v>5</v>
      </c>
      <c r="V105" s="13">
        <v>5</v>
      </c>
      <c r="W105" s="13">
        <v>5</v>
      </c>
      <c r="X105" s="13">
        <v>5</v>
      </c>
      <c r="Y105" s="13" t="s">
        <v>47</v>
      </c>
      <c r="Z105" s="13" t="s">
        <v>34</v>
      </c>
      <c r="AA105" s="13" t="s">
        <v>35</v>
      </c>
      <c r="AB105" s="13" t="s">
        <v>57</v>
      </c>
      <c r="AC105" s="13" t="s">
        <v>52</v>
      </c>
      <c r="AD105" t="str">
        <f t="shared" si="25"/>
        <v>Positive</v>
      </c>
      <c r="AE105" t="str">
        <f t="shared" si="26"/>
        <v>Neutral</v>
      </c>
      <c r="AF105" t="str">
        <f t="shared" si="27"/>
        <v>Neutral</v>
      </c>
      <c r="AG105" t="str">
        <f t="shared" si="28"/>
        <v>Neutral</v>
      </c>
      <c r="AH105" t="str">
        <f t="shared" si="29"/>
        <v>Neutral</v>
      </c>
      <c r="AI105" t="str">
        <f t="shared" si="30"/>
        <v>Positive</v>
      </c>
      <c r="AJ105" t="str">
        <f t="shared" si="31"/>
        <v>Positive</v>
      </c>
      <c r="AK105" t="str">
        <f t="shared" si="32"/>
        <v>Positive</v>
      </c>
      <c r="AL105" t="str">
        <f t="shared" si="33"/>
        <v>Positive</v>
      </c>
      <c r="AM105" t="str">
        <f t="shared" si="34"/>
        <v>Positive</v>
      </c>
      <c r="AN105" t="str">
        <f t="shared" si="35"/>
        <v>Positive</v>
      </c>
      <c r="AO105" t="str">
        <f t="shared" si="36"/>
        <v>Positive</v>
      </c>
      <c r="AP105" t="str">
        <f t="shared" si="37"/>
        <v>Positive</v>
      </c>
      <c r="AQ105" t="str">
        <f t="shared" si="38"/>
        <v>Positive</v>
      </c>
      <c r="AR105" t="str">
        <f t="shared" si="39"/>
        <v>Positive</v>
      </c>
      <c r="AS105" t="str">
        <f t="shared" si="40"/>
        <v>Positive</v>
      </c>
      <c r="AT105" t="str">
        <f t="shared" si="41"/>
        <v>Positive</v>
      </c>
      <c r="AU105" t="str">
        <f t="shared" si="42"/>
        <v>Positive</v>
      </c>
      <c r="AV105" t="str">
        <f t="shared" si="43"/>
        <v>Positive</v>
      </c>
      <c r="AW105" t="str">
        <f t="shared" si="44"/>
        <v>Positive</v>
      </c>
      <c r="AX105" t="str">
        <f t="shared" si="45"/>
        <v>Positive</v>
      </c>
      <c r="AY105" t="str">
        <f t="shared" si="46"/>
        <v>Positive</v>
      </c>
      <c r="AZ105" t="str">
        <f t="shared" si="47"/>
        <v>Positive</v>
      </c>
      <c r="BA105" t="str">
        <f t="shared" si="48"/>
        <v>Positive</v>
      </c>
    </row>
    <row r="106" spans="1:53" ht="26.4" x14ac:dyDescent="0.25">
      <c r="A106" s="12">
        <v>2</v>
      </c>
      <c r="B106" s="12">
        <v>5</v>
      </c>
      <c r="C106" s="12">
        <v>4</v>
      </c>
      <c r="D106" s="12">
        <v>5</v>
      </c>
      <c r="E106" s="12">
        <v>5</v>
      </c>
      <c r="F106" s="12">
        <v>5</v>
      </c>
      <c r="G106" s="12">
        <v>5</v>
      </c>
      <c r="H106" s="12">
        <v>5</v>
      </c>
      <c r="I106" s="12">
        <v>5</v>
      </c>
      <c r="J106" s="12">
        <v>5</v>
      </c>
      <c r="K106" s="12">
        <v>5</v>
      </c>
      <c r="L106" s="12">
        <v>5</v>
      </c>
      <c r="M106" s="12">
        <v>5</v>
      </c>
      <c r="N106" s="12">
        <v>5</v>
      </c>
      <c r="O106" s="12">
        <v>4</v>
      </c>
      <c r="P106" s="12">
        <v>5</v>
      </c>
      <c r="Q106" s="12">
        <v>4</v>
      </c>
      <c r="R106" s="12">
        <v>3</v>
      </c>
      <c r="S106" s="12">
        <v>4</v>
      </c>
      <c r="T106" s="12">
        <v>4</v>
      </c>
      <c r="U106" s="12">
        <v>5</v>
      </c>
      <c r="V106" s="12">
        <v>5</v>
      </c>
      <c r="W106" s="12">
        <v>5</v>
      </c>
      <c r="X106" s="12">
        <v>5</v>
      </c>
      <c r="Y106" s="12" t="s">
        <v>33</v>
      </c>
      <c r="Z106" s="12" t="s">
        <v>34</v>
      </c>
      <c r="AA106" s="12" t="s">
        <v>35</v>
      </c>
      <c r="AB106" s="12" t="s">
        <v>36</v>
      </c>
      <c r="AC106" s="12" t="s">
        <v>52</v>
      </c>
      <c r="AD106" t="str">
        <f t="shared" si="25"/>
        <v>Negative</v>
      </c>
      <c r="AE106" t="str">
        <f t="shared" si="26"/>
        <v>Positive</v>
      </c>
      <c r="AF106" t="str">
        <f t="shared" si="27"/>
        <v>Positive</v>
      </c>
      <c r="AG106" t="str">
        <f t="shared" si="28"/>
        <v>Positive</v>
      </c>
      <c r="AH106" t="str">
        <f t="shared" si="29"/>
        <v>Positive</v>
      </c>
      <c r="AI106" t="str">
        <f t="shared" si="30"/>
        <v>Positive</v>
      </c>
      <c r="AJ106" t="str">
        <f t="shared" si="31"/>
        <v>Positive</v>
      </c>
      <c r="AK106" t="str">
        <f t="shared" si="32"/>
        <v>Positive</v>
      </c>
      <c r="AL106" t="str">
        <f t="shared" si="33"/>
        <v>Positive</v>
      </c>
      <c r="AM106" t="str">
        <f t="shared" si="34"/>
        <v>Positive</v>
      </c>
      <c r="AN106" t="str">
        <f t="shared" si="35"/>
        <v>Positive</v>
      </c>
      <c r="AO106" t="str">
        <f t="shared" si="36"/>
        <v>Positive</v>
      </c>
      <c r="AP106" t="str">
        <f t="shared" si="37"/>
        <v>Positive</v>
      </c>
      <c r="AQ106" t="str">
        <f t="shared" si="38"/>
        <v>Positive</v>
      </c>
      <c r="AR106" t="str">
        <f t="shared" si="39"/>
        <v>Positive</v>
      </c>
      <c r="AS106" t="str">
        <f t="shared" si="40"/>
        <v>Positive</v>
      </c>
      <c r="AT106" t="str">
        <f t="shared" si="41"/>
        <v>Positive</v>
      </c>
      <c r="AU106" t="str">
        <f t="shared" si="42"/>
        <v>Neutral</v>
      </c>
      <c r="AV106" t="str">
        <f t="shared" si="43"/>
        <v>Positive</v>
      </c>
      <c r="AW106" t="str">
        <f t="shared" si="44"/>
        <v>Positive</v>
      </c>
      <c r="AX106" t="str">
        <f t="shared" si="45"/>
        <v>Positive</v>
      </c>
      <c r="AY106" t="str">
        <f t="shared" si="46"/>
        <v>Positive</v>
      </c>
      <c r="AZ106" t="str">
        <f t="shared" si="47"/>
        <v>Positive</v>
      </c>
      <c r="BA106" t="str">
        <f t="shared" si="48"/>
        <v>Positive</v>
      </c>
    </row>
    <row r="107" spans="1:53" ht="26.4" x14ac:dyDescent="0.25">
      <c r="A107" s="13">
        <v>3</v>
      </c>
      <c r="B107" s="13">
        <v>5</v>
      </c>
      <c r="C107" s="13">
        <v>2</v>
      </c>
      <c r="D107" s="13">
        <v>4</v>
      </c>
      <c r="E107" s="13">
        <v>5</v>
      </c>
      <c r="F107" s="13">
        <v>5</v>
      </c>
      <c r="G107" s="13">
        <v>5</v>
      </c>
      <c r="H107" s="13">
        <v>5</v>
      </c>
      <c r="I107" s="13">
        <v>5</v>
      </c>
      <c r="J107" s="13">
        <v>5</v>
      </c>
      <c r="K107" s="13">
        <v>5</v>
      </c>
      <c r="L107" s="13">
        <v>4</v>
      </c>
      <c r="M107" s="13">
        <v>5</v>
      </c>
      <c r="N107" s="13">
        <v>5</v>
      </c>
      <c r="O107" s="13">
        <v>5</v>
      </c>
      <c r="P107" s="13">
        <v>5</v>
      </c>
      <c r="Q107" s="13">
        <v>3</v>
      </c>
      <c r="R107" s="13">
        <v>5</v>
      </c>
      <c r="S107" s="13">
        <v>5</v>
      </c>
      <c r="T107" s="13">
        <v>3</v>
      </c>
      <c r="U107" s="13">
        <v>5</v>
      </c>
      <c r="V107" s="13">
        <v>5</v>
      </c>
      <c r="W107" s="13">
        <v>5</v>
      </c>
      <c r="X107" s="13">
        <v>5</v>
      </c>
      <c r="Y107" s="13" t="s">
        <v>33</v>
      </c>
      <c r="Z107" s="13" t="s">
        <v>34</v>
      </c>
      <c r="AA107" s="13" t="s">
        <v>35</v>
      </c>
      <c r="AB107" s="13" t="s">
        <v>36</v>
      </c>
      <c r="AC107" s="13" t="s">
        <v>52</v>
      </c>
      <c r="AD107" t="str">
        <f t="shared" si="25"/>
        <v>Neutral</v>
      </c>
      <c r="AE107" t="str">
        <f t="shared" si="26"/>
        <v>Positive</v>
      </c>
      <c r="AF107" t="str">
        <f t="shared" si="27"/>
        <v>Negative</v>
      </c>
      <c r="AG107" t="str">
        <f t="shared" si="28"/>
        <v>Positive</v>
      </c>
      <c r="AH107" t="str">
        <f t="shared" si="29"/>
        <v>Positive</v>
      </c>
      <c r="AI107" t="str">
        <f t="shared" si="30"/>
        <v>Positive</v>
      </c>
      <c r="AJ107" t="str">
        <f t="shared" si="31"/>
        <v>Positive</v>
      </c>
      <c r="AK107" t="str">
        <f t="shared" si="32"/>
        <v>Positive</v>
      </c>
      <c r="AL107" t="str">
        <f t="shared" si="33"/>
        <v>Positive</v>
      </c>
      <c r="AM107" t="str">
        <f t="shared" si="34"/>
        <v>Positive</v>
      </c>
      <c r="AN107" t="str">
        <f t="shared" si="35"/>
        <v>Positive</v>
      </c>
      <c r="AO107" t="str">
        <f t="shared" si="36"/>
        <v>Positive</v>
      </c>
      <c r="AP107" t="str">
        <f t="shared" si="37"/>
        <v>Positive</v>
      </c>
      <c r="AQ107" t="str">
        <f t="shared" si="38"/>
        <v>Positive</v>
      </c>
      <c r="AR107" t="str">
        <f t="shared" si="39"/>
        <v>Positive</v>
      </c>
      <c r="AS107" t="str">
        <f t="shared" si="40"/>
        <v>Positive</v>
      </c>
      <c r="AT107" t="str">
        <f t="shared" si="41"/>
        <v>Neutral</v>
      </c>
      <c r="AU107" t="str">
        <f t="shared" si="42"/>
        <v>Positive</v>
      </c>
      <c r="AV107" t="str">
        <f t="shared" si="43"/>
        <v>Positive</v>
      </c>
      <c r="AW107" t="str">
        <f t="shared" si="44"/>
        <v>Neutral</v>
      </c>
      <c r="AX107" t="str">
        <f t="shared" si="45"/>
        <v>Positive</v>
      </c>
      <c r="AY107" t="str">
        <f t="shared" si="46"/>
        <v>Positive</v>
      </c>
      <c r="AZ107" t="str">
        <f t="shared" si="47"/>
        <v>Positive</v>
      </c>
      <c r="BA107" t="str">
        <f t="shared" si="48"/>
        <v>Positive</v>
      </c>
    </row>
    <row r="108" spans="1:53" x14ac:dyDescent="0.25">
      <c r="A108" s="12">
        <v>2</v>
      </c>
      <c r="B108" s="12">
        <v>3</v>
      </c>
      <c r="C108" s="12">
        <v>2</v>
      </c>
      <c r="D108" s="12">
        <v>2</v>
      </c>
      <c r="E108" s="12">
        <v>5</v>
      </c>
      <c r="F108" s="12">
        <v>3</v>
      </c>
      <c r="G108" s="12">
        <v>4</v>
      </c>
      <c r="H108" s="12">
        <v>5</v>
      </c>
      <c r="I108" s="12">
        <v>4</v>
      </c>
      <c r="J108" s="12">
        <v>4</v>
      </c>
      <c r="K108" s="12">
        <v>4</v>
      </c>
      <c r="L108" s="12">
        <v>5</v>
      </c>
      <c r="M108" s="12">
        <v>5</v>
      </c>
      <c r="N108" s="12">
        <v>5</v>
      </c>
      <c r="O108" s="12">
        <v>4</v>
      </c>
      <c r="P108" s="12">
        <v>4</v>
      </c>
      <c r="Q108" s="12">
        <v>3</v>
      </c>
      <c r="R108" s="12">
        <v>3</v>
      </c>
      <c r="S108" s="12">
        <v>3</v>
      </c>
      <c r="T108" s="12">
        <v>3</v>
      </c>
      <c r="U108" s="12">
        <v>3</v>
      </c>
      <c r="V108" s="12">
        <v>4</v>
      </c>
      <c r="W108" s="12">
        <v>3</v>
      </c>
      <c r="X108" s="12">
        <v>4</v>
      </c>
      <c r="Y108" s="12" t="s">
        <v>33</v>
      </c>
      <c r="Z108" s="12" t="s">
        <v>48</v>
      </c>
      <c r="AA108" s="12" t="s">
        <v>35</v>
      </c>
      <c r="AB108" s="12" t="s">
        <v>36</v>
      </c>
      <c r="AC108" s="12" t="s">
        <v>58</v>
      </c>
      <c r="AD108" t="str">
        <f t="shared" si="25"/>
        <v>Negative</v>
      </c>
      <c r="AE108" t="str">
        <f t="shared" si="26"/>
        <v>Neutral</v>
      </c>
      <c r="AF108" t="str">
        <f t="shared" si="27"/>
        <v>Negative</v>
      </c>
      <c r="AG108" t="str">
        <f t="shared" si="28"/>
        <v>Negative</v>
      </c>
      <c r="AH108" t="str">
        <f t="shared" si="29"/>
        <v>Positive</v>
      </c>
      <c r="AI108" t="str">
        <f t="shared" si="30"/>
        <v>Neutral</v>
      </c>
      <c r="AJ108" t="str">
        <f t="shared" si="31"/>
        <v>Positive</v>
      </c>
      <c r="AK108" t="str">
        <f t="shared" si="32"/>
        <v>Positive</v>
      </c>
      <c r="AL108" t="str">
        <f t="shared" si="33"/>
        <v>Positive</v>
      </c>
      <c r="AM108" t="str">
        <f t="shared" si="34"/>
        <v>Positive</v>
      </c>
      <c r="AN108" t="str">
        <f t="shared" si="35"/>
        <v>Positive</v>
      </c>
      <c r="AO108" t="str">
        <f t="shared" si="36"/>
        <v>Positive</v>
      </c>
      <c r="AP108" t="str">
        <f t="shared" si="37"/>
        <v>Positive</v>
      </c>
      <c r="AQ108" t="str">
        <f t="shared" si="38"/>
        <v>Positive</v>
      </c>
      <c r="AR108" t="str">
        <f t="shared" si="39"/>
        <v>Positive</v>
      </c>
      <c r="AS108" t="str">
        <f t="shared" si="40"/>
        <v>Positive</v>
      </c>
      <c r="AT108" t="str">
        <f t="shared" si="41"/>
        <v>Neutral</v>
      </c>
      <c r="AU108" t="str">
        <f t="shared" si="42"/>
        <v>Neutral</v>
      </c>
      <c r="AV108" t="str">
        <f t="shared" si="43"/>
        <v>Neutral</v>
      </c>
      <c r="AW108" t="str">
        <f t="shared" si="44"/>
        <v>Neutral</v>
      </c>
      <c r="AX108" t="str">
        <f t="shared" si="45"/>
        <v>Neutral</v>
      </c>
      <c r="AY108" t="str">
        <f t="shared" si="46"/>
        <v>Positive</v>
      </c>
      <c r="AZ108" t="str">
        <f t="shared" si="47"/>
        <v>Neutral</v>
      </c>
      <c r="BA108" t="str">
        <f t="shared" si="48"/>
        <v>Positive</v>
      </c>
    </row>
    <row r="109" spans="1:53" ht="26.4" x14ac:dyDescent="0.25">
      <c r="A109" s="13">
        <v>1</v>
      </c>
      <c r="B109" s="13">
        <v>5</v>
      </c>
      <c r="C109" s="13">
        <v>1</v>
      </c>
      <c r="D109" s="13">
        <v>4</v>
      </c>
      <c r="E109" s="13">
        <v>5</v>
      </c>
      <c r="F109" s="13">
        <v>4</v>
      </c>
      <c r="G109" s="13">
        <v>4</v>
      </c>
      <c r="H109" s="13">
        <v>4</v>
      </c>
      <c r="I109" s="13">
        <v>5</v>
      </c>
      <c r="J109" s="13">
        <v>4</v>
      </c>
      <c r="K109" s="13">
        <v>5</v>
      </c>
      <c r="L109" s="13">
        <v>4</v>
      </c>
      <c r="M109" s="13">
        <v>4</v>
      </c>
      <c r="N109" s="13">
        <v>4</v>
      </c>
      <c r="O109" s="13">
        <v>4</v>
      </c>
      <c r="P109" s="13">
        <v>4</v>
      </c>
      <c r="Q109" s="13">
        <v>4</v>
      </c>
      <c r="R109" s="13">
        <v>4</v>
      </c>
      <c r="S109" s="13">
        <v>4</v>
      </c>
      <c r="T109" s="13">
        <v>4</v>
      </c>
      <c r="U109" s="13">
        <v>3</v>
      </c>
      <c r="V109" s="13">
        <v>4</v>
      </c>
      <c r="W109" s="13">
        <v>4</v>
      </c>
      <c r="X109" s="13">
        <v>4</v>
      </c>
      <c r="Y109" s="13" t="s">
        <v>33</v>
      </c>
      <c r="Z109" s="13" t="s">
        <v>34</v>
      </c>
      <c r="AA109" s="13" t="s">
        <v>35</v>
      </c>
      <c r="AB109" s="13" t="s">
        <v>36</v>
      </c>
      <c r="AC109" s="13" t="s">
        <v>119</v>
      </c>
      <c r="AD109" t="str">
        <f t="shared" si="25"/>
        <v>Negative</v>
      </c>
      <c r="AE109" t="str">
        <f t="shared" si="26"/>
        <v>Positive</v>
      </c>
      <c r="AF109" t="str">
        <f t="shared" si="27"/>
        <v>Negative</v>
      </c>
      <c r="AG109" t="str">
        <f t="shared" si="28"/>
        <v>Positive</v>
      </c>
      <c r="AH109" t="str">
        <f t="shared" si="29"/>
        <v>Positive</v>
      </c>
      <c r="AI109" t="str">
        <f t="shared" si="30"/>
        <v>Positive</v>
      </c>
      <c r="AJ109" t="str">
        <f t="shared" si="31"/>
        <v>Positive</v>
      </c>
      <c r="AK109" t="str">
        <f t="shared" si="32"/>
        <v>Positive</v>
      </c>
      <c r="AL109" t="str">
        <f t="shared" si="33"/>
        <v>Positive</v>
      </c>
      <c r="AM109" t="str">
        <f t="shared" si="34"/>
        <v>Positive</v>
      </c>
      <c r="AN109" t="str">
        <f t="shared" si="35"/>
        <v>Positive</v>
      </c>
      <c r="AO109" t="str">
        <f t="shared" si="36"/>
        <v>Positive</v>
      </c>
      <c r="AP109" t="str">
        <f t="shared" si="37"/>
        <v>Positive</v>
      </c>
      <c r="AQ109" t="str">
        <f t="shared" si="38"/>
        <v>Positive</v>
      </c>
      <c r="AR109" t="str">
        <f t="shared" si="39"/>
        <v>Positive</v>
      </c>
      <c r="AS109" t="str">
        <f t="shared" si="40"/>
        <v>Positive</v>
      </c>
      <c r="AT109" t="str">
        <f t="shared" si="41"/>
        <v>Positive</v>
      </c>
      <c r="AU109" t="str">
        <f t="shared" si="42"/>
        <v>Positive</v>
      </c>
      <c r="AV109" t="str">
        <f t="shared" si="43"/>
        <v>Positive</v>
      </c>
      <c r="AW109" t="str">
        <f t="shared" si="44"/>
        <v>Positive</v>
      </c>
      <c r="AX109" t="str">
        <f t="shared" si="45"/>
        <v>Neutral</v>
      </c>
      <c r="AY109" t="str">
        <f t="shared" si="46"/>
        <v>Positive</v>
      </c>
      <c r="AZ109" t="str">
        <f t="shared" si="47"/>
        <v>Positive</v>
      </c>
      <c r="BA109" t="str">
        <f t="shared" si="48"/>
        <v>Positive</v>
      </c>
    </row>
    <row r="110" spans="1:53" x14ac:dyDescent="0.25">
      <c r="A110" s="12">
        <v>3</v>
      </c>
      <c r="B110" s="12">
        <v>4</v>
      </c>
      <c r="C110" s="12">
        <v>3</v>
      </c>
      <c r="D110" s="12">
        <v>4</v>
      </c>
      <c r="E110" s="12">
        <v>3</v>
      </c>
      <c r="F110" s="12">
        <v>4</v>
      </c>
      <c r="G110" s="12">
        <v>4</v>
      </c>
      <c r="H110" s="12">
        <v>4</v>
      </c>
      <c r="I110" s="12">
        <v>5</v>
      </c>
      <c r="J110" s="12">
        <v>4</v>
      </c>
      <c r="K110" s="12">
        <v>4</v>
      </c>
      <c r="L110" s="12">
        <v>4</v>
      </c>
      <c r="M110" s="12">
        <v>4</v>
      </c>
      <c r="N110" s="12">
        <v>4</v>
      </c>
      <c r="O110" s="12">
        <v>4</v>
      </c>
      <c r="P110" s="12">
        <v>4</v>
      </c>
      <c r="Q110" s="12">
        <v>4</v>
      </c>
      <c r="R110" s="12">
        <v>4</v>
      </c>
      <c r="S110" s="12">
        <v>4</v>
      </c>
      <c r="T110" s="12">
        <v>4</v>
      </c>
      <c r="U110" s="12">
        <v>4</v>
      </c>
      <c r="V110" s="12">
        <v>4</v>
      </c>
      <c r="W110" s="12">
        <v>4</v>
      </c>
      <c r="X110" s="12">
        <v>4</v>
      </c>
      <c r="Y110" s="12" t="s">
        <v>33</v>
      </c>
      <c r="Z110" s="12" t="s">
        <v>48</v>
      </c>
      <c r="AA110" s="12" t="s">
        <v>35</v>
      </c>
      <c r="AB110" s="12" t="s">
        <v>36</v>
      </c>
      <c r="AC110" s="12" t="s">
        <v>119</v>
      </c>
      <c r="AD110" t="str">
        <f t="shared" si="25"/>
        <v>Neutral</v>
      </c>
      <c r="AE110" t="str">
        <f t="shared" si="26"/>
        <v>Positive</v>
      </c>
      <c r="AF110" t="str">
        <f t="shared" si="27"/>
        <v>Neutral</v>
      </c>
      <c r="AG110" t="str">
        <f t="shared" si="28"/>
        <v>Positive</v>
      </c>
      <c r="AH110" t="str">
        <f t="shared" si="29"/>
        <v>Neutral</v>
      </c>
      <c r="AI110" t="str">
        <f t="shared" si="30"/>
        <v>Positive</v>
      </c>
      <c r="AJ110" t="str">
        <f t="shared" si="31"/>
        <v>Positive</v>
      </c>
      <c r="AK110" t="str">
        <f t="shared" si="32"/>
        <v>Positive</v>
      </c>
      <c r="AL110" t="str">
        <f t="shared" si="33"/>
        <v>Positive</v>
      </c>
      <c r="AM110" t="str">
        <f t="shared" si="34"/>
        <v>Positive</v>
      </c>
      <c r="AN110" t="str">
        <f t="shared" si="35"/>
        <v>Positive</v>
      </c>
      <c r="AO110" t="str">
        <f t="shared" si="36"/>
        <v>Positive</v>
      </c>
      <c r="AP110" t="str">
        <f t="shared" si="37"/>
        <v>Positive</v>
      </c>
      <c r="AQ110" t="str">
        <f t="shared" si="38"/>
        <v>Positive</v>
      </c>
      <c r="AR110" t="str">
        <f t="shared" si="39"/>
        <v>Positive</v>
      </c>
      <c r="AS110" t="str">
        <f t="shared" si="40"/>
        <v>Positive</v>
      </c>
      <c r="AT110" t="str">
        <f t="shared" si="41"/>
        <v>Positive</v>
      </c>
      <c r="AU110" t="str">
        <f t="shared" si="42"/>
        <v>Positive</v>
      </c>
      <c r="AV110" t="str">
        <f t="shared" si="43"/>
        <v>Positive</v>
      </c>
      <c r="AW110" t="str">
        <f t="shared" si="44"/>
        <v>Positive</v>
      </c>
      <c r="AX110" t="str">
        <f t="shared" si="45"/>
        <v>Positive</v>
      </c>
      <c r="AY110" t="str">
        <f t="shared" si="46"/>
        <v>Positive</v>
      </c>
      <c r="AZ110" t="str">
        <f t="shared" si="47"/>
        <v>Positive</v>
      </c>
      <c r="BA110" t="str">
        <f t="shared" si="48"/>
        <v>Positive</v>
      </c>
    </row>
    <row r="111" spans="1:53" ht="26.4" x14ac:dyDescent="0.25">
      <c r="A111" s="13">
        <v>2</v>
      </c>
      <c r="B111" s="13">
        <v>2</v>
      </c>
      <c r="C111" s="13">
        <v>2</v>
      </c>
      <c r="D111" s="13">
        <v>2</v>
      </c>
      <c r="E111" s="13">
        <v>2</v>
      </c>
      <c r="F111" s="13">
        <v>3</v>
      </c>
      <c r="G111" s="13">
        <v>3</v>
      </c>
      <c r="H111" s="13">
        <v>3</v>
      </c>
      <c r="I111" s="13">
        <v>3</v>
      </c>
      <c r="J111" s="13">
        <v>3</v>
      </c>
      <c r="K111" s="13">
        <v>3</v>
      </c>
      <c r="L111" s="13">
        <v>3</v>
      </c>
      <c r="M111" s="13">
        <v>3</v>
      </c>
      <c r="N111" s="13">
        <v>3</v>
      </c>
      <c r="O111" s="13">
        <v>2</v>
      </c>
      <c r="P111" s="13">
        <v>3</v>
      </c>
      <c r="Q111" s="13">
        <v>3</v>
      </c>
      <c r="R111" s="13">
        <v>3</v>
      </c>
      <c r="S111" s="13">
        <v>3</v>
      </c>
      <c r="T111" s="13">
        <v>3</v>
      </c>
      <c r="U111" s="13">
        <v>3</v>
      </c>
      <c r="V111" s="13">
        <v>3</v>
      </c>
      <c r="W111" s="13">
        <v>3</v>
      </c>
      <c r="X111" s="13">
        <v>3</v>
      </c>
      <c r="Y111" s="13" t="s">
        <v>33</v>
      </c>
      <c r="Z111" s="13" t="s">
        <v>34</v>
      </c>
      <c r="AA111" s="13" t="s">
        <v>56</v>
      </c>
      <c r="AB111" s="13" t="s">
        <v>36</v>
      </c>
      <c r="AC111" s="13" t="s">
        <v>52</v>
      </c>
      <c r="AD111" t="str">
        <f t="shared" si="25"/>
        <v>Negative</v>
      </c>
      <c r="AE111" t="str">
        <f t="shared" si="26"/>
        <v>Negative</v>
      </c>
      <c r="AF111" t="str">
        <f t="shared" si="27"/>
        <v>Negative</v>
      </c>
      <c r="AG111" t="str">
        <f t="shared" si="28"/>
        <v>Negative</v>
      </c>
      <c r="AH111" t="str">
        <f t="shared" si="29"/>
        <v>Negative</v>
      </c>
      <c r="AI111" t="str">
        <f t="shared" si="30"/>
        <v>Neutral</v>
      </c>
      <c r="AJ111" t="str">
        <f t="shared" si="31"/>
        <v>Neutral</v>
      </c>
      <c r="AK111" t="str">
        <f t="shared" si="32"/>
        <v>Neutral</v>
      </c>
      <c r="AL111" t="str">
        <f t="shared" si="33"/>
        <v>Neutral</v>
      </c>
      <c r="AM111" t="str">
        <f t="shared" si="34"/>
        <v>Neutral</v>
      </c>
      <c r="AN111" t="str">
        <f t="shared" si="35"/>
        <v>Neutral</v>
      </c>
      <c r="AO111" t="str">
        <f t="shared" si="36"/>
        <v>Neutral</v>
      </c>
      <c r="AP111" t="str">
        <f t="shared" si="37"/>
        <v>Neutral</v>
      </c>
      <c r="AQ111" t="str">
        <f t="shared" si="38"/>
        <v>Neutral</v>
      </c>
      <c r="AR111" t="str">
        <f t="shared" si="39"/>
        <v>Negative</v>
      </c>
      <c r="AS111" t="str">
        <f t="shared" si="40"/>
        <v>Neutral</v>
      </c>
      <c r="AT111" t="str">
        <f t="shared" si="41"/>
        <v>Neutral</v>
      </c>
      <c r="AU111" t="str">
        <f t="shared" si="42"/>
        <v>Neutral</v>
      </c>
      <c r="AV111" t="str">
        <f t="shared" si="43"/>
        <v>Neutral</v>
      </c>
      <c r="AW111" t="str">
        <f t="shared" si="44"/>
        <v>Neutral</v>
      </c>
      <c r="AX111" t="str">
        <f t="shared" si="45"/>
        <v>Neutral</v>
      </c>
      <c r="AY111" t="str">
        <f t="shared" si="46"/>
        <v>Neutral</v>
      </c>
      <c r="AZ111" t="str">
        <f t="shared" si="47"/>
        <v>Neutral</v>
      </c>
      <c r="BA111" t="str">
        <f t="shared" si="48"/>
        <v>Neutral</v>
      </c>
    </row>
    <row r="112" spans="1:53" x14ac:dyDescent="0.25">
      <c r="A112" s="12">
        <v>2</v>
      </c>
      <c r="B112" s="12">
        <v>4</v>
      </c>
      <c r="C112" s="12">
        <v>1</v>
      </c>
      <c r="D112" s="12">
        <v>1</v>
      </c>
      <c r="E112" s="12">
        <v>1</v>
      </c>
      <c r="F112" s="12">
        <v>5</v>
      </c>
      <c r="G112" s="12">
        <v>4</v>
      </c>
      <c r="H112" s="12">
        <v>4</v>
      </c>
      <c r="I112" s="12">
        <v>5</v>
      </c>
      <c r="J112" s="12">
        <v>5</v>
      </c>
      <c r="K112" s="12">
        <v>5</v>
      </c>
      <c r="L112" s="12">
        <v>3</v>
      </c>
      <c r="M112" s="12">
        <v>3</v>
      </c>
      <c r="N112" s="12">
        <v>3</v>
      </c>
      <c r="O112" s="12">
        <v>1</v>
      </c>
      <c r="P112" s="12">
        <v>3</v>
      </c>
      <c r="Q112" s="12">
        <v>2</v>
      </c>
      <c r="R112" s="12">
        <v>2</v>
      </c>
      <c r="S112" s="12">
        <v>2</v>
      </c>
      <c r="T112" s="12">
        <v>3</v>
      </c>
      <c r="U112" s="12">
        <v>5</v>
      </c>
      <c r="V112" s="12">
        <v>4</v>
      </c>
      <c r="W112" s="12">
        <v>3</v>
      </c>
      <c r="X112" s="12">
        <v>3</v>
      </c>
      <c r="Y112" s="12" t="s">
        <v>33</v>
      </c>
      <c r="Z112" s="12" t="s">
        <v>48</v>
      </c>
      <c r="AA112" s="12" t="s">
        <v>35</v>
      </c>
      <c r="AB112" s="12" t="s">
        <v>36</v>
      </c>
      <c r="AC112" s="12" t="s">
        <v>52</v>
      </c>
      <c r="AD112" t="str">
        <f t="shared" si="25"/>
        <v>Negative</v>
      </c>
      <c r="AE112" t="str">
        <f t="shared" si="26"/>
        <v>Positive</v>
      </c>
      <c r="AF112" t="str">
        <f t="shared" si="27"/>
        <v>Negative</v>
      </c>
      <c r="AG112" t="str">
        <f t="shared" si="28"/>
        <v>Negative</v>
      </c>
      <c r="AH112" t="str">
        <f t="shared" si="29"/>
        <v>Negative</v>
      </c>
      <c r="AI112" t="str">
        <f t="shared" si="30"/>
        <v>Positive</v>
      </c>
      <c r="AJ112" t="str">
        <f t="shared" si="31"/>
        <v>Positive</v>
      </c>
      <c r="AK112" t="str">
        <f t="shared" si="32"/>
        <v>Positive</v>
      </c>
      <c r="AL112" t="str">
        <f t="shared" si="33"/>
        <v>Positive</v>
      </c>
      <c r="AM112" t="str">
        <f t="shared" si="34"/>
        <v>Positive</v>
      </c>
      <c r="AN112" t="str">
        <f t="shared" si="35"/>
        <v>Positive</v>
      </c>
      <c r="AO112" t="str">
        <f t="shared" si="36"/>
        <v>Neutral</v>
      </c>
      <c r="AP112" t="str">
        <f t="shared" si="37"/>
        <v>Neutral</v>
      </c>
      <c r="AQ112" t="str">
        <f t="shared" si="38"/>
        <v>Neutral</v>
      </c>
      <c r="AR112" t="str">
        <f t="shared" si="39"/>
        <v>Negative</v>
      </c>
      <c r="AS112" t="str">
        <f t="shared" si="40"/>
        <v>Neutral</v>
      </c>
      <c r="AT112" t="str">
        <f t="shared" si="41"/>
        <v>Negative</v>
      </c>
      <c r="AU112" t="str">
        <f t="shared" si="42"/>
        <v>Negative</v>
      </c>
      <c r="AV112" t="str">
        <f t="shared" si="43"/>
        <v>Negative</v>
      </c>
      <c r="AW112" t="str">
        <f t="shared" si="44"/>
        <v>Neutral</v>
      </c>
      <c r="AX112" t="str">
        <f t="shared" si="45"/>
        <v>Positive</v>
      </c>
      <c r="AY112" t="str">
        <f t="shared" si="46"/>
        <v>Positive</v>
      </c>
      <c r="AZ112" t="str">
        <f t="shared" si="47"/>
        <v>Neutral</v>
      </c>
      <c r="BA112" t="str">
        <f t="shared" si="48"/>
        <v>Neutral</v>
      </c>
    </row>
    <row r="113" spans="1:53" ht="26.4" x14ac:dyDescent="0.25">
      <c r="A113" s="13">
        <v>3</v>
      </c>
      <c r="B113" s="13">
        <v>5</v>
      </c>
      <c r="C113" s="13">
        <v>3</v>
      </c>
      <c r="D113" s="13">
        <v>4</v>
      </c>
      <c r="E113" s="13">
        <v>5</v>
      </c>
      <c r="F113" s="13">
        <v>5</v>
      </c>
      <c r="G113" s="13">
        <v>4</v>
      </c>
      <c r="H113" s="13">
        <v>5</v>
      </c>
      <c r="I113" s="13">
        <v>5</v>
      </c>
      <c r="J113" s="13">
        <v>5</v>
      </c>
      <c r="K113" s="13">
        <v>4</v>
      </c>
      <c r="L113" s="13">
        <v>4</v>
      </c>
      <c r="M113" s="13">
        <v>5</v>
      </c>
      <c r="N113" s="13">
        <v>4</v>
      </c>
      <c r="O113" s="13">
        <v>4</v>
      </c>
      <c r="P113" s="13">
        <v>5</v>
      </c>
      <c r="Q113" s="13">
        <v>4</v>
      </c>
      <c r="R113" s="13">
        <v>5</v>
      </c>
      <c r="S113" s="13">
        <v>5</v>
      </c>
      <c r="T113" s="13">
        <v>4</v>
      </c>
      <c r="U113" s="13">
        <v>4</v>
      </c>
      <c r="V113" s="13">
        <v>5</v>
      </c>
      <c r="W113" s="13">
        <v>5</v>
      </c>
      <c r="X113" s="13">
        <v>4</v>
      </c>
      <c r="Y113" s="13" t="s">
        <v>33</v>
      </c>
      <c r="Z113" s="13" t="s">
        <v>34</v>
      </c>
      <c r="AA113" s="13" t="s">
        <v>35</v>
      </c>
      <c r="AB113" s="13" t="s">
        <v>36</v>
      </c>
      <c r="AC113" s="13" t="s">
        <v>58</v>
      </c>
      <c r="AD113" t="str">
        <f t="shared" si="25"/>
        <v>Neutral</v>
      </c>
      <c r="AE113" t="str">
        <f t="shared" si="26"/>
        <v>Positive</v>
      </c>
      <c r="AF113" t="str">
        <f t="shared" si="27"/>
        <v>Neutral</v>
      </c>
      <c r="AG113" t="str">
        <f t="shared" si="28"/>
        <v>Positive</v>
      </c>
      <c r="AH113" t="str">
        <f t="shared" si="29"/>
        <v>Positive</v>
      </c>
      <c r="AI113" t="str">
        <f t="shared" si="30"/>
        <v>Positive</v>
      </c>
      <c r="AJ113" t="str">
        <f t="shared" si="31"/>
        <v>Positive</v>
      </c>
      <c r="AK113" t="str">
        <f t="shared" si="32"/>
        <v>Positive</v>
      </c>
      <c r="AL113" t="str">
        <f t="shared" si="33"/>
        <v>Positive</v>
      </c>
      <c r="AM113" t="str">
        <f t="shared" si="34"/>
        <v>Positive</v>
      </c>
      <c r="AN113" t="str">
        <f t="shared" si="35"/>
        <v>Positive</v>
      </c>
      <c r="AO113" t="str">
        <f t="shared" si="36"/>
        <v>Positive</v>
      </c>
      <c r="AP113" t="str">
        <f t="shared" si="37"/>
        <v>Positive</v>
      </c>
      <c r="AQ113" t="str">
        <f t="shared" si="38"/>
        <v>Positive</v>
      </c>
      <c r="AR113" t="str">
        <f t="shared" si="39"/>
        <v>Positive</v>
      </c>
      <c r="AS113" t="str">
        <f t="shared" si="40"/>
        <v>Positive</v>
      </c>
      <c r="AT113" t="str">
        <f t="shared" si="41"/>
        <v>Positive</v>
      </c>
      <c r="AU113" t="str">
        <f t="shared" si="42"/>
        <v>Positive</v>
      </c>
      <c r="AV113" t="str">
        <f t="shared" si="43"/>
        <v>Positive</v>
      </c>
      <c r="AW113" t="str">
        <f t="shared" si="44"/>
        <v>Positive</v>
      </c>
      <c r="AX113" t="str">
        <f t="shared" si="45"/>
        <v>Positive</v>
      </c>
      <c r="AY113" t="str">
        <f t="shared" si="46"/>
        <v>Positive</v>
      </c>
      <c r="AZ113" t="str">
        <f t="shared" si="47"/>
        <v>Positive</v>
      </c>
      <c r="BA113" t="str">
        <f t="shared" si="48"/>
        <v>Positive</v>
      </c>
    </row>
    <row r="114" spans="1:53" x14ac:dyDescent="0.25">
      <c r="A114" s="12">
        <v>4</v>
      </c>
      <c r="B114" s="12">
        <v>5</v>
      </c>
      <c r="C114" s="12">
        <v>4</v>
      </c>
      <c r="D114" s="12">
        <v>4</v>
      </c>
      <c r="E114" s="12">
        <v>5</v>
      </c>
      <c r="F114" s="12">
        <v>5</v>
      </c>
      <c r="G114" s="12">
        <v>5</v>
      </c>
      <c r="H114" s="12">
        <v>5</v>
      </c>
      <c r="I114" s="12">
        <v>5</v>
      </c>
      <c r="J114" s="12">
        <v>5</v>
      </c>
      <c r="K114" s="12">
        <v>5</v>
      </c>
      <c r="L114" s="12">
        <v>4</v>
      </c>
      <c r="M114" s="12">
        <v>3</v>
      </c>
      <c r="N114" s="12">
        <v>2</v>
      </c>
      <c r="O114" s="12">
        <v>4</v>
      </c>
      <c r="P114" s="12">
        <v>4</v>
      </c>
      <c r="Q114" s="12">
        <v>2</v>
      </c>
      <c r="R114" s="12">
        <v>3</v>
      </c>
      <c r="S114" s="12">
        <v>4</v>
      </c>
      <c r="T114" s="12">
        <v>4</v>
      </c>
      <c r="U114" s="12">
        <v>4</v>
      </c>
      <c r="V114" s="12">
        <v>4</v>
      </c>
      <c r="W114" s="12">
        <v>4</v>
      </c>
      <c r="X114" s="12">
        <v>4</v>
      </c>
      <c r="Y114" s="12" t="s">
        <v>33</v>
      </c>
      <c r="Z114" s="12" t="s">
        <v>48</v>
      </c>
      <c r="AA114" s="12" t="s">
        <v>56</v>
      </c>
      <c r="AB114" s="12" t="s">
        <v>36</v>
      </c>
      <c r="AC114" s="12" t="s">
        <v>37</v>
      </c>
      <c r="AD114" t="str">
        <f t="shared" si="25"/>
        <v>Positive</v>
      </c>
      <c r="AE114" t="str">
        <f t="shared" si="26"/>
        <v>Positive</v>
      </c>
      <c r="AF114" t="str">
        <f t="shared" si="27"/>
        <v>Positive</v>
      </c>
      <c r="AG114" t="str">
        <f t="shared" si="28"/>
        <v>Positive</v>
      </c>
      <c r="AH114" t="str">
        <f t="shared" si="29"/>
        <v>Positive</v>
      </c>
      <c r="AI114" t="str">
        <f t="shared" si="30"/>
        <v>Positive</v>
      </c>
      <c r="AJ114" t="str">
        <f t="shared" si="31"/>
        <v>Positive</v>
      </c>
      <c r="AK114" t="str">
        <f t="shared" si="32"/>
        <v>Positive</v>
      </c>
      <c r="AL114" t="str">
        <f t="shared" si="33"/>
        <v>Positive</v>
      </c>
      <c r="AM114" t="str">
        <f t="shared" si="34"/>
        <v>Positive</v>
      </c>
      <c r="AN114" t="str">
        <f t="shared" si="35"/>
        <v>Positive</v>
      </c>
      <c r="AO114" t="str">
        <f t="shared" si="36"/>
        <v>Positive</v>
      </c>
      <c r="AP114" t="str">
        <f t="shared" si="37"/>
        <v>Neutral</v>
      </c>
      <c r="AQ114" t="str">
        <f t="shared" si="38"/>
        <v>Negative</v>
      </c>
      <c r="AR114" t="str">
        <f t="shared" si="39"/>
        <v>Positive</v>
      </c>
      <c r="AS114" t="str">
        <f t="shared" si="40"/>
        <v>Positive</v>
      </c>
      <c r="AT114" t="str">
        <f t="shared" si="41"/>
        <v>Negative</v>
      </c>
      <c r="AU114" t="str">
        <f t="shared" si="42"/>
        <v>Neutral</v>
      </c>
      <c r="AV114" t="str">
        <f t="shared" si="43"/>
        <v>Positive</v>
      </c>
      <c r="AW114" t="str">
        <f t="shared" si="44"/>
        <v>Positive</v>
      </c>
      <c r="AX114" t="str">
        <f t="shared" si="45"/>
        <v>Positive</v>
      </c>
      <c r="AY114" t="str">
        <f t="shared" si="46"/>
        <v>Positive</v>
      </c>
      <c r="AZ114" t="str">
        <f t="shared" si="47"/>
        <v>Positive</v>
      </c>
      <c r="BA114" t="str">
        <f t="shared" si="48"/>
        <v>Positive</v>
      </c>
    </row>
    <row r="115" spans="1:53" ht="26.4" x14ac:dyDescent="0.25">
      <c r="A115" s="13">
        <v>3</v>
      </c>
      <c r="B115" s="13">
        <v>5</v>
      </c>
      <c r="C115" s="13">
        <v>5</v>
      </c>
      <c r="D115" s="13">
        <v>5</v>
      </c>
      <c r="E115" s="13">
        <v>5</v>
      </c>
      <c r="F115" s="13">
        <v>5</v>
      </c>
      <c r="G115" s="13">
        <v>5</v>
      </c>
      <c r="H115" s="13">
        <v>5</v>
      </c>
      <c r="I115" s="13">
        <v>5</v>
      </c>
      <c r="J115" s="13">
        <v>5</v>
      </c>
      <c r="K115" s="13">
        <v>5</v>
      </c>
      <c r="L115" s="13">
        <v>5</v>
      </c>
      <c r="M115" s="13">
        <v>5</v>
      </c>
      <c r="N115" s="13">
        <v>5</v>
      </c>
      <c r="O115" s="13">
        <v>5</v>
      </c>
      <c r="P115" s="13">
        <v>5</v>
      </c>
      <c r="Q115" s="13">
        <v>5</v>
      </c>
      <c r="R115" s="13">
        <v>5</v>
      </c>
      <c r="S115" s="13">
        <v>5</v>
      </c>
      <c r="T115" s="13">
        <v>5</v>
      </c>
      <c r="U115" s="13">
        <v>5</v>
      </c>
      <c r="V115" s="13">
        <v>5</v>
      </c>
      <c r="W115" s="13">
        <v>5</v>
      </c>
      <c r="X115" s="13">
        <v>5</v>
      </c>
      <c r="Y115" s="13" t="s">
        <v>33</v>
      </c>
      <c r="Z115" s="13" t="s">
        <v>34</v>
      </c>
      <c r="AA115" s="13" t="s">
        <v>56</v>
      </c>
      <c r="AB115" s="13" t="s">
        <v>36</v>
      </c>
      <c r="AC115" s="13" t="s">
        <v>52</v>
      </c>
      <c r="AD115" t="str">
        <f t="shared" si="25"/>
        <v>Neutral</v>
      </c>
      <c r="AE115" t="str">
        <f t="shared" si="26"/>
        <v>Positive</v>
      </c>
      <c r="AF115" t="str">
        <f t="shared" si="27"/>
        <v>Positive</v>
      </c>
      <c r="AG115" t="str">
        <f t="shared" si="28"/>
        <v>Positive</v>
      </c>
      <c r="AH115" t="str">
        <f t="shared" si="29"/>
        <v>Positive</v>
      </c>
      <c r="AI115" t="str">
        <f t="shared" si="30"/>
        <v>Positive</v>
      </c>
      <c r="AJ115" t="str">
        <f t="shared" si="31"/>
        <v>Positive</v>
      </c>
      <c r="AK115" t="str">
        <f t="shared" si="32"/>
        <v>Positive</v>
      </c>
      <c r="AL115" t="str">
        <f t="shared" si="33"/>
        <v>Positive</v>
      </c>
      <c r="AM115" t="str">
        <f t="shared" si="34"/>
        <v>Positive</v>
      </c>
      <c r="AN115" t="str">
        <f t="shared" si="35"/>
        <v>Positive</v>
      </c>
      <c r="AO115" t="str">
        <f t="shared" si="36"/>
        <v>Positive</v>
      </c>
      <c r="AP115" t="str">
        <f t="shared" si="37"/>
        <v>Positive</v>
      </c>
      <c r="AQ115" t="str">
        <f t="shared" si="38"/>
        <v>Positive</v>
      </c>
      <c r="AR115" t="str">
        <f t="shared" si="39"/>
        <v>Positive</v>
      </c>
      <c r="AS115" t="str">
        <f t="shared" si="40"/>
        <v>Positive</v>
      </c>
      <c r="AT115" t="str">
        <f t="shared" si="41"/>
        <v>Positive</v>
      </c>
      <c r="AU115" t="str">
        <f t="shared" si="42"/>
        <v>Positive</v>
      </c>
      <c r="AV115" t="str">
        <f t="shared" si="43"/>
        <v>Positive</v>
      </c>
      <c r="AW115" t="str">
        <f t="shared" si="44"/>
        <v>Positive</v>
      </c>
      <c r="AX115" t="str">
        <f t="shared" si="45"/>
        <v>Positive</v>
      </c>
      <c r="AY115" t="str">
        <f t="shared" si="46"/>
        <v>Positive</v>
      </c>
      <c r="AZ115" t="str">
        <f t="shared" si="47"/>
        <v>Positive</v>
      </c>
      <c r="BA115" t="str">
        <f t="shared" si="48"/>
        <v>Positive</v>
      </c>
    </row>
    <row r="116" spans="1:53" ht="26.4" x14ac:dyDescent="0.25">
      <c r="A116" s="12">
        <v>4</v>
      </c>
      <c r="B116" s="12">
        <v>5</v>
      </c>
      <c r="C116" s="12">
        <v>5</v>
      </c>
      <c r="D116" s="12">
        <v>5</v>
      </c>
      <c r="E116" s="12">
        <v>5</v>
      </c>
      <c r="F116" s="12">
        <v>4</v>
      </c>
      <c r="G116" s="12">
        <v>4</v>
      </c>
      <c r="H116" s="12">
        <v>5</v>
      </c>
      <c r="I116" s="12">
        <v>5</v>
      </c>
      <c r="J116" s="12">
        <v>5</v>
      </c>
      <c r="K116" s="12">
        <v>5</v>
      </c>
      <c r="L116" s="12">
        <v>4</v>
      </c>
      <c r="M116" s="12">
        <v>5</v>
      </c>
      <c r="N116" s="12">
        <v>5</v>
      </c>
      <c r="O116" s="12">
        <v>4</v>
      </c>
      <c r="P116" s="12">
        <v>5</v>
      </c>
      <c r="Q116" s="12">
        <v>3</v>
      </c>
      <c r="R116" s="12">
        <v>3</v>
      </c>
      <c r="S116" s="12">
        <v>4</v>
      </c>
      <c r="T116" s="12">
        <v>3</v>
      </c>
      <c r="U116" s="12">
        <v>3</v>
      </c>
      <c r="V116" s="12">
        <v>3</v>
      </c>
      <c r="W116" s="12">
        <v>4</v>
      </c>
      <c r="X116" s="12">
        <v>3</v>
      </c>
      <c r="Y116" s="12" t="s">
        <v>33</v>
      </c>
      <c r="Z116" s="12" t="s">
        <v>34</v>
      </c>
      <c r="AA116" s="12" t="s">
        <v>56</v>
      </c>
      <c r="AB116" s="12" t="s">
        <v>36</v>
      </c>
      <c r="AC116" s="12" t="s">
        <v>58</v>
      </c>
      <c r="AD116" t="str">
        <f t="shared" si="25"/>
        <v>Positive</v>
      </c>
      <c r="AE116" t="str">
        <f t="shared" si="26"/>
        <v>Positive</v>
      </c>
      <c r="AF116" t="str">
        <f t="shared" si="27"/>
        <v>Positive</v>
      </c>
      <c r="AG116" t="str">
        <f t="shared" si="28"/>
        <v>Positive</v>
      </c>
      <c r="AH116" t="str">
        <f t="shared" si="29"/>
        <v>Positive</v>
      </c>
      <c r="AI116" t="str">
        <f t="shared" si="30"/>
        <v>Positive</v>
      </c>
      <c r="AJ116" t="str">
        <f t="shared" si="31"/>
        <v>Positive</v>
      </c>
      <c r="AK116" t="str">
        <f t="shared" si="32"/>
        <v>Positive</v>
      </c>
      <c r="AL116" t="str">
        <f t="shared" si="33"/>
        <v>Positive</v>
      </c>
      <c r="AM116" t="str">
        <f t="shared" si="34"/>
        <v>Positive</v>
      </c>
      <c r="AN116" t="str">
        <f t="shared" si="35"/>
        <v>Positive</v>
      </c>
      <c r="AO116" t="str">
        <f t="shared" si="36"/>
        <v>Positive</v>
      </c>
      <c r="AP116" t="str">
        <f t="shared" si="37"/>
        <v>Positive</v>
      </c>
      <c r="AQ116" t="str">
        <f t="shared" si="38"/>
        <v>Positive</v>
      </c>
      <c r="AR116" t="str">
        <f t="shared" si="39"/>
        <v>Positive</v>
      </c>
      <c r="AS116" t="str">
        <f t="shared" si="40"/>
        <v>Positive</v>
      </c>
      <c r="AT116" t="str">
        <f t="shared" si="41"/>
        <v>Neutral</v>
      </c>
      <c r="AU116" t="str">
        <f t="shared" si="42"/>
        <v>Neutral</v>
      </c>
      <c r="AV116" t="str">
        <f t="shared" si="43"/>
        <v>Positive</v>
      </c>
      <c r="AW116" t="str">
        <f t="shared" si="44"/>
        <v>Neutral</v>
      </c>
      <c r="AX116" t="str">
        <f t="shared" si="45"/>
        <v>Neutral</v>
      </c>
      <c r="AY116" t="str">
        <f t="shared" si="46"/>
        <v>Neutral</v>
      </c>
      <c r="AZ116" t="str">
        <f t="shared" si="47"/>
        <v>Positive</v>
      </c>
      <c r="BA116" t="str">
        <f t="shared" si="48"/>
        <v>Neutral</v>
      </c>
    </row>
    <row r="117" spans="1:53" ht="26.4" x14ac:dyDescent="0.25">
      <c r="A117" s="13">
        <v>3</v>
      </c>
      <c r="B117" s="13">
        <v>3</v>
      </c>
      <c r="C117" s="13">
        <v>3</v>
      </c>
      <c r="D117" s="13">
        <v>5</v>
      </c>
      <c r="E117" s="13">
        <v>5</v>
      </c>
      <c r="F117" s="13">
        <v>5</v>
      </c>
      <c r="G117" s="13">
        <v>5</v>
      </c>
      <c r="H117" s="13">
        <v>5</v>
      </c>
      <c r="I117" s="13">
        <v>5</v>
      </c>
      <c r="J117" s="13">
        <v>4</v>
      </c>
      <c r="K117" s="13">
        <v>4</v>
      </c>
      <c r="L117" s="13">
        <v>4</v>
      </c>
      <c r="M117" s="13">
        <v>5</v>
      </c>
      <c r="N117" s="13">
        <v>3</v>
      </c>
      <c r="O117" s="13">
        <v>4</v>
      </c>
      <c r="P117" s="13">
        <v>4</v>
      </c>
      <c r="Q117" s="13">
        <v>4</v>
      </c>
      <c r="R117" s="13">
        <v>4</v>
      </c>
      <c r="S117" s="13">
        <v>4</v>
      </c>
      <c r="T117" s="13">
        <v>3</v>
      </c>
      <c r="U117" s="13">
        <v>3</v>
      </c>
      <c r="V117" s="13">
        <v>3</v>
      </c>
      <c r="W117" s="13">
        <v>3</v>
      </c>
      <c r="X117" s="13">
        <v>4</v>
      </c>
      <c r="Y117" s="13" t="s">
        <v>47</v>
      </c>
      <c r="Z117" s="13" t="s">
        <v>34</v>
      </c>
      <c r="AA117" s="13" t="s">
        <v>35</v>
      </c>
      <c r="AB117" s="13" t="s">
        <v>36</v>
      </c>
      <c r="AC117" s="13" t="s">
        <v>37</v>
      </c>
      <c r="AD117" t="str">
        <f t="shared" si="25"/>
        <v>Neutral</v>
      </c>
      <c r="AE117" t="str">
        <f t="shared" si="26"/>
        <v>Neutral</v>
      </c>
      <c r="AF117" t="str">
        <f t="shared" si="27"/>
        <v>Neutral</v>
      </c>
      <c r="AG117" t="str">
        <f t="shared" si="28"/>
        <v>Positive</v>
      </c>
      <c r="AH117" t="str">
        <f t="shared" si="29"/>
        <v>Positive</v>
      </c>
      <c r="AI117" t="str">
        <f t="shared" si="30"/>
        <v>Positive</v>
      </c>
      <c r="AJ117" t="str">
        <f t="shared" si="31"/>
        <v>Positive</v>
      </c>
      <c r="AK117" t="str">
        <f t="shared" si="32"/>
        <v>Positive</v>
      </c>
      <c r="AL117" t="str">
        <f t="shared" si="33"/>
        <v>Positive</v>
      </c>
      <c r="AM117" t="str">
        <f t="shared" si="34"/>
        <v>Positive</v>
      </c>
      <c r="AN117" t="str">
        <f t="shared" si="35"/>
        <v>Positive</v>
      </c>
      <c r="AO117" t="str">
        <f t="shared" si="36"/>
        <v>Positive</v>
      </c>
      <c r="AP117" t="str">
        <f t="shared" si="37"/>
        <v>Positive</v>
      </c>
      <c r="AQ117" t="str">
        <f t="shared" si="38"/>
        <v>Neutral</v>
      </c>
      <c r="AR117" t="str">
        <f t="shared" si="39"/>
        <v>Positive</v>
      </c>
      <c r="AS117" t="str">
        <f t="shared" si="40"/>
        <v>Positive</v>
      </c>
      <c r="AT117" t="str">
        <f t="shared" si="41"/>
        <v>Positive</v>
      </c>
      <c r="AU117" t="str">
        <f t="shared" si="42"/>
        <v>Positive</v>
      </c>
      <c r="AV117" t="str">
        <f t="shared" si="43"/>
        <v>Positive</v>
      </c>
      <c r="AW117" t="str">
        <f t="shared" si="44"/>
        <v>Neutral</v>
      </c>
      <c r="AX117" t="str">
        <f t="shared" si="45"/>
        <v>Neutral</v>
      </c>
      <c r="AY117" t="str">
        <f t="shared" si="46"/>
        <v>Neutral</v>
      </c>
      <c r="AZ117" t="str">
        <f t="shared" si="47"/>
        <v>Neutral</v>
      </c>
      <c r="BA117" t="str">
        <f t="shared" si="48"/>
        <v>Positive</v>
      </c>
    </row>
    <row r="118" spans="1:53" x14ac:dyDescent="0.25">
      <c r="A118" s="12">
        <v>4</v>
      </c>
      <c r="B118" s="12">
        <v>4</v>
      </c>
      <c r="C118" s="12">
        <v>5</v>
      </c>
      <c r="D118" s="12">
        <v>4</v>
      </c>
      <c r="E118" s="12">
        <v>4</v>
      </c>
      <c r="F118" s="12">
        <v>5</v>
      </c>
      <c r="G118" s="12">
        <v>4</v>
      </c>
      <c r="H118" s="12">
        <v>4</v>
      </c>
      <c r="I118" s="12">
        <v>5</v>
      </c>
      <c r="J118" s="12">
        <v>4</v>
      </c>
      <c r="K118" s="12">
        <v>3</v>
      </c>
      <c r="L118" s="12">
        <v>4</v>
      </c>
      <c r="M118" s="12">
        <v>5</v>
      </c>
      <c r="N118" s="12">
        <v>4</v>
      </c>
      <c r="O118" s="12">
        <v>5</v>
      </c>
      <c r="P118" s="12">
        <v>4</v>
      </c>
      <c r="Q118" s="12">
        <v>3</v>
      </c>
      <c r="R118" s="12">
        <v>4</v>
      </c>
      <c r="S118" s="12">
        <v>5</v>
      </c>
      <c r="T118" s="12">
        <v>5</v>
      </c>
      <c r="U118" s="12">
        <v>4</v>
      </c>
      <c r="V118" s="12">
        <v>5</v>
      </c>
      <c r="W118" s="12">
        <v>4</v>
      </c>
      <c r="X118" s="12">
        <v>5</v>
      </c>
      <c r="Y118" s="12" t="s">
        <v>33</v>
      </c>
      <c r="Z118" s="12" t="s">
        <v>48</v>
      </c>
      <c r="AA118" s="12" t="s">
        <v>35</v>
      </c>
      <c r="AB118" s="12" t="s">
        <v>36</v>
      </c>
      <c r="AC118" s="12" t="s">
        <v>52</v>
      </c>
      <c r="AD118" t="str">
        <f t="shared" si="25"/>
        <v>Positive</v>
      </c>
      <c r="AE118" t="str">
        <f t="shared" si="26"/>
        <v>Positive</v>
      </c>
      <c r="AF118" t="str">
        <f t="shared" si="27"/>
        <v>Positive</v>
      </c>
      <c r="AG118" t="str">
        <f t="shared" si="28"/>
        <v>Positive</v>
      </c>
      <c r="AH118" t="str">
        <f t="shared" si="29"/>
        <v>Positive</v>
      </c>
      <c r="AI118" t="str">
        <f t="shared" si="30"/>
        <v>Positive</v>
      </c>
      <c r="AJ118" t="str">
        <f t="shared" si="31"/>
        <v>Positive</v>
      </c>
      <c r="AK118" t="str">
        <f t="shared" si="32"/>
        <v>Positive</v>
      </c>
      <c r="AL118" t="str">
        <f t="shared" si="33"/>
        <v>Positive</v>
      </c>
      <c r="AM118" t="str">
        <f t="shared" si="34"/>
        <v>Positive</v>
      </c>
      <c r="AN118" t="str">
        <f t="shared" si="35"/>
        <v>Neutral</v>
      </c>
      <c r="AO118" t="str">
        <f t="shared" si="36"/>
        <v>Positive</v>
      </c>
      <c r="AP118" t="str">
        <f t="shared" si="37"/>
        <v>Positive</v>
      </c>
      <c r="AQ118" t="str">
        <f t="shared" si="38"/>
        <v>Positive</v>
      </c>
      <c r="AR118" t="str">
        <f t="shared" si="39"/>
        <v>Positive</v>
      </c>
      <c r="AS118" t="str">
        <f t="shared" si="40"/>
        <v>Positive</v>
      </c>
      <c r="AT118" t="str">
        <f t="shared" si="41"/>
        <v>Neutral</v>
      </c>
      <c r="AU118" t="str">
        <f t="shared" si="42"/>
        <v>Positive</v>
      </c>
      <c r="AV118" t="str">
        <f t="shared" si="43"/>
        <v>Positive</v>
      </c>
      <c r="AW118" t="str">
        <f t="shared" si="44"/>
        <v>Positive</v>
      </c>
      <c r="AX118" t="str">
        <f t="shared" si="45"/>
        <v>Positive</v>
      </c>
      <c r="AY118" t="str">
        <f t="shared" si="46"/>
        <v>Positive</v>
      </c>
      <c r="AZ118" t="str">
        <f t="shared" si="47"/>
        <v>Positive</v>
      </c>
      <c r="BA118" t="str">
        <f t="shared" si="48"/>
        <v>Positive</v>
      </c>
    </row>
    <row r="119" spans="1:53" ht="26.4" x14ac:dyDescent="0.25">
      <c r="A119" s="13">
        <v>2</v>
      </c>
      <c r="B119" s="13">
        <v>4</v>
      </c>
      <c r="C119" s="13">
        <v>3</v>
      </c>
      <c r="D119" s="13">
        <v>1</v>
      </c>
      <c r="E119" s="13">
        <v>5</v>
      </c>
      <c r="F119" s="13">
        <v>5</v>
      </c>
      <c r="G119" s="13">
        <v>4</v>
      </c>
      <c r="H119" s="13">
        <v>4</v>
      </c>
      <c r="I119" s="13">
        <v>4</v>
      </c>
      <c r="J119" s="13">
        <v>3</v>
      </c>
      <c r="K119" s="13">
        <v>4</v>
      </c>
      <c r="L119" s="13">
        <v>4</v>
      </c>
      <c r="M119" s="13">
        <v>4</v>
      </c>
      <c r="N119" s="13">
        <v>5</v>
      </c>
      <c r="O119" s="13">
        <v>5</v>
      </c>
      <c r="P119" s="13">
        <v>5</v>
      </c>
      <c r="Q119" s="13">
        <v>3</v>
      </c>
      <c r="R119" s="13">
        <v>5</v>
      </c>
      <c r="S119" s="13">
        <v>4</v>
      </c>
      <c r="T119" s="13">
        <v>1</v>
      </c>
      <c r="U119" s="13">
        <v>1</v>
      </c>
      <c r="V119" s="13">
        <v>2</v>
      </c>
      <c r="W119" s="13">
        <v>4</v>
      </c>
      <c r="X119" s="13">
        <v>5</v>
      </c>
      <c r="Y119" s="13" t="s">
        <v>33</v>
      </c>
      <c r="Z119" s="13" t="s">
        <v>34</v>
      </c>
      <c r="AA119" s="13" t="s">
        <v>56</v>
      </c>
      <c r="AB119" s="13" t="s">
        <v>36</v>
      </c>
      <c r="AC119" s="13" t="s">
        <v>52</v>
      </c>
      <c r="AD119" t="str">
        <f t="shared" si="25"/>
        <v>Negative</v>
      </c>
      <c r="AE119" t="str">
        <f t="shared" si="26"/>
        <v>Positive</v>
      </c>
      <c r="AF119" t="str">
        <f t="shared" si="27"/>
        <v>Neutral</v>
      </c>
      <c r="AG119" t="str">
        <f t="shared" si="28"/>
        <v>Negative</v>
      </c>
      <c r="AH119" t="str">
        <f t="shared" si="29"/>
        <v>Positive</v>
      </c>
      <c r="AI119" t="str">
        <f t="shared" si="30"/>
        <v>Positive</v>
      </c>
      <c r="AJ119" t="str">
        <f t="shared" si="31"/>
        <v>Positive</v>
      </c>
      <c r="AK119" t="str">
        <f t="shared" si="32"/>
        <v>Positive</v>
      </c>
      <c r="AL119" t="str">
        <f t="shared" si="33"/>
        <v>Positive</v>
      </c>
      <c r="AM119" t="str">
        <f t="shared" si="34"/>
        <v>Neutral</v>
      </c>
      <c r="AN119" t="str">
        <f t="shared" si="35"/>
        <v>Positive</v>
      </c>
      <c r="AO119" t="str">
        <f t="shared" si="36"/>
        <v>Positive</v>
      </c>
      <c r="AP119" t="str">
        <f t="shared" si="37"/>
        <v>Positive</v>
      </c>
      <c r="AQ119" t="str">
        <f t="shared" si="38"/>
        <v>Positive</v>
      </c>
      <c r="AR119" t="str">
        <f t="shared" si="39"/>
        <v>Positive</v>
      </c>
      <c r="AS119" t="str">
        <f t="shared" si="40"/>
        <v>Positive</v>
      </c>
      <c r="AT119" t="str">
        <f t="shared" si="41"/>
        <v>Neutral</v>
      </c>
      <c r="AU119" t="str">
        <f t="shared" si="42"/>
        <v>Positive</v>
      </c>
      <c r="AV119" t="str">
        <f t="shared" si="43"/>
        <v>Positive</v>
      </c>
      <c r="AW119" t="str">
        <f t="shared" si="44"/>
        <v>Negative</v>
      </c>
      <c r="AX119" t="str">
        <f t="shared" si="45"/>
        <v>Negative</v>
      </c>
      <c r="AY119" t="str">
        <f t="shared" si="46"/>
        <v>Negative</v>
      </c>
      <c r="AZ119" t="str">
        <f t="shared" si="47"/>
        <v>Positive</v>
      </c>
      <c r="BA119" t="str">
        <f t="shared" si="48"/>
        <v>Positive</v>
      </c>
    </row>
    <row r="120" spans="1:53" ht="26.4" x14ac:dyDescent="0.25">
      <c r="A120" s="12">
        <v>2</v>
      </c>
      <c r="B120" s="12">
        <v>2</v>
      </c>
      <c r="C120" s="12">
        <v>2</v>
      </c>
      <c r="D120" s="12">
        <v>2</v>
      </c>
      <c r="E120" s="12">
        <v>2</v>
      </c>
      <c r="F120" s="12">
        <v>3</v>
      </c>
      <c r="G120" s="12">
        <v>3</v>
      </c>
      <c r="H120" s="12">
        <v>3</v>
      </c>
      <c r="I120" s="12">
        <v>4</v>
      </c>
      <c r="J120" s="12">
        <v>4</v>
      </c>
      <c r="K120" s="12">
        <v>4</v>
      </c>
      <c r="L120" s="12">
        <v>3</v>
      </c>
      <c r="M120" s="12">
        <v>4</v>
      </c>
      <c r="N120" s="12">
        <v>4</v>
      </c>
      <c r="O120" s="12">
        <v>3</v>
      </c>
      <c r="P120" s="12">
        <v>2</v>
      </c>
      <c r="Q120" s="12">
        <v>3</v>
      </c>
      <c r="R120" s="12">
        <v>3</v>
      </c>
      <c r="S120" s="12">
        <v>2</v>
      </c>
      <c r="T120" s="12">
        <v>3</v>
      </c>
      <c r="U120" s="12">
        <v>3</v>
      </c>
      <c r="V120" s="12">
        <v>3</v>
      </c>
      <c r="W120" s="12">
        <v>3</v>
      </c>
      <c r="X120" s="12">
        <v>3</v>
      </c>
      <c r="Y120" s="12" t="s">
        <v>33</v>
      </c>
      <c r="Z120" s="12" t="s">
        <v>34</v>
      </c>
      <c r="AA120" s="12" t="s">
        <v>35</v>
      </c>
      <c r="AB120" s="12" t="s">
        <v>36</v>
      </c>
      <c r="AC120" s="12" t="s">
        <v>52</v>
      </c>
      <c r="AD120" t="str">
        <f t="shared" si="25"/>
        <v>Negative</v>
      </c>
      <c r="AE120" t="str">
        <f t="shared" si="26"/>
        <v>Negative</v>
      </c>
      <c r="AF120" t="str">
        <f t="shared" si="27"/>
        <v>Negative</v>
      </c>
      <c r="AG120" t="str">
        <f t="shared" si="28"/>
        <v>Negative</v>
      </c>
      <c r="AH120" t="str">
        <f t="shared" si="29"/>
        <v>Negative</v>
      </c>
      <c r="AI120" t="str">
        <f t="shared" si="30"/>
        <v>Neutral</v>
      </c>
      <c r="AJ120" t="str">
        <f t="shared" si="31"/>
        <v>Neutral</v>
      </c>
      <c r="AK120" t="str">
        <f t="shared" si="32"/>
        <v>Neutral</v>
      </c>
      <c r="AL120" t="str">
        <f t="shared" si="33"/>
        <v>Positive</v>
      </c>
      <c r="AM120" t="str">
        <f t="shared" si="34"/>
        <v>Positive</v>
      </c>
      <c r="AN120" t="str">
        <f t="shared" si="35"/>
        <v>Positive</v>
      </c>
      <c r="AO120" t="str">
        <f t="shared" si="36"/>
        <v>Neutral</v>
      </c>
      <c r="AP120" t="str">
        <f t="shared" si="37"/>
        <v>Positive</v>
      </c>
      <c r="AQ120" t="str">
        <f t="shared" si="38"/>
        <v>Positive</v>
      </c>
      <c r="AR120" t="str">
        <f t="shared" si="39"/>
        <v>Neutral</v>
      </c>
      <c r="AS120" t="str">
        <f t="shared" si="40"/>
        <v>Negative</v>
      </c>
      <c r="AT120" t="str">
        <f t="shared" si="41"/>
        <v>Neutral</v>
      </c>
      <c r="AU120" t="str">
        <f t="shared" si="42"/>
        <v>Neutral</v>
      </c>
      <c r="AV120" t="str">
        <f t="shared" si="43"/>
        <v>Negative</v>
      </c>
      <c r="AW120" t="str">
        <f t="shared" si="44"/>
        <v>Neutral</v>
      </c>
      <c r="AX120" t="str">
        <f t="shared" si="45"/>
        <v>Neutral</v>
      </c>
      <c r="AY120" t="str">
        <f t="shared" si="46"/>
        <v>Neutral</v>
      </c>
      <c r="AZ120" t="str">
        <f t="shared" si="47"/>
        <v>Neutral</v>
      </c>
      <c r="BA120" t="str">
        <f t="shared" si="48"/>
        <v>Neutral</v>
      </c>
    </row>
    <row r="121" spans="1:53" x14ac:dyDescent="0.25">
      <c r="A121" s="13">
        <v>5</v>
      </c>
      <c r="B121" s="13">
        <v>4</v>
      </c>
      <c r="C121" s="13">
        <v>4</v>
      </c>
      <c r="D121" s="13">
        <v>5</v>
      </c>
      <c r="E121" s="13">
        <v>5</v>
      </c>
      <c r="F121" s="13">
        <v>3</v>
      </c>
      <c r="G121" s="13">
        <v>4</v>
      </c>
      <c r="H121" s="13">
        <v>3</v>
      </c>
      <c r="I121" s="13">
        <v>5</v>
      </c>
      <c r="J121" s="13">
        <v>4</v>
      </c>
      <c r="K121" s="13">
        <v>5</v>
      </c>
      <c r="L121" s="13">
        <v>4</v>
      </c>
      <c r="M121" s="13">
        <v>5</v>
      </c>
      <c r="N121" s="13">
        <v>4</v>
      </c>
      <c r="O121" s="13">
        <v>4</v>
      </c>
      <c r="P121" s="13">
        <v>5</v>
      </c>
      <c r="Q121" s="13">
        <v>4</v>
      </c>
      <c r="R121" s="13">
        <v>4</v>
      </c>
      <c r="S121" s="13">
        <v>5</v>
      </c>
      <c r="T121" s="13">
        <v>5</v>
      </c>
      <c r="U121" s="13">
        <v>4</v>
      </c>
      <c r="V121" s="13">
        <v>5</v>
      </c>
      <c r="W121" s="13">
        <v>3</v>
      </c>
      <c r="X121" s="13">
        <v>5</v>
      </c>
      <c r="Y121" s="13" t="s">
        <v>33</v>
      </c>
      <c r="Z121" s="13" t="s">
        <v>48</v>
      </c>
      <c r="AA121" s="13" t="s">
        <v>56</v>
      </c>
      <c r="AB121" s="13" t="s">
        <v>36</v>
      </c>
      <c r="AC121" s="13" t="s">
        <v>52</v>
      </c>
      <c r="AD121" t="str">
        <f t="shared" si="25"/>
        <v>Positive</v>
      </c>
      <c r="AE121" t="str">
        <f t="shared" si="26"/>
        <v>Positive</v>
      </c>
      <c r="AF121" t="str">
        <f t="shared" si="27"/>
        <v>Positive</v>
      </c>
      <c r="AG121" t="str">
        <f t="shared" si="28"/>
        <v>Positive</v>
      </c>
      <c r="AH121" t="str">
        <f t="shared" si="29"/>
        <v>Positive</v>
      </c>
      <c r="AI121" t="str">
        <f t="shared" si="30"/>
        <v>Neutral</v>
      </c>
      <c r="AJ121" t="str">
        <f t="shared" si="31"/>
        <v>Positive</v>
      </c>
      <c r="AK121" t="str">
        <f t="shared" si="32"/>
        <v>Neutral</v>
      </c>
      <c r="AL121" t="str">
        <f t="shared" si="33"/>
        <v>Positive</v>
      </c>
      <c r="AM121" t="str">
        <f t="shared" si="34"/>
        <v>Positive</v>
      </c>
      <c r="AN121" t="str">
        <f t="shared" si="35"/>
        <v>Positive</v>
      </c>
      <c r="AO121" t="str">
        <f t="shared" si="36"/>
        <v>Positive</v>
      </c>
      <c r="AP121" t="str">
        <f t="shared" si="37"/>
        <v>Positive</v>
      </c>
      <c r="AQ121" t="str">
        <f t="shared" si="38"/>
        <v>Positive</v>
      </c>
      <c r="AR121" t="str">
        <f t="shared" si="39"/>
        <v>Positive</v>
      </c>
      <c r="AS121" t="str">
        <f t="shared" si="40"/>
        <v>Positive</v>
      </c>
      <c r="AT121" t="str">
        <f t="shared" si="41"/>
        <v>Positive</v>
      </c>
      <c r="AU121" t="str">
        <f t="shared" si="42"/>
        <v>Positive</v>
      </c>
      <c r="AV121" t="str">
        <f t="shared" si="43"/>
        <v>Positive</v>
      </c>
      <c r="AW121" t="str">
        <f t="shared" si="44"/>
        <v>Positive</v>
      </c>
      <c r="AX121" t="str">
        <f t="shared" si="45"/>
        <v>Positive</v>
      </c>
      <c r="AY121" t="str">
        <f t="shared" si="46"/>
        <v>Positive</v>
      </c>
      <c r="AZ121" t="str">
        <f t="shared" si="47"/>
        <v>Neutral</v>
      </c>
      <c r="BA121" t="str">
        <f t="shared" si="48"/>
        <v>Positive</v>
      </c>
    </row>
    <row r="122" spans="1:53" ht="26.4" x14ac:dyDescent="0.25">
      <c r="A122" s="12">
        <v>5</v>
      </c>
      <c r="B122" s="12">
        <v>4</v>
      </c>
      <c r="C122" s="12">
        <v>3</v>
      </c>
      <c r="D122" s="12">
        <v>3</v>
      </c>
      <c r="E122" s="12">
        <v>3</v>
      </c>
      <c r="F122" s="12">
        <v>5</v>
      </c>
      <c r="G122" s="12">
        <v>4</v>
      </c>
      <c r="H122" s="12">
        <v>5</v>
      </c>
      <c r="I122" s="12">
        <v>4</v>
      </c>
      <c r="J122" s="12">
        <v>4</v>
      </c>
      <c r="K122" s="12">
        <v>4</v>
      </c>
      <c r="L122" s="12">
        <v>3</v>
      </c>
      <c r="M122" s="12">
        <v>4</v>
      </c>
      <c r="N122" s="12">
        <v>4</v>
      </c>
      <c r="O122" s="12">
        <v>4</v>
      </c>
      <c r="P122" s="12">
        <v>5</v>
      </c>
      <c r="Q122" s="12">
        <v>3</v>
      </c>
      <c r="R122" s="12">
        <v>3</v>
      </c>
      <c r="S122" s="12">
        <v>4</v>
      </c>
      <c r="T122" s="12">
        <v>3</v>
      </c>
      <c r="U122" s="12">
        <v>3</v>
      </c>
      <c r="V122" s="12">
        <v>4</v>
      </c>
      <c r="W122" s="12">
        <v>3</v>
      </c>
      <c r="X122" s="12">
        <v>3</v>
      </c>
      <c r="Y122" s="12" t="s">
        <v>33</v>
      </c>
      <c r="Z122" s="12" t="s">
        <v>34</v>
      </c>
      <c r="AA122" s="12" t="s">
        <v>35</v>
      </c>
      <c r="AB122" s="12" t="s">
        <v>36</v>
      </c>
      <c r="AC122" s="12" t="s">
        <v>52</v>
      </c>
      <c r="AD122" t="str">
        <f t="shared" si="25"/>
        <v>Positive</v>
      </c>
      <c r="AE122" t="str">
        <f t="shared" si="26"/>
        <v>Positive</v>
      </c>
      <c r="AF122" t="str">
        <f t="shared" si="27"/>
        <v>Neutral</v>
      </c>
      <c r="AG122" t="str">
        <f t="shared" si="28"/>
        <v>Neutral</v>
      </c>
      <c r="AH122" t="str">
        <f t="shared" si="29"/>
        <v>Neutral</v>
      </c>
      <c r="AI122" t="str">
        <f t="shared" si="30"/>
        <v>Positive</v>
      </c>
      <c r="AJ122" t="str">
        <f t="shared" si="31"/>
        <v>Positive</v>
      </c>
      <c r="AK122" t="str">
        <f t="shared" si="32"/>
        <v>Positive</v>
      </c>
      <c r="AL122" t="str">
        <f t="shared" si="33"/>
        <v>Positive</v>
      </c>
      <c r="AM122" t="str">
        <f t="shared" si="34"/>
        <v>Positive</v>
      </c>
      <c r="AN122" t="str">
        <f t="shared" si="35"/>
        <v>Positive</v>
      </c>
      <c r="AO122" t="str">
        <f t="shared" si="36"/>
        <v>Neutral</v>
      </c>
      <c r="AP122" t="str">
        <f t="shared" si="37"/>
        <v>Positive</v>
      </c>
      <c r="AQ122" t="str">
        <f t="shared" si="38"/>
        <v>Positive</v>
      </c>
      <c r="AR122" t="str">
        <f t="shared" si="39"/>
        <v>Positive</v>
      </c>
      <c r="AS122" t="str">
        <f t="shared" si="40"/>
        <v>Positive</v>
      </c>
      <c r="AT122" t="str">
        <f t="shared" si="41"/>
        <v>Neutral</v>
      </c>
      <c r="AU122" t="str">
        <f t="shared" si="42"/>
        <v>Neutral</v>
      </c>
      <c r="AV122" t="str">
        <f t="shared" si="43"/>
        <v>Positive</v>
      </c>
      <c r="AW122" t="str">
        <f t="shared" si="44"/>
        <v>Neutral</v>
      </c>
      <c r="AX122" t="str">
        <f t="shared" si="45"/>
        <v>Neutral</v>
      </c>
      <c r="AY122" t="str">
        <f t="shared" si="46"/>
        <v>Positive</v>
      </c>
      <c r="AZ122" t="str">
        <f t="shared" si="47"/>
        <v>Neutral</v>
      </c>
      <c r="BA122" t="str">
        <f t="shared" si="48"/>
        <v>Neutral</v>
      </c>
    </row>
    <row r="123" spans="1:53" x14ac:dyDescent="0.25">
      <c r="A123" s="13">
        <v>3</v>
      </c>
      <c r="B123" s="13">
        <v>5</v>
      </c>
      <c r="C123" s="13">
        <v>3</v>
      </c>
      <c r="D123" s="13">
        <v>3</v>
      </c>
      <c r="E123" s="13">
        <v>5</v>
      </c>
      <c r="F123" s="13">
        <v>4</v>
      </c>
      <c r="G123" s="13">
        <v>3</v>
      </c>
      <c r="H123" s="13">
        <v>4</v>
      </c>
      <c r="I123" s="13">
        <v>4</v>
      </c>
      <c r="J123" s="13">
        <v>5</v>
      </c>
      <c r="K123" s="13">
        <v>4</v>
      </c>
      <c r="L123" s="13">
        <v>4</v>
      </c>
      <c r="M123" s="13">
        <v>4</v>
      </c>
      <c r="N123" s="13">
        <v>3</v>
      </c>
      <c r="O123" s="13">
        <v>4</v>
      </c>
      <c r="P123" s="13">
        <v>5</v>
      </c>
      <c r="Q123" s="13">
        <v>4</v>
      </c>
      <c r="R123" s="13">
        <v>5</v>
      </c>
      <c r="S123" s="13">
        <v>3</v>
      </c>
      <c r="T123" s="13">
        <v>4</v>
      </c>
      <c r="U123" s="13">
        <v>4</v>
      </c>
      <c r="V123" s="13">
        <v>4</v>
      </c>
      <c r="W123" s="13">
        <v>4</v>
      </c>
      <c r="X123" s="13">
        <v>5</v>
      </c>
      <c r="Y123" s="13" t="s">
        <v>33</v>
      </c>
      <c r="Z123" s="13" t="s">
        <v>48</v>
      </c>
      <c r="AA123" s="13" t="s">
        <v>35</v>
      </c>
      <c r="AB123" s="13" t="s">
        <v>36</v>
      </c>
      <c r="AC123" s="13" t="s">
        <v>58</v>
      </c>
      <c r="AD123" t="str">
        <f t="shared" si="25"/>
        <v>Neutral</v>
      </c>
      <c r="AE123" t="str">
        <f t="shared" si="26"/>
        <v>Positive</v>
      </c>
      <c r="AF123" t="str">
        <f t="shared" si="27"/>
        <v>Neutral</v>
      </c>
      <c r="AG123" t="str">
        <f t="shared" si="28"/>
        <v>Neutral</v>
      </c>
      <c r="AH123" t="str">
        <f t="shared" si="29"/>
        <v>Positive</v>
      </c>
      <c r="AI123" t="str">
        <f t="shared" si="30"/>
        <v>Positive</v>
      </c>
      <c r="AJ123" t="str">
        <f t="shared" si="31"/>
        <v>Neutral</v>
      </c>
      <c r="AK123" t="str">
        <f t="shared" si="32"/>
        <v>Positive</v>
      </c>
      <c r="AL123" t="str">
        <f t="shared" si="33"/>
        <v>Positive</v>
      </c>
      <c r="AM123" t="str">
        <f t="shared" si="34"/>
        <v>Positive</v>
      </c>
      <c r="AN123" t="str">
        <f t="shared" si="35"/>
        <v>Positive</v>
      </c>
      <c r="AO123" t="str">
        <f t="shared" si="36"/>
        <v>Positive</v>
      </c>
      <c r="AP123" t="str">
        <f t="shared" si="37"/>
        <v>Positive</v>
      </c>
      <c r="AQ123" t="str">
        <f t="shared" si="38"/>
        <v>Neutral</v>
      </c>
      <c r="AR123" t="str">
        <f t="shared" si="39"/>
        <v>Positive</v>
      </c>
      <c r="AS123" t="str">
        <f t="shared" si="40"/>
        <v>Positive</v>
      </c>
      <c r="AT123" t="str">
        <f t="shared" si="41"/>
        <v>Positive</v>
      </c>
      <c r="AU123" t="str">
        <f t="shared" si="42"/>
        <v>Positive</v>
      </c>
      <c r="AV123" t="str">
        <f t="shared" si="43"/>
        <v>Neutral</v>
      </c>
      <c r="AW123" t="str">
        <f t="shared" si="44"/>
        <v>Positive</v>
      </c>
      <c r="AX123" t="str">
        <f t="shared" si="45"/>
        <v>Positive</v>
      </c>
      <c r="AY123" t="str">
        <f t="shared" si="46"/>
        <v>Positive</v>
      </c>
      <c r="AZ123" t="str">
        <f t="shared" si="47"/>
        <v>Positive</v>
      </c>
      <c r="BA123" t="str">
        <f t="shared" si="48"/>
        <v>Positive</v>
      </c>
    </row>
    <row r="124" spans="1:53" x14ac:dyDescent="0.25">
      <c r="A124" s="12">
        <v>5</v>
      </c>
      <c r="B124" s="12">
        <v>4</v>
      </c>
      <c r="C124" s="12">
        <v>4</v>
      </c>
      <c r="D124" s="12">
        <v>4</v>
      </c>
      <c r="E124" s="12">
        <v>4</v>
      </c>
      <c r="F124" s="12">
        <v>5</v>
      </c>
      <c r="G124" s="12">
        <v>5</v>
      </c>
      <c r="H124" s="12">
        <v>5</v>
      </c>
      <c r="I124" s="12">
        <v>5</v>
      </c>
      <c r="J124" s="12">
        <v>5</v>
      </c>
      <c r="K124" s="12">
        <v>5</v>
      </c>
      <c r="L124" s="12">
        <v>5</v>
      </c>
      <c r="M124" s="12">
        <v>5</v>
      </c>
      <c r="N124" s="12">
        <v>3</v>
      </c>
      <c r="O124" s="12">
        <v>3</v>
      </c>
      <c r="P124" s="12">
        <v>3</v>
      </c>
      <c r="Q124" s="12">
        <v>3</v>
      </c>
      <c r="R124" s="12">
        <v>3</v>
      </c>
      <c r="S124" s="12">
        <v>4</v>
      </c>
      <c r="T124" s="12">
        <v>3</v>
      </c>
      <c r="U124" s="12">
        <v>5</v>
      </c>
      <c r="V124" s="12">
        <v>5</v>
      </c>
      <c r="W124" s="12">
        <v>3</v>
      </c>
      <c r="X124" s="12">
        <v>3</v>
      </c>
      <c r="Y124" s="12" t="s">
        <v>33</v>
      </c>
      <c r="Z124" s="12" t="s">
        <v>48</v>
      </c>
      <c r="AA124" s="12" t="s">
        <v>35</v>
      </c>
      <c r="AB124" s="12" t="s">
        <v>36</v>
      </c>
      <c r="AC124" s="12" t="s">
        <v>37</v>
      </c>
      <c r="AD124" t="str">
        <f t="shared" si="25"/>
        <v>Positive</v>
      </c>
      <c r="AE124" t="str">
        <f t="shared" si="26"/>
        <v>Positive</v>
      </c>
      <c r="AF124" t="str">
        <f t="shared" si="27"/>
        <v>Positive</v>
      </c>
      <c r="AG124" t="str">
        <f t="shared" si="28"/>
        <v>Positive</v>
      </c>
      <c r="AH124" t="str">
        <f t="shared" si="29"/>
        <v>Positive</v>
      </c>
      <c r="AI124" t="str">
        <f t="shared" si="30"/>
        <v>Positive</v>
      </c>
      <c r="AJ124" t="str">
        <f t="shared" si="31"/>
        <v>Positive</v>
      </c>
      <c r="AK124" t="str">
        <f t="shared" si="32"/>
        <v>Positive</v>
      </c>
      <c r="AL124" t="str">
        <f t="shared" si="33"/>
        <v>Positive</v>
      </c>
      <c r="AM124" t="str">
        <f t="shared" si="34"/>
        <v>Positive</v>
      </c>
      <c r="AN124" t="str">
        <f t="shared" si="35"/>
        <v>Positive</v>
      </c>
      <c r="AO124" t="str">
        <f t="shared" si="36"/>
        <v>Positive</v>
      </c>
      <c r="AP124" t="str">
        <f t="shared" si="37"/>
        <v>Positive</v>
      </c>
      <c r="AQ124" t="str">
        <f t="shared" si="38"/>
        <v>Neutral</v>
      </c>
      <c r="AR124" t="str">
        <f t="shared" si="39"/>
        <v>Neutral</v>
      </c>
      <c r="AS124" t="str">
        <f t="shared" si="40"/>
        <v>Neutral</v>
      </c>
      <c r="AT124" t="str">
        <f t="shared" si="41"/>
        <v>Neutral</v>
      </c>
      <c r="AU124" t="str">
        <f t="shared" si="42"/>
        <v>Neutral</v>
      </c>
      <c r="AV124" t="str">
        <f t="shared" si="43"/>
        <v>Positive</v>
      </c>
      <c r="AW124" t="str">
        <f t="shared" si="44"/>
        <v>Neutral</v>
      </c>
      <c r="AX124" t="str">
        <f t="shared" si="45"/>
        <v>Positive</v>
      </c>
      <c r="AY124" t="str">
        <f t="shared" si="46"/>
        <v>Positive</v>
      </c>
      <c r="AZ124" t="str">
        <f t="shared" si="47"/>
        <v>Neutral</v>
      </c>
      <c r="BA124" t="str">
        <f t="shared" si="48"/>
        <v>Neutral</v>
      </c>
    </row>
    <row r="125" spans="1:53" ht="26.4" x14ac:dyDescent="0.25">
      <c r="A125" s="13">
        <v>2</v>
      </c>
      <c r="B125" s="13">
        <v>4</v>
      </c>
      <c r="C125" s="13">
        <v>4</v>
      </c>
      <c r="D125" s="13">
        <v>4</v>
      </c>
      <c r="E125" s="13">
        <v>1</v>
      </c>
      <c r="F125" s="13">
        <v>3</v>
      </c>
      <c r="G125" s="13">
        <v>3</v>
      </c>
      <c r="H125" s="13">
        <v>3</v>
      </c>
      <c r="I125" s="13">
        <v>4</v>
      </c>
      <c r="J125" s="13">
        <v>4</v>
      </c>
      <c r="K125" s="13">
        <v>2</v>
      </c>
      <c r="L125" s="13">
        <v>4</v>
      </c>
      <c r="M125" s="13">
        <v>4</v>
      </c>
      <c r="N125" s="13">
        <v>4</v>
      </c>
      <c r="O125" s="13">
        <v>4</v>
      </c>
      <c r="P125" s="13">
        <v>5</v>
      </c>
      <c r="Q125" s="13">
        <v>4</v>
      </c>
      <c r="R125" s="13">
        <v>4</v>
      </c>
      <c r="S125" s="13">
        <v>4</v>
      </c>
      <c r="T125" s="13">
        <v>1</v>
      </c>
      <c r="U125" s="13">
        <v>4</v>
      </c>
      <c r="V125" s="13">
        <v>4</v>
      </c>
      <c r="W125" s="13">
        <v>4</v>
      </c>
      <c r="X125" s="13">
        <v>4</v>
      </c>
      <c r="Y125" s="13" t="s">
        <v>33</v>
      </c>
      <c r="Z125" s="13" t="s">
        <v>34</v>
      </c>
      <c r="AA125" s="13" t="s">
        <v>35</v>
      </c>
      <c r="AB125" s="13" t="s">
        <v>36</v>
      </c>
      <c r="AC125" s="13" t="s">
        <v>58</v>
      </c>
      <c r="AD125" t="str">
        <f t="shared" si="25"/>
        <v>Negative</v>
      </c>
      <c r="AE125" t="str">
        <f t="shared" si="26"/>
        <v>Positive</v>
      </c>
      <c r="AF125" t="str">
        <f t="shared" si="27"/>
        <v>Positive</v>
      </c>
      <c r="AG125" t="str">
        <f t="shared" si="28"/>
        <v>Positive</v>
      </c>
      <c r="AH125" t="str">
        <f t="shared" si="29"/>
        <v>Negative</v>
      </c>
      <c r="AI125" t="str">
        <f t="shared" si="30"/>
        <v>Neutral</v>
      </c>
      <c r="AJ125" t="str">
        <f t="shared" si="31"/>
        <v>Neutral</v>
      </c>
      <c r="AK125" t="str">
        <f t="shared" si="32"/>
        <v>Neutral</v>
      </c>
      <c r="AL125" t="str">
        <f t="shared" si="33"/>
        <v>Positive</v>
      </c>
      <c r="AM125" t="str">
        <f t="shared" si="34"/>
        <v>Positive</v>
      </c>
      <c r="AN125" t="str">
        <f t="shared" si="35"/>
        <v>Negative</v>
      </c>
      <c r="AO125" t="str">
        <f t="shared" si="36"/>
        <v>Positive</v>
      </c>
      <c r="AP125" t="str">
        <f t="shared" si="37"/>
        <v>Positive</v>
      </c>
      <c r="AQ125" t="str">
        <f t="shared" si="38"/>
        <v>Positive</v>
      </c>
      <c r="AR125" t="str">
        <f t="shared" si="39"/>
        <v>Positive</v>
      </c>
      <c r="AS125" t="str">
        <f t="shared" si="40"/>
        <v>Positive</v>
      </c>
      <c r="AT125" t="str">
        <f t="shared" si="41"/>
        <v>Positive</v>
      </c>
      <c r="AU125" t="str">
        <f t="shared" si="42"/>
        <v>Positive</v>
      </c>
      <c r="AV125" t="str">
        <f t="shared" si="43"/>
        <v>Positive</v>
      </c>
      <c r="AW125" t="str">
        <f t="shared" si="44"/>
        <v>Negative</v>
      </c>
      <c r="AX125" t="str">
        <f t="shared" si="45"/>
        <v>Positive</v>
      </c>
      <c r="AY125" t="str">
        <f t="shared" si="46"/>
        <v>Positive</v>
      </c>
      <c r="AZ125" t="str">
        <f t="shared" si="47"/>
        <v>Positive</v>
      </c>
      <c r="BA125" t="str">
        <f t="shared" si="48"/>
        <v>Positive</v>
      </c>
    </row>
    <row r="126" spans="1:53" x14ac:dyDescent="0.25">
      <c r="A126" s="12">
        <v>2</v>
      </c>
      <c r="B126" s="12">
        <v>3</v>
      </c>
      <c r="C126" s="12">
        <v>4</v>
      </c>
      <c r="D126" s="12">
        <v>2</v>
      </c>
      <c r="E126" s="12">
        <v>3</v>
      </c>
      <c r="F126" s="12">
        <v>5</v>
      </c>
      <c r="G126" s="12">
        <v>3</v>
      </c>
      <c r="H126" s="12">
        <v>3</v>
      </c>
      <c r="I126" s="12">
        <v>4</v>
      </c>
      <c r="J126" s="12">
        <v>4</v>
      </c>
      <c r="K126" s="12">
        <v>3</v>
      </c>
      <c r="L126" s="12">
        <v>3</v>
      </c>
      <c r="M126" s="12">
        <v>1</v>
      </c>
      <c r="N126" s="12">
        <v>5</v>
      </c>
      <c r="O126" s="12">
        <v>5</v>
      </c>
      <c r="P126" s="12">
        <v>5</v>
      </c>
      <c r="Q126" s="12">
        <v>5</v>
      </c>
      <c r="R126" s="12">
        <v>5</v>
      </c>
      <c r="S126" s="12">
        <v>5</v>
      </c>
      <c r="T126" s="12">
        <v>1</v>
      </c>
      <c r="U126" s="12">
        <v>1</v>
      </c>
      <c r="V126" s="12">
        <v>1</v>
      </c>
      <c r="W126" s="12">
        <v>1</v>
      </c>
      <c r="X126" s="12">
        <v>1</v>
      </c>
      <c r="Y126" s="12" t="s">
        <v>33</v>
      </c>
      <c r="Z126" s="12" t="s">
        <v>48</v>
      </c>
      <c r="AA126" s="12" t="s">
        <v>35</v>
      </c>
      <c r="AB126" s="12" t="s">
        <v>36</v>
      </c>
      <c r="AC126" s="12" t="s">
        <v>37</v>
      </c>
      <c r="AD126" t="str">
        <f t="shared" si="25"/>
        <v>Negative</v>
      </c>
      <c r="AE126" t="str">
        <f t="shared" si="26"/>
        <v>Neutral</v>
      </c>
      <c r="AF126" t="str">
        <f t="shared" si="27"/>
        <v>Positive</v>
      </c>
      <c r="AG126" t="str">
        <f t="shared" si="28"/>
        <v>Negative</v>
      </c>
      <c r="AH126" t="str">
        <f t="shared" si="29"/>
        <v>Neutral</v>
      </c>
      <c r="AI126" t="str">
        <f t="shared" si="30"/>
        <v>Positive</v>
      </c>
      <c r="AJ126" t="str">
        <f t="shared" si="31"/>
        <v>Neutral</v>
      </c>
      <c r="AK126" t="str">
        <f t="shared" si="32"/>
        <v>Neutral</v>
      </c>
      <c r="AL126" t="str">
        <f t="shared" si="33"/>
        <v>Positive</v>
      </c>
      <c r="AM126" t="str">
        <f t="shared" si="34"/>
        <v>Positive</v>
      </c>
      <c r="AN126" t="str">
        <f t="shared" si="35"/>
        <v>Neutral</v>
      </c>
      <c r="AO126" t="str">
        <f t="shared" si="36"/>
        <v>Neutral</v>
      </c>
      <c r="AP126" t="str">
        <f t="shared" si="37"/>
        <v>Negative</v>
      </c>
      <c r="AQ126" t="str">
        <f t="shared" si="38"/>
        <v>Positive</v>
      </c>
      <c r="AR126" t="str">
        <f t="shared" si="39"/>
        <v>Positive</v>
      </c>
      <c r="AS126" t="str">
        <f t="shared" si="40"/>
        <v>Positive</v>
      </c>
      <c r="AT126" t="str">
        <f t="shared" si="41"/>
        <v>Positive</v>
      </c>
      <c r="AU126" t="str">
        <f t="shared" si="42"/>
        <v>Positive</v>
      </c>
      <c r="AV126" t="str">
        <f t="shared" si="43"/>
        <v>Positive</v>
      </c>
      <c r="AW126" t="str">
        <f t="shared" si="44"/>
        <v>Negative</v>
      </c>
      <c r="AX126" t="str">
        <f t="shared" si="45"/>
        <v>Negative</v>
      </c>
      <c r="AY126" t="str">
        <f t="shared" si="46"/>
        <v>Negative</v>
      </c>
      <c r="AZ126" t="str">
        <f t="shared" si="47"/>
        <v>Negative</v>
      </c>
      <c r="BA126" t="str">
        <f t="shared" si="48"/>
        <v>Negative</v>
      </c>
    </row>
    <row r="127" spans="1:53" ht="26.4" x14ac:dyDescent="0.25">
      <c r="A127" s="13">
        <v>4</v>
      </c>
      <c r="B127" s="13">
        <v>4</v>
      </c>
      <c r="C127" s="13">
        <v>4</v>
      </c>
      <c r="D127" s="13">
        <v>4</v>
      </c>
      <c r="E127" s="13">
        <v>5</v>
      </c>
      <c r="F127" s="13">
        <v>2</v>
      </c>
      <c r="G127" s="13">
        <v>3</v>
      </c>
      <c r="H127" s="13">
        <v>2</v>
      </c>
      <c r="I127" s="13">
        <v>3</v>
      </c>
      <c r="J127" s="13">
        <v>2</v>
      </c>
      <c r="K127" s="13">
        <v>3</v>
      </c>
      <c r="L127" s="13">
        <v>2</v>
      </c>
      <c r="M127" s="13">
        <v>3</v>
      </c>
      <c r="N127" s="13">
        <v>1</v>
      </c>
      <c r="O127" s="13">
        <v>4</v>
      </c>
      <c r="P127" s="13">
        <v>4</v>
      </c>
      <c r="Q127" s="13">
        <v>4</v>
      </c>
      <c r="R127" s="13">
        <v>4</v>
      </c>
      <c r="S127" s="13">
        <v>5</v>
      </c>
      <c r="T127" s="13">
        <v>2</v>
      </c>
      <c r="U127" s="13">
        <v>5</v>
      </c>
      <c r="V127" s="13">
        <v>4</v>
      </c>
      <c r="W127" s="13">
        <v>3</v>
      </c>
      <c r="X127" s="13">
        <v>5</v>
      </c>
      <c r="Y127" s="13" t="s">
        <v>33</v>
      </c>
      <c r="Z127" s="13" t="s">
        <v>34</v>
      </c>
      <c r="AA127" s="13" t="s">
        <v>35</v>
      </c>
      <c r="AB127" s="13" t="s">
        <v>36</v>
      </c>
      <c r="AC127" s="13" t="s">
        <v>58</v>
      </c>
      <c r="AD127" t="str">
        <f t="shared" si="25"/>
        <v>Positive</v>
      </c>
      <c r="AE127" t="str">
        <f t="shared" si="26"/>
        <v>Positive</v>
      </c>
      <c r="AF127" t="str">
        <f t="shared" si="27"/>
        <v>Positive</v>
      </c>
      <c r="AG127" t="str">
        <f t="shared" si="28"/>
        <v>Positive</v>
      </c>
      <c r="AH127" t="str">
        <f t="shared" si="29"/>
        <v>Positive</v>
      </c>
      <c r="AI127" t="str">
        <f t="shared" si="30"/>
        <v>Negative</v>
      </c>
      <c r="AJ127" t="str">
        <f t="shared" si="31"/>
        <v>Neutral</v>
      </c>
      <c r="AK127" t="str">
        <f t="shared" si="32"/>
        <v>Negative</v>
      </c>
      <c r="AL127" t="str">
        <f t="shared" si="33"/>
        <v>Neutral</v>
      </c>
      <c r="AM127" t="str">
        <f t="shared" si="34"/>
        <v>Negative</v>
      </c>
      <c r="AN127" t="str">
        <f t="shared" si="35"/>
        <v>Neutral</v>
      </c>
      <c r="AO127" t="str">
        <f t="shared" si="36"/>
        <v>Negative</v>
      </c>
      <c r="AP127" t="str">
        <f t="shared" si="37"/>
        <v>Neutral</v>
      </c>
      <c r="AQ127" t="str">
        <f t="shared" si="38"/>
        <v>Negative</v>
      </c>
      <c r="AR127" t="str">
        <f t="shared" si="39"/>
        <v>Positive</v>
      </c>
      <c r="AS127" t="str">
        <f t="shared" si="40"/>
        <v>Positive</v>
      </c>
      <c r="AT127" t="str">
        <f t="shared" si="41"/>
        <v>Positive</v>
      </c>
      <c r="AU127" t="str">
        <f t="shared" si="42"/>
        <v>Positive</v>
      </c>
      <c r="AV127" t="str">
        <f t="shared" si="43"/>
        <v>Positive</v>
      </c>
      <c r="AW127" t="str">
        <f t="shared" si="44"/>
        <v>Negative</v>
      </c>
      <c r="AX127" t="str">
        <f t="shared" si="45"/>
        <v>Positive</v>
      </c>
      <c r="AY127" t="str">
        <f t="shared" si="46"/>
        <v>Positive</v>
      </c>
      <c r="AZ127" t="str">
        <f t="shared" si="47"/>
        <v>Neutral</v>
      </c>
      <c r="BA127" t="str">
        <f t="shared" si="48"/>
        <v>Positive</v>
      </c>
    </row>
    <row r="128" spans="1:53" x14ac:dyDescent="0.25">
      <c r="A128" s="12">
        <v>4</v>
      </c>
      <c r="B128" s="12">
        <v>4</v>
      </c>
      <c r="C128" s="12">
        <v>2</v>
      </c>
      <c r="D128" s="12">
        <v>2</v>
      </c>
      <c r="E128" s="12">
        <v>4</v>
      </c>
      <c r="F128" s="12">
        <v>4</v>
      </c>
      <c r="G128" s="12">
        <v>4</v>
      </c>
      <c r="H128" s="12">
        <v>3</v>
      </c>
      <c r="I128" s="12">
        <v>4</v>
      </c>
      <c r="J128" s="12">
        <v>4</v>
      </c>
      <c r="K128" s="12">
        <v>3</v>
      </c>
      <c r="L128" s="12">
        <v>3</v>
      </c>
      <c r="M128" s="12">
        <v>4</v>
      </c>
      <c r="N128" s="12">
        <v>3</v>
      </c>
      <c r="O128" s="12">
        <v>4</v>
      </c>
      <c r="P128" s="12">
        <v>4</v>
      </c>
      <c r="Q128" s="12">
        <v>3</v>
      </c>
      <c r="R128" s="12">
        <v>3</v>
      </c>
      <c r="S128" s="12">
        <v>4</v>
      </c>
      <c r="T128" s="12">
        <v>4</v>
      </c>
      <c r="U128" s="12">
        <v>4</v>
      </c>
      <c r="V128" s="12">
        <v>3</v>
      </c>
      <c r="W128" s="12">
        <v>2</v>
      </c>
      <c r="X128" s="12">
        <v>4</v>
      </c>
      <c r="Y128" s="12" t="s">
        <v>33</v>
      </c>
      <c r="Z128" s="12" t="s">
        <v>48</v>
      </c>
      <c r="AA128" s="12" t="s">
        <v>35</v>
      </c>
      <c r="AB128" s="12" t="s">
        <v>36</v>
      </c>
      <c r="AC128" s="12" t="s">
        <v>52</v>
      </c>
      <c r="AD128" t="str">
        <f t="shared" si="25"/>
        <v>Positive</v>
      </c>
      <c r="AE128" t="str">
        <f t="shared" si="26"/>
        <v>Positive</v>
      </c>
      <c r="AF128" t="str">
        <f t="shared" si="27"/>
        <v>Negative</v>
      </c>
      <c r="AG128" t="str">
        <f t="shared" si="28"/>
        <v>Negative</v>
      </c>
      <c r="AH128" t="str">
        <f t="shared" si="29"/>
        <v>Positive</v>
      </c>
      <c r="AI128" t="str">
        <f t="shared" si="30"/>
        <v>Positive</v>
      </c>
      <c r="AJ128" t="str">
        <f t="shared" si="31"/>
        <v>Positive</v>
      </c>
      <c r="AK128" t="str">
        <f t="shared" si="32"/>
        <v>Neutral</v>
      </c>
      <c r="AL128" t="str">
        <f t="shared" si="33"/>
        <v>Positive</v>
      </c>
      <c r="AM128" t="str">
        <f t="shared" si="34"/>
        <v>Positive</v>
      </c>
      <c r="AN128" t="str">
        <f t="shared" si="35"/>
        <v>Neutral</v>
      </c>
      <c r="AO128" t="str">
        <f t="shared" si="36"/>
        <v>Neutral</v>
      </c>
      <c r="AP128" t="str">
        <f t="shared" si="37"/>
        <v>Positive</v>
      </c>
      <c r="AQ128" t="str">
        <f t="shared" si="38"/>
        <v>Neutral</v>
      </c>
      <c r="AR128" t="str">
        <f t="shared" si="39"/>
        <v>Positive</v>
      </c>
      <c r="AS128" t="str">
        <f t="shared" si="40"/>
        <v>Positive</v>
      </c>
      <c r="AT128" t="str">
        <f t="shared" si="41"/>
        <v>Neutral</v>
      </c>
      <c r="AU128" t="str">
        <f t="shared" si="42"/>
        <v>Neutral</v>
      </c>
      <c r="AV128" t="str">
        <f t="shared" si="43"/>
        <v>Positive</v>
      </c>
      <c r="AW128" t="str">
        <f t="shared" si="44"/>
        <v>Positive</v>
      </c>
      <c r="AX128" t="str">
        <f t="shared" si="45"/>
        <v>Positive</v>
      </c>
      <c r="AY128" t="str">
        <f t="shared" si="46"/>
        <v>Neutral</v>
      </c>
      <c r="AZ128" t="str">
        <f t="shared" si="47"/>
        <v>Negative</v>
      </c>
      <c r="BA128" t="str">
        <f t="shared" si="48"/>
        <v>Positive</v>
      </c>
    </row>
    <row r="129" spans="1:53" x14ac:dyDescent="0.25">
      <c r="A129" s="13">
        <v>3</v>
      </c>
      <c r="B129" s="13">
        <v>4</v>
      </c>
      <c r="C129" s="13">
        <v>4</v>
      </c>
      <c r="D129" s="13">
        <v>5</v>
      </c>
      <c r="E129" s="13">
        <v>2</v>
      </c>
      <c r="F129" s="13">
        <v>5</v>
      </c>
      <c r="G129" s="13">
        <v>5</v>
      </c>
      <c r="H129" s="13">
        <v>4</v>
      </c>
      <c r="I129" s="13">
        <v>4</v>
      </c>
      <c r="J129" s="13">
        <v>4</v>
      </c>
      <c r="K129" s="13">
        <v>4</v>
      </c>
      <c r="L129" s="13">
        <v>3</v>
      </c>
      <c r="M129" s="13">
        <v>4</v>
      </c>
      <c r="N129" s="13">
        <v>5</v>
      </c>
      <c r="O129" s="13">
        <v>4</v>
      </c>
      <c r="P129" s="13">
        <v>3</v>
      </c>
      <c r="Q129" s="13">
        <v>3</v>
      </c>
      <c r="R129" s="13">
        <v>4</v>
      </c>
      <c r="S129" s="13">
        <v>3</v>
      </c>
      <c r="T129" s="13">
        <v>4</v>
      </c>
      <c r="U129" s="13">
        <v>5</v>
      </c>
      <c r="V129" s="13">
        <v>4</v>
      </c>
      <c r="W129" s="13">
        <v>5</v>
      </c>
      <c r="X129" s="13">
        <v>5</v>
      </c>
      <c r="Y129" s="13" t="s">
        <v>33</v>
      </c>
      <c r="Z129" s="13" t="s">
        <v>48</v>
      </c>
      <c r="AA129" s="13" t="s">
        <v>35</v>
      </c>
      <c r="AB129" s="13" t="s">
        <v>36</v>
      </c>
      <c r="AC129" s="13" t="s">
        <v>58</v>
      </c>
      <c r="AD129" t="str">
        <f t="shared" si="25"/>
        <v>Neutral</v>
      </c>
      <c r="AE129" t="str">
        <f t="shared" si="26"/>
        <v>Positive</v>
      </c>
      <c r="AF129" t="str">
        <f t="shared" si="27"/>
        <v>Positive</v>
      </c>
      <c r="AG129" t="str">
        <f t="shared" si="28"/>
        <v>Positive</v>
      </c>
      <c r="AH129" t="str">
        <f t="shared" si="29"/>
        <v>Negative</v>
      </c>
      <c r="AI129" t="str">
        <f t="shared" si="30"/>
        <v>Positive</v>
      </c>
      <c r="AJ129" t="str">
        <f t="shared" si="31"/>
        <v>Positive</v>
      </c>
      <c r="AK129" t="str">
        <f t="shared" si="32"/>
        <v>Positive</v>
      </c>
      <c r="AL129" t="str">
        <f t="shared" si="33"/>
        <v>Positive</v>
      </c>
      <c r="AM129" t="str">
        <f t="shared" si="34"/>
        <v>Positive</v>
      </c>
      <c r="AN129" t="str">
        <f t="shared" si="35"/>
        <v>Positive</v>
      </c>
      <c r="AO129" t="str">
        <f t="shared" si="36"/>
        <v>Neutral</v>
      </c>
      <c r="AP129" t="str">
        <f t="shared" si="37"/>
        <v>Positive</v>
      </c>
      <c r="AQ129" t="str">
        <f t="shared" si="38"/>
        <v>Positive</v>
      </c>
      <c r="AR129" t="str">
        <f t="shared" si="39"/>
        <v>Positive</v>
      </c>
      <c r="AS129" t="str">
        <f t="shared" si="40"/>
        <v>Neutral</v>
      </c>
      <c r="AT129" t="str">
        <f t="shared" si="41"/>
        <v>Neutral</v>
      </c>
      <c r="AU129" t="str">
        <f t="shared" si="42"/>
        <v>Positive</v>
      </c>
      <c r="AV129" t="str">
        <f t="shared" si="43"/>
        <v>Neutral</v>
      </c>
      <c r="AW129" t="str">
        <f t="shared" si="44"/>
        <v>Positive</v>
      </c>
      <c r="AX129" t="str">
        <f t="shared" si="45"/>
        <v>Positive</v>
      </c>
      <c r="AY129" t="str">
        <f t="shared" si="46"/>
        <v>Positive</v>
      </c>
      <c r="AZ129" t="str">
        <f t="shared" si="47"/>
        <v>Positive</v>
      </c>
      <c r="BA129" t="str">
        <f t="shared" si="48"/>
        <v>Positive</v>
      </c>
    </row>
    <row r="130" spans="1:53" ht="26.4" x14ac:dyDescent="0.25">
      <c r="A130" s="12">
        <v>4</v>
      </c>
      <c r="B130" s="12">
        <v>4</v>
      </c>
      <c r="C130" s="12">
        <v>5</v>
      </c>
      <c r="D130" s="12">
        <v>4</v>
      </c>
      <c r="E130" s="12">
        <v>4</v>
      </c>
      <c r="F130" s="12">
        <v>4</v>
      </c>
      <c r="G130" s="12">
        <v>4</v>
      </c>
      <c r="H130" s="12">
        <v>4</v>
      </c>
      <c r="I130" s="12">
        <v>4</v>
      </c>
      <c r="J130" s="12">
        <v>5</v>
      </c>
      <c r="K130" s="12">
        <v>5</v>
      </c>
      <c r="L130" s="12">
        <v>4</v>
      </c>
      <c r="M130" s="12">
        <v>5</v>
      </c>
      <c r="N130" s="12">
        <v>3</v>
      </c>
      <c r="O130" s="12">
        <v>4</v>
      </c>
      <c r="P130" s="12">
        <v>4</v>
      </c>
      <c r="Q130" s="12">
        <v>3</v>
      </c>
      <c r="R130" s="12">
        <v>3</v>
      </c>
      <c r="S130" s="12">
        <v>4</v>
      </c>
      <c r="T130" s="12">
        <v>3</v>
      </c>
      <c r="U130" s="12">
        <v>4</v>
      </c>
      <c r="V130" s="12">
        <v>4</v>
      </c>
      <c r="W130" s="12">
        <v>4</v>
      </c>
      <c r="X130" s="12">
        <v>4</v>
      </c>
      <c r="Y130" s="12" t="s">
        <v>33</v>
      </c>
      <c r="Z130" s="12" t="s">
        <v>34</v>
      </c>
      <c r="AA130" s="12" t="s">
        <v>35</v>
      </c>
      <c r="AB130" s="12" t="s">
        <v>36</v>
      </c>
      <c r="AC130" s="12" t="s">
        <v>119</v>
      </c>
      <c r="AD130" t="str">
        <f t="shared" si="25"/>
        <v>Positive</v>
      </c>
      <c r="AE130" t="str">
        <f t="shared" si="26"/>
        <v>Positive</v>
      </c>
      <c r="AF130" t="str">
        <f t="shared" si="27"/>
        <v>Positive</v>
      </c>
      <c r="AG130" t="str">
        <f t="shared" si="28"/>
        <v>Positive</v>
      </c>
      <c r="AH130" t="str">
        <f t="shared" si="29"/>
        <v>Positive</v>
      </c>
      <c r="AI130" t="str">
        <f t="shared" si="30"/>
        <v>Positive</v>
      </c>
      <c r="AJ130" t="str">
        <f t="shared" si="31"/>
        <v>Positive</v>
      </c>
      <c r="AK130" t="str">
        <f t="shared" si="32"/>
        <v>Positive</v>
      </c>
      <c r="AL130" t="str">
        <f t="shared" si="33"/>
        <v>Positive</v>
      </c>
      <c r="AM130" t="str">
        <f t="shared" si="34"/>
        <v>Positive</v>
      </c>
      <c r="AN130" t="str">
        <f t="shared" si="35"/>
        <v>Positive</v>
      </c>
      <c r="AO130" t="str">
        <f t="shared" si="36"/>
        <v>Positive</v>
      </c>
      <c r="AP130" t="str">
        <f t="shared" si="37"/>
        <v>Positive</v>
      </c>
      <c r="AQ130" t="str">
        <f t="shared" si="38"/>
        <v>Neutral</v>
      </c>
      <c r="AR130" t="str">
        <f t="shared" si="39"/>
        <v>Positive</v>
      </c>
      <c r="AS130" t="str">
        <f t="shared" si="40"/>
        <v>Positive</v>
      </c>
      <c r="AT130" t="str">
        <f t="shared" si="41"/>
        <v>Neutral</v>
      </c>
      <c r="AU130" t="str">
        <f t="shared" si="42"/>
        <v>Neutral</v>
      </c>
      <c r="AV130" t="str">
        <f t="shared" si="43"/>
        <v>Positive</v>
      </c>
      <c r="AW130" t="str">
        <f t="shared" si="44"/>
        <v>Neutral</v>
      </c>
      <c r="AX130" t="str">
        <f t="shared" si="45"/>
        <v>Positive</v>
      </c>
      <c r="AY130" t="str">
        <f t="shared" si="46"/>
        <v>Positive</v>
      </c>
      <c r="AZ130" t="str">
        <f t="shared" si="47"/>
        <v>Positive</v>
      </c>
      <c r="BA130" t="str">
        <f t="shared" si="48"/>
        <v>Positive</v>
      </c>
    </row>
    <row r="131" spans="1:53" x14ac:dyDescent="0.25">
      <c r="A131" s="13">
        <v>3</v>
      </c>
      <c r="B131" s="13">
        <v>5</v>
      </c>
      <c r="C131" s="13">
        <v>4</v>
      </c>
      <c r="D131" s="13">
        <v>5</v>
      </c>
      <c r="E131" s="13">
        <v>4</v>
      </c>
      <c r="F131" s="13">
        <v>5</v>
      </c>
      <c r="G131" s="13">
        <v>5</v>
      </c>
      <c r="H131" s="13">
        <v>5</v>
      </c>
      <c r="I131" s="13">
        <v>5</v>
      </c>
      <c r="J131" s="13">
        <v>4</v>
      </c>
      <c r="K131" s="13">
        <v>4</v>
      </c>
      <c r="L131" s="13">
        <v>5</v>
      </c>
      <c r="M131" s="13">
        <v>3</v>
      </c>
      <c r="N131" s="13">
        <v>4</v>
      </c>
      <c r="O131" s="13">
        <v>4</v>
      </c>
      <c r="P131" s="13">
        <v>4</v>
      </c>
      <c r="Q131" s="13">
        <v>4</v>
      </c>
      <c r="R131" s="13">
        <v>4</v>
      </c>
      <c r="S131" s="13">
        <v>4</v>
      </c>
      <c r="T131" s="13">
        <v>2</v>
      </c>
      <c r="U131" s="13">
        <v>4</v>
      </c>
      <c r="V131" s="13">
        <v>4</v>
      </c>
      <c r="W131" s="13">
        <v>5</v>
      </c>
      <c r="X131" s="13">
        <v>4</v>
      </c>
      <c r="Y131" s="13" t="s">
        <v>33</v>
      </c>
      <c r="Z131" s="13" t="s">
        <v>48</v>
      </c>
      <c r="AA131" s="13" t="s">
        <v>56</v>
      </c>
      <c r="AB131" s="13" t="s">
        <v>36</v>
      </c>
      <c r="AC131" s="13" t="s">
        <v>52</v>
      </c>
      <c r="AD131" t="str">
        <f t="shared" ref="AD131:AD134" si="49">IF(A131&gt;=4,"Positive",IF(A131=3,"Neutral","Negative"))</f>
        <v>Neutral</v>
      </c>
      <c r="AE131" t="str">
        <f t="shared" ref="AE131:AE134" si="50">IF(B131&gt;=4,"Positive",IF(B131=3,"Neutral","Negative"))</f>
        <v>Positive</v>
      </c>
      <c r="AF131" t="str">
        <f t="shared" ref="AF131:AF134" si="51">IF(C131&gt;=4,"Positive",IF(C131=3,"Neutral","Negative"))</f>
        <v>Positive</v>
      </c>
      <c r="AG131" t="str">
        <f t="shared" ref="AG131:AG134" si="52">IF(D131&gt;=4,"Positive",IF(D131=3,"Neutral","Negative"))</f>
        <v>Positive</v>
      </c>
      <c r="AH131" t="str">
        <f t="shared" ref="AH131:AH134" si="53">IF(E131&gt;=4,"Positive",IF(E131=3,"Neutral","Negative"))</f>
        <v>Positive</v>
      </c>
      <c r="AI131" t="str">
        <f t="shared" ref="AI131:AX134" si="54">IF(F131&gt;=4,"Positive",IF(F131=3,"Neutral","Negative"))</f>
        <v>Positive</v>
      </c>
      <c r="AJ131" t="str">
        <f t="shared" si="54"/>
        <v>Positive</v>
      </c>
      <c r="AK131" t="str">
        <f t="shared" si="54"/>
        <v>Positive</v>
      </c>
      <c r="AL131" t="str">
        <f t="shared" si="54"/>
        <v>Positive</v>
      </c>
      <c r="AM131" t="str">
        <f t="shared" si="54"/>
        <v>Positive</v>
      </c>
      <c r="AN131" t="str">
        <f t="shared" si="54"/>
        <v>Positive</v>
      </c>
      <c r="AO131" t="str">
        <f t="shared" si="54"/>
        <v>Positive</v>
      </c>
      <c r="AP131" t="str">
        <f t="shared" si="54"/>
        <v>Neutral</v>
      </c>
      <c r="AQ131" t="str">
        <f t="shared" si="54"/>
        <v>Positive</v>
      </c>
      <c r="AR131" t="str">
        <f t="shared" si="54"/>
        <v>Positive</v>
      </c>
      <c r="AS131" t="str">
        <f t="shared" si="54"/>
        <v>Positive</v>
      </c>
      <c r="AT131" t="str">
        <f t="shared" si="54"/>
        <v>Positive</v>
      </c>
      <c r="AU131" t="str">
        <f t="shared" si="54"/>
        <v>Positive</v>
      </c>
      <c r="AV131" t="str">
        <f t="shared" si="54"/>
        <v>Positive</v>
      </c>
      <c r="AW131" t="str">
        <f t="shared" si="54"/>
        <v>Negative</v>
      </c>
      <c r="AX131" t="str">
        <f t="shared" si="54"/>
        <v>Positive</v>
      </c>
      <c r="AY131" t="str">
        <f t="shared" ref="AY131:BA134" si="55">IF(V131&gt;=4,"Positive",IF(V131=3,"Neutral","Negative"))</f>
        <v>Positive</v>
      </c>
      <c r="AZ131" t="str">
        <f t="shared" si="55"/>
        <v>Positive</v>
      </c>
      <c r="BA131" t="str">
        <f t="shared" si="55"/>
        <v>Positive</v>
      </c>
    </row>
    <row r="132" spans="1:53" ht="26.4" x14ac:dyDescent="0.25">
      <c r="A132" s="12">
        <v>4</v>
      </c>
      <c r="B132" s="12">
        <v>4</v>
      </c>
      <c r="C132" s="12">
        <v>3</v>
      </c>
      <c r="D132" s="12">
        <v>3</v>
      </c>
      <c r="E132" s="12">
        <v>5</v>
      </c>
      <c r="F132" s="12">
        <v>5</v>
      </c>
      <c r="G132" s="12">
        <v>5</v>
      </c>
      <c r="H132" s="12">
        <v>5</v>
      </c>
      <c r="I132" s="12">
        <v>5</v>
      </c>
      <c r="J132" s="12">
        <v>5</v>
      </c>
      <c r="K132" s="12">
        <v>5</v>
      </c>
      <c r="L132" s="12">
        <v>4</v>
      </c>
      <c r="M132" s="12">
        <v>3</v>
      </c>
      <c r="N132" s="12">
        <v>5</v>
      </c>
      <c r="O132" s="12">
        <v>5</v>
      </c>
      <c r="P132" s="12">
        <v>5</v>
      </c>
      <c r="Q132" s="12">
        <v>3</v>
      </c>
      <c r="R132" s="12">
        <v>3</v>
      </c>
      <c r="S132" s="12">
        <v>5</v>
      </c>
      <c r="T132" s="12">
        <v>1</v>
      </c>
      <c r="U132" s="12">
        <v>3</v>
      </c>
      <c r="V132" s="12">
        <v>2</v>
      </c>
      <c r="W132" s="12">
        <v>5</v>
      </c>
      <c r="X132" s="12">
        <v>5</v>
      </c>
      <c r="Y132" s="12" t="s">
        <v>33</v>
      </c>
      <c r="Z132" s="12" t="s">
        <v>34</v>
      </c>
      <c r="AA132" s="12" t="s">
        <v>56</v>
      </c>
      <c r="AB132" s="12" t="s">
        <v>36</v>
      </c>
      <c r="AC132" s="12" t="s">
        <v>58</v>
      </c>
      <c r="AD132" t="str">
        <f t="shared" si="49"/>
        <v>Positive</v>
      </c>
      <c r="AE132" t="str">
        <f t="shared" si="50"/>
        <v>Positive</v>
      </c>
      <c r="AF132" t="str">
        <f t="shared" si="51"/>
        <v>Neutral</v>
      </c>
      <c r="AG132" t="str">
        <f t="shared" si="52"/>
        <v>Neutral</v>
      </c>
      <c r="AH132" t="str">
        <f t="shared" si="53"/>
        <v>Positive</v>
      </c>
      <c r="AI132" t="str">
        <f t="shared" si="54"/>
        <v>Positive</v>
      </c>
      <c r="AJ132" t="str">
        <f t="shared" si="54"/>
        <v>Positive</v>
      </c>
      <c r="AK132" t="str">
        <f t="shared" si="54"/>
        <v>Positive</v>
      </c>
      <c r="AL132" t="str">
        <f t="shared" si="54"/>
        <v>Positive</v>
      </c>
      <c r="AM132" t="str">
        <f t="shared" si="54"/>
        <v>Positive</v>
      </c>
      <c r="AN132" t="str">
        <f t="shared" si="54"/>
        <v>Positive</v>
      </c>
      <c r="AO132" t="str">
        <f t="shared" si="54"/>
        <v>Positive</v>
      </c>
      <c r="AP132" t="str">
        <f t="shared" si="54"/>
        <v>Neutral</v>
      </c>
      <c r="AQ132" t="str">
        <f t="shared" si="54"/>
        <v>Positive</v>
      </c>
      <c r="AR132" t="str">
        <f t="shared" si="54"/>
        <v>Positive</v>
      </c>
      <c r="AS132" t="str">
        <f t="shared" si="54"/>
        <v>Positive</v>
      </c>
      <c r="AT132" t="str">
        <f t="shared" si="54"/>
        <v>Neutral</v>
      </c>
      <c r="AU132" t="str">
        <f t="shared" si="54"/>
        <v>Neutral</v>
      </c>
      <c r="AV132" t="str">
        <f t="shared" si="54"/>
        <v>Positive</v>
      </c>
      <c r="AW132" t="str">
        <f t="shared" si="54"/>
        <v>Negative</v>
      </c>
      <c r="AX132" t="str">
        <f t="shared" si="54"/>
        <v>Neutral</v>
      </c>
      <c r="AY132" t="str">
        <f t="shared" si="55"/>
        <v>Negative</v>
      </c>
      <c r="AZ132" t="str">
        <f t="shared" si="55"/>
        <v>Positive</v>
      </c>
      <c r="BA132" t="str">
        <f t="shared" si="55"/>
        <v>Positive</v>
      </c>
    </row>
    <row r="133" spans="1:53" x14ac:dyDescent="0.25">
      <c r="A133" s="13">
        <v>4</v>
      </c>
      <c r="B133" s="13">
        <v>4</v>
      </c>
      <c r="C133" s="13">
        <v>4</v>
      </c>
      <c r="D133" s="13">
        <v>3</v>
      </c>
      <c r="E133" s="13">
        <v>3</v>
      </c>
      <c r="F133" s="13">
        <v>4</v>
      </c>
      <c r="G133" s="13">
        <v>4</v>
      </c>
      <c r="H133" s="13">
        <v>4</v>
      </c>
      <c r="I133" s="13">
        <v>4</v>
      </c>
      <c r="J133" s="13">
        <v>4</v>
      </c>
      <c r="K133" s="13">
        <v>4</v>
      </c>
      <c r="L133" s="13">
        <v>4</v>
      </c>
      <c r="M133" s="13">
        <v>4</v>
      </c>
      <c r="N133" s="13">
        <v>5</v>
      </c>
      <c r="O133" s="13">
        <v>4</v>
      </c>
      <c r="P133" s="13">
        <v>4</v>
      </c>
      <c r="Q133" s="13">
        <v>5</v>
      </c>
      <c r="R133" s="13">
        <v>5</v>
      </c>
      <c r="S133" s="13">
        <v>5</v>
      </c>
      <c r="T133" s="13">
        <v>4</v>
      </c>
      <c r="U133" s="13">
        <v>5</v>
      </c>
      <c r="V133" s="13">
        <v>3</v>
      </c>
      <c r="W133" s="13">
        <v>4</v>
      </c>
      <c r="X133" s="13">
        <v>5</v>
      </c>
      <c r="Y133" s="13" t="s">
        <v>47</v>
      </c>
      <c r="Z133" s="13" t="s">
        <v>48</v>
      </c>
      <c r="AA133" s="13" t="s">
        <v>56</v>
      </c>
      <c r="AB133" s="13" t="s">
        <v>36</v>
      </c>
      <c r="AC133" s="13" t="s">
        <v>52</v>
      </c>
      <c r="AD133" t="str">
        <f t="shared" si="49"/>
        <v>Positive</v>
      </c>
      <c r="AE133" t="str">
        <f t="shared" si="50"/>
        <v>Positive</v>
      </c>
      <c r="AF133" t="str">
        <f t="shared" si="51"/>
        <v>Positive</v>
      </c>
      <c r="AG133" t="str">
        <f t="shared" si="52"/>
        <v>Neutral</v>
      </c>
      <c r="AH133" t="str">
        <f t="shared" si="53"/>
        <v>Neutral</v>
      </c>
      <c r="AI133" t="str">
        <f t="shared" si="54"/>
        <v>Positive</v>
      </c>
      <c r="AJ133" t="str">
        <f t="shared" si="54"/>
        <v>Positive</v>
      </c>
      <c r="AK133" t="str">
        <f t="shared" si="54"/>
        <v>Positive</v>
      </c>
      <c r="AL133" t="str">
        <f t="shared" si="54"/>
        <v>Positive</v>
      </c>
      <c r="AM133" t="str">
        <f t="shared" si="54"/>
        <v>Positive</v>
      </c>
      <c r="AN133" t="str">
        <f t="shared" si="54"/>
        <v>Positive</v>
      </c>
      <c r="AO133" t="str">
        <f t="shared" si="54"/>
        <v>Positive</v>
      </c>
      <c r="AP133" t="str">
        <f t="shared" si="54"/>
        <v>Positive</v>
      </c>
      <c r="AQ133" t="str">
        <f t="shared" si="54"/>
        <v>Positive</v>
      </c>
      <c r="AR133" t="str">
        <f t="shared" si="54"/>
        <v>Positive</v>
      </c>
      <c r="AS133" t="str">
        <f t="shared" si="54"/>
        <v>Positive</v>
      </c>
      <c r="AT133" t="str">
        <f t="shared" si="54"/>
        <v>Positive</v>
      </c>
      <c r="AU133" t="str">
        <f t="shared" si="54"/>
        <v>Positive</v>
      </c>
      <c r="AV133" t="str">
        <f t="shared" si="54"/>
        <v>Positive</v>
      </c>
      <c r="AW133" t="str">
        <f t="shared" si="54"/>
        <v>Positive</v>
      </c>
      <c r="AX133" t="str">
        <f t="shared" si="54"/>
        <v>Positive</v>
      </c>
      <c r="AY133" t="str">
        <f t="shared" si="55"/>
        <v>Neutral</v>
      </c>
      <c r="AZ133" t="str">
        <f t="shared" si="55"/>
        <v>Positive</v>
      </c>
      <c r="BA133" t="str">
        <f t="shared" si="55"/>
        <v>Positive</v>
      </c>
    </row>
    <row r="134" spans="1:53" ht="26.4" x14ac:dyDescent="0.25">
      <c r="A134" s="12">
        <v>5</v>
      </c>
      <c r="B134" s="12">
        <v>3</v>
      </c>
      <c r="C134" s="12">
        <v>2</v>
      </c>
      <c r="D134" s="12">
        <v>2</v>
      </c>
      <c r="E134" s="12">
        <v>3</v>
      </c>
      <c r="F134" s="12">
        <v>4</v>
      </c>
      <c r="G134" s="12">
        <v>3</v>
      </c>
      <c r="H134" s="12">
        <v>3</v>
      </c>
      <c r="I134" s="12">
        <v>3</v>
      </c>
      <c r="J134" s="12">
        <v>3</v>
      </c>
      <c r="K134" s="12">
        <v>3</v>
      </c>
      <c r="L134" s="12">
        <v>3</v>
      </c>
      <c r="M134" s="12">
        <v>4</v>
      </c>
      <c r="N134" s="12">
        <v>5</v>
      </c>
      <c r="O134" s="12">
        <v>4</v>
      </c>
      <c r="P134" s="12">
        <v>5</v>
      </c>
      <c r="Q134" s="12">
        <v>5</v>
      </c>
      <c r="R134" s="12">
        <v>5</v>
      </c>
      <c r="S134" s="12">
        <v>5</v>
      </c>
      <c r="T134" s="12">
        <v>2</v>
      </c>
      <c r="U134" s="12">
        <v>5</v>
      </c>
      <c r="V134" s="12">
        <v>5</v>
      </c>
      <c r="W134" s="12">
        <v>5</v>
      </c>
      <c r="X134" s="12">
        <v>5</v>
      </c>
      <c r="Y134" s="12" t="s">
        <v>150</v>
      </c>
      <c r="Z134" s="12" t="s">
        <v>34</v>
      </c>
      <c r="AA134" s="12" t="s">
        <v>56</v>
      </c>
      <c r="AB134" s="12" t="s">
        <v>57</v>
      </c>
      <c r="AC134" s="12" t="s">
        <v>37</v>
      </c>
      <c r="AD134" t="str">
        <f t="shared" si="49"/>
        <v>Positive</v>
      </c>
      <c r="AE134" t="str">
        <f t="shared" si="50"/>
        <v>Neutral</v>
      </c>
      <c r="AF134" t="str">
        <f t="shared" si="51"/>
        <v>Negative</v>
      </c>
      <c r="AG134" t="str">
        <f t="shared" si="52"/>
        <v>Negative</v>
      </c>
      <c r="AH134" t="str">
        <f t="shared" si="53"/>
        <v>Neutral</v>
      </c>
      <c r="AI134" t="str">
        <f t="shared" si="54"/>
        <v>Positive</v>
      </c>
      <c r="AJ134" t="str">
        <f t="shared" si="54"/>
        <v>Neutral</v>
      </c>
      <c r="AK134" t="str">
        <f t="shared" si="54"/>
        <v>Neutral</v>
      </c>
      <c r="AL134" t="str">
        <f t="shared" si="54"/>
        <v>Neutral</v>
      </c>
      <c r="AM134" t="str">
        <f t="shared" si="54"/>
        <v>Neutral</v>
      </c>
      <c r="AN134" t="str">
        <f t="shared" si="54"/>
        <v>Neutral</v>
      </c>
      <c r="AO134" t="str">
        <f t="shared" si="54"/>
        <v>Neutral</v>
      </c>
      <c r="AP134" t="str">
        <f t="shared" si="54"/>
        <v>Positive</v>
      </c>
      <c r="AQ134" t="str">
        <f t="shared" si="54"/>
        <v>Positive</v>
      </c>
      <c r="AR134" t="str">
        <f t="shared" si="54"/>
        <v>Positive</v>
      </c>
      <c r="AS134" t="str">
        <f t="shared" si="54"/>
        <v>Positive</v>
      </c>
      <c r="AT134" t="str">
        <f t="shared" si="54"/>
        <v>Positive</v>
      </c>
      <c r="AU134" t="str">
        <f t="shared" si="54"/>
        <v>Positive</v>
      </c>
      <c r="AV134" t="str">
        <f t="shared" si="54"/>
        <v>Positive</v>
      </c>
      <c r="AW134" t="str">
        <f t="shared" si="54"/>
        <v>Negative</v>
      </c>
      <c r="AX134" t="str">
        <f t="shared" si="54"/>
        <v>Positive</v>
      </c>
      <c r="AY134" t="str">
        <f t="shared" si="55"/>
        <v>Positive</v>
      </c>
      <c r="AZ134" t="str">
        <f t="shared" si="55"/>
        <v>Positive</v>
      </c>
      <c r="BA134" t="str">
        <f t="shared" si="55"/>
        <v>Positive</v>
      </c>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5437F-0867-44B3-B332-7C1A6662D5D0}">
  <sheetPr>
    <tabColor theme="5" tint="-0.249977111117893"/>
  </sheetPr>
  <dimension ref="A3:Q70"/>
  <sheetViews>
    <sheetView topLeftCell="A4" zoomScale="69" zoomScaleNormal="69" workbookViewId="0">
      <selection activeCell="G44" sqref="G44"/>
    </sheetView>
  </sheetViews>
  <sheetFormatPr defaultRowHeight="13.2" x14ac:dyDescent="0.25"/>
  <cols>
    <col min="1" max="1" width="60.21875" bestFit="1" customWidth="1"/>
    <col min="2" max="2" width="18" bestFit="1" customWidth="1"/>
    <col min="3" max="3" width="7.44140625" bestFit="1" customWidth="1"/>
    <col min="4" max="4" width="7.88671875" bestFit="1" customWidth="1"/>
    <col min="5" max="5" width="10.6640625" bestFit="1" customWidth="1"/>
    <col min="7" max="7" width="67.33203125" bestFit="1" customWidth="1"/>
    <col min="8" max="8" width="18" bestFit="1" customWidth="1"/>
    <col min="9" max="9" width="7.44140625" bestFit="1" customWidth="1"/>
    <col min="10" max="10" width="7.88671875" bestFit="1" customWidth="1"/>
    <col min="11" max="11" width="10.6640625" bestFit="1" customWidth="1"/>
    <col min="13" max="13" width="54.88671875" bestFit="1" customWidth="1"/>
    <col min="14" max="14" width="18" bestFit="1" customWidth="1"/>
    <col min="15" max="15" width="7.44140625" bestFit="1" customWidth="1"/>
    <col min="16" max="16" width="7.88671875" bestFit="1" customWidth="1"/>
    <col min="17" max="17" width="10.6640625" bestFit="1" customWidth="1"/>
    <col min="18" max="18" width="41" bestFit="1" customWidth="1"/>
    <col min="19" max="19" width="38.5546875" bestFit="1" customWidth="1"/>
    <col min="20" max="20" width="45.44140625" bestFit="1" customWidth="1"/>
    <col min="21" max="21" width="43" bestFit="1" customWidth="1"/>
    <col min="22" max="22" width="9.109375" bestFit="1" customWidth="1"/>
    <col min="23" max="23" width="6.6640625" bestFit="1" customWidth="1"/>
    <col min="24" max="24" width="7.21875" bestFit="1" customWidth="1"/>
    <col min="25" max="25" width="11.5546875" bestFit="1" customWidth="1"/>
    <col min="26" max="26" width="10.33203125" bestFit="1" customWidth="1"/>
  </cols>
  <sheetData>
    <row r="3" spans="1:17" x14ac:dyDescent="0.25">
      <c r="A3" s="21" t="s">
        <v>314</v>
      </c>
      <c r="B3" s="21" t="s">
        <v>311</v>
      </c>
      <c r="C3" s="19"/>
      <c r="D3" s="19"/>
      <c r="E3" s="20"/>
      <c r="G3" s="21" t="s">
        <v>501</v>
      </c>
      <c r="H3" s="21" t="s">
        <v>311</v>
      </c>
      <c r="I3" s="19"/>
      <c r="J3" s="19"/>
      <c r="K3" s="20"/>
      <c r="M3" s="21" t="s">
        <v>502</v>
      </c>
      <c r="N3" s="21" t="s">
        <v>311</v>
      </c>
      <c r="O3" s="19"/>
      <c r="P3" s="19"/>
      <c r="Q3" s="20"/>
    </row>
    <row r="4" spans="1:17" x14ac:dyDescent="0.25">
      <c r="A4" s="21" t="s">
        <v>309</v>
      </c>
      <c r="B4" s="18" t="s">
        <v>307</v>
      </c>
      <c r="C4" s="26" t="s">
        <v>42</v>
      </c>
      <c r="D4" s="26" t="s">
        <v>306</v>
      </c>
      <c r="E4" s="22" t="s">
        <v>310</v>
      </c>
      <c r="G4" s="21" t="s">
        <v>309</v>
      </c>
      <c r="H4" s="18" t="s">
        <v>307</v>
      </c>
      <c r="I4" s="26" t="s">
        <v>42</v>
      </c>
      <c r="J4" s="26" t="s">
        <v>306</v>
      </c>
      <c r="K4" s="22" t="s">
        <v>310</v>
      </c>
      <c r="M4" s="21" t="s">
        <v>309</v>
      </c>
      <c r="N4" s="18" t="s">
        <v>307</v>
      </c>
      <c r="O4" s="26" t="s">
        <v>42</v>
      </c>
      <c r="P4" s="26" t="s">
        <v>306</v>
      </c>
      <c r="Q4" s="22" t="s">
        <v>310</v>
      </c>
    </row>
    <row r="5" spans="1:17" x14ac:dyDescent="0.25">
      <c r="A5" s="23" t="s">
        <v>34</v>
      </c>
      <c r="B5" s="18">
        <v>22</v>
      </c>
      <c r="C5" s="26">
        <v>9</v>
      </c>
      <c r="D5" s="26">
        <v>31</v>
      </c>
      <c r="E5" s="22">
        <v>62</v>
      </c>
      <c r="G5" s="23" t="s">
        <v>34</v>
      </c>
      <c r="H5" s="18">
        <v>13</v>
      </c>
      <c r="I5" s="26">
        <v>9</v>
      </c>
      <c r="J5" s="26">
        <v>40</v>
      </c>
      <c r="K5" s="22">
        <v>62</v>
      </c>
      <c r="M5" s="23" t="s">
        <v>34</v>
      </c>
      <c r="N5" s="18">
        <v>22</v>
      </c>
      <c r="O5" s="26">
        <v>11</v>
      </c>
      <c r="P5" s="26">
        <v>29</v>
      </c>
      <c r="Q5" s="22">
        <v>62</v>
      </c>
    </row>
    <row r="6" spans="1:17" x14ac:dyDescent="0.25">
      <c r="A6" s="24" t="s">
        <v>48</v>
      </c>
      <c r="B6" s="47">
        <v>26</v>
      </c>
      <c r="C6" s="50">
        <v>15</v>
      </c>
      <c r="D6" s="50">
        <v>30</v>
      </c>
      <c r="E6" s="48">
        <v>71</v>
      </c>
      <c r="G6" s="24" t="s">
        <v>48</v>
      </c>
      <c r="H6" s="47">
        <v>12</v>
      </c>
      <c r="I6" s="50">
        <v>10</v>
      </c>
      <c r="J6" s="50">
        <v>49</v>
      </c>
      <c r="K6" s="48">
        <v>71</v>
      </c>
      <c r="M6" s="24" t="s">
        <v>48</v>
      </c>
      <c r="N6" s="47">
        <v>22</v>
      </c>
      <c r="O6" s="50">
        <v>11</v>
      </c>
      <c r="P6" s="50">
        <v>38</v>
      </c>
      <c r="Q6" s="48">
        <v>71</v>
      </c>
    </row>
    <row r="7" spans="1:17" x14ac:dyDescent="0.25">
      <c r="A7" s="25" t="s">
        <v>310</v>
      </c>
      <c r="B7" s="51">
        <v>48</v>
      </c>
      <c r="C7" s="52">
        <v>24</v>
      </c>
      <c r="D7" s="52">
        <v>61</v>
      </c>
      <c r="E7" s="49">
        <v>133</v>
      </c>
      <c r="G7" s="25" t="s">
        <v>310</v>
      </c>
      <c r="H7" s="51">
        <v>25</v>
      </c>
      <c r="I7" s="52">
        <v>19</v>
      </c>
      <c r="J7" s="52">
        <v>89</v>
      </c>
      <c r="K7" s="49">
        <v>133</v>
      </c>
      <c r="M7" s="25" t="s">
        <v>310</v>
      </c>
      <c r="N7" s="51">
        <v>44</v>
      </c>
      <c r="O7" s="52">
        <v>22</v>
      </c>
      <c r="P7" s="52">
        <v>67</v>
      </c>
      <c r="Q7" s="49">
        <v>133</v>
      </c>
    </row>
    <row r="12" spans="1:17" x14ac:dyDescent="0.25">
      <c r="A12" s="21" t="s">
        <v>503</v>
      </c>
      <c r="B12" s="21" t="s">
        <v>311</v>
      </c>
      <c r="C12" s="19"/>
      <c r="D12" s="19"/>
      <c r="E12" s="20"/>
      <c r="G12" s="21" t="s">
        <v>504</v>
      </c>
      <c r="H12" s="21" t="s">
        <v>311</v>
      </c>
      <c r="I12" s="19"/>
      <c r="J12" s="19"/>
      <c r="K12" s="20"/>
      <c r="M12" s="21" t="s">
        <v>505</v>
      </c>
      <c r="N12" s="21" t="s">
        <v>311</v>
      </c>
      <c r="O12" s="19"/>
      <c r="P12" s="19"/>
      <c r="Q12" s="20"/>
    </row>
    <row r="13" spans="1:17" x14ac:dyDescent="0.25">
      <c r="A13" s="21" t="s">
        <v>309</v>
      </c>
      <c r="B13" s="18" t="s">
        <v>307</v>
      </c>
      <c r="C13" s="26" t="s">
        <v>42</v>
      </c>
      <c r="D13" s="26" t="s">
        <v>306</v>
      </c>
      <c r="E13" s="22" t="s">
        <v>310</v>
      </c>
      <c r="G13" s="21" t="s">
        <v>309</v>
      </c>
      <c r="H13" s="18" t="s">
        <v>307</v>
      </c>
      <c r="I13" s="26" t="s">
        <v>42</v>
      </c>
      <c r="J13" s="26" t="s">
        <v>306</v>
      </c>
      <c r="K13" s="22" t="s">
        <v>310</v>
      </c>
      <c r="M13" s="21" t="s">
        <v>309</v>
      </c>
      <c r="N13" s="18" t="s">
        <v>307</v>
      </c>
      <c r="O13" s="26" t="s">
        <v>42</v>
      </c>
      <c r="P13" s="26" t="s">
        <v>306</v>
      </c>
      <c r="Q13" s="22" t="s">
        <v>310</v>
      </c>
    </row>
    <row r="14" spans="1:17" x14ac:dyDescent="0.25">
      <c r="A14" s="23" t="s">
        <v>34</v>
      </c>
      <c r="B14" s="18">
        <v>19</v>
      </c>
      <c r="C14" s="26">
        <v>5</v>
      </c>
      <c r="D14" s="26">
        <v>38</v>
      </c>
      <c r="E14" s="22">
        <v>62</v>
      </c>
      <c r="G14" s="23" t="s">
        <v>34</v>
      </c>
      <c r="H14" s="18">
        <v>15</v>
      </c>
      <c r="I14" s="26">
        <v>6</v>
      </c>
      <c r="J14" s="26">
        <v>41</v>
      </c>
      <c r="K14" s="22">
        <v>62</v>
      </c>
      <c r="M14" s="23" t="s">
        <v>34</v>
      </c>
      <c r="N14" s="18">
        <v>18</v>
      </c>
      <c r="O14" s="26">
        <v>12</v>
      </c>
      <c r="P14" s="26">
        <v>32</v>
      </c>
      <c r="Q14" s="22">
        <v>62</v>
      </c>
    </row>
    <row r="15" spans="1:17" x14ac:dyDescent="0.25">
      <c r="A15" s="24" t="s">
        <v>48</v>
      </c>
      <c r="B15" s="47">
        <v>19</v>
      </c>
      <c r="C15" s="50">
        <v>11</v>
      </c>
      <c r="D15" s="50">
        <v>41</v>
      </c>
      <c r="E15" s="48">
        <v>71</v>
      </c>
      <c r="G15" s="24" t="s">
        <v>48</v>
      </c>
      <c r="H15" s="47">
        <v>20</v>
      </c>
      <c r="I15" s="50">
        <v>12</v>
      </c>
      <c r="J15" s="50">
        <v>39</v>
      </c>
      <c r="K15" s="48">
        <v>71</v>
      </c>
      <c r="M15" s="24" t="s">
        <v>48</v>
      </c>
      <c r="N15" s="47">
        <v>13</v>
      </c>
      <c r="O15" s="50">
        <v>11</v>
      </c>
      <c r="P15" s="50">
        <v>47</v>
      </c>
      <c r="Q15" s="48">
        <v>71</v>
      </c>
    </row>
    <row r="16" spans="1:17" x14ac:dyDescent="0.25">
      <c r="A16" s="25" t="s">
        <v>310</v>
      </c>
      <c r="B16" s="51">
        <v>38</v>
      </c>
      <c r="C16" s="52">
        <v>16</v>
      </c>
      <c r="D16" s="52">
        <v>79</v>
      </c>
      <c r="E16" s="49">
        <v>133</v>
      </c>
      <c r="G16" s="25" t="s">
        <v>310</v>
      </c>
      <c r="H16" s="51">
        <v>35</v>
      </c>
      <c r="I16" s="52">
        <v>18</v>
      </c>
      <c r="J16" s="52">
        <v>80</v>
      </c>
      <c r="K16" s="49">
        <v>133</v>
      </c>
      <c r="M16" s="25" t="s">
        <v>310</v>
      </c>
      <c r="N16" s="51">
        <v>31</v>
      </c>
      <c r="O16" s="52">
        <v>23</v>
      </c>
      <c r="P16" s="52">
        <v>79</v>
      </c>
      <c r="Q16" s="49">
        <v>133</v>
      </c>
    </row>
    <row r="21" spans="1:17" x14ac:dyDescent="0.25">
      <c r="A21" s="21" t="s">
        <v>506</v>
      </c>
      <c r="B21" s="21" t="s">
        <v>311</v>
      </c>
      <c r="C21" s="19"/>
      <c r="D21" s="19"/>
      <c r="E21" s="20"/>
      <c r="G21" s="21" t="s">
        <v>507</v>
      </c>
      <c r="H21" s="21" t="s">
        <v>311</v>
      </c>
      <c r="I21" s="19"/>
      <c r="J21" s="19"/>
      <c r="K21" s="20"/>
      <c r="M21" s="21" t="s">
        <v>508</v>
      </c>
      <c r="N21" s="21" t="s">
        <v>311</v>
      </c>
      <c r="O21" s="19"/>
      <c r="P21" s="19"/>
      <c r="Q21" s="20"/>
    </row>
    <row r="22" spans="1:17" x14ac:dyDescent="0.25">
      <c r="A22" s="21" t="s">
        <v>309</v>
      </c>
      <c r="B22" s="18" t="s">
        <v>307</v>
      </c>
      <c r="C22" s="26" t="s">
        <v>42</v>
      </c>
      <c r="D22" s="26" t="s">
        <v>306</v>
      </c>
      <c r="E22" s="22" t="s">
        <v>310</v>
      </c>
      <c r="G22" s="21" t="s">
        <v>309</v>
      </c>
      <c r="H22" s="18" t="s">
        <v>307</v>
      </c>
      <c r="I22" s="26" t="s">
        <v>42</v>
      </c>
      <c r="J22" s="26" t="s">
        <v>306</v>
      </c>
      <c r="K22" s="22" t="s">
        <v>310</v>
      </c>
      <c r="M22" s="21" t="s">
        <v>309</v>
      </c>
      <c r="N22" s="18" t="s">
        <v>307</v>
      </c>
      <c r="O22" s="26" t="s">
        <v>42</v>
      </c>
      <c r="P22" s="26" t="s">
        <v>306</v>
      </c>
      <c r="Q22" s="22" t="s">
        <v>310</v>
      </c>
    </row>
    <row r="23" spans="1:17" x14ac:dyDescent="0.25">
      <c r="A23" s="23" t="s">
        <v>34</v>
      </c>
      <c r="B23" s="18">
        <v>19</v>
      </c>
      <c r="C23" s="26">
        <v>19</v>
      </c>
      <c r="D23" s="26">
        <v>24</v>
      </c>
      <c r="E23" s="22">
        <v>62</v>
      </c>
      <c r="G23" s="23" t="s">
        <v>34</v>
      </c>
      <c r="H23" s="18">
        <v>22</v>
      </c>
      <c r="I23" s="26">
        <v>16</v>
      </c>
      <c r="J23" s="26">
        <v>24</v>
      </c>
      <c r="K23" s="22">
        <v>62</v>
      </c>
      <c r="M23" s="23" t="s">
        <v>34</v>
      </c>
      <c r="N23" s="18">
        <v>22</v>
      </c>
      <c r="O23" s="26">
        <v>10</v>
      </c>
      <c r="P23" s="26">
        <v>30</v>
      </c>
      <c r="Q23" s="22">
        <v>62</v>
      </c>
    </row>
    <row r="24" spans="1:17" x14ac:dyDescent="0.25">
      <c r="A24" s="24" t="s">
        <v>48</v>
      </c>
      <c r="B24" s="47">
        <v>13</v>
      </c>
      <c r="C24" s="50">
        <v>17</v>
      </c>
      <c r="D24" s="50">
        <v>41</v>
      </c>
      <c r="E24" s="48">
        <v>71</v>
      </c>
      <c r="G24" s="24" t="s">
        <v>48</v>
      </c>
      <c r="H24" s="47">
        <v>16</v>
      </c>
      <c r="I24" s="50">
        <v>15</v>
      </c>
      <c r="J24" s="50">
        <v>40</v>
      </c>
      <c r="K24" s="48">
        <v>71</v>
      </c>
      <c r="M24" s="24" t="s">
        <v>48</v>
      </c>
      <c r="N24" s="47">
        <v>18</v>
      </c>
      <c r="O24" s="50">
        <v>7</v>
      </c>
      <c r="P24" s="50">
        <v>46</v>
      </c>
      <c r="Q24" s="48">
        <v>71</v>
      </c>
    </row>
    <row r="25" spans="1:17" x14ac:dyDescent="0.25">
      <c r="A25" s="25" t="s">
        <v>310</v>
      </c>
      <c r="B25" s="51">
        <v>32</v>
      </c>
      <c r="C25" s="52">
        <v>36</v>
      </c>
      <c r="D25" s="52">
        <v>65</v>
      </c>
      <c r="E25" s="49">
        <v>133</v>
      </c>
      <c r="G25" s="25" t="s">
        <v>310</v>
      </c>
      <c r="H25" s="51">
        <v>38</v>
      </c>
      <c r="I25" s="52">
        <v>31</v>
      </c>
      <c r="J25" s="52">
        <v>64</v>
      </c>
      <c r="K25" s="49">
        <v>133</v>
      </c>
      <c r="M25" s="25" t="s">
        <v>310</v>
      </c>
      <c r="N25" s="51">
        <v>40</v>
      </c>
      <c r="O25" s="52">
        <v>17</v>
      </c>
      <c r="P25" s="52">
        <v>76</v>
      </c>
      <c r="Q25" s="49">
        <v>133</v>
      </c>
    </row>
    <row r="30" spans="1:17" x14ac:dyDescent="0.25">
      <c r="A30" s="21" t="s">
        <v>509</v>
      </c>
      <c r="B30" s="21" t="s">
        <v>311</v>
      </c>
      <c r="C30" s="19"/>
      <c r="D30" s="19"/>
      <c r="E30" s="20"/>
      <c r="G30" s="21" t="s">
        <v>510</v>
      </c>
      <c r="H30" s="21" t="s">
        <v>311</v>
      </c>
      <c r="I30" s="19"/>
      <c r="J30" s="19"/>
      <c r="K30" s="20"/>
      <c r="M30" s="21" t="s">
        <v>511</v>
      </c>
      <c r="N30" s="21" t="s">
        <v>311</v>
      </c>
      <c r="O30" s="19"/>
      <c r="P30" s="19"/>
      <c r="Q30" s="20"/>
    </row>
    <row r="31" spans="1:17" x14ac:dyDescent="0.25">
      <c r="A31" s="21" t="s">
        <v>309</v>
      </c>
      <c r="B31" s="18" t="s">
        <v>307</v>
      </c>
      <c r="C31" s="26" t="s">
        <v>42</v>
      </c>
      <c r="D31" s="26" t="s">
        <v>306</v>
      </c>
      <c r="E31" s="22" t="s">
        <v>310</v>
      </c>
      <c r="G31" s="21" t="s">
        <v>309</v>
      </c>
      <c r="H31" s="18" t="s">
        <v>307</v>
      </c>
      <c r="I31" s="26" t="s">
        <v>42</v>
      </c>
      <c r="J31" s="26" t="s">
        <v>306</v>
      </c>
      <c r="K31" s="22" t="s">
        <v>310</v>
      </c>
      <c r="M31" s="21" t="s">
        <v>309</v>
      </c>
      <c r="N31" s="18" t="s">
        <v>307</v>
      </c>
      <c r="O31" s="26" t="s">
        <v>42</v>
      </c>
      <c r="P31" s="26" t="s">
        <v>306</v>
      </c>
      <c r="Q31" s="22" t="s">
        <v>310</v>
      </c>
    </row>
    <row r="32" spans="1:17" x14ac:dyDescent="0.25">
      <c r="A32" s="23" t="s">
        <v>34</v>
      </c>
      <c r="B32" s="18">
        <v>23</v>
      </c>
      <c r="C32" s="26">
        <v>13</v>
      </c>
      <c r="D32" s="26">
        <v>26</v>
      </c>
      <c r="E32" s="22">
        <v>62</v>
      </c>
      <c r="G32" s="23" t="s">
        <v>34</v>
      </c>
      <c r="H32" s="18">
        <v>20</v>
      </c>
      <c r="I32" s="26">
        <v>14</v>
      </c>
      <c r="J32" s="26">
        <v>28</v>
      </c>
      <c r="K32" s="22">
        <v>62</v>
      </c>
      <c r="M32" s="23" t="s">
        <v>34</v>
      </c>
      <c r="N32" s="18">
        <v>22</v>
      </c>
      <c r="O32" s="26">
        <v>14</v>
      </c>
      <c r="P32" s="26">
        <v>26</v>
      </c>
      <c r="Q32" s="22">
        <v>62</v>
      </c>
    </row>
    <row r="33" spans="1:17" x14ac:dyDescent="0.25">
      <c r="A33" s="24" t="s">
        <v>48</v>
      </c>
      <c r="B33" s="47">
        <v>17</v>
      </c>
      <c r="C33" s="50">
        <v>13</v>
      </c>
      <c r="D33" s="50">
        <v>41</v>
      </c>
      <c r="E33" s="48">
        <v>71</v>
      </c>
      <c r="G33" s="24" t="s">
        <v>48</v>
      </c>
      <c r="H33" s="47">
        <v>17</v>
      </c>
      <c r="I33" s="50">
        <v>15</v>
      </c>
      <c r="J33" s="50">
        <v>39</v>
      </c>
      <c r="K33" s="48">
        <v>71</v>
      </c>
      <c r="M33" s="24" t="s">
        <v>48</v>
      </c>
      <c r="N33" s="47">
        <v>19</v>
      </c>
      <c r="O33" s="50">
        <v>19</v>
      </c>
      <c r="P33" s="50">
        <v>33</v>
      </c>
      <c r="Q33" s="48">
        <v>71</v>
      </c>
    </row>
    <row r="34" spans="1:17" x14ac:dyDescent="0.25">
      <c r="A34" s="25" t="s">
        <v>310</v>
      </c>
      <c r="B34" s="51">
        <v>40</v>
      </c>
      <c r="C34" s="52">
        <v>26</v>
      </c>
      <c r="D34" s="52">
        <v>67</v>
      </c>
      <c r="E34" s="49">
        <v>133</v>
      </c>
      <c r="G34" s="25" t="s">
        <v>310</v>
      </c>
      <c r="H34" s="51">
        <v>37</v>
      </c>
      <c r="I34" s="52">
        <v>29</v>
      </c>
      <c r="J34" s="52">
        <v>67</v>
      </c>
      <c r="K34" s="49">
        <v>133</v>
      </c>
      <c r="M34" s="25" t="s">
        <v>310</v>
      </c>
      <c r="N34" s="51">
        <v>41</v>
      </c>
      <c r="O34" s="52">
        <v>33</v>
      </c>
      <c r="P34" s="52">
        <v>59</v>
      </c>
      <c r="Q34" s="49">
        <v>133</v>
      </c>
    </row>
    <row r="39" spans="1:17" x14ac:dyDescent="0.25">
      <c r="A39" s="21" t="s">
        <v>512</v>
      </c>
      <c r="B39" s="21" t="s">
        <v>311</v>
      </c>
      <c r="C39" s="19"/>
      <c r="D39" s="19"/>
      <c r="E39" s="20"/>
      <c r="G39" s="21" t="s">
        <v>513</v>
      </c>
      <c r="H39" s="21" t="s">
        <v>311</v>
      </c>
      <c r="I39" s="19"/>
      <c r="J39" s="19"/>
      <c r="K39" s="20"/>
      <c r="M39" s="21" t="s">
        <v>514</v>
      </c>
      <c r="N39" s="21" t="s">
        <v>311</v>
      </c>
      <c r="O39" s="19"/>
      <c r="P39" s="19"/>
      <c r="Q39" s="20"/>
    </row>
    <row r="40" spans="1:17" x14ac:dyDescent="0.25">
      <c r="A40" s="21" t="s">
        <v>309</v>
      </c>
      <c r="B40" s="18" t="s">
        <v>307</v>
      </c>
      <c r="C40" s="26" t="s">
        <v>42</v>
      </c>
      <c r="D40" s="26" t="s">
        <v>306</v>
      </c>
      <c r="E40" s="22" t="s">
        <v>310</v>
      </c>
      <c r="G40" s="21" t="s">
        <v>309</v>
      </c>
      <c r="H40" s="18" t="s">
        <v>307</v>
      </c>
      <c r="I40" s="26" t="s">
        <v>42</v>
      </c>
      <c r="J40" s="26" t="s">
        <v>306</v>
      </c>
      <c r="K40" s="22" t="s">
        <v>310</v>
      </c>
      <c r="M40" s="21" t="s">
        <v>309</v>
      </c>
      <c r="N40" s="18" t="s">
        <v>307</v>
      </c>
      <c r="O40" s="26" t="s">
        <v>42</v>
      </c>
      <c r="P40" s="26" t="s">
        <v>306</v>
      </c>
      <c r="Q40" s="22" t="s">
        <v>310</v>
      </c>
    </row>
    <row r="41" spans="1:17" x14ac:dyDescent="0.25">
      <c r="A41" s="23" t="s">
        <v>34</v>
      </c>
      <c r="B41" s="18">
        <v>19</v>
      </c>
      <c r="C41" s="26">
        <v>10</v>
      </c>
      <c r="D41" s="26">
        <v>33</v>
      </c>
      <c r="E41" s="22">
        <v>62</v>
      </c>
      <c r="G41" s="23" t="s">
        <v>34</v>
      </c>
      <c r="H41" s="18">
        <v>20</v>
      </c>
      <c r="I41" s="26">
        <v>18</v>
      </c>
      <c r="J41" s="26">
        <v>24</v>
      </c>
      <c r="K41" s="22">
        <v>62</v>
      </c>
      <c r="M41" s="23" t="s">
        <v>34</v>
      </c>
      <c r="N41" s="18">
        <v>19</v>
      </c>
      <c r="O41" s="26">
        <v>13</v>
      </c>
      <c r="P41" s="26">
        <v>30</v>
      </c>
      <c r="Q41" s="22">
        <v>62</v>
      </c>
    </row>
    <row r="42" spans="1:17" x14ac:dyDescent="0.25">
      <c r="A42" s="24" t="s">
        <v>48</v>
      </c>
      <c r="B42" s="47">
        <v>19</v>
      </c>
      <c r="C42" s="50">
        <v>15</v>
      </c>
      <c r="D42" s="50">
        <v>37</v>
      </c>
      <c r="E42" s="48">
        <v>71</v>
      </c>
      <c r="G42" s="24" t="s">
        <v>48</v>
      </c>
      <c r="H42" s="47">
        <v>17</v>
      </c>
      <c r="I42" s="50">
        <v>25</v>
      </c>
      <c r="J42" s="50">
        <v>29</v>
      </c>
      <c r="K42" s="48">
        <v>71</v>
      </c>
      <c r="M42" s="24" t="s">
        <v>48</v>
      </c>
      <c r="N42" s="47">
        <v>19</v>
      </c>
      <c r="O42" s="50">
        <v>17</v>
      </c>
      <c r="P42" s="50">
        <v>35</v>
      </c>
      <c r="Q42" s="48">
        <v>71</v>
      </c>
    </row>
    <row r="43" spans="1:17" x14ac:dyDescent="0.25">
      <c r="A43" s="25" t="s">
        <v>310</v>
      </c>
      <c r="B43" s="51">
        <v>38</v>
      </c>
      <c r="C43" s="52">
        <v>25</v>
      </c>
      <c r="D43" s="52">
        <v>70</v>
      </c>
      <c r="E43" s="49">
        <v>133</v>
      </c>
      <c r="G43" s="25" t="s">
        <v>310</v>
      </c>
      <c r="H43" s="51">
        <v>37</v>
      </c>
      <c r="I43" s="52">
        <v>43</v>
      </c>
      <c r="J43" s="52">
        <v>53</v>
      </c>
      <c r="K43" s="49">
        <v>133</v>
      </c>
      <c r="M43" s="25" t="s">
        <v>310</v>
      </c>
      <c r="N43" s="51">
        <v>38</v>
      </c>
      <c r="O43" s="52">
        <v>30</v>
      </c>
      <c r="P43" s="52">
        <v>65</v>
      </c>
      <c r="Q43" s="49">
        <v>133</v>
      </c>
    </row>
    <row r="48" spans="1:17" x14ac:dyDescent="0.25">
      <c r="A48" s="21" t="s">
        <v>515</v>
      </c>
      <c r="B48" s="21" t="s">
        <v>311</v>
      </c>
      <c r="C48" s="19"/>
      <c r="D48" s="19"/>
      <c r="E48" s="20"/>
      <c r="G48" s="21" t="s">
        <v>516</v>
      </c>
      <c r="H48" s="21" t="s">
        <v>311</v>
      </c>
      <c r="I48" s="19"/>
      <c r="J48" s="19"/>
      <c r="K48" s="20"/>
      <c r="M48" s="21" t="s">
        <v>517</v>
      </c>
      <c r="N48" s="21" t="s">
        <v>311</v>
      </c>
      <c r="O48" s="19"/>
      <c r="P48" s="19"/>
      <c r="Q48" s="20"/>
    </row>
    <row r="49" spans="1:17" x14ac:dyDescent="0.25">
      <c r="A49" s="21" t="s">
        <v>309</v>
      </c>
      <c r="B49" s="18" t="s">
        <v>307</v>
      </c>
      <c r="C49" s="26" t="s">
        <v>42</v>
      </c>
      <c r="D49" s="26" t="s">
        <v>306</v>
      </c>
      <c r="E49" s="22" t="s">
        <v>310</v>
      </c>
      <c r="G49" s="21" t="s">
        <v>309</v>
      </c>
      <c r="H49" s="18" t="s">
        <v>307</v>
      </c>
      <c r="I49" s="26" t="s">
        <v>42</v>
      </c>
      <c r="J49" s="26" t="s">
        <v>306</v>
      </c>
      <c r="K49" s="22" t="s">
        <v>310</v>
      </c>
      <c r="M49" s="21" t="s">
        <v>309</v>
      </c>
      <c r="N49" s="18" t="s">
        <v>307</v>
      </c>
      <c r="O49" s="26" t="s">
        <v>42</v>
      </c>
      <c r="P49" s="26" t="s">
        <v>306</v>
      </c>
      <c r="Q49" s="22" t="s">
        <v>310</v>
      </c>
    </row>
    <row r="50" spans="1:17" x14ac:dyDescent="0.25">
      <c r="A50" s="23" t="s">
        <v>34</v>
      </c>
      <c r="B50" s="18">
        <v>28</v>
      </c>
      <c r="C50" s="26">
        <v>5</v>
      </c>
      <c r="D50" s="26">
        <v>29</v>
      </c>
      <c r="E50" s="22">
        <v>62</v>
      </c>
      <c r="G50" s="23" t="s">
        <v>34</v>
      </c>
      <c r="H50" s="18">
        <v>19</v>
      </c>
      <c r="I50" s="26">
        <v>22</v>
      </c>
      <c r="J50" s="26">
        <v>21</v>
      </c>
      <c r="K50" s="22">
        <v>62</v>
      </c>
      <c r="M50" s="23" t="s">
        <v>34</v>
      </c>
      <c r="N50" s="18">
        <v>21</v>
      </c>
      <c r="O50" s="26">
        <v>21</v>
      </c>
      <c r="P50" s="26">
        <v>20</v>
      </c>
      <c r="Q50" s="22">
        <v>62</v>
      </c>
    </row>
    <row r="51" spans="1:17" x14ac:dyDescent="0.25">
      <c r="A51" s="24" t="s">
        <v>48</v>
      </c>
      <c r="B51" s="47">
        <v>18</v>
      </c>
      <c r="C51" s="50">
        <v>13</v>
      </c>
      <c r="D51" s="50">
        <v>40</v>
      </c>
      <c r="E51" s="48">
        <v>71</v>
      </c>
      <c r="G51" s="24" t="s">
        <v>48</v>
      </c>
      <c r="H51" s="47">
        <v>23</v>
      </c>
      <c r="I51" s="50">
        <v>23</v>
      </c>
      <c r="J51" s="50">
        <v>25</v>
      </c>
      <c r="K51" s="48">
        <v>71</v>
      </c>
      <c r="M51" s="24" t="s">
        <v>48</v>
      </c>
      <c r="N51" s="47">
        <v>13</v>
      </c>
      <c r="O51" s="50">
        <v>26</v>
      </c>
      <c r="P51" s="50">
        <v>32</v>
      </c>
      <c r="Q51" s="48">
        <v>71</v>
      </c>
    </row>
    <row r="52" spans="1:17" x14ac:dyDescent="0.25">
      <c r="A52" s="25" t="s">
        <v>310</v>
      </c>
      <c r="B52" s="51">
        <v>46</v>
      </c>
      <c r="C52" s="52">
        <v>18</v>
      </c>
      <c r="D52" s="52">
        <v>69</v>
      </c>
      <c r="E52" s="49">
        <v>133</v>
      </c>
      <c r="G52" s="25" t="s">
        <v>310</v>
      </c>
      <c r="H52" s="51">
        <v>42</v>
      </c>
      <c r="I52" s="52">
        <v>45</v>
      </c>
      <c r="J52" s="52">
        <v>46</v>
      </c>
      <c r="K52" s="49">
        <v>133</v>
      </c>
      <c r="M52" s="25" t="s">
        <v>310</v>
      </c>
      <c r="N52" s="51">
        <v>34</v>
      </c>
      <c r="O52" s="52">
        <v>47</v>
      </c>
      <c r="P52" s="52">
        <v>52</v>
      </c>
      <c r="Q52" s="49">
        <v>133</v>
      </c>
    </row>
    <row r="57" spans="1:17" x14ac:dyDescent="0.25">
      <c r="A57" s="21" t="s">
        <v>518</v>
      </c>
      <c r="B57" s="21" t="s">
        <v>311</v>
      </c>
      <c r="C57" s="19"/>
      <c r="D57" s="19"/>
      <c r="E57" s="20"/>
      <c r="G57" s="21" t="s">
        <v>519</v>
      </c>
      <c r="H57" s="21" t="s">
        <v>311</v>
      </c>
      <c r="I57" s="19"/>
      <c r="J57" s="19"/>
      <c r="K57" s="20"/>
      <c r="M57" s="21" t="s">
        <v>520</v>
      </c>
      <c r="N57" s="21" t="s">
        <v>311</v>
      </c>
      <c r="O57" s="19"/>
      <c r="P57" s="19"/>
      <c r="Q57" s="20"/>
    </row>
    <row r="58" spans="1:17" x14ac:dyDescent="0.25">
      <c r="A58" s="21" t="s">
        <v>309</v>
      </c>
      <c r="B58" s="18" t="s">
        <v>307</v>
      </c>
      <c r="C58" s="26" t="s">
        <v>42</v>
      </c>
      <c r="D58" s="26" t="s">
        <v>306</v>
      </c>
      <c r="E58" s="22" t="s">
        <v>310</v>
      </c>
      <c r="G58" s="21" t="s">
        <v>309</v>
      </c>
      <c r="H58" s="18" t="s">
        <v>307</v>
      </c>
      <c r="I58" s="26" t="s">
        <v>42</v>
      </c>
      <c r="J58" s="26" t="s">
        <v>306</v>
      </c>
      <c r="K58" s="22" t="s">
        <v>310</v>
      </c>
      <c r="M58" s="21" t="s">
        <v>309</v>
      </c>
      <c r="N58" s="18" t="s">
        <v>307</v>
      </c>
      <c r="O58" s="26" t="s">
        <v>42</v>
      </c>
      <c r="P58" s="26" t="s">
        <v>306</v>
      </c>
      <c r="Q58" s="22" t="s">
        <v>310</v>
      </c>
    </row>
    <row r="59" spans="1:17" x14ac:dyDescent="0.25">
      <c r="A59" s="23" t="s">
        <v>34</v>
      </c>
      <c r="B59" s="18">
        <v>19</v>
      </c>
      <c r="C59" s="26">
        <v>15</v>
      </c>
      <c r="D59" s="26">
        <v>28</v>
      </c>
      <c r="E59" s="22">
        <v>62</v>
      </c>
      <c r="G59" s="23" t="s">
        <v>34</v>
      </c>
      <c r="H59" s="18">
        <v>30</v>
      </c>
      <c r="I59" s="26">
        <v>23</v>
      </c>
      <c r="J59" s="26">
        <v>9</v>
      </c>
      <c r="K59" s="22">
        <v>62</v>
      </c>
      <c r="M59" s="23" t="s">
        <v>34</v>
      </c>
      <c r="N59" s="18">
        <v>25</v>
      </c>
      <c r="O59" s="26">
        <v>20</v>
      </c>
      <c r="P59" s="26">
        <v>17</v>
      </c>
      <c r="Q59" s="22">
        <v>62</v>
      </c>
    </row>
    <row r="60" spans="1:17" x14ac:dyDescent="0.25">
      <c r="A60" s="24" t="s">
        <v>48</v>
      </c>
      <c r="B60" s="47">
        <v>16</v>
      </c>
      <c r="C60" s="50">
        <v>25</v>
      </c>
      <c r="D60" s="50">
        <v>30</v>
      </c>
      <c r="E60" s="48">
        <v>71</v>
      </c>
      <c r="G60" s="24" t="s">
        <v>48</v>
      </c>
      <c r="H60" s="47">
        <v>21</v>
      </c>
      <c r="I60" s="50">
        <v>26</v>
      </c>
      <c r="J60" s="50">
        <v>24</v>
      </c>
      <c r="K60" s="48">
        <v>71</v>
      </c>
      <c r="M60" s="24" t="s">
        <v>48</v>
      </c>
      <c r="N60" s="47">
        <v>20</v>
      </c>
      <c r="O60" s="50">
        <v>21</v>
      </c>
      <c r="P60" s="50">
        <v>30</v>
      </c>
      <c r="Q60" s="48">
        <v>71</v>
      </c>
    </row>
    <row r="61" spans="1:17" x14ac:dyDescent="0.25">
      <c r="A61" s="25" t="s">
        <v>310</v>
      </c>
      <c r="B61" s="51">
        <v>35</v>
      </c>
      <c r="C61" s="52">
        <v>40</v>
      </c>
      <c r="D61" s="52">
        <v>58</v>
      </c>
      <c r="E61" s="49">
        <v>133</v>
      </c>
      <c r="G61" s="25" t="s">
        <v>310</v>
      </c>
      <c r="H61" s="51">
        <v>51</v>
      </c>
      <c r="I61" s="52">
        <v>49</v>
      </c>
      <c r="J61" s="52">
        <v>33</v>
      </c>
      <c r="K61" s="49">
        <v>133</v>
      </c>
      <c r="M61" s="25" t="s">
        <v>310</v>
      </c>
      <c r="N61" s="51">
        <v>45</v>
      </c>
      <c r="O61" s="52">
        <v>41</v>
      </c>
      <c r="P61" s="52">
        <v>47</v>
      </c>
      <c r="Q61" s="49">
        <v>133</v>
      </c>
    </row>
    <row r="66" spans="1:17" x14ac:dyDescent="0.25">
      <c r="A66" s="21" t="s">
        <v>521</v>
      </c>
      <c r="B66" s="21" t="s">
        <v>311</v>
      </c>
      <c r="C66" s="19"/>
      <c r="D66" s="19"/>
      <c r="E66" s="20"/>
      <c r="G66" s="21" t="s">
        <v>522</v>
      </c>
      <c r="H66" s="21" t="s">
        <v>311</v>
      </c>
      <c r="I66" s="19"/>
      <c r="J66" s="19"/>
      <c r="K66" s="20"/>
      <c r="M66" s="21" t="s">
        <v>523</v>
      </c>
      <c r="N66" s="21" t="s">
        <v>311</v>
      </c>
      <c r="O66" s="19"/>
      <c r="P66" s="19"/>
      <c r="Q66" s="20"/>
    </row>
    <row r="67" spans="1:17" x14ac:dyDescent="0.25">
      <c r="A67" s="21" t="s">
        <v>309</v>
      </c>
      <c r="B67" s="18" t="s">
        <v>307</v>
      </c>
      <c r="C67" s="26" t="s">
        <v>42</v>
      </c>
      <c r="D67" s="26" t="s">
        <v>306</v>
      </c>
      <c r="E67" s="22" t="s">
        <v>310</v>
      </c>
      <c r="G67" s="21" t="s">
        <v>309</v>
      </c>
      <c r="H67" s="18" t="s">
        <v>307</v>
      </c>
      <c r="I67" s="26" t="s">
        <v>42</v>
      </c>
      <c r="J67" s="26" t="s">
        <v>306</v>
      </c>
      <c r="K67" s="22" t="s">
        <v>310</v>
      </c>
      <c r="M67" s="21" t="s">
        <v>309</v>
      </c>
      <c r="N67" s="18" t="s">
        <v>307</v>
      </c>
      <c r="O67" s="26" t="s">
        <v>42</v>
      </c>
      <c r="P67" s="26" t="s">
        <v>306</v>
      </c>
      <c r="Q67" s="22" t="s">
        <v>310</v>
      </c>
    </row>
    <row r="68" spans="1:17" x14ac:dyDescent="0.25">
      <c r="A68" s="23" t="s">
        <v>34</v>
      </c>
      <c r="B68" s="18">
        <v>26</v>
      </c>
      <c r="C68" s="26">
        <v>15</v>
      </c>
      <c r="D68" s="26">
        <v>21</v>
      </c>
      <c r="E68" s="22">
        <v>62</v>
      </c>
      <c r="G68" s="23" t="s">
        <v>34</v>
      </c>
      <c r="H68" s="18">
        <v>18</v>
      </c>
      <c r="I68" s="26">
        <v>16</v>
      </c>
      <c r="J68" s="26">
        <v>28</v>
      </c>
      <c r="K68" s="22">
        <v>62</v>
      </c>
      <c r="M68" s="23" t="s">
        <v>34</v>
      </c>
      <c r="N68" s="18">
        <v>20</v>
      </c>
      <c r="O68" s="26">
        <v>13</v>
      </c>
      <c r="P68" s="26">
        <v>29</v>
      </c>
      <c r="Q68" s="22">
        <v>62</v>
      </c>
    </row>
    <row r="69" spans="1:17" x14ac:dyDescent="0.25">
      <c r="A69" s="24" t="s">
        <v>48</v>
      </c>
      <c r="B69" s="47">
        <v>19</v>
      </c>
      <c r="C69" s="50">
        <v>20</v>
      </c>
      <c r="D69" s="50">
        <v>32</v>
      </c>
      <c r="E69" s="48">
        <v>71</v>
      </c>
      <c r="G69" s="24" t="s">
        <v>48</v>
      </c>
      <c r="H69" s="47">
        <v>15</v>
      </c>
      <c r="I69" s="50">
        <v>20</v>
      </c>
      <c r="J69" s="50">
        <v>36</v>
      </c>
      <c r="K69" s="48">
        <v>71</v>
      </c>
      <c r="M69" s="24" t="s">
        <v>48</v>
      </c>
      <c r="N69" s="47">
        <v>19</v>
      </c>
      <c r="O69" s="50">
        <v>14</v>
      </c>
      <c r="P69" s="50">
        <v>38</v>
      </c>
      <c r="Q69" s="48">
        <v>71</v>
      </c>
    </row>
    <row r="70" spans="1:17" x14ac:dyDescent="0.25">
      <c r="A70" s="25" t="s">
        <v>310</v>
      </c>
      <c r="B70" s="51">
        <v>45</v>
      </c>
      <c r="C70" s="52">
        <v>35</v>
      </c>
      <c r="D70" s="52">
        <v>53</v>
      </c>
      <c r="E70" s="49">
        <v>133</v>
      </c>
      <c r="G70" s="25" t="s">
        <v>310</v>
      </c>
      <c r="H70" s="51">
        <v>33</v>
      </c>
      <c r="I70" s="52">
        <v>36</v>
      </c>
      <c r="J70" s="52">
        <v>64</v>
      </c>
      <c r="K70" s="49">
        <v>133</v>
      </c>
      <c r="M70" s="25" t="s">
        <v>310</v>
      </c>
      <c r="N70" s="51">
        <v>39</v>
      </c>
      <c r="O70" s="52">
        <v>27</v>
      </c>
      <c r="P70" s="52">
        <v>67</v>
      </c>
      <c r="Q70" s="49">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A4741-5E83-4F33-948A-9294058EA183}">
  <sheetPr>
    <tabColor theme="5" tint="-0.249977111117893"/>
  </sheetPr>
  <dimension ref="A3:Q70"/>
  <sheetViews>
    <sheetView zoomScale="69" zoomScaleNormal="69" workbookViewId="0">
      <selection activeCell="G44" sqref="G44"/>
    </sheetView>
  </sheetViews>
  <sheetFormatPr defaultRowHeight="13.2" x14ac:dyDescent="0.25"/>
  <cols>
    <col min="1" max="1" width="60.21875" bestFit="1" customWidth="1"/>
    <col min="2" max="2" width="18" bestFit="1" customWidth="1"/>
    <col min="3" max="3" width="7.44140625" bestFit="1" customWidth="1"/>
    <col min="4" max="4" width="7.88671875" bestFit="1" customWidth="1"/>
    <col min="5" max="5" width="10.6640625" bestFit="1" customWidth="1"/>
    <col min="7" max="7" width="67.33203125" bestFit="1" customWidth="1"/>
    <col min="8" max="8" width="18" bestFit="1" customWidth="1"/>
    <col min="9" max="9" width="7.44140625" bestFit="1" customWidth="1"/>
    <col min="10" max="10" width="7.88671875" bestFit="1" customWidth="1"/>
    <col min="11" max="11" width="10.6640625" bestFit="1" customWidth="1"/>
    <col min="13" max="13" width="67.33203125" bestFit="1" customWidth="1"/>
    <col min="14" max="14" width="18" bestFit="1" customWidth="1"/>
    <col min="15" max="15" width="7.44140625" bestFit="1" customWidth="1"/>
    <col min="16" max="16" width="7.88671875" bestFit="1" customWidth="1"/>
    <col min="17" max="17" width="10.6640625" bestFit="1" customWidth="1"/>
    <col min="18" max="18" width="41" bestFit="1" customWidth="1"/>
    <col min="19" max="19" width="38.5546875" bestFit="1" customWidth="1"/>
    <col min="20" max="20" width="45.44140625" bestFit="1" customWidth="1"/>
    <col min="21" max="21" width="43" bestFit="1" customWidth="1"/>
    <col min="22" max="22" width="9.109375" bestFit="1" customWidth="1"/>
    <col min="23" max="23" width="6.6640625" bestFit="1" customWidth="1"/>
    <col min="24" max="24" width="7.21875" bestFit="1" customWidth="1"/>
    <col min="25" max="25" width="11.5546875" bestFit="1" customWidth="1"/>
    <col min="26" max="26" width="10.33203125" bestFit="1" customWidth="1"/>
  </cols>
  <sheetData>
    <row r="3" spans="1:17" x14ac:dyDescent="0.25">
      <c r="A3" s="21" t="s">
        <v>314</v>
      </c>
      <c r="B3" s="21" t="s">
        <v>311</v>
      </c>
      <c r="C3" s="19"/>
      <c r="D3" s="19"/>
      <c r="E3" s="20"/>
      <c r="G3" s="21" t="s">
        <v>501</v>
      </c>
      <c r="H3" s="21" t="s">
        <v>311</v>
      </c>
      <c r="I3" s="19"/>
      <c r="J3" s="19"/>
      <c r="K3" s="20"/>
      <c r="M3" s="21" t="s">
        <v>502</v>
      </c>
      <c r="N3" s="21" t="s">
        <v>311</v>
      </c>
      <c r="O3" s="19"/>
      <c r="P3" s="19"/>
      <c r="Q3" s="20"/>
    </row>
    <row r="4" spans="1:17" x14ac:dyDescent="0.25">
      <c r="A4" s="21" t="s">
        <v>309</v>
      </c>
      <c r="B4" s="18" t="s">
        <v>307</v>
      </c>
      <c r="C4" s="26" t="s">
        <v>42</v>
      </c>
      <c r="D4" s="26" t="s">
        <v>306</v>
      </c>
      <c r="E4" s="22" t="s">
        <v>310</v>
      </c>
      <c r="G4" s="21" t="s">
        <v>309</v>
      </c>
      <c r="H4" s="18" t="s">
        <v>307</v>
      </c>
      <c r="I4" s="26" t="s">
        <v>42</v>
      </c>
      <c r="J4" s="26" t="s">
        <v>306</v>
      </c>
      <c r="K4" s="22" t="s">
        <v>310</v>
      </c>
      <c r="M4" s="21" t="s">
        <v>309</v>
      </c>
      <c r="N4" s="18" t="s">
        <v>307</v>
      </c>
      <c r="O4" s="26" t="s">
        <v>42</v>
      </c>
      <c r="P4" s="26" t="s">
        <v>306</v>
      </c>
      <c r="Q4" s="22" t="s">
        <v>310</v>
      </c>
    </row>
    <row r="5" spans="1:17" x14ac:dyDescent="0.25">
      <c r="A5" s="23" t="s">
        <v>36</v>
      </c>
      <c r="B5" s="18">
        <v>43</v>
      </c>
      <c r="C5" s="26">
        <v>22</v>
      </c>
      <c r="D5" s="26">
        <v>52</v>
      </c>
      <c r="E5" s="22">
        <v>117</v>
      </c>
      <c r="G5" s="23" t="s">
        <v>36</v>
      </c>
      <c r="H5" s="18">
        <v>22</v>
      </c>
      <c r="I5" s="26">
        <v>13</v>
      </c>
      <c r="J5" s="26">
        <v>82</v>
      </c>
      <c r="K5" s="22">
        <v>117</v>
      </c>
      <c r="M5" s="23" t="s">
        <v>36</v>
      </c>
      <c r="N5" s="18">
        <v>37</v>
      </c>
      <c r="O5" s="26">
        <v>20</v>
      </c>
      <c r="P5" s="26">
        <v>60</v>
      </c>
      <c r="Q5" s="22">
        <v>117</v>
      </c>
    </row>
    <row r="6" spans="1:17" x14ac:dyDescent="0.25">
      <c r="A6" s="24" t="s">
        <v>57</v>
      </c>
      <c r="B6" s="47">
        <v>5</v>
      </c>
      <c r="C6" s="50">
        <v>2</v>
      </c>
      <c r="D6" s="50">
        <v>9</v>
      </c>
      <c r="E6" s="48">
        <v>16</v>
      </c>
      <c r="G6" s="24" t="s">
        <v>57</v>
      </c>
      <c r="H6" s="47">
        <v>3</v>
      </c>
      <c r="I6" s="50">
        <v>6</v>
      </c>
      <c r="J6" s="50">
        <v>7</v>
      </c>
      <c r="K6" s="48">
        <v>16</v>
      </c>
      <c r="M6" s="24" t="s">
        <v>57</v>
      </c>
      <c r="N6" s="47">
        <v>7</v>
      </c>
      <c r="O6" s="50">
        <v>2</v>
      </c>
      <c r="P6" s="50">
        <v>7</v>
      </c>
      <c r="Q6" s="48">
        <v>16</v>
      </c>
    </row>
    <row r="7" spans="1:17" x14ac:dyDescent="0.25">
      <c r="A7" s="25" t="s">
        <v>310</v>
      </c>
      <c r="B7" s="51">
        <v>48</v>
      </c>
      <c r="C7" s="52">
        <v>24</v>
      </c>
      <c r="D7" s="52">
        <v>61</v>
      </c>
      <c r="E7" s="49">
        <v>133</v>
      </c>
      <c r="G7" s="25" t="s">
        <v>310</v>
      </c>
      <c r="H7" s="51">
        <v>25</v>
      </c>
      <c r="I7" s="52">
        <v>19</v>
      </c>
      <c r="J7" s="52">
        <v>89</v>
      </c>
      <c r="K7" s="49">
        <v>133</v>
      </c>
      <c r="M7" s="25" t="s">
        <v>310</v>
      </c>
      <c r="N7" s="51">
        <v>44</v>
      </c>
      <c r="O7" s="52">
        <v>22</v>
      </c>
      <c r="P7" s="52">
        <v>67</v>
      </c>
      <c r="Q7" s="49">
        <v>133</v>
      </c>
    </row>
    <row r="12" spans="1:17" x14ac:dyDescent="0.25">
      <c r="A12" s="21" t="s">
        <v>503</v>
      </c>
      <c r="B12" s="21" t="s">
        <v>311</v>
      </c>
      <c r="C12" s="19"/>
      <c r="D12" s="19"/>
      <c r="E12" s="20"/>
      <c r="G12" s="21" t="s">
        <v>504</v>
      </c>
      <c r="H12" s="21" t="s">
        <v>311</v>
      </c>
      <c r="I12" s="19"/>
      <c r="J12" s="19"/>
      <c r="K12" s="20"/>
      <c r="M12" s="21" t="s">
        <v>505</v>
      </c>
      <c r="N12" s="21" t="s">
        <v>311</v>
      </c>
      <c r="O12" s="19"/>
      <c r="P12" s="19"/>
      <c r="Q12" s="20"/>
    </row>
    <row r="13" spans="1:17" x14ac:dyDescent="0.25">
      <c r="A13" s="21" t="s">
        <v>309</v>
      </c>
      <c r="B13" s="18" t="s">
        <v>307</v>
      </c>
      <c r="C13" s="26" t="s">
        <v>42</v>
      </c>
      <c r="D13" s="26" t="s">
        <v>306</v>
      </c>
      <c r="E13" s="22" t="s">
        <v>310</v>
      </c>
      <c r="G13" s="21" t="s">
        <v>309</v>
      </c>
      <c r="H13" s="18" t="s">
        <v>307</v>
      </c>
      <c r="I13" s="26" t="s">
        <v>42</v>
      </c>
      <c r="J13" s="26" t="s">
        <v>306</v>
      </c>
      <c r="K13" s="22" t="s">
        <v>310</v>
      </c>
      <c r="M13" s="21" t="s">
        <v>309</v>
      </c>
      <c r="N13" s="18" t="s">
        <v>307</v>
      </c>
      <c r="O13" s="26" t="s">
        <v>42</v>
      </c>
      <c r="P13" s="26" t="s">
        <v>306</v>
      </c>
      <c r="Q13" s="22" t="s">
        <v>310</v>
      </c>
    </row>
    <row r="14" spans="1:17" x14ac:dyDescent="0.25">
      <c r="A14" s="23" t="s">
        <v>36</v>
      </c>
      <c r="B14" s="18">
        <v>34</v>
      </c>
      <c r="C14" s="26">
        <v>13</v>
      </c>
      <c r="D14" s="26">
        <v>70</v>
      </c>
      <c r="E14" s="22">
        <v>117</v>
      </c>
      <c r="G14" s="23" t="s">
        <v>36</v>
      </c>
      <c r="H14" s="18">
        <v>32</v>
      </c>
      <c r="I14" s="26">
        <v>13</v>
      </c>
      <c r="J14" s="26">
        <v>72</v>
      </c>
      <c r="K14" s="22">
        <v>117</v>
      </c>
      <c r="M14" s="23" t="s">
        <v>36</v>
      </c>
      <c r="N14" s="18">
        <v>28</v>
      </c>
      <c r="O14" s="26">
        <v>21</v>
      </c>
      <c r="P14" s="26">
        <v>68</v>
      </c>
      <c r="Q14" s="22">
        <v>117</v>
      </c>
    </row>
    <row r="15" spans="1:17" x14ac:dyDescent="0.25">
      <c r="A15" s="24" t="s">
        <v>57</v>
      </c>
      <c r="B15" s="47">
        <v>4</v>
      </c>
      <c r="C15" s="50">
        <v>3</v>
      </c>
      <c r="D15" s="50">
        <v>9</v>
      </c>
      <c r="E15" s="48">
        <v>16</v>
      </c>
      <c r="G15" s="24" t="s">
        <v>57</v>
      </c>
      <c r="H15" s="47">
        <v>3</v>
      </c>
      <c r="I15" s="50">
        <v>5</v>
      </c>
      <c r="J15" s="50">
        <v>8</v>
      </c>
      <c r="K15" s="48">
        <v>16</v>
      </c>
      <c r="M15" s="24" t="s">
        <v>57</v>
      </c>
      <c r="N15" s="47">
        <v>3</v>
      </c>
      <c r="O15" s="50">
        <v>2</v>
      </c>
      <c r="P15" s="50">
        <v>11</v>
      </c>
      <c r="Q15" s="48">
        <v>16</v>
      </c>
    </row>
    <row r="16" spans="1:17" x14ac:dyDescent="0.25">
      <c r="A16" s="25" t="s">
        <v>310</v>
      </c>
      <c r="B16" s="51">
        <v>38</v>
      </c>
      <c r="C16" s="52">
        <v>16</v>
      </c>
      <c r="D16" s="52">
        <v>79</v>
      </c>
      <c r="E16" s="49">
        <v>133</v>
      </c>
      <c r="G16" s="25" t="s">
        <v>310</v>
      </c>
      <c r="H16" s="51">
        <v>35</v>
      </c>
      <c r="I16" s="52">
        <v>18</v>
      </c>
      <c r="J16" s="52">
        <v>80</v>
      </c>
      <c r="K16" s="49">
        <v>133</v>
      </c>
      <c r="M16" s="25" t="s">
        <v>310</v>
      </c>
      <c r="N16" s="51">
        <v>31</v>
      </c>
      <c r="O16" s="52">
        <v>23</v>
      </c>
      <c r="P16" s="52">
        <v>79</v>
      </c>
      <c r="Q16" s="49">
        <v>133</v>
      </c>
    </row>
    <row r="21" spans="1:17" x14ac:dyDescent="0.25">
      <c r="A21" s="21" t="s">
        <v>506</v>
      </c>
      <c r="B21" s="21" t="s">
        <v>311</v>
      </c>
      <c r="C21" s="19"/>
      <c r="D21" s="19"/>
      <c r="E21" s="20"/>
      <c r="G21" s="21" t="s">
        <v>507</v>
      </c>
      <c r="H21" s="21" t="s">
        <v>311</v>
      </c>
      <c r="I21" s="19"/>
      <c r="J21" s="19"/>
      <c r="K21" s="20"/>
      <c r="M21" s="21" t="s">
        <v>508</v>
      </c>
      <c r="N21" s="21" t="s">
        <v>311</v>
      </c>
      <c r="O21" s="19"/>
      <c r="P21" s="19"/>
      <c r="Q21" s="20"/>
    </row>
    <row r="22" spans="1:17" x14ac:dyDescent="0.25">
      <c r="A22" s="21" t="s">
        <v>309</v>
      </c>
      <c r="B22" s="18" t="s">
        <v>307</v>
      </c>
      <c r="C22" s="26" t="s">
        <v>42</v>
      </c>
      <c r="D22" s="26" t="s">
        <v>306</v>
      </c>
      <c r="E22" s="22" t="s">
        <v>310</v>
      </c>
      <c r="G22" s="21" t="s">
        <v>309</v>
      </c>
      <c r="H22" s="18" t="s">
        <v>307</v>
      </c>
      <c r="I22" s="26" t="s">
        <v>42</v>
      </c>
      <c r="J22" s="26" t="s">
        <v>306</v>
      </c>
      <c r="K22" s="22" t="s">
        <v>310</v>
      </c>
      <c r="M22" s="21" t="s">
        <v>309</v>
      </c>
      <c r="N22" s="18" t="s">
        <v>307</v>
      </c>
      <c r="O22" s="26" t="s">
        <v>42</v>
      </c>
      <c r="P22" s="26" t="s">
        <v>306</v>
      </c>
      <c r="Q22" s="22" t="s">
        <v>310</v>
      </c>
    </row>
    <row r="23" spans="1:17" x14ac:dyDescent="0.25">
      <c r="A23" s="23" t="s">
        <v>36</v>
      </c>
      <c r="B23" s="18">
        <v>27</v>
      </c>
      <c r="C23" s="26">
        <v>33</v>
      </c>
      <c r="D23" s="26">
        <v>57</v>
      </c>
      <c r="E23" s="22">
        <v>117</v>
      </c>
      <c r="G23" s="23" t="s">
        <v>36</v>
      </c>
      <c r="H23" s="18">
        <v>31</v>
      </c>
      <c r="I23" s="26">
        <v>29</v>
      </c>
      <c r="J23" s="26">
        <v>57</v>
      </c>
      <c r="K23" s="22">
        <v>117</v>
      </c>
      <c r="M23" s="23" t="s">
        <v>36</v>
      </c>
      <c r="N23" s="18">
        <v>35</v>
      </c>
      <c r="O23" s="26">
        <v>15</v>
      </c>
      <c r="P23" s="26">
        <v>67</v>
      </c>
      <c r="Q23" s="22">
        <v>117</v>
      </c>
    </row>
    <row r="24" spans="1:17" x14ac:dyDescent="0.25">
      <c r="A24" s="24" t="s">
        <v>57</v>
      </c>
      <c r="B24" s="47">
        <v>5</v>
      </c>
      <c r="C24" s="50">
        <v>3</v>
      </c>
      <c r="D24" s="50">
        <v>8</v>
      </c>
      <c r="E24" s="48">
        <v>16</v>
      </c>
      <c r="G24" s="24" t="s">
        <v>57</v>
      </c>
      <c r="H24" s="47">
        <v>7</v>
      </c>
      <c r="I24" s="50">
        <v>2</v>
      </c>
      <c r="J24" s="50">
        <v>7</v>
      </c>
      <c r="K24" s="48">
        <v>16</v>
      </c>
      <c r="M24" s="24" t="s">
        <v>57</v>
      </c>
      <c r="N24" s="47">
        <v>5</v>
      </c>
      <c r="O24" s="50">
        <v>2</v>
      </c>
      <c r="P24" s="50">
        <v>9</v>
      </c>
      <c r="Q24" s="48">
        <v>16</v>
      </c>
    </row>
    <row r="25" spans="1:17" x14ac:dyDescent="0.25">
      <c r="A25" s="25" t="s">
        <v>310</v>
      </c>
      <c r="B25" s="51">
        <v>32</v>
      </c>
      <c r="C25" s="52">
        <v>36</v>
      </c>
      <c r="D25" s="52">
        <v>65</v>
      </c>
      <c r="E25" s="49">
        <v>133</v>
      </c>
      <c r="G25" s="25" t="s">
        <v>310</v>
      </c>
      <c r="H25" s="51">
        <v>38</v>
      </c>
      <c r="I25" s="52">
        <v>31</v>
      </c>
      <c r="J25" s="52">
        <v>64</v>
      </c>
      <c r="K25" s="49">
        <v>133</v>
      </c>
      <c r="M25" s="25" t="s">
        <v>310</v>
      </c>
      <c r="N25" s="51">
        <v>40</v>
      </c>
      <c r="O25" s="52">
        <v>17</v>
      </c>
      <c r="P25" s="52">
        <v>76</v>
      </c>
      <c r="Q25" s="49">
        <v>133</v>
      </c>
    </row>
    <row r="30" spans="1:17" x14ac:dyDescent="0.25">
      <c r="A30" s="21" t="s">
        <v>509</v>
      </c>
      <c r="B30" s="21" t="s">
        <v>311</v>
      </c>
      <c r="C30" s="19"/>
      <c r="D30" s="19"/>
      <c r="E30" s="20"/>
      <c r="G30" s="21" t="s">
        <v>510</v>
      </c>
      <c r="H30" s="21" t="s">
        <v>311</v>
      </c>
      <c r="I30" s="19"/>
      <c r="J30" s="19"/>
      <c r="K30" s="20"/>
      <c r="M30" s="21" t="s">
        <v>511</v>
      </c>
      <c r="N30" s="21" t="s">
        <v>311</v>
      </c>
      <c r="O30" s="19"/>
      <c r="P30" s="19"/>
      <c r="Q30" s="20"/>
    </row>
    <row r="31" spans="1:17" x14ac:dyDescent="0.25">
      <c r="A31" s="21" t="s">
        <v>309</v>
      </c>
      <c r="B31" s="18" t="s">
        <v>307</v>
      </c>
      <c r="C31" s="26" t="s">
        <v>42</v>
      </c>
      <c r="D31" s="26" t="s">
        <v>306</v>
      </c>
      <c r="E31" s="22" t="s">
        <v>310</v>
      </c>
      <c r="G31" s="21" t="s">
        <v>309</v>
      </c>
      <c r="H31" s="18" t="s">
        <v>307</v>
      </c>
      <c r="I31" s="26" t="s">
        <v>42</v>
      </c>
      <c r="J31" s="26" t="s">
        <v>306</v>
      </c>
      <c r="K31" s="22" t="s">
        <v>310</v>
      </c>
      <c r="M31" s="21" t="s">
        <v>309</v>
      </c>
      <c r="N31" s="18" t="s">
        <v>307</v>
      </c>
      <c r="O31" s="26" t="s">
        <v>42</v>
      </c>
      <c r="P31" s="26" t="s">
        <v>306</v>
      </c>
      <c r="Q31" s="22" t="s">
        <v>310</v>
      </c>
    </row>
    <row r="32" spans="1:17" x14ac:dyDescent="0.25">
      <c r="A32" s="23" t="s">
        <v>36</v>
      </c>
      <c r="B32" s="18">
        <v>36</v>
      </c>
      <c r="C32" s="26">
        <v>22</v>
      </c>
      <c r="D32" s="26">
        <v>59</v>
      </c>
      <c r="E32" s="22">
        <v>117</v>
      </c>
      <c r="G32" s="23" t="s">
        <v>36</v>
      </c>
      <c r="H32" s="18">
        <v>34</v>
      </c>
      <c r="I32" s="26">
        <v>24</v>
      </c>
      <c r="J32" s="26">
        <v>59</v>
      </c>
      <c r="K32" s="22">
        <v>117</v>
      </c>
      <c r="M32" s="23" t="s">
        <v>36</v>
      </c>
      <c r="N32" s="18">
        <v>36</v>
      </c>
      <c r="O32" s="26">
        <v>30</v>
      </c>
      <c r="P32" s="26">
        <v>51</v>
      </c>
      <c r="Q32" s="22">
        <v>117</v>
      </c>
    </row>
    <row r="33" spans="1:17" x14ac:dyDescent="0.25">
      <c r="A33" s="24" t="s">
        <v>57</v>
      </c>
      <c r="B33" s="47">
        <v>4</v>
      </c>
      <c r="C33" s="50">
        <v>4</v>
      </c>
      <c r="D33" s="50">
        <v>8</v>
      </c>
      <c r="E33" s="48">
        <v>16</v>
      </c>
      <c r="G33" s="24" t="s">
        <v>57</v>
      </c>
      <c r="H33" s="47">
        <v>3</v>
      </c>
      <c r="I33" s="50">
        <v>5</v>
      </c>
      <c r="J33" s="50">
        <v>8</v>
      </c>
      <c r="K33" s="48">
        <v>16</v>
      </c>
      <c r="M33" s="24" t="s">
        <v>57</v>
      </c>
      <c r="N33" s="47">
        <v>5</v>
      </c>
      <c r="O33" s="50">
        <v>3</v>
      </c>
      <c r="P33" s="50">
        <v>8</v>
      </c>
      <c r="Q33" s="48">
        <v>16</v>
      </c>
    </row>
    <row r="34" spans="1:17" x14ac:dyDescent="0.25">
      <c r="A34" s="25" t="s">
        <v>310</v>
      </c>
      <c r="B34" s="51">
        <v>40</v>
      </c>
      <c r="C34" s="52">
        <v>26</v>
      </c>
      <c r="D34" s="52">
        <v>67</v>
      </c>
      <c r="E34" s="49">
        <v>133</v>
      </c>
      <c r="G34" s="25" t="s">
        <v>310</v>
      </c>
      <c r="H34" s="51">
        <v>37</v>
      </c>
      <c r="I34" s="52">
        <v>29</v>
      </c>
      <c r="J34" s="52">
        <v>67</v>
      </c>
      <c r="K34" s="49">
        <v>133</v>
      </c>
      <c r="M34" s="25" t="s">
        <v>310</v>
      </c>
      <c r="N34" s="51">
        <v>41</v>
      </c>
      <c r="O34" s="52">
        <v>33</v>
      </c>
      <c r="P34" s="52">
        <v>59</v>
      </c>
      <c r="Q34" s="49">
        <v>133</v>
      </c>
    </row>
    <row r="39" spans="1:17" x14ac:dyDescent="0.25">
      <c r="A39" s="21" t="s">
        <v>512</v>
      </c>
      <c r="B39" s="21" t="s">
        <v>311</v>
      </c>
      <c r="C39" s="19"/>
      <c r="D39" s="19"/>
      <c r="E39" s="20"/>
      <c r="G39" s="21" t="s">
        <v>513</v>
      </c>
      <c r="H39" s="21" t="s">
        <v>311</v>
      </c>
      <c r="I39" s="19"/>
      <c r="J39" s="19"/>
      <c r="K39" s="20"/>
      <c r="M39" s="21" t="s">
        <v>514</v>
      </c>
      <c r="N39" s="21" t="s">
        <v>311</v>
      </c>
      <c r="O39" s="19"/>
      <c r="P39" s="19"/>
      <c r="Q39" s="20"/>
    </row>
    <row r="40" spans="1:17" x14ac:dyDescent="0.25">
      <c r="A40" s="21" t="s">
        <v>309</v>
      </c>
      <c r="B40" s="18" t="s">
        <v>307</v>
      </c>
      <c r="C40" s="26" t="s">
        <v>42</v>
      </c>
      <c r="D40" s="26" t="s">
        <v>306</v>
      </c>
      <c r="E40" s="22" t="s">
        <v>310</v>
      </c>
      <c r="G40" s="21" t="s">
        <v>309</v>
      </c>
      <c r="H40" s="18" t="s">
        <v>307</v>
      </c>
      <c r="I40" s="26" t="s">
        <v>42</v>
      </c>
      <c r="J40" s="26" t="s">
        <v>306</v>
      </c>
      <c r="K40" s="22" t="s">
        <v>310</v>
      </c>
      <c r="M40" s="21" t="s">
        <v>309</v>
      </c>
      <c r="N40" s="18" t="s">
        <v>307</v>
      </c>
      <c r="O40" s="26" t="s">
        <v>42</v>
      </c>
      <c r="P40" s="26" t="s">
        <v>306</v>
      </c>
      <c r="Q40" s="22" t="s">
        <v>310</v>
      </c>
    </row>
    <row r="41" spans="1:17" x14ac:dyDescent="0.25">
      <c r="A41" s="23" t="s">
        <v>36</v>
      </c>
      <c r="B41" s="18">
        <v>35</v>
      </c>
      <c r="C41" s="26">
        <v>24</v>
      </c>
      <c r="D41" s="26">
        <v>58</v>
      </c>
      <c r="E41" s="22">
        <v>117</v>
      </c>
      <c r="G41" s="23" t="s">
        <v>36</v>
      </c>
      <c r="H41" s="18">
        <v>32</v>
      </c>
      <c r="I41" s="26">
        <v>37</v>
      </c>
      <c r="J41" s="26">
        <v>48</v>
      </c>
      <c r="K41" s="22">
        <v>117</v>
      </c>
      <c r="M41" s="23" t="s">
        <v>36</v>
      </c>
      <c r="N41" s="18">
        <v>32</v>
      </c>
      <c r="O41" s="26">
        <v>26</v>
      </c>
      <c r="P41" s="26">
        <v>59</v>
      </c>
      <c r="Q41" s="22">
        <v>117</v>
      </c>
    </row>
    <row r="42" spans="1:17" x14ac:dyDescent="0.25">
      <c r="A42" s="24" t="s">
        <v>57</v>
      </c>
      <c r="B42" s="47">
        <v>3</v>
      </c>
      <c r="C42" s="50">
        <v>1</v>
      </c>
      <c r="D42" s="50">
        <v>12</v>
      </c>
      <c r="E42" s="48">
        <v>16</v>
      </c>
      <c r="G42" s="24" t="s">
        <v>57</v>
      </c>
      <c r="H42" s="47">
        <v>5</v>
      </c>
      <c r="I42" s="50">
        <v>6</v>
      </c>
      <c r="J42" s="50">
        <v>5</v>
      </c>
      <c r="K42" s="48">
        <v>16</v>
      </c>
      <c r="M42" s="24" t="s">
        <v>57</v>
      </c>
      <c r="N42" s="47">
        <v>6</v>
      </c>
      <c r="O42" s="50">
        <v>4</v>
      </c>
      <c r="P42" s="50">
        <v>6</v>
      </c>
      <c r="Q42" s="48">
        <v>16</v>
      </c>
    </row>
    <row r="43" spans="1:17" x14ac:dyDescent="0.25">
      <c r="A43" s="25" t="s">
        <v>310</v>
      </c>
      <c r="B43" s="51">
        <v>38</v>
      </c>
      <c r="C43" s="52">
        <v>25</v>
      </c>
      <c r="D43" s="52">
        <v>70</v>
      </c>
      <c r="E43" s="49">
        <v>133</v>
      </c>
      <c r="G43" s="25" t="s">
        <v>310</v>
      </c>
      <c r="H43" s="51">
        <v>37</v>
      </c>
      <c r="I43" s="52">
        <v>43</v>
      </c>
      <c r="J43" s="52">
        <v>53</v>
      </c>
      <c r="K43" s="49">
        <v>133</v>
      </c>
      <c r="M43" s="25" t="s">
        <v>310</v>
      </c>
      <c r="N43" s="51">
        <v>38</v>
      </c>
      <c r="O43" s="52">
        <v>30</v>
      </c>
      <c r="P43" s="52">
        <v>65</v>
      </c>
      <c r="Q43" s="49">
        <v>133</v>
      </c>
    </row>
    <row r="48" spans="1:17" x14ac:dyDescent="0.25">
      <c r="A48" s="21" t="s">
        <v>515</v>
      </c>
      <c r="B48" s="21" t="s">
        <v>311</v>
      </c>
      <c r="C48" s="19"/>
      <c r="D48" s="19"/>
      <c r="E48" s="20"/>
      <c r="G48" s="21" t="s">
        <v>516</v>
      </c>
      <c r="H48" s="21" t="s">
        <v>311</v>
      </c>
      <c r="I48" s="19"/>
      <c r="J48" s="19"/>
      <c r="K48" s="20"/>
      <c r="M48" s="21" t="s">
        <v>517</v>
      </c>
      <c r="N48" s="21" t="s">
        <v>311</v>
      </c>
      <c r="O48" s="19"/>
      <c r="P48" s="19"/>
      <c r="Q48" s="20"/>
    </row>
    <row r="49" spans="1:17" x14ac:dyDescent="0.25">
      <c r="A49" s="21" t="s">
        <v>309</v>
      </c>
      <c r="B49" s="18" t="s">
        <v>307</v>
      </c>
      <c r="C49" s="26" t="s">
        <v>42</v>
      </c>
      <c r="D49" s="26" t="s">
        <v>306</v>
      </c>
      <c r="E49" s="22" t="s">
        <v>310</v>
      </c>
      <c r="G49" s="21" t="s">
        <v>309</v>
      </c>
      <c r="H49" s="18" t="s">
        <v>307</v>
      </c>
      <c r="I49" s="26" t="s">
        <v>42</v>
      </c>
      <c r="J49" s="26" t="s">
        <v>306</v>
      </c>
      <c r="K49" s="22" t="s">
        <v>310</v>
      </c>
      <c r="M49" s="21" t="s">
        <v>309</v>
      </c>
      <c r="N49" s="18" t="s">
        <v>307</v>
      </c>
      <c r="O49" s="26" t="s">
        <v>42</v>
      </c>
      <c r="P49" s="26" t="s">
        <v>306</v>
      </c>
      <c r="Q49" s="22" t="s">
        <v>310</v>
      </c>
    </row>
    <row r="50" spans="1:17" x14ac:dyDescent="0.25">
      <c r="A50" s="23" t="s">
        <v>36</v>
      </c>
      <c r="B50" s="18">
        <v>40</v>
      </c>
      <c r="C50" s="26">
        <v>17</v>
      </c>
      <c r="D50" s="26">
        <v>60</v>
      </c>
      <c r="E50" s="22">
        <v>117</v>
      </c>
      <c r="G50" s="23" t="s">
        <v>36</v>
      </c>
      <c r="H50" s="18">
        <v>35</v>
      </c>
      <c r="I50" s="26">
        <v>41</v>
      </c>
      <c r="J50" s="26">
        <v>41</v>
      </c>
      <c r="K50" s="22">
        <v>117</v>
      </c>
      <c r="M50" s="23" t="s">
        <v>36</v>
      </c>
      <c r="N50" s="18">
        <v>30</v>
      </c>
      <c r="O50" s="26">
        <v>42</v>
      </c>
      <c r="P50" s="26">
        <v>45</v>
      </c>
      <c r="Q50" s="22">
        <v>117</v>
      </c>
    </row>
    <row r="51" spans="1:17" x14ac:dyDescent="0.25">
      <c r="A51" s="24" t="s">
        <v>57</v>
      </c>
      <c r="B51" s="47">
        <v>6</v>
      </c>
      <c r="C51" s="50">
        <v>1</v>
      </c>
      <c r="D51" s="50">
        <v>9</v>
      </c>
      <c r="E51" s="48">
        <v>16</v>
      </c>
      <c r="G51" s="24" t="s">
        <v>57</v>
      </c>
      <c r="H51" s="47">
        <v>7</v>
      </c>
      <c r="I51" s="50">
        <v>4</v>
      </c>
      <c r="J51" s="50">
        <v>5</v>
      </c>
      <c r="K51" s="48">
        <v>16</v>
      </c>
      <c r="M51" s="24" t="s">
        <v>57</v>
      </c>
      <c r="N51" s="47">
        <v>4</v>
      </c>
      <c r="O51" s="50">
        <v>5</v>
      </c>
      <c r="P51" s="50">
        <v>7</v>
      </c>
      <c r="Q51" s="48">
        <v>16</v>
      </c>
    </row>
    <row r="52" spans="1:17" x14ac:dyDescent="0.25">
      <c r="A52" s="25" t="s">
        <v>310</v>
      </c>
      <c r="B52" s="51">
        <v>46</v>
      </c>
      <c r="C52" s="52">
        <v>18</v>
      </c>
      <c r="D52" s="52">
        <v>69</v>
      </c>
      <c r="E52" s="49">
        <v>133</v>
      </c>
      <c r="G52" s="25" t="s">
        <v>310</v>
      </c>
      <c r="H52" s="51">
        <v>42</v>
      </c>
      <c r="I52" s="52">
        <v>45</v>
      </c>
      <c r="J52" s="52">
        <v>46</v>
      </c>
      <c r="K52" s="49">
        <v>133</v>
      </c>
      <c r="M52" s="25" t="s">
        <v>310</v>
      </c>
      <c r="N52" s="51">
        <v>34</v>
      </c>
      <c r="O52" s="52">
        <v>47</v>
      </c>
      <c r="P52" s="52">
        <v>52</v>
      </c>
      <c r="Q52" s="49">
        <v>133</v>
      </c>
    </row>
    <row r="57" spans="1:17" x14ac:dyDescent="0.25">
      <c r="A57" s="21" t="s">
        <v>518</v>
      </c>
      <c r="B57" s="21" t="s">
        <v>311</v>
      </c>
      <c r="C57" s="19"/>
      <c r="D57" s="19"/>
      <c r="E57" s="20"/>
      <c r="G57" s="21" t="s">
        <v>519</v>
      </c>
      <c r="H57" s="21" t="s">
        <v>311</v>
      </c>
      <c r="I57" s="19"/>
      <c r="J57" s="19"/>
      <c r="K57" s="20"/>
      <c r="M57" s="21" t="s">
        <v>520</v>
      </c>
      <c r="N57" s="21" t="s">
        <v>311</v>
      </c>
      <c r="O57" s="19"/>
      <c r="P57" s="19"/>
      <c r="Q57" s="20"/>
    </row>
    <row r="58" spans="1:17" x14ac:dyDescent="0.25">
      <c r="A58" s="21" t="s">
        <v>309</v>
      </c>
      <c r="B58" s="18" t="s">
        <v>307</v>
      </c>
      <c r="C58" s="26" t="s">
        <v>42</v>
      </c>
      <c r="D58" s="26" t="s">
        <v>306</v>
      </c>
      <c r="E58" s="22" t="s">
        <v>310</v>
      </c>
      <c r="G58" s="21" t="s">
        <v>309</v>
      </c>
      <c r="H58" s="18" t="s">
        <v>307</v>
      </c>
      <c r="I58" s="26" t="s">
        <v>42</v>
      </c>
      <c r="J58" s="26" t="s">
        <v>306</v>
      </c>
      <c r="K58" s="22" t="s">
        <v>310</v>
      </c>
      <c r="M58" s="21" t="s">
        <v>309</v>
      </c>
      <c r="N58" s="18" t="s">
        <v>307</v>
      </c>
      <c r="O58" s="26" t="s">
        <v>42</v>
      </c>
      <c r="P58" s="26" t="s">
        <v>306</v>
      </c>
      <c r="Q58" s="22" t="s">
        <v>310</v>
      </c>
    </row>
    <row r="59" spans="1:17" x14ac:dyDescent="0.25">
      <c r="A59" s="23" t="s">
        <v>36</v>
      </c>
      <c r="B59" s="18">
        <v>31</v>
      </c>
      <c r="C59" s="26">
        <v>34</v>
      </c>
      <c r="D59" s="26">
        <v>52</v>
      </c>
      <c r="E59" s="22">
        <v>117</v>
      </c>
      <c r="G59" s="23" t="s">
        <v>36</v>
      </c>
      <c r="H59" s="18">
        <v>43</v>
      </c>
      <c r="I59" s="26">
        <v>45</v>
      </c>
      <c r="J59" s="26">
        <v>29</v>
      </c>
      <c r="K59" s="22">
        <v>117</v>
      </c>
      <c r="M59" s="23" t="s">
        <v>36</v>
      </c>
      <c r="N59" s="18">
        <v>40</v>
      </c>
      <c r="O59" s="26">
        <v>36</v>
      </c>
      <c r="P59" s="26">
        <v>41</v>
      </c>
      <c r="Q59" s="22">
        <v>117</v>
      </c>
    </row>
    <row r="60" spans="1:17" x14ac:dyDescent="0.25">
      <c r="A60" s="24" t="s">
        <v>57</v>
      </c>
      <c r="B60" s="47">
        <v>4</v>
      </c>
      <c r="C60" s="50">
        <v>6</v>
      </c>
      <c r="D60" s="50">
        <v>6</v>
      </c>
      <c r="E60" s="48">
        <v>16</v>
      </c>
      <c r="G60" s="24" t="s">
        <v>57</v>
      </c>
      <c r="H60" s="47">
        <v>8</v>
      </c>
      <c r="I60" s="50">
        <v>4</v>
      </c>
      <c r="J60" s="50">
        <v>4</v>
      </c>
      <c r="K60" s="48">
        <v>16</v>
      </c>
      <c r="M60" s="24" t="s">
        <v>57</v>
      </c>
      <c r="N60" s="47">
        <v>5</v>
      </c>
      <c r="O60" s="50">
        <v>5</v>
      </c>
      <c r="P60" s="50">
        <v>6</v>
      </c>
      <c r="Q60" s="48">
        <v>16</v>
      </c>
    </row>
    <row r="61" spans="1:17" x14ac:dyDescent="0.25">
      <c r="A61" s="25" t="s">
        <v>310</v>
      </c>
      <c r="B61" s="51">
        <v>35</v>
      </c>
      <c r="C61" s="52">
        <v>40</v>
      </c>
      <c r="D61" s="52">
        <v>58</v>
      </c>
      <c r="E61" s="49">
        <v>133</v>
      </c>
      <c r="G61" s="25" t="s">
        <v>310</v>
      </c>
      <c r="H61" s="51">
        <v>51</v>
      </c>
      <c r="I61" s="52">
        <v>49</v>
      </c>
      <c r="J61" s="52">
        <v>33</v>
      </c>
      <c r="K61" s="49">
        <v>133</v>
      </c>
      <c r="M61" s="25" t="s">
        <v>310</v>
      </c>
      <c r="N61" s="51">
        <v>45</v>
      </c>
      <c r="O61" s="52">
        <v>41</v>
      </c>
      <c r="P61" s="52">
        <v>47</v>
      </c>
      <c r="Q61" s="49">
        <v>133</v>
      </c>
    </row>
    <row r="66" spans="1:17" x14ac:dyDescent="0.25">
      <c r="A66" s="21" t="s">
        <v>521</v>
      </c>
      <c r="B66" s="21" t="s">
        <v>311</v>
      </c>
      <c r="C66" s="19"/>
      <c r="D66" s="19"/>
      <c r="E66" s="20"/>
      <c r="G66" s="21" t="s">
        <v>522</v>
      </c>
      <c r="H66" s="21" t="s">
        <v>311</v>
      </c>
      <c r="I66" s="19"/>
      <c r="J66" s="19"/>
      <c r="K66" s="20"/>
      <c r="M66" s="21" t="s">
        <v>523</v>
      </c>
      <c r="N66" s="21" t="s">
        <v>311</v>
      </c>
      <c r="O66" s="19"/>
      <c r="P66" s="19"/>
      <c r="Q66" s="20"/>
    </row>
    <row r="67" spans="1:17" x14ac:dyDescent="0.25">
      <c r="A67" s="21" t="s">
        <v>309</v>
      </c>
      <c r="B67" s="18" t="s">
        <v>307</v>
      </c>
      <c r="C67" s="26" t="s">
        <v>42</v>
      </c>
      <c r="D67" s="26" t="s">
        <v>306</v>
      </c>
      <c r="E67" s="22" t="s">
        <v>310</v>
      </c>
      <c r="G67" s="21" t="s">
        <v>309</v>
      </c>
      <c r="H67" s="18" t="s">
        <v>307</v>
      </c>
      <c r="I67" s="26" t="s">
        <v>42</v>
      </c>
      <c r="J67" s="26" t="s">
        <v>306</v>
      </c>
      <c r="K67" s="22" t="s">
        <v>310</v>
      </c>
      <c r="M67" s="21" t="s">
        <v>309</v>
      </c>
      <c r="N67" s="18" t="s">
        <v>307</v>
      </c>
      <c r="O67" s="26" t="s">
        <v>42</v>
      </c>
      <c r="P67" s="26" t="s">
        <v>306</v>
      </c>
      <c r="Q67" s="22" t="s">
        <v>310</v>
      </c>
    </row>
    <row r="68" spans="1:17" x14ac:dyDescent="0.25">
      <c r="A68" s="23" t="s">
        <v>36</v>
      </c>
      <c r="B68" s="18">
        <v>38</v>
      </c>
      <c r="C68" s="26">
        <v>31</v>
      </c>
      <c r="D68" s="26">
        <v>48</v>
      </c>
      <c r="E68" s="22">
        <v>117</v>
      </c>
      <c r="G68" s="23" t="s">
        <v>36</v>
      </c>
      <c r="H68" s="18">
        <v>29</v>
      </c>
      <c r="I68" s="26">
        <v>33</v>
      </c>
      <c r="J68" s="26">
        <v>55</v>
      </c>
      <c r="K68" s="22">
        <v>117</v>
      </c>
      <c r="M68" s="23" t="s">
        <v>36</v>
      </c>
      <c r="N68" s="18">
        <v>34</v>
      </c>
      <c r="O68" s="26">
        <v>24</v>
      </c>
      <c r="P68" s="26">
        <v>59</v>
      </c>
      <c r="Q68" s="22">
        <v>117</v>
      </c>
    </row>
    <row r="69" spans="1:17" x14ac:dyDescent="0.25">
      <c r="A69" s="24" t="s">
        <v>57</v>
      </c>
      <c r="B69" s="47">
        <v>7</v>
      </c>
      <c r="C69" s="50">
        <v>4</v>
      </c>
      <c r="D69" s="50">
        <v>5</v>
      </c>
      <c r="E69" s="48">
        <v>16</v>
      </c>
      <c r="G69" s="24" t="s">
        <v>57</v>
      </c>
      <c r="H69" s="47">
        <v>4</v>
      </c>
      <c r="I69" s="50">
        <v>3</v>
      </c>
      <c r="J69" s="50">
        <v>9</v>
      </c>
      <c r="K69" s="48">
        <v>16</v>
      </c>
      <c r="M69" s="24" t="s">
        <v>57</v>
      </c>
      <c r="N69" s="47">
        <v>5</v>
      </c>
      <c r="O69" s="50">
        <v>3</v>
      </c>
      <c r="P69" s="50">
        <v>8</v>
      </c>
      <c r="Q69" s="48">
        <v>16</v>
      </c>
    </row>
    <row r="70" spans="1:17" x14ac:dyDescent="0.25">
      <c r="A70" s="25" t="s">
        <v>310</v>
      </c>
      <c r="B70" s="51">
        <v>45</v>
      </c>
      <c r="C70" s="52">
        <v>35</v>
      </c>
      <c r="D70" s="52">
        <v>53</v>
      </c>
      <c r="E70" s="49">
        <v>133</v>
      </c>
      <c r="G70" s="25" t="s">
        <v>310</v>
      </c>
      <c r="H70" s="51">
        <v>33</v>
      </c>
      <c r="I70" s="52">
        <v>36</v>
      </c>
      <c r="J70" s="52">
        <v>64</v>
      </c>
      <c r="K70" s="49">
        <v>133</v>
      </c>
      <c r="M70" s="25" t="s">
        <v>310</v>
      </c>
      <c r="N70" s="51">
        <v>39</v>
      </c>
      <c r="O70" s="52">
        <v>27</v>
      </c>
      <c r="P70" s="52">
        <v>67</v>
      </c>
      <c r="Q70" s="49">
        <v>133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4D41-6355-4901-B181-74CF5DA73327}">
  <sheetPr>
    <tabColor theme="5" tint="-0.249977111117893"/>
  </sheetPr>
  <dimension ref="A3:Q72"/>
  <sheetViews>
    <sheetView zoomScale="69" zoomScaleNormal="69" workbookViewId="0">
      <selection activeCell="G44" sqref="G44"/>
    </sheetView>
  </sheetViews>
  <sheetFormatPr defaultRowHeight="13.2" x14ac:dyDescent="0.25"/>
  <cols>
    <col min="1" max="1" width="60.21875" bestFit="1" customWidth="1"/>
    <col min="2" max="2" width="18" bestFit="1" customWidth="1"/>
    <col min="3" max="3" width="7.44140625" bestFit="1" customWidth="1"/>
    <col min="4" max="4" width="7.88671875" bestFit="1" customWidth="1"/>
    <col min="5" max="5" width="10.6640625" bestFit="1" customWidth="1"/>
    <col min="7" max="7" width="67.33203125" bestFit="1" customWidth="1"/>
    <col min="8" max="8" width="18" bestFit="1" customWidth="1"/>
    <col min="9" max="9" width="7.44140625" bestFit="1" customWidth="1"/>
    <col min="10" max="10" width="7.88671875" bestFit="1" customWidth="1"/>
    <col min="11" max="11" width="10.6640625" bestFit="1" customWidth="1"/>
    <col min="13" max="13" width="67.33203125" bestFit="1" customWidth="1"/>
    <col min="14" max="14" width="18" bestFit="1" customWidth="1"/>
    <col min="15" max="15" width="7.44140625" bestFit="1" customWidth="1"/>
    <col min="16" max="16" width="7.88671875" bestFit="1" customWidth="1"/>
    <col min="17" max="17" width="10.6640625" bestFit="1" customWidth="1"/>
    <col min="18" max="18" width="41" bestFit="1" customWidth="1"/>
    <col min="19" max="19" width="38.5546875" bestFit="1" customWidth="1"/>
    <col min="20" max="20" width="45.44140625" bestFit="1" customWidth="1"/>
    <col min="21" max="21" width="43" bestFit="1" customWidth="1"/>
    <col min="22" max="22" width="9.109375" bestFit="1" customWidth="1"/>
    <col min="23" max="23" width="6.6640625" bestFit="1" customWidth="1"/>
    <col min="24" max="24" width="7.21875" bestFit="1" customWidth="1"/>
    <col min="25" max="25" width="11.5546875" bestFit="1" customWidth="1"/>
    <col min="26" max="26" width="10.33203125" bestFit="1" customWidth="1"/>
  </cols>
  <sheetData>
    <row r="3" spans="1:17" x14ac:dyDescent="0.25">
      <c r="A3" s="21" t="s">
        <v>314</v>
      </c>
      <c r="B3" s="21" t="s">
        <v>311</v>
      </c>
      <c r="C3" s="19"/>
      <c r="D3" s="19"/>
      <c r="E3" s="20"/>
      <c r="G3" s="21" t="s">
        <v>501</v>
      </c>
      <c r="H3" s="21" t="s">
        <v>311</v>
      </c>
      <c r="I3" s="19"/>
      <c r="J3" s="19"/>
      <c r="K3" s="20"/>
      <c r="M3" s="21" t="s">
        <v>502</v>
      </c>
      <c r="N3" s="21" t="s">
        <v>311</v>
      </c>
      <c r="O3" s="19"/>
      <c r="P3" s="19"/>
      <c r="Q3" s="20"/>
    </row>
    <row r="4" spans="1:17" x14ac:dyDescent="0.25">
      <c r="A4" s="21" t="s">
        <v>309</v>
      </c>
      <c r="B4" s="18" t="s">
        <v>307</v>
      </c>
      <c r="C4" s="26" t="s">
        <v>42</v>
      </c>
      <c r="D4" s="26" t="s">
        <v>306</v>
      </c>
      <c r="E4" s="22" t="s">
        <v>310</v>
      </c>
      <c r="G4" s="21" t="s">
        <v>309</v>
      </c>
      <c r="H4" s="18" t="s">
        <v>307</v>
      </c>
      <c r="I4" s="26" t="s">
        <v>42</v>
      </c>
      <c r="J4" s="26" t="s">
        <v>306</v>
      </c>
      <c r="K4" s="22" t="s">
        <v>310</v>
      </c>
      <c r="M4" s="21" t="s">
        <v>309</v>
      </c>
      <c r="N4" s="18" t="s">
        <v>307</v>
      </c>
      <c r="O4" s="26" t="s">
        <v>42</v>
      </c>
      <c r="P4" s="26" t="s">
        <v>306</v>
      </c>
      <c r="Q4" s="22" t="s">
        <v>310</v>
      </c>
    </row>
    <row r="5" spans="1:17" x14ac:dyDescent="0.25">
      <c r="A5" s="23" t="s">
        <v>145</v>
      </c>
      <c r="B5" s="18">
        <v>2</v>
      </c>
      <c r="C5" s="26">
        <v>1</v>
      </c>
      <c r="D5" s="26">
        <v>2</v>
      </c>
      <c r="E5" s="22">
        <v>5</v>
      </c>
      <c r="G5" s="23" t="s">
        <v>145</v>
      </c>
      <c r="H5" s="18">
        <v>1</v>
      </c>
      <c r="I5" s="26">
        <v>2</v>
      </c>
      <c r="J5" s="26">
        <v>2</v>
      </c>
      <c r="K5" s="22">
        <v>5</v>
      </c>
      <c r="M5" s="23" t="s">
        <v>145</v>
      </c>
      <c r="N5" s="18">
        <v>2</v>
      </c>
      <c r="O5" s="26"/>
      <c r="P5" s="26">
        <v>3</v>
      </c>
      <c r="Q5" s="22">
        <v>5</v>
      </c>
    </row>
    <row r="6" spans="1:17" x14ac:dyDescent="0.25">
      <c r="A6" s="24" t="s">
        <v>35</v>
      </c>
      <c r="B6" s="47">
        <v>24</v>
      </c>
      <c r="C6" s="50">
        <v>15</v>
      </c>
      <c r="D6" s="50">
        <v>33</v>
      </c>
      <c r="E6" s="48">
        <v>72</v>
      </c>
      <c r="G6" s="24" t="s">
        <v>35</v>
      </c>
      <c r="H6" s="47">
        <v>13</v>
      </c>
      <c r="I6" s="50">
        <v>12</v>
      </c>
      <c r="J6" s="50">
        <v>47</v>
      </c>
      <c r="K6" s="48">
        <v>72</v>
      </c>
      <c r="M6" s="24" t="s">
        <v>35</v>
      </c>
      <c r="N6" s="47">
        <v>23</v>
      </c>
      <c r="O6" s="50">
        <v>15</v>
      </c>
      <c r="P6" s="50">
        <v>34</v>
      </c>
      <c r="Q6" s="48">
        <v>72</v>
      </c>
    </row>
    <row r="7" spans="1:17" x14ac:dyDescent="0.25">
      <c r="A7" s="24" t="s">
        <v>63</v>
      </c>
      <c r="B7" s="47">
        <v>1</v>
      </c>
      <c r="C7" s="50"/>
      <c r="D7" s="50">
        <v>1</v>
      </c>
      <c r="E7" s="48">
        <v>2</v>
      </c>
      <c r="G7" s="24" t="s">
        <v>63</v>
      </c>
      <c r="H7" s="47">
        <v>1</v>
      </c>
      <c r="I7" s="50"/>
      <c r="J7" s="50">
        <v>1</v>
      </c>
      <c r="K7" s="48">
        <v>2</v>
      </c>
      <c r="M7" s="24" t="s">
        <v>63</v>
      </c>
      <c r="N7" s="47">
        <v>1</v>
      </c>
      <c r="O7" s="50"/>
      <c r="P7" s="50">
        <v>1</v>
      </c>
      <c r="Q7" s="48">
        <v>2</v>
      </c>
    </row>
    <row r="8" spans="1:17" x14ac:dyDescent="0.25">
      <c r="A8" s="24" t="s">
        <v>56</v>
      </c>
      <c r="B8" s="47">
        <v>21</v>
      </c>
      <c r="C8" s="50">
        <v>8</v>
      </c>
      <c r="D8" s="50">
        <v>25</v>
      </c>
      <c r="E8" s="48">
        <v>54</v>
      </c>
      <c r="G8" s="24" t="s">
        <v>56</v>
      </c>
      <c r="H8" s="47">
        <v>10</v>
      </c>
      <c r="I8" s="50">
        <v>5</v>
      </c>
      <c r="J8" s="50">
        <v>39</v>
      </c>
      <c r="K8" s="48">
        <v>54</v>
      </c>
      <c r="M8" s="24" t="s">
        <v>56</v>
      </c>
      <c r="N8" s="47">
        <v>18</v>
      </c>
      <c r="O8" s="50">
        <v>7</v>
      </c>
      <c r="P8" s="50">
        <v>29</v>
      </c>
      <c r="Q8" s="48">
        <v>54</v>
      </c>
    </row>
    <row r="9" spans="1:17" x14ac:dyDescent="0.25">
      <c r="A9" s="25" t="s">
        <v>310</v>
      </c>
      <c r="B9" s="51">
        <v>48</v>
      </c>
      <c r="C9" s="52">
        <v>24</v>
      </c>
      <c r="D9" s="52">
        <v>61</v>
      </c>
      <c r="E9" s="49">
        <v>133</v>
      </c>
      <c r="G9" s="25" t="s">
        <v>310</v>
      </c>
      <c r="H9" s="51">
        <v>25</v>
      </c>
      <c r="I9" s="52">
        <v>19</v>
      </c>
      <c r="J9" s="52">
        <v>89</v>
      </c>
      <c r="K9" s="49">
        <v>133</v>
      </c>
      <c r="M9" s="25" t="s">
        <v>310</v>
      </c>
      <c r="N9" s="51">
        <v>44</v>
      </c>
      <c r="O9" s="52">
        <v>22</v>
      </c>
      <c r="P9" s="52">
        <v>67</v>
      </c>
      <c r="Q9" s="49">
        <v>133</v>
      </c>
    </row>
    <row r="12" spans="1:17" x14ac:dyDescent="0.25">
      <c r="A12" s="21" t="s">
        <v>503</v>
      </c>
      <c r="B12" s="21" t="s">
        <v>311</v>
      </c>
      <c r="C12" s="19"/>
      <c r="D12" s="19"/>
      <c r="E12" s="20"/>
      <c r="G12" s="21" t="s">
        <v>504</v>
      </c>
      <c r="H12" s="21" t="s">
        <v>311</v>
      </c>
      <c r="I12" s="19"/>
      <c r="J12" s="19"/>
      <c r="K12" s="20"/>
      <c r="M12" s="21" t="s">
        <v>505</v>
      </c>
      <c r="N12" s="21" t="s">
        <v>311</v>
      </c>
      <c r="O12" s="19"/>
      <c r="P12" s="19"/>
      <c r="Q12" s="20"/>
    </row>
    <row r="13" spans="1:17" x14ac:dyDescent="0.25">
      <c r="A13" s="21" t="s">
        <v>309</v>
      </c>
      <c r="B13" s="18" t="s">
        <v>307</v>
      </c>
      <c r="C13" s="26" t="s">
        <v>42</v>
      </c>
      <c r="D13" s="26" t="s">
        <v>306</v>
      </c>
      <c r="E13" s="22" t="s">
        <v>310</v>
      </c>
      <c r="G13" s="21" t="s">
        <v>309</v>
      </c>
      <c r="H13" s="18" t="s">
        <v>307</v>
      </c>
      <c r="I13" s="26" t="s">
        <v>42</v>
      </c>
      <c r="J13" s="26" t="s">
        <v>306</v>
      </c>
      <c r="K13" s="22" t="s">
        <v>310</v>
      </c>
      <c r="M13" s="21" t="s">
        <v>309</v>
      </c>
      <c r="N13" s="18" t="s">
        <v>307</v>
      </c>
      <c r="O13" s="26" t="s">
        <v>42</v>
      </c>
      <c r="P13" s="26" t="s">
        <v>306</v>
      </c>
      <c r="Q13" s="22" t="s">
        <v>310</v>
      </c>
    </row>
    <row r="14" spans="1:17" x14ac:dyDescent="0.25">
      <c r="A14" s="23" t="s">
        <v>145</v>
      </c>
      <c r="B14" s="18">
        <v>1</v>
      </c>
      <c r="C14" s="26">
        <v>1</v>
      </c>
      <c r="D14" s="26">
        <v>3</v>
      </c>
      <c r="E14" s="22">
        <v>5</v>
      </c>
      <c r="G14" s="23" t="s">
        <v>145</v>
      </c>
      <c r="H14" s="18">
        <v>2</v>
      </c>
      <c r="I14" s="26">
        <v>1</v>
      </c>
      <c r="J14" s="26">
        <v>2</v>
      </c>
      <c r="K14" s="22">
        <v>5</v>
      </c>
      <c r="M14" s="23" t="s">
        <v>145</v>
      </c>
      <c r="N14" s="18">
        <v>2</v>
      </c>
      <c r="O14" s="26">
        <v>1</v>
      </c>
      <c r="P14" s="26">
        <v>2</v>
      </c>
      <c r="Q14" s="22">
        <v>5</v>
      </c>
    </row>
    <row r="15" spans="1:17" x14ac:dyDescent="0.25">
      <c r="A15" s="24" t="s">
        <v>35</v>
      </c>
      <c r="B15" s="47">
        <v>25</v>
      </c>
      <c r="C15" s="50">
        <v>7</v>
      </c>
      <c r="D15" s="50">
        <v>40</v>
      </c>
      <c r="E15" s="48">
        <v>72</v>
      </c>
      <c r="G15" s="24" t="s">
        <v>35</v>
      </c>
      <c r="H15" s="47">
        <v>20</v>
      </c>
      <c r="I15" s="50">
        <v>8</v>
      </c>
      <c r="J15" s="50">
        <v>44</v>
      </c>
      <c r="K15" s="48">
        <v>72</v>
      </c>
      <c r="M15" s="24" t="s">
        <v>35</v>
      </c>
      <c r="N15" s="47">
        <v>19</v>
      </c>
      <c r="O15" s="50">
        <v>14</v>
      </c>
      <c r="P15" s="50">
        <v>39</v>
      </c>
      <c r="Q15" s="48">
        <v>72</v>
      </c>
    </row>
    <row r="16" spans="1:17" x14ac:dyDescent="0.25">
      <c r="A16" s="24" t="s">
        <v>63</v>
      </c>
      <c r="B16" s="47">
        <v>1</v>
      </c>
      <c r="C16" s="50"/>
      <c r="D16" s="50">
        <v>1</v>
      </c>
      <c r="E16" s="48">
        <v>2</v>
      </c>
      <c r="G16" s="24" t="s">
        <v>63</v>
      </c>
      <c r="H16" s="47">
        <v>1</v>
      </c>
      <c r="I16" s="50"/>
      <c r="J16" s="50">
        <v>1</v>
      </c>
      <c r="K16" s="48">
        <v>2</v>
      </c>
      <c r="M16" s="24" t="s">
        <v>63</v>
      </c>
      <c r="N16" s="47"/>
      <c r="O16" s="50"/>
      <c r="P16" s="50">
        <v>2</v>
      </c>
      <c r="Q16" s="48">
        <v>2</v>
      </c>
    </row>
    <row r="17" spans="1:17" x14ac:dyDescent="0.25">
      <c r="A17" s="24" t="s">
        <v>56</v>
      </c>
      <c r="B17" s="47">
        <v>11</v>
      </c>
      <c r="C17" s="50">
        <v>8</v>
      </c>
      <c r="D17" s="50">
        <v>35</v>
      </c>
      <c r="E17" s="48">
        <v>54</v>
      </c>
      <c r="G17" s="24" t="s">
        <v>56</v>
      </c>
      <c r="H17" s="47">
        <v>12</v>
      </c>
      <c r="I17" s="50">
        <v>9</v>
      </c>
      <c r="J17" s="50">
        <v>33</v>
      </c>
      <c r="K17" s="48">
        <v>54</v>
      </c>
      <c r="M17" s="24" t="s">
        <v>56</v>
      </c>
      <c r="N17" s="47">
        <v>10</v>
      </c>
      <c r="O17" s="50">
        <v>8</v>
      </c>
      <c r="P17" s="50">
        <v>36</v>
      </c>
      <c r="Q17" s="48">
        <v>54</v>
      </c>
    </row>
    <row r="18" spans="1:17" x14ac:dyDescent="0.25">
      <c r="A18" s="25" t="s">
        <v>310</v>
      </c>
      <c r="B18" s="51">
        <v>38</v>
      </c>
      <c r="C18" s="52">
        <v>16</v>
      </c>
      <c r="D18" s="52">
        <v>79</v>
      </c>
      <c r="E18" s="49">
        <v>133</v>
      </c>
      <c r="G18" s="25" t="s">
        <v>310</v>
      </c>
      <c r="H18" s="51">
        <v>35</v>
      </c>
      <c r="I18" s="52">
        <v>18</v>
      </c>
      <c r="J18" s="52">
        <v>80</v>
      </c>
      <c r="K18" s="49">
        <v>133</v>
      </c>
      <c r="M18" s="25" t="s">
        <v>310</v>
      </c>
      <c r="N18" s="51">
        <v>31</v>
      </c>
      <c r="O18" s="52">
        <v>23</v>
      </c>
      <c r="P18" s="52">
        <v>79</v>
      </c>
      <c r="Q18" s="49">
        <v>133</v>
      </c>
    </row>
    <row r="21" spans="1:17" x14ac:dyDescent="0.25">
      <c r="A21" s="21" t="s">
        <v>506</v>
      </c>
      <c r="B21" s="21" t="s">
        <v>311</v>
      </c>
      <c r="C21" s="19"/>
      <c r="D21" s="19"/>
      <c r="E21" s="20"/>
      <c r="G21" s="21" t="s">
        <v>507</v>
      </c>
      <c r="H21" s="21" t="s">
        <v>311</v>
      </c>
      <c r="I21" s="19"/>
      <c r="J21" s="19"/>
      <c r="K21" s="20"/>
      <c r="M21" s="21" t="s">
        <v>508</v>
      </c>
      <c r="N21" s="21" t="s">
        <v>311</v>
      </c>
      <c r="O21" s="19"/>
      <c r="P21" s="19"/>
      <c r="Q21" s="20"/>
    </row>
    <row r="22" spans="1:17" x14ac:dyDescent="0.25">
      <c r="A22" s="21" t="s">
        <v>309</v>
      </c>
      <c r="B22" s="18" t="s">
        <v>307</v>
      </c>
      <c r="C22" s="26" t="s">
        <v>42</v>
      </c>
      <c r="D22" s="26" t="s">
        <v>306</v>
      </c>
      <c r="E22" s="22" t="s">
        <v>310</v>
      </c>
      <c r="G22" s="21" t="s">
        <v>309</v>
      </c>
      <c r="H22" s="18" t="s">
        <v>307</v>
      </c>
      <c r="I22" s="26" t="s">
        <v>42</v>
      </c>
      <c r="J22" s="26" t="s">
        <v>306</v>
      </c>
      <c r="K22" s="22" t="s">
        <v>310</v>
      </c>
      <c r="M22" s="21" t="s">
        <v>309</v>
      </c>
      <c r="N22" s="18" t="s">
        <v>307</v>
      </c>
      <c r="O22" s="26" t="s">
        <v>42</v>
      </c>
      <c r="P22" s="26" t="s">
        <v>306</v>
      </c>
      <c r="Q22" s="22" t="s">
        <v>310</v>
      </c>
    </row>
    <row r="23" spans="1:17" x14ac:dyDescent="0.25">
      <c r="A23" s="23" t="s">
        <v>145</v>
      </c>
      <c r="B23" s="18"/>
      <c r="C23" s="26">
        <v>2</v>
      </c>
      <c r="D23" s="26">
        <v>3</v>
      </c>
      <c r="E23" s="22">
        <v>5</v>
      </c>
      <c r="G23" s="23" t="s">
        <v>145</v>
      </c>
      <c r="H23" s="18">
        <v>1</v>
      </c>
      <c r="I23" s="26">
        <v>1</v>
      </c>
      <c r="J23" s="26">
        <v>3</v>
      </c>
      <c r="K23" s="22">
        <v>5</v>
      </c>
      <c r="M23" s="23" t="s">
        <v>145</v>
      </c>
      <c r="N23" s="18">
        <v>2</v>
      </c>
      <c r="O23" s="26"/>
      <c r="P23" s="26">
        <v>3</v>
      </c>
      <c r="Q23" s="22">
        <v>5</v>
      </c>
    </row>
    <row r="24" spans="1:17" x14ac:dyDescent="0.25">
      <c r="A24" s="24" t="s">
        <v>35</v>
      </c>
      <c r="B24" s="47">
        <v>19</v>
      </c>
      <c r="C24" s="50">
        <v>18</v>
      </c>
      <c r="D24" s="50">
        <v>35</v>
      </c>
      <c r="E24" s="48">
        <v>72</v>
      </c>
      <c r="G24" s="24" t="s">
        <v>35</v>
      </c>
      <c r="H24" s="47">
        <v>20</v>
      </c>
      <c r="I24" s="50">
        <v>20</v>
      </c>
      <c r="J24" s="50">
        <v>32</v>
      </c>
      <c r="K24" s="48">
        <v>72</v>
      </c>
      <c r="M24" s="24" t="s">
        <v>35</v>
      </c>
      <c r="N24" s="47">
        <v>23</v>
      </c>
      <c r="O24" s="50">
        <v>10</v>
      </c>
      <c r="P24" s="50">
        <v>39</v>
      </c>
      <c r="Q24" s="48">
        <v>72</v>
      </c>
    </row>
    <row r="25" spans="1:17" x14ac:dyDescent="0.25">
      <c r="A25" s="24" t="s">
        <v>63</v>
      </c>
      <c r="B25" s="47">
        <v>1</v>
      </c>
      <c r="C25" s="50"/>
      <c r="D25" s="50">
        <v>1</v>
      </c>
      <c r="E25" s="48">
        <v>2</v>
      </c>
      <c r="G25" s="24" t="s">
        <v>63</v>
      </c>
      <c r="H25" s="47"/>
      <c r="I25" s="50">
        <v>1</v>
      </c>
      <c r="J25" s="50">
        <v>1</v>
      </c>
      <c r="K25" s="48">
        <v>2</v>
      </c>
      <c r="M25" s="24" t="s">
        <v>63</v>
      </c>
      <c r="N25" s="47"/>
      <c r="O25" s="50"/>
      <c r="P25" s="50">
        <v>2</v>
      </c>
      <c r="Q25" s="48">
        <v>2</v>
      </c>
    </row>
    <row r="26" spans="1:17" x14ac:dyDescent="0.25">
      <c r="A26" s="24" t="s">
        <v>56</v>
      </c>
      <c r="B26" s="47">
        <v>12</v>
      </c>
      <c r="C26" s="50">
        <v>16</v>
      </c>
      <c r="D26" s="50">
        <v>26</v>
      </c>
      <c r="E26" s="48">
        <v>54</v>
      </c>
      <c r="G26" s="24" t="s">
        <v>56</v>
      </c>
      <c r="H26" s="47">
        <v>17</v>
      </c>
      <c r="I26" s="50">
        <v>9</v>
      </c>
      <c r="J26" s="50">
        <v>28</v>
      </c>
      <c r="K26" s="48">
        <v>54</v>
      </c>
      <c r="M26" s="24" t="s">
        <v>56</v>
      </c>
      <c r="N26" s="47">
        <v>15</v>
      </c>
      <c r="O26" s="50">
        <v>7</v>
      </c>
      <c r="P26" s="50">
        <v>32</v>
      </c>
      <c r="Q26" s="48">
        <v>54</v>
      </c>
    </row>
    <row r="27" spans="1:17" x14ac:dyDescent="0.25">
      <c r="A27" s="25" t="s">
        <v>310</v>
      </c>
      <c r="B27" s="51">
        <v>32</v>
      </c>
      <c r="C27" s="52">
        <v>36</v>
      </c>
      <c r="D27" s="52">
        <v>65</v>
      </c>
      <c r="E27" s="49">
        <v>133</v>
      </c>
      <c r="G27" s="25" t="s">
        <v>310</v>
      </c>
      <c r="H27" s="51">
        <v>38</v>
      </c>
      <c r="I27" s="52">
        <v>31</v>
      </c>
      <c r="J27" s="52">
        <v>64</v>
      </c>
      <c r="K27" s="49">
        <v>133</v>
      </c>
      <c r="M27" s="25" t="s">
        <v>310</v>
      </c>
      <c r="N27" s="51">
        <v>40</v>
      </c>
      <c r="O27" s="52">
        <v>17</v>
      </c>
      <c r="P27" s="52">
        <v>76</v>
      </c>
      <c r="Q27" s="49">
        <v>133</v>
      </c>
    </row>
    <row r="30" spans="1:17" x14ac:dyDescent="0.25">
      <c r="A30" s="21" t="s">
        <v>509</v>
      </c>
      <c r="B30" s="21" t="s">
        <v>311</v>
      </c>
      <c r="C30" s="19"/>
      <c r="D30" s="19"/>
      <c r="E30" s="20"/>
      <c r="G30" s="21" t="s">
        <v>510</v>
      </c>
      <c r="H30" s="21" t="s">
        <v>311</v>
      </c>
      <c r="I30" s="19"/>
      <c r="J30" s="19"/>
      <c r="K30" s="20"/>
      <c r="M30" s="21" t="s">
        <v>511</v>
      </c>
      <c r="N30" s="21" t="s">
        <v>311</v>
      </c>
      <c r="O30" s="19"/>
      <c r="P30" s="19"/>
      <c r="Q30" s="20"/>
    </row>
    <row r="31" spans="1:17" x14ac:dyDescent="0.25">
      <c r="A31" s="21" t="s">
        <v>309</v>
      </c>
      <c r="B31" s="18" t="s">
        <v>307</v>
      </c>
      <c r="C31" s="26" t="s">
        <v>42</v>
      </c>
      <c r="D31" s="26" t="s">
        <v>306</v>
      </c>
      <c r="E31" s="22" t="s">
        <v>310</v>
      </c>
      <c r="G31" s="21" t="s">
        <v>309</v>
      </c>
      <c r="H31" s="18" t="s">
        <v>307</v>
      </c>
      <c r="I31" s="26" t="s">
        <v>42</v>
      </c>
      <c r="J31" s="26" t="s">
        <v>306</v>
      </c>
      <c r="K31" s="22" t="s">
        <v>310</v>
      </c>
      <c r="M31" s="21" t="s">
        <v>309</v>
      </c>
      <c r="N31" s="18" t="s">
        <v>307</v>
      </c>
      <c r="O31" s="26" t="s">
        <v>42</v>
      </c>
      <c r="P31" s="26" t="s">
        <v>306</v>
      </c>
      <c r="Q31" s="22" t="s">
        <v>310</v>
      </c>
    </row>
    <row r="32" spans="1:17" x14ac:dyDescent="0.25">
      <c r="A32" s="23" t="s">
        <v>145</v>
      </c>
      <c r="B32" s="18"/>
      <c r="C32" s="26">
        <v>3</v>
      </c>
      <c r="D32" s="26">
        <v>2</v>
      </c>
      <c r="E32" s="22">
        <v>5</v>
      </c>
      <c r="G32" s="23" t="s">
        <v>145</v>
      </c>
      <c r="H32" s="18">
        <v>1</v>
      </c>
      <c r="I32" s="26">
        <v>1</v>
      </c>
      <c r="J32" s="26">
        <v>3</v>
      </c>
      <c r="K32" s="22">
        <v>5</v>
      </c>
      <c r="M32" s="23" t="s">
        <v>145</v>
      </c>
      <c r="N32" s="18">
        <v>1</v>
      </c>
      <c r="O32" s="26">
        <v>1</v>
      </c>
      <c r="P32" s="26">
        <v>3</v>
      </c>
      <c r="Q32" s="22">
        <v>5</v>
      </c>
    </row>
    <row r="33" spans="1:17" x14ac:dyDescent="0.25">
      <c r="A33" s="24" t="s">
        <v>35</v>
      </c>
      <c r="B33" s="47">
        <v>23</v>
      </c>
      <c r="C33" s="50">
        <v>12</v>
      </c>
      <c r="D33" s="50">
        <v>37</v>
      </c>
      <c r="E33" s="48">
        <v>72</v>
      </c>
      <c r="G33" s="24" t="s">
        <v>35</v>
      </c>
      <c r="H33" s="47">
        <v>23</v>
      </c>
      <c r="I33" s="50">
        <v>14</v>
      </c>
      <c r="J33" s="50">
        <v>35</v>
      </c>
      <c r="K33" s="48">
        <v>72</v>
      </c>
      <c r="M33" s="24" t="s">
        <v>35</v>
      </c>
      <c r="N33" s="47">
        <v>23</v>
      </c>
      <c r="O33" s="50">
        <v>17</v>
      </c>
      <c r="P33" s="50">
        <v>32</v>
      </c>
      <c r="Q33" s="48">
        <v>72</v>
      </c>
    </row>
    <row r="34" spans="1:17" x14ac:dyDescent="0.25">
      <c r="A34" s="24" t="s">
        <v>63</v>
      </c>
      <c r="B34" s="47">
        <v>1</v>
      </c>
      <c r="C34" s="50"/>
      <c r="D34" s="50">
        <v>1</v>
      </c>
      <c r="E34" s="48">
        <v>2</v>
      </c>
      <c r="G34" s="24" t="s">
        <v>63</v>
      </c>
      <c r="H34" s="47"/>
      <c r="I34" s="50">
        <v>1</v>
      </c>
      <c r="J34" s="50">
        <v>1</v>
      </c>
      <c r="K34" s="48">
        <v>2</v>
      </c>
      <c r="M34" s="24" t="s">
        <v>63</v>
      </c>
      <c r="N34" s="47"/>
      <c r="O34" s="50">
        <v>1</v>
      </c>
      <c r="P34" s="50">
        <v>1</v>
      </c>
      <c r="Q34" s="48">
        <v>2</v>
      </c>
    </row>
    <row r="35" spans="1:17" x14ac:dyDescent="0.25">
      <c r="A35" s="24" t="s">
        <v>56</v>
      </c>
      <c r="B35" s="47">
        <v>16</v>
      </c>
      <c r="C35" s="50">
        <v>11</v>
      </c>
      <c r="D35" s="50">
        <v>27</v>
      </c>
      <c r="E35" s="48">
        <v>54</v>
      </c>
      <c r="G35" s="24" t="s">
        <v>56</v>
      </c>
      <c r="H35" s="47">
        <v>13</v>
      </c>
      <c r="I35" s="50">
        <v>13</v>
      </c>
      <c r="J35" s="50">
        <v>28</v>
      </c>
      <c r="K35" s="48">
        <v>54</v>
      </c>
      <c r="M35" s="24" t="s">
        <v>56</v>
      </c>
      <c r="N35" s="47">
        <v>17</v>
      </c>
      <c r="O35" s="50">
        <v>14</v>
      </c>
      <c r="P35" s="50">
        <v>23</v>
      </c>
      <c r="Q35" s="48">
        <v>54</v>
      </c>
    </row>
    <row r="36" spans="1:17" x14ac:dyDescent="0.25">
      <c r="A36" s="25" t="s">
        <v>310</v>
      </c>
      <c r="B36" s="51">
        <v>40</v>
      </c>
      <c r="C36" s="52">
        <v>26</v>
      </c>
      <c r="D36" s="52">
        <v>67</v>
      </c>
      <c r="E36" s="49">
        <v>133</v>
      </c>
      <c r="G36" s="25" t="s">
        <v>310</v>
      </c>
      <c r="H36" s="51">
        <v>37</v>
      </c>
      <c r="I36" s="52">
        <v>29</v>
      </c>
      <c r="J36" s="52">
        <v>67</v>
      </c>
      <c r="K36" s="49">
        <v>133</v>
      </c>
      <c r="M36" s="25" t="s">
        <v>310</v>
      </c>
      <c r="N36" s="51">
        <v>41</v>
      </c>
      <c r="O36" s="52">
        <v>33</v>
      </c>
      <c r="P36" s="52">
        <v>59</v>
      </c>
      <c r="Q36" s="49">
        <v>133</v>
      </c>
    </row>
    <row r="39" spans="1:17" x14ac:dyDescent="0.25">
      <c r="A39" s="21" t="s">
        <v>512</v>
      </c>
      <c r="B39" s="21" t="s">
        <v>311</v>
      </c>
      <c r="C39" s="19"/>
      <c r="D39" s="19"/>
      <c r="E39" s="20"/>
      <c r="G39" s="21" t="s">
        <v>513</v>
      </c>
      <c r="H39" s="21" t="s">
        <v>311</v>
      </c>
      <c r="I39" s="19"/>
      <c r="J39" s="19"/>
      <c r="K39" s="20"/>
      <c r="M39" s="21" t="s">
        <v>514</v>
      </c>
      <c r="N39" s="21" t="s">
        <v>311</v>
      </c>
      <c r="O39" s="19"/>
      <c r="P39" s="19"/>
      <c r="Q39" s="20"/>
    </row>
    <row r="40" spans="1:17" x14ac:dyDescent="0.25">
      <c r="A40" s="21" t="s">
        <v>309</v>
      </c>
      <c r="B40" s="18" t="s">
        <v>307</v>
      </c>
      <c r="C40" s="26" t="s">
        <v>42</v>
      </c>
      <c r="D40" s="26" t="s">
        <v>306</v>
      </c>
      <c r="E40" s="22" t="s">
        <v>310</v>
      </c>
      <c r="G40" s="21" t="s">
        <v>309</v>
      </c>
      <c r="H40" s="18" t="s">
        <v>307</v>
      </c>
      <c r="I40" s="26" t="s">
        <v>42</v>
      </c>
      <c r="J40" s="26" t="s">
        <v>306</v>
      </c>
      <c r="K40" s="22" t="s">
        <v>310</v>
      </c>
      <c r="M40" s="21" t="s">
        <v>309</v>
      </c>
      <c r="N40" s="18" t="s">
        <v>307</v>
      </c>
      <c r="O40" s="26" t="s">
        <v>42</v>
      </c>
      <c r="P40" s="26" t="s">
        <v>306</v>
      </c>
      <c r="Q40" s="22" t="s">
        <v>310</v>
      </c>
    </row>
    <row r="41" spans="1:17" x14ac:dyDescent="0.25">
      <c r="A41" s="23" t="s">
        <v>145</v>
      </c>
      <c r="B41" s="18">
        <v>2</v>
      </c>
      <c r="C41" s="26">
        <v>1</v>
      </c>
      <c r="D41" s="26">
        <v>2</v>
      </c>
      <c r="E41" s="22">
        <v>5</v>
      </c>
      <c r="G41" s="23" t="s">
        <v>145</v>
      </c>
      <c r="H41" s="18"/>
      <c r="I41" s="26">
        <v>2</v>
      </c>
      <c r="J41" s="26">
        <v>3</v>
      </c>
      <c r="K41" s="22">
        <v>5</v>
      </c>
      <c r="M41" s="23" t="s">
        <v>145</v>
      </c>
      <c r="N41" s="18">
        <v>1</v>
      </c>
      <c r="O41" s="26">
        <v>1</v>
      </c>
      <c r="P41" s="26">
        <v>3</v>
      </c>
      <c r="Q41" s="22">
        <v>5</v>
      </c>
    </row>
    <row r="42" spans="1:17" x14ac:dyDescent="0.25">
      <c r="A42" s="24" t="s">
        <v>35</v>
      </c>
      <c r="B42" s="47">
        <v>24</v>
      </c>
      <c r="C42" s="50">
        <v>12</v>
      </c>
      <c r="D42" s="50">
        <v>36</v>
      </c>
      <c r="E42" s="48">
        <v>72</v>
      </c>
      <c r="G42" s="24" t="s">
        <v>35</v>
      </c>
      <c r="H42" s="47">
        <v>22</v>
      </c>
      <c r="I42" s="50">
        <v>27</v>
      </c>
      <c r="J42" s="50">
        <v>23</v>
      </c>
      <c r="K42" s="48">
        <v>72</v>
      </c>
      <c r="M42" s="24" t="s">
        <v>35</v>
      </c>
      <c r="N42" s="47">
        <v>22</v>
      </c>
      <c r="O42" s="50">
        <v>18</v>
      </c>
      <c r="P42" s="50">
        <v>32</v>
      </c>
      <c r="Q42" s="48">
        <v>72</v>
      </c>
    </row>
    <row r="43" spans="1:17" x14ac:dyDescent="0.25">
      <c r="A43" s="24" t="s">
        <v>63</v>
      </c>
      <c r="B43" s="47"/>
      <c r="C43" s="50">
        <v>1</v>
      </c>
      <c r="D43" s="50">
        <v>1</v>
      </c>
      <c r="E43" s="48">
        <v>2</v>
      </c>
      <c r="G43" s="24" t="s">
        <v>63</v>
      </c>
      <c r="H43" s="47"/>
      <c r="I43" s="50"/>
      <c r="J43" s="50">
        <v>2</v>
      </c>
      <c r="K43" s="48">
        <v>2</v>
      </c>
      <c r="M43" s="24" t="s">
        <v>63</v>
      </c>
      <c r="N43" s="47">
        <v>1</v>
      </c>
      <c r="O43" s="50"/>
      <c r="P43" s="50">
        <v>1</v>
      </c>
      <c r="Q43" s="48">
        <v>2</v>
      </c>
    </row>
    <row r="44" spans="1:17" x14ac:dyDescent="0.25">
      <c r="A44" s="24" t="s">
        <v>56</v>
      </c>
      <c r="B44" s="47">
        <v>12</v>
      </c>
      <c r="C44" s="50">
        <v>11</v>
      </c>
      <c r="D44" s="50">
        <v>31</v>
      </c>
      <c r="E44" s="48">
        <v>54</v>
      </c>
      <c r="G44" s="24" t="s">
        <v>56</v>
      </c>
      <c r="H44" s="47">
        <v>15</v>
      </c>
      <c r="I44" s="50">
        <v>14</v>
      </c>
      <c r="J44" s="50">
        <v>25</v>
      </c>
      <c r="K44" s="48">
        <v>54</v>
      </c>
      <c r="M44" s="24" t="s">
        <v>56</v>
      </c>
      <c r="N44" s="47">
        <v>14</v>
      </c>
      <c r="O44" s="50">
        <v>11</v>
      </c>
      <c r="P44" s="50">
        <v>29</v>
      </c>
      <c r="Q44" s="48">
        <v>54</v>
      </c>
    </row>
    <row r="45" spans="1:17" x14ac:dyDescent="0.25">
      <c r="A45" s="25" t="s">
        <v>310</v>
      </c>
      <c r="B45" s="51">
        <v>38</v>
      </c>
      <c r="C45" s="52">
        <v>25</v>
      </c>
      <c r="D45" s="52">
        <v>70</v>
      </c>
      <c r="E45" s="49">
        <v>133</v>
      </c>
      <c r="G45" s="25" t="s">
        <v>310</v>
      </c>
      <c r="H45" s="51">
        <v>37</v>
      </c>
      <c r="I45" s="52">
        <v>43</v>
      </c>
      <c r="J45" s="52">
        <v>53</v>
      </c>
      <c r="K45" s="49">
        <v>133</v>
      </c>
      <c r="M45" s="25" t="s">
        <v>310</v>
      </c>
      <c r="N45" s="51">
        <v>38</v>
      </c>
      <c r="O45" s="52">
        <v>30</v>
      </c>
      <c r="P45" s="52">
        <v>65</v>
      </c>
      <c r="Q45" s="49">
        <v>133</v>
      </c>
    </row>
    <row r="48" spans="1:17" x14ac:dyDescent="0.25">
      <c r="A48" s="21" t="s">
        <v>515</v>
      </c>
      <c r="B48" s="21" t="s">
        <v>311</v>
      </c>
      <c r="C48" s="19"/>
      <c r="D48" s="19"/>
      <c r="E48" s="20"/>
      <c r="G48" s="21" t="s">
        <v>516</v>
      </c>
      <c r="H48" s="21" t="s">
        <v>311</v>
      </c>
      <c r="I48" s="19"/>
      <c r="J48" s="19"/>
      <c r="K48" s="20"/>
      <c r="M48" s="21" t="s">
        <v>517</v>
      </c>
      <c r="N48" s="21" t="s">
        <v>311</v>
      </c>
      <c r="O48" s="19"/>
      <c r="P48" s="19"/>
      <c r="Q48" s="20"/>
    </row>
    <row r="49" spans="1:17" x14ac:dyDescent="0.25">
      <c r="A49" s="21" t="s">
        <v>309</v>
      </c>
      <c r="B49" s="18" t="s">
        <v>307</v>
      </c>
      <c r="C49" s="26" t="s">
        <v>42</v>
      </c>
      <c r="D49" s="26" t="s">
        <v>306</v>
      </c>
      <c r="E49" s="22" t="s">
        <v>310</v>
      </c>
      <c r="G49" s="21" t="s">
        <v>309</v>
      </c>
      <c r="H49" s="18" t="s">
        <v>307</v>
      </c>
      <c r="I49" s="26" t="s">
        <v>42</v>
      </c>
      <c r="J49" s="26" t="s">
        <v>306</v>
      </c>
      <c r="K49" s="22" t="s">
        <v>310</v>
      </c>
      <c r="M49" s="21" t="s">
        <v>309</v>
      </c>
      <c r="N49" s="18" t="s">
        <v>307</v>
      </c>
      <c r="O49" s="26" t="s">
        <v>42</v>
      </c>
      <c r="P49" s="26" t="s">
        <v>306</v>
      </c>
      <c r="Q49" s="22" t="s">
        <v>310</v>
      </c>
    </row>
    <row r="50" spans="1:17" x14ac:dyDescent="0.25">
      <c r="A50" s="23" t="s">
        <v>145</v>
      </c>
      <c r="B50" s="18">
        <v>1</v>
      </c>
      <c r="C50" s="26"/>
      <c r="D50" s="26">
        <v>4</v>
      </c>
      <c r="E50" s="22">
        <v>5</v>
      </c>
      <c r="G50" s="23" t="s">
        <v>145</v>
      </c>
      <c r="H50" s="18"/>
      <c r="I50" s="26">
        <v>2</v>
      </c>
      <c r="J50" s="26">
        <v>3</v>
      </c>
      <c r="K50" s="22">
        <v>5</v>
      </c>
      <c r="M50" s="23" t="s">
        <v>145</v>
      </c>
      <c r="N50" s="18"/>
      <c r="O50" s="26">
        <v>1</v>
      </c>
      <c r="P50" s="26">
        <v>4</v>
      </c>
      <c r="Q50" s="22">
        <v>5</v>
      </c>
    </row>
    <row r="51" spans="1:17" x14ac:dyDescent="0.25">
      <c r="A51" s="24" t="s">
        <v>35</v>
      </c>
      <c r="B51" s="47">
        <v>33</v>
      </c>
      <c r="C51" s="50">
        <v>11</v>
      </c>
      <c r="D51" s="50">
        <v>28</v>
      </c>
      <c r="E51" s="48">
        <v>72</v>
      </c>
      <c r="G51" s="24" t="s">
        <v>35</v>
      </c>
      <c r="H51" s="47">
        <v>26</v>
      </c>
      <c r="I51" s="50">
        <v>24</v>
      </c>
      <c r="J51" s="50">
        <v>22</v>
      </c>
      <c r="K51" s="48">
        <v>72</v>
      </c>
      <c r="M51" s="24" t="s">
        <v>35</v>
      </c>
      <c r="N51" s="47">
        <v>20</v>
      </c>
      <c r="O51" s="50">
        <v>29</v>
      </c>
      <c r="P51" s="50">
        <v>23</v>
      </c>
      <c r="Q51" s="48">
        <v>72</v>
      </c>
    </row>
    <row r="52" spans="1:17" x14ac:dyDescent="0.25">
      <c r="A52" s="24" t="s">
        <v>63</v>
      </c>
      <c r="B52" s="47"/>
      <c r="C52" s="50">
        <v>1</v>
      </c>
      <c r="D52" s="50">
        <v>1</v>
      </c>
      <c r="E52" s="48">
        <v>2</v>
      </c>
      <c r="G52" s="24" t="s">
        <v>63</v>
      </c>
      <c r="H52" s="47"/>
      <c r="I52" s="50">
        <v>1</v>
      </c>
      <c r="J52" s="50">
        <v>1</v>
      </c>
      <c r="K52" s="48">
        <v>2</v>
      </c>
      <c r="M52" s="24" t="s">
        <v>63</v>
      </c>
      <c r="N52" s="47"/>
      <c r="O52" s="50">
        <v>1</v>
      </c>
      <c r="P52" s="50">
        <v>1</v>
      </c>
      <c r="Q52" s="48">
        <v>2</v>
      </c>
    </row>
    <row r="53" spans="1:17" x14ac:dyDescent="0.25">
      <c r="A53" s="24" t="s">
        <v>56</v>
      </c>
      <c r="B53" s="47">
        <v>12</v>
      </c>
      <c r="C53" s="50">
        <v>6</v>
      </c>
      <c r="D53" s="50">
        <v>36</v>
      </c>
      <c r="E53" s="48">
        <v>54</v>
      </c>
      <c r="G53" s="24" t="s">
        <v>56</v>
      </c>
      <c r="H53" s="47">
        <v>16</v>
      </c>
      <c r="I53" s="50">
        <v>18</v>
      </c>
      <c r="J53" s="50">
        <v>20</v>
      </c>
      <c r="K53" s="48">
        <v>54</v>
      </c>
      <c r="M53" s="24" t="s">
        <v>56</v>
      </c>
      <c r="N53" s="47">
        <v>14</v>
      </c>
      <c r="O53" s="50">
        <v>16</v>
      </c>
      <c r="P53" s="50">
        <v>24</v>
      </c>
      <c r="Q53" s="48">
        <v>54</v>
      </c>
    </row>
    <row r="54" spans="1:17" x14ac:dyDescent="0.25">
      <c r="A54" s="25" t="s">
        <v>310</v>
      </c>
      <c r="B54" s="51">
        <v>46</v>
      </c>
      <c r="C54" s="52">
        <v>18</v>
      </c>
      <c r="D54" s="52">
        <v>69</v>
      </c>
      <c r="E54" s="49">
        <v>133</v>
      </c>
      <c r="G54" s="25" t="s">
        <v>310</v>
      </c>
      <c r="H54" s="51">
        <v>42</v>
      </c>
      <c r="I54" s="52">
        <v>45</v>
      </c>
      <c r="J54" s="52">
        <v>46</v>
      </c>
      <c r="K54" s="49">
        <v>133</v>
      </c>
      <c r="M54" s="25" t="s">
        <v>310</v>
      </c>
      <c r="N54" s="51">
        <v>34</v>
      </c>
      <c r="O54" s="52">
        <v>47</v>
      </c>
      <c r="P54" s="52">
        <v>52</v>
      </c>
      <c r="Q54" s="49">
        <v>133</v>
      </c>
    </row>
    <row r="57" spans="1:17" x14ac:dyDescent="0.25">
      <c r="A57" s="21" t="s">
        <v>518</v>
      </c>
      <c r="B57" s="21" t="s">
        <v>311</v>
      </c>
      <c r="C57" s="19"/>
      <c r="D57" s="19"/>
      <c r="E57" s="20"/>
      <c r="G57" s="21" t="s">
        <v>519</v>
      </c>
      <c r="H57" s="21" t="s">
        <v>311</v>
      </c>
      <c r="I57" s="19"/>
      <c r="J57" s="19"/>
      <c r="K57" s="20"/>
      <c r="M57" s="21" t="s">
        <v>520</v>
      </c>
      <c r="N57" s="21" t="s">
        <v>311</v>
      </c>
      <c r="O57" s="19"/>
      <c r="P57" s="19"/>
      <c r="Q57" s="20"/>
    </row>
    <row r="58" spans="1:17" x14ac:dyDescent="0.25">
      <c r="A58" s="21" t="s">
        <v>309</v>
      </c>
      <c r="B58" s="18" t="s">
        <v>307</v>
      </c>
      <c r="C58" s="26" t="s">
        <v>42</v>
      </c>
      <c r="D58" s="26" t="s">
        <v>306</v>
      </c>
      <c r="E58" s="22" t="s">
        <v>310</v>
      </c>
      <c r="G58" s="21" t="s">
        <v>309</v>
      </c>
      <c r="H58" s="18" t="s">
        <v>307</v>
      </c>
      <c r="I58" s="26" t="s">
        <v>42</v>
      </c>
      <c r="J58" s="26" t="s">
        <v>306</v>
      </c>
      <c r="K58" s="22" t="s">
        <v>310</v>
      </c>
      <c r="M58" s="21" t="s">
        <v>309</v>
      </c>
      <c r="N58" s="18" t="s">
        <v>307</v>
      </c>
      <c r="O58" s="26" t="s">
        <v>42</v>
      </c>
      <c r="P58" s="26" t="s">
        <v>306</v>
      </c>
      <c r="Q58" s="22" t="s">
        <v>310</v>
      </c>
    </row>
    <row r="59" spans="1:17" x14ac:dyDescent="0.25">
      <c r="A59" s="23" t="s">
        <v>145</v>
      </c>
      <c r="B59" s="18">
        <v>2</v>
      </c>
      <c r="C59" s="26"/>
      <c r="D59" s="26">
        <v>3</v>
      </c>
      <c r="E59" s="22">
        <v>5</v>
      </c>
      <c r="G59" s="23" t="s">
        <v>145</v>
      </c>
      <c r="H59" s="18">
        <v>2</v>
      </c>
      <c r="I59" s="26">
        <v>1</v>
      </c>
      <c r="J59" s="26">
        <v>2</v>
      </c>
      <c r="K59" s="22">
        <v>5</v>
      </c>
      <c r="M59" s="23" t="s">
        <v>145</v>
      </c>
      <c r="N59" s="18">
        <v>2</v>
      </c>
      <c r="O59" s="26">
        <v>1</v>
      </c>
      <c r="P59" s="26">
        <v>2</v>
      </c>
      <c r="Q59" s="22">
        <v>5</v>
      </c>
    </row>
    <row r="60" spans="1:17" x14ac:dyDescent="0.25">
      <c r="A60" s="24" t="s">
        <v>35</v>
      </c>
      <c r="B60" s="47">
        <v>21</v>
      </c>
      <c r="C60" s="50">
        <v>21</v>
      </c>
      <c r="D60" s="50">
        <v>30</v>
      </c>
      <c r="E60" s="48">
        <v>72</v>
      </c>
      <c r="G60" s="24" t="s">
        <v>35</v>
      </c>
      <c r="H60" s="47">
        <v>27</v>
      </c>
      <c r="I60" s="50">
        <v>28</v>
      </c>
      <c r="J60" s="50">
        <v>17</v>
      </c>
      <c r="K60" s="48">
        <v>72</v>
      </c>
      <c r="M60" s="24" t="s">
        <v>35</v>
      </c>
      <c r="N60" s="47">
        <v>29</v>
      </c>
      <c r="O60" s="50">
        <v>20</v>
      </c>
      <c r="P60" s="50">
        <v>23</v>
      </c>
      <c r="Q60" s="48">
        <v>72</v>
      </c>
    </row>
    <row r="61" spans="1:17" x14ac:dyDescent="0.25">
      <c r="A61" s="24" t="s">
        <v>63</v>
      </c>
      <c r="B61" s="47"/>
      <c r="C61" s="50">
        <v>1</v>
      </c>
      <c r="D61" s="50">
        <v>1</v>
      </c>
      <c r="E61" s="48">
        <v>2</v>
      </c>
      <c r="G61" s="24" t="s">
        <v>63</v>
      </c>
      <c r="H61" s="47">
        <v>1</v>
      </c>
      <c r="I61" s="50"/>
      <c r="J61" s="50">
        <v>1</v>
      </c>
      <c r="K61" s="48">
        <v>2</v>
      </c>
      <c r="M61" s="24" t="s">
        <v>63</v>
      </c>
      <c r="N61" s="47">
        <v>1</v>
      </c>
      <c r="O61" s="50"/>
      <c r="P61" s="50">
        <v>1</v>
      </c>
      <c r="Q61" s="48">
        <v>2</v>
      </c>
    </row>
    <row r="62" spans="1:17" x14ac:dyDescent="0.25">
      <c r="A62" s="24" t="s">
        <v>56</v>
      </c>
      <c r="B62" s="47">
        <v>12</v>
      </c>
      <c r="C62" s="50">
        <v>18</v>
      </c>
      <c r="D62" s="50">
        <v>24</v>
      </c>
      <c r="E62" s="48">
        <v>54</v>
      </c>
      <c r="G62" s="24" t="s">
        <v>56</v>
      </c>
      <c r="H62" s="47">
        <v>21</v>
      </c>
      <c r="I62" s="50">
        <v>20</v>
      </c>
      <c r="J62" s="50">
        <v>13</v>
      </c>
      <c r="K62" s="48">
        <v>54</v>
      </c>
      <c r="M62" s="24" t="s">
        <v>56</v>
      </c>
      <c r="N62" s="47">
        <v>13</v>
      </c>
      <c r="O62" s="50">
        <v>20</v>
      </c>
      <c r="P62" s="50">
        <v>21</v>
      </c>
      <c r="Q62" s="48">
        <v>54</v>
      </c>
    </row>
    <row r="63" spans="1:17" x14ac:dyDescent="0.25">
      <c r="A63" s="25" t="s">
        <v>310</v>
      </c>
      <c r="B63" s="51">
        <v>35</v>
      </c>
      <c r="C63" s="52">
        <v>40</v>
      </c>
      <c r="D63" s="52">
        <v>58</v>
      </c>
      <c r="E63" s="49">
        <v>133</v>
      </c>
      <c r="G63" s="25" t="s">
        <v>310</v>
      </c>
      <c r="H63" s="51">
        <v>51</v>
      </c>
      <c r="I63" s="52">
        <v>49</v>
      </c>
      <c r="J63" s="52">
        <v>33</v>
      </c>
      <c r="K63" s="49">
        <v>133</v>
      </c>
      <c r="M63" s="25" t="s">
        <v>310</v>
      </c>
      <c r="N63" s="51">
        <v>45</v>
      </c>
      <c r="O63" s="52">
        <v>41</v>
      </c>
      <c r="P63" s="52">
        <v>47</v>
      </c>
      <c r="Q63" s="49">
        <v>133</v>
      </c>
    </row>
    <row r="66" spans="1:17" x14ac:dyDescent="0.25">
      <c r="A66" s="21" t="s">
        <v>521</v>
      </c>
      <c r="B66" s="21" t="s">
        <v>311</v>
      </c>
      <c r="C66" s="19"/>
      <c r="D66" s="19"/>
      <c r="E66" s="20"/>
      <c r="G66" s="21" t="s">
        <v>522</v>
      </c>
      <c r="H66" s="21" t="s">
        <v>311</v>
      </c>
      <c r="I66" s="19"/>
      <c r="J66" s="19"/>
      <c r="K66" s="20"/>
      <c r="M66" s="21" t="s">
        <v>523</v>
      </c>
      <c r="N66" s="21" t="s">
        <v>311</v>
      </c>
      <c r="O66" s="19"/>
      <c r="P66" s="19"/>
      <c r="Q66" s="20"/>
    </row>
    <row r="67" spans="1:17" x14ac:dyDescent="0.25">
      <c r="A67" s="21" t="s">
        <v>309</v>
      </c>
      <c r="B67" s="18" t="s">
        <v>307</v>
      </c>
      <c r="C67" s="26" t="s">
        <v>42</v>
      </c>
      <c r="D67" s="26" t="s">
        <v>306</v>
      </c>
      <c r="E67" s="22" t="s">
        <v>310</v>
      </c>
      <c r="G67" s="21" t="s">
        <v>309</v>
      </c>
      <c r="H67" s="18" t="s">
        <v>307</v>
      </c>
      <c r="I67" s="26" t="s">
        <v>42</v>
      </c>
      <c r="J67" s="26" t="s">
        <v>306</v>
      </c>
      <c r="K67" s="22" t="s">
        <v>310</v>
      </c>
      <c r="M67" s="21" t="s">
        <v>309</v>
      </c>
      <c r="N67" s="18" t="s">
        <v>307</v>
      </c>
      <c r="O67" s="26" t="s">
        <v>42</v>
      </c>
      <c r="P67" s="26" t="s">
        <v>306</v>
      </c>
      <c r="Q67" s="22" t="s">
        <v>310</v>
      </c>
    </row>
    <row r="68" spans="1:17" x14ac:dyDescent="0.25">
      <c r="A68" s="23" t="s">
        <v>145</v>
      </c>
      <c r="B68" s="18">
        <v>2</v>
      </c>
      <c r="C68" s="26"/>
      <c r="D68" s="26">
        <v>3</v>
      </c>
      <c r="E68" s="22">
        <v>5</v>
      </c>
      <c r="G68" s="23" t="s">
        <v>145</v>
      </c>
      <c r="H68" s="18">
        <v>1</v>
      </c>
      <c r="I68" s="26"/>
      <c r="J68" s="26">
        <v>4</v>
      </c>
      <c r="K68" s="22">
        <v>5</v>
      </c>
      <c r="M68" s="23" t="s">
        <v>145</v>
      </c>
      <c r="N68" s="18">
        <v>2</v>
      </c>
      <c r="O68" s="26"/>
      <c r="P68" s="26">
        <v>3</v>
      </c>
      <c r="Q68" s="22">
        <v>5</v>
      </c>
    </row>
    <row r="69" spans="1:17" x14ac:dyDescent="0.25">
      <c r="A69" s="24" t="s">
        <v>35</v>
      </c>
      <c r="B69" s="47">
        <v>28</v>
      </c>
      <c r="C69" s="50">
        <v>15</v>
      </c>
      <c r="D69" s="50">
        <v>29</v>
      </c>
      <c r="E69" s="48">
        <v>72</v>
      </c>
      <c r="G69" s="24" t="s">
        <v>35</v>
      </c>
      <c r="H69" s="47">
        <v>25</v>
      </c>
      <c r="I69" s="50">
        <v>19</v>
      </c>
      <c r="J69" s="50">
        <v>28</v>
      </c>
      <c r="K69" s="48">
        <v>72</v>
      </c>
      <c r="M69" s="24" t="s">
        <v>35</v>
      </c>
      <c r="N69" s="47">
        <v>29</v>
      </c>
      <c r="O69" s="50">
        <v>12</v>
      </c>
      <c r="P69" s="50">
        <v>31</v>
      </c>
      <c r="Q69" s="48">
        <v>72</v>
      </c>
    </row>
    <row r="70" spans="1:17" x14ac:dyDescent="0.25">
      <c r="A70" s="24" t="s">
        <v>63</v>
      </c>
      <c r="B70" s="47"/>
      <c r="C70" s="50">
        <v>1</v>
      </c>
      <c r="D70" s="50">
        <v>1</v>
      </c>
      <c r="E70" s="48">
        <v>2</v>
      </c>
      <c r="G70" s="24" t="s">
        <v>63</v>
      </c>
      <c r="H70" s="47"/>
      <c r="I70" s="50">
        <v>1</v>
      </c>
      <c r="J70" s="50">
        <v>1</v>
      </c>
      <c r="K70" s="48">
        <v>2</v>
      </c>
      <c r="M70" s="24" t="s">
        <v>63</v>
      </c>
      <c r="N70" s="47">
        <v>1</v>
      </c>
      <c r="O70" s="50"/>
      <c r="P70" s="50">
        <v>1</v>
      </c>
      <c r="Q70" s="48">
        <v>2</v>
      </c>
    </row>
    <row r="71" spans="1:17" x14ac:dyDescent="0.25">
      <c r="A71" s="24" t="s">
        <v>56</v>
      </c>
      <c r="B71" s="47">
        <v>15</v>
      </c>
      <c r="C71" s="50">
        <v>19</v>
      </c>
      <c r="D71" s="50">
        <v>20</v>
      </c>
      <c r="E71" s="48">
        <v>54</v>
      </c>
      <c r="G71" s="24" t="s">
        <v>56</v>
      </c>
      <c r="H71" s="47">
        <v>7</v>
      </c>
      <c r="I71" s="50">
        <v>16</v>
      </c>
      <c r="J71" s="50">
        <v>31</v>
      </c>
      <c r="K71" s="48">
        <v>54</v>
      </c>
      <c r="M71" s="24" t="s">
        <v>56</v>
      </c>
      <c r="N71" s="47">
        <v>7</v>
      </c>
      <c r="O71" s="50">
        <v>15</v>
      </c>
      <c r="P71" s="50">
        <v>32</v>
      </c>
      <c r="Q71" s="48">
        <v>54</v>
      </c>
    </row>
    <row r="72" spans="1:17" x14ac:dyDescent="0.25">
      <c r="A72" s="25" t="s">
        <v>310</v>
      </c>
      <c r="B72" s="51">
        <v>45</v>
      </c>
      <c r="C72" s="52">
        <v>35</v>
      </c>
      <c r="D72" s="52">
        <v>53</v>
      </c>
      <c r="E72" s="49">
        <v>133</v>
      </c>
      <c r="G72" s="25" t="s">
        <v>310</v>
      </c>
      <c r="H72" s="51">
        <v>33</v>
      </c>
      <c r="I72" s="52">
        <v>36</v>
      </c>
      <c r="J72" s="52">
        <v>64</v>
      </c>
      <c r="K72" s="49">
        <v>133</v>
      </c>
      <c r="M72" s="25" t="s">
        <v>310</v>
      </c>
      <c r="N72" s="51">
        <v>39</v>
      </c>
      <c r="O72" s="52">
        <v>27</v>
      </c>
      <c r="P72" s="52">
        <v>67</v>
      </c>
      <c r="Q72" s="49">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Form Responses 1</vt:lpstr>
      <vt:lpstr>Cleaned Data</vt:lpstr>
      <vt:lpstr>Demographic Chart</vt:lpstr>
      <vt:lpstr>Sheet5</vt:lpstr>
      <vt:lpstr>Descriptive Statistic</vt:lpstr>
      <vt:lpstr>Sentiment Analysis</vt:lpstr>
      <vt:lpstr>Senitment By Gender</vt:lpstr>
      <vt:lpstr>Senitment By Phone Type</vt:lpstr>
      <vt:lpstr>Senitment By Education</vt:lpstr>
      <vt:lpstr>Senitment By Usage of Phone</vt:lpstr>
      <vt:lpstr>Senitment By Age Group</vt:lpstr>
      <vt:lpstr>Sentiment by demographics</vt:lpstr>
      <vt:lpstr>sentiment frequency</vt:lpstr>
      <vt:lpstr>Q1</vt:lpstr>
      <vt:lpstr>Sentiment using demogrpahic</vt:lpstr>
      <vt:lpstr>Open ended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Nandhakumary Rajasekarane</cp:lastModifiedBy>
  <dcterms:modified xsi:type="dcterms:W3CDTF">2025-04-30T08:15:04Z</dcterms:modified>
</cp:coreProperties>
</file>