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40009_{8E9FDBF8-1AA9-4381-B8FE-629B7D826649}" xr6:coauthVersionLast="46" xr6:coauthVersionMax="46" xr10:uidLastSave="{00000000-0000-0000-0000-000000000000}"/>
  <bookViews>
    <workbookView xWindow="-110" yWindow="-110" windowWidth="19420" windowHeight="10420"/>
  </bookViews>
  <sheets>
    <sheet name="Supply Chain Demand Forecasting" sheetId="1" r:id="rId1"/>
  </sheets>
  <calcPr calcId="0"/>
</workbook>
</file>

<file path=xl/calcChain.xml><?xml version="1.0" encoding="utf-8"?>
<calcChain xmlns="http://schemas.openxmlformats.org/spreadsheetml/2006/main">
  <c r="X3" i="1" l="1"/>
  <c r="T3" i="1"/>
  <c r="P3" i="1"/>
  <c r="L3" i="1"/>
  <c r="H3" i="1"/>
  <c r="W4" i="1"/>
  <c r="X4" i="1" s="1"/>
  <c r="S4" i="1"/>
  <c r="T4" i="1" s="1"/>
  <c r="O4" i="1"/>
  <c r="P4" i="1" s="1"/>
  <c r="K4" i="1"/>
  <c r="L4" i="1" s="1"/>
  <c r="G4" i="1"/>
  <c r="H4" i="1" s="1"/>
  <c r="S5" i="1" l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K5" i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Q4" i="1"/>
  <c r="R4" i="1"/>
  <c r="J4" i="1"/>
  <c r="I4" i="1"/>
  <c r="M3" i="1"/>
  <c r="N3" i="1"/>
  <c r="U3" i="1"/>
  <c r="V3" i="1"/>
  <c r="W5" i="1"/>
  <c r="M4" i="1"/>
  <c r="N4" i="1"/>
  <c r="U4" i="1"/>
  <c r="V4" i="1"/>
  <c r="G5" i="1"/>
  <c r="O5" i="1"/>
  <c r="J3" i="1"/>
  <c r="I3" i="1"/>
  <c r="Q3" i="1"/>
  <c r="R3" i="1"/>
  <c r="Y3" i="1"/>
  <c r="Z3" i="1"/>
  <c r="Y4" i="1"/>
  <c r="Z4" i="1"/>
  <c r="T7" i="1" l="1"/>
  <c r="V7" i="1" s="1"/>
  <c r="T5" i="1"/>
  <c r="U5" i="1" s="1"/>
  <c r="T18" i="1"/>
  <c r="V18" i="1" s="1"/>
  <c r="T8" i="1"/>
  <c r="V8" i="1" s="1"/>
  <c r="T6" i="1"/>
  <c r="V6" i="1" s="1"/>
  <c r="T22" i="1"/>
  <c r="V22" i="1" s="1"/>
  <c r="T17" i="1"/>
  <c r="V17" i="1" s="1"/>
  <c r="T12" i="1"/>
  <c r="U12" i="1" s="1"/>
  <c r="T23" i="1"/>
  <c r="V23" i="1" s="1"/>
  <c r="T24" i="1"/>
  <c r="V24" i="1" s="1"/>
  <c r="T21" i="1"/>
  <c r="U21" i="1" s="1"/>
  <c r="T19" i="1"/>
  <c r="V19" i="1" s="1"/>
  <c r="T10" i="1"/>
  <c r="V10" i="1" s="1"/>
  <c r="T26" i="1"/>
  <c r="V26" i="1" s="1"/>
  <c r="T29" i="1"/>
  <c r="U29" i="1" s="1"/>
  <c r="T11" i="1"/>
  <c r="U11" i="1" s="1"/>
  <c r="T27" i="1"/>
  <c r="V27" i="1" s="1"/>
  <c r="T16" i="1"/>
  <c r="U16" i="1" s="1"/>
  <c r="T13" i="1"/>
  <c r="V13" i="1" s="1"/>
  <c r="T14" i="1"/>
  <c r="V14" i="1" s="1"/>
  <c r="T30" i="1"/>
  <c r="V30" i="1" s="1"/>
  <c r="T9" i="1"/>
  <c r="U9" i="1" s="1"/>
  <c r="T15" i="1"/>
  <c r="V15" i="1" s="1"/>
  <c r="T31" i="1"/>
  <c r="V31" i="1" s="1"/>
  <c r="T20" i="1"/>
  <c r="U20" i="1" s="1"/>
  <c r="T25" i="1"/>
  <c r="U25" i="1" s="1"/>
  <c r="T28" i="1"/>
  <c r="U28" i="1" s="1"/>
  <c r="T32" i="1"/>
  <c r="U32" i="1" s="1"/>
  <c r="L5" i="1"/>
  <c r="L6" i="1"/>
  <c r="M6" i="1" s="1"/>
  <c r="L7" i="1"/>
  <c r="N7" i="1" s="1"/>
  <c r="L8" i="1"/>
  <c r="M8" i="1" s="1"/>
  <c r="L12" i="1"/>
  <c r="M12" i="1" s="1"/>
  <c r="L17" i="1"/>
  <c r="N17" i="1" s="1"/>
  <c r="L10" i="1"/>
  <c r="N10" i="1" s="1"/>
  <c r="L22" i="1"/>
  <c r="M22" i="1" s="1"/>
  <c r="L21" i="1"/>
  <c r="M21" i="1" s="1"/>
  <c r="L19" i="1"/>
  <c r="N19" i="1" s="1"/>
  <c r="L32" i="1"/>
  <c r="N32" i="1" s="1"/>
  <c r="L26" i="1"/>
  <c r="N26" i="1" s="1"/>
  <c r="L29" i="1"/>
  <c r="M29" i="1" s="1"/>
  <c r="L23" i="1"/>
  <c r="N23" i="1" s="1"/>
  <c r="L25" i="1"/>
  <c r="M25" i="1" s="1"/>
  <c r="L14" i="1"/>
  <c r="N14" i="1" s="1"/>
  <c r="L30" i="1"/>
  <c r="M30" i="1" s="1"/>
  <c r="L20" i="1"/>
  <c r="N20" i="1" s="1"/>
  <c r="L11" i="1"/>
  <c r="M11" i="1" s="1"/>
  <c r="L27" i="1"/>
  <c r="N27" i="1" s="1"/>
  <c r="L16" i="1"/>
  <c r="N16" i="1" s="1"/>
  <c r="L18" i="1"/>
  <c r="N18" i="1" s="1"/>
  <c r="L28" i="1"/>
  <c r="N28" i="1" s="1"/>
  <c r="L13" i="1"/>
  <c r="N13" i="1" s="1"/>
  <c r="L15" i="1"/>
  <c r="N15" i="1" s="1"/>
  <c r="L31" i="1"/>
  <c r="N31" i="1" s="1"/>
  <c r="L24" i="1"/>
  <c r="N24" i="1" s="1"/>
  <c r="L9" i="1"/>
  <c r="M9" i="1" s="1"/>
  <c r="G6" i="1"/>
  <c r="H5" i="1"/>
  <c r="U15" i="1"/>
  <c r="O6" i="1"/>
  <c r="P5" i="1"/>
  <c r="M20" i="1"/>
  <c r="M5" i="1"/>
  <c r="N5" i="1"/>
  <c r="X5" i="1"/>
  <c r="W6" i="1"/>
  <c r="M17" i="1"/>
  <c r="U7" i="1" l="1"/>
  <c r="V20" i="1"/>
  <c r="U10" i="1"/>
  <c r="V16" i="1"/>
  <c r="V5" i="1"/>
  <c r="U17" i="1"/>
  <c r="V28" i="1"/>
  <c r="V21" i="1"/>
  <c r="U13" i="1"/>
  <c r="U8" i="1"/>
  <c r="V29" i="1"/>
  <c r="V12" i="1"/>
  <c r="U19" i="1"/>
  <c r="U14" i="1"/>
  <c r="U18" i="1"/>
  <c r="U6" i="1"/>
  <c r="U22" i="1"/>
  <c r="U26" i="1"/>
  <c r="U24" i="1"/>
  <c r="V9" i="1"/>
  <c r="V25" i="1"/>
  <c r="U27" i="1"/>
  <c r="U30" i="1"/>
  <c r="T36" i="1"/>
  <c r="U23" i="1"/>
  <c r="U31" i="1"/>
  <c r="V11" i="1"/>
  <c r="V32" i="1"/>
  <c r="M19" i="1"/>
  <c r="N6" i="1"/>
  <c r="M31" i="1"/>
  <c r="M18" i="1"/>
  <c r="M23" i="1"/>
  <c r="M7" i="1"/>
  <c r="N8" i="1"/>
  <c r="M26" i="1"/>
  <c r="N12" i="1"/>
  <c r="N30" i="1"/>
  <c r="N29" i="1"/>
  <c r="M14" i="1"/>
  <c r="M16" i="1"/>
  <c r="M15" i="1"/>
  <c r="N21" i="1"/>
  <c r="M13" i="1"/>
  <c r="M10" i="1"/>
  <c r="N25" i="1"/>
  <c r="L36" i="1"/>
  <c r="M27" i="1"/>
  <c r="N22" i="1"/>
  <c r="N9" i="1"/>
  <c r="M24" i="1"/>
  <c r="N11" i="1"/>
  <c r="M32" i="1"/>
  <c r="M28" i="1"/>
  <c r="G7" i="1"/>
  <c r="H6" i="1"/>
  <c r="Y5" i="1"/>
  <c r="Z5" i="1"/>
  <c r="O7" i="1"/>
  <c r="P6" i="1"/>
  <c r="X6" i="1"/>
  <c r="W7" i="1"/>
  <c r="Q5" i="1"/>
  <c r="R5" i="1"/>
  <c r="J5" i="1"/>
  <c r="I5" i="1"/>
  <c r="U37" i="1" l="1"/>
  <c r="V38" i="1"/>
  <c r="M37" i="1"/>
  <c r="N38" i="1"/>
  <c r="R6" i="1"/>
  <c r="Q6" i="1"/>
  <c r="Z6" i="1"/>
  <c r="Y6" i="1"/>
  <c r="O8" i="1"/>
  <c r="P7" i="1"/>
  <c r="I6" i="1"/>
  <c r="J6" i="1"/>
  <c r="X7" i="1"/>
  <c r="W8" i="1"/>
  <c r="G8" i="1"/>
  <c r="H7" i="1"/>
  <c r="W9" i="1" l="1"/>
  <c r="X8" i="1"/>
  <c r="J7" i="1"/>
  <c r="I7" i="1"/>
  <c r="Z7" i="1"/>
  <c r="Y7" i="1"/>
  <c r="R7" i="1"/>
  <c r="Q7" i="1"/>
  <c r="G9" i="1"/>
  <c r="H8" i="1"/>
  <c r="O9" i="1"/>
  <c r="P8" i="1"/>
  <c r="G10" i="1" l="1"/>
  <c r="H9" i="1"/>
  <c r="Q8" i="1"/>
  <c r="R8" i="1"/>
  <c r="Y8" i="1"/>
  <c r="Z8" i="1"/>
  <c r="O10" i="1"/>
  <c r="P9" i="1"/>
  <c r="W10" i="1"/>
  <c r="X9" i="1"/>
  <c r="J8" i="1"/>
  <c r="I8" i="1"/>
  <c r="Q9" i="1" l="1"/>
  <c r="R9" i="1"/>
  <c r="O11" i="1"/>
  <c r="P10" i="1"/>
  <c r="J9" i="1"/>
  <c r="I9" i="1"/>
  <c r="Y9" i="1"/>
  <c r="Z9" i="1"/>
  <c r="G11" i="1"/>
  <c r="H10" i="1"/>
  <c r="W11" i="1"/>
  <c r="X10" i="1"/>
  <c r="G12" i="1" l="1"/>
  <c r="H11" i="1"/>
  <c r="O12" i="1"/>
  <c r="P11" i="1"/>
  <c r="W12" i="1"/>
  <c r="X11" i="1"/>
  <c r="R10" i="1"/>
  <c r="Q10" i="1"/>
  <c r="Z10" i="1"/>
  <c r="Y10" i="1"/>
  <c r="I10" i="1"/>
  <c r="J10" i="1"/>
  <c r="R11" i="1" l="1"/>
  <c r="Q11" i="1"/>
  <c r="O13" i="1"/>
  <c r="P12" i="1"/>
  <c r="Z11" i="1"/>
  <c r="Y11" i="1"/>
  <c r="J11" i="1"/>
  <c r="I11" i="1"/>
  <c r="W13" i="1"/>
  <c r="X12" i="1"/>
  <c r="G13" i="1"/>
  <c r="H12" i="1"/>
  <c r="G14" i="1" l="1"/>
  <c r="H13" i="1"/>
  <c r="Q12" i="1"/>
  <c r="R12" i="1"/>
  <c r="Y12" i="1"/>
  <c r="Z12" i="1"/>
  <c r="O14" i="1"/>
  <c r="P13" i="1"/>
  <c r="W14" i="1"/>
  <c r="X13" i="1"/>
  <c r="J12" i="1"/>
  <c r="I12" i="1"/>
  <c r="O15" i="1" l="1"/>
  <c r="P14" i="1"/>
  <c r="Y13" i="1"/>
  <c r="Z13" i="1"/>
  <c r="J13" i="1"/>
  <c r="I13" i="1"/>
  <c r="Q13" i="1"/>
  <c r="R13" i="1"/>
  <c r="W15" i="1"/>
  <c r="X14" i="1"/>
  <c r="G15" i="1"/>
  <c r="H14" i="1"/>
  <c r="I14" i="1" l="1"/>
  <c r="J14" i="1"/>
  <c r="G16" i="1"/>
  <c r="H15" i="1"/>
  <c r="Z14" i="1"/>
  <c r="Y14" i="1"/>
  <c r="R14" i="1"/>
  <c r="Q14" i="1"/>
  <c r="W16" i="1"/>
  <c r="X15" i="1"/>
  <c r="O16" i="1"/>
  <c r="P15" i="1"/>
  <c r="G17" i="1" l="1"/>
  <c r="H16" i="1"/>
  <c r="R15" i="1"/>
  <c r="Q15" i="1"/>
  <c r="J15" i="1"/>
  <c r="I15" i="1"/>
  <c r="O17" i="1"/>
  <c r="P16" i="1"/>
  <c r="Z15" i="1"/>
  <c r="Y15" i="1"/>
  <c r="W17" i="1"/>
  <c r="X16" i="1"/>
  <c r="O18" i="1" l="1"/>
  <c r="P17" i="1"/>
  <c r="Y16" i="1"/>
  <c r="Z16" i="1"/>
  <c r="J16" i="1"/>
  <c r="I16" i="1"/>
  <c r="Q16" i="1"/>
  <c r="R16" i="1"/>
  <c r="W18" i="1"/>
  <c r="X17" i="1"/>
  <c r="G18" i="1"/>
  <c r="H17" i="1"/>
  <c r="G19" i="1" l="1"/>
  <c r="H18" i="1"/>
  <c r="Q17" i="1"/>
  <c r="R17" i="1"/>
  <c r="J17" i="1"/>
  <c r="I17" i="1"/>
  <c r="Y17" i="1"/>
  <c r="Z17" i="1"/>
  <c r="W19" i="1"/>
  <c r="X18" i="1"/>
  <c r="O19" i="1"/>
  <c r="P18" i="1"/>
  <c r="R18" i="1" l="1"/>
  <c r="Q18" i="1"/>
  <c r="O20" i="1"/>
  <c r="P19" i="1"/>
  <c r="I18" i="1"/>
  <c r="J18" i="1"/>
  <c r="Z18" i="1"/>
  <c r="Y18" i="1"/>
  <c r="W20" i="1"/>
  <c r="X19" i="1"/>
  <c r="G20" i="1"/>
  <c r="H19" i="1"/>
  <c r="R19" i="1" l="1"/>
  <c r="Q19" i="1"/>
  <c r="G21" i="1"/>
  <c r="H20" i="1"/>
  <c r="O21" i="1"/>
  <c r="P20" i="1"/>
  <c r="Z19" i="1"/>
  <c r="Y19" i="1"/>
  <c r="J19" i="1"/>
  <c r="I19" i="1"/>
  <c r="W21" i="1"/>
  <c r="X20" i="1"/>
  <c r="W22" i="1" l="1"/>
  <c r="X21" i="1"/>
  <c r="G22" i="1"/>
  <c r="H21" i="1"/>
  <c r="Y20" i="1"/>
  <c r="Z20" i="1"/>
  <c r="J20" i="1"/>
  <c r="I20" i="1"/>
  <c r="Q20" i="1"/>
  <c r="R20" i="1"/>
  <c r="O22" i="1"/>
  <c r="P21" i="1"/>
  <c r="J21" i="1" l="1"/>
  <c r="I21" i="1"/>
  <c r="O23" i="1"/>
  <c r="P22" i="1"/>
  <c r="G23" i="1"/>
  <c r="H22" i="1"/>
  <c r="Y21" i="1"/>
  <c r="Z21" i="1"/>
  <c r="Q21" i="1"/>
  <c r="R21" i="1"/>
  <c r="W23" i="1"/>
  <c r="X22" i="1"/>
  <c r="Z22" i="1" l="1"/>
  <c r="Y22" i="1"/>
  <c r="R22" i="1"/>
  <c r="Q22" i="1"/>
  <c r="O24" i="1"/>
  <c r="P23" i="1"/>
  <c r="I22" i="1"/>
  <c r="J22" i="1"/>
  <c r="W24" i="1"/>
  <c r="X23" i="1"/>
  <c r="G24" i="1"/>
  <c r="H23" i="1"/>
  <c r="J23" i="1" l="1"/>
  <c r="I23" i="1"/>
  <c r="G25" i="1"/>
  <c r="H24" i="1"/>
  <c r="Z23" i="1"/>
  <c r="Y23" i="1"/>
  <c r="R23" i="1"/>
  <c r="Q23" i="1"/>
  <c r="W25" i="1"/>
  <c r="X24" i="1"/>
  <c r="O25" i="1"/>
  <c r="P24" i="1"/>
  <c r="Q24" i="1" l="1"/>
  <c r="R24" i="1"/>
  <c r="J24" i="1"/>
  <c r="I24" i="1"/>
  <c r="O26" i="1"/>
  <c r="P25" i="1"/>
  <c r="G26" i="1"/>
  <c r="H25" i="1"/>
  <c r="Y24" i="1"/>
  <c r="Z24" i="1"/>
  <c r="W26" i="1"/>
  <c r="X25" i="1"/>
  <c r="Y25" i="1" l="1"/>
  <c r="Z25" i="1"/>
  <c r="W27" i="1"/>
  <c r="X26" i="1"/>
  <c r="G27" i="1"/>
  <c r="H26" i="1"/>
  <c r="J25" i="1"/>
  <c r="I25" i="1"/>
  <c r="Q25" i="1"/>
  <c r="R25" i="1"/>
  <c r="O27" i="1"/>
  <c r="P26" i="1"/>
  <c r="R26" i="1" l="1"/>
  <c r="Q26" i="1"/>
  <c r="Z26" i="1"/>
  <c r="Y26" i="1"/>
  <c r="O28" i="1"/>
  <c r="P27" i="1"/>
  <c r="W28" i="1"/>
  <c r="X27" i="1"/>
  <c r="I26" i="1"/>
  <c r="J26" i="1"/>
  <c r="G28" i="1"/>
  <c r="H27" i="1"/>
  <c r="Z27" i="1" l="1"/>
  <c r="Y27" i="1"/>
  <c r="G29" i="1"/>
  <c r="H28" i="1"/>
  <c r="W29" i="1"/>
  <c r="X28" i="1"/>
  <c r="R27" i="1"/>
  <c r="Q27" i="1"/>
  <c r="J27" i="1"/>
  <c r="I27" i="1"/>
  <c r="O29" i="1"/>
  <c r="P28" i="1"/>
  <c r="J28" i="1" l="1"/>
  <c r="I28" i="1"/>
  <c r="O30" i="1"/>
  <c r="P29" i="1"/>
  <c r="G30" i="1"/>
  <c r="H29" i="1"/>
  <c r="Q28" i="1"/>
  <c r="R28" i="1"/>
  <c r="Y28" i="1"/>
  <c r="Z28" i="1"/>
  <c r="W30" i="1"/>
  <c r="X29" i="1"/>
  <c r="Y29" i="1" l="1"/>
  <c r="Z29" i="1"/>
  <c r="Q29" i="1"/>
  <c r="R29" i="1"/>
  <c r="O31" i="1"/>
  <c r="P30" i="1"/>
  <c r="W31" i="1"/>
  <c r="X30" i="1"/>
  <c r="J29" i="1"/>
  <c r="I29" i="1"/>
  <c r="G31" i="1"/>
  <c r="H30" i="1"/>
  <c r="Z30" i="1" l="1"/>
  <c r="Y30" i="1"/>
  <c r="G32" i="1"/>
  <c r="H31" i="1"/>
  <c r="W32" i="1"/>
  <c r="X31" i="1"/>
  <c r="R30" i="1"/>
  <c r="Q30" i="1"/>
  <c r="I30" i="1"/>
  <c r="J30" i="1"/>
  <c r="O32" i="1"/>
  <c r="P31" i="1"/>
  <c r="J31" i="1" l="1"/>
  <c r="I31" i="1"/>
  <c r="R31" i="1"/>
  <c r="Q31" i="1"/>
  <c r="O33" i="1"/>
  <c r="P32" i="1"/>
  <c r="G33" i="1"/>
  <c r="H32" i="1"/>
  <c r="Z31" i="1"/>
  <c r="Y31" i="1"/>
  <c r="W33" i="1"/>
  <c r="X32" i="1"/>
  <c r="Y32" i="1" l="1"/>
  <c r="Y37" i="1" s="1"/>
  <c r="Z32" i="1"/>
  <c r="Z38" i="1" s="1"/>
  <c r="X36" i="1"/>
  <c r="J32" i="1"/>
  <c r="J38" i="1" s="1"/>
  <c r="I32" i="1"/>
  <c r="I37" i="1" s="1"/>
  <c r="H36" i="1"/>
  <c r="Q32" i="1"/>
  <c r="Q37" i="1" s="1"/>
  <c r="R32" i="1"/>
  <c r="R38" i="1" s="1"/>
  <c r="P36" i="1"/>
</calcChain>
</file>

<file path=xl/sharedStrings.xml><?xml version="1.0" encoding="utf-8"?>
<sst xmlns="http://schemas.openxmlformats.org/spreadsheetml/2006/main" count="35" uniqueCount="18">
  <si>
    <t>Period</t>
  </si>
  <si>
    <t>Product A</t>
  </si>
  <si>
    <t>Product B</t>
  </si>
  <si>
    <t>Product C</t>
  </si>
  <si>
    <t>Product D</t>
  </si>
  <si>
    <t>Product E</t>
  </si>
  <si>
    <t>Forecast A</t>
  </si>
  <si>
    <t>Forecast B</t>
  </si>
  <si>
    <t>Forecast C</t>
  </si>
  <si>
    <t>Forecast D</t>
  </si>
  <si>
    <t>Forecast E</t>
  </si>
  <si>
    <t>Error</t>
  </si>
  <si>
    <t>Sq Error</t>
  </si>
  <si>
    <t>alpha</t>
  </si>
  <si>
    <t>ABS % Error</t>
  </si>
  <si>
    <t>ME</t>
  </si>
  <si>
    <t>MAPE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</si>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</sst>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'Supply Chain Demand Forecasting'!$B$2</c:f>
              <c:strCache>
                <c:ptCount val="1"/>
                <c:pt idx="0">
                  <c:v>Product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'Supply Chain Demand Forecasting'!$A$3:$A$32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'Supply Chain Demand Forecasting'!$B$3:$B$32</c:f>
              <c:numCache>
                <c:formatCode>General</c:formatCode>
                <c:ptCount val="30"/>
                <c:pt idx="0">
                  <c:v>96</c:v>
                </c:pt>
                <c:pt idx="1">
                  <c:v>98</c:v>
                </c:pt>
                <c:pt idx="2">
                  <c:v>103</c:v>
                </c:pt>
                <c:pt idx="3">
                  <c:v>97</c:v>
                </c:pt>
                <c:pt idx="4">
                  <c:v>104</c:v>
                </c:pt>
                <c:pt idx="5">
                  <c:v>96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99</c:v>
                </c:pt>
                <c:pt idx="11">
                  <c:v>103</c:v>
                </c:pt>
                <c:pt idx="12">
                  <c:v>100</c:v>
                </c:pt>
                <c:pt idx="13">
                  <c:v>105</c:v>
                </c:pt>
                <c:pt idx="14">
                  <c:v>96</c:v>
                </c:pt>
                <c:pt idx="15">
                  <c:v>97</c:v>
                </c:pt>
                <c:pt idx="16">
                  <c:v>103</c:v>
                </c:pt>
                <c:pt idx="17">
                  <c:v>100</c:v>
                </c:pt>
                <c:pt idx="18">
                  <c:v>102</c:v>
                </c:pt>
                <c:pt idx="19">
                  <c:v>100</c:v>
                </c:pt>
                <c:pt idx="20">
                  <c:v>97</c:v>
                </c:pt>
                <c:pt idx="21">
                  <c:v>99</c:v>
                </c:pt>
                <c:pt idx="22">
                  <c:v>95</c:v>
                </c:pt>
                <c:pt idx="23">
                  <c:v>99</c:v>
                </c:pt>
                <c:pt idx="24">
                  <c:v>102</c:v>
                </c:pt>
                <c:pt idx="25">
                  <c:v>105</c:v>
                </c:pt>
                <c:pt idx="26">
                  <c:v>100</c:v>
                </c:pt>
                <c:pt idx="27">
                  <c:v>96</c:v>
                </c:pt>
                <c:pt idx="28">
                  <c:v>101</c:v>
                </c:pt>
                <c:pt idx="29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F-4EE5-A13F-9410DAA49BDE}"/>
            </c:ext>
          </c:extLst>
        </c:ser>
        <c:ser>
          <c:idx val="1"/>
          <c:order val="1"/>
          <c:tx>
            <c:strRef>
              <c:f>'Supply Chain Demand Forecasting'!$G$2</c:f>
              <c:strCache>
                <c:ptCount val="1"/>
                <c:pt idx="0">
                  <c:v>Forecast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'Supply Chain Demand Forecasting'!$A$3:$A$32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'Supply Chain Demand Forecasting'!$G$3:$G$32</c:f>
              <c:numCache>
                <c:formatCode>General</c:formatCode>
                <c:ptCount val="30"/>
                <c:pt idx="0">
                  <c:v>96</c:v>
                </c:pt>
                <c:pt idx="1">
                  <c:v>96</c:v>
                </c:pt>
                <c:pt idx="2">
                  <c:v>97</c:v>
                </c:pt>
                <c:pt idx="3">
                  <c:v>99</c:v>
                </c:pt>
                <c:pt idx="4">
                  <c:v>98</c:v>
                </c:pt>
                <c:pt idx="5">
                  <c:v>100</c:v>
                </c:pt>
                <c:pt idx="6">
                  <c:v>99</c:v>
                </c:pt>
                <c:pt idx="7">
                  <c:v>100</c:v>
                </c:pt>
                <c:pt idx="8">
                  <c:v>101</c:v>
                </c:pt>
                <c:pt idx="9">
                  <c:v>102</c:v>
                </c:pt>
                <c:pt idx="10">
                  <c:v>102</c:v>
                </c:pt>
                <c:pt idx="11">
                  <c:v>101</c:v>
                </c:pt>
                <c:pt idx="12">
                  <c:v>102</c:v>
                </c:pt>
                <c:pt idx="13">
                  <c:v>101</c:v>
                </c:pt>
                <c:pt idx="14">
                  <c:v>102</c:v>
                </c:pt>
                <c:pt idx="15">
                  <c:v>100</c:v>
                </c:pt>
                <c:pt idx="16">
                  <c:v>99</c:v>
                </c:pt>
                <c:pt idx="17">
                  <c:v>100</c:v>
                </c:pt>
                <c:pt idx="18">
                  <c:v>100</c:v>
                </c:pt>
                <c:pt idx="19">
                  <c:v>101</c:v>
                </c:pt>
                <c:pt idx="20">
                  <c:v>101</c:v>
                </c:pt>
                <c:pt idx="21">
                  <c:v>100</c:v>
                </c:pt>
                <c:pt idx="22">
                  <c:v>100</c:v>
                </c:pt>
                <c:pt idx="23">
                  <c:v>99</c:v>
                </c:pt>
                <c:pt idx="24">
                  <c:v>99</c:v>
                </c:pt>
                <c:pt idx="25">
                  <c:v>100</c:v>
                </c:pt>
                <c:pt idx="26">
                  <c:v>102</c:v>
                </c:pt>
                <c:pt idx="27">
                  <c:v>101</c:v>
                </c:pt>
                <c:pt idx="28">
                  <c:v>100</c:v>
                </c:pt>
                <c:pt idx="2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0F-4EE5-A13F-9410DAA49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92664"/>
        <c:axId val="477488184"/>
      </c:lineChart>
      <c:catAx>
        <c:axId val="47749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88184"/>
        <c:crosses val="autoZero"/>
        <c:auto val="1"/>
        <c:lblAlgn val="ctr"/>
        <c:lblOffset val="100"/>
        <c:noMultiLvlLbl val="0"/>
      </c:catAx>
      <c:valAx>
        <c:axId val="47748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9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'Supply Chain Demand Forecasting'!$C$2</c:f>
              <c:strCache>
                <c:ptCount val="1"/>
                <c:pt idx="0">
                  <c:v>Product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'Supply Chain Demand Forecasting'!$A$3:$A$32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'Supply Chain Demand Forecasting'!$C$3:$C$32</c:f>
              <c:numCache>
                <c:formatCode>General</c:formatCode>
                <c:ptCount val="30"/>
                <c:pt idx="0">
                  <c:v>107</c:v>
                </c:pt>
                <c:pt idx="1">
                  <c:v>94</c:v>
                </c:pt>
                <c:pt idx="2">
                  <c:v>98</c:v>
                </c:pt>
                <c:pt idx="3">
                  <c:v>100</c:v>
                </c:pt>
                <c:pt idx="4">
                  <c:v>95</c:v>
                </c:pt>
                <c:pt idx="5">
                  <c:v>106</c:v>
                </c:pt>
                <c:pt idx="6">
                  <c:v>102</c:v>
                </c:pt>
                <c:pt idx="7">
                  <c:v>104</c:v>
                </c:pt>
                <c:pt idx="8">
                  <c:v>95</c:v>
                </c:pt>
                <c:pt idx="9">
                  <c:v>90</c:v>
                </c:pt>
                <c:pt idx="10">
                  <c:v>107</c:v>
                </c:pt>
                <c:pt idx="11">
                  <c:v>103</c:v>
                </c:pt>
                <c:pt idx="12">
                  <c:v>90</c:v>
                </c:pt>
                <c:pt idx="13">
                  <c:v>104</c:v>
                </c:pt>
                <c:pt idx="14">
                  <c:v>103</c:v>
                </c:pt>
                <c:pt idx="15">
                  <c:v>103</c:v>
                </c:pt>
                <c:pt idx="16">
                  <c:v>92</c:v>
                </c:pt>
                <c:pt idx="17">
                  <c:v>94</c:v>
                </c:pt>
                <c:pt idx="18">
                  <c:v>108</c:v>
                </c:pt>
                <c:pt idx="19">
                  <c:v>104</c:v>
                </c:pt>
                <c:pt idx="20">
                  <c:v>100</c:v>
                </c:pt>
                <c:pt idx="21">
                  <c:v>94</c:v>
                </c:pt>
                <c:pt idx="22">
                  <c:v>93</c:v>
                </c:pt>
                <c:pt idx="23">
                  <c:v>106</c:v>
                </c:pt>
                <c:pt idx="24">
                  <c:v>102</c:v>
                </c:pt>
                <c:pt idx="25">
                  <c:v>102</c:v>
                </c:pt>
                <c:pt idx="26">
                  <c:v>94</c:v>
                </c:pt>
                <c:pt idx="27">
                  <c:v>93</c:v>
                </c:pt>
                <c:pt idx="28">
                  <c:v>93</c:v>
                </c:pt>
                <c:pt idx="29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88-431C-BF02-1D4995323D8E}"/>
            </c:ext>
          </c:extLst>
        </c:ser>
        <c:ser>
          <c:idx val="1"/>
          <c:order val="1"/>
          <c:tx>
            <c:strRef>
              <c:f>'Supply Chain Demand Forecasting'!$K$2</c:f>
              <c:strCache>
                <c:ptCount val="1"/>
                <c:pt idx="0">
                  <c:v>Forecast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'Supply Chain Demand Forecasting'!$A$3:$A$32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'Supply Chain Demand Forecasting'!$K$3:$K$33</c:f>
              <c:numCache>
                <c:formatCode>General</c:formatCode>
                <c:ptCount val="31"/>
                <c:pt idx="0">
                  <c:v>107</c:v>
                </c:pt>
                <c:pt idx="1">
                  <c:v>107</c:v>
                </c:pt>
                <c:pt idx="2">
                  <c:v>104</c:v>
                </c:pt>
                <c:pt idx="3">
                  <c:v>103</c:v>
                </c:pt>
                <c:pt idx="4">
                  <c:v>102</c:v>
                </c:pt>
                <c:pt idx="5">
                  <c:v>101</c:v>
                </c:pt>
                <c:pt idx="6">
                  <c:v>102</c:v>
                </c:pt>
                <c:pt idx="7">
                  <c:v>102</c:v>
                </c:pt>
                <c:pt idx="8">
                  <c:v>102</c:v>
                </c:pt>
                <c:pt idx="9">
                  <c:v>101</c:v>
                </c:pt>
                <c:pt idx="10">
                  <c:v>99</c:v>
                </c:pt>
                <c:pt idx="11">
                  <c:v>101</c:v>
                </c:pt>
                <c:pt idx="12">
                  <c:v>101</c:v>
                </c:pt>
                <c:pt idx="13">
                  <c:v>99</c:v>
                </c:pt>
                <c:pt idx="14">
                  <c:v>100</c:v>
                </c:pt>
                <c:pt idx="15">
                  <c:v>101</c:v>
                </c:pt>
                <c:pt idx="16">
                  <c:v>101</c:v>
                </c:pt>
                <c:pt idx="17">
                  <c:v>99</c:v>
                </c:pt>
                <c:pt idx="18">
                  <c:v>98</c:v>
                </c:pt>
                <c:pt idx="19">
                  <c:v>100</c:v>
                </c:pt>
                <c:pt idx="20">
                  <c:v>101</c:v>
                </c:pt>
                <c:pt idx="21">
                  <c:v>101</c:v>
                </c:pt>
                <c:pt idx="22">
                  <c:v>100</c:v>
                </c:pt>
                <c:pt idx="23">
                  <c:v>99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99</c:v>
                </c:pt>
                <c:pt idx="28">
                  <c:v>98</c:v>
                </c:pt>
                <c:pt idx="29">
                  <c:v>97</c:v>
                </c:pt>
                <c:pt idx="30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88-431C-BF02-1D4995323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92664"/>
        <c:axId val="477488184"/>
      </c:lineChart>
      <c:catAx>
        <c:axId val="47749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88184"/>
        <c:crosses val="autoZero"/>
        <c:auto val="1"/>
        <c:lblAlgn val="ctr"/>
        <c:lblOffset val="100"/>
        <c:noMultiLvlLbl val="0"/>
      </c:catAx>
      <c:valAx>
        <c:axId val="47748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9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'Supply Chain Demand Forecasting'!$D$2</c:f>
              <c:strCache>
                <c:ptCount val="1"/>
                <c:pt idx="0">
                  <c:v>Product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'Supply Chain Demand Forecasting'!$A$3:$A$32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'Supply Chain Demand Forecasting'!$D$3:$D$32</c:f>
              <c:numCache>
                <c:formatCode>General</c:formatCode>
                <c:ptCount val="30"/>
                <c:pt idx="0">
                  <c:v>164</c:v>
                </c:pt>
                <c:pt idx="1">
                  <c:v>156</c:v>
                </c:pt>
                <c:pt idx="2">
                  <c:v>161</c:v>
                </c:pt>
                <c:pt idx="3">
                  <c:v>155</c:v>
                </c:pt>
                <c:pt idx="4">
                  <c:v>152</c:v>
                </c:pt>
                <c:pt idx="5">
                  <c:v>155</c:v>
                </c:pt>
                <c:pt idx="6">
                  <c:v>153</c:v>
                </c:pt>
                <c:pt idx="7">
                  <c:v>150</c:v>
                </c:pt>
                <c:pt idx="8">
                  <c:v>151</c:v>
                </c:pt>
                <c:pt idx="9">
                  <c:v>158</c:v>
                </c:pt>
                <c:pt idx="10">
                  <c:v>159</c:v>
                </c:pt>
                <c:pt idx="11">
                  <c:v>154</c:v>
                </c:pt>
                <c:pt idx="12">
                  <c:v>159</c:v>
                </c:pt>
                <c:pt idx="13">
                  <c:v>155</c:v>
                </c:pt>
                <c:pt idx="14">
                  <c:v>154</c:v>
                </c:pt>
                <c:pt idx="15">
                  <c:v>162</c:v>
                </c:pt>
                <c:pt idx="16">
                  <c:v>158</c:v>
                </c:pt>
                <c:pt idx="17">
                  <c:v>164</c:v>
                </c:pt>
                <c:pt idx="18">
                  <c:v>158</c:v>
                </c:pt>
                <c:pt idx="19">
                  <c:v>154</c:v>
                </c:pt>
                <c:pt idx="20">
                  <c:v>162</c:v>
                </c:pt>
                <c:pt idx="21">
                  <c:v>159</c:v>
                </c:pt>
                <c:pt idx="22">
                  <c:v>152</c:v>
                </c:pt>
                <c:pt idx="23">
                  <c:v>163</c:v>
                </c:pt>
                <c:pt idx="24">
                  <c:v>150</c:v>
                </c:pt>
                <c:pt idx="25">
                  <c:v>153</c:v>
                </c:pt>
                <c:pt idx="26">
                  <c:v>154</c:v>
                </c:pt>
                <c:pt idx="27">
                  <c:v>153</c:v>
                </c:pt>
                <c:pt idx="28">
                  <c:v>152</c:v>
                </c:pt>
                <c:pt idx="29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E-4E85-9DFF-B4B12EFD82C6}"/>
            </c:ext>
          </c:extLst>
        </c:ser>
        <c:ser>
          <c:idx val="1"/>
          <c:order val="1"/>
          <c:tx>
            <c:strRef>
              <c:f>'Supply Chain Demand Forecasting'!$O$2</c:f>
              <c:strCache>
                <c:ptCount val="1"/>
                <c:pt idx="0">
                  <c:v>Forecast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'Supply Chain Demand Forecasting'!$A$3:$A$32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'Supply Chain Demand Forecasting'!$O$3:$O$33</c:f>
              <c:numCache>
                <c:formatCode>General</c:formatCode>
                <c:ptCount val="31"/>
                <c:pt idx="0">
                  <c:v>164</c:v>
                </c:pt>
                <c:pt idx="1">
                  <c:v>164</c:v>
                </c:pt>
                <c:pt idx="2">
                  <c:v>160</c:v>
                </c:pt>
                <c:pt idx="3">
                  <c:v>161</c:v>
                </c:pt>
                <c:pt idx="4">
                  <c:v>158</c:v>
                </c:pt>
                <c:pt idx="5">
                  <c:v>155</c:v>
                </c:pt>
                <c:pt idx="6">
                  <c:v>155</c:v>
                </c:pt>
                <c:pt idx="7">
                  <c:v>154</c:v>
                </c:pt>
                <c:pt idx="8">
                  <c:v>152</c:v>
                </c:pt>
                <c:pt idx="9">
                  <c:v>151</c:v>
                </c:pt>
                <c:pt idx="10">
                  <c:v>155</c:v>
                </c:pt>
                <c:pt idx="11">
                  <c:v>157</c:v>
                </c:pt>
                <c:pt idx="12">
                  <c:v>155</c:v>
                </c:pt>
                <c:pt idx="13">
                  <c:v>157</c:v>
                </c:pt>
                <c:pt idx="14">
                  <c:v>156</c:v>
                </c:pt>
                <c:pt idx="15">
                  <c:v>155</c:v>
                </c:pt>
                <c:pt idx="16">
                  <c:v>159</c:v>
                </c:pt>
                <c:pt idx="17">
                  <c:v>158</c:v>
                </c:pt>
                <c:pt idx="18">
                  <c:v>161</c:v>
                </c:pt>
                <c:pt idx="19">
                  <c:v>159</c:v>
                </c:pt>
                <c:pt idx="20">
                  <c:v>156</c:v>
                </c:pt>
                <c:pt idx="21">
                  <c:v>159</c:v>
                </c:pt>
                <c:pt idx="22">
                  <c:v>159</c:v>
                </c:pt>
                <c:pt idx="23">
                  <c:v>155</c:v>
                </c:pt>
                <c:pt idx="24">
                  <c:v>159</c:v>
                </c:pt>
                <c:pt idx="25">
                  <c:v>154</c:v>
                </c:pt>
                <c:pt idx="26">
                  <c:v>153</c:v>
                </c:pt>
                <c:pt idx="27">
                  <c:v>154</c:v>
                </c:pt>
                <c:pt idx="28">
                  <c:v>153</c:v>
                </c:pt>
                <c:pt idx="29">
                  <c:v>152</c:v>
                </c:pt>
                <c:pt idx="30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AE-4E85-9DFF-B4B12EFD8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92664"/>
        <c:axId val="477488184"/>
      </c:lineChart>
      <c:catAx>
        <c:axId val="47749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88184"/>
        <c:crosses val="autoZero"/>
        <c:auto val="1"/>
        <c:lblAlgn val="ctr"/>
        <c:lblOffset val="100"/>
        <c:noMultiLvlLbl val="0"/>
      </c:catAx>
      <c:valAx>
        <c:axId val="47748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9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'Supply Chain Demand Forecasting'!$E$2</c:f>
              <c:strCache>
                <c:ptCount val="1"/>
                <c:pt idx="0">
                  <c:v>Product 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'Supply Chain Demand Forecasting'!$A$3:$A$32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'Supply Chain Demand Forecasting'!$E$3:$E$32</c:f>
              <c:numCache>
                <c:formatCode>General</c:formatCode>
                <c:ptCount val="30"/>
                <c:pt idx="0">
                  <c:v>168</c:v>
                </c:pt>
                <c:pt idx="1">
                  <c:v>200</c:v>
                </c:pt>
                <c:pt idx="2">
                  <c:v>194</c:v>
                </c:pt>
                <c:pt idx="3">
                  <c:v>177</c:v>
                </c:pt>
                <c:pt idx="4">
                  <c:v>172</c:v>
                </c:pt>
                <c:pt idx="5">
                  <c:v>195</c:v>
                </c:pt>
                <c:pt idx="6">
                  <c:v>193</c:v>
                </c:pt>
                <c:pt idx="7">
                  <c:v>191</c:v>
                </c:pt>
                <c:pt idx="8">
                  <c:v>182</c:v>
                </c:pt>
                <c:pt idx="9">
                  <c:v>181</c:v>
                </c:pt>
                <c:pt idx="10">
                  <c:v>161</c:v>
                </c:pt>
                <c:pt idx="11">
                  <c:v>189</c:v>
                </c:pt>
                <c:pt idx="12">
                  <c:v>171</c:v>
                </c:pt>
                <c:pt idx="13">
                  <c:v>174</c:v>
                </c:pt>
                <c:pt idx="14">
                  <c:v>163</c:v>
                </c:pt>
                <c:pt idx="15">
                  <c:v>195</c:v>
                </c:pt>
                <c:pt idx="16">
                  <c:v>190</c:v>
                </c:pt>
                <c:pt idx="17">
                  <c:v>178</c:v>
                </c:pt>
                <c:pt idx="18">
                  <c:v>198</c:v>
                </c:pt>
                <c:pt idx="19">
                  <c:v>166</c:v>
                </c:pt>
                <c:pt idx="20">
                  <c:v>187</c:v>
                </c:pt>
                <c:pt idx="21">
                  <c:v>166</c:v>
                </c:pt>
                <c:pt idx="22">
                  <c:v>186</c:v>
                </c:pt>
                <c:pt idx="23">
                  <c:v>167</c:v>
                </c:pt>
                <c:pt idx="24">
                  <c:v>172</c:v>
                </c:pt>
                <c:pt idx="25">
                  <c:v>182</c:v>
                </c:pt>
                <c:pt idx="26">
                  <c:v>176</c:v>
                </c:pt>
                <c:pt idx="27">
                  <c:v>169</c:v>
                </c:pt>
                <c:pt idx="28">
                  <c:v>166</c:v>
                </c:pt>
                <c:pt idx="29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71-49C2-ABFD-1C2312FD8FAC}"/>
            </c:ext>
          </c:extLst>
        </c:ser>
        <c:ser>
          <c:idx val="1"/>
          <c:order val="1"/>
          <c:tx>
            <c:strRef>
              <c:f>'Supply Chain Demand Forecasting'!$S$2</c:f>
              <c:strCache>
                <c:ptCount val="1"/>
                <c:pt idx="0">
                  <c:v>Forecast 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'Supply Chain Demand Forecasting'!$A$3:$A$32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'Supply Chain Demand Forecasting'!$S$3:$S$33</c:f>
              <c:numCache>
                <c:formatCode>General</c:formatCode>
                <c:ptCount val="31"/>
                <c:pt idx="0">
                  <c:v>168</c:v>
                </c:pt>
                <c:pt idx="1">
                  <c:v>168</c:v>
                </c:pt>
                <c:pt idx="2">
                  <c:v>176</c:v>
                </c:pt>
                <c:pt idx="3">
                  <c:v>181</c:v>
                </c:pt>
                <c:pt idx="4">
                  <c:v>180</c:v>
                </c:pt>
                <c:pt idx="5">
                  <c:v>178</c:v>
                </c:pt>
                <c:pt idx="6">
                  <c:v>182</c:v>
                </c:pt>
                <c:pt idx="7">
                  <c:v>185</c:v>
                </c:pt>
                <c:pt idx="8">
                  <c:v>187</c:v>
                </c:pt>
                <c:pt idx="9">
                  <c:v>186</c:v>
                </c:pt>
                <c:pt idx="10">
                  <c:v>185</c:v>
                </c:pt>
                <c:pt idx="11">
                  <c:v>179</c:v>
                </c:pt>
                <c:pt idx="12">
                  <c:v>182</c:v>
                </c:pt>
                <c:pt idx="13">
                  <c:v>179</c:v>
                </c:pt>
                <c:pt idx="14">
                  <c:v>178</c:v>
                </c:pt>
                <c:pt idx="15">
                  <c:v>174</c:v>
                </c:pt>
                <c:pt idx="16">
                  <c:v>179</c:v>
                </c:pt>
                <c:pt idx="17">
                  <c:v>182</c:v>
                </c:pt>
                <c:pt idx="18">
                  <c:v>181</c:v>
                </c:pt>
                <c:pt idx="19">
                  <c:v>185</c:v>
                </c:pt>
                <c:pt idx="20">
                  <c:v>180</c:v>
                </c:pt>
                <c:pt idx="21">
                  <c:v>182</c:v>
                </c:pt>
                <c:pt idx="22">
                  <c:v>178</c:v>
                </c:pt>
                <c:pt idx="23">
                  <c:v>180</c:v>
                </c:pt>
                <c:pt idx="24">
                  <c:v>177</c:v>
                </c:pt>
                <c:pt idx="25">
                  <c:v>176</c:v>
                </c:pt>
                <c:pt idx="26">
                  <c:v>178</c:v>
                </c:pt>
                <c:pt idx="27">
                  <c:v>177</c:v>
                </c:pt>
                <c:pt idx="28">
                  <c:v>175</c:v>
                </c:pt>
                <c:pt idx="29">
                  <c:v>173</c:v>
                </c:pt>
                <c:pt idx="30">
                  <c:v>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71-49C2-ABFD-1C2312FD8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92664"/>
        <c:axId val="477488184"/>
      </c:lineChart>
      <c:catAx>
        <c:axId val="47749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88184"/>
        <c:crosses val="autoZero"/>
        <c:auto val="1"/>
        <c:lblAlgn val="ctr"/>
        <c:lblOffset val="100"/>
        <c:noMultiLvlLbl val="0"/>
      </c:catAx>
      <c:valAx>
        <c:axId val="47748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9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'Supply Chain Demand Forecasting'!$F$2</c:f>
              <c:strCache>
                <c:ptCount val="1"/>
                <c:pt idx="0">
                  <c:v>Product 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'Supply Chain Demand Forecasting'!$A$3:$A$32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'Supply Chain Demand Forecasting'!$F$3:$F$32</c:f>
              <c:numCache>
                <c:formatCode>General</c:formatCode>
                <c:ptCount val="30"/>
                <c:pt idx="0">
                  <c:v>217</c:v>
                </c:pt>
                <c:pt idx="1">
                  <c:v>190</c:v>
                </c:pt>
                <c:pt idx="2">
                  <c:v>184</c:v>
                </c:pt>
                <c:pt idx="3">
                  <c:v>196</c:v>
                </c:pt>
                <c:pt idx="4">
                  <c:v>185</c:v>
                </c:pt>
                <c:pt idx="5">
                  <c:v>208</c:v>
                </c:pt>
                <c:pt idx="6">
                  <c:v>196</c:v>
                </c:pt>
                <c:pt idx="7">
                  <c:v>199</c:v>
                </c:pt>
                <c:pt idx="8">
                  <c:v>219</c:v>
                </c:pt>
                <c:pt idx="9">
                  <c:v>204</c:v>
                </c:pt>
                <c:pt idx="10">
                  <c:v>215</c:v>
                </c:pt>
                <c:pt idx="11">
                  <c:v>182</c:v>
                </c:pt>
                <c:pt idx="12">
                  <c:v>212</c:v>
                </c:pt>
                <c:pt idx="13">
                  <c:v>196</c:v>
                </c:pt>
                <c:pt idx="14">
                  <c:v>181</c:v>
                </c:pt>
                <c:pt idx="15">
                  <c:v>200</c:v>
                </c:pt>
                <c:pt idx="16">
                  <c:v>210</c:v>
                </c:pt>
                <c:pt idx="17">
                  <c:v>213</c:v>
                </c:pt>
                <c:pt idx="18">
                  <c:v>209</c:v>
                </c:pt>
                <c:pt idx="19">
                  <c:v>208</c:v>
                </c:pt>
                <c:pt idx="20">
                  <c:v>191</c:v>
                </c:pt>
                <c:pt idx="21">
                  <c:v>216</c:v>
                </c:pt>
                <c:pt idx="22">
                  <c:v>199</c:v>
                </c:pt>
                <c:pt idx="23">
                  <c:v>188</c:v>
                </c:pt>
                <c:pt idx="24">
                  <c:v>183</c:v>
                </c:pt>
                <c:pt idx="25">
                  <c:v>219</c:v>
                </c:pt>
                <c:pt idx="26">
                  <c:v>217</c:v>
                </c:pt>
                <c:pt idx="27">
                  <c:v>205</c:v>
                </c:pt>
                <c:pt idx="28">
                  <c:v>219</c:v>
                </c:pt>
                <c:pt idx="29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3C-4137-8027-64F476F79D4B}"/>
            </c:ext>
          </c:extLst>
        </c:ser>
        <c:ser>
          <c:idx val="1"/>
          <c:order val="1"/>
          <c:tx>
            <c:strRef>
              <c:f>'Supply Chain Demand Forecasting'!$W$2</c:f>
              <c:strCache>
                <c:ptCount val="1"/>
                <c:pt idx="0">
                  <c:v>Forecast 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'Supply Chain Demand Forecasting'!$A$3:$A$32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'Supply Chain Demand Forecasting'!$W$3:$W$33</c:f>
              <c:numCache>
                <c:formatCode>General</c:formatCode>
                <c:ptCount val="31"/>
                <c:pt idx="0">
                  <c:v>217</c:v>
                </c:pt>
                <c:pt idx="1">
                  <c:v>217</c:v>
                </c:pt>
                <c:pt idx="2">
                  <c:v>211</c:v>
                </c:pt>
                <c:pt idx="3">
                  <c:v>205</c:v>
                </c:pt>
                <c:pt idx="4">
                  <c:v>203</c:v>
                </c:pt>
                <c:pt idx="5">
                  <c:v>199</c:v>
                </c:pt>
                <c:pt idx="6">
                  <c:v>201</c:v>
                </c:pt>
                <c:pt idx="7">
                  <c:v>200</c:v>
                </c:pt>
                <c:pt idx="8">
                  <c:v>200</c:v>
                </c:pt>
                <c:pt idx="9">
                  <c:v>204</c:v>
                </c:pt>
                <c:pt idx="10">
                  <c:v>204</c:v>
                </c:pt>
                <c:pt idx="11">
                  <c:v>206</c:v>
                </c:pt>
                <c:pt idx="12">
                  <c:v>201</c:v>
                </c:pt>
                <c:pt idx="13">
                  <c:v>203</c:v>
                </c:pt>
                <c:pt idx="14">
                  <c:v>201</c:v>
                </c:pt>
                <c:pt idx="15">
                  <c:v>197</c:v>
                </c:pt>
                <c:pt idx="16">
                  <c:v>198</c:v>
                </c:pt>
                <c:pt idx="17">
                  <c:v>201</c:v>
                </c:pt>
                <c:pt idx="18">
                  <c:v>204</c:v>
                </c:pt>
                <c:pt idx="19">
                  <c:v>205</c:v>
                </c:pt>
                <c:pt idx="20">
                  <c:v>206</c:v>
                </c:pt>
                <c:pt idx="21">
                  <c:v>203</c:v>
                </c:pt>
                <c:pt idx="22">
                  <c:v>206</c:v>
                </c:pt>
                <c:pt idx="23">
                  <c:v>204</c:v>
                </c:pt>
                <c:pt idx="24">
                  <c:v>201</c:v>
                </c:pt>
                <c:pt idx="25">
                  <c:v>197</c:v>
                </c:pt>
                <c:pt idx="26">
                  <c:v>202</c:v>
                </c:pt>
                <c:pt idx="27">
                  <c:v>205</c:v>
                </c:pt>
                <c:pt idx="28">
                  <c:v>205</c:v>
                </c:pt>
                <c:pt idx="29">
                  <c:v>208</c:v>
                </c:pt>
                <c:pt idx="30">
                  <c:v>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3C-4137-8027-64F476F79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92664"/>
        <c:axId val="477488184"/>
      </c:lineChart>
      <c:catAx>
        <c:axId val="47749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88184"/>
        <c:crosses val="autoZero"/>
        <c:auto val="1"/>
        <c:lblAlgn val="ctr"/>
        <c:lblOffset val="100"/>
        <c:noMultiLvlLbl val="0"/>
      </c:catAx>
      <c:valAx>
        <c:axId val="47748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9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182479</xdr:rowOff>
    </xdr:from>
    <xdr:to>
      <xdr:col>7</xdr:col>
      <xdr:colOff>238404</xdr:colOff>
      <xdr:row>53</xdr:row>
      <xdr:rowOff>84890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F9523-9A74-4BA8-85F3-535F3EE852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245088</xdr:colOff>
      <xdr:row>39</xdr:row>
      <xdr:rowOff>11141</xdr:rowOff>
    </xdr:from>
    <xdr:to>
      <xdr:col>14</xdr:col>
      <xdr:colOff>216123</xdr:colOff>
      <xdr:row>53</xdr:row>
      <xdr:rowOff>102938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5D3BF6-F926-441A-88C4-8128C4857A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222807</xdr:colOff>
      <xdr:row>39</xdr:row>
      <xdr:rowOff>0</xdr:rowOff>
    </xdr:from>
    <xdr:to>
      <xdr:col>21</xdr:col>
      <xdr:colOff>193842</xdr:colOff>
      <xdr:row>53</xdr:row>
      <xdr:rowOff>91797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F7E8FD-375C-4376-956F-7C9C266FF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200526</xdr:colOff>
      <xdr:row>39</xdr:row>
      <xdr:rowOff>0</xdr:rowOff>
    </xdr:from>
    <xdr:to>
      <xdr:col>28</xdr:col>
      <xdr:colOff>394368</xdr:colOff>
      <xdr:row>53</xdr:row>
      <xdr:rowOff>91797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66DCD8-7966-4B6E-ADB8-FFF55FAC7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356492</xdr:colOff>
      <xdr:row>39</xdr:row>
      <xdr:rowOff>11140</xdr:rowOff>
    </xdr:from>
    <xdr:to>
      <xdr:col>36</xdr:col>
      <xdr:colOff>26737</xdr:colOff>
      <xdr:row>53</xdr:row>
      <xdr:rowOff>102937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67E0C0-8696-4850-8882-76AB95CF1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topLeftCell="A17" zoomScale="57" zoomScaleNormal="57" workbookViewId="0">
      <selection activeCell="O32" sqref="O32"/>
    </sheetView>
  </sheetViews>
  <sheetFormatPr defaultRowHeight="14.5" x14ac:dyDescent="0.35"/>
  <cols>
    <col min="7" max="7" width="10.1796875" bestFit="1" customWidth="1"/>
    <col min="8" max="8" width="9.453125" customWidth="1"/>
    <col min="9" max="9" width="13.36328125" bestFit="1" customWidth="1"/>
    <col min="10" max="10" width="9.453125" customWidth="1"/>
    <col min="11" max="11" width="10.1796875" bestFit="1" customWidth="1"/>
    <col min="12" max="12" width="9.36328125" customWidth="1"/>
    <col min="13" max="13" width="13.36328125" bestFit="1" customWidth="1"/>
    <col min="14" max="14" width="9.36328125" customWidth="1"/>
    <col min="15" max="15" width="10.1796875" bestFit="1" customWidth="1"/>
    <col min="16" max="16" width="9.453125" customWidth="1"/>
    <col min="17" max="17" width="13.36328125" bestFit="1" customWidth="1"/>
    <col min="18" max="18" width="9.453125" customWidth="1"/>
    <col min="19" max="19" width="13.36328125" bestFit="1" customWidth="1"/>
    <col min="20" max="20" width="9.36328125" customWidth="1"/>
    <col min="21" max="21" width="13.36328125" bestFit="1" customWidth="1"/>
    <col min="22" max="22" width="9.36328125" customWidth="1"/>
    <col min="23" max="23" width="10" bestFit="1" customWidth="1"/>
    <col min="25" max="25" width="13.36328125" bestFit="1" customWidth="1"/>
  </cols>
  <sheetData>
    <row r="1" spans="1:26" x14ac:dyDescent="0.35">
      <c r="G1" s="4" t="s">
        <v>1</v>
      </c>
      <c r="H1" s="4"/>
      <c r="I1" s="4"/>
      <c r="J1" s="4"/>
      <c r="K1" s="4" t="s">
        <v>2</v>
      </c>
      <c r="L1" s="4"/>
      <c r="M1" s="4"/>
      <c r="N1" s="4"/>
      <c r="O1" s="4" t="s">
        <v>3</v>
      </c>
      <c r="P1" s="4"/>
      <c r="Q1" s="4"/>
      <c r="R1" s="4"/>
      <c r="S1" s="4" t="s">
        <v>4</v>
      </c>
      <c r="T1" s="4"/>
      <c r="U1" s="4"/>
      <c r="V1" s="4"/>
      <c r="W1" s="4" t="s">
        <v>5</v>
      </c>
      <c r="X1" s="4"/>
      <c r="Y1" s="4"/>
      <c r="Z1" s="4"/>
    </row>
    <row r="2" spans="1:2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s="2" t="s">
        <v>11</v>
      </c>
      <c r="I2" s="3" t="s">
        <v>14</v>
      </c>
      <c r="J2" t="s">
        <v>12</v>
      </c>
      <c r="K2" s="1" t="s">
        <v>7</v>
      </c>
      <c r="L2" s="2" t="s">
        <v>11</v>
      </c>
      <c r="M2" s="3" t="s">
        <v>14</v>
      </c>
      <c r="N2" t="s">
        <v>12</v>
      </c>
      <c r="O2" s="1" t="s">
        <v>8</v>
      </c>
      <c r="P2" s="2" t="s">
        <v>11</v>
      </c>
      <c r="Q2" s="3" t="s">
        <v>14</v>
      </c>
      <c r="R2" t="s">
        <v>12</v>
      </c>
      <c r="S2" s="1" t="s">
        <v>9</v>
      </c>
      <c r="T2" s="2" t="s">
        <v>11</v>
      </c>
      <c r="U2" s="3" t="s">
        <v>14</v>
      </c>
      <c r="V2" t="s">
        <v>12</v>
      </c>
      <c r="W2" s="1" t="s">
        <v>10</v>
      </c>
      <c r="X2" s="2" t="s">
        <v>11</v>
      </c>
      <c r="Y2" s="3" t="s">
        <v>14</v>
      </c>
      <c r="Z2" t="s">
        <v>12</v>
      </c>
    </row>
    <row r="3" spans="1:26" x14ac:dyDescent="0.35">
      <c r="A3">
        <v>1</v>
      </c>
      <c r="B3">
        <v>96</v>
      </c>
      <c r="C3">
        <v>107</v>
      </c>
      <c r="D3">
        <v>164</v>
      </c>
      <c r="E3">
        <v>168</v>
      </c>
      <c r="F3">
        <v>217</v>
      </c>
      <c r="G3" s="1">
        <v>96</v>
      </c>
      <c r="H3" s="2">
        <f>B3-G3</f>
        <v>0</v>
      </c>
      <c r="I3" s="3">
        <f>ABS(H3/B3)</f>
        <v>0</v>
      </c>
      <c r="J3">
        <f>H3^2</f>
        <v>0</v>
      </c>
      <c r="K3" s="1">
        <v>107</v>
      </c>
      <c r="L3" s="2">
        <f>C3-K3</f>
        <v>0</v>
      </c>
      <c r="M3" s="3">
        <f>ABS(L3/C3)</f>
        <v>0</v>
      </c>
      <c r="N3">
        <f>L3^2</f>
        <v>0</v>
      </c>
      <c r="O3" s="1">
        <v>164</v>
      </c>
      <c r="P3" s="2">
        <f>D3-O3</f>
        <v>0</v>
      </c>
      <c r="Q3" s="3">
        <f>ABS(P3/D3)</f>
        <v>0</v>
      </c>
      <c r="R3">
        <f>P3^2</f>
        <v>0</v>
      </c>
      <c r="S3" s="1">
        <v>168</v>
      </c>
      <c r="T3" s="2">
        <f>E3-S3</f>
        <v>0</v>
      </c>
      <c r="U3" s="3">
        <f>ABS(T3/E3)</f>
        <v>0</v>
      </c>
      <c r="V3">
        <f>T3^2</f>
        <v>0</v>
      </c>
      <c r="W3" s="1">
        <v>217</v>
      </c>
      <c r="X3" s="2">
        <f>F3-W3</f>
        <v>0</v>
      </c>
      <c r="Y3" s="3">
        <f>ABS(X3/F3)</f>
        <v>0</v>
      </c>
      <c r="Z3">
        <f>X3^2</f>
        <v>0</v>
      </c>
    </row>
    <row r="4" spans="1:26" x14ac:dyDescent="0.35">
      <c r="A4">
        <v>2</v>
      </c>
      <c r="B4">
        <v>98</v>
      </c>
      <c r="C4">
        <v>94</v>
      </c>
      <c r="D4">
        <v>156</v>
      </c>
      <c r="E4">
        <v>200</v>
      </c>
      <c r="F4">
        <v>190</v>
      </c>
      <c r="G4" s="1">
        <f>ROUND($G$35*B3+(1-$G$35)*G3,0)</f>
        <v>96</v>
      </c>
      <c r="H4" s="2">
        <f t="shared" ref="H4:H32" si="0">B4-G4</f>
        <v>2</v>
      </c>
      <c r="I4" s="3">
        <f t="shared" ref="I4:I32" si="1">ABS(H4/B4)</f>
        <v>2.0408163265306121E-2</v>
      </c>
      <c r="J4">
        <f t="shared" ref="J4:J32" si="2">H4^2</f>
        <v>4</v>
      </c>
      <c r="K4" s="1">
        <f>ROUND($K$35*C3+(1-$K$35)*K3,0)</f>
        <v>107</v>
      </c>
      <c r="L4" s="2">
        <f t="shared" ref="L4:L32" si="3">C4-K4</f>
        <v>-13</v>
      </c>
      <c r="M4" s="3">
        <f t="shared" ref="M4:M32" si="4">ABS(L4/C4)</f>
        <v>0.13829787234042554</v>
      </c>
      <c r="N4">
        <f t="shared" ref="N4:N32" si="5">L4^2</f>
        <v>169</v>
      </c>
      <c r="O4" s="1">
        <f>ROUND($O$35*D3+(1-$O$35)*O3,0)</f>
        <v>164</v>
      </c>
      <c r="P4" s="2">
        <f t="shared" ref="P4:P32" si="6">D4-O4</f>
        <v>-8</v>
      </c>
      <c r="Q4" s="3">
        <f t="shared" ref="Q4:Q32" si="7">ABS(P4/D4)</f>
        <v>5.128205128205128E-2</v>
      </c>
      <c r="R4">
        <f t="shared" ref="R4:R32" si="8">P4^2</f>
        <v>64</v>
      </c>
      <c r="S4" s="1">
        <f>ROUND($S$35*E3+(1-$S$35)*S3,0)</f>
        <v>168</v>
      </c>
      <c r="T4" s="2">
        <f t="shared" ref="T4:T32" si="9">E4-S4</f>
        <v>32</v>
      </c>
      <c r="U4" s="3">
        <f t="shared" ref="U4:U32" si="10">ABS(T4/E4)</f>
        <v>0.16</v>
      </c>
      <c r="V4">
        <f t="shared" ref="V4:V32" si="11">T4^2</f>
        <v>1024</v>
      </c>
      <c r="W4" s="1">
        <f>ROUND($W$35*F3+(1-$W$35)*W3,0)</f>
        <v>217</v>
      </c>
      <c r="X4" s="2">
        <f t="shared" ref="X4:X32" si="12">F4-W4</f>
        <v>-27</v>
      </c>
      <c r="Y4" s="3">
        <f t="shared" ref="Y4:Y32" si="13">ABS(X4/F4)</f>
        <v>0.14210526315789473</v>
      </c>
      <c r="Z4">
        <f t="shared" ref="Z4:Z32" si="14">X4^2</f>
        <v>729</v>
      </c>
    </row>
    <row r="5" spans="1:26" x14ac:dyDescent="0.35">
      <c r="A5">
        <v>3</v>
      </c>
      <c r="B5">
        <v>103</v>
      </c>
      <c r="C5">
        <v>98</v>
      </c>
      <c r="D5">
        <v>161</v>
      </c>
      <c r="E5">
        <v>194</v>
      </c>
      <c r="F5">
        <v>184</v>
      </c>
      <c r="G5" s="1">
        <f t="shared" ref="G5:G33" si="15">ROUND($G$35*B4+(1-$G$35)*G4,0)</f>
        <v>97</v>
      </c>
      <c r="H5" s="2">
        <f t="shared" si="0"/>
        <v>6</v>
      </c>
      <c r="I5" s="3">
        <f t="shared" si="1"/>
        <v>5.8252427184466021E-2</v>
      </c>
      <c r="J5">
        <f t="shared" si="2"/>
        <v>36</v>
      </c>
      <c r="K5" s="1">
        <f t="shared" ref="K5:K33" si="16">ROUND($K$35*C4+(1-$K$35)*K4,0)</f>
        <v>104</v>
      </c>
      <c r="L5" s="2">
        <f t="shared" si="3"/>
        <v>-6</v>
      </c>
      <c r="M5" s="3">
        <f t="shared" si="4"/>
        <v>6.1224489795918366E-2</v>
      </c>
      <c r="N5">
        <f t="shared" si="5"/>
        <v>36</v>
      </c>
      <c r="O5" s="1">
        <f t="shared" ref="O5:O33" si="17">ROUND($O$35*D4+(1-$O$35)*O4,0)</f>
        <v>160</v>
      </c>
      <c r="P5" s="2">
        <f t="shared" si="6"/>
        <v>1</v>
      </c>
      <c r="Q5" s="3">
        <f t="shared" si="7"/>
        <v>6.2111801242236021E-3</v>
      </c>
      <c r="R5">
        <f t="shared" si="8"/>
        <v>1</v>
      </c>
      <c r="S5" s="1">
        <f t="shared" ref="S5:S33" si="18">ROUND($S$35*E4+(1-$S$35)*S4,0)</f>
        <v>176</v>
      </c>
      <c r="T5" s="2">
        <f t="shared" si="9"/>
        <v>18</v>
      </c>
      <c r="U5" s="3">
        <f t="shared" si="10"/>
        <v>9.2783505154639179E-2</v>
      </c>
      <c r="V5">
        <f t="shared" si="11"/>
        <v>324</v>
      </c>
      <c r="W5" s="1">
        <f t="shared" ref="W5:W33" si="19">ROUND($W$35*F4+(1-$W$35)*W4,0)</f>
        <v>211</v>
      </c>
      <c r="X5" s="2">
        <f t="shared" si="12"/>
        <v>-27</v>
      </c>
      <c r="Y5" s="3">
        <f t="shared" si="13"/>
        <v>0.14673913043478262</v>
      </c>
      <c r="Z5">
        <f t="shared" si="14"/>
        <v>729</v>
      </c>
    </row>
    <row r="6" spans="1:26" x14ac:dyDescent="0.35">
      <c r="A6">
        <v>4</v>
      </c>
      <c r="B6">
        <v>97</v>
      </c>
      <c r="C6">
        <v>100</v>
      </c>
      <c r="D6">
        <v>155</v>
      </c>
      <c r="E6">
        <v>177</v>
      </c>
      <c r="F6">
        <v>196</v>
      </c>
      <c r="G6" s="1">
        <f t="shared" si="15"/>
        <v>99</v>
      </c>
      <c r="H6" s="2">
        <f t="shared" si="0"/>
        <v>-2</v>
      </c>
      <c r="I6" s="3">
        <f t="shared" si="1"/>
        <v>2.0618556701030927E-2</v>
      </c>
      <c r="J6">
        <f t="shared" si="2"/>
        <v>4</v>
      </c>
      <c r="K6" s="1">
        <f t="shared" si="16"/>
        <v>103</v>
      </c>
      <c r="L6" s="2">
        <f t="shared" si="3"/>
        <v>-3</v>
      </c>
      <c r="M6" s="3">
        <f t="shared" si="4"/>
        <v>0.03</v>
      </c>
      <c r="N6">
        <f t="shared" si="5"/>
        <v>9</v>
      </c>
      <c r="O6" s="1">
        <f t="shared" si="17"/>
        <v>161</v>
      </c>
      <c r="P6" s="2">
        <f t="shared" si="6"/>
        <v>-6</v>
      </c>
      <c r="Q6" s="3">
        <f t="shared" si="7"/>
        <v>3.870967741935484E-2</v>
      </c>
      <c r="R6">
        <f t="shared" si="8"/>
        <v>36</v>
      </c>
      <c r="S6" s="1">
        <f t="shared" si="18"/>
        <v>181</v>
      </c>
      <c r="T6" s="2">
        <f t="shared" si="9"/>
        <v>-4</v>
      </c>
      <c r="U6" s="3">
        <f t="shared" si="10"/>
        <v>2.2598870056497175E-2</v>
      </c>
      <c r="V6">
        <f t="shared" si="11"/>
        <v>16</v>
      </c>
      <c r="W6" s="1">
        <f t="shared" si="19"/>
        <v>205</v>
      </c>
      <c r="X6" s="2">
        <f t="shared" si="12"/>
        <v>-9</v>
      </c>
      <c r="Y6" s="3">
        <f t="shared" si="13"/>
        <v>4.5918367346938778E-2</v>
      </c>
      <c r="Z6">
        <f t="shared" si="14"/>
        <v>81</v>
      </c>
    </row>
    <row r="7" spans="1:26" x14ac:dyDescent="0.35">
      <c r="A7">
        <v>5</v>
      </c>
      <c r="B7">
        <v>104</v>
      </c>
      <c r="C7">
        <v>95</v>
      </c>
      <c r="D7">
        <v>152</v>
      </c>
      <c r="E7">
        <v>172</v>
      </c>
      <c r="F7">
        <v>185</v>
      </c>
      <c r="G7" s="1">
        <f t="shared" si="15"/>
        <v>98</v>
      </c>
      <c r="H7" s="2">
        <f t="shared" si="0"/>
        <v>6</v>
      </c>
      <c r="I7" s="3">
        <f t="shared" si="1"/>
        <v>5.7692307692307696E-2</v>
      </c>
      <c r="J7">
        <f t="shared" si="2"/>
        <v>36</v>
      </c>
      <c r="K7" s="1">
        <f t="shared" si="16"/>
        <v>102</v>
      </c>
      <c r="L7" s="2">
        <f t="shared" si="3"/>
        <v>-7</v>
      </c>
      <c r="M7" s="3">
        <f t="shared" si="4"/>
        <v>7.3684210526315783E-2</v>
      </c>
      <c r="N7">
        <f t="shared" si="5"/>
        <v>49</v>
      </c>
      <c r="O7" s="1">
        <f t="shared" si="17"/>
        <v>158</v>
      </c>
      <c r="P7" s="2">
        <f t="shared" si="6"/>
        <v>-6</v>
      </c>
      <c r="Q7" s="3">
        <f t="shared" si="7"/>
        <v>3.9473684210526314E-2</v>
      </c>
      <c r="R7">
        <f t="shared" si="8"/>
        <v>36</v>
      </c>
      <c r="S7" s="1">
        <f t="shared" si="18"/>
        <v>180</v>
      </c>
      <c r="T7" s="2">
        <f t="shared" si="9"/>
        <v>-8</v>
      </c>
      <c r="U7" s="3">
        <f t="shared" si="10"/>
        <v>4.6511627906976744E-2</v>
      </c>
      <c r="V7">
        <f t="shared" si="11"/>
        <v>64</v>
      </c>
      <c r="W7" s="1">
        <f t="shared" si="19"/>
        <v>203</v>
      </c>
      <c r="X7" s="2">
        <f t="shared" si="12"/>
        <v>-18</v>
      </c>
      <c r="Y7" s="3">
        <f t="shared" si="13"/>
        <v>9.7297297297297303E-2</v>
      </c>
      <c r="Z7">
        <f t="shared" si="14"/>
        <v>324</v>
      </c>
    </row>
    <row r="8" spans="1:26" x14ac:dyDescent="0.35">
      <c r="A8">
        <v>6</v>
      </c>
      <c r="B8">
        <v>96</v>
      </c>
      <c r="C8">
        <v>106</v>
      </c>
      <c r="D8">
        <v>155</v>
      </c>
      <c r="E8">
        <v>195</v>
      </c>
      <c r="F8">
        <v>208</v>
      </c>
      <c r="G8" s="1">
        <f t="shared" si="15"/>
        <v>100</v>
      </c>
      <c r="H8" s="2">
        <f t="shared" si="0"/>
        <v>-4</v>
      </c>
      <c r="I8" s="3">
        <f t="shared" si="1"/>
        <v>4.1666666666666664E-2</v>
      </c>
      <c r="J8">
        <f t="shared" si="2"/>
        <v>16</v>
      </c>
      <c r="K8" s="1">
        <f t="shared" si="16"/>
        <v>101</v>
      </c>
      <c r="L8" s="2">
        <f t="shared" si="3"/>
        <v>5</v>
      </c>
      <c r="M8" s="3">
        <f t="shared" si="4"/>
        <v>4.716981132075472E-2</v>
      </c>
      <c r="N8">
        <f t="shared" si="5"/>
        <v>25</v>
      </c>
      <c r="O8" s="1">
        <f t="shared" si="17"/>
        <v>155</v>
      </c>
      <c r="P8" s="2">
        <f t="shared" si="6"/>
        <v>0</v>
      </c>
      <c r="Q8" s="3">
        <f t="shared" si="7"/>
        <v>0</v>
      </c>
      <c r="R8">
        <f t="shared" si="8"/>
        <v>0</v>
      </c>
      <c r="S8" s="1">
        <f t="shared" si="18"/>
        <v>178</v>
      </c>
      <c r="T8" s="2">
        <f t="shared" si="9"/>
        <v>17</v>
      </c>
      <c r="U8" s="3">
        <f t="shared" si="10"/>
        <v>8.7179487179487175E-2</v>
      </c>
      <c r="V8">
        <f t="shared" si="11"/>
        <v>289</v>
      </c>
      <c r="W8" s="1">
        <f t="shared" si="19"/>
        <v>199</v>
      </c>
      <c r="X8" s="2">
        <f t="shared" si="12"/>
        <v>9</v>
      </c>
      <c r="Y8" s="3">
        <f t="shared" si="13"/>
        <v>4.3269230769230768E-2</v>
      </c>
      <c r="Z8">
        <f t="shared" si="14"/>
        <v>81</v>
      </c>
    </row>
    <row r="9" spans="1:26" x14ac:dyDescent="0.35">
      <c r="A9">
        <v>7</v>
      </c>
      <c r="B9">
        <v>103</v>
      </c>
      <c r="C9">
        <v>102</v>
      </c>
      <c r="D9">
        <v>153</v>
      </c>
      <c r="E9">
        <v>193</v>
      </c>
      <c r="F9">
        <v>196</v>
      </c>
      <c r="G9" s="1">
        <f t="shared" si="15"/>
        <v>99</v>
      </c>
      <c r="H9" s="2">
        <f t="shared" si="0"/>
        <v>4</v>
      </c>
      <c r="I9" s="3">
        <f t="shared" si="1"/>
        <v>3.8834951456310676E-2</v>
      </c>
      <c r="J9">
        <f t="shared" si="2"/>
        <v>16</v>
      </c>
      <c r="K9" s="1">
        <f t="shared" si="16"/>
        <v>102</v>
      </c>
      <c r="L9" s="2">
        <f t="shared" si="3"/>
        <v>0</v>
      </c>
      <c r="M9" s="3">
        <f t="shared" si="4"/>
        <v>0</v>
      </c>
      <c r="N9">
        <f t="shared" si="5"/>
        <v>0</v>
      </c>
      <c r="O9" s="1">
        <f t="shared" si="17"/>
        <v>155</v>
      </c>
      <c r="P9" s="2">
        <f t="shared" si="6"/>
        <v>-2</v>
      </c>
      <c r="Q9" s="3">
        <f t="shared" si="7"/>
        <v>1.3071895424836602E-2</v>
      </c>
      <c r="R9">
        <f t="shared" si="8"/>
        <v>4</v>
      </c>
      <c r="S9" s="1">
        <f t="shared" si="18"/>
        <v>182</v>
      </c>
      <c r="T9" s="2">
        <f t="shared" si="9"/>
        <v>11</v>
      </c>
      <c r="U9" s="3">
        <f t="shared" si="10"/>
        <v>5.6994818652849742E-2</v>
      </c>
      <c r="V9">
        <f t="shared" si="11"/>
        <v>121</v>
      </c>
      <c r="W9" s="1">
        <f t="shared" si="19"/>
        <v>201</v>
      </c>
      <c r="X9" s="2">
        <f t="shared" si="12"/>
        <v>-5</v>
      </c>
      <c r="Y9" s="3">
        <f t="shared" si="13"/>
        <v>2.5510204081632654E-2</v>
      </c>
      <c r="Z9">
        <f t="shared" si="14"/>
        <v>25</v>
      </c>
    </row>
    <row r="10" spans="1:26" x14ac:dyDescent="0.35">
      <c r="A10">
        <v>8</v>
      </c>
      <c r="B10">
        <v>103</v>
      </c>
      <c r="C10">
        <v>104</v>
      </c>
      <c r="D10">
        <v>150</v>
      </c>
      <c r="E10">
        <v>191</v>
      </c>
      <c r="F10">
        <v>199</v>
      </c>
      <c r="G10" s="1">
        <f t="shared" si="15"/>
        <v>100</v>
      </c>
      <c r="H10" s="2">
        <f t="shared" si="0"/>
        <v>3</v>
      </c>
      <c r="I10" s="3">
        <f t="shared" si="1"/>
        <v>2.9126213592233011E-2</v>
      </c>
      <c r="J10">
        <f t="shared" si="2"/>
        <v>9</v>
      </c>
      <c r="K10" s="1">
        <f t="shared" si="16"/>
        <v>102</v>
      </c>
      <c r="L10" s="2">
        <f t="shared" si="3"/>
        <v>2</v>
      </c>
      <c r="M10" s="3">
        <f t="shared" si="4"/>
        <v>1.9230769230769232E-2</v>
      </c>
      <c r="N10">
        <f t="shared" si="5"/>
        <v>4</v>
      </c>
      <c r="O10" s="1">
        <f t="shared" si="17"/>
        <v>154</v>
      </c>
      <c r="P10" s="2">
        <f t="shared" si="6"/>
        <v>-4</v>
      </c>
      <c r="Q10" s="3">
        <f t="shared" si="7"/>
        <v>2.6666666666666668E-2</v>
      </c>
      <c r="R10">
        <f t="shared" si="8"/>
        <v>16</v>
      </c>
      <c r="S10" s="1">
        <f t="shared" si="18"/>
        <v>185</v>
      </c>
      <c r="T10" s="2">
        <f t="shared" si="9"/>
        <v>6</v>
      </c>
      <c r="U10" s="3">
        <f t="shared" si="10"/>
        <v>3.1413612565445025E-2</v>
      </c>
      <c r="V10">
        <f t="shared" si="11"/>
        <v>36</v>
      </c>
      <c r="W10" s="1">
        <f t="shared" si="19"/>
        <v>200</v>
      </c>
      <c r="X10" s="2">
        <f t="shared" si="12"/>
        <v>-1</v>
      </c>
      <c r="Y10" s="3">
        <f t="shared" si="13"/>
        <v>5.0251256281407036E-3</v>
      </c>
      <c r="Z10">
        <f t="shared" si="14"/>
        <v>1</v>
      </c>
    </row>
    <row r="11" spans="1:26" x14ac:dyDescent="0.35">
      <c r="A11">
        <v>9</v>
      </c>
      <c r="B11">
        <v>103</v>
      </c>
      <c r="C11">
        <v>95</v>
      </c>
      <c r="D11">
        <v>151</v>
      </c>
      <c r="E11">
        <v>182</v>
      </c>
      <c r="F11">
        <v>219</v>
      </c>
      <c r="G11" s="1">
        <f t="shared" si="15"/>
        <v>101</v>
      </c>
      <c r="H11" s="2">
        <f t="shared" si="0"/>
        <v>2</v>
      </c>
      <c r="I11" s="3">
        <f t="shared" si="1"/>
        <v>1.9417475728155338E-2</v>
      </c>
      <c r="J11">
        <f t="shared" si="2"/>
        <v>4</v>
      </c>
      <c r="K11" s="1">
        <f t="shared" si="16"/>
        <v>102</v>
      </c>
      <c r="L11" s="2">
        <f t="shared" si="3"/>
        <v>-7</v>
      </c>
      <c r="M11" s="3">
        <f t="shared" si="4"/>
        <v>7.3684210526315783E-2</v>
      </c>
      <c r="N11">
        <f t="shared" si="5"/>
        <v>49</v>
      </c>
      <c r="O11" s="1">
        <f t="shared" si="17"/>
        <v>152</v>
      </c>
      <c r="P11" s="2">
        <f t="shared" si="6"/>
        <v>-1</v>
      </c>
      <c r="Q11" s="3">
        <f t="shared" si="7"/>
        <v>6.6225165562913907E-3</v>
      </c>
      <c r="R11">
        <f t="shared" si="8"/>
        <v>1</v>
      </c>
      <c r="S11" s="1">
        <f t="shared" si="18"/>
        <v>187</v>
      </c>
      <c r="T11" s="2">
        <f t="shared" si="9"/>
        <v>-5</v>
      </c>
      <c r="U11" s="3">
        <f t="shared" si="10"/>
        <v>2.7472527472527472E-2</v>
      </c>
      <c r="V11">
        <f t="shared" si="11"/>
        <v>25</v>
      </c>
      <c r="W11" s="1">
        <f t="shared" si="19"/>
        <v>200</v>
      </c>
      <c r="X11" s="2">
        <f t="shared" si="12"/>
        <v>19</v>
      </c>
      <c r="Y11" s="3">
        <f t="shared" si="13"/>
        <v>8.6757990867579904E-2</v>
      </c>
      <c r="Z11">
        <f t="shared" si="14"/>
        <v>361</v>
      </c>
    </row>
    <row r="12" spans="1:26" x14ac:dyDescent="0.35">
      <c r="A12">
        <v>10</v>
      </c>
      <c r="B12">
        <v>103</v>
      </c>
      <c r="C12">
        <v>90</v>
      </c>
      <c r="D12">
        <v>158</v>
      </c>
      <c r="E12">
        <v>181</v>
      </c>
      <c r="F12">
        <v>204</v>
      </c>
      <c r="G12" s="1">
        <f t="shared" si="15"/>
        <v>102</v>
      </c>
      <c r="H12" s="2">
        <f t="shared" si="0"/>
        <v>1</v>
      </c>
      <c r="I12" s="3">
        <f t="shared" si="1"/>
        <v>9.7087378640776691E-3</v>
      </c>
      <c r="J12">
        <f t="shared" si="2"/>
        <v>1</v>
      </c>
      <c r="K12" s="1">
        <f t="shared" si="16"/>
        <v>101</v>
      </c>
      <c r="L12" s="2">
        <f t="shared" si="3"/>
        <v>-11</v>
      </c>
      <c r="M12" s="3">
        <f t="shared" si="4"/>
        <v>0.12222222222222222</v>
      </c>
      <c r="N12">
        <f t="shared" si="5"/>
        <v>121</v>
      </c>
      <c r="O12" s="1">
        <f t="shared" si="17"/>
        <v>151</v>
      </c>
      <c r="P12" s="2">
        <f t="shared" si="6"/>
        <v>7</v>
      </c>
      <c r="Q12" s="3">
        <f t="shared" si="7"/>
        <v>4.4303797468354431E-2</v>
      </c>
      <c r="R12">
        <f t="shared" si="8"/>
        <v>49</v>
      </c>
      <c r="S12" s="1">
        <f t="shared" si="18"/>
        <v>186</v>
      </c>
      <c r="T12" s="2">
        <f t="shared" si="9"/>
        <v>-5</v>
      </c>
      <c r="U12" s="3">
        <f t="shared" si="10"/>
        <v>2.7624309392265192E-2</v>
      </c>
      <c r="V12">
        <f t="shared" si="11"/>
        <v>25</v>
      </c>
      <c r="W12" s="1">
        <f t="shared" si="19"/>
        <v>204</v>
      </c>
      <c r="X12" s="2">
        <f t="shared" si="12"/>
        <v>0</v>
      </c>
      <c r="Y12" s="3">
        <f t="shared" si="13"/>
        <v>0</v>
      </c>
      <c r="Z12">
        <f t="shared" si="14"/>
        <v>0</v>
      </c>
    </row>
    <row r="13" spans="1:26" x14ac:dyDescent="0.35">
      <c r="A13">
        <v>11</v>
      </c>
      <c r="B13">
        <v>99</v>
      </c>
      <c r="C13">
        <v>107</v>
      </c>
      <c r="D13">
        <v>159</v>
      </c>
      <c r="E13">
        <v>161</v>
      </c>
      <c r="F13">
        <v>215</v>
      </c>
      <c r="G13" s="1">
        <f t="shared" si="15"/>
        <v>102</v>
      </c>
      <c r="H13" s="2">
        <f t="shared" si="0"/>
        <v>-3</v>
      </c>
      <c r="I13" s="3">
        <f t="shared" si="1"/>
        <v>3.0303030303030304E-2</v>
      </c>
      <c r="J13">
        <f t="shared" si="2"/>
        <v>9</v>
      </c>
      <c r="K13" s="1">
        <f t="shared" si="16"/>
        <v>99</v>
      </c>
      <c r="L13" s="2">
        <f t="shared" si="3"/>
        <v>8</v>
      </c>
      <c r="M13" s="3">
        <f t="shared" si="4"/>
        <v>7.476635514018691E-2</v>
      </c>
      <c r="N13">
        <f t="shared" si="5"/>
        <v>64</v>
      </c>
      <c r="O13" s="1">
        <f t="shared" si="17"/>
        <v>155</v>
      </c>
      <c r="P13" s="2">
        <f t="shared" si="6"/>
        <v>4</v>
      </c>
      <c r="Q13" s="3">
        <f t="shared" si="7"/>
        <v>2.5157232704402517E-2</v>
      </c>
      <c r="R13">
        <f t="shared" si="8"/>
        <v>16</v>
      </c>
      <c r="S13" s="1">
        <f t="shared" si="18"/>
        <v>185</v>
      </c>
      <c r="T13" s="2">
        <f t="shared" si="9"/>
        <v>-24</v>
      </c>
      <c r="U13" s="3">
        <f t="shared" si="10"/>
        <v>0.14906832298136646</v>
      </c>
      <c r="V13">
        <f t="shared" si="11"/>
        <v>576</v>
      </c>
      <c r="W13" s="1">
        <f t="shared" si="19"/>
        <v>204</v>
      </c>
      <c r="X13" s="2">
        <f t="shared" si="12"/>
        <v>11</v>
      </c>
      <c r="Y13" s="3">
        <f t="shared" si="13"/>
        <v>5.1162790697674418E-2</v>
      </c>
      <c r="Z13">
        <f t="shared" si="14"/>
        <v>121</v>
      </c>
    </row>
    <row r="14" spans="1:26" x14ac:dyDescent="0.35">
      <c r="A14">
        <v>12</v>
      </c>
      <c r="B14">
        <v>103</v>
      </c>
      <c r="C14">
        <v>103</v>
      </c>
      <c r="D14">
        <v>154</v>
      </c>
      <c r="E14">
        <v>189</v>
      </c>
      <c r="F14">
        <v>182</v>
      </c>
      <c r="G14" s="1">
        <f t="shared" si="15"/>
        <v>101</v>
      </c>
      <c r="H14" s="2">
        <f t="shared" si="0"/>
        <v>2</v>
      </c>
      <c r="I14" s="3">
        <f t="shared" si="1"/>
        <v>1.9417475728155338E-2</v>
      </c>
      <c r="J14">
        <f t="shared" si="2"/>
        <v>4</v>
      </c>
      <c r="K14" s="1">
        <f t="shared" si="16"/>
        <v>101</v>
      </c>
      <c r="L14" s="2">
        <f t="shared" si="3"/>
        <v>2</v>
      </c>
      <c r="M14" s="3">
        <f t="shared" si="4"/>
        <v>1.9417475728155338E-2</v>
      </c>
      <c r="N14">
        <f t="shared" si="5"/>
        <v>4</v>
      </c>
      <c r="O14" s="1">
        <f t="shared" si="17"/>
        <v>157</v>
      </c>
      <c r="P14" s="2">
        <f t="shared" si="6"/>
        <v>-3</v>
      </c>
      <c r="Q14" s="3">
        <f t="shared" si="7"/>
        <v>1.948051948051948E-2</v>
      </c>
      <c r="R14">
        <f t="shared" si="8"/>
        <v>9</v>
      </c>
      <c r="S14" s="1">
        <f t="shared" si="18"/>
        <v>179</v>
      </c>
      <c r="T14" s="2">
        <f t="shared" si="9"/>
        <v>10</v>
      </c>
      <c r="U14" s="3">
        <f t="shared" si="10"/>
        <v>5.2910052910052907E-2</v>
      </c>
      <c r="V14">
        <f t="shared" si="11"/>
        <v>100</v>
      </c>
      <c r="W14" s="1">
        <f t="shared" si="19"/>
        <v>206</v>
      </c>
      <c r="X14" s="2">
        <f t="shared" si="12"/>
        <v>-24</v>
      </c>
      <c r="Y14" s="3">
        <f t="shared" si="13"/>
        <v>0.13186813186813187</v>
      </c>
      <c r="Z14">
        <f t="shared" si="14"/>
        <v>576</v>
      </c>
    </row>
    <row r="15" spans="1:26" x14ac:dyDescent="0.35">
      <c r="A15">
        <v>13</v>
      </c>
      <c r="B15">
        <v>100</v>
      </c>
      <c r="C15">
        <v>90</v>
      </c>
      <c r="D15">
        <v>159</v>
      </c>
      <c r="E15">
        <v>171</v>
      </c>
      <c r="F15">
        <v>212</v>
      </c>
      <c r="G15" s="1">
        <f t="shared" si="15"/>
        <v>102</v>
      </c>
      <c r="H15" s="2">
        <f t="shared" si="0"/>
        <v>-2</v>
      </c>
      <c r="I15" s="3">
        <f t="shared" si="1"/>
        <v>0.02</v>
      </c>
      <c r="J15">
        <f t="shared" si="2"/>
        <v>4</v>
      </c>
      <c r="K15" s="1">
        <f t="shared" si="16"/>
        <v>101</v>
      </c>
      <c r="L15" s="2">
        <f t="shared" si="3"/>
        <v>-11</v>
      </c>
      <c r="M15" s="3">
        <f t="shared" si="4"/>
        <v>0.12222222222222222</v>
      </c>
      <c r="N15">
        <f t="shared" si="5"/>
        <v>121</v>
      </c>
      <c r="O15" s="1">
        <f t="shared" si="17"/>
        <v>155</v>
      </c>
      <c r="P15" s="2">
        <f t="shared" si="6"/>
        <v>4</v>
      </c>
      <c r="Q15" s="3">
        <f t="shared" si="7"/>
        <v>2.5157232704402517E-2</v>
      </c>
      <c r="R15">
        <f t="shared" si="8"/>
        <v>16</v>
      </c>
      <c r="S15" s="1">
        <f t="shared" si="18"/>
        <v>182</v>
      </c>
      <c r="T15" s="2">
        <f t="shared" si="9"/>
        <v>-11</v>
      </c>
      <c r="U15" s="3">
        <f t="shared" si="10"/>
        <v>6.4327485380116955E-2</v>
      </c>
      <c r="V15">
        <f t="shared" si="11"/>
        <v>121</v>
      </c>
      <c r="W15" s="1">
        <f t="shared" si="19"/>
        <v>201</v>
      </c>
      <c r="X15" s="2">
        <f t="shared" si="12"/>
        <v>11</v>
      </c>
      <c r="Y15" s="3">
        <f t="shared" si="13"/>
        <v>5.1886792452830191E-2</v>
      </c>
      <c r="Z15">
        <f t="shared" si="14"/>
        <v>121</v>
      </c>
    </row>
    <row r="16" spans="1:26" x14ac:dyDescent="0.35">
      <c r="A16">
        <v>14</v>
      </c>
      <c r="B16">
        <v>105</v>
      </c>
      <c r="C16">
        <v>104</v>
      </c>
      <c r="D16">
        <v>155</v>
      </c>
      <c r="E16">
        <v>174</v>
      </c>
      <c r="F16">
        <v>196</v>
      </c>
      <c r="G16" s="1">
        <f t="shared" si="15"/>
        <v>101</v>
      </c>
      <c r="H16" s="2">
        <f t="shared" si="0"/>
        <v>4</v>
      </c>
      <c r="I16" s="3">
        <f t="shared" si="1"/>
        <v>3.8095238095238099E-2</v>
      </c>
      <c r="J16">
        <f t="shared" si="2"/>
        <v>16</v>
      </c>
      <c r="K16" s="1">
        <f t="shared" si="16"/>
        <v>99</v>
      </c>
      <c r="L16" s="2">
        <f t="shared" si="3"/>
        <v>5</v>
      </c>
      <c r="M16" s="3">
        <f t="shared" si="4"/>
        <v>4.807692307692308E-2</v>
      </c>
      <c r="N16">
        <f t="shared" si="5"/>
        <v>25</v>
      </c>
      <c r="O16" s="1">
        <f t="shared" si="17"/>
        <v>157</v>
      </c>
      <c r="P16" s="2">
        <f t="shared" si="6"/>
        <v>-2</v>
      </c>
      <c r="Q16" s="3">
        <f t="shared" si="7"/>
        <v>1.2903225806451613E-2</v>
      </c>
      <c r="R16">
        <f t="shared" si="8"/>
        <v>4</v>
      </c>
      <c r="S16" s="1">
        <f t="shared" si="18"/>
        <v>179</v>
      </c>
      <c r="T16" s="2">
        <f t="shared" si="9"/>
        <v>-5</v>
      </c>
      <c r="U16" s="3">
        <f t="shared" si="10"/>
        <v>2.8735632183908046E-2</v>
      </c>
      <c r="V16">
        <f t="shared" si="11"/>
        <v>25</v>
      </c>
      <c r="W16" s="1">
        <f t="shared" si="19"/>
        <v>203</v>
      </c>
      <c r="X16" s="2">
        <f t="shared" si="12"/>
        <v>-7</v>
      </c>
      <c r="Y16" s="3">
        <f t="shared" si="13"/>
        <v>3.5714285714285712E-2</v>
      </c>
      <c r="Z16">
        <f t="shared" si="14"/>
        <v>49</v>
      </c>
    </row>
    <row r="17" spans="1:26" x14ac:dyDescent="0.35">
      <c r="A17">
        <v>15</v>
      </c>
      <c r="B17">
        <v>96</v>
      </c>
      <c r="C17">
        <v>103</v>
      </c>
      <c r="D17">
        <v>154</v>
      </c>
      <c r="E17">
        <v>163</v>
      </c>
      <c r="F17">
        <v>181</v>
      </c>
      <c r="G17" s="1">
        <f t="shared" si="15"/>
        <v>102</v>
      </c>
      <c r="H17" s="2">
        <f t="shared" si="0"/>
        <v>-6</v>
      </c>
      <c r="I17" s="3">
        <f t="shared" si="1"/>
        <v>6.25E-2</v>
      </c>
      <c r="J17">
        <f t="shared" si="2"/>
        <v>36</v>
      </c>
      <c r="K17" s="1">
        <f t="shared" si="16"/>
        <v>100</v>
      </c>
      <c r="L17" s="2">
        <f t="shared" si="3"/>
        <v>3</v>
      </c>
      <c r="M17" s="3">
        <f t="shared" si="4"/>
        <v>2.9126213592233011E-2</v>
      </c>
      <c r="N17">
        <f t="shared" si="5"/>
        <v>9</v>
      </c>
      <c r="O17" s="1">
        <f t="shared" si="17"/>
        <v>156</v>
      </c>
      <c r="P17" s="2">
        <f t="shared" si="6"/>
        <v>-2</v>
      </c>
      <c r="Q17" s="3">
        <f t="shared" si="7"/>
        <v>1.2987012987012988E-2</v>
      </c>
      <c r="R17">
        <f t="shared" si="8"/>
        <v>4</v>
      </c>
      <c r="S17" s="1">
        <f t="shared" si="18"/>
        <v>178</v>
      </c>
      <c r="T17" s="2">
        <f t="shared" si="9"/>
        <v>-15</v>
      </c>
      <c r="U17" s="3">
        <f t="shared" si="10"/>
        <v>9.202453987730061E-2</v>
      </c>
      <c r="V17">
        <f t="shared" si="11"/>
        <v>225</v>
      </c>
      <c r="W17" s="1">
        <f t="shared" si="19"/>
        <v>201</v>
      </c>
      <c r="X17" s="2">
        <f t="shared" si="12"/>
        <v>-20</v>
      </c>
      <c r="Y17" s="3">
        <f t="shared" si="13"/>
        <v>0.11049723756906077</v>
      </c>
      <c r="Z17">
        <f t="shared" si="14"/>
        <v>400</v>
      </c>
    </row>
    <row r="18" spans="1:26" x14ac:dyDescent="0.35">
      <c r="A18">
        <v>16</v>
      </c>
      <c r="B18">
        <v>97</v>
      </c>
      <c r="C18">
        <v>103</v>
      </c>
      <c r="D18">
        <v>162</v>
      </c>
      <c r="E18">
        <v>195</v>
      </c>
      <c r="F18">
        <v>200</v>
      </c>
      <c r="G18" s="1">
        <f t="shared" si="15"/>
        <v>100</v>
      </c>
      <c r="H18" s="2">
        <f t="shared" si="0"/>
        <v>-3</v>
      </c>
      <c r="I18" s="3">
        <f t="shared" si="1"/>
        <v>3.0927835051546393E-2</v>
      </c>
      <c r="J18">
        <f t="shared" si="2"/>
        <v>9</v>
      </c>
      <c r="K18" s="1">
        <f t="shared" si="16"/>
        <v>101</v>
      </c>
      <c r="L18" s="2">
        <f t="shared" si="3"/>
        <v>2</v>
      </c>
      <c r="M18" s="3">
        <f t="shared" si="4"/>
        <v>1.9417475728155338E-2</v>
      </c>
      <c r="N18">
        <f t="shared" si="5"/>
        <v>4</v>
      </c>
      <c r="O18" s="1">
        <f t="shared" si="17"/>
        <v>155</v>
      </c>
      <c r="P18" s="2">
        <f t="shared" si="6"/>
        <v>7</v>
      </c>
      <c r="Q18" s="3">
        <f t="shared" si="7"/>
        <v>4.3209876543209874E-2</v>
      </c>
      <c r="R18">
        <f t="shared" si="8"/>
        <v>49</v>
      </c>
      <c r="S18" s="1">
        <f t="shared" si="18"/>
        <v>174</v>
      </c>
      <c r="T18" s="2">
        <f t="shared" si="9"/>
        <v>21</v>
      </c>
      <c r="U18" s="3">
        <f t="shared" si="10"/>
        <v>0.1076923076923077</v>
      </c>
      <c r="V18">
        <f t="shared" si="11"/>
        <v>441</v>
      </c>
      <c r="W18" s="1">
        <f t="shared" si="19"/>
        <v>197</v>
      </c>
      <c r="X18" s="2">
        <f t="shared" si="12"/>
        <v>3</v>
      </c>
      <c r="Y18" s="3">
        <f t="shared" si="13"/>
        <v>1.4999999999999999E-2</v>
      </c>
      <c r="Z18">
        <f t="shared" si="14"/>
        <v>9</v>
      </c>
    </row>
    <row r="19" spans="1:26" x14ac:dyDescent="0.35">
      <c r="A19">
        <v>17</v>
      </c>
      <c r="B19">
        <v>103</v>
      </c>
      <c r="C19">
        <v>92</v>
      </c>
      <c r="D19">
        <v>158</v>
      </c>
      <c r="E19">
        <v>190</v>
      </c>
      <c r="F19">
        <v>210</v>
      </c>
      <c r="G19" s="1">
        <f t="shared" si="15"/>
        <v>99</v>
      </c>
      <c r="H19" s="2">
        <f t="shared" si="0"/>
        <v>4</v>
      </c>
      <c r="I19" s="3">
        <f t="shared" si="1"/>
        <v>3.8834951456310676E-2</v>
      </c>
      <c r="J19">
        <f t="shared" si="2"/>
        <v>16</v>
      </c>
      <c r="K19" s="1">
        <f t="shared" si="16"/>
        <v>101</v>
      </c>
      <c r="L19" s="2">
        <f t="shared" si="3"/>
        <v>-9</v>
      </c>
      <c r="M19" s="3">
        <f t="shared" si="4"/>
        <v>9.7826086956521743E-2</v>
      </c>
      <c r="N19">
        <f t="shared" si="5"/>
        <v>81</v>
      </c>
      <c r="O19" s="1">
        <f t="shared" si="17"/>
        <v>159</v>
      </c>
      <c r="P19" s="2">
        <f t="shared" si="6"/>
        <v>-1</v>
      </c>
      <c r="Q19" s="3">
        <f t="shared" si="7"/>
        <v>6.3291139240506328E-3</v>
      </c>
      <c r="R19">
        <f t="shared" si="8"/>
        <v>1</v>
      </c>
      <c r="S19" s="1">
        <f t="shared" si="18"/>
        <v>179</v>
      </c>
      <c r="T19" s="2">
        <f t="shared" si="9"/>
        <v>11</v>
      </c>
      <c r="U19" s="3">
        <f t="shared" si="10"/>
        <v>5.7894736842105263E-2</v>
      </c>
      <c r="V19">
        <f t="shared" si="11"/>
        <v>121</v>
      </c>
      <c r="W19" s="1">
        <f t="shared" si="19"/>
        <v>198</v>
      </c>
      <c r="X19" s="2">
        <f t="shared" si="12"/>
        <v>12</v>
      </c>
      <c r="Y19" s="3">
        <f t="shared" si="13"/>
        <v>5.7142857142857141E-2</v>
      </c>
      <c r="Z19">
        <f t="shared" si="14"/>
        <v>144</v>
      </c>
    </row>
    <row r="20" spans="1:26" x14ac:dyDescent="0.35">
      <c r="A20">
        <v>18</v>
      </c>
      <c r="B20">
        <v>100</v>
      </c>
      <c r="C20">
        <v>94</v>
      </c>
      <c r="D20">
        <v>164</v>
      </c>
      <c r="E20">
        <v>178</v>
      </c>
      <c r="F20">
        <v>213</v>
      </c>
      <c r="G20" s="1">
        <f t="shared" si="15"/>
        <v>100</v>
      </c>
      <c r="H20" s="2">
        <f t="shared" si="0"/>
        <v>0</v>
      </c>
      <c r="I20" s="3">
        <f t="shared" si="1"/>
        <v>0</v>
      </c>
      <c r="J20">
        <f t="shared" si="2"/>
        <v>0</v>
      </c>
      <c r="K20" s="1">
        <f t="shared" si="16"/>
        <v>99</v>
      </c>
      <c r="L20" s="2">
        <f t="shared" si="3"/>
        <v>-5</v>
      </c>
      <c r="M20" s="3">
        <f t="shared" si="4"/>
        <v>5.3191489361702128E-2</v>
      </c>
      <c r="N20">
        <f t="shared" si="5"/>
        <v>25</v>
      </c>
      <c r="O20" s="1">
        <f t="shared" si="17"/>
        <v>158</v>
      </c>
      <c r="P20" s="2">
        <f t="shared" si="6"/>
        <v>6</v>
      </c>
      <c r="Q20" s="3">
        <f t="shared" si="7"/>
        <v>3.6585365853658534E-2</v>
      </c>
      <c r="R20">
        <f t="shared" si="8"/>
        <v>36</v>
      </c>
      <c r="S20" s="1">
        <f t="shared" si="18"/>
        <v>182</v>
      </c>
      <c r="T20" s="2">
        <f t="shared" si="9"/>
        <v>-4</v>
      </c>
      <c r="U20" s="3">
        <f t="shared" si="10"/>
        <v>2.247191011235955E-2</v>
      </c>
      <c r="V20">
        <f t="shared" si="11"/>
        <v>16</v>
      </c>
      <c r="W20" s="1">
        <f t="shared" si="19"/>
        <v>201</v>
      </c>
      <c r="X20" s="2">
        <f t="shared" si="12"/>
        <v>12</v>
      </c>
      <c r="Y20" s="3">
        <f t="shared" si="13"/>
        <v>5.6338028169014086E-2</v>
      </c>
      <c r="Z20">
        <f t="shared" si="14"/>
        <v>144</v>
      </c>
    </row>
    <row r="21" spans="1:26" x14ac:dyDescent="0.35">
      <c r="A21">
        <v>19</v>
      </c>
      <c r="B21">
        <v>102</v>
      </c>
      <c r="C21">
        <v>108</v>
      </c>
      <c r="D21">
        <v>158</v>
      </c>
      <c r="E21">
        <v>198</v>
      </c>
      <c r="F21">
        <v>209</v>
      </c>
      <c r="G21" s="1">
        <f t="shared" si="15"/>
        <v>100</v>
      </c>
      <c r="H21" s="2">
        <f t="shared" si="0"/>
        <v>2</v>
      </c>
      <c r="I21" s="3">
        <f t="shared" si="1"/>
        <v>1.9607843137254902E-2</v>
      </c>
      <c r="J21">
        <f t="shared" si="2"/>
        <v>4</v>
      </c>
      <c r="K21" s="1">
        <f t="shared" si="16"/>
        <v>98</v>
      </c>
      <c r="L21" s="2">
        <f t="shared" si="3"/>
        <v>10</v>
      </c>
      <c r="M21" s="3">
        <f t="shared" si="4"/>
        <v>9.2592592592592587E-2</v>
      </c>
      <c r="N21">
        <f t="shared" si="5"/>
        <v>100</v>
      </c>
      <c r="O21" s="1">
        <f t="shared" si="17"/>
        <v>161</v>
      </c>
      <c r="P21" s="2">
        <f t="shared" si="6"/>
        <v>-3</v>
      </c>
      <c r="Q21" s="3">
        <f t="shared" si="7"/>
        <v>1.8987341772151899E-2</v>
      </c>
      <c r="R21">
        <f t="shared" si="8"/>
        <v>9</v>
      </c>
      <c r="S21" s="1">
        <f t="shared" si="18"/>
        <v>181</v>
      </c>
      <c r="T21" s="2">
        <f t="shared" si="9"/>
        <v>17</v>
      </c>
      <c r="U21" s="3">
        <f t="shared" si="10"/>
        <v>8.5858585858585856E-2</v>
      </c>
      <c r="V21">
        <f t="shared" si="11"/>
        <v>289</v>
      </c>
      <c r="W21" s="1">
        <f t="shared" si="19"/>
        <v>204</v>
      </c>
      <c r="X21" s="2">
        <f t="shared" si="12"/>
        <v>5</v>
      </c>
      <c r="Y21" s="3">
        <f t="shared" si="13"/>
        <v>2.3923444976076555E-2</v>
      </c>
      <c r="Z21">
        <f t="shared" si="14"/>
        <v>25</v>
      </c>
    </row>
    <row r="22" spans="1:26" x14ac:dyDescent="0.35">
      <c r="A22">
        <v>20</v>
      </c>
      <c r="B22">
        <v>100</v>
      </c>
      <c r="C22">
        <v>104</v>
      </c>
      <c r="D22">
        <v>154</v>
      </c>
      <c r="E22">
        <v>166</v>
      </c>
      <c r="F22">
        <v>208</v>
      </c>
      <c r="G22" s="1">
        <f t="shared" si="15"/>
        <v>101</v>
      </c>
      <c r="H22" s="2">
        <f t="shared" si="0"/>
        <v>-1</v>
      </c>
      <c r="I22" s="3">
        <f t="shared" si="1"/>
        <v>0.01</v>
      </c>
      <c r="J22">
        <f t="shared" si="2"/>
        <v>1</v>
      </c>
      <c r="K22" s="1">
        <f t="shared" si="16"/>
        <v>100</v>
      </c>
      <c r="L22" s="2">
        <f t="shared" si="3"/>
        <v>4</v>
      </c>
      <c r="M22" s="3">
        <f t="shared" si="4"/>
        <v>3.8461538461538464E-2</v>
      </c>
      <c r="N22">
        <f t="shared" si="5"/>
        <v>16</v>
      </c>
      <c r="O22" s="1">
        <f t="shared" si="17"/>
        <v>159</v>
      </c>
      <c r="P22" s="2">
        <f t="shared" si="6"/>
        <v>-5</v>
      </c>
      <c r="Q22" s="3">
        <f t="shared" si="7"/>
        <v>3.2467532467532464E-2</v>
      </c>
      <c r="R22">
        <f t="shared" si="8"/>
        <v>25</v>
      </c>
      <c r="S22" s="1">
        <f t="shared" si="18"/>
        <v>185</v>
      </c>
      <c r="T22" s="2">
        <f t="shared" si="9"/>
        <v>-19</v>
      </c>
      <c r="U22" s="3">
        <f t="shared" si="10"/>
        <v>0.1144578313253012</v>
      </c>
      <c r="V22">
        <f t="shared" si="11"/>
        <v>361</v>
      </c>
      <c r="W22" s="1">
        <f t="shared" si="19"/>
        <v>205</v>
      </c>
      <c r="X22" s="2">
        <f t="shared" si="12"/>
        <v>3</v>
      </c>
      <c r="Y22" s="3">
        <f t="shared" si="13"/>
        <v>1.4423076923076924E-2</v>
      </c>
      <c r="Z22">
        <f t="shared" si="14"/>
        <v>9</v>
      </c>
    </row>
    <row r="23" spans="1:26" x14ac:dyDescent="0.35">
      <c r="A23">
        <v>21</v>
      </c>
      <c r="B23">
        <v>97</v>
      </c>
      <c r="C23">
        <v>100</v>
      </c>
      <c r="D23">
        <v>162</v>
      </c>
      <c r="E23">
        <v>187</v>
      </c>
      <c r="F23">
        <v>191</v>
      </c>
      <c r="G23" s="1">
        <f t="shared" si="15"/>
        <v>101</v>
      </c>
      <c r="H23" s="2">
        <f t="shared" si="0"/>
        <v>-4</v>
      </c>
      <c r="I23" s="3">
        <f t="shared" si="1"/>
        <v>4.1237113402061855E-2</v>
      </c>
      <c r="J23">
        <f t="shared" si="2"/>
        <v>16</v>
      </c>
      <c r="K23" s="1">
        <f t="shared" si="16"/>
        <v>101</v>
      </c>
      <c r="L23" s="2">
        <f t="shared" si="3"/>
        <v>-1</v>
      </c>
      <c r="M23" s="3">
        <f t="shared" si="4"/>
        <v>0.01</v>
      </c>
      <c r="N23">
        <f t="shared" si="5"/>
        <v>1</v>
      </c>
      <c r="O23" s="1">
        <f t="shared" si="17"/>
        <v>156</v>
      </c>
      <c r="P23" s="2">
        <f t="shared" si="6"/>
        <v>6</v>
      </c>
      <c r="Q23" s="3">
        <f t="shared" si="7"/>
        <v>3.7037037037037035E-2</v>
      </c>
      <c r="R23">
        <f t="shared" si="8"/>
        <v>36</v>
      </c>
      <c r="S23" s="1">
        <f t="shared" si="18"/>
        <v>180</v>
      </c>
      <c r="T23" s="2">
        <f t="shared" si="9"/>
        <v>7</v>
      </c>
      <c r="U23" s="3">
        <f t="shared" si="10"/>
        <v>3.7433155080213901E-2</v>
      </c>
      <c r="V23">
        <f t="shared" si="11"/>
        <v>49</v>
      </c>
      <c r="W23" s="1">
        <f t="shared" si="19"/>
        <v>206</v>
      </c>
      <c r="X23" s="2">
        <f t="shared" si="12"/>
        <v>-15</v>
      </c>
      <c r="Y23" s="3">
        <f t="shared" si="13"/>
        <v>7.8534031413612565E-2</v>
      </c>
      <c r="Z23">
        <f t="shared" si="14"/>
        <v>225</v>
      </c>
    </row>
    <row r="24" spans="1:26" x14ac:dyDescent="0.35">
      <c r="A24">
        <v>22</v>
      </c>
      <c r="B24">
        <v>99</v>
      </c>
      <c r="C24">
        <v>94</v>
      </c>
      <c r="D24">
        <v>159</v>
      </c>
      <c r="E24">
        <v>166</v>
      </c>
      <c r="F24">
        <v>216</v>
      </c>
      <c r="G24" s="1">
        <f t="shared" si="15"/>
        <v>100</v>
      </c>
      <c r="H24" s="2">
        <f t="shared" si="0"/>
        <v>-1</v>
      </c>
      <c r="I24" s="3">
        <f t="shared" si="1"/>
        <v>1.0101010101010102E-2</v>
      </c>
      <c r="J24">
        <f t="shared" si="2"/>
        <v>1</v>
      </c>
      <c r="K24" s="1">
        <f t="shared" si="16"/>
        <v>101</v>
      </c>
      <c r="L24" s="2">
        <f t="shared" si="3"/>
        <v>-7</v>
      </c>
      <c r="M24" s="3">
        <f t="shared" si="4"/>
        <v>7.4468085106382975E-2</v>
      </c>
      <c r="N24">
        <f t="shared" si="5"/>
        <v>49</v>
      </c>
      <c r="O24" s="1">
        <f t="shared" si="17"/>
        <v>159</v>
      </c>
      <c r="P24" s="2">
        <f t="shared" si="6"/>
        <v>0</v>
      </c>
      <c r="Q24" s="3">
        <f t="shared" si="7"/>
        <v>0</v>
      </c>
      <c r="R24">
        <f t="shared" si="8"/>
        <v>0</v>
      </c>
      <c r="S24" s="1">
        <f t="shared" si="18"/>
        <v>182</v>
      </c>
      <c r="T24" s="2">
        <f t="shared" si="9"/>
        <v>-16</v>
      </c>
      <c r="U24" s="3">
        <f t="shared" si="10"/>
        <v>9.6385542168674704E-2</v>
      </c>
      <c r="V24">
        <f t="shared" si="11"/>
        <v>256</v>
      </c>
      <c r="W24" s="1">
        <f t="shared" si="19"/>
        <v>203</v>
      </c>
      <c r="X24" s="2">
        <f t="shared" si="12"/>
        <v>13</v>
      </c>
      <c r="Y24" s="3">
        <f t="shared" si="13"/>
        <v>6.0185185185185182E-2</v>
      </c>
      <c r="Z24">
        <f t="shared" si="14"/>
        <v>169</v>
      </c>
    </row>
    <row r="25" spans="1:26" x14ac:dyDescent="0.35">
      <c r="A25">
        <v>23</v>
      </c>
      <c r="B25">
        <v>95</v>
      </c>
      <c r="C25">
        <v>93</v>
      </c>
      <c r="D25">
        <v>152</v>
      </c>
      <c r="E25">
        <v>186</v>
      </c>
      <c r="F25">
        <v>199</v>
      </c>
      <c r="G25" s="1">
        <f t="shared" si="15"/>
        <v>100</v>
      </c>
      <c r="H25" s="2">
        <f t="shared" si="0"/>
        <v>-5</v>
      </c>
      <c r="I25" s="3">
        <f t="shared" si="1"/>
        <v>5.2631578947368418E-2</v>
      </c>
      <c r="J25">
        <f t="shared" si="2"/>
        <v>25</v>
      </c>
      <c r="K25" s="1">
        <f t="shared" si="16"/>
        <v>100</v>
      </c>
      <c r="L25" s="2">
        <f t="shared" si="3"/>
        <v>-7</v>
      </c>
      <c r="M25" s="3">
        <f t="shared" si="4"/>
        <v>7.5268817204301078E-2</v>
      </c>
      <c r="N25">
        <f t="shared" si="5"/>
        <v>49</v>
      </c>
      <c r="O25" s="1">
        <f t="shared" si="17"/>
        <v>159</v>
      </c>
      <c r="P25" s="2">
        <f t="shared" si="6"/>
        <v>-7</v>
      </c>
      <c r="Q25" s="3">
        <f t="shared" si="7"/>
        <v>4.6052631578947366E-2</v>
      </c>
      <c r="R25">
        <f t="shared" si="8"/>
        <v>49</v>
      </c>
      <c r="S25" s="1">
        <f t="shared" si="18"/>
        <v>178</v>
      </c>
      <c r="T25" s="2">
        <f t="shared" si="9"/>
        <v>8</v>
      </c>
      <c r="U25" s="3">
        <f t="shared" si="10"/>
        <v>4.3010752688172046E-2</v>
      </c>
      <c r="V25">
        <f t="shared" si="11"/>
        <v>64</v>
      </c>
      <c r="W25" s="1">
        <f t="shared" si="19"/>
        <v>206</v>
      </c>
      <c r="X25" s="2">
        <f t="shared" si="12"/>
        <v>-7</v>
      </c>
      <c r="Y25" s="3">
        <f t="shared" si="13"/>
        <v>3.5175879396984924E-2</v>
      </c>
      <c r="Z25">
        <f t="shared" si="14"/>
        <v>49</v>
      </c>
    </row>
    <row r="26" spans="1:26" x14ac:dyDescent="0.35">
      <c r="A26">
        <v>24</v>
      </c>
      <c r="B26">
        <v>99</v>
      </c>
      <c r="C26">
        <v>106</v>
      </c>
      <c r="D26">
        <v>163</v>
      </c>
      <c r="E26">
        <v>167</v>
      </c>
      <c r="F26">
        <v>188</v>
      </c>
      <c r="G26" s="1">
        <f t="shared" si="15"/>
        <v>99</v>
      </c>
      <c r="H26" s="2">
        <f t="shared" si="0"/>
        <v>0</v>
      </c>
      <c r="I26" s="3">
        <f t="shared" si="1"/>
        <v>0</v>
      </c>
      <c r="J26">
        <f t="shared" si="2"/>
        <v>0</v>
      </c>
      <c r="K26" s="1">
        <f t="shared" si="16"/>
        <v>99</v>
      </c>
      <c r="L26" s="2">
        <f t="shared" si="3"/>
        <v>7</v>
      </c>
      <c r="M26" s="3">
        <f t="shared" si="4"/>
        <v>6.6037735849056603E-2</v>
      </c>
      <c r="N26">
        <f t="shared" si="5"/>
        <v>49</v>
      </c>
      <c r="O26" s="1">
        <f t="shared" si="17"/>
        <v>155</v>
      </c>
      <c r="P26" s="2">
        <f t="shared" si="6"/>
        <v>8</v>
      </c>
      <c r="Q26" s="3">
        <f t="shared" si="7"/>
        <v>4.9079754601226995E-2</v>
      </c>
      <c r="R26">
        <f t="shared" si="8"/>
        <v>64</v>
      </c>
      <c r="S26" s="1">
        <f t="shared" si="18"/>
        <v>180</v>
      </c>
      <c r="T26" s="2">
        <f t="shared" si="9"/>
        <v>-13</v>
      </c>
      <c r="U26" s="3">
        <f t="shared" si="10"/>
        <v>7.7844311377245512E-2</v>
      </c>
      <c r="V26">
        <f t="shared" si="11"/>
        <v>169</v>
      </c>
      <c r="W26" s="1">
        <f t="shared" si="19"/>
        <v>204</v>
      </c>
      <c r="X26" s="2">
        <f t="shared" si="12"/>
        <v>-16</v>
      </c>
      <c r="Y26" s="3">
        <f t="shared" si="13"/>
        <v>8.5106382978723402E-2</v>
      </c>
      <c r="Z26">
        <f t="shared" si="14"/>
        <v>256</v>
      </c>
    </row>
    <row r="27" spans="1:26" x14ac:dyDescent="0.35">
      <c r="A27">
        <v>25</v>
      </c>
      <c r="B27">
        <v>102</v>
      </c>
      <c r="C27">
        <v>102</v>
      </c>
      <c r="D27">
        <v>150</v>
      </c>
      <c r="E27">
        <v>172</v>
      </c>
      <c r="F27">
        <v>183</v>
      </c>
      <c r="G27" s="1">
        <f t="shared" si="15"/>
        <v>99</v>
      </c>
      <c r="H27" s="2">
        <f t="shared" si="0"/>
        <v>3</v>
      </c>
      <c r="I27" s="3">
        <f t="shared" si="1"/>
        <v>2.9411764705882353E-2</v>
      </c>
      <c r="J27">
        <f t="shared" si="2"/>
        <v>9</v>
      </c>
      <c r="K27" s="1">
        <f t="shared" si="16"/>
        <v>100</v>
      </c>
      <c r="L27" s="2">
        <f t="shared" si="3"/>
        <v>2</v>
      </c>
      <c r="M27" s="3">
        <f t="shared" si="4"/>
        <v>1.9607843137254902E-2</v>
      </c>
      <c r="N27">
        <f t="shared" si="5"/>
        <v>4</v>
      </c>
      <c r="O27" s="1">
        <f t="shared" si="17"/>
        <v>159</v>
      </c>
      <c r="P27" s="2">
        <f t="shared" si="6"/>
        <v>-9</v>
      </c>
      <c r="Q27" s="3">
        <f t="shared" si="7"/>
        <v>0.06</v>
      </c>
      <c r="R27">
        <f t="shared" si="8"/>
        <v>81</v>
      </c>
      <c r="S27" s="1">
        <f t="shared" si="18"/>
        <v>177</v>
      </c>
      <c r="T27" s="2">
        <f t="shared" si="9"/>
        <v>-5</v>
      </c>
      <c r="U27" s="3">
        <f t="shared" si="10"/>
        <v>2.9069767441860465E-2</v>
      </c>
      <c r="V27">
        <f t="shared" si="11"/>
        <v>25</v>
      </c>
      <c r="W27" s="1">
        <f t="shared" si="19"/>
        <v>201</v>
      </c>
      <c r="X27" s="2">
        <f t="shared" si="12"/>
        <v>-18</v>
      </c>
      <c r="Y27" s="3">
        <f t="shared" si="13"/>
        <v>9.8360655737704916E-2</v>
      </c>
      <c r="Z27">
        <f t="shared" si="14"/>
        <v>324</v>
      </c>
    </row>
    <row r="28" spans="1:26" x14ac:dyDescent="0.35">
      <c r="A28">
        <v>26</v>
      </c>
      <c r="B28">
        <v>105</v>
      </c>
      <c r="C28">
        <v>102</v>
      </c>
      <c r="D28">
        <v>153</v>
      </c>
      <c r="E28">
        <v>182</v>
      </c>
      <c r="F28">
        <v>219</v>
      </c>
      <c r="G28" s="1">
        <f t="shared" si="15"/>
        <v>100</v>
      </c>
      <c r="H28" s="2">
        <f t="shared" si="0"/>
        <v>5</v>
      </c>
      <c r="I28" s="3">
        <f t="shared" si="1"/>
        <v>4.7619047619047616E-2</v>
      </c>
      <c r="J28">
        <f t="shared" si="2"/>
        <v>25</v>
      </c>
      <c r="K28" s="1">
        <f t="shared" si="16"/>
        <v>100</v>
      </c>
      <c r="L28" s="2">
        <f t="shared" si="3"/>
        <v>2</v>
      </c>
      <c r="M28" s="3">
        <f t="shared" si="4"/>
        <v>1.9607843137254902E-2</v>
      </c>
      <c r="N28">
        <f t="shared" si="5"/>
        <v>4</v>
      </c>
      <c r="O28" s="1">
        <f t="shared" si="17"/>
        <v>154</v>
      </c>
      <c r="P28" s="2">
        <f t="shared" si="6"/>
        <v>-1</v>
      </c>
      <c r="Q28" s="3">
        <f t="shared" si="7"/>
        <v>6.5359477124183009E-3</v>
      </c>
      <c r="R28">
        <f t="shared" si="8"/>
        <v>1</v>
      </c>
      <c r="S28" s="1">
        <f t="shared" si="18"/>
        <v>176</v>
      </c>
      <c r="T28" s="2">
        <f t="shared" si="9"/>
        <v>6</v>
      </c>
      <c r="U28" s="3">
        <f t="shared" si="10"/>
        <v>3.2967032967032968E-2</v>
      </c>
      <c r="V28">
        <f t="shared" si="11"/>
        <v>36</v>
      </c>
      <c r="W28" s="1">
        <f t="shared" si="19"/>
        <v>197</v>
      </c>
      <c r="X28" s="2">
        <f t="shared" si="12"/>
        <v>22</v>
      </c>
      <c r="Y28" s="3">
        <f t="shared" si="13"/>
        <v>0.1004566210045662</v>
      </c>
      <c r="Z28">
        <f t="shared" si="14"/>
        <v>484</v>
      </c>
    </row>
    <row r="29" spans="1:26" x14ac:dyDescent="0.35">
      <c r="A29">
        <v>27</v>
      </c>
      <c r="B29">
        <v>100</v>
      </c>
      <c r="C29">
        <v>94</v>
      </c>
      <c r="D29">
        <v>154</v>
      </c>
      <c r="E29">
        <v>176</v>
      </c>
      <c r="F29">
        <v>217</v>
      </c>
      <c r="G29" s="1">
        <f t="shared" si="15"/>
        <v>102</v>
      </c>
      <c r="H29" s="2">
        <f t="shared" si="0"/>
        <v>-2</v>
      </c>
      <c r="I29" s="3">
        <f t="shared" si="1"/>
        <v>0.02</v>
      </c>
      <c r="J29">
        <f t="shared" si="2"/>
        <v>4</v>
      </c>
      <c r="K29" s="1">
        <f t="shared" si="16"/>
        <v>100</v>
      </c>
      <c r="L29" s="2">
        <f t="shared" si="3"/>
        <v>-6</v>
      </c>
      <c r="M29" s="3">
        <f t="shared" si="4"/>
        <v>6.3829787234042548E-2</v>
      </c>
      <c r="N29">
        <f t="shared" si="5"/>
        <v>36</v>
      </c>
      <c r="O29" s="1">
        <f t="shared" si="17"/>
        <v>153</v>
      </c>
      <c r="P29" s="2">
        <f t="shared" si="6"/>
        <v>1</v>
      </c>
      <c r="Q29" s="3">
        <f t="shared" si="7"/>
        <v>6.4935064935064939E-3</v>
      </c>
      <c r="R29">
        <f t="shared" si="8"/>
        <v>1</v>
      </c>
      <c r="S29" s="1">
        <f t="shared" si="18"/>
        <v>178</v>
      </c>
      <c r="T29" s="2">
        <f t="shared" si="9"/>
        <v>-2</v>
      </c>
      <c r="U29" s="3">
        <f t="shared" si="10"/>
        <v>1.1363636363636364E-2</v>
      </c>
      <c r="V29">
        <f t="shared" si="11"/>
        <v>4</v>
      </c>
      <c r="W29" s="1">
        <f t="shared" si="19"/>
        <v>202</v>
      </c>
      <c r="X29" s="2">
        <f t="shared" si="12"/>
        <v>15</v>
      </c>
      <c r="Y29" s="3">
        <f t="shared" si="13"/>
        <v>6.9124423963133647E-2</v>
      </c>
      <c r="Z29">
        <f t="shared" si="14"/>
        <v>225</v>
      </c>
    </row>
    <row r="30" spans="1:26" x14ac:dyDescent="0.35">
      <c r="A30">
        <v>28</v>
      </c>
      <c r="B30">
        <v>96</v>
      </c>
      <c r="C30">
        <v>93</v>
      </c>
      <c r="D30">
        <v>153</v>
      </c>
      <c r="E30">
        <v>169</v>
      </c>
      <c r="F30">
        <v>205</v>
      </c>
      <c r="G30" s="1">
        <f t="shared" si="15"/>
        <v>101</v>
      </c>
      <c r="H30" s="2">
        <f t="shared" si="0"/>
        <v>-5</v>
      </c>
      <c r="I30" s="3">
        <f t="shared" si="1"/>
        <v>5.2083333333333336E-2</v>
      </c>
      <c r="J30">
        <f t="shared" si="2"/>
        <v>25</v>
      </c>
      <c r="K30" s="1">
        <f t="shared" si="16"/>
        <v>99</v>
      </c>
      <c r="L30" s="2">
        <f t="shared" si="3"/>
        <v>-6</v>
      </c>
      <c r="M30" s="3">
        <f t="shared" si="4"/>
        <v>6.4516129032258063E-2</v>
      </c>
      <c r="N30">
        <f t="shared" si="5"/>
        <v>36</v>
      </c>
      <c r="O30" s="1">
        <f t="shared" si="17"/>
        <v>154</v>
      </c>
      <c r="P30" s="2">
        <f t="shared" si="6"/>
        <v>-1</v>
      </c>
      <c r="Q30" s="3">
        <f t="shared" si="7"/>
        <v>6.5359477124183009E-3</v>
      </c>
      <c r="R30">
        <f t="shared" si="8"/>
        <v>1</v>
      </c>
      <c r="S30" s="1">
        <f t="shared" si="18"/>
        <v>177</v>
      </c>
      <c r="T30" s="2">
        <f t="shared" si="9"/>
        <v>-8</v>
      </c>
      <c r="U30" s="3">
        <f t="shared" si="10"/>
        <v>4.7337278106508875E-2</v>
      </c>
      <c r="V30">
        <f t="shared" si="11"/>
        <v>64</v>
      </c>
      <c r="W30" s="1">
        <f t="shared" si="19"/>
        <v>205</v>
      </c>
      <c r="X30" s="2">
        <f t="shared" si="12"/>
        <v>0</v>
      </c>
      <c r="Y30" s="3">
        <f t="shared" si="13"/>
        <v>0</v>
      </c>
      <c r="Z30">
        <f t="shared" si="14"/>
        <v>0</v>
      </c>
    </row>
    <row r="31" spans="1:26" x14ac:dyDescent="0.35">
      <c r="A31">
        <v>29</v>
      </c>
      <c r="B31">
        <v>101</v>
      </c>
      <c r="C31">
        <v>93</v>
      </c>
      <c r="D31">
        <v>152</v>
      </c>
      <c r="E31">
        <v>166</v>
      </c>
      <c r="F31">
        <v>219</v>
      </c>
      <c r="G31" s="1">
        <f t="shared" si="15"/>
        <v>100</v>
      </c>
      <c r="H31" s="2">
        <f t="shared" si="0"/>
        <v>1</v>
      </c>
      <c r="I31" s="3">
        <f t="shared" si="1"/>
        <v>9.9009900990099011E-3</v>
      </c>
      <c r="J31">
        <f t="shared" si="2"/>
        <v>1</v>
      </c>
      <c r="K31" s="1">
        <f t="shared" si="16"/>
        <v>98</v>
      </c>
      <c r="L31" s="2">
        <f t="shared" si="3"/>
        <v>-5</v>
      </c>
      <c r="M31" s="3">
        <f t="shared" si="4"/>
        <v>5.3763440860215055E-2</v>
      </c>
      <c r="N31">
        <f t="shared" si="5"/>
        <v>25</v>
      </c>
      <c r="O31" s="1">
        <f t="shared" si="17"/>
        <v>153</v>
      </c>
      <c r="P31" s="2">
        <f t="shared" si="6"/>
        <v>-1</v>
      </c>
      <c r="Q31" s="3">
        <f t="shared" si="7"/>
        <v>6.5789473684210523E-3</v>
      </c>
      <c r="R31">
        <f t="shared" si="8"/>
        <v>1</v>
      </c>
      <c r="S31" s="1">
        <f t="shared" si="18"/>
        <v>175</v>
      </c>
      <c r="T31" s="2">
        <f t="shared" si="9"/>
        <v>-9</v>
      </c>
      <c r="U31" s="3">
        <f t="shared" si="10"/>
        <v>5.4216867469879519E-2</v>
      </c>
      <c r="V31">
        <f t="shared" si="11"/>
        <v>81</v>
      </c>
      <c r="W31" s="1">
        <f t="shared" si="19"/>
        <v>205</v>
      </c>
      <c r="X31" s="2">
        <f t="shared" si="12"/>
        <v>14</v>
      </c>
      <c r="Y31" s="3">
        <f t="shared" si="13"/>
        <v>6.3926940639269403E-2</v>
      </c>
      <c r="Z31">
        <f t="shared" si="14"/>
        <v>196</v>
      </c>
    </row>
    <row r="32" spans="1:26" x14ac:dyDescent="0.35">
      <c r="A32">
        <v>30</v>
      </c>
      <c r="B32">
        <v>98</v>
      </c>
      <c r="C32">
        <v>97</v>
      </c>
      <c r="D32">
        <v>150</v>
      </c>
      <c r="E32">
        <v>187</v>
      </c>
      <c r="F32">
        <v>202</v>
      </c>
      <c r="G32" s="1">
        <f t="shared" si="15"/>
        <v>100</v>
      </c>
      <c r="H32" s="2">
        <f t="shared" si="0"/>
        <v>-2</v>
      </c>
      <c r="I32" s="3">
        <f t="shared" si="1"/>
        <v>2.0408163265306121E-2</v>
      </c>
      <c r="J32">
        <f t="shared" si="2"/>
        <v>4</v>
      </c>
      <c r="K32" s="1">
        <f t="shared" si="16"/>
        <v>97</v>
      </c>
      <c r="L32" s="2">
        <f t="shared" si="3"/>
        <v>0</v>
      </c>
      <c r="M32" s="3">
        <f t="shared" si="4"/>
        <v>0</v>
      </c>
      <c r="N32">
        <f t="shared" si="5"/>
        <v>0</v>
      </c>
      <c r="O32" s="1">
        <f t="shared" si="17"/>
        <v>152</v>
      </c>
      <c r="P32" s="2">
        <f t="shared" si="6"/>
        <v>-2</v>
      </c>
      <c r="Q32" s="3">
        <f t="shared" si="7"/>
        <v>1.3333333333333334E-2</v>
      </c>
      <c r="R32">
        <f t="shared" si="8"/>
        <v>4</v>
      </c>
      <c r="S32" s="1">
        <f t="shared" si="18"/>
        <v>173</v>
      </c>
      <c r="T32" s="2">
        <f t="shared" si="9"/>
        <v>14</v>
      </c>
      <c r="U32" s="3">
        <f t="shared" si="10"/>
        <v>7.4866310160427801E-2</v>
      </c>
      <c r="V32">
        <f t="shared" si="11"/>
        <v>196</v>
      </c>
      <c r="W32" s="1">
        <f t="shared" si="19"/>
        <v>208</v>
      </c>
      <c r="X32" s="2">
        <f t="shared" si="12"/>
        <v>-6</v>
      </c>
      <c r="Y32" s="3">
        <f t="shared" si="13"/>
        <v>2.9702970297029702E-2</v>
      </c>
      <c r="Z32">
        <f t="shared" si="14"/>
        <v>36</v>
      </c>
    </row>
    <row r="33" spans="1:26" x14ac:dyDescent="0.35">
      <c r="A33">
        <v>31</v>
      </c>
      <c r="G33" s="1">
        <f t="shared" si="15"/>
        <v>99</v>
      </c>
      <c r="H33" s="2"/>
      <c r="I33" s="3"/>
      <c r="K33" s="1">
        <f t="shared" si="16"/>
        <v>97</v>
      </c>
      <c r="L33" s="2"/>
      <c r="M33" s="3"/>
      <c r="O33" s="1">
        <f t="shared" si="17"/>
        <v>151</v>
      </c>
      <c r="P33" s="2"/>
      <c r="Q33" s="3"/>
      <c r="S33" s="1">
        <f t="shared" si="18"/>
        <v>177</v>
      </c>
      <c r="T33" s="2"/>
      <c r="U33" s="3"/>
      <c r="W33" s="1">
        <f t="shared" si="19"/>
        <v>207</v>
      </c>
      <c r="X33" s="2"/>
      <c r="Y33" s="3"/>
    </row>
    <row r="35" spans="1:26" x14ac:dyDescent="0.35">
      <c r="F35" t="s">
        <v>13</v>
      </c>
      <c r="G35">
        <v>0.3</v>
      </c>
      <c r="K35">
        <v>0.2</v>
      </c>
      <c r="O35">
        <v>0.505</v>
      </c>
      <c r="S35">
        <v>0.25360428571430749</v>
      </c>
      <c r="W35">
        <v>0.215</v>
      </c>
    </row>
    <row r="36" spans="1:26" x14ac:dyDescent="0.35">
      <c r="F36" t="s">
        <v>15</v>
      </c>
      <c r="H36">
        <f>AVERAGE(H3:H32)</f>
        <v>0.16666666666666666</v>
      </c>
      <c r="L36">
        <f>AVERAGE(L3:L32)</f>
        <v>-1.7333333333333334</v>
      </c>
      <c r="P36">
        <f>AVERAGE(P3:P32)</f>
        <v>-0.66666666666666663</v>
      </c>
      <c r="T36">
        <f>AVERAGE(T3:T32)</f>
        <v>0.83333333333333337</v>
      </c>
      <c r="X36">
        <f>AVERAGE(X3:X32)</f>
        <v>-1.7</v>
      </c>
    </row>
    <row r="37" spans="1:26" x14ac:dyDescent="0.35">
      <c r="F37" t="s">
        <v>16</v>
      </c>
      <c r="I37">
        <f>AVERAGE(I3:I32)</f>
        <v>2.829349584650365E-2</v>
      </c>
      <c r="M37">
        <f>AVERAGE(M3:M32)</f>
        <v>5.3590388012790612E-2</v>
      </c>
      <c r="Q37">
        <f>AVERAGE(Q3:Q32)</f>
        <v>2.3041767641100212E-2</v>
      </c>
      <c r="U37">
        <f>AVERAGE(U3:U32)</f>
        <v>6.1083827245591492E-2</v>
      </c>
      <c r="Y37">
        <f>AVERAGE(Y3:Y32)</f>
        <v>5.8705078190423816E-2</v>
      </c>
    </row>
    <row r="38" spans="1:26" x14ac:dyDescent="0.35">
      <c r="F38" t="s">
        <v>17</v>
      </c>
      <c r="J38">
        <f>AVERAGE(J3:J32)</f>
        <v>11.166666666666666</v>
      </c>
      <c r="N38">
        <f>AVERAGE(N3:N32)</f>
        <v>38.799999999999997</v>
      </c>
      <c r="R38">
        <f>AVERAGE(R3:R32)</f>
        <v>20.466666666666665</v>
      </c>
      <c r="V38">
        <f>AVERAGE(V3:V32)</f>
        <v>171.43333333333334</v>
      </c>
      <c r="Z38">
        <f>AVERAGE(Z3:Z32)</f>
        <v>196.43333333333334</v>
      </c>
    </row>
  </sheetData>
  <mergeCells count="5">
    <mergeCell ref="G1:J1"/>
    <mergeCell ref="K1:N1"/>
    <mergeCell ref="O1:R1"/>
    <mergeCell ref="S1:V1"/>
    <mergeCell ref="W1:Z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 Chain Demand Forecasting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2021-04-06T14:41:02Z</dcterms:created>
  <dcterms:modified xsi:type="dcterms:W3CDTF">2021-04-06T16:43:58Z</dcterms:modified>
</cp:coreProperties>
</file>