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varsh\OneDrive\Desktop\EXCEL\"/>
    </mc:Choice>
  </mc:AlternateContent>
  <xr:revisionPtr revIDLastSave="0" documentId="8_{BBABA767-D47C-4969-8274-1945C5204F66}" xr6:coauthVersionLast="47" xr6:coauthVersionMax="47" xr10:uidLastSave="{00000000-0000-0000-0000-000000000000}"/>
  <bookViews>
    <workbookView xWindow="-108" yWindow="-108" windowWidth="23256" windowHeight="12456" xr2:uid="{82A2C805-F91C-4787-9EBE-1A38F2A8A13E}"/>
  </bookViews>
  <sheets>
    <sheet name="blinkit dashboard sheet design" sheetId="1" r:id="rId1"/>
  </sheets>
  <externalReferences>
    <externalReference r:id="rId2"/>
  </externalReferences>
  <definedNames>
    <definedName name="_xlchart.v2.0" hidden="1">'[1]Sheets design'!$D$69:$D$71</definedName>
    <definedName name="_xlchart.v2.1" hidden="1">'[1]Sheets design'!$E$68</definedName>
    <definedName name="_xlchart.v2.2" hidden="1">'[1]Sheets design'!$E$69:$E$71</definedName>
    <definedName name="Slicer_Item_Type">#N/A</definedName>
    <definedName name="Slicer_Outlet_Location_Type">#N/A</definedName>
    <definedName name="Slicer_Outlet_Siz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1" i="1" l="1"/>
  <c r="D70" i="1"/>
  <c r="D69" i="1"/>
  <c r="E71" i="1"/>
  <c r="E69" i="1"/>
  <c r="B8" i="1"/>
  <c r="A8" i="1"/>
  <c r="E70" i="1"/>
  <c r="D8" i="1"/>
  <c r="C8" i="1"/>
</calcChain>
</file>

<file path=xl/sharedStrings.xml><?xml version="1.0" encoding="utf-8"?>
<sst xmlns="http://schemas.openxmlformats.org/spreadsheetml/2006/main" count="78" uniqueCount="50">
  <si>
    <t>KPI's Requirement</t>
  </si>
  <si>
    <t>Sum of Sales</t>
  </si>
  <si>
    <t>Average Sales</t>
  </si>
  <si>
    <t>Number of Items</t>
  </si>
  <si>
    <t>Average of Rating</t>
  </si>
  <si>
    <t>Total Sales</t>
  </si>
  <si>
    <t>Avg. Sales</t>
  </si>
  <si>
    <t>No. of Items</t>
  </si>
  <si>
    <t>Avg. Rating</t>
  </si>
  <si>
    <t>total sales by fat contain</t>
  </si>
  <si>
    <t>Row Labels</t>
  </si>
  <si>
    <t>Low Fat</t>
  </si>
  <si>
    <t>Regular</t>
  </si>
  <si>
    <t>Fat content by outlet for total sales</t>
  </si>
  <si>
    <t>Column Labels</t>
  </si>
  <si>
    <t>Tier 1</t>
  </si>
  <si>
    <t>Tier 2</t>
  </si>
  <si>
    <t>Tier 3</t>
  </si>
  <si>
    <t>Total sales by item type</t>
  </si>
  <si>
    <t>Seafood</t>
  </si>
  <si>
    <t>Breakfast</t>
  </si>
  <si>
    <t>Starchy Foods</t>
  </si>
  <si>
    <t>Others</t>
  </si>
  <si>
    <t>Hard Drinks</t>
  </si>
  <si>
    <t>Breads</t>
  </si>
  <si>
    <t>Soft Drinks</t>
  </si>
  <si>
    <t>Meat</t>
  </si>
  <si>
    <t>Health and Hygiene</t>
  </si>
  <si>
    <t>Baking Goods</t>
  </si>
  <si>
    <t>Canned</t>
  </si>
  <si>
    <t>Dairy</t>
  </si>
  <si>
    <t>Frozen Foods</t>
  </si>
  <si>
    <t>Household</t>
  </si>
  <si>
    <t>Snack Foods</t>
  </si>
  <si>
    <t>Fruits and Vegetables</t>
  </si>
  <si>
    <t>Total sales by outlet establishment</t>
  </si>
  <si>
    <t>High</t>
  </si>
  <si>
    <t>Medium</t>
  </si>
  <si>
    <t>Small</t>
  </si>
  <si>
    <t>Sales by outlet size</t>
  </si>
  <si>
    <t>Sales by outlet location</t>
  </si>
  <si>
    <t>outlet location</t>
  </si>
  <si>
    <t>sales</t>
  </si>
  <si>
    <t>All metrics by outlet type</t>
  </si>
  <si>
    <t>Grocery Store</t>
  </si>
  <si>
    <t>Supermarket Type3</t>
  </si>
  <si>
    <t>Supermarket Type2</t>
  </si>
  <si>
    <t>Supermarket Type1</t>
  </si>
  <si>
    <t>Average of Sales</t>
  </si>
  <si>
    <t>Count of Sr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</si>
</sst>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quot;M&quot;"/>
    <numFmt numFmtId="165" formatCode="&quot;$&quot;0"/>
    <numFmt numFmtId="166" formatCode="0.0"/>
    <numFmt numFmtId="167" formatCode="&quot;$&quot;0.0,&quot;K&quot;"/>
    <numFmt numFmtId="168" formatCode="\$0"/>
  </numFmts>
  <fonts count="3" x14ac:knownFonts="1">
    <font>
      <sz val="11"/>
      <color theme="1"/>
      <name val="Calibri"/>
      <family val="2"/>
      <scheme val="minor"/>
    </font>
    <font>
      <sz val="14"/>
      <color theme="1" tint="4.9989318521683403E-2"/>
      <name val="Calibri"/>
      <family val="2"/>
      <scheme val="minor"/>
    </font>
    <font>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s>
  <cellStyleXfs count="1">
    <xf numFmtId="0" fontId="0" fillId="0" borderId="0"/>
  </cellStyleXfs>
  <cellXfs count="57">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164" fontId="0" fillId="0" borderId="6" xfId="0" applyNumberFormat="1" applyBorder="1"/>
    <xf numFmtId="165" fontId="0" fillId="0" borderId="7" xfId="0" applyNumberFormat="1" applyBorder="1"/>
    <xf numFmtId="0" fontId="0" fillId="0" borderId="7" xfId="0" applyBorder="1"/>
    <xf numFmtId="166" fontId="0" fillId="0" borderId="8" xfId="0" applyNumberFormat="1" applyBorder="1"/>
    <xf numFmtId="0" fontId="0" fillId="0" borderId="0" xfId="0"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0" fillId="0" borderId="9" xfId="0" applyBorder="1"/>
    <xf numFmtId="0" fontId="0" fillId="0" borderId="10" xfId="0" applyBorder="1"/>
    <xf numFmtId="0" fontId="0" fillId="0" borderId="11" xfId="0" applyBorder="1"/>
    <xf numFmtId="0" fontId="0" fillId="0" borderId="12" xfId="0" applyBorder="1" applyAlignment="1">
      <alignment horizontal="left"/>
    </xf>
    <xf numFmtId="167" fontId="0" fillId="0" borderId="12" xfId="0" applyNumberFormat="1" applyBorder="1"/>
    <xf numFmtId="0" fontId="0" fillId="0" borderId="13" xfId="0" applyBorder="1" applyAlignment="1">
      <alignment horizontal="left"/>
    </xf>
    <xf numFmtId="167" fontId="0" fillId="0" borderId="13" xfId="0" applyNumberFormat="1" applyBorder="1"/>
    <xf numFmtId="0" fontId="0" fillId="0" borderId="6" xfId="0" applyBorder="1"/>
    <xf numFmtId="0" fontId="0" fillId="0" borderId="8" xfId="0" applyBorder="1"/>
    <xf numFmtId="0" fontId="2" fillId="2" borderId="14" xfId="0" applyFont="1" applyFill="1" applyBorder="1" applyAlignment="1">
      <alignment horizontal="center"/>
    </xf>
    <xf numFmtId="0" fontId="2" fillId="2" borderId="9" xfId="0" applyFont="1" applyFill="1" applyBorder="1" applyAlignment="1">
      <alignment horizontal="center"/>
    </xf>
    <xf numFmtId="167" fontId="0" fillId="0" borderId="14" xfId="0" applyNumberFormat="1" applyBorder="1"/>
    <xf numFmtId="167" fontId="0" fillId="0" borderId="10" xfId="0" applyNumberFormat="1" applyBorder="1"/>
    <xf numFmtId="0" fontId="0" fillId="0" borderId="15" xfId="0" applyBorder="1" applyAlignment="1">
      <alignment horizontal="left"/>
    </xf>
    <xf numFmtId="167" fontId="0" fillId="0" borderId="4" xfId="0" applyNumberFormat="1" applyBorder="1"/>
    <xf numFmtId="167" fontId="0" fillId="0" borderId="5" xfId="0" applyNumberFormat="1" applyBorder="1"/>
    <xf numFmtId="167" fontId="0" fillId="0" borderId="6" xfId="0" applyNumberFormat="1" applyBorder="1"/>
    <xf numFmtId="167" fontId="0" fillId="0" borderId="8" xfId="0" applyNumberFormat="1" applyBorder="1"/>
    <xf numFmtId="0" fontId="2" fillId="2" borderId="10" xfId="0" applyFont="1" applyFill="1" applyBorder="1" applyAlignment="1">
      <alignment horizontal="center"/>
    </xf>
    <xf numFmtId="167" fontId="0" fillId="0" borderId="15" xfId="0" applyNumberFormat="1" applyBorder="1"/>
    <xf numFmtId="0" fontId="0" fillId="2" borderId="14"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0" borderId="11" xfId="0" applyBorder="1" applyAlignment="1">
      <alignment horizontal="left"/>
    </xf>
    <xf numFmtId="0" fontId="0" fillId="2" borderId="4" xfId="0" applyFill="1"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0" borderId="14" xfId="0" applyBorder="1"/>
    <xf numFmtId="168" fontId="0" fillId="0" borderId="11" xfId="0" applyNumberFormat="1" applyBorder="1"/>
    <xf numFmtId="168" fontId="0" fillId="0" borderId="12" xfId="0" applyNumberFormat="1" applyBorder="1"/>
    <xf numFmtId="168" fontId="0" fillId="0" borderId="15" xfId="0" applyNumberFormat="1" applyBorder="1"/>
    <xf numFmtId="168" fontId="0" fillId="0" borderId="13" xfId="0" applyNumberFormat="1" applyBorder="1"/>
    <xf numFmtId="1" fontId="0" fillId="0" borderId="11" xfId="0" applyNumberFormat="1" applyBorder="1"/>
    <xf numFmtId="1" fontId="0" fillId="0" borderId="12" xfId="0" applyNumberFormat="1" applyBorder="1"/>
    <xf numFmtId="1" fontId="0" fillId="0" borderId="15" xfId="0" applyNumberFormat="1" applyBorder="1"/>
    <xf numFmtId="1" fontId="0" fillId="0" borderId="13" xfId="0" applyNumberFormat="1" applyBorder="1"/>
    <xf numFmtId="0" fontId="0" fillId="0" borderId="11" xfId="0" pivotButton="1" applyBorder="1"/>
    <xf numFmtId="0" fontId="0" fillId="0" borderId="1" xfId="0" pivotButton="1" applyBorder="1"/>
  </cellXfs>
  <cellStyles count="1">
    <cellStyle name="Normal" xfId="0" builtinId="0"/>
  </cellStyles>
  <dxfs count="145">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 formatCode="0"/>
    </dxf>
    <dxf>
      <numFmt numFmtId="1" formatCode="0"/>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numFmt numFmtId="168" formatCode="\$0"/>
    </dxf>
    <dxf>
      <numFmt numFmtId="168" formatCode="\$0"/>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F0-4229-AAA6-CD01138EB5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F0-4229-AAA6-CD01138EB5F3}"/>
              </c:ext>
            </c:extLst>
          </c:dPt>
          <c:cat>
            <c:strLit>
              <c:ptCount val="2"/>
              <c:pt idx="0">
                <c:v>Low Fat</c:v>
              </c:pt>
              <c:pt idx="1">
                <c:v>Regular</c:v>
              </c:pt>
            </c:strLit>
          </c:cat>
          <c:val>
            <c:numLit>
              <c:formatCode>General</c:formatCode>
              <c:ptCount val="2"/>
              <c:pt idx="0">
                <c:v>776319.68840000057</c:v>
              </c:pt>
              <c:pt idx="1">
                <c:v>425361.8043999995</c:v>
              </c:pt>
            </c:numLit>
          </c:val>
          <c:extLst>
            <c:ext xmlns:c16="http://schemas.microsoft.com/office/drawing/2014/chart" uri="{C3380CC4-5D6E-409C-BE32-E72D297353CC}">
              <c16:uniqueId val="{00000004-08F0-4229-AAA6-CD01138EB5F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65415766660595"/>
          <c:y val="0.24338664698162729"/>
          <c:w val="0.75253097258433255"/>
          <c:h val="0.6843277496812028"/>
        </c:manualLayout>
      </c:layout>
      <c:barChart>
        <c:barDir val="bar"/>
        <c:grouping val="clustered"/>
        <c:varyColors val="0"/>
        <c:ser>
          <c:idx val="0"/>
          <c:order val="0"/>
          <c:tx>
            <c:v>Low Fat</c:v>
          </c:tx>
          <c:spPr>
            <a:solidFill>
              <a:schemeClr val="accent1"/>
            </a:solidFill>
            <a:ln>
              <a:noFill/>
            </a:ln>
            <a:effectLst/>
          </c:spPr>
          <c:invertIfNegative val="0"/>
          <c:cat>
            <c:strLit>
              <c:ptCount val="3"/>
              <c:pt idx="0">
                <c:v>Tier 1</c:v>
              </c:pt>
              <c:pt idx="1">
                <c:v>Tier 2</c:v>
              </c:pt>
              <c:pt idx="2">
                <c:v>Tier 3</c:v>
              </c:pt>
            </c:strLit>
          </c:cat>
          <c:val>
            <c:numLit>
              <c:formatCode>General</c:formatCode>
              <c:ptCount val="3"/>
              <c:pt idx="0">
                <c:v>215047.9126000001</c:v>
              </c:pt>
              <c:pt idx="1">
                <c:v>254464.77940000014</c:v>
              </c:pt>
              <c:pt idx="2">
                <c:v>306806.99640000012</c:v>
              </c:pt>
            </c:numLit>
          </c:val>
          <c:extLst>
            <c:ext xmlns:c16="http://schemas.microsoft.com/office/drawing/2014/chart" uri="{C3380CC4-5D6E-409C-BE32-E72D297353CC}">
              <c16:uniqueId val="{00000000-BA69-4EE1-BE5E-D00C5A9AA355}"/>
            </c:ext>
          </c:extLst>
        </c:ser>
        <c:ser>
          <c:idx val="1"/>
          <c:order val="1"/>
          <c:tx>
            <c:v>Regular</c:v>
          </c:tx>
          <c:spPr>
            <a:solidFill>
              <a:schemeClr val="accent2"/>
            </a:solidFill>
            <a:ln>
              <a:noFill/>
            </a:ln>
            <a:effectLst/>
          </c:spPr>
          <c:invertIfNegative val="0"/>
          <c:cat>
            <c:strLit>
              <c:ptCount val="3"/>
              <c:pt idx="0">
                <c:v>Tier 1</c:v>
              </c:pt>
              <c:pt idx="1">
                <c:v>Tier 2</c:v>
              </c:pt>
              <c:pt idx="2">
                <c:v>Tier 3</c:v>
              </c:pt>
            </c:strLit>
          </c:cat>
          <c:val>
            <c:numLit>
              <c:formatCode>General</c:formatCode>
              <c:ptCount val="3"/>
              <c:pt idx="0">
                <c:v>121349.89940000001</c:v>
              </c:pt>
              <c:pt idx="1">
                <c:v>138685.86819999994</c:v>
              </c:pt>
              <c:pt idx="2">
                <c:v>165326.0368</c:v>
              </c:pt>
            </c:numLit>
          </c:val>
          <c:extLst>
            <c:ext xmlns:c16="http://schemas.microsoft.com/office/drawing/2014/chart" uri="{C3380CC4-5D6E-409C-BE32-E72D297353CC}">
              <c16:uniqueId val="{00000001-BA69-4EE1-BE5E-D00C5A9AA355}"/>
            </c:ext>
          </c:extLst>
        </c:ser>
        <c:dLbls>
          <c:showLegendKey val="0"/>
          <c:showVal val="0"/>
          <c:showCatName val="0"/>
          <c:showSerName val="0"/>
          <c:showPercent val="0"/>
          <c:showBubbleSize val="0"/>
        </c:dLbls>
        <c:gapWidth val="182"/>
        <c:axId val="1250267295"/>
        <c:axId val="1250253375"/>
      </c:barChart>
      <c:catAx>
        <c:axId val="12502672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253375"/>
        <c:crosses val="autoZero"/>
        <c:auto val="1"/>
        <c:lblAlgn val="ctr"/>
        <c:lblOffset val="100"/>
        <c:noMultiLvlLbl val="0"/>
      </c:catAx>
      <c:valAx>
        <c:axId val="1250253375"/>
        <c:scaling>
          <c:orientation val="minMax"/>
        </c:scaling>
        <c:delete val="1"/>
        <c:axPos val="b"/>
        <c:numFmt formatCode="General" sourceLinked="1"/>
        <c:majorTickMark val="out"/>
        <c:minorTickMark val="none"/>
        <c:tickLblPos val="nextTo"/>
        <c:crossAx val="12502672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27561256114118"/>
          <c:y val="4.6246852392181945E-2"/>
          <c:w val="0.73968197725284335"/>
          <c:h val="0.89814814814814814"/>
        </c:manualLayout>
      </c:layout>
      <c:barChart>
        <c:barDir val="bar"/>
        <c:grouping val="clustered"/>
        <c:varyColors val="0"/>
        <c:ser>
          <c:idx val="0"/>
          <c:order val="0"/>
          <c:tx>
            <c:v>Total</c:v>
          </c:tx>
          <c:spPr>
            <a:solidFill>
              <a:schemeClr val="accent1"/>
            </a:solidFill>
            <a:ln>
              <a:noFill/>
            </a:ln>
            <a:effectLst/>
          </c:spPr>
          <c:invertIfNegative val="0"/>
          <c:cat>
            <c:strLit>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Lit>
          </c:cat>
          <c:val>
            <c:numLit>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Lit>
          </c:val>
          <c:extLst>
            <c:ext xmlns:c16="http://schemas.microsoft.com/office/drawing/2014/chart" uri="{C3380CC4-5D6E-409C-BE32-E72D297353CC}">
              <c16:uniqueId val="{00000000-DB2A-4907-AE90-D356C28C6CD9}"/>
            </c:ext>
          </c:extLst>
        </c:ser>
        <c:dLbls>
          <c:showLegendKey val="0"/>
          <c:showVal val="0"/>
          <c:showCatName val="0"/>
          <c:showSerName val="0"/>
          <c:showPercent val="0"/>
          <c:showBubbleSize val="0"/>
        </c:dLbls>
        <c:gapWidth val="182"/>
        <c:axId val="1303981359"/>
        <c:axId val="1303981839"/>
      </c:barChart>
      <c:catAx>
        <c:axId val="1303981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981839"/>
        <c:crosses val="autoZero"/>
        <c:auto val="1"/>
        <c:lblAlgn val="ctr"/>
        <c:lblOffset val="100"/>
        <c:noMultiLvlLbl val="0"/>
      </c:catAx>
      <c:valAx>
        <c:axId val="1303981839"/>
        <c:scaling>
          <c:orientation val="minMax"/>
        </c:scaling>
        <c:delete val="1"/>
        <c:axPos val="b"/>
        <c:numFmt formatCode="General" sourceLinked="1"/>
        <c:majorTickMark val="none"/>
        <c:minorTickMark val="none"/>
        <c:tickLblPos val="nextTo"/>
        <c:crossAx val="130398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v>Total</c:v>
          </c:tx>
          <c:spPr>
            <a:solidFill>
              <a:schemeClr val="accent1"/>
            </a:solidFill>
            <a:ln>
              <a:noFill/>
            </a:ln>
            <a:effectLst/>
          </c:spPr>
          <c:cat>
            <c:strLit>
              <c:ptCount val="9"/>
              <c:pt idx="0">
                <c:v>2011</c:v>
              </c:pt>
              <c:pt idx="1">
                <c:v>2012</c:v>
              </c:pt>
              <c:pt idx="2">
                <c:v>2014</c:v>
              </c:pt>
              <c:pt idx="3">
                <c:v>2015</c:v>
              </c:pt>
              <c:pt idx="4">
                <c:v>2016</c:v>
              </c:pt>
              <c:pt idx="5">
                <c:v>2017</c:v>
              </c:pt>
              <c:pt idx="6">
                <c:v>2018</c:v>
              </c:pt>
              <c:pt idx="7">
                <c:v>2020</c:v>
              </c:pt>
              <c:pt idx="8">
                <c:v>2022</c:v>
              </c:pt>
            </c:strLit>
          </c:cat>
          <c:val>
            <c:numLit>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Lit>
          </c:val>
          <c:extLst>
            <c:ext xmlns:c16="http://schemas.microsoft.com/office/drawing/2014/chart" uri="{C3380CC4-5D6E-409C-BE32-E72D297353CC}">
              <c16:uniqueId val="{00000000-08D5-4C67-8035-5F68DC91F3A2}"/>
            </c:ext>
          </c:extLst>
        </c:ser>
        <c:dLbls>
          <c:showLegendKey val="0"/>
          <c:showVal val="0"/>
          <c:showCatName val="0"/>
          <c:showSerName val="0"/>
          <c:showPercent val="0"/>
          <c:showBubbleSize val="0"/>
        </c:dLbls>
        <c:axId val="895906016"/>
        <c:axId val="895899296"/>
      </c:areaChart>
      <c:catAx>
        <c:axId val="895906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899296"/>
        <c:crosses val="autoZero"/>
        <c:auto val="1"/>
        <c:lblAlgn val="ctr"/>
        <c:lblOffset val="100"/>
        <c:noMultiLvlLbl val="0"/>
      </c:catAx>
      <c:valAx>
        <c:axId val="895899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9060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A1-4B18-AF9F-87EFC847D3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A1-4B18-AF9F-87EFC847D31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A1-4B18-AF9F-87EFC847D31B}"/>
              </c:ext>
            </c:extLst>
          </c:dPt>
          <c:cat>
            <c:strLit>
              <c:ptCount val="3"/>
              <c:pt idx="0">
                <c:v>High</c:v>
              </c:pt>
              <c:pt idx="1">
                <c:v>Medium</c:v>
              </c:pt>
              <c:pt idx="2">
                <c:v>Small</c:v>
              </c:pt>
            </c:strLit>
          </c:cat>
          <c:val>
            <c:numLit>
              <c:formatCode>General</c:formatCode>
              <c:ptCount val="3"/>
              <c:pt idx="0">
                <c:v>248991.58600000024</c:v>
              </c:pt>
              <c:pt idx="1">
                <c:v>507895.7363999993</c:v>
              </c:pt>
              <c:pt idx="2">
                <c:v>444794.17039999936</c:v>
              </c:pt>
            </c:numLit>
          </c:val>
          <c:extLst>
            <c:ext xmlns:c16="http://schemas.microsoft.com/office/drawing/2014/chart" uri="{C3380CC4-5D6E-409C-BE32-E72D297353CC}">
              <c16:uniqueId val="{00000006-70A1-4B18-AF9F-87EFC847D31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674176517786446"/>
          <c:y val="0.15053643992294993"/>
          <c:w val="0.60925286096581344"/>
          <c:h val="0.76912143848747272"/>
        </c:manualLayout>
      </c:layout>
      <c:barChart>
        <c:barDir val="bar"/>
        <c:grouping val="clustered"/>
        <c:varyColors val="0"/>
        <c:ser>
          <c:idx val="0"/>
          <c:order val="0"/>
          <c:tx>
            <c:v>Total</c:v>
          </c:tx>
          <c:spPr>
            <a:solidFill>
              <a:schemeClr val="accent1"/>
            </a:solidFill>
            <a:ln>
              <a:noFill/>
            </a:ln>
            <a:effectLst/>
          </c:spPr>
          <c:invertIfNegative val="0"/>
          <c:cat>
            <c:strLit>
              <c:ptCount val="4"/>
              <c:pt idx="0">
                <c:v>Grocery Store</c:v>
              </c:pt>
              <c:pt idx="1">
                <c:v>Supermarket Type3</c:v>
              </c:pt>
              <c:pt idx="2">
                <c:v>Supermarket Type2</c:v>
              </c:pt>
              <c:pt idx="3">
                <c:v>Supermarket Type1</c:v>
              </c:pt>
            </c:strLit>
          </c:cat>
          <c:val>
            <c:numLit>
              <c:formatCode>General</c:formatCode>
              <c:ptCount val="4"/>
              <c:pt idx="0">
                <c:v>151939.149</c:v>
              </c:pt>
              <c:pt idx="1">
                <c:v>130714.67460000006</c:v>
              </c:pt>
              <c:pt idx="2">
                <c:v>131477.77639999994</c:v>
              </c:pt>
              <c:pt idx="3">
                <c:v>787549.89280000131</c:v>
              </c:pt>
            </c:numLit>
          </c:val>
          <c:extLst>
            <c:ext xmlns:c16="http://schemas.microsoft.com/office/drawing/2014/chart" uri="{C3380CC4-5D6E-409C-BE32-E72D297353CC}">
              <c16:uniqueId val="{00000000-3723-4542-9E24-8F31E9B50C9A}"/>
            </c:ext>
          </c:extLst>
        </c:ser>
        <c:dLbls>
          <c:showLegendKey val="0"/>
          <c:showVal val="0"/>
          <c:showCatName val="0"/>
          <c:showSerName val="0"/>
          <c:showPercent val="0"/>
          <c:showBubbleSize val="0"/>
        </c:dLbls>
        <c:gapWidth val="182"/>
        <c:axId val="1696895679"/>
        <c:axId val="1696896159"/>
      </c:barChart>
      <c:catAx>
        <c:axId val="1696895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896159"/>
        <c:crosses val="autoZero"/>
        <c:auto val="1"/>
        <c:lblAlgn val="ctr"/>
        <c:lblOffset val="100"/>
        <c:noMultiLvlLbl val="0"/>
      </c:catAx>
      <c:valAx>
        <c:axId val="1696896159"/>
        <c:scaling>
          <c:orientation val="minMax"/>
        </c:scaling>
        <c:delete val="1"/>
        <c:axPos val="b"/>
        <c:numFmt formatCode="General" sourceLinked="1"/>
        <c:majorTickMark val="none"/>
        <c:minorTickMark val="none"/>
        <c:tickLblPos val="nextTo"/>
        <c:crossAx val="169689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516094471882993"/>
          <c:y val="5.6098875372151989E-2"/>
          <c:w val="0.52627938481397629"/>
          <c:h val="0.82368924883037942"/>
        </c:manualLayout>
      </c:layout>
      <c:barChart>
        <c:barDir val="bar"/>
        <c:grouping val="clustered"/>
        <c:varyColors val="0"/>
        <c:ser>
          <c:idx val="0"/>
          <c:order val="0"/>
          <c:tx>
            <c:v>Total</c:v>
          </c:tx>
          <c:spPr>
            <a:solidFill>
              <a:schemeClr val="accent1"/>
            </a:solidFill>
            <a:ln>
              <a:noFill/>
            </a:ln>
            <a:effectLst/>
          </c:spPr>
          <c:invertIfNegative val="0"/>
          <c:cat>
            <c:strLit>
              <c:ptCount val="4"/>
              <c:pt idx="0">
                <c:v>Grocery Store</c:v>
              </c:pt>
              <c:pt idx="1">
                <c:v>Supermarket Type3</c:v>
              </c:pt>
              <c:pt idx="2">
                <c:v>Supermarket Type2</c:v>
              </c:pt>
              <c:pt idx="3">
                <c:v>Supermarket Type1</c:v>
              </c:pt>
            </c:strLit>
          </c:cat>
          <c:val>
            <c:numLit>
              <c:formatCode>General</c:formatCode>
              <c:ptCount val="4"/>
              <c:pt idx="0">
                <c:v>140.29468975069253</c:v>
              </c:pt>
              <c:pt idx="1">
                <c:v>139.80179101604284</c:v>
              </c:pt>
              <c:pt idx="2">
                <c:v>141.67863836206891</c:v>
              </c:pt>
              <c:pt idx="3">
                <c:v>141.21389506903375</c:v>
              </c:pt>
            </c:numLit>
          </c:val>
          <c:extLst>
            <c:ext xmlns:c16="http://schemas.microsoft.com/office/drawing/2014/chart" uri="{C3380CC4-5D6E-409C-BE32-E72D297353CC}">
              <c16:uniqueId val="{00000000-38BC-48C3-9634-7B91D86C4F2E}"/>
            </c:ext>
          </c:extLst>
        </c:ser>
        <c:dLbls>
          <c:showLegendKey val="0"/>
          <c:showVal val="0"/>
          <c:showCatName val="0"/>
          <c:showSerName val="0"/>
          <c:showPercent val="0"/>
          <c:showBubbleSize val="0"/>
        </c:dLbls>
        <c:gapWidth val="182"/>
        <c:axId val="1700675903"/>
        <c:axId val="1700659583"/>
      </c:barChart>
      <c:catAx>
        <c:axId val="1700675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659583"/>
        <c:crosses val="autoZero"/>
        <c:auto val="1"/>
        <c:lblAlgn val="ctr"/>
        <c:lblOffset val="100"/>
        <c:noMultiLvlLbl val="0"/>
      </c:catAx>
      <c:valAx>
        <c:axId val="1700659583"/>
        <c:scaling>
          <c:orientation val="minMax"/>
        </c:scaling>
        <c:delete val="1"/>
        <c:axPos val="b"/>
        <c:numFmt formatCode="General" sourceLinked="1"/>
        <c:majorTickMark val="none"/>
        <c:minorTickMark val="none"/>
        <c:tickLblPos val="nextTo"/>
        <c:crossAx val="170067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936713029283014E-2"/>
          <c:y val="0.12052366901918002"/>
          <c:w val="0.91042098290688722"/>
          <c:h val="0.84402781150476314"/>
        </c:manualLayout>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Grocery Store</c:v>
              </c:pt>
              <c:pt idx="1">
                <c:v>Supermarket Type3</c:v>
              </c:pt>
              <c:pt idx="2">
                <c:v>Supermarket Type2</c:v>
              </c:pt>
              <c:pt idx="3">
                <c:v>Supermarket Type1</c:v>
              </c:pt>
            </c:strLit>
          </c:cat>
          <c:val>
            <c:numLit>
              <c:formatCode>General</c:formatCode>
              <c:ptCount val="4"/>
              <c:pt idx="0">
                <c:v>1083</c:v>
              </c:pt>
              <c:pt idx="1">
                <c:v>935</c:v>
              </c:pt>
              <c:pt idx="2">
                <c:v>928</c:v>
              </c:pt>
              <c:pt idx="3">
                <c:v>5577</c:v>
              </c:pt>
            </c:numLit>
          </c:val>
          <c:extLst>
            <c:ext xmlns:c16="http://schemas.microsoft.com/office/drawing/2014/chart" uri="{C3380CC4-5D6E-409C-BE32-E72D297353CC}">
              <c16:uniqueId val="{00000000-07FC-4F78-A302-5969F8C080CD}"/>
            </c:ext>
          </c:extLst>
        </c:ser>
        <c:dLbls>
          <c:dLblPos val="outEnd"/>
          <c:showLegendKey val="0"/>
          <c:showVal val="1"/>
          <c:showCatName val="0"/>
          <c:showSerName val="0"/>
          <c:showPercent val="0"/>
          <c:showBubbleSize val="0"/>
        </c:dLbls>
        <c:gapWidth val="182"/>
        <c:axId val="33257983"/>
        <c:axId val="33256543"/>
      </c:barChart>
      <c:catAx>
        <c:axId val="33257983"/>
        <c:scaling>
          <c:orientation val="minMax"/>
        </c:scaling>
        <c:delete val="1"/>
        <c:axPos val="l"/>
        <c:numFmt formatCode="General" sourceLinked="1"/>
        <c:majorTickMark val="none"/>
        <c:minorTickMark val="none"/>
        <c:tickLblPos val="nextTo"/>
        <c:crossAx val="33256543"/>
        <c:crosses val="autoZero"/>
        <c:auto val="1"/>
        <c:lblAlgn val="ctr"/>
        <c:lblOffset val="100"/>
        <c:noMultiLvlLbl val="0"/>
      </c:catAx>
      <c:valAx>
        <c:axId val="33256543"/>
        <c:scaling>
          <c:orientation val="minMax"/>
        </c:scaling>
        <c:delete val="1"/>
        <c:axPos val="b"/>
        <c:numFmt formatCode="General" sourceLinked="1"/>
        <c:majorTickMark val="none"/>
        <c:minorTickMark val="none"/>
        <c:tickLblPos val="nextTo"/>
        <c:crossAx val="3325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19233CD2-C554-43B6-A99A-E3616AFD6224}">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4</xdr:col>
      <xdr:colOff>162098</xdr:colOff>
      <xdr:row>1</xdr:row>
      <xdr:rowOff>15240</xdr:rowOff>
    </xdr:from>
    <xdr:to>
      <xdr:col>7</xdr:col>
      <xdr:colOff>239057</xdr:colOff>
      <xdr:row>8</xdr:row>
      <xdr:rowOff>114301</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69100D9F-E60C-4884-BABF-B149B0D804E4}"/>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2612451" y="254299"/>
              <a:ext cx="1914724" cy="13989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82061</xdr:colOff>
      <xdr:row>9</xdr:row>
      <xdr:rowOff>22861</xdr:rowOff>
    </xdr:from>
    <xdr:to>
      <xdr:col>3</xdr:col>
      <xdr:colOff>1148862</xdr:colOff>
      <xdr:row>13</xdr:row>
      <xdr:rowOff>140678</xdr:rowOff>
    </xdr:to>
    <xdr:graphicFrame macro="">
      <xdr:nvGraphicFramePr>
        <xdr:cNvPr id="3" name="Chart 2">
          <a:extLst>
            <a:ext uri="{FF2B5EF4-FFF2-40B4-BE49-F238E27FC236}">
              <a16:creationId xmlns:a16="http://schemas.microsoft.com/office/drawing/2014/main" id="{C0FEDABF-1D14-4EBD-95D9-BA4E27995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1090246</xdr:colOff>
      <xdr:row>16</xdr:row>
      <xdr:rowOff>11723</xdr:rowOff>
    </xdr:from>
    <xdr:to>
      <xdr:col>7</xdr:col>
      <xdr:colOff>644770</xdr:colOff>
      <xdr:row>21</xdr:row>
      <xdr:rowOff>175846</xdr:rowOff>
    </xdr:to>
    <xdr:graphicFrame macro="">
      <xdr:nvGraphicFramePr>
        <xdr:cNvPr id="4" name="Chart 3">
          <a:extLst>
            <a:ext uri="{FF2B5EF4-FFF2-40B4-BE49-F238E27FC236}">
              <a16:creationId xmlns:a16="http://schemas.microsoft.com/office/drawing/2014/main" id="{DFB663DD-F5E1-4294-9BBF-30A9EE392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105507</xdr:colOff>
      <xdr:row>27</xdr:row>
      <xdr:rowOff>182880</xdr:rowOff>
    </xdr:from>
    <xdr:to>
      <xdr:col>6</xdr:col>
      <xdr:colOff>586153</xdr:colOff>
      <xdr:row>43</xdr:row>
      <xdr:rowOff>160020</xdr:rowOff>
    </xdr:to>
    <xdr:graphicFrame macro="">
      <xdr:nvGraphicFramePr>
        <xdr:cNvPr id="5" name="Chart 4">
          <a:extLst>
            <a:ext uri="{FF2B5EF4-FFF2-40B4-BE49-F238E27FC236}">
              <a16:creationId xmlns:a16="http://schemas.microsoft.com/office/drawing/2014/main" id="{3A40C8B1-7799-47BF-AE73-D55DFAB81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21771</xdr:colOff>
      <xdr:row>47</xdr:row>
      <xdr:rowOff>130627</xdr:rowOff>
    </xdr:from>
    <xdr:to>
      <xdr:col>6</xdr:col>
      <xdr:colOff>642257</xdr:colOff>
      <xdr:row>55</xdr:row>
      <xdr:rowOff>163285</xdr:rowOff>
    </xdr:to>
    <xdr:graphicFrame macro="">
      <xdr:nvGraphicFramePr>
        <xdr:cNvPr id="6" name="Chart 5">
          <a:extLst>
            <a:ext uri="{FF2B5EF4-FFF2-40B4-BE49-F238E27FC236}">
              <a16:creationId xmlns:a16="http://schemas.microsoft.com/office/drawing/2014/main" id="{4575433A-8F8E-4E13-8FCE-F2E1467F8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32657</xdr:colOff>
      <xdr:row>58</xdr:row>
      <xdr:rowOff>0</xdr:rowOff>
    </xdr:from>
    <xdr:to>
      <xdr:col>5</xdr:col>
      <xdr:colOff>642257</xdr:colOff>
      <xdr:row>62</xdr:row>
      <xdr:rowOff>32657</xdr:rowOff>
    </xdr:to>
    <xdr:graphicFrame macro="">
      <xdr:nvGraphicFramePr>
        <xdr:cNvPr id="7" name="Chart 6">
          <a:extLst>
            <a:ext uri="{FF2B5EF4-FFF2-40B4-BE49-F238E27FC236}">
              <a16:creationId xmlns:a16="http://schemas.microsoft.com/office/drawing/2014/main" id="{3D2688AA-60DC-46CD-BBE5-B7A541CB0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10884</xdr:colOff>
      <xdr:row>71</xdr:row>
      <xdr:rowOff>174172</xdr:rowOff>
    </xdr:from>
    <xdr:to>
      <xdr:col>3</xdr:col>
      <xdr:colOff>1208314</xdr:colOff>
      <xdr:row>80</xdr:row>
      <xdr:rowOff>119743</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F0BB2997-6C9B-4953-ADFB-C5FCD803AC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557744" y="14629312"/>
              <a:ext cx="3414850" cy="172865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64577</xdr:colOff>
      <xdr:row>86</xdr:row>
      <xdr:rowOff>29704</xdr:rowOff>
    </xdr:from>
    <xdr:to>
      <xdr:col>5</xdr:col>
      <xdr:colOff>607019</xdr:colOff>
      <xdr:row>90</xdr:row>
      <xdr:rowOff>142068</xdr:rowOff>
    </xdr:to>
    <xdr:graphicFrame macro="">
      <xdr:nvGraphicFramePr>
        <xdr:cNvPr id="9" name="Chart 8">
          <a:extLst>
            <a:ext uri="{FF2B5EF4-FFF2-40B4-BE49-F238E27FC236}">
              <a16:creationId xmlns:a16="http://schemas.microsoft.com/office/drawing/2014/main" id="{E3E4B67E-8F2E-4134-A877-A1E428F19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116238</xdr:colOff>
      <xdr:row>94</xdr:row>
      <xdr:rowOff>51660</xdr:rowOff>
    </xdr:from>
    <xdr:to>
      <xdr:col>5</xdr:col>
      <xdr:colOff>645764</xdr:colOff>
      <xdr:row>98</xdr:row>
      <xdr:rowOff>90408</xdr:rowOff>
    </xdr:to>
    <xdr:graphicFrame macro="">
      <xdr:nvGraphicFramePr>
        <xdr:cNvPr id="10" name="Chart 9">
          <a:extLst>
            <a:ext uri="{FF2B5EF4-FFF2-40B4-BE49-F238E27FC236}">
              <a16:creationId xmlns:a16="http://schemas.microsoft.com/office/drawing/2014/main" id="{A1D9413C-526B-427A-A246-E802EBADE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77492</xdr:colOff>
      <xdr:row>101</xdr:row>
      <xdr:rowOff>55537</xdr:rowOff>
    </xdr:from>
    <xdr:to>
      <xdr:col>5</xdr:col>
      <xdr:colOff>607018</xdr:colOff>
      <xdr:row>105</xdr:row>
      <xdr:rowOff>154984</xdr:rowOff>
    </xdr:to>
    <xdr:graphicFrame macro="">
      <xdr:nvGraphicFramePr>
        <xdr:cNvPr id="11" name="Chart 10">
          <a:extLst>
            <a:ext uri="{FF2B5EF4-FFF2-40B4-BE49-F238E27FC236}">
              <a16:creationId xmlns:a16="http://schemas.microsoft.com/office/drawing/2014/main" id="{3C9594DB-EE92-49B1-8C0C-143857770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349827</xdr:colOff>
      <xdr:row>1</xdr:row>
      <xdr:rowOff>58883</xdr:rowOff>
    </xdr:from>
    <xdr:to>
      <xdr:col>10</xdr:col>
      <xdr:colOff>366452</xdr:colOff>
      <xdr:row>8</xdr:row>
      <xdr:rowOff>90056</xdr:rowOff>
    </xdr:to>
    <mc:AlternateContent xmlns:mc="http://schemas.openxmlformats.org/markup-compatibility/2006">
      <mc:Choice xmlns:a14="http://schemas.microsoft.com/office/drawing/2010/main" Requires="a14">
        <xdr:graphicFrame macro="">
          <xdr:nvGraphicFramePr>
            <xdr:cNvPr id="12" name="Outlet Location Type">
              <a:extLst>
                <a:ext uri="{FF2B5EF4-FFF2-40B4-BE49-F238E27FC236}">
                  <a16:creationId xmlns:a16="http://schemas.microsoft.com/office/drawing/2014/main" id="{A621ABC1-8445-40FB-8356-DBFC1B7C1E04}"/>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4637945" y="297942"/>
              <a:ext cx="1854389" cy="13310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53338</xdr:colOff>
      <xdr:row>1</xdr:row>
      <xdr:rowOff>39486</xdr:rowOff>
    </xdr:from>
    <xdr:to>
      <xdr:col>14</xdr:col>
      <xdr:colOff>543096</xdr:colOff>
      <xdr:row>9</xdr:row>
      <xdr:rowOff>57497</xdr:rowOff>
    </xdr:to>
    <mc:AlternateContent xmlns:mc="http://schemas.openxmlformats.org/markup-compatibility/2006">
      <mc:Choice xmlns:a14="http://schemas.microsoft.com/office/drawing/2010/main" Requires="a14">
        <xdr:graphicFrame macro="">
          <xdr:nvGraphicFramePr>
            <xdr:cNvPr id="13" name="Item Type">
              <a:extLst>
                <a:ext uri="{FF2B5EF4-FFF2-40B4-BE49-F238E27FC236}">
                  <a16:creationId xmlns:a16="http://schemas.microsoft.com/office/drawing/2014/main" id="{2DB15E41-CA9F-4BD1-B70E-4964371F2E39}"/>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6791809" y="278545"/>
              <a:ext cx="2327522" cy="15121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varsh\OneDrive\Desktop\EXCEL\BlinkIT%20Grocery%20Data%20Excel.xlsx" TargetMode="External"/><Relationship Id="rId1" Type="http://schemas.openxmlformats.org/officeDocument/2006/relationships/externalLinkPath" Target="BlinkIT%20Grocery%20Data%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linkIT Grocery Data"/>
      <sheetName val="Detail1"/>
      <sheetName val="Sheets design"/>
      <sheetName val="Dashboard"/>
    </sheetNames>
    <sheetDataSet>
      <sheetData sheetId="0"/>
      <sheetData sheetId="1"/>
      <sheetData sheetId="2">
        <row r="68">
          <cell r="E68" t="str">
            <v>sales</v>
          </cell>
        </row>
        <row r="69">
          <cell r="D69" t="str">
            <v>Tier 1</v>
          </cell>
          <cell r="E69">
            <v>336397.81199999945</v>
          </cell>
        </row>
        <row r="70">
          <cell r="D70" t="str">
            <v>Tier 2</v>
          </cell>
          <cell r="E70">
            <v>393150.64759999956</v>
          </cell>
        </row>
        <row r="71">
          <cell r="D71" t="str">
            <v>Tier 3</v>
          </cell>
          <cell r="E71">
            <v>472133.03319999954</v>
          </cell>
        </row>
      </sheetData>
      <sheetData sheetId="3"/>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BlinkIT%20Grocery%20Data%20Excel.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ini varshney" refreshedDate="45834.428095949072" createdVersion="8" refreshedVersion="8" minRefreshableVersion="3" recordCount="8523" xr:uid="{CACE95AA-E4C5-4D8F-BFAF-FE5D5ED29EB7}">
  <cacheSource type="worksheet">
    <worksheetSource name="Table1" r:id="rId2"/>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1530871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C6F574-DEBF-46F1-B421-1FBE76AE703E}"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11:B13"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12">
    <format dxfId="0">
      <pivotArea type="all" dataOnly="0" outline="0" fieldPosition="0"/>
    </format>
    <format dxfId="1">
      <pivotArea outline="0" collapsedLevelsAreSubtotals="1" fieldPosition="0"/>
    </format>
    <format dxfId="2">
      <pivotArea field="0" type="button" dataOnly="0" labelOnly="1" outline="0" axis="axisRow" fieldPosition="0"/>
    </format>
    <format dxfId="3">
      <pivotArea dataOnly="0" labelOnly="1" fieldPosition="0">
        <references count="1">
          <reference field="0" count="0"/>
        </references>
      </pivotArea>
    </format>
    <format dxfId="4">
      <pivotArea dataOnly="0" labelOnly="1" grandRow="1" outline="0" fieldPosition="0"/>
    </format>
    <format dxfId="5">
      <pivotArea dataOnly="0" labelOnly="1" outline="0" axis="axisValues" fieldPosition="0"/>
    </format>
    <format dxfId="6">
      <pivotArea outline="0" collapsedLevelsAreSubtotals="1" fieldPosition="0"/>
    </format>
    <format dxfId="7">
      <pivotArea type="all" dataOnly="0" outline="0" fieldPosition="0"/>
    </format>
    <format dxfId="8">
      <pivotArea outline="0" collapsedLevelsAreSubtotals="1" fieldPosition="0"/>
    </format>
    <format dxfId="9">
      <pivotArea field="0" type="button" dataOnly="0" labelOnly="1" outline="0" axis="axisRow" fieldPosition="0"/>
    </format>
    <format dxfId="10">
      <pivotArea dataOnly="0" labelOnly="1" fieldPosition="0">
        <references count="1">
          <reference field="0" count="0"/>
        </references>
      </pivotArea>
    </format>
    <format dxfId="11">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1AC0C61-628F-4266-AE92-4D8BC2D35B31}"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28:B44"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6">
    <format dxfId="129">
      <pivotArea type="all" dataOnly="0" outline="0" fieldPosition="0"/>
    </format>
    <format dxfId="130">
      <pivotArea outline="0" collapsedLevelsAreSubtotals="1" fieldPosition="0"/>
    </format>
    <format dxfId="131">
      <pivotArea dataOnly="0" labelOnly="1" grandRow="1" outline="0" fieldPosition="0"/>
    </format>
    <format dxfId="132">
      <pivotArea dataOnly="0" labelOnly="1" outline="0" axis="axisValues" fieldPosition="0"/>
    </format>
    <format dxfId="133">
      <pivotArea outline="0" collapsedLevelsAreSubtotals="1" fieldPosition="0"/>
    </format>
    <format dxfId="134">
      <pivotArea type="all" dataOnly="0" outline="0" fieldPosition="0"/>
    </format>
    <format dxfId="135">
      <pivotArea outline="0" collapsedLevelsAreSubtotals="1" fieldPosition="0"/>
    </format>
    <format dxfId="136">
      <pivotArea type="origin" dataOnly="0" labelOnly="1" outline="0" fieldPosition="0"/>
    </format>
    <format dxfId="137">
      <pivotArea field="0" type="button" dataOnly="0" labelOnly="1" outline="0"/>
    </format>
    <format dxfId="138">
      <pivotArea type="topRight" dataOnly="0" labelOnly="1" outline="0" fieldPosition="0"/>
    </format>
    <format dxfId="139">
      <pivotArea field="6" type="button" dataOnly="0" labelOnly="1" outline="0"/>
    </format>
    <format dxfId="140">
      <pivotArea type="all" dataOnly="0" outline="0" fieldPosition="0"/>
    </format>
    <format dxfId="141">
      <pivotArea outline="0" collapsedLevelsAreSubtotals="1" fieldPosition="0"/>
    </format>
    <format dxfId="142">
      <pivotArea field="3" type="button" dataOnly="0" labelOnly="1" outline="0" axis="axisRow" fieldPosition="0"/>
    </format>
    <format dxfId="143">
      <pivotArea dataOnly="0" labelOnly="1" fieldPosition="0">
        <references count="1">
          <reference field="3" count="0"/>
        </references>
      </pivotArea>
    </format>
    <format dxfId="144">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AB73C0-6349-4942-8A8B-D6C9C304F399}"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A59:B62"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9">
    <format dxfId="12">
      <pivotArea type="all" dataOnly="0" outline="0" fieldPosition="0"/>
    </format>
    <format dxfId="13">
      <pivotArea outline="0" collapsedLevelsAreSubtotals="1" fieldPosition="0"/>
    </format>
    <format dxfId="14">
      <pivotArea dataOnly="0" labelOnly="1" grandRow="1" outline="0" fieldPosition="0"/>
    </format>
    <format dxfId="15">
      <pivotArea outline="0" collapsedLevelsAreSubtotals="1" fieldPosition="0"/>
    </format>
    <format dxfId="16">
      <pivotArea type="all" dataOnly="0" outline="0" fieldPosition="0"/>
    </format>
    <format dxfId="17">
      <pivotArea outline="0" collapsedLevelsAreSubtotals="1" fieldPosition="0"/>
    </format>
    <format dxfId="18">
      <pivotArea field="7" type="button" dataOnly="0" labelOnly="1" outline="0" axis="axisRow" fieldPosition="0"/>
    </format>
    <format dxfId="19">
      <pivotArea dataOnly="0" labelOnly="1" fieldPosition="0">
        <references count="1">
          <reference field="7" count="0"/>
        </references>
      </pivotArea>
    </format>
    <format dxfId="20">
      <pivotArea dataOnly="0" labelOnly="1" outline="0" axis="axisValues" fieldPosition="0"/>
    </format>
  </formats>
  <chartFormats count="10">
    <chartFormat chart="32" format="0"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34" format="6">
      <pivotArea type="data" outline="0" fieldPosition="0">
        <references count="2">
          <reference field="4294967294" count="1" selected="0">
            <x v="0"/>
          </reference>
          <reference field="7" count="1" selected="0">
            <x v="0"/>
          </reference>
        </references>
      </pivotArea>
    </chartFormat>
    <chartFormat chart="34" format="7">
      <pivotArea type="data" outline="0" fieldPosition="0">
        <references count="2">
          <reference field="4294967294" count="1" selected="0">
            <x v="0"/>
          </reference>
          <reference field="7" count="1" selected="0">
            <x v="1"/>
          </reference>
        </references>
      </pivotArea>
    </chartFormat>
    <chartFormat chart="34" format="8">
      <pivotArea type="data" outline="0" fieldPosition="0">
        <references count="2">
          <reference field="4294967294" count="1" selected="0">
            <x v="0"/>
          </reference>
          <reference field="7" count="1" selected="0">
            <x v="2"/>
          </reference>
        </references>
      </pivotArea>
    </chartFormat>
    <chartFormat chart="32" format="1">
      <pivotArea type="data" outline="0" fieldPosition="0">
        <references count="2">
          <reference field="4294967294" count="1" selected="0">
            <x v="0"/>
          </reference>
          <reference field="7" count="1" selected="0">
            <x v="0"/>
          </reference>
        </references>
      </pivotArea>
    </chartFormat>
    <chartFormat chart="32" format="2">
      <pivotArea type="data" outline="0" fieldPosition="0">
        <references count="2">
          <reference field="4294967294" count="1" selected="0">
            <x v="0"/>
          </reference>
          <reference field="7" count="1" selected="0">
            <x v="1"/>
          </reference>
        </references>
      </pivotArea>
    </chartFormat>
    <chartFormat chart="32" format="3">
      <pivotArea type="data" outline="0" fieldPosition="0">
        <references count="2">
          <reference field="4294967294" count="1" selected="0">
            <x v="0"/>
          </reference>
          <reference field="7" count="1" selected="0">
            <x v="2"/>
          </reference>
        </references>
      </pivotArea>
    </chartFormat>
    <chartFormat chart="32" format="4">
      <pivotArea type="data" outline="0" fieldPosition="0">
        <references count="1">
          <reference field="4294967294" count="1" selected="0">
            <x v="0"/>
          </reference>
        </references>
      </pivotArea>
    </chartFormat>
    <chartFormat chart="34" format="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C1A421-D36F-4D04-B334-6432117E6D3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D3"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umber of Items" fld="1" subtotal="count" baseField="0" baseItem="1"/>
    <dataField name="Average of Rating" fld="12" subtotal="average" baseField="0" baseItem="1"/>
  </dataFields>
  <formats count="6">
    <format dxfId="21">
      <pivotArea type="all" dataOnly="0" outline="0" fieldPosition="0"/>
    </format>
    <format dxfId="22">
      <pivotArea outline="0" collapsedLevelsAreSubtotals="1" fieldPosition="0"/>
    </format>
    <format dxfId="23">
      <pivotArea dataOnly="0" labelOnly="1" outline="0" fieldPosition="0">
        <references count="1">
          <reference field="4294967294" count="4">
            <x v="0"/>
            <x v="1"/>
            <x v="2"/>
            <x v="3"/>
          </reference>
        </references>
      </pivotArea>
    </format>
    <format dxfId="24">
      <pivotArea type="all" dataOnly="0" outline="0" fieldPosition="0"/>
    </format>
    <format dxfId="25">
      <pivotArea outline="0" collapsedLevelsAreSubtotals="1" fieldPosition="0"/>
    </format>
    <format dxfId="2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FC71E6-037B-47D4-9502-5C1FD6928B34}"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0">
  <location ref="A102:B106" firstHeaderRow="1" firstDataRow="1" firstDataCol="1"/>
  <pivotFields count="13">
    <pivotField showAll="0">
      <items count="3">
        <item x="1"/>
        <item x="0"/>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numFmtId="1"/>
  </dataFields>
  <formats count="22">
    <format dxfId="27">
      <pivotArea type="all" dataOnly="0" outline="0" fieldPosition="0"/>
    </format>
    <format dxfId="28">
      <pivotArea outline="0" collapsedLevelsAreSubtotals="1" fieldPosition="0"/>
    </format>
    <format dxfId="29">
      <pivotArea dataOnly="0" labelOnly="1" grandRow="1" outline="0" fieldPosition="0"/>
    </format>
    <format dxfId="30">
      <pivotArea outline="0" collapsedLevelsAreSubtotals="1" fieldPosition="0"/>
    </format>
    <format dxfId="31">
      <pivotArea type="all" dataOnly="0" outline="0" fieldPosition="0"/>
    </format>
    <format dxfId="32">
      <pivotArea outline="0" collapsedLevelsAreSubtotals="1" fieldPosition="0"/>
    </format>
    <format dxfId="33">
      <pivotArea field="8" type="button" dataOnly="0" labelOnly="1" outline="0" axis="axisRow" fieldPosition="0"/>
    </format>
    <format dxfId="34">
      <pivotArea dataOnly="0" labelOnly="1" fieldPosition="0">
        <references count="1">
          <reference field="8" count="0"/>
        </references>
      </pivotArea>
    </format>
    <format dxfId="35">
      <pivotArea dataOnly="0" labelOnly="1" outline="0" axis="axisValues" fieldPosition="0"/>
    </format>
    <format dxfId="36">
      <pivotArea collapsedLevelsAreSubtotals="1" fieldPosition="0">
        <references count="1">
          <reference field="8" count="1">
            <x v="1"/>
          </reference>
        </references>
      </pivotArea>
    </format>
    <format dxfId="37">
      <pivotArea outline="0" collapsedLevelsAreSubtotals="1" fieldPosition="0"/>
    </format>
    <format dxfId="38">
      <pivotArea dataOnly="0" labelOnly="1" outline="0" axis="axisValues" fieldPosition="0"/>
    </format>
    <format dxfId="39">
      <pivotArea type="all" dataOnly="0" outline="0" fieldPosition="0"/>
    </format>
    <format dxfId="40">
      <pivotArea outline="0" collapsedLevelsAreSubtotals="1" fieldPosition="0"/>
    </format>
    <format dxfId="41">
      <pivotArea field="8" type="button" dataOnly="0" labelOnly="1" outline="0" axis="axisRow" fieldPosition="0"/>
    </format>
    <format dxfId="42">
      <pivotArea dataOnly="0" labelOnly="1" fieldPosition="0">
        <references count="1">
          <reference field="8" count="0"/>
        </references>
      </pivotArea>
    </format>
    <format dxfId="43">
      <pivotArea dataOnly="0" labelOnly="1" outline="0" axis="axisValues" fieldPosition="0"/>
    </format>
    <format dxfId="44">
      <pivotArea type="all" dataOnly="0" outline="0" fieldPosition="0"/>
    </format>
    <format dxfId="45">
      <pivotArea outline="0" collapsedLevelsAreSubtotals="1" fieldPosition="0"/>
    </format>
    <format dxfId="46">
      <pivotArea field="8" type="button" dataOnly="0" labelOnly="1" outline="0" axis="axisRow" fieldPosition="0"/>
    </format>
    <format dxfId="47">
      <pivotArea dataOnly="0" labelOnly="1" fieldPosition="0">
        <references count="1">
          <reference field="8" count="0"/>
        </references>
      </pivotArea>
    </format>
    <format dxfId="48">
      <pivotArea dataOnly="0" labelOnly="1" outline="0" axis="axisValues" fieldPosition="0"/>
    </format>
  </formats>
  <chartFormats count="2">
    <chartFormat chart="47" format="0"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104756-CCCB-43EC-A9C0-51B8E573A710}"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A48:B57"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14">
    <format dxfId="49">
      <pivotArea type="all" dataOnly="0" outline="0" fieldPosition="0"/>
    </format>
    <format dxfId="50">
      <pivotArea outline="0" collapsedLevelsAreSubtotals="1" fieldPosition="0"/>
    </format>
    <format dxfId="51">
      <pivotArea dataOnly="0" labelOnly="1" grandRow="1" outline="0" fieldPosition="0"/>
    </format>
    <format dxfId="52">
      <pivotArea outline="0" collapsedLevelsAreSubtotals="1" fieldPosition="0"/>
    </format>
    <format dxfId="53">
      <pivotArea type="all" dataOnly="0" outline="0" fieldPosition="0"/>
    </format>
    <format dxfId="54">
      <pivotArea outline="0" collapsedLevelsAreSubtotals="1" fieldPosition="0"/>
    </format>
    <format dxfId="55">
      <pivotArea field="4" type="button" dataOnly="0" labelOnly="1" outline="0" axis="axisRow" fieldPosition="0"/>
    </format>
    <format dxfId="56">
      <pivotArea dataOnly="0" labelOnly="1" fieldPosition="0">
        <references count="1">
          <reference field="4" count="6">
            <x v="0"/>
            <x v="1"/>
            <x v="3"/>
            <x v="6"/>
            <x v="7"/>
            <x v="8"/>
          </reference>
        </references>
      </pivotArea>
    </format>
    <format dxfId="57">
      <pivotArea dataOnly="0" labelOnly="1" outline="0" axis="axisValues" fieldPosition="0"/>
    </format>
    <format dxfId="58">
      <pivotArea type="all" dataOnly="0" outline="0" fieldPosition="0"/>
    </format>
    <format dxfId="59">
      <pivotArea outline="0" collapsedLevelsAreSubtotals="1" fieldPosition="0"/>
    </format>
    <format dxfId="60">
      <pivotArea field="4" type="button" dataOnly="0" labelOnly="1" outline="0" axis="axisRow" fieldPosition="0"/>
    </format>
    <format dxfId="61">
      <pivotArea dataOnly="0" labelOnly="1" fieldPosition="0">
        <references count="1">
          <reference field="4" count="0"/>
        </references>
      </pivotArea>
    </format>
    <format dxfId="62">
      <pivotArea dataOnly="0" labelOnly="1" outline="0" axis="axisValues" fieldPosition="0"/>
    </format>
  </formats>
  <chartFormats count="11">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4" count="1" selected="0">
            <x v="0"/>
          </reference>
        </references>
      </pivotArea>
    </chartFormat>
    <chartFormat chart="25" format="4">
      <pivotArea type="data" outline="0" fieldPosition="0">
        <references count="2">
          <reference field="4294967294" count="1" selected="0">
            <x v="0"/>
          </reference>
          <reference field="4" count="1" selected="0">
            <x v="1"/>
          </reference>
        </references>
      </pivotArea>
    </chartFormat>
    <chartFormat chart="25" format="5">
      <pivotArea type="data" outline="0" fieldPosition="0">
        <references count="2">
          <reference field="4294967294" count="1" selected="0">
            <x v="0"/>
          </reference>
          <reference field="4" count="1" selected="0">
            <x v="3"/>
          </reference>
        </references>
      </pivotArea>
    </chartFormat>
    <chartFormat chart="25" format="6">
      <pivotArea type="data" outline="0" fieldPosition="0">
        <references count="2">
          <reference field="4294967294" count="1" selected="0">
            <x v="0"/>
          </reference>
          <reference field="4" count="1" selected="0">
            <x v="6"/>
          </reference>
        </references>
      </pivotArea>
    </chartFormat>
    <chartFormat chart="25" format="7">
      <pivotArea type="data" outline="0" fieldPosition="0">
        <references count="2">
          <reference field="4294967294" count="1" selected="0">
            <x v="0"/>
          </reference>
          <reference field="4" count="1" selected="0">
            <x v="7"/>
          </reference>
        </references>
      </pivotArea>
    </chartFormat>
    <chartFormat chart="25" format="8">
      <pivotArea type="data" outline="0" fieldPosition="0">
        <references count="2">
          <reference field="4294967294" count="1" selected="0">
            <x v="0"/>
          </reference>
          <reference field="4" count="1" selected="0">
            <x v="8"/>
          </reference>
        </references>
      </pivotArea>
    </chartFormat>
    <chartFormat chart="25" format="9">
      <pivotArea type="data" outline="0" fieldPosition="0">
        <references count="2">
          <reference field="4294967294" count="1" selected="0">
            <x v="0"/>
          </reference>
          <reference field="4" count="1" selected="0">
            <x v="2"/>
          </reference>
        </references>
      </pivotArea>
    </chartFormat>
    <chartFormat chart="25" format="10">
      <pivotArea type="data" outline="0" fieldPosition="0">
        <references count="2">
          <reference field="4294967294" count="1" selected="0">
            <x v="0"/>
          </reference>
          <reference field="4" count="1" selected="0">
            <x v="4"/>
          </reference>
        </references>
      </pivotArea>
    </chartFormat>
    <chartFormat chart="25" format="1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200A56-2E04-4F10-A2BD-A52AA9636DB4}"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7">
  <location ref="A68:B71"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dataFields>
  <formats count="9">
    <format dxfId="63">
      <pivotArea type="all" dataOnly="0" outline="0" fieldPosition="0"/>
    </format>
    <format dxfId="64">
      <pivotArea outline="0" collapsedLevelsAreSubtotals="1" fieldPosition="0"/>
    </format>
    <format dxfId="65">
      <pivotArea dataOnly="0" labelOnly="1" grandRow="1" outline="0" fieldPosition="0"/>
    </format>
    <format dxfId="66">
      <pivotArea outline="0" collapsedLevelsAreSubtotals="1" fieldPosition="0"/>
    </format>
    <format dxfId="67">
      <pivotArea type="all" dataOnly="0" outline="0" fieldPosition="0"/>
    </format>
    <format dxfId="68">
      <pivotArea outline="0" collapsedLevelsAreSubtotals="1" fieldPosition="0"/>
    </format>
    <format dxfId="69">
      <pivotArea field="6" type="button" dataOnly="0" labelOnly="1" outline="0" axis="axisRow" fieldPosition="0"/>
    </format>
    <format dxfId="70">
      <pivotArea dataOnly="0" labelOnly="1" fieldPosition="0">
        <references count="1">
          <reference field="6" count="0"/>
        </references>
      </pivotArea>
    </format>
    <format dxfId="71">
      <pivotArea dataOnly="0" labelOnly="1" outline="0" axis="axisValues" fieldPosition="0"/>
    </format>
  </formats>
  <chartFormats count="2">
    <chartFormat chart="32" format="0"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3FFEAF4-54E2-44DC-9CFB-782619BFA3F6}"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1">
  <location ref="A87:B91"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14">
    <format dxfId="72">
      <pivotArea type="all" dataOnly="0" outline="0" fieldPosition="0"/>
    </format>
    <format dxfId="73">
      <pivotArea outline="0" collapsedLevelsAreSubtotals="1" fieldPosition="0"/>
    </format>
    <format dxfId="74">
      <pivotArea dataOnly="0" labelOnly="1" grandRow="1" outline="0" fieldPosition="0"/>
    </format>
    <format dxfId="75">
      <pivotArea outline="0" collapsedLevelsAreSubtotals="1" fieldPosition="0"/>
    </format>
    <format dxfId="76">
      <pivotArea type="all" dataOnly="0" outline="0" fieldPosition="0"/>
    </format>
    <format dxfId="77">
      <pivotArea outline="0" collapsedLevelsAreSubtotals="1" fieldPosition="0"/>
    </format>
    <format dxfId="78">
      <pivotArea field="8" type="button" dataOnly="0" labelOnly="1" outline="0" axis="axisRow" fieldPosition="0"/>
    </format>
    <format dxfId="79">
      <pivotArea dataOnly="0" labelOnly="1" fieldPosition="0">
        <references count="1">
          <reference field="8" count="0"/>
        </references>
      </pivotArea>
    </format>
    <format dxfId="80">
      <pivotArea dataOnly="0" labelOnly="1" outline="0" axis="axisValues" fieldPosition="0"/>
    </format>
    <format dxfId="81">
      <pivotArea type="all" dataOnly="0" outline="0" fieldPosition="0"/>
    </format>
    <format dxfId="82">
      <pivotArea outline="0" collapsedLevelsAreSubtotals="1" fieldPosition="0"/>
    </format>
    <format dxfId="83">
      <pivotArea field="8" type="button" dataOnly="0" labelOnly="1" outline="0" axis="axisRow" fieldPosition="0"/>
    </format>
    <format dxfId="84">
      <pivotArea dataOnly="0" labelOnly="1" fieldPosition="0">
        <references count="1">
          <reference field="8" count="0"/>
        </references>
      </pivotArea>
    </format>
    <format dxfId="85">
      <pivotArea dataOnly="0" labelOnly="1" outline="0" axis="axisValues" fieldPosition="0"/>
    </format>
  </formats>
  <chartFormats count="5">
    <chartFormat chart="32" format="0"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50"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287FD2-D602-4143-B9FE-45A1355E7AE4}"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7">
  <location ref="A95:B99"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22">
    <format dxfId="86">
      <pivotArea type="all" dataOnly="0" outline="0" fieldPosition="0"/>
    </format>
    <format dxfId="87">
      <pivotArea outline="0" collapsedLevelsAreSubtotals="1" fieldPosition="0"/>
    </format>
    <format dxfId="88">
      <pivotArea dataOnly="0" labelOnly="1" grandRow="1" outline="0" fieldPosition="0"/>
    </format>
    <format dxfId="89">
      <pivotArea outline="0" collapsedLevelsAreSubtotals="1" fieldPosition="0"/>
    </format>
    <format dxfId="90">
      <pivotArea type="all" dataOnly="0" outline="0" fieldPosition="0"/>
    </format>
    <format dxfId="91">
      <pivotArea outline="0" collapsedLevelsAreSubtotals="1" fieldPosition="0"/>
    </format>
    <format dxfId="92">
      <pivotArea field="8" type="button" dataOnly="0" labelOnly="1" outline="0" axis="axisRow" fieldPosition="0"/>
    </format>
    <format dxfId="93">
      <pivotArea dataOnly="0" labelOnly="1" fieldPosition="0">
        <references count="1">
          <reference field="8" count="0"/>
        </references>
      </pivotArea>
    </format>
    <format dxfId="94">
      <pivotArea dataOnly="0" labelOnly="1" outline="0" axis="axisValues" fieldPosition="0"/>
    </format>
    <format dxfId="95">
      <pivotArea collapsedLevelsAreSubtotals="1" fieldPosition="0">
        <references count="1">
          <reference field="8" count="1">
            <x v="1"/>
          </reference>
        </references>
      </pivotArea>
    </format>
    <format dxfId="96">
      <pivotArea outline="0" collapsedLevelsAreSubtotals="1" fieldPosition="0"/>
    </format>
    <format dxfId="97">
      <pivotArea dataOnly="0" labelOnly="1" outline="0" axis="axisValues" fieldPosition="0"/>
    </format>
    <format dxfId="98">
      <pivotArea type="all" dataOnly="0" outline="0" fieldPosition="0"/>
    </format>
    <format dxfId="99">
      <pivotArea outline="0" collapsedLevelsAreSubtotals="1" fieldPosition="0"/>
    </format>
    <format dxfId="100">
      <pivotArea field="8" type="button" dataOnly="0" labelOnly="1" outline="0" axis="axisRow" fieldPosition="0"/>
    </format>
    <format dxfId="101">
      <pivotArea dataOnly="0" labelOnly="1" fieldPosition="0">
        <references count="1">
          <reference field="8" count="0"/>
        </references>
      </pivotArea>
    </format>
    <format dxfId="102">
      <pivotArea dataOnly="0" labelOnly="1" outline="0" axis="axisValues" fieldPosition="0"/>
    </format>
    <format dxfId="103">
      <pivotArea type="all" dataOnly="0" outline="0" fieldPosition="0"/>
    </format>
    <format dxfId="104">
      <pivotArea outline="0" collapsedLevelsAreSubtotals="1" fieldPosition="0"/>
    </format>
    <format dxfId="105">
      <pivotArea field="8" type="button" dataOnly="0" labelOnly="1" outline="0" axis="axisRow" fieldPosition="0"/>
    </format>
    <format dxfId="106">
      <pivotArea dataOnly="0" labelOnly="1" fieldPosition="0">
        <references count="1">
          <reference field="8" count="0"/>
        </references>
      </pivotArea>
    </format>
    <format dxfId="107">
      <pivotArea dataOnly="0" labelOnly="1" outline="0" axis="axisValues" fieldPosition="0"/>
    </format>
  </formats>
  <chartFormats count="13">
    <chartFormat chart="32" format="0"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39" format="3">
      <pivotArea type="data" outline="0" fieldPosition="0">
        <references count="2">
          <reference field="4294967294" count="1" selected="0">
            <x v="0"/>
          </reference>
          <reference field="8" count="1" selected="0">
            <x v="3"/>
          </reference>
        </references>
      </pivotArea>
    </chartFormat>
    <chartFormat chart="39" format="4">
      <pivotArea type="data" outline="0" fieldPosition="0">
        <references count="2">
          <reference field="4294967294" count="1" selected="0">
            <x v="0"/>
          </reference>
          <reference field="8" count="1" selected="0">
            <x v="2"/>
          </reference>
        </references>
      </pivotArea>
    </chartFormat>
    <chartFormat chart="39" format="5">
      <pivotArea type="data" outline="0" fieldPosition="0">
        <references count="2">
          <reference field="4294967294" count="1" selected="0">
            <x v="0"/>
          </reference>
          <reference field="8" count="1" selected="0">
            <x v="1"/>
          </reference>
        </references>
      </pivotArea>
    </chartFormat>
    <chartFormat chart="39" format="6">
      <pivotArea type="data" outline="0" fieldPosition="0">
        <references count="2">
          <reference field="4294967294" count="1" selected="0">
            <x v="0"/>
          </reference>
          <reference field="8" count="1" selected="0">
            <x v="0"/>
          </reference>
        </references>
      </pivotArea>
    </chartFormat>
    <chartFormat chart="42"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 chart="46"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7FA9B6A-0EBF-43EA-9321-E2E4ECF78C01}"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18:C22" firstHeaderRow="1" firstDataRow="2" firstDataCol="1"/>
  <pivotFields count="13">
    <pivotField axis="axisCol"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21">
    <format dxfId="108">
      <pivotArea type="all" dataOnly="0" outline="0" fieldPosition="0"/>
    </format>
    <format dxfId="109">
      <pivotArea outline="0" collapsedLevelsAreSubtotals="1" fieldPosition="0"/>
    </format>
    <format dxfId="110">
      <pivotArea dataOnly="0" labelOnly="1" grandRow="1" outline="0" fieldPosition="0"/>
    </format>
    <format dxfId="111">
      <pivotArea dataOnly="0" labelOnly="1" outline="0" axis="axisValues" fieldPosition="0"/>
    </format>
    <format dxfId="112">
      <pivotArea outline="0" collapsedLevelsAreSubtotals="1" fieldPosition="0"/>
    </format>
    <format dxfId="113">
      <pivotArea type="all" dataOnly="0" outline="0" fieldPosition="0"/>
    </format>
    <format dxfId="114">
      <pivotArea outline="0" collapsedLevelsAreSubtotals="1" fieldPosition="0"/>
    </format>
    <format dxfId="115">
      <pivotArea type="origin" dataOnly="0" labelOnly="1" outline="0" fieldPosition="0"/>
    </format>
    <format dxfId="116">
      <pivotArea field="0" type="button" dataOnly="0" labelOnly="1" outline="0" axis="axisCol" fieldPosition="0"/>
    </format>
    <format dxfId="117">
      <pivotArea type="topRight" dataOnly="0" labelOnly="1" outline="0" fieldPosition="0"/>
    </format>
    <format dxfId="118">
      <pivotArea field="6" type="button" dataOnly="0" labelOnly="1" outline="0" axis="axisRow" fieldPosition="0"/>
    </format>
    <format dxfId="119">
      <pivotArea dataOnly="0" labelOnly="1" fieldPosition="0">
        <references count="1">
          <reference field="6" count="0"/>
        </references>
      </pivotArea>
    </format>
    <format dxfId="120">
      <pivotArea dataOnly="0" labelOnly="1" fieldPosition="0">
        <references count="1">
          <reference field="0" count="0"/>
        </references>
      </pivotArea>
    </format>
    <format dxfId="121">
      <pivotArea type="all" dataOnly="0" outline="0" fieldPosition="0"/>
    </format>
    <format dxfId="122">
      <pivotArea outline="0" collapsedLevelsAreSubtotals="1" fieldPosition="0"/>
    </format>
    <format dxfId="123">
      <pivotArea type="origin" dataOnly="0" labelOnly="1" outline="0" fieldPosition="0"/>
    </format>
    <format dxfId="124">
      <pivotArea field="0" type="button" dataOnly="0" labelOnly="1" outline="0" axis="axisCol" fieldPosition="0"/>
    </format>
    <format dxfId="125">
      <pivotArea type="topRight" dataOnly="0" labelOnly="1" outline="0" fieldPosition="0"/>
    </format>
    <format dxfId="126">
      <pivotArea field="6" type="button" dataOnly="0" labelOnly="1" outline="0" axis="axisRow" fieldPosition="0"/>
    </format>
    <format dxfId="127">
      <pivotArea dataOnly="0" labelOnly="1" fieldPosition="0">
        <references count="1">
          <reference field="6" count="0"/>
        </references>
      </pivotArea>
    </format>
    <format dxfId="128">
      <pivotArea dataOnly="0" labelOnly="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873A8FD0-CDF9-458B-A979-F7179FACEF16}" sourceName="Outlet Size">
  <pivotTables>
    <pivotTable tabId="1" name="PivotTable8"/>
    <pivotTable tabId="1" name="PivotTable10"/>
    <pivotTable tabId="1" name="PivotTable2"/>
    <pivotTable tabId="1" name="PivotTable1"/>
    <pivotTable tabId="1" name="PivotTable6"/>
    <pivotTable tabId="1" name="PivotTable9"/>
    <pivotTable tabId="1" name="PivotTable5"/>
    <pivotTable tabId="1" name="PivotTable4"/>
    <pivotTable tabId="1" name="PivotTable3"/>
    <pivotTable tabId="1" name="PivotTable7"/>
  </pivotTables>
  <data>
    <tabular pivotCacheId="115308712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2C4B0B13-D720-40B6-A7EB-6B64161A4ACB}" sourceName="Outlet Location Type">
  <pivotTables>
    <pivotTable tabId="1" name="PivotTable10"/>
    <pivotTable tabId="1" name="PivotTable8"/>
    <pivotTable tabId="1" name="PivotTable5"/>
    <pivotTable tabId="1" name="PivotTable4"/>
    <pivotTable tabId="1" name="PivotTable3"/>
    <pivotTable tabId="1" name="PivotTable2"/>
    <pivotTable tabId="1" name="PivotTable1"/>
    <pivotTable tabId="1" name="PivotTable7"/>
    <pivotTable tabId="1" name="PivotTable6"/>
    <pivotTable tabId="1" name="PivotTable9"/>
  </pivotTables>
  <data>
    <tabular pivotCacheId="115308712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D3C1FCD-5802-4C10-A820-6CA9CA5B8A50}" sourceName="Item Type">
  <pivotTables>
    <pivotTable tabId="1" name="PivotTable10"/>
    <pivotTable tabId="1" name="PivotTable8"/>
    <pivotTable tabId="1" name="PivotTable5"/>
    <pivotTable tabId="1" name="PivotTable4"/>
    <pivotTable tabId="1" name="PivotTable3"/>
    <pivotTable tabId="1" name="PivotTable2"/>
    <pivotTable tabId="1" name="PivotTable1"/>
    <pivotTable tabId="1" name="PivotTable7"/>
    <pivotTable tabId="1" name="PivotTable6"/>
    <pivotTable tabId="1" name="PivotTable9"/>
  </pivotTables>
  <data>
    <tabular pivotCacheId="1153087125">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81432B3C-BCC4-43F6-9714-2B1EA92B4A56}" cache="Slicer_Outlet_Size" caption="Outlet Size" rowHeight="260350"/>
  <slicer name="Outlet Location Type" xr10:uid="{137FECD5-E8E5-4AA1-804B-A53A221DBC9B}" cache="Slicer_Outlet_Location_Type" caption="Outlet Location Type" rowHeight="260350"/>
  <slicer name="Item Type" xr10:uid="{BB169328-0C25-4721-BC41-A70839BA4795}" cache="Slicer_Item_Type" caption="Item Type"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EDE9A-E3BD-426F-BE61-CA4DAD800A17}">
  <dimension ref="A1:H107"/>
  <sheetViews>
    <sheetView tabSelected="1" zoomScale="51" workbookViewId="0">
      <selection activeCell="P43" sqref="P43"/>
    </sheetView>
  </sheetViews>
  <sheetFormatPr defaultRowHeight="14.4" x14ac:dyDescent="0.3"/>
  <sheetData>
    <row r="1" spans="1:4" ht="18.600000000000001" thickBot="1" x14ac:dyDescent="0.4">
      <c r="A1" s="1" t="s">
        <v>0</v>
      </c>
      <c r="B1" s="2"/>
      <c r="C1" s="2"/>
      <c r="D1" s="3"/>
    </row>
    <row r="2" spans="1:4" ht="15" thickBot="1" x14ac:dyDescent="0.35">
      <c r="A2" s="56" t="s">
        <v>1</v>
      </c>
      <c r="B2" s="5" t="s">
        <v>2</v>
      </c>
      <c r="C2" s="5" t="s">
        <v>3</v>
      </c>
      <c r="D2" s="6" t="s">
        <v>4</v>
      </c>
    </row>
    <row r="3" spans="1:4" ht="15" thickBot="1" x14ac:dyDescent="0.35">
      <c r="A3" s="4">
        <v>1201681.4928000034</v>
      </c>
      <c r="B3" s="5">
        <v>140.99278338613203</v>
      </c>
      <c r="C3" s="5">
        <v>8523</v>
      </c>
      <c r="D3" s="6">
        <v>3.9658570925731196</v>
      </c>
    </row>
    <row r="4" spans="1:4" x14ac:dyDescent="0.3">
      <c r="A4" s="7"/>
      <c r="D4" s="8"/>
    </row>
    <row r="5" spans="1:4" x14ac:dyDescent="0.3">
      <c r="A5" s="7"/>
      <c r="D5" s="8"/>
    </row>
    <row r="6" spans="1:4" x14ac:dyDescent="0.3">
      <c r="A6" s="7"/>
      <c r="D6" s="8"/>
    </row>
    <row r="7" spans="1:4" x14ac:dyDescent="0.3">
      <c r="A7" s="7" t="s">
        <v>5</v>
      </c>
      <c r="B7" t="s">
        <v>6</v>
      </c>
      <c r="C7" t="s">
        <v>7</v>
      </c>
      <c r="D7" s="8" t="s">
        <v>8</v>
      </c>
    </row>
    <row r="8" spans="1:4" ht="15" thickBot="1" x14ac:dyDescent="0.35">
      <c r="A8" s="9">
        <f>GETPIVOTDATA("Sum of Sales",$A$2)</f>
        <v>1201681.4928000034</v>
      </c>
      <c r="B8" s="10">
        <f>GETPIVOTDATA("Average Sales",$A$2)</f>
        <v>140.99278338613203</v>
      </c>
      <c r="C8" s="11">
        <f>GETPIVOTDATA("Number of Items",$A$2)</f>
        <v>8523</v>
      </c>
      <c r="D8" s="12">
        <f>GETPIVOTDATA("Average of Rating",$A$2)</f>
        <v>3.9658570925731196</v>
      </c>
    </row>
    <row r="9" spans="1:4" ht="15" thickBot="1" x14ac:dyDescent="0.35">
      <c r="D9" s="13"/>
    </row>
    <row r="10" spans="1:4" ht="18.600000000000001" thickBot="1" x14ac:dyDescent="0.4">
      <c r="A10" s="14" t="s">
        <v>9</v>
      </c>
      <c r="B10" s="15"/>
      <c r="C10" s="16"/>
      <c r="D10" s="17"/>
    </row>
    <row r="11" spans="1:4" ht="15" thickBot="1" x14ac:dyDescent="0.35">
      <c r="A11" s="55" t="s">
        <v>10</v>
      </c>
      <c r="B11" s="18" t="s">
        <v>1</v>
      </c>
      <c r="D11" s="8"/>
    </row>
    <row r="12" spans="1:4" x14ac:dyDescent="0.3">
      <c r="A12" s="19" t="s">
        <v>11</v>
      </c>
      <c r="B12" s="20">
        <v>776319.68840000057</v>
      </c>
      <c r="D12" s="8"/>
    </row>
    <row r="13" spans="1:4" ht="15" thickBot="1" x14ac:dyDescent="0.35">
      <c r="A13" s="21" t="s">
        <v>12</v>
      </c>
      <c r="B13" s="22">
        <v>425361.8043999995</v>
      </c>
      <c r="D13" s="8"/>
    </row>
    <row r="14" spans="1:4" ht="15" thickBot="1" x14ac:dyDescent="0.35">
      <c r="A14" s="23"/>
      <c r="B14" s="11"/>
      <c r="C14" s="11"/>
      <c r="D14" s="24"/>
    </row>
    <row r="16" spans="1:4" ht="15" thickBot="1" x14ac:dyDescent="0.35"/>
    <row r="17" spans="1:8" ht="18.600000000000001" thickBot="1" x14ac:dyDescent="0.4">
      <c r="A17" s="25" t="s">
        <v>13</v>
      </c>
      <c r="B17" s="26"/>
      <c r="C17" s="26"/>
      <c r="D17" s="26"/>
      <c r="E17" s="16"/>
      <c r="F17" s="16"/>
      <c r="G17" s="17"/>
      <c r="H17" s="17"/>
    </row>
    <row r="18" spans="1:8" ht="15" thickBot="1" x14ac:dyDescent="0.35">
      <c r="A18" s="55" t="s">
        <v>1</v>
      </c>
      <c r="B18" s="55" t="s">
        <v>14</v>
      </c>
      <c r="C18" s="18"/>
      <c r="G18" s="8"/>
      <c r="H18" s="8"/>
    </row>
    <row r="19" spans="1:8" ht="15" thickBot="1" x14ac:dyDescent="0.35">
      <c r="A19" s="55" t="s">
        <v>10</v>
      </c>
      <c r="B19" s="4" t="s">
        <v>11</v>
      </c>
      <c r="C19" s="6" t="s">
        <v>12</v>
      </c>
      <c r="G19" s="8"/>
      <c r="H19" s="8"/>
    </row>
    <row r="20" spans="1:8" x14ac:dyDescent="0.3">
      <c r="A20" s="19" t="s">
        <v>15</v>
      </c>
      <c r="B20" s="27">
        <v>215047.9126000001</v>
      </c>
      <c r="C20" s="28">
        <v>121349.89940000001</v>
      </c>
      <c r="G20" s="8"/>
      <c r="H20" s="8"/>
    </row>
    <row r="21" spans="1:8" x14ac:dyDescent="0.3">
      <c r="A21" s="29" t="s">
        <v>16</v>
      </c>
      <c r="B21" s="30">
        <v>254464.77940000014</v>
      </c>
      <c r="C21" s="31">
        <v>138685.86819999994</v>
      </c>
      <c r="G21" s="8"/>
      <c r="H21" s="8"/>
    </row>
    <row r="22" spans="1:8" ht="15" thickBot="1" x14ac:dyDescent="0.35">
      <c r="A22" s="21" t="s">
        <v>17</v>
      </c>
      <c r="B22" s="32">
        <v>306806.99640000012</v>
      </c>
      <c r="C22" s="33">
        <v>165326.0368</v>
      </c>
      <c r="D22" s="11"/>
      <c r="E22" s="11"/>
      <c r="F22" s="11"/>
      <c r="G22" s="24"/>
      <c r="H22" s="24"/>
    </row>
    <row r="26" spans="1:8" ht="15" thickBot="1" x14ac:dyDescent="0.35"/>
    <row r="27" spans="1:8" ht="18.600000000000001" thickBot="1" x14ac:dyDescent="0.4">
      <c r="A27" s="25" t="s">
        <v>18</v>
      </c>
      <c r="B27" s="26"/>
      <c r="C27" s="26"/>
      <c r="D27" s="26"/>
      <c r="E27" s="26"/>
      <c r="F27" s="26"/>
      <c r="G27" s="34"/>
    </row>
    <row r="28" spans="1:8" ht="15" thickBot="1" x14ac:dyDescent="0.35">
      <c r="A28" s="55" t="s">
        <v>10</v>
      </c>
      <c r="B28" s="18" t="s">
        <v>1</v>
      </c>
      <c r="G28" s="8"/>
    </row>
    <row r="29" spans="1:8" x14ac:dyDescent="0.3">
      <c r="A29" s="19" t="s">
        <v>19</v>
      </c>
      <c r="B29" s="20">
        <v>9077.869999999999</v>
      </c>
      <c r="G29" s="8"/>
    </row>
    <row r="30" spans="1:8" x14ac:dyDescent="0.3">
      <c r="A30" s="29" t="s">
        <v>20</v>
      </c>
      <c r="B30" s="35">
        <v>15596.696600000001</v>
      </c>
      <c r="G30" s="8"/>
    </row>
    <row r="31" spans="1:8" x14ac:dyDescent="0.3">
      <c r="A31" s="29" t="s">
        <v>21</v>
      </c>
      <c r="B31" s="35">
        <v>21880.027399999992</v>
      </c>
      <c r="G31" s="8"/>
    </row>
    <row r="32" spans="1:8" ht="15" thickBot="1" x14ac:dyDescent="0.35">
      <c r="A32" s="29" t="s">
        <v>22</v>
      </c>
      <c r="B32" s="35">
        <v>22451.891599999999</v>
      </c>
      <c r="D32" s="11"/>
      <c r="G32" s="8"/>
    </row>
    <row r="33" spans="1:7" x14ac:dyDescent="0.3">
      <c r="A33" s="29" t="s">
        <v>23</v>
      </c>
      <c r="B33" s="35">
        <v>29334.680599999996</v>
      </c>
      <c r="G33" s="8"/>
    </row>
    <row r="34" spans="1:7" x14ac:dyDescent="0.3">
      <c r="A34" s="29" t="s">
        <v>24</v>
      </c>
      <c r="B34" s="35">
        <v>35379.119800000015</v>
      </c>
      <c r="G34" s="8"/>
    </row>
    <row r="35" spans="1:7" x14ac:dyDescent="0.3">
      <c r="A35" s="29" t="s">
        <v>25</v>
      </c>
      <c r="B35" s="35">
        <v>58514.166999999987</v>
      </c>
      <c r="G35" s="8"/>
    </row>
    <row r="36" spans="1:7" x14ac:dyDescent="0.3">
      <c r="A36" s="29" t="s">
        <v>26</v>
      </c>
      <c r="B36" s="35">
        <v>59449.863799999992</v>
      </c>
      <c r="G36" s="8"/>
    </row>
    <row r="37" spans="1:7" x14ac:dyDescent="0.3">
      <c r="A37" s="29" t="s">
        <v>27</v>
      </c>
      <c r="B37" s="35">
        <v>68025.838800000012</v>
      </c>
      <c r="G37" s="8"/>
    </row>
    <row r="38" spans="1:7" x14ac:dyDescent="0.3">
      <c r="A38" s="29" t="s">
        <v>28</v>
      </c>
      <c r="B38" s="35">
        <v>81894.736400000009</v>
      </c>
      <c r="G38" s="8"/>
    </row>
    <row r="39" spans="1:7" x14ac:dyDescent="0.3">
      <c r="A39" s="29" t="s">
        <v>29</v>
      </c>
      <c r="B39" s="35">
        <v>90706.728999999992</v>
      </c>
      <c r="G39" s="8"/>
    </row>
    <row r="40" spans="1:7" x14ac:dyDescent="0.3">
      <c r="A40" s="29" t="s">
        <v>30</v>
      </c>
      <c r="B40" s="35">
        <v>101276.46159999995</v>
      </c>
      <c r="G40" s="8"/>
    </row>
    <row r="41" spans="1:7" x14ac:dyDescent="0.3">
      <c r="A41" s="29" t="s">
        <v>31</v>
      </c>
      <c r="B41" s="35">
        <v>118558.88140000009</v>
      </c>
      <c r="G41" s="8"/>
    </row>
    <row r="42" spans="1:7" x14ac:dyDescent="0.3">
      <c r="A42" s="29" t="s">
        <v>32</v>
      </c>
      <c r="B42" s="35">
        <v>135976.52539999998</v>
      </c>
      <c r="G42" s="8"/>
    </row>
    <row r="43" spans="1:7" x14ac:dyDescent="0.3">
      <c r="A43" s="29" t="s">
        <v>33</v>
      </c>
      <c r="B43" s="35">
        <v>175433.92240000021</v>
      </c>
      <c r="G43" s="8"/>
    </row>
    <row r="44" spans="1:7" ht="15" thickBot="1" x14ac:dyDescent="0.35">
      <c r="A44" s="21" t="s">
        <v>34</v>
      </c>
      <c r="B44" s="22">
        <v>178124.08099999995</v>
      </c>
      <c r="C44" s="11"/>
      <c r="D44" s="11"/>
      <c r="E44" s="11"/>
      <c r="F44" s="11"/>
      <c r="G44" s="24"/>
    </row>
    <row r="46" spans="1:7" ht="15" thickBot="1" x14ac:dyDescent="0.35"/>
    <row r="47" spans="1:7" ht="15" thickBot="1" x14ac:dyDescent="0.35">
      <c r="A47" s="36" t="s">
        <v>35</v>
      </c>
      <c r="B47" s="37"/>
      <c r="C47" s="37"/>
      <c r="D47" s="37"/>
      <c r="E47" s="37"/>
      <c r="F47" s="37"/>
      <c r="G47" s="38"/>
    </row>
    <row r="48" spans="1:7" ht="15" thickBot="1" x14ac:dyDescent="0.35">
      <c r="A48" s="55" t="s">
        <v>10</v>
      </c>
      <c r="B48" s="18" t="s">
        <v>1</v>
      </c>
      <c r="G48" s="8"/>
    </row>
    <row r="49" spans="1:7" x14ac:dyDescent="0.3">
      <c r="A49" s="19">
        <v>2011</v>
      </c>
      <c r="B49" s="20">
        <v>78131.566599999976</v>
      </c>
      <c r="G49" s="8"/>
    </row>
    <row r="50" spans="1:7" ht="15" thickBot="1" x14ac:dyDescent="0.35">
      <c r="A50" s="21">
        <v>2012</v>
      </c>
      <c r="B50" s="35">
        <v>130476.85979999998</v>
      </c>
      <c r="G50" s="8"/>
    </row>
    <row r="51" spans="1:7" ht="15" thickBot="1" x14ac:dyDescent="0.35">
      <c r="A51" s="29">
        <v>2014</v>
      </c>
      <c r="B51" s="35">
        <v>131809.01560000007</v>
      </c>
      <c r="G51" s="8"/>
    </row>
    <row r="52" spans="1:7" ht="15" thickBot="1" x14ac:dyDescent="0.35">
      <c r="A52" s="39">
        <v>2015</v>
      </c>
      <c r="B52" s="35">
        <v>130942.78019999999</v>
      </c>
      <c r="G52" s="8"/>
    </row>
    <row r="53" spans="1:7" x14ac:dyDescent="0.3">
      <c r="A53" s="29">
        <v>2016</v>
      </c>
      <c r="B53" s="35">
        <v>132113.36980000007</v>
      </c>
      <c r="G53" s="8"/>
    </row>
    <row r="54" spans="1:7" ht="15" thickBot="1" x14ac:dyDescent="0.35">
      <c r="A54" s="29">
        <v>2017</v>
      </c>
      <c r="B54" s="35">
        <v>133103.90699999989</v>
      </c>
      <c r="C54" s="11"/>
      <c r="D54" s="11"/>
      <c r="E54" s="11"/>
      <c r="F54" s="11"/>
      <c r="G54" s="24"/>
    </row>
    <row r="55" spans="1:7" x14ac:dyDescent="0.3">
      <c r="A55" s="19">
        <v>2018</v>
      </c>
      <c r="B55" s="35">
        <v>204522.25700000025</v>
      </c>
      <c r="G55" s="8"/>
    </row>
    <row r="56" spans="1:7" x14ac:dyDescent="0.3">
      <c r="A56" s="29">
        <v>2020</v>
      </c>
      <c r="B56" s="35">
        <v>129103.96039999987</v>
      </c>
      <c r="G56" s="8"/>
    </row>
    <row r="57" spans="1:7" ht="15" thickBot="1" x14ac:dyDescent="0.35">
      <c r="A57" s="21">
        <v>2022</v>
      </c>
      <c r="B57" s="22">
        <v>131477.77639999994</v>
      </c>
      <c r="C57" s="11"/>
      <c r="D57" s="11"/>
      <c r="E57" s="11"/>
      <c r="F57" s="11"/>
      <c r="G57" s="24"/>
    </row>
    <row r="58" spans="1:7" ht="15" thickBot="1" x14ac:dyDescent="0.35"/>
    <row r="59" spans="1:7" ht="15" thickBot="1" x14ac:dyDescent="0.35">
      <c r="A59" s="55" t="s">
        <v>10</v>
      </c>
      <c r="B59" s="18" t="s">
        <v>1</v>
      </c>
      <c r="C59" s="16"/>
      <c r="D59" s="16"/>
      <c r="E59" s="16"/>
      <c r="F59" s="17"/>
    </row>
    <row r="60" spans="1:7" x14ac:dyDescent="0.3">
      <c r="A60" s="19" t="s">
        <v>36</v>
      </c>
      <c r="B60" s="20">
        <v>248991.58600000024</v>
      </c>
      <c r="F60" s="8"/>
    </row>
    <row r="61" spans="1:7" x14ac:dyDescent="0.3">
      <c r="A61" s="29" t="s">
        <v>37</v>
      </c>
      <c r="B61" s="35">
        <v>507895.7363999993</v>
      </c>
      <c r="F61" s="8"/>
    </row>
    <row r="62" spans="1:7" ht="15" thickBot="1" x14ac:dyDescent="0.35">
      <c r="A62" s="21" t="s">
        <v>38</v>
      </c>
      <c r="B62" s="22">
        <v>444794.17039999936</v>
      </c>
      <c r="F62" s="8"/>
    </row>
    <row r="63" spans="1:7" x14ac:dyDescent="0.3">
      <c r="A63" s="40" t="s">
        <v>39</v>
      </c>
      <c r="B63" s="41"/>
      <c r="C63" s="41"/>
      <c r="D63" s="41"/>
      <c r="E63" s="41"/>
      <c r="F63" s="42"/>
    </row>
    <row r="64" spans="1:7" ht="15" thickBot="1" x14ac:dyDescent="0.35">
      <c r="A64" s="43"/>
      <c r="B64" s="44"/>
      <c r="C64" s="44"/>
      <c r="D64" s="44"/>
      <c r="E64" s="44"/>
      <c r="F64" s="45"/>
    </row>
    <row r="66" spans="1:6" ht="15" thickBot="1" x14ac:dyDescent="0.35"/>
    <row r="67" spans="1:6" ht="15" thickBot="1" x14ac:dyDescent="0.35">
      <c r="A67" s="36" t="s">
        <v>40</v>
      </c>
      <c r="B67" s="37"/>
      <c r="C67" s="37"/>
      <c r="D67" s="37"/>
      <c r="E67" s="37"/>
      <c r="F67" s="38"/>
    </row>
    <row r="68" spans="1:6" ht="15" thickBot="1" x14ac:dyDescent="0.35">
      <c r="A68" s="55" t="s">
        <v>10</v>
      </c>
      <c r="B68" s="18" t="s">
        <v>1</v>
      </c>
      <c r="D68" s="46" t="s">
        <v>41</v>
      </c>
      <c r="E68" s="17" t="s">
        <v>42</v>
      </c>
      <c r="F68" s="8"/>
    </row>
    <row r="69" spans="1:6" x14ac:dyDescent="0.3">
      <c r="A69" s="19" t="s">
        <v>15</v>
      </c>
      <c r="B69" s="20">
        <v>336397.81199999945</v>
      </c>
      <c r="D69" s="7" t="str">
        <f>A69</f>
        <v>Tier 1</v>
      </c>
      <c r="E69" s="31">
        <f>GETPIVOTDATA("Sales",$A$68,"Outlet Location Type","Tier 1")</f>
        <v>336397.81199999945</v>
      </c>
      <c r="F69" s="8"/>
    </row>
    <row r="70" spans="1:6" x14ac:dyDescent="0.3">
      <c r="A70" s="29" t="s">
        <v>16</v>
      </c>
      <c r="B70" s="35">
        <v>393150.64759999956</v>
      </c>
      <c r="D70" s="7" t="str">
        <f t="shared" ref="D70:D71" si="0">A70</f>
        <v>Tier 2</v>
      </c>
      <c r="E70" s="31">
        <f>GETPIVOTDATA("Sales",$A$68,"Outlet Location Type","Tier 2")</f>
        <v>393150.64759999956</v>
      </c>
      <c r="F70" s="8"/>
    </row>
    <row r="71" spans="1:6" ht="15" thickBot="1" x14ac:dyDescent="0.35">
      <c r="A71" s="21" t="s">
        <v>17</v>
      </c>
      <c r="B71" s="22">
        <v>472133.03319999954</v>
      </c>
      <c r="D71" s="23" t="str">
        <f t="shared" si="0"/>
        <v>Tier 3</v>
      </c>
      <c r="E71" s="33">
        <f>GETPIVOTDATA("Sales",$A$68,"Outlet Location Type","Tier 3")</f>
        <v>472133.03319999954</v>
      </c>
      <c r="F71" s="8"/>
    </row>
    <row r="72" spans="1:6" x14ac:dyDescent="0.3">
      <c r="A72" s="7"/>
      <c r="F72" s="8"/>
    </row>
    <row r="73" spans="1:6" x14ac:dyDescent="0.3">
      <c r="A73" s="7"/>
      <c r="F73" s="8"/>
    </row>
    <row r="74" spans="1:6" x14ac:dyDescent="0.3">
      <c r="A74" s="7"/>
      <c r="F74" s="8"/>
    </row>
    <row r="75" spans="1:6" x14ac:dyDescent="0.3">
      <c r="A75" s="7"/>
      <c r="F75" s="8"/>
    </row>
    <row r="76" spans="1:6" x14ac:dyDescent="0.3">
      <c r="A76" s="7"/>
      <c r="F76" s="8"/>
    </row>
    <row r="77" spans="1:6" x14ac:dyDescent="0.3">
      <c r="A77" s="7"/>
      <c r="F77" s="8"/>
    </row>
    <row r="78" spans="1:6" x14ac:dyDescent="0.3">
      <c r="A78" s="7"/>
      <c r="F78" s="8"/>
    </row>
    <row r="79" spans="1:6" x14ac:dyDescent="0.3">
      <c r="A79" s="7"/>
      <c r="F79" s="8"/>
    </row>
    <row r="80" spans="1:6" x14ac:dyDescent="0.3">
      <c r="A80" s="7"/>
      <c r="F80" s="8"/>
    </row>
    <row r="81" spans="1:6" ht="15" thickBot="1" x14ac:dyDescent="0.35">
      <c r="A81" s="23"/>
      <c r="B81" s="11"/>
      <c r="C81" s="11"/>
      <c r="D81" s="11"/>
      <c r="E81" s="11"/>
      <c r="F81" s="24"/>
    </row>
    <row r="85" spans="1:6" ht="15" thickBot="1" x14ac:dyDescent="0.35"/>
    <row r="86" spans="1:6" ht="15" thickBot="1" x14ac:dyDescent="0.35">
      <c r="A86" s="36" t="s">
        <v>43</v>
      </c>
      <c r="B86" s="37"/>
      <c r="C86" s="37"/>
      <c r="D86" s="37"/>
      <c r="E86" s="37"/>
      <c r="F86" s="38"/>
    </row>
    <row r="87" spans="1:6" ht="15" thickBot="1" x14ac:dyDescent="0.35">
      <c r="A87" s="55" t="s">
        <v>10</v>
      </c>
      <c r="B87" s="18" t="s">
        <v>1</v>
      </c>
      <c r="F87" s="8"/>
    </row>
    <row r="88" spans="1:6" x14ac:dyDescent="0.3">
      <c r="A88" s="19" t="s">
        <v>44</v>
      </c>
      <c r="B88" s="20">
        <v>151939.149</v>
      </c>
      <c r="F88" s="8"/>
    </row>
    <row r="89" spans="1:6" x14ac:dyDescent="0.3">
      <c r="A89" s="29" t="s">
        <v>45</v>
      </c>
      <c r="B89" s="35">
        <v>130714.67460000006</v>
      </c>
      <c r="F89" s="8"/>
    </row>
    <row r="90" spans="1:6" x14ac:dyDescent="0.3">
      <c r="A90" s="29" t="s">
        <v>46</v>
      </c>
      <c r="B90" s="35">
        <v>131477.77639999994</v>
      </c>
      <c r="F90" s="8"/>
    </row>
    <row r="91" spans="1:6" ht="15" thickBot="1" x14ac:dyDescent="0.35">
      <c r="A91" s="21" t="s">
        <v>47</v>
      </c>
      <c r="B91" s="22">
        <v>787549.89280000131</v>
      </c>
      <c r="C91" s="11"/>
      <c r="D91" s="11"/>
      <c r="E91" s="11"/>
      <c r="F91" s="24"/>
    </row>
    <row r="92" spans="1:6" x14ac:dyDescent="0.3">
      <c r="A92" s="7"/>
      <c r="F92" s="8"/>
    </row>
    <row r="93" spans="1:6" x14ac:dyDescent="0.3">
      <c r="A93" s="7"/>
      <c r="F93" s="8"/>
    </row>
    <row r="94" spans="1:6" ht="15" thickBot="1" x14ac:dyDescent="0.35">
      <c r="A94" s="7"/>
      <c r="F94" s="8"/>
    </row>
    <row r="95" spans="1:6" ht="15" thickBot="1" x14ac:dyDescent="0.35">
      <c r="A95" s="55" t="s">
        <v>10</v>
      </c>
      <c r="B95" s="47" t="s">
        <v>48</v>
      </c>
      <c r="C95" s="16"/>
      <c r="D95" s="16"/>
      <c r="E95" s="16"/>
      <c r="F95" s="17"/>
    </row>
    <row r="96" spans="1:6" x14ac:dyDescent="0.3">
      <c r="A96" s="19" t="s">
        <v>44</v>
      </c>
      <c r="B96" s="48">
        <v>140.29468975069253</v>
      </c>
      <c r="F96" s="8"/>
    </row>
    <row r="97" spans="1:6" x14ac:dyDescent="0.3">
      <c r="A97" s="29" t="s">
        <v>45</v>
      </c>
      <c r="B97" s="49">
        <v>139.80179101604284</v>
      </c>
      <c r="F97" s="8"/>
    </row>
    <row r="98" spans="1:6" x14ac:dyDescent="0.3">
      <c r="A98" s="29" t="s">
        <v>46</v>
      </c>
      <c r="B98" s="49">
        <v>141.67863836206891</v>
      </c>
      <c r="F98" s="8"/>
    </row>
    <row r="99" spans="1:6" ht="15" thickBot="1" x14ac:dyDescent="0.35">
      <c r="A99" s="21" t="s">
        <v>47</v>
      </c>
      <c r="B99" s="50">
        <v>141.21389506903375</v>
      </c>
      <c r="C99" s="11"/>
      <c r="D99" s="11"/>
      <c r="E99" s="11"/>
      <c r="F99" s="24"/>
    </row>
    <row r="100" spans="1:6" x14ac:dyDescent="0.3">
      <c r="A100" s="7"/>
      <c r="F100" s="8"/>
    </row>
    <row r="101" spans="1:6" ht="15" thickBot="1" x14ac:dyDescent="0.35">
      <c r="A101" s="7"/>
      <c r="F101" s="8"/>
    </row>
    <row r="102" spans="1:6" ht="15" thickBot="1" x14ac:dyDescent="0.35">
      <c r="A102" s="55" t="s">
        <v>10</v>
      </c>
      <c r="B102" s="51" t="s">
        <v>49</v>
      </c>
      <c r="C102" s="16"/>
      <c r="D102" s="16"/>
      <c r="E102" s="16"/>
      <c r="F102" s="17"/>
    </row>
    <row r="103" spans="1:6" x14ac:dyDescent="0.3">
      <c r="A103" s="19" t="s">
        <v>44</v>
      </c>
      <c r="B103" s="52">
        <v>1083</v>
      </c>
      <c r="F103" s="8"/>
    </row>
    <row r="104" spans="1:6" x14ac:dyDescent="0.3">
      <c r="A104" s="29" t="s">
        <v>45</v>
      </c>
      <c r="B104" s="53">
        <v>935</v>
      </c>
      <c r="F104" s="8"/>
    </row>
    <row r="105" spans="1:6" x14ac:dyDescent="0.3">
      <c r="A105" s="29" t="s">
        <v>46</v>
      </c>
      <c r="B105" s="53">
        <v>928</v>
      </c>
      <c r="F105" s="8"/>
    </row>
    <row r="106" spans="1:6" ht="15" thickBot="1" x14ac:dyDescent="0.35">
      <c r="A106" s="21" t="s">
        <v>47</v>
      </c>
      <c r="B106" s="54">
        <v>5577</v>
      </c>
      <c r="C106" s="11"/>
      <c r="D106" s="11"/>
      <c r="E106" s="11"/>
      <c r="F106" s="24"/>
    </row>
    <row r="107" spans="1:6" ht="15" thickBot="1" x14ac:dyDescent="0.35">
      <c r="A107" s="23"/>
      <c r="B107" s="11"/>
      <c r="C107" s="11"/>
      <c r="D107" s="11"/>
      <c r="E107" s="11"/>
      <c r="F107" s="24"/>
    </row>
  </sheetData>
  <mergeCells count="8">
    <mergeCell ref="A67:F67"/>
    <mergeCell ref="A86:F86"/>
    <mergeCell ref="A1:D1"/>
    <mergeCell ref="A10:B10"/>
    <mergeCell ref="A17:D17"/>
    <mergeCell ref="A27:G27"/>
    <mergeCell ref="A47:G47"/>
    <mergeCell ref="A63:F64"/>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blinkit dashboard sheet 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nandini varshney</dc:creator>
  <cp:lastModifiedBy>nandini varshney</cp:lastModifiedBy>
  <dcterms:created xsi:type="dcterms:W3CDTF">2025-07-02T04:50:31Z</dcterms:created>
  <dcterms:modified xsi:type="dcterms:W3CDTF">2025-07-02T04:51:44Z</dcterms:modified>
</cp:coreProperties>
</file>