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05732D1-01CB-4ADA-AE43-92BEA2739296}" xr6:coauthVersionLast="47" xr6:coauthVersionMax="47" xr10:uidLastSave="{00000000-0000-0000-0000-000000000000}"/>
  <bookViews>
    <workbookView xWindow="-120" yWindow="-120" windowWidth="20730" windowHeight="11160" activeTab="8" xr2:uid="{7DAE14E0-6DF5-45E6-85BD-29FC1FC34B8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1b" sheetId="8" r:id="rId7"/>
    <sheet name="3b" sheetId="9" r:id="rId8"/>
    <sheet name="7b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2" l="1"/>
  <c r="H21" i="2"/>
  <c r="J20" i="2"/>
  <c r="H20" i="2"/>
  <c r="J19" i="2"/>
  <c r="H19" i="2"/>
  <c r="H18" i="2"/>
  <c r="J18" i="2" s="1"/>
  <c r="J17" i="2"/>
  <c r="H17" i="2"/>
  <c r="H16" i="2"/>
  <c r="J16" i="2" s="1"/>
  <c r="J15" i="2"/>
  <c r="H15" i="2"/>
</calcChain>
</file>

<file path=xl/sharedStrings.xml><?xml version="1.0" encoding="utf-8"?>
<sst xmlns="http://schemas.openxmlformats.org/spreadsheetml/2006/main" count="375" uniqueCount="199">
  <si>
    <t xml:space="preserve">Model Name </t>
  </si>
  <si>
    <t>answerdotai/ModernBERT-base</t>
  </si>
  <si>
    <t>lr = 0.00001, batch_size=16</t>
  </si>
  <si>
    <t>lr = 0.00002, batch_size=8</t>
  </si>
  <si>
    <t>lr = 0.00003, batch_size=8</t>
  </si>
  <si>
    <t>lr = 0.00004, batch_size=8</t>
  </si>
  <si>
    <t>lr = 0.00005, batch_size=8</t>
  </si>
  <si>
    <t>lr = 0.00005, batch_size=8, max_grad_norm=1.0,</t>
  </si>
  <si>
    <t>google-t5/t5-base</t>
  </si>
  <si>
    <t>lr = 0.00005, batch_size=8,</t>
  </si>
  <si>
    <t>lr = 0.00003, batch_size=8,</t>
  </si>
  <si>
    <t>lr = 0.00001, batch_size=8,</t>
  </si>
  <si>
    <t>OPENAI</t>
  </si>
  <si>
    <t>gpt-3.5-turbo</t>
  </si>
  <si>
    <t>Temp</t>
  </si>
  <si>
    <t>Time</t>
  </si>
  <si>
    <t xml:space="preserve">Accuracy: </t>
  </si>
  <si>
    <t>Precision:</t>
  </si>
  <si>
    <t xml:space="preserve">Recall: </t>
  </si>
  <si>
    <t xml:space="preserve">F1 Score: </t>
  </si>
  <si>
    <t>Sample</t>
  </si>
  <si>
    <t>500 rows</t>
  </si>
  <si>
    <t>Cost</t>
  </si>
  <si>
    <t>0.05$</t>
  </si>
  <si>
    <t>gpt-4o-mini</t>
  </si>
  <si>
    <t>1000 rows</t>
  </si>
  <si>
    <t>5.27 Mint</t>
  </si>
  <si>
    <t>0.025$</t>
  </si>
  <si>
    <t>16.50 Mint</t>
  </si>
  <si>
    <t>50 rows</t>
  </si>
  <si>
    <t>0.38 M</t>
  </si>
  <si>
    <t>Complete test Dataset</t>
  </si>
  <si>
    <t>26.38 Mint</t>
  </si>
  <si>
    <t>0.04$</t>
  </si>
  <si>
    <t>19.10Mint</t>
  </si>
  <si>
    <t>llama3.2-1b</t>
  </si>
  <si>
    <t>Llama-3.2-1B-Instruct</t>
  </si>
  <si>
    <t>Feature</t>
  </si>
  <si>
    <t>Standard Transformer</t>
  </si>
  <si>
    <t>Model Type</t>
  </si>
  <si>
    <t>Decoder-only Transformer</t>
  </si>
  <si>
    <t>Encoder-Decoder Transformer</t>
  </si>
  <si>
    <t>Use Case</t>
  </si>
  <si>
    <t>Machine translation, text processing</t>
  </si>
  <si>
    <t>Yes</t>
  </si>
  <si>
    <t>GPT Model</t>
  </si>
  <si>
    <t>Text generation, multimodal tasks, chatbot, summarization</t>
  </si>
  <si>
    <t>Attention Type</t>
  </si>
  <si>
    <t>Masked Self-Attention (prevents looking ahead)</t>
  </si>
  <si>
    <t>Full Self-Attention (encoder) + Cross-Attention (decoder)</t>
  </si>
  <si>
    <t>Efficiency</t>
  </si>
  <si>
    <t>Slower due to encoder-decoder interaction</t>
  </si>
  <si>
    <t>LLaMA Model</t>
  </si>
  <si>
    <t>Training Objective</t>
  </si>
  <si>
    <t>Autoregressive pre-training (left-to-right)</t>
  </si>
  <si>
    <t>Similar autoregressive training</t>
  </si>
  <si>
    <t>Optimization</t>
  </si>
  <si>
    <t>High efficiency, but computationally expensive</t>
  </si>
  <si>
    <t>Optimized for low-resource deployment</t>
  </si>
  <si>
    <t>Token Window Size</t>
  </si>
  <si>
    <t>Limited in earlier models, increased in GPT-4</t>
  </si>
  <si>
    <t>Typically larger context window in LLaMA 2 and beyond</t>
  </si>
  <si>
    <t>Fine-Tuning</t>
  </si>
  <si>
    <t>Commonly used in API-based services, prompt-tuning preferred</t>
  </si>
  <si>
    <t>Open-source, highly fine-tunable</t>
  </si>
  <si>
    <t>Mistral Model</t>
  </si>
  <si>
    <t>Architecture</t>
  </si>
  <si>
    <t>Standard Transformer-based</t>
  </si>
  <si>
    <t>Introduces sparse MoE (Mixture of Experts) layers</t>
  </si>
  <si>
    <t>Speed</t>
  </si>
  <si>
    <t>High efficiency but computationally expensive</t>
  </si>
  <si>
    <t>More efficient inference due to MoE</t>
  </si>
  <si>
    <t>Open-Source?</t>
  </si>
  <si>
    <t>Standard Transformer (Original)</t>
  </si>
  <si>
    <t>GPT Model (OpenAI)</t>
  </si>
  <si>
    <t>LLaMA Model (Meta AI)</t>
  </si>
  <si>
    <t>Mistral Model (Mistral AI)</t>
  </si>
  <si>
    <t>Encoder-Decoder (Seq2Seq)</t>
  </si>
  <si>
    <t>Decoder-Only</t>
  </si>
  <si>
    <t>Core Use Case</t>
  </si>
  <si>
    <t>Machine Translation, Summarization</t>
  </si>
  <si>
    <t>Text Generation, Chatbots</t>
  </si>
  <si>
    <t>Open-source LLM for Research</t>
  </si>
  <si>
    <t>High-performance Open LLM</t>
  </si>
  <si>
    <t>Training Paradigm</t>
  </si>
  <si>
    <t>Pretrained + Fine-Tuned</t>
  </si>
  <si>
    <t>Autoregressive (Next-token prediction)</t>
  </si>
  <si>
    <t>GPT-3.5, GPT-4, GPT-4o</t>
  </si>
  <si>
    <t>Mistral 7B, Mixtral 8x7B</t>
  </si>
  <si>
    <t>Token Processing</t>
  </si>
  <si>
    <t>Bi-directional (Enc-Dec)</t>
  </si>
  <si>
    <t>Left-to-Right</t>
  </si>
  <si>
    <t>Context Length</t>
  </si>
  <si>
    <t>16K-128K tokens</t>
  </si>
  <si>
    <t>Multimodal Support</t>
  </si>
  <si>
    <t>No</t>
  </si>
  <si>
    <t>Yes (GPT-4o)</t>
  </si>
  <si>
    <t>No (Mostly Proprietary)</t>
  </si>
  <si>
    <t>Required for Customization</t>
  </si>
  <si>
    <t>Limited API Access</t>
  </si>
  <si>
    <t>Fully Tunable</t>
  </si>
  <si>
    <t>Heavy Computation</t>
  </si>
  <si>
    <t>Optimized (GPT-4o Mini)</t>
  </si>
  <si>
    <t>Highly Optimized</t>
  </si>
  <si>
    <t>Highly Optimized (Mixture of Experts)</t>
  </si>
  <si>
    <t>Inference Cost</t>
  </si>
  <si>
    <t>High</t>
  </si>
  <si>
    <t>High (GPT-4), Lower (GPT-4o Mini)</t>
  </si>
  <si>
    <t>Lower than GPT</t>
  </si>
  <si>
    <t>Lower than LLaMA</t>
  </si>
  <si>
    <t>Example Use Case</t>
  </si>
  <si>
    <t>Google Translate, BERT QA</t>
  </si>
  <si>
    <t>ChatGPT, Copilot, DALL·E</t>
  </si>
  <si>
    <t>Academic Research, AI Models</t>
  </si>
  <si>
    <t>Fast, Lightweight AI models</t>
  </si>
  <si>
    <t>BERT, T5, etc.</t>
  </si>
  <si>
    <t>LLaMA 2, LLaMA 3</t>
  </si>
  <si>
    <t>512-2048 tokens</t>
  </si>
  <si>
    <t>4K-128K tokens</t>
  </si>
  <si>
    <t>8K-32K tokens</t>
  </si>
  <si>
    <t>No (Mistral-7B)</t>
  </si>
  <si>
    <t>Yes (LLaMa 3.2)</t>
  </si>
  <si>
    <t>Model</t>
  </si>
  <si>
    <t>LearningRate</t>
  </si>
  <si>
    <t>Batch Size</t>
  </si>
  <si>
    <t>Low Rank Size</t>
  </si>
  <si>
    <t>LoRA scaling factor</t>
  </si>
  <si>
    <t>Model Name</t>
  </si>
  <si>
    <t>Lora Dropout</t>
  </si>
  <si>
    <t>Accuracy</t>
  </si>
  <si>
    <t>F1-Score</t>
  </si>
  <si>
    <t>Llama3.2-1B- Instruct</t>
  </si>
  <si>
    <t xml:space="preserve">Comment </t>
  </si>
  <si>
    <t xml:space="preserve">Overfitting </t>
  </si>
  <si>
    <t>Approx-30mint</t>
  </si>
  <si>
    <t>Unable to find local minima</t>
  </si>
  <si>
    <t>Approx-22mint</t>
  </si>
  <si>
    <t>Llama3.2-3B- Instruct</t>
  </si>
  <si>
    <t>Approx-60mint</t>
  </si>
  <si>
    <t>20mint</t>
  </si>
  <si>
    <t>Mistral-7B-Instruct-v0.3</t>
  </si>
  <si>
    <t>free (HuggingFace API)</t>
  </si>
  <si>
    <t>13 mint</t>
  </si>
  <si>
    <t>Temperature</t>
  </si>
  <si>
    <t>Sample Size</t>
  </si>
  <si>
    <t>Time Taken</t>
  </si>
  <si>
    <t>Precision</t>
  </si>
  <si>
    <t>Recall</t>
  </si>
  <si>
    <t>F1 Score</t>
  </si>
  <si>
    <t>GPT-3.5-Turbo</t>
  </si>
  <si>
    <t>5.27 min</t>
  </si>
  <si>
    <t>$0.05</t>
  </si>
  <si>
    <t>GPT-4o-Mini</t>
  </si>
  <si>
    <t>Complete Test Dataset</t>
  </si>
  <si>
    <t>26.38 min</t>
  </si>
  <si>
    <t>$0.04</t>
  </si>
  <si>
    <t>LLaMA-3.2-1B-Instruct</t>
  </si>
  <si>
    <t>13 min</t>
  </si>
  <si>
    <t>Free (Hugging Face API)</t>
  </si>
  <si>
    <t>20 min</t>
  </si>
  <si>
    <t>0.35$</t>
  </si>
  <si>
    <t>0.30$</t>
  </si>
  <si>
    <t>0.50$</t>
  </si>
  <si>
    <t>Mistral-7B-Instruct</t>
  </si>
  <si>
    <t>1.5$</t>
  </si>
  <si>
    <t>Approx-90 mints</t>
  </si>
  <si>
    <t>Approx-22 mints</t>
  </si>
  <si>
    <t>Approx-60 mints</t>
  </si>
  <si>
    <t>PS</t>
  </si>
  <si>
    <t>D:\upgrad\14</t>
  </si>
  <si>
    <t>Research\Document</t>
  </si>
  <si>
    <t>similirity\OPENAICode&gt;</t>
  </si>
  <si>
    <t>&amp;</t>
  </si>
  <si>
    <t>C:/Users/USER/anaconda3/python</t>
  </si>
  <si>
    <t>exe</t>
  </si>
  <si>
    <t>d:/upgrad/14. Research/Document similirity/OPENAICode/evaluation.py</t>
  </si>
  <si>
    <t>Data</t>
  </si>
  <si>
    <t>Length:</t>
  </si>
  <si>
    <t>Accuracy:</t>
  </si>
  <si>
    <t>Recall:</t>
  </si>
  <si>
    <t>F1</t>
  </si>
  <si>
    <t>Score:</t>
  </si>
  <si>
    <t>Model - LLama3.2-1b-Instruct - 3mints</t>
  </si>
  <si>
    <t>Time : 261sec</t>
  </si>
  <si>
    <t>Time(mint)</t>
  </si>
  <si>
    <t>India cost</t>
  </si>
  <si>
    <t>Rs</t>
  </si>
  <si>
    <t>$</t>
  </si>
  <si>
    <t>Time 918 mint</t>
  </si>
  <si>
    <t xml:space="preserve">               </t>
  </si>
  <si>
    <t>Model T5-base time -14mint</t>
  </si>
  <si>
    <t xml:space="preserve">    r=16,                          # Low-rank size</t>
  </si>
  <si>
    <t xml:space="preserve">    lora_alpha=32,                # LoRA scaling factor</t>
  </si>
  <si>
    <t xml:space="preserve">    target_modules=["q_proj", "v_proj"],  # Target attention layers (specific to LLaMA)</t>
  </si>
  <si>
    <t xml:space="preserve">    lora_dropout=0.15,             # Dropout for LoRA layers</t>
  </si>
  <si>
    <t xml:space="preserve">    bias="none",                  # No bias adaptation</t>
  </si>
  <si>
    <t xml:space="preserve">    task_type="SEQ_CLS"         # Task type: causal language modeling ###'SEQ_CLS' ###CAUSAL_LM</t>
  </si>
  <si>
    <t>)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</si>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</sst>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A31515"/>
      <name val="Courier New"/>
      <family val="3"/>
    </font>
    <font>
      <sz val="11"/>
      <color rgb="FF116644"/>
      <name val="Courier New"/>
      <family val="3"/>
    </font>
    <font>
      <sz val="11"/>
      <color rgb="FFA31515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1" fontId="3" fillId="0" borderId="0" xfId="0" applyNumberFormat="1" applyFont="1" applyAlignment="1">
      <alignment vertical="center"/>
    </xf>
    <xf numFmtId="11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/>
    <xf numFmtId="0" fontId="4" fillId="0" borderId="1" xfId="0" applyFont="1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ustomXml" Target="../ink/ink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76201</xdr:rowOff>
    </xdr:from>
    <xdr:to>
      <xdr:col>2</xdr:col>
      <xdr:colOff>6125407</xdr:colOff>
      <xdr:row>1</xdr:row>
      <xdr:rowOff>1619250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8794CB-13B9-CB44-F2DE-D46995D77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266701"/>
          <a:ext cx="5963482" cy="15430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</xdr:row>
      <xdr:rowOff>47625</xdr:rowOff>
    </xdr:from>
    <xdr:to>
      <xdr:col>2</xdr:col>
      <xdr:colOff>6526293</xdr:colOff>
      <xdr:row>3</xdr:row>
      <xdr:rowOff>47940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A60DF7-D53B-59F5-9B10-DAFE5D5A9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0150" y="2038350"/>
          <a:ext cx="6431043" cy="143859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3</xdr:row>
      <xdr:rowOff>29065</xdr:rowOff>
    </xdr:from>
    <xdr:to>
      <xdr:col>8</xdr:col>
      <xdr:colOff>506500</xdr:colOff>
      <xdr:row>3</xdr:row>
      <xdr:rowOff>1676672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A12FA0-E56D-CC80-CFD4-91C9F0F61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7775" y="3458065"/>
          <a:ext cx="10126750" cy="1647607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333374</xdr:colOff>
      <xdr:row>4</xdr:row>
      <xdr:rowOff>95250</xdr:rowOff>
    </xdr:from>
    <xdr:to>
      <xdr:col>2</xdr:col>
      <xdr:colOff>5220635</xdr:colOff>
      <xdr:row>4</xdr:row>
      <xdr:rowOff>1712767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8E50FA-1F8F-02EA-0BD0-14D994B33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4" y="5295900"/>
          <a:ext cx="4887261" cy="161751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</xdr:row>
      <xdr:rowOff>1819275</xdr:rowOff>
    </xdr:from>
    <xdr:to>
      <xdr:col>2</xdr:col>
      <xdr:colOff>6458907</xdr:colOff>
      <xdr:row>5</xdr:row>
      <xdr:rowOff>1266825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6335F6-9E65-E335-E9B0-17D209B9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05400" y="7019925"/>
          <a:ext cx="6268407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1371600</xdr:colOff>
      <xdr:row>6</xdr:row>
      <xdr:rowOff>0</xdr:rowOff>
    </xdr:from>
    <xdr:to>
      <xdr:col>2</xdr:col>
      <xdr:colOff>6201587</xdr:colOff>
      <xdr:row>6</xdr:row>
      <xdr:rowOff>1590675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2707AA-834C-09A8-2B17-CED5FDD8E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0" y="8467725"/>
          <a:ext cx="4829987" cy="1590675"/>
        </a:xfrm>
        <a:prstGeom prst="rect">
          <a:avLst/>
        </a:prstGeom>
      </xdr:spPr>
    </xdr:pic>
    <xdr:clientData/>
  </xdr:twoCellAnchor>
  <xdr:twoCellAnchor editAs="oneCell">
    <xdr:from>
      <xdr:col>2</xdr:col>
      <xdr:colOff>244448</xdr:colOff>
      <xdr:row>7</xdr:row>
      <xdr:rowOff>76200</xdr:rowOff>
    </xdr:from>
    <xdr:to>
      <xdr:col>2</xdr:col>
      <xdr:colOff>6382766</xdr:colOff>
      <xdr:row>7</xdr:row>
      <xdr:rowOff>1590675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027942-3E03-7CBA-C1A5-61AF5B51E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48" y="10210800"/>
          <a:ext cx="6138318" cy="15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8</xdr:row>
      <xdr:rowOff>24940</xdr:rowOff>
    </xdr:from>
    <xdr:to>
      <xdr:col>2</xdr:col>
      <xdr:colOff>5192086</xdr:colOff>
      <xdr:row>8</xdr:row>
      <xdr:rowOff>1590676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B384E8-834E-99A9-B12A-F6466A7E5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19700" y="11816890"/>
          <a:ext cx="4887286" cy="1565736"/>
        </a:xfrm>
        <a:prstGeom prst="rect">
          <a:avLst/>
        </a:prstGeom>
      </xdr:spPr>
    </xdr:pic>
    <xdr:clientData/>
  </xdr:twoCellAnchor>
  <xdr:twoCellAnchor editAs="oneCell">
    <xdr:from>
      <xdr:col>0</xdr:col>
      <xdr:colOff>402150</xdr:colOff>
      <xdr:row>11</xdr:row>
      <xdr:rowOff>85724</xdr:rowOff>
    </xdr:from>
    <xdr:to>
      <xdr:col>2</xdr:col>
      <xdr:colOff>2057399</xdr:colOff>
      <xdr:row>31</xdr:row>
      <xdr:rowOff>32459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93D694-9199-AF16-C3D2-F26B78ABC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2150" y="15887699"/>
          <a:ext cx="6570149" cy="3756735"/>
        </a:xfrm>
        <a:prstGeom prst="rect">
          <a:avLst/>
        </a:prstGeom>
      </xdr:spPr>
    </xdr:pic>
    <xdr:clientData/>
  </xdr:twoCellAnchor>
  <xdr:twoCellAnchor editAs="oneCell">
    <xdr:from>
      <xdr:col>2</xdr:col>
      <xdr:colOff>15545</xdr:colOff>
      <xdr:row>10</xdr:row>
      <xdr:rowOff>180975</xdr:rowOff>
    </xdr:from>
    <xdr:to>
      <xdr:col>2</xdr:col>
      <xdr:colOff>5554039</xdr:colOff>
      <xdr:row>25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4EBE756-EFD1-467B-A971-48727CFDC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30445" y="15792450"/>
          <a:ext cx="5538494" cy="2695575"/>
        </a:xfrm>
        <a:prstGeom prst="rect">
          <a:avLst/>
        </a:prstGeom>
      </xdr:spPr>
    </xdr:pic>
    <xdr:clientData/>
  </xdr:twoCellAnchor>
  <xdr:twoCellAnchor editAs="oneCell">
    <xdr:from>
      <xdr:col>0</xdr:col>
      <xdr:colOff>543075</xdr:colOff>
      <xdr:row>23</xdr:row>
      <xdr:rowOff>114285</xdr:rowOff>
    </xdr:from>
    <xdr:to>
      <xdr:col>1</xdr:col>
      <xdr:colOff>1295745</xdr:colOff>
      <xdr:row>25</xdr:row>
      <xdr:rowOff>57645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BBFE919-D206-F03A-33D1-5E76D7105BF8}"/>
                </a:ext>
              </a:extLst>
            </xdr14:cNvPr>
            <xdr14:cNvContentPartPr/>
          </xdr14:nvContentPartPr>
          <xdr14:nvPr macro=""/>
          <xdr14:xfrm>
            <a:off x="543075" y="18202260"/>
            <a:ext cx="3210120" cy="324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BBFE919-D206-F03A-33D1-5E76D7105B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36955" y="18196140"/>
              <a:ext cx="3222360" cy="336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267382</xdr:colOff>
      <xdr:row>4</xdr:row>
      <xdr:rowOff>9633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D811E8-21B3-B089-7D69-A66BC1C54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7007" cy="7716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12</xdr:col>
      <xdr:colOff>190500</xdr:colOff>
      <xdr:row>39</xdr:row>
      <xdr:rowOff>95396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F76C79-68D3-DB7F-A304-9981F4E68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6477000"/>
          <a:ext cx="3848100" cy="1047896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161926</xdr:colOff>
      <xdr:row>33</xdr:row>
      <xdr:rowOff>123825</xdr:rowOff>
    </xdr:from>
    <xdr:to>
      <xdr:col>3</xdr:col>
      <xdr:colOff>552451</xdr:colOff>
      <xdr:row>38</xdr:row>
      <xdr:rowOff>181116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56BAA4-ACA0-DC62-B1B5-E4DACB1C8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6" y="6410325"/>
          <a:ext cx="3181350" cy="1009791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34</xdr:row>
      <xdr:rowOff>57150</xdr:rowOff>
    </xdr:from>
    <xdr:to>
      <xdr:col>19</xdr:col>
      <xdr:colOff>191080</xdr:colOff>
      <xdr:row>39</xdr:row>
      <xdr:rowOff>76336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F79568-1743-0337-FBEC-5D3BE7A6D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0" y="6534150"/>
          <a:ext cx="4153480" cy="971686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41</xdr:row>
      <xdr:rowOff>38100</xdr:rowOff>
    </xdr:from>
    <xdr:to>
      <xdr:col>6</xdr:col>
      <xdr:colOff>10127</xdr:colOff>
      <xdr:row>45</xdr:row>
      <xdr:rowOff>171575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A3EBD7-C9EE-9E01-4E04-FE4743E8A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7848600"/>
          <a:ext cx="4315427" cy="895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415867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7DA9-D68D-7CFA-16C6-D4AFF597C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4267" cy="2190750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0</xdr:row>
      <xdr:rowOff>28575</xdr:rowOff>
    </xdr:from>
    <xdr:to>
      <xdr:col>15</xdr:col>
      <xdr:colOff>277116</xdr:colOff>
      <xdr:row>10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922D3-58C0-D7B0-3563-F9308086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8575"/>
          <a:ext cx="6382641" cy="2028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</xdr:rowOff>
    </xdr:from>
    <xdr:to>
      <xdr:col>6</xdr:col>
      <xdr:colOff>200025</xdr:colOff>
      <xdr:row>25</xdr:row>
      <xdr:rowOff>19051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33B63B-3836-5012-4610-B699AA66C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76501"/>
          <a:ext cx="3857625" cy="2305050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13</xdr:row>
      <xdr:rowOff>9525</xdr:rowOff>
    </xdr:from>
    <xdr:to>
      <xdr:col>16</xdr:col>
      <xdr:colOff>562832</xdr:colOff>
      <xdr:row>25</xdr:row>
      <xdr:rowOff>162265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B1E572-3F1D-FD55-519A-4FCA8E64E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71950" y="2486025"/>
          <a:ext cx="6144482" cy="2438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76200</xdr:rowOff>
    </xdr:from>
    <xdr:to>
      <xdr:col>7</xdr:col>
      <xdr:colOff>381649</xdr:colOff>
      <xdr:row>45</xdr:row>
      <xdr:rowOff>57626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78DC01-2EAE-E734-5EBC-7B0E22568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219700"/>
          <a:ext cx="4648849" cy="3410426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27</xdr:row>
      <xdr:rowOff>123825</xdr:rowOff>
    </xdr:from>
    <xdr:to>
      <xdr:col>18</xdr:col>
      <xdr:colOff>277121</xdr:colOff>
      <xdr:row>38</xdr:row>
      <xdr:rowOff>162223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03CA54-85E9-450E-AF0D-4BA86629D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29175" y="5267325"/>
          <a:ext cx="6420746" cy="213389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11</xdr:col>
      <xdr:colOff>266907</xdr:colOff>
      <xdr:row>45</xdr:row>
      <xdr:rowOff>123949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284C75-9789-4847-E5B1-0893253AE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0" y="7810500"/>
          <a:ext cx="1486107" cy="8859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8</xdr:col>
      <xdr:colOff>342900</xdr:colOff>
      <xdr:row>10</xdr:row>
      <xdr:rowOff>91586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D9F47-45D4-3FBC-3489-B8D22108A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5191125" cy="199658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1</xdr:row>
      <xdr:rowOff>38101</xdr:rowOff>
    </xdr:from>
    <xdr:to>
      <xdr:col>12</xdr:col>
      <xdr:colOff>266701</xdr:colOff>
      <xdr:row>9</xdr:row>
      <xdr:rowOff>95251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DD367B-1DAD-6536-AF74-BC5A890D6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1" y="228601"/>
          <a:ext cx="2057400" cy="158115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12</xdr:row>
      <xdr:rowOff>133350</xdr:rowOff>
    </xdr:from>
    <xdr:to>
      <xdr:col>6</xdr:col>
      <xdr:colOff>91312</xdr:colOff>
      <xdr:row>24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C9A691-E570-A660-B100-5DE70CFB4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" y="2419350"/>
          <a:ext cx="3615562" cy="2228850"/>
        </a:xfrm>
        <a:prstGeom prst="rect">
          <a:avLst/>
        </a:prstGeom>
      </xdr:spPr>
    </xdr:pic>
    <xdr:clientData/>
  </xdr:twoCellAnchor>
  <xdr:twoCellAnchor editAs="oneCell">
    <xdr:from>
      <xdr:col>6</xdr:col>
      <xdr:colOff>339183</xdr:colOff>
      <xdr:row>11</xdr:row>
      <xdr:rowOff>180975</xdr:rowOff>
    </xdr:from>
    <xdr:to>
      <xdr:col>12</xdr:col>
      <xdr:colOff>248315</xdr:colOff>
      <xdr:row>27</xdr:row>
      <xdr:rowOff>57695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DC2B78-A901-04EE-96C6-433B6A307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96783" y="2276475"/>
          <a:ext cx="3566732" cy="2924720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333374</xdr:colOff>
      <xdr:row>12</xdr:row>
      <xdr:rowOff>29614</xdr:rowOff>
    </xdr:from>
    <xdr:to>
      <xdr:col>19</xdr:col>
      <xdr:colOff>315213</xdr:colOff>
      <xdr:row>26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15D6AD-FDA8-6566-4DCA-B21AA71E9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29374" y="2315614"/>
          <a:ext cx="5468239" cy="2770736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25</xdr:row>
      <xdr:rowOff>127311</xdr:rowOff>
    </xdr:from>
    <xdr:to>
      <xdr:col>25</xdr:col>
      <xdr:colOff>115614</xdr:colOff>
      <xdr:row>32</xdr:row>
      <xdr:rowOff>57368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E8EBFB-24ED-8C6F-E68A-C0E5B6A9D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81925" y="4889811"/>
          <a:ext cx="7573689" cy="1263557"/>
        </a:xfrm>
        <a:prstGeom prst="rect">
          <a:avLst/>
        </a:prstGeom>
      </xdr:spPr>
    </xdr:pic>
    <xdr:clientData/>
  </xdr:twoCellAnchor>
  <xdr:twoCellAnchor editAs="oneCell">
    <xdr:from>
      <xdr:col>0</xdr:col>
      <xdr:colOff>350500</xdr:colOff>
      <xdr:row>27</xdr:row>
      <xdr:rowOff>38100</xdr:rowOff>
    </xdr:from>
    <xdr:to>
      <xdr:col>10</xdr:col>
      <xdr:colOff>467976</xdr:colOff>
      <xdr:row>40</xdr:row>
      <xdr:rowOff>143395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677D65-13E1-5D3C-CB70-EC217B7AF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0500" y="5181600"/>
          <a:ext cx="6213476" cy="2581795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285749</xdr:colOff>
      <xdr:row>29</xdr:row>
      <xdr:rowOff>147939</xdr:rowOff>
    </xdr:from>
    <xdr:to>
      <xdr:col>24</xdr:col>
      <xdr:colOff>391784</xdr:colOff>
      <xdr:row>46</xdr:row>
      <xdr:rowOff>162436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5956ED-EAF0-EC24-983B-C0CFBED3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91349" y="5672439"/>
          <a:ext cx="8030835" cy="325299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9</xdr:col>
      <xdr:colOff>400531</xdr:colOff>
      <xdr:row>52</xdr:row>
      <xdr:rowOff>143161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C00BBE-DF6B-45FD-ADEF-664396240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38400" y="8001000"/>
          <a:ext cx="3448531" cy="20481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66675</xdr:colOff>
      <xdr:row>10</xdr:row>
      <xdr:rowOff>189907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097D7E-4C09-1E8D-0004-A4F5B296A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333875" cy="2094906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0</xdr:row>
      <xdr:rowOff>1</xdr:rowOff>
    </xdr:from>
    <xdr:to>
      <xdr:col>12</xdr:col>
      <xdr:colOff>152401</xdr:colOff>
      <xdr:row>13</xdr:row>
      <xdr:rowOff>185727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708E44-6AD2-6001-DC4D-6F789E64C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1" y="1"/>
          <a:ext cx="2590800" cy="266222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21</xdr:col>
      <xdr:colOff>295997</xdr:colOff>
      <xdr:row>24</xdr:row>
      <xdr:rowOff>10164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1DE240-8B7E-2C28-E992-A4E49728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0"/>
          <a:ext cx="5172797" cy="45821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9</xdr:col>
      <xdr:colOff>381000</xdr:colOff>
      <xdr:row>19</xdr:row>
      <xdr:rowOff>47818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E2B60A-2934-FABF-C189-B4F236B08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0"/>
          <a:ext cx="5867400" cy="13813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14</xdr:col>
      <xdr:colOff>591824</xdr:colOff>
      <xdr:row>40</xdr:row>
      <xdr:rowOff>57690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D02354-361B-1AD5-7807-8994F5CB9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10000"/>
          <a:ext cx="9126224" cy="38676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13</xdr:col>
      <xdr:colOff>19478</xdr:colOff>
      <xdr:row>21</xdr:row>
      <xdr:rowOff>19212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C877D5-4AB3-19BE-D7C6-09FEF86EB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2857500"/>
          <a:ext cx="3067478" cy="11622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0</xdr:rowOff>
    </xdr:from>
    <xdr:to>
      <xdr:col>8</xdr:col>
      <xdr:colOff>90849</xdr:colOff>
      <xdr:row>11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964EC5-89BD-6FB8-8310-4C5AD2D7B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190500"/>
          <a:ext cx="4910498" cy="20288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24</xdr:col>
      <xdr:colOff>372803</xdr:colOff>
      <xdr:row>9</xdr:row>
      <xdr:rowOff>38318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A4CE84-1F37-B90B-5624-CE914C0C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90500"/>
          <a:ext cx="9516803" cy="15623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67535</xdr:colOff>
      <xdr:row>34</xdr:row>
      <xdr:rowOff>162506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B2981B-E44D-E343-415C-A87B51809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76500"/>
          <a:ext cx="6163535" cy="41630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22</xdr:col>
      <xdr:colOff>86673</xdr:colOff>
      <xdr:row>34</xdr:row>
      <xdr:rowOff>133927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4DCEA0-FA88-E78F-F609-C5764E48A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2476500"/>
          <a:ext cx="6792273" cy="413442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16</xdr:col>
      <xdr:colOff>248706</xdr:colOff>
      <xdr:row>53</xdr:row>
      <xdr:rowOff>105242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2871FE-7B0A-4C53-C600-4FCBAFC75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6858000"/>
          <a:ext cx="7563906" cy="334374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39.7093" units="1/cm"/>
          <inkml:channelProperty channel="Y" name="resolution" value="39.58763" units="1/cm"/>
          <inkml:channelProperty channel="T" name="resolution" value="1" units="1/dev"/>
        </inkml:channelProperties>
      </inkml:inkSource>
      <inkml:timestamp xml:id="ts0" timeString="2025-03-10T09:33:50.3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1164 741 0,'53'0'265,"26"0"-249,-53 0 0,27 0-1,-26 0-15,26 0 16,0 0-1,-27 0-15,1 0 16,-1 0 0,27 0-16,0 0 15,-27 0 1,1 0-16,26 0 16,-27 0-16,27 0 15,-26 0 1,25 0-1,-25 0 17,26 0-17,-27 0-15,27 0 16,-26 53-16,-1-53 16,27 0-1,-26 0 1,-1 0-1,0 0 1,1 0-16,-1 0 16,1 26-16,26-26 15,-27 0 1,1 0-16,26 0 16,-1 0-16,1 0 15,0 27 1,-26-27-16,26 0 15,-53 26 1,26-26-16,1 0 16,-1 0 15,1 0 0,-1 0-15,0 0-16,1 0 15,-1 27-15,27-27 16,0 0 0,-26 0-16,-1 0 15,1 0 1,-1 0 0,0 0-16,1 0 15,26 0 1,-27 0-16,1 0 15,-1 0-15,54 0 16,-54 0-16,1 0 16,-1 0-16,0 0 47,1 0-32,-1 0 1,1 0-1,-1 0-15,1 0 16,-1 0 0,1 0-1,-1 0 1,1 0 0,-1 0-16,0 0 31,27 0 0,-26 0-15,52 0-16,-26 0 15,-26 0 1,52 0-16,-26 0 16,0 0-1,-27 0-15,80-27 16,-53 27-16,-27 0 15,27 0-15,-26 0 16,-1 0-16,1 0 16,-1 0-16,1 0 31,-1 0-31,1 0 16,-1 0-1,1 0-15,-1 0 31,0 0-15,1 0-16,-1 0 16,27 0-1,-26 0 1,26 0-16,-27 0 16,27 0-1,-27 0-15,1 0 16,26 0-16,-27 0 15,27 0 1,-26 0 0,-1 0-1,1 0-15,-1 0 16,27 0-16,-27 0 16,27 0-1,0 0 1,-26 0-16,-1 0 15,1 0-15,52 0 16,-26 0 0,-27 0-16,27 0 15,-26 0-15,26 0 16,0 0 0,-27 0-16,1 0 15,-1 0-15,0 0 16,1 0-16,-1 0 15,1 0-15,-1 0 16,1 0 0,26 0-1,-27 0 1,1 0-16,-1 0 16,27 0-1,-27 0-15,54 0 16,-27 0-16,0 0 15,-27 0-15,53 0 16,-52 0-16,26 0 16,-27 0-16,54 0 15,-54 0-15,1 0 16,52 0-16,-53 0 16,1 0-16,-1 0 15,27 0-15,0 0 16,-26 0-16,26 0 15,-1 0-15,1 0 16,0 0-16,0 0 16,-26 0-16,-1 0 15,27 0-15,0 0 16,-27 0-16,27 0 16,-26 0-1,52 0-15,-26 0 0,0 0 16,-27 0-16,27 0 15,0 0 1,-26 0-16,-1 0 16,27 0-16,-26 0 15,-1 0-15,0 0 16,1 0-16,-1 0 16,1 0-1,26 0-15,-27 0 16,27 0-1,0 0-15,-26 0 16,-1 0-16,0 0 16,1 0-1,26 0 17,-53-26-32,53 26 31,-53-27-16,26 1 1,1-1 0,-1-26-1,1 53 1,-27-26-16,0 0 47,26-1-32,-26 1 1,0-1 0,0 1-16,0-1 15,0 1 1,0-27 0,0 26-16,0 1 15,0-1 1,0 1-1,0 0 32,0-1-15,0 1-1,-26-1-16,-1 1 1,27-27 15,-26 53-31,26-27 32,-27 27-17,-26-26 1,27-1-1,-1 27 1,-26-26 0,27 26-1,-27 0 1,27 0 0,-1 0-16,1 0 15,-1 0-15,-26 0 16,0 0-1,27 0-15,-27 0 16,27 0 0,-27 0-1,26 0-15,1 0 16,-1 0-16,-26 0 16,-26 0-16,53 0 15,-27 0 1,0 0-16,26 0 15,-26 0 1,27 0-16,-1 0 31,1 0 1,-1 0-17,1 0 1,0 0-16,-1 0 15,-52 0-15,26 0 16,-27 0-16,28 0 16,25 0-16,-26 0 15,0 0-15,0 0 16,27 0-16,-27 0 16,26 0-16,-52 0 15,53 0-15,-27 0 16,26 0-16,-52 0 15,26 0-15,0 0 16,27 0-16,-27 0 16,-27 0-16,27 0 15,27 0-15,-27 0 16,0 0 0,27 0 15,-27 0-31,26 0 15,-26 0-15,0 0 16,1 0-16,-1 0 16,0 0-16,26 0 15,1 0 1,-1 0-16,1 0 16,-1 0-16,1 0 15,-53 0-15,52 0 16,-26 0-1,27 0 1,-1 0-16,-26 0 16,-26 0-16,53 0 15,-27 0-15,-27 0 16,54 0-16,-1 0 16,-26 0-16,0 0 15,27 0-15,0 0 16,-27 0-16,0 0 15,-27 0-15,54 0 16,-53 0 0,26 0-16,-27 0 15,27 0-15,0 0 16,0 0 0,1 0-16,-54 0 15,26 0-15,54 0 16,-27 0-16,27 0 15,-1 0-15,-26 0 16,27-27 15,-1 1 1,1 26-32,-1 0 15,-26 0-15,27 0 16,-1 0-16,1 0 15,0 0-15,-1 0 16,1 0-16,-27 0 16,26 0-16,1 0 15,-27 0-15,0 0 16,0 0-16,27 0 16,-27 0-16,0 0 15,0 0-15,26 0 16,-26 0-16,27 0 15,-53 0-15,52 0 16,-26 0 0,27 0-16,-1 0 15,-26 0-15,27 0 16,-27 0-16,0 0 16,0 0-16,27 0 15,-1 0 1,1 0-16,-1 0 15,1 0-15,-1 0 16,-25 0 0,25 0-16,1 0 15,-1 0-15,1 0 16,-1 0 0,-26 0-1,27 0-15,-27 0 16,27 0-16,-54 0 15,1 0-15,26 0 16,0 0-16,26 0 16,1 0-16,-27 0 15,0 0 1,27 0 0,-27 0-16,26 0 0,1 0 15,-1 0 1,1 0-16,0 0 15,-1 0-15,1 0 16,-1 0 0,1 0-1,-27 0 1,0 0 0,26 0-1,1 0-15,-1 0 16,1 0-1,0 0 1,-1 0 0,1 0-1,-1 0 1,1 0 0,-1 0-16,-26 0 15,27 0-15,-27 0 16,0 0-16,0 0 15,0 0 1,27 0 0,-27 0-16,26 0 15,-52 0 1,53 0 0,-1 0 15,1 0 31,-1 0-30,1 0 14,-1 0-46,1 0 16,-1 0 0,1 0 15,-1 0-15,-25 0-16,25 0 31,-26 26-31,27-26 62,26 27-62,-27-27 16,1 26 15,-27 1-15,26-1-1,1 1 17,-1-1-17,27 1 1,0-1 0,-26-26-1,26 27-15,0-1 16,-26 1-1,26 25 1,0-25 0,0-1-1,0 1 1,0-1-16,0 1 31,0-1-15,0 1-1,0-1-15,0 1 16,0-1 15,26 1-15,53-27-16,-79 26 16,27 0-16,-1-26 15,1 0-15,-1 0 47,27 27-47,-26-27 16,-1 26-16,27-26 15,0 0 1,0 27-16,0-27 16,-27 0-16,27 0 15,0 0-15,-27 0 16,27 0-16,-26 0 15,-1 0-15,1 0 63,26 0-63,-27 0 16,27 0-1,-26 0 1,-1 0-1,0 0-15,1 0 16,26 0-16,-27 0 16,1 0-16,-1 0 15,1 0 1,26 0 0,-27 0-1,0 0-15,27 0 16,0 0-16,-26 0 15,-1 0 1,1 0 0,-1 0-1,1 0 32,-1 0 16,27 0-48,0 0 1,-27 0-16,27 0 16,-26 0-16,26 0 15,-27 0-15,27 0 16,-27 0-16,27 0 15,0 0-15,27 0 16,-54 0-16,27 0 16,-26 0-16,-1 0 15,0 0 1,1 0 0,-1 0-1,1 0-15,-1 0 16,1 0-1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4528-1517-422E-892B-A5DC50346A9D}">
  <dimension ref="A1:B23"/>
  <sheetViews>
    <sheetView topLeftCell="A19" workbookViewId="0">
      <selection activeCell="D2" sqref="D2"/>
    </sheetView>
  </sheetViews>
  <sheetFormatPr defaultRowHeight="15" x14ac:dyDescent="0.25"/>
  <cols>
    <col min="1" max="2" width="36.85546875" bestFit="1" customWidth="1"/>
    <col min="3" max="3" width="100.7109375" customWidth="1"/>
  </cols>
  <sheetData>
    <row r="1" spans="1:2" x14ac:dyDescent="0.25">
      <c r="A1" t="s">
        <v>0</v>
      </c>
      <c r="B1" s="2"/>
    </row>
    <row r="2" spans="1:2" ht="141.75" customHeight="1" x14ac:dyDescent="0.25">
      <c r="A2" s="1" t="s">
        <v>1</v>
      </c>
      <c r="B2" s="3" t="s">
        <v>2</v>
      </c>
    </row>
    <row r="3" spans="1:2" ht="113.25" customHeight="1" x14ac:dyDescent="0.25">
      <c r="A3" s="1" t="s">
        <v>1</v>
      </c>
      <c r="B3" s="3" t="s">
        <v>3</v>
      </c>
    </row>
    <row r="4" spans="1:2" ht="139.5" customHeight="1" x14ac:dyDescent="0.25">
      <c r="A4" s="1" t="s">
        <v>1</v>
      </c>
      <c r="B4" s="3" t="s">
        <v>4</v>
      </c>
    </row>
    <row r="5" spans="1:2" ht="144" customHeight="1" x14ac:dyDescent="0.25">
      <c r="A5" s="1" t="s">
        <v>1</v>
      </c>
      <c r="B5" s="3" t="s">
        <v>5</v>
      </c>
    </row>
    <row r="6" spans="1:2" ht="113.25" customHeight="1" x14ac:dyDescent="0.25">
      <c r="A6" s="1" t="s">
        <v>1</v>
      </c>
      <c r="B6" s="3" t="s">
        <v>6</v>
      </c>
    </row>
    <row r="7" spans="1:2" ht="131.25" customHeight="1" x14ac:dyDescent="0.25">
      <c r="A7" s="1" t="s">
        <v>1</v>
      </c>
      <c r="B7" s="3" t="s">
        <v>7</v>
      </c>
    </row>
    <row r="8" spans="1:2" ht="130.5" customHeight="1" x14ac:dyDescent="0.25">
      <c r="A8" s="1" t="s">
        <v>8</v>
      </c>
      <c r="B8" s="4" t="s">
        <v>9</v>
      </c>
    </row>
    <row r="9" spans="1:2" ht="136.5" customHeight="1" x14ac:dyDescent="0.25">
      <c r="A9" s="1" t="s">
        <v>8</v>
      </c>
      <c r="B9" s="4" t="s">
        <v>10</v>
      </c>
    </row>
    <row r="10" spans="1:2" ht="164.25" customHeight="1" x14ac:dyDescent="0.25">
      <c r="A10" s="1" t="s">
        <v>8</v>
      </c>
      <c r="B10" s="4" t="s">
        <v>11</v>
      </c>
    </row>
    <row r="11" spans="1:2" x14ac:dyDescent="0.25">
      <c r="A11" s="1" t="s">
        <v>188</v>
      </c>
    </row>
    <row r="23" spans="1:1" x14ac:dyDescent="0.25">
      <c r="A23" t="s">
        <v>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73A9-A208-498A-9B87-72F9EDFDD0AF}">
  <dimension ref="A1:K27"/>
  <sheetViews>
    <sheetView topLeftCell="C1" workbookViewId="0">
      <selection activeCell="J16" sqref="J16"/>
    </sheetView>
  </sheetViews>
  <sheetFormatPr defaultRowHeight="15" x14ac:dyDescent="0.25"/>
  <cols>
    <col min="1" max="1" width="11.5703125" customWidth="1"/>
    <col min="2" max="2" width="16" bestFit="1" customWidth="1"/>
    <col min="3" max="3" width="21" bestFit="1" customWidth="1"/>
    <col min="4" max="4" width="25.5703125" bestFit="1" customWidth="1"/>
    <col min="5" max="5" width="29" bestFit="1" customWidth="1"/>
    <col min="6" max="7" width="13.7109375" bestFit="1" customWidth="1"/>
    <col min="8" max="8" width="21" bestFit="1" customWidth="1"/>
    <col min="9" max="10" width="13.7109375" bestFit="1" customWidth="1"/>
    <col min="11" max="11" width="25.5703125" bestFit="1" customWidth="1"/>
  </cols>
  <sheetData>
    <row r="1" spans="1:11" x14ac:dyDescent="0.25">
      <c r="A1" t="s">
        <v>12</v>
      </c>
      <c r="C1" s="5" t="s">
        <v>13</v>
      </c>
      <c r="D1" s="5" t="s">
        <v>24</v>
      </c>
      <c r="E1" s="5" t="s">
        <v>24</v>
      </c>
      <c r="F1" s="5" t="s">
        <v>24</v>
      </c>
      <c r="G1" s="5" t="s">
        <v>24</v>
      </c>
      <c r="H1" s="5" t="s">
        <v>24</v>
      </c>
      <c r="I1" s="5" t="s">
        <v>35</v>
      </c>
      <c r="J1" s="5" t="s">
        <v>35</v>
      </c>
      <c r="K1" s="5" t="s">
        <v>36</v>
      </c>
    </row>
    <row r="2" spans="1:11" x14ac:dyDescent="0.25">
      <c r="A2" t="s">
        <v>14</v>
      </c>
      <c r="C2">
        <v>0.7</v>
      </c>
      <c r="D2">
        <v>0.7</v>
      </c>
      <c r="E2">
        <v>0.5</v>
      </c>
      <c r="F2">
        <v>0.3</v>
      </c>
      <c r="G2">
        <v>0.4</v>
      </c>
      <c r="H2">
        <v>0.5</v>
      </c>
      <c r="I2">
        <v>0.4</v>
      </c>
      <c r="J2">
        <v>0.1</v>
      </c>
      <c r="K2">
        <v>0.1</v>
      </c>
    </row>
    <row r="3" spans="1:11" x14ac:dyDescent="0.25">
      <c r="A3" t="s">
        <v>20</v>
      </c>
      <c r="C3" t="s">
        <v>21</v>
      </c>
      <c r="D3" t="s">
        <v>25</v>
      </c>
      <c r="E3" t="s">
        <v>29</v>
      </c>
      <c r="F3" t="s">
        <v>29</v>
      </c>
      <c r="G3" t="s">
        <v>29</v>
      </c>
      <c r="H3" t="s">
        <v>31</v>
      </c>
      <c r="I3">
        <v>495</v>
      </c>
      <c r="J3">
        <v>50</v>
      </c>
      <c r="K3">
        <v>500</v>
      </c>
    </row>
    <row r="4" spans="1:11" x14ac:dyDescent="0.25">
      <c r="A4" t="s">
        <v>15</v>
      </c>
      <c r="C4" t="s">
        <v>26</v>
      </c>
      <c r="D4" t="s">
        <v>28</v>
      </c>
      <c r="E4" t="s">
        <v>30</v>
      </c>
      <c r="F4">
        <v>0.37</v>
      </c>
      <c r="G4">
        <v>0.36</v>
      </c>
      <c r="H4" t="s">
        <v>32</v>
      </c>
      <c r="I4" t="s">
        <v>34</v>
      </c>
    </row>
    <row r="5" spans="1:11" x14ac:dyDescent="0.25">
      <c r="A5" t="s">
        <v>22</v>
      </c>
      <c r="C5" t="s">
        <v>23</v>
      </c>
      <c r="D5" t="s">
        <v>27</v>
      </c>
      <c r="H5" t="s">
        <v>33</v>
      </c>
    </row>
    <row r="6" spans="1:11" x14ac:dyDescent="0.25">
      <c r="A6" t="s">
        <v>16</v>
      </c>
      <c r="C6">
        <v>0.68</v>
      </c>
      <c r="D6">
        <v>0.74</v>
      </c>
      <c r="E6">
        <v>0.82</v>
      </c>
      <c r="F6">
        <v>0.8</v>
      </c>
      <c r="G6">
        <v>0.82</v>
      </c>
      <c r="H6">
        <v>0.74</v>
      </c>
      <c r="I6">
        <v>0.56000000000000005</v>
      </c>
      <c r="J6">
        <v>0.6</v>
      </c>
      <c r="K6">
        <v>0.71</v>
      </c>
    </row>
    <row r="7" spans="1:11" x14ac:dyDescent="0.25">
      <c r="A7" t="s">
        <v>17</v>
      </c>
      <c r="C7">
        <v>0.89</v>
      </c>
      <c r="D7">
        <v>0.91</v>
      </c>
      <c r="E7">
        <v>0.93</v>
      </c>
      <c r="F7">
        <v>0.9</v>
      </c>
      <c r="G7">
        <v>0.93</v>
      </c>
      <c r="H7">
        <v>0.89</v>
      </c>
      <c r="I7">
        <v>0.7</v>
      </c>
      <c r="J7">
        <v>0.71</v>
      </c>
      <c r="K7">
        <v>0.71</v>
      </c>
    </row>
    <row r="8" spans="1:11" x14ac:dyDescent="0.25">
      <c r="A8" t="s">
        <v>18</v>
      </c>
      <c r="C8">
        <v>0.61</v>
      </c>
      <c r="D8">
        <v>0.69</v>
      </c>
      <c r="E8">
        <v>0.79</v>
      </c>
      <c r="F8">
        <v>0.79</v>
      </c>
      <c r="G8">
        <v>0.79</v>
      </c>
      <c r="H8">
        <v>0.7</v>
      </c>
      <c r="I8">
        <v>0.6</v>
      </c>
      <c r="J8">
        <v>0.71</v>
      </c>
      <c r="K8">
        <v>0.96</v>
      </c>
    </row>
    <row r="9" spans="1:11" x14ac:dyDescent="0.25">
      <c r="A9" t="s">
        <v>19</v>
      </c>
      <c r="C9">
        <v>0.72</v>
      </c>
      <c r="D9">
        <v>0.79</v>
      </c>
      <c r="E9">
        <v>0.86</v>
      </c>
      <c r="F9">
        <v>0.84</v>
      </c>
      <c r="G9">
        <v>0.86</v>
      </c>
      <c r="H9">
        <v>0.78</v>
      </c>
      <c r="I9">
        <v>0.65</v>
      </c>
      <c r="J9">
        <v>0.71</v>
      </c>
      <c r="K9">
        <v>0.82</v>
      </c>
    </row>
    <row r="13" spans="1:11" x14ac:dyDescent="0.25">
      <c r="A13" s="16" t="s">
        <v>12</v>
      </c>
      <c r="B13" s="18" t="s">
        <v>13</v>
      </c>
      <c r="C13" s="18" t="s">
        <v>24</v>
      </c>
      <c r="D13" s="18" t="s">
        <v>36</v>
      </c>
      <c r="E13" s="18" t="s">
        <v>140</v>
      </c>
      <c r="G13" s="23" t="s">
        <v>184</v>
      </c>
      <c r="H13" s="23" t="s">
        <v>185</v>
      </c>
      <c r="I13" s="23" t="s">
        <v>186</v>
      </c>
      <c r="J13" s="23" t="s">
        <v>187</v>
      </c>
    </row>
    <row r="14" spans="1:11" x14ac:dyDescent="0.25">
      <c r="A14" s="16" t="s">
        <v>14</v>
      </c>
      <c r="B14" s="21">
        <v>0.7</v>
      </c>
      <c r="C14" s="21">
        <v>0.5</v>
      </c>
      <c r="D14" s="21">
        <v>0.1</v>
      </c>
      <c r="E14" s="21">
        <v>0.1</v>
      </c>
      <c r="G14">
        <v>60</v>
      </c>
      <c r="H14" s="22">
        <v>40</v>
      </c>
      <c r="I14" s="22">
        <v>88</v>
      </c>
      <c r="J14" s="22">
        <v>1</v>
      </c>
    </row>
    <row r="15" spans="1:11" x14ac:dyDescent="0.25">
      <c r="A15" s="16" t="s">
        <v>20</v>
      </c>
      <c r="B15" s="21" t="s">
        <v>21</v>
      </c>
      <c r="C15" s="21" t="s">
        <v>31</v>
      </c>
      <c r="D15" s="21" t="s">
        <v>21</v>
      </c>
      <c r="E15" s="21" t="s">
        <v>25</v>
      </c>
      <c r="G15">
        <v>1</v>
      </c>
      <c r="H15">
        <f>40/60</f>
        <v>0.66666666666666663</v>
      </c>
      <c r="I15">
        <v>1</v>
      </c>
      <c r="J15">
        <f>1/88</f>
        <v>1.1363636363636364E-2</v>
      </c>
    </row>
    <row r="16" spans="1:11" x14ac:dyDescent="0.25">
      <c r="A16" s="16" t="s">
        <v>15</v>
      </c>
      <c r="B16" s="21" t="s">
        <v>26</v>
      </c>
      <c r="C16" s="21" t="s">
        <v>32</v>
      </c>
      <c r="D16" s="21" t="s">
        <v>142</v>
      </c>
      <c r="E16" s="21" t="s">
        <v>139</v>
      </c>
      <c r="G16">
        <v>4</v>
      </c>
      <c r="H16">
        <f>G16*H15</f>
        <v>2.6666666666666665</v>
      </c>
      <c r="J16">
        <f>H16*J15</f>
        <v>3.0303030303030304E-2</v>
      </c>
    </row>
    <row r="17" spans="1:10" x14ac:dyDescent="0.25">
      <c r="A17" s="16" t="s">
        <v>22</v>
      </c>
      <c r="B17" s="21" t="s">
        <v>23</v>
      </c>
      <c r="C17" s="21" t="s">
        <v>33</v>
      </c>
      <c r="D17" s="21" t="s">
        <v>141</v>
      </c>
      <c r="E17" s="21" t="s">
        <v>141</v>
      </c>
      <c r="G17">
        <v>4.3</v>
      </c>
      <c r="H17">
        <f>G17*H15</f>
        <v>2.8666666666666663</v>
      </c>
      <c r="J17">
        <f>H17*J15</f>
        <v>3.257575757575757E-2</v>
      </c>
    </row>
    <row r="18" spans="1:10" x14ac:dyDescent="0.25">
      <c r="A18" s="16" t="s">
        <v>16</v>
      </c>
      <c r="B18" s="21">
        <v>0.68</v>
      </c>
      <c r="C18" s="21">
        <v>0.74</v>
      </c>
      <c r="D18" s="21">
        <v>0.71</v>
      </c>
      <c r="E18" s="21">
        <v>0.75</v>
      </c>
      <c r="G18" s="24">
        <v>29</v>
      </c>
      <c r="H18">
        <f>G18*H15</f>
        <v>19.333333333333332</v>
      </c>
      <c r="J18">
        <f>J15*H18</f>
        <v>0.2196969696969697</v>
      </c>
    </row>
    <row r="19" spans="1:10" x14ac:dyDescent="0.25">
      <c r="A19" s="16" t="s">
        <v>17</v>
      </c>
      <c r="B19" s="21">
        <v>0.89</v>
      </c>
      <c r="C19" s="21">
        <v>0.89</v>
      </c>
      <c r="D19" s="21">
        <v>0.71</v>
      </c>
      <c r="E19" s="21">
        <v>0.73</v>
      </c>
      <c r="G19" s="24">
        <v>16</v>
      </c>
      <c r="H19">
        <f>H15*G19</f>
        <v>10.666666666666666</v>
      </c>
      <c r="J19">
        <f>J15*H19</f>
        <v>0.12121212121212122</v>
      </c>
    </row>
    <row r="20" spans="1:10" x14ac:dyDescent="0.25">
      <c r="A20" s="16" t="s">
        <v>18</v>
      </c>
      <c r="B20" s="21">
        <v>0.61</v>
      </c>
      <c r="C20" s="21">
        <v>0.7</v>
      </c>
      <c r="D20" s="21">
        <v>0.96</v>
      </c>
      <c r="E20" s="21">
        <v>0.99</v>
      </c>
      <c r="G20" s="24">
        <v>11</v>
      </c>
      <c r="H20">
        <f>H15*11</f>
        <v>7.333333333333333</v>
      </c>
      <c r="J20">
        <f>J15*H20</f>
        <v>8.3333333333333329E-2</v>
      </c>
    </row>
    <row r="21" spans="1:10" x14ac:dyDescent="0.25">
      <c r="A21" s="16" t="s">
        <v>19</v>
      </c>
      <c r="B21" s="21">
        <v>0.72</v>
      </c>
      <c r="C21" s="21">
        <v>0.78</v>
      </c>
      <c r="D21" s="21">
        <v>0.82</v>
      </c>
      <c r="E21" s="21">
        <v>0.84</v>
      </c>
      <c r="G21" s="25">
        <v>14</v>
      </c>
      <c r="H21">
        <f>G21*H15</f>
        <v>9.3333333333333321</v>
      </c>
      <c r="J21">
        <f>H21*J15</f>
        <v>0.10606060606060605</v>
      </c>
    </row>
    <row r="23" spans="1:10" x14ac:dyDescent="0.25">
      <c r="A23" t="s">
        <v>122</v>
      </c>
      <c r="B23" t="s">
        <v>143</v>
      </c>
      <c r="C23" t="s">
        <v>144</v>
      </c>
      <c r="D23" t="s">
        <v>145</v>
      </c>
      <c r="E23" t="s">
        <v>22</v>
      </c>
      <c r="F23" t="s">
        <v>129</v>
      </c>
      <c r="G23" t="s">
        <v>146</v>
      </c>
      <c r="H23" t="s">
        <v>147</v>
      </c>
      <c r="I23" t="s">
        <v>148</v>
      </c>
    </row>
    <row r="24" spans="1:10" x14ac:dyDescent="0.25">
      <c r="A24" t="s">
        <v>149</v>
      </c>
      <c r="B24">
        <v>0.7</v>
      </c>
      <c r="C24" t="s">
        <v>21</v>
      </c>
      <c r="D24" t="s">
        <v>150</v>
      </c>
      <c r="E24" t="s">
        <v>151</v>
      </c>
      <c r="F24">
        <v>0.68</v>
      </c>
      <c r="G24">
        <v>0.89</v>
      </c>
      <c r="H24">
        <v>0.61</v>
      </c>
      <c r="I24">
        <v>0.72</v>
      </c>
    </row>
    <row r="25" spans="1:10" x14ac:dyDescent="0.25">
      <c r="A25" t="s">
        <v>152</v>
      </c>
      <c r="B25">
        <v>0.5</v>
      </c>
      <c r="C25" t="s">
        <v>153</v>
      </c>
      <c r="D25" t="s">
        <v>154</v>
      </c>
      <c r="E25" t="s">
        <v>155</v>
      </c>
      <c r="F25">
        <v>0.74</v>
      </c>
      <c r="G25">
        <v>0.89</v>
      </c>
      <c r="H25">
        <v>0.7</v>
      </c>
      <c r="I25">
        <v>0.78</v>
      </c>
    </row>
    <row r="26" spans="1:10" x14ac:dyDescent="0.25">
      <c r="A26" t="s">
        <v>156</v>
      </c>
      <c r="B26">
        <v>0.1</v>
      </c>
      <c r="C26" t="s">
        <v>21</v>
      </c>
      <c r="D26" t="s">
        <v>157</v>
      </c>
      <c r="E26" t="s">
        <v>158</v>
      </c>
      <c r="F26">
        <v>0.71</v>
      </c>
      <c r="G26">
        <v>0.71</v>
      </c>
      <c r="H26">
        <v>0.96</v>
      </c>
      <c r="I26">
        <v>0.82</v>
      </c>
    </row>
    <row r="27" spans="1:10" x14ac:dyDescent="0.25">
      <c r="A27" t="s">
        <v>140</v>
      </c>
      <c r="B27">
        <v>0.1</v>
      </c>
      <c r="C27" t="s">
        <v>25</v>
      </c>
      <c r="D27" t="s">
        <v>159</v>
      </c>
      <c r="E27" t="s">
        <v>158</v>
      </c>
      <c r="F27">
        <v>0.75</v>
      </c>
      <c r="G27">
        <v>0.73</v>
      </c>
      <c r="H27">
        <v>0.99</v>
      </c>
      <c r="I27">
        <v>0.84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BFC0-8D53-4DEC-A537-1B6B159D1759}">
  <dimension ref="A1:E33"/>
  <sheetViews>
    <sheetView workbookViewId="0">
      <selection activeCell="E23" sqref="E23"/>
    </sheetView>
  </sheetViews>
  <sheetFormatPr defaultRowHeight="15" x14ac:dyDescent="0.25"/>
  <cols>
    <col min="1" max="1" width="18.7109375" bestFit="1" customWidth="1"/>
    <col min="2" max="3" width="36.85546875" customWidth="1"/>
    <col min="4" max="4" width="31.140625" customWidth="1"/>
    <col min="5" max="5" width="36.5703125" customWidth="1"/>
  </cols>
  <sheetData>
    <row r="1" spans="1:5" s="15" customFormat="1" x14ac:dyDescent="0.25">
      <c r="A1" s="6" t="s">
        <v>37</v>
      </c>
      <c r="B1" s="6" t="s">
        <v>38</v>
      </c>
      <c r="C1" s="14" t="s">
        <v>45</v>
      </c>
      <c r="D1" s="6" t="s">
        <v>52</v>
      </c>
      <c r="E1" s="6" t="s">
        <v>65</v>
      </c>
    </row>
    <row r="2" spans="1:5" x14ac:dyDescent="0.25">
      <c r="A2" s="9" t="s">
        <v>39</v>
      </c>
      <c r="B2" s="10" t="s">
        <v>41</v>
      </c>
      <c r="C2" s="10" t="s">
        <v>40</v>
      </c>
      <c r="D2" s="10" t="s">
        <v>40</v>
      </c>
      <c r="E2" s="10" t="s">
        <v>40</v>
      </c>
    </row>
    <row r="3" spans="1:5" x14ac:dyDescent="0.25">
      <c r="A3" s="9" t="s">
        <v>42</v>
      </c>
      <c r="B3" s="10" t="s">
        <v>43</v>
      </c>
      <c r="C3" s="10" t="s">
        <v>46</v>
      </c>
    </row>
    <row r="4" spans="1:5" x14ac:dyDescent="0.25">
      <c r="A4" s="11" t="s">
        <v>47</v>
      </c>
      <c r="B4" t="s">
        <v>49</v>
      </c>
      <c r="C4" t="s">
        <v>48</v>
      </c>
    </row>
    <row r="5" spans="1:5" ht="45" x14ac:dyDescent="0.25">
      <c r="A5" s="9" t="s">
        <v>56</v>
      </c>
      <c r="B5" t="s">
        <v>51</v>
      </c>
      <c r="C5" s="7" t="s">
        <v>57</v>
      </c>
      <c r="D5" s="7" t="s">
        <v>58</v>
      </c>
      <c r="E5" s="7" t="s">
        <v>71</v>
      </c>
    </row>
    <row r="8" spans="1:5" x14ac:dyDescent="0.25">
      <c r="A8" s="6" t="s">
        <v>37</v>
      </c>
      <c r="B8" s="6" t="s">
        <v>45</v>
      </c>
      <c r="C8" s="6" t="s">
        <v>52</v>
      </c>
    </row>
    <row r="9" spans="1:5" x14ac:dyDescent="0.25">
      <c r="A9" s="9" t="s">
        <v>53</v>
      </c>
      <c r="B9" s="7" t="s">
        <v>54</v>
      </c>
      <c r="C9" s="7" t="s">
        <v>55</v>
      </c>
    </row>
    <row r="10" spans="1:5" x14ac:dyDescent="0.25">
      <c r="A10" s="9" t="s">
        <v>56</v>
      </c>
      <c r="B10" s="7" t="s">
        <v>57</v>
      </c>
      <c r="C10" s="7" t="s">
        <v>58</v>
      </c>
    </row>
    <row r="11" spans="1:5" x14ac:dyDescent="0.25">
      <c r="A11" s="9" t="s">
        <v>59</v>
      </c>
      <c r="B11" s="7" t="s">
        <v>60</v>
      </c>
      <c r="C11" s="7" t="s">
        <v>61</v>
      </c>
    </row>
    <row r="12" spans="1:5" x14ac:dyDescent="0.25">
      <c r="A12" s="12" t="s">
        <v>62</v>
      </c>
      <c r="B12" s="13" t="s">
        <v>63</v>
      </c>
      <c r="C12" s="13" t="s">
        <v>64</v>
      </c>
    </row>
    <row r="14" spans="1:5" x14ac:dyDescent="0.25">
      <c r="A14" s="6" t="s">
        <v>37</v>
      </c>
      <c r="B14" s="6" t="s">
        <v>45</v>
      </c>
      <c r="C14" s="6" t="s">
        <v>65</v>
      </c>
    </row>
    <row r="15" spans="1:5" x14ac:dyDescent="0.25">
      <c r="A15" s="8" t="s">
        <v>39</v>
      </c>
      <c r="B15" s="7" t="s">
        <v>40</v>
      </c>
      <c r="C15" s="7" t="s">
        <v>40</v>
      </c>
    </row>
    <row r="16" spans="1:5" x14ac:dyDescent="0.25">
      <c r="A16" s="8" t="s">
        <v>66</v>
      </c>
      <c r="B16" s="7" t="s">
        <v>67</v>
      </c>
      <c r="C16" s="7" t="s">
        <v>68</v>
      </c>
    </row>
    <row r="17" spans="1:5" x14ac:dyDescent="0.25">
      <c r="A17" s="8" t="s">
        <v>69</v>
      </c>
      <c r="B17" s="7" t="s">
        <v>70</v>
      </c>
      <c r="C17" s="7" t="s">
        <v>71</v>
      </c>
    </row>
    <row r="18" spans="1:5" x14ac:dyDescent="0.25">
      <c r="A18" s="8" t="s">
        <v>72</v>
      </c>
    </row>
    <row r="21" spans="1:5" x14ac:dyDescent="0.25">
      <c r="A21" s="17" t="s">
        <v>37</v>
      </c>
      <c r="B21" s="17" t="s">
        <v>73</v>
      </c>
      <c r="C21" s="17" t="s">
        <v>74</v>
      </c>
      <c r="D21" s="17" t="s">
        <v>75</v>
      </c>
      <c r="E21" s="17" t="s">
        <v>76</v>
      </c>
    </row>
    <row r="22" spans="1:5" x14ac:dyDescent="0.25">
      <c r="A22" s="17" t="s">
        <v>66</v>
      </c>
      <c r="B22" s="16" t="s">
        <v>77</v>
      </c>
      <c r="C22" s="16" t="s">
        <v>78</v>
      </c>
      <c r="D22" s="16" t="s">
        <v>78</v>
      </c>
      <c r="E22" s="16" t="s">
        <v>78</v>
      </c>
    </row>
    <row r="23" spans="1:5" x14ac:dyDescent="0.25">
      <c r="A23" s="17" t="s">
        <v>79</v>
      </c>
      <c r="B23" s="16" t="s">
        <v>80</v>
      </c>
      <c r="C23" s="16" t="s">
        <v>81</v>
      </c>
      <c r="D23" s="16" t="s">
        <v>82</v>
      </c>
      <c r="E23" s="16" t="s">
        <v>83</v>
      </c>
    </row>
    <row r="24" spans="1:5" x14ac:dyDescent="0.25">
      <c r="A24" s="17" t="s">
        <v>84</v>
      </c>
      <c r="B24" s="16" t="s">
        <v>85</v>
      </c>
      <c r="C24" s="16" t="s">
        <v>86</v>
      </c>
      <c r="D24" s="16" t="s">
        <v>85</v>
      </c>
      <c r="E24" s="16" t="s">
        <v>85</v>
      </c>
    </row>
    <row r="25" spans="1:5" x14ac:dyDescent="0.25">
      <c r="A25" s="17" t="s">
        <v>39</v>
      </c>
      <c r="B25" s="16" t="s">
        <v>115</v>
      </c>
      <c r="C25" s="16" t="s">
        <v>87</v>
      </c>
      <c r="D25" s="16" t="s">
        <v>116</v>
      </c>
      <c r="E25" s="16" t="s">
        <v>88</v>
      </c>
    </row>
    <row r="26" spans="1:5" x14ac:dyDescent="0.25">
      <c r="A26" s="17" t="s">
        <v>89</v>
      </c>
      <c r="B26" s="16" t="s">
        <v>90</v>
      </c>
      <c r="C26" s="16" t="s">
        <v>91</v>
      </c>
      <c r="D26" s="16" t="s">
        <v>91</v>
      </c>
      <c r="E26" s="16" t="s">
        <v>91</v>
      </c>
    </row>
    <row r="27" spans="1:5" x14ac:dyDescent="0.25">
      <c r="A27" s="17" t="s">
        <v>92</v>
      </c>
      <c r="B27" s="16" t="s">
        <v>117</v>
      </c>
      <c r="C27" s="16" t="s">
        <v>93</v>
      </c>
      <c r="D27" s="16" t="s">
        <v>118</v>
      </c>
      <c r="E27" s="16" t="s">
        <v>119</v>
      </c>
    </row>
    <row r="28" spans="1:5" x14ac:dyDescent="0.25">
      <c r="A28" s="17" t="s">
        <v>94</v>
      </c>
      <c r="B28" s="16" t="s">
        <v>95</v>
      </c>
      <c r="C28" s="16" t="s">
        <v>96</v>
      </c>
      <c r="D28" s="16" t="s">
        <v>121</v>
      </c>
      <c r="E28" s="16" t="s">
        <v>120</v>
      </c>
    </row>
    <row r="29" spans="1:5" x14ac:dyDescent="0.25">
      <c r="A29" s="17" t="s">
        <v>72</v>
      </c>
      <c r="B29" s="16" t="s">
        <v>97</v>
      </c>
      <c r="C29" s="16" t="s">
        <v>95</v>
      </c>
      <c r="D29" s="16" t="s">
        <v>44</v>
      </c>
      <c r="E29" s="16" t="s">
        <v>44</v>
      </c>
    </row>
    <row r="30" spans="1:5" x14ac:dyDescent="0.25">
      <c r="A30" s="17" t="s">
        <v>62</v>
      </c>
      <c r="B30" s="16" t="s">
        <v>98</v>
      </c>
      <c r="C30" s="16" t="s">
        <v>99</v>
      </c>
      <c r="D30" s="16" t="s">
        <v>100</v>
      </c>
      <c r="E30" s="16" t="s">
        <v>100</v>
      </c>
    </row>
    <row r="31" spans="1:5" x14ac:dyDescent="0.25">
      <c r="A31" s="17" t="s">
        <v>50</v>
      </c>
      <c r="B31" s="16" t="s">
        <v>101</v>
      </c>
      <c r="C31" s="16" t="s">
        <v>102</v>
      </c>
      <c r="D31" s="16" t="s">
        <v>103</v>
      </c>
      <c r="E31" s="16" t="s">
        <v>104</v>
      </c>
    </row>
    <row r="32" spans="1:5" x14ac:dyDescent="0.25">
      <c r="A32" s="17" t="s">
        <v>105</v>
      </c>
      <c r="B32" s="16" t="s">
        <v>106</v>
      </c>
      <c r="C32" s="16" t="s">
        <v>107</v>
      </c>
      <c r="D32" s="16" t="s">
        <v>108</v>
      </c>
      <c r="E32" s="16" t="s">
        <v>109</v>
      </c>
    </row>
    <row r="33" spans="1:5" x14ac:dyDescent="0.25">
      <c r="A33" s="17" t="s">
        <v>110</v>
      </c>
      <c r="B33" s="16" t="s">
        <v>111</v>
      </c>
      <c r="C33" s="16" t="s">
        <v>112</v>
      </c>
      <c r="D33" s="16" t="s">
        <v>113</v>
      </c>
      <c r="E33" s="16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A436-A7BD-4773-8336-41A4300B86FB}">
  <dimension ref="A1:K17"/>
  <sheetViews>
    <sheetView workbookViewId="0">
      <selection activeCell="E20" sqref="E20"/>
    </sheetView>
  </sheetViews>
  <sheetFormatPr defaultRowHeight="15" x14ac:dyDescent="0.25"/>
  <cols>
    <col min="1" max="1" width="19.7109375" bestFit="1" customWidth="1"/>
    <col min="2" max="3" width="12.5703125" bestFit="1" customWidth="1"/>
    <col min="4" max="4" width="12.42578125" bestFit="1" customWidth="1"/>
    <col min="5" max="5" width="13.42578125" bestFit="1" customWidth="1"/>
    <col min="6" max="6" width="17.7109375" bestFit="1" customWidth="1"/>
    <col min="9" max="9" width="14.42578125" bestFit="1" customWidth="1"/>
    <col min="11" max="11" width="25.85546875" bestFit="1" customWidth="1"/>
  </cols>
  <sheetData>
    <row r="1" spans="1:11" x14ac:dyDescent="0.25">
      <c r="A1" t="s">
        <v>127</v>
      </c>
      <c r="B1" t="s">
        <v>123</v>
      </c>
      <c r="C1" t="s">
        <v>124</v>
      </c>
      <c r="D1" t="s">
        <v>128</v>
      </c>
      <c r="E1" t="s">
        <v>125</v>
      </c>
      <c r="F1" t="s">
        <v>126</v>
      </c>
      <c r="G1" t="s">
        <v>129</v>
      </c>
      <c r="H1" t="s">
        <v>130</v>
      </c>
      <c r="I1" t="s">
        <v>15</v>
      </c>
      <c r="J1" t="s">
        <v>22</v>
      </c>
      <c r="K1" t="s">
        <v>132</v>
      </c>
    </row>
    <row r="2" spans="1:11" x14ac:dyDescent="0.25">
      <c r="A2" t="s">
        <v>131</v>
      </c>
      <c r="B2" s="19">
        <v>1E-3</v>
      </c>
      <c r="C2">
        <v>8</v>
      </c>
      <c r="D2">
        <v>0.05</v>
      </c>
      <c r="E2">
        <v>8</v>
      </c>
      <c r="F2">
        <v>32</v>
      </c>
      <c r="I2" t="s">
        <v>134</v>
      </c>
      <c r="J2" t="s">
        <v>160</v>
      </c>
      <c r="K2" t="s">
        <v>135</v>
      </c>
    </row>
    <row r="3" spans="1:11" x14ac:dyDescent="0.25">
      <c r="A3" t="s">
        <v>131</v>
      </c>
      <c r="B3" s="19">
        <v>2E-3</v>
      </c>
      <c r="C3">
        <v>8</v>
      </c>
      <c r="D3">
        <v>0.05</v>
      </c>
      <c r="E3">
        <v>8</v>
      </c>
      <c r="F3">
        <v>32</v>
      </c>
      <c r="I3" t="s">
        <v>134</v>
      </c>
      <c r="J3" t="s">
        <v>160</v>
      </c>
      <c r="K3" t="s">
        <v>135</v>
      </c>
    </row>
    <row r="4" spans="1:11" x14ac:dyDescent="0.25">
      <c r="A4" t="s">
        <v>131</v>
      </c>
      <c r="B4" s="19">
        <v>2.0000000000000002E-5</v>
      </c>
      <c r="C4">
        <v>8</v>
      </c>
      <c r="D4">
        <v>0.05</v>
      </c>
      <c r="E4">
        <v>8</v>
      </c>
      <c r="F4">
        <v>32</v>
      </c>
      <c r="G4" s="20">
        <v>0.79</v>
      </c>
      <c r="H4">
        <v>0.84</v>
      </c>
      <c r="I4" t="s">
        <v>134</v>
      </c>
      <c r="J4" t="s">
        <v>160</v>
      </c>
    </row>
    <row r="5" spans="1:11" x14ac:dyDescent="0.25">
      <c r="A5" t="s">
        <v>131</v>
      </c>
      <c r="B5" s="19">
        <v>2.0000000000000002E-5</v>
      </c>
      <c r="C5">
        <v>16</v>
      </c>
      <c r="D5">
        <v>7.0000000000000007E-2</v>
      </c>
      <c r="E5">
        <v>16</v>
      </c>
      <c r="F5">
        <v>32</v>
      </c>
      <c r="G5">
        <v>0.81</v>
      </c>
      <c r="H5">
        <v>0.87</v>
      </c>
      <c r="I5" t="s">
        <v>136</v>
      </c>
      <c r="J5" t="s">
        <v>161</v>
      </c>
    </row>
    <row r="6" spans="1:11" x14ac:dyDescent="0.25">
      <c r="A6" t="s">
        <v>131</v>
      </c>
      <c r="B6" s="19">
        <v>2.0000000000000001E-4</v>
      </c>
      <c r="C6">
        <v>16</v>
      </c>
      <c r="D6">
        <v>7.0000000000000007E-2</v>
      </c>
      <c r="E6">
        <v>16</v>
      </c>
      <c r="F6">
        <v>32</v>
      </c>
      <c r="G6">
        <v>0.83899999999999997</v>
      </c>
      <c r="H6">
        <v>0.88</v>
      </c>
      <c r="I6" t="s">
        <v>136</v>
      </c>
      <c r="J6" t="s">
        <v>161</v>
      </c>
    </row>
    <row r="7" spans="1:11" x14ac:dyDescent="0.25">
      <c r="A7" t="s">
        <v>131</v>
      </c>
      <c r="B7" s="19">
        <v>2.0000000000000001E-4</v>
      </c>
      <c r="C7">
        <v>16</v>
      </c>
      <c r="D7">
        <v>0.09</v>
      </c>
      <c r="E7">
        <v>16</v>
      </c>
      <c r="F7">
        <v>32</v>
      </c>
      <c r="G7">
        <v>0.83</v>
      </c>
      <c r="H7">
        <v>0.88</v>
      </c>
      <c r="I7" t="s">
        <v>136</v>
      </c>
      <c r="J7" t="s">
        <v>161</v>
      </c>
    </row>
    <row r="8" spans="1:11" x14ac:dyDescent="0.25">
      <c r="A8" t="s">
        <v>131</v>
      </c>
      <c r="B8" s="19">
        <v>2.0000000000000002E-5</v>
      </c>
      <c r="C8">
        <v>16</v>
      </c>
      <c r="D8">
        <v>0.1</v>
      </c>
      <c r="E8">
        <v>16</v>
      </c>
      <c r="F8">
        <v>32</v>
      </c>
      <c r="G8">
        <v>0.84</v>
      </c>
      <c r="H8">
        <v>0.88</v>
      </c>
      <c r="I8" t="s">
        <v>136</v>
      </c>
      <c r="J8" t="s">
        <v>161</v>
      </c>
      <c r="K8" t="s">
        <v>133</v>
      </c>
    </row>
    <row r="9" spans="1:11" x14ac:dyDescent="0.25">
      <c r="A9" t="s">
        <v>137</v>
      </c>
      <c r="B9" s="19">
        <v>2.0000000000000002E-5</v>
      </c>
      <c r="C9">
        <v>16</v>
      </c>
      <c r="D9">
        <v>0.1</v>
      </c>
      <c r="E9">
        <v>8</v>
      </c>
      <c r="F9">
        <v>32</v>
      </c>
      <c r="G9">
        <v>0.83299999999999996</v>
      </c>
      <c r="H9">
        <v>0.88</v>
      </c>
      <c r="I9" t="s">
        <v>138</v>
      </c>
      <c r="J9" t="s">
        <v>162</v>
      </c>
    </row>
    <row r="10" spans="1:11" x14ac:dyDescent="0.25">
      <c r="A10" t="s">
        <v>137</v>
      </c>
      <c r="B10" s="19">
        <v>2.0000000000000002E-5</v>
      </c>
      <c r="C10">
        <v>16</v>
      </c>
      <c r="D10">
        <v>0.1</v>
      </c>
      <c r="E10">
        <v>16</v>
      </c>
      <c r="F10">
        <v>32</v>
      </c>
      <c r="G10">
        <v>0.84</v>
      </c>
      <c r="H10">
        <v>0.88</v>
      </c>
      <c r="I10" t="s">
        <v>138</v>
      </c>
      <c r="J10" t="s">
        <v>162</v>
      </c>
    </row>
    <row r="11" spans="1:11" x14ac:dyDescent="0.25">
      <c r="A11" t="s">
        <v>137</v>
      </c>
      <c r="B11" s="19">
        <v>2.0000000000000002E-5</v>
      </c>
      <c r="C11">
        <v>16</v>
      </c>
      <c r="D11">
        <v>0.12</v>
      </c>
      <c r="E11">
        <v>8</v>
      </c>
      <c r="F11">
        <v>32</v>
      </c>
      <c r="G11">
        <v>0.82</v>
      </c>
      <c r="H11">
        <v>0.87</v>
      </c>
      <c r="I11" t="s">
        <v>136</v>
      </c>
      <c r="J11" t="s">
        <v>161</v>
      </c>
    </row>
    <row r="14" spans="1:11" x14ac:dyDescent="0.25">
      <c r="A14" t="s">
        <v>127</v>
      </c>
      <c r="B14" t="s">
        <v>123</v>
      </c>
      <c r="C14" t="s">
        <v>124</v>
      </c>
      <c r="D14" t="s">
        <v>129</v>
      </c>
      <c r="E14" t="s">
        <v>130</v>
      </c>
      <c r="F14" t="s">
        <v>15</v>
      </c>
      <c r="G14" t="s">
        <v>22</v>
      </c>
    </row>
    <row r="15" spans="1:11" x14ac:dyDescent="0.25">
      <c r="A15" t="s">
        <v>8</v>
      </c>
      <c r="B15" s="19">
        <v>1.0000000000000001E-5</v>
      </c>
      <c r="C15">
        <v>8</v>
      </c>
      <c r="D15">
        <v>0.84</v>
      </c>
      <c r="E15">
        <v>0.88</v>
      </c>
      <c r="F15" t="s">
        <v>166</v>
      </c>
      <c r="G15" t="s">
        <v>161</v>
      </c>
    </row>
    <row r="16" spans="1:11" x14ac:dyDescent="0.25">
      <c r="A16" t="s">
        <v>137</v>
      </c>
      <c r="B16" s="19">
        <v>2.0000000000000002E-5</v>
      </c>
      <c r="C16">
        <v>16</v>
      </c>
      <c r="D16">
        <v>0.84</v>
      </c>
      <c r="E16">
        <v>0.88</v>
      </c>
      <c r="F16" t="s">
        <v>167</v>
      </c>
      <c r="G16" t="s">
        <v>162</v>
      </c>
    </row>
    <row r="17" spans="1:7" x14ac:dyDescent="0.25">
      <c r="A17" t="s">
        <v>163</v>
      </c>
      <c r="B17" s="19">
        <v>2.0000000000000002E-5</v>
      </c>
      <c r="C17">
        <v>32</v>
      </c>
      <c r="D17">
        <v>0.75</v>
      </c>
      <c r="E17">
        <v>0.83</v>
      </c>
      <c r="F17" t="s">
        <v>165</v>
      </c>
      <c r="G17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77E1-69D9-4836-96C2-5330A819637F}">
  <dimension ref="A6:J53"/>
  <sheetViews>
    <sheetView topLeftCell="A40" workbookViewId="0">
      <selection activeCell="A51" sqref="A51:A52"/>
    </sheetView>
  </sheetViews>
  <sheetFormatPr defaultRowHeight="15" x14ac:dyDescent="0.25"/>
  <cols>
    <col min="1" max="1" width="23.5703125" customWidth="1"/>
  </cols>
  <sheetData>
    <row r="6" spans="1:9" x14ac:dyDescent="0.25">
      <c r="A6" t="s">
        <v>182</v>
      </c>
    </row>
    <row r="7" spans="1:9" x14ac:dyDescent="0.25">
      <c r="A7">
        <v>0.5</v>
      </c>
      <c r="B7" t="s">
        <v>168</v>
      </c>
      <c r="C7" t="s">
        <v>169</v>
      </c>
      <c r="D7" t="s">
        <v>170</v>
      </c>
      <c r="E7" t="s">
        <v>171</v>
      </c>
      <c r="F7" t="s">
        <v>172</v>
      </c>
      <c r="G7" t="s">
        <v>173</v>
      </c>
      <c r="H7" t="s">
        <v>174</v>
      </c>
      <c r="I7" t="s">
        <v>175</v>
      </c>
    </row>
    <row r="8" spans="1:9" x14ac:dyDescent="0.25">
      <c r="B8" t="s">
        <v>176</v>
      </c>
      <c r="C8" t="s">
        <v>177</v>
      </c>
      <c r="D8">
        <v>1725</v>
      </c>
    </row>
    <row r="9" spans="1:9" x14ac:dyDescent="0.25">
      <c r="B9" t="s">
        <v>178</v>
      </c>
      <c r="C9">
        <v>0</v>
      </c>
      <c r="D9">
        <v>65</v>
      </c>
    </row>
    <row r="10" spans="1:9" x14ac:dyDescent="0.25">
      <c r="B10" t="s">
        <v>17</v>
      </c>
      <c r="C10">
        <v>0</v>
      </c>
      <c r="D10">
        <v>69</v>
      </c>
    </row>
    <row r="11" spans="1:9" x14ac:dyDescent="0.25">
      <c r="B11" t="s">
        <v>179</v>
      </c>
      <c r="C11">
        <v>0</v>
      </c>
      <c r="D11">
        <v>87</v>
      </c>
    </row>
    <row r="12" spans="1:9" x14ac:dyDescent="0.25">
      <c r="B12" t="s">
        <v>180</v>
      </c>
      <c r="C12" t="s">
        <v>181</v>
      </c>
      <c r="D12">
        <v>0</v>
      </c>
      <c r="E12">
        <v>77</v>
      </c>
    </row>
    <row r="13" spans="1:9" x14ac:dyDescent="0.25">
      <c r="A13">
        <v>0.4</v>
      </c>
      <c r="B13" t="s">
        <v>168</v>
      </c>
      <c r="C13" t="s">
        <v>169</v>
      </c>
      <c r="D13" t="s">
        <v>170</v>
      </c>
      <c r="E13" t="s">
        <v>171</v>
      </c>
      <c r="F13" t="s">
        <v>172</v>
      </c>
      <c r="G13" t="s">
        <v>173</v>
      </c>
      <c r="H13" t="s">
        <v>174</v>
      </c>
      <c r="I13" t="s">
        <v>175</v>
      </c>
    </row>
    <row r="14" spans="1:9" x14ac:dyDescent="0.25">
      <c r="B14" t="s">
        <v>176</v>
      </c>
      <c r="C14" t="s">
        <v>177</v>
      </c>
      <c r="D14">
        <v>1725</v>
      </c>
    </row>
    <row r="15" spans="1:9" x14ac:dyDescent="0.25">
      <c r="B15" t="s">
        <v>178</v>
      </c>
      <c r="C15">
        <v>0</v>
      </c>
      <c r="D15">
        <v>64</v>
      </c>
    </row>
    <row r="16" spans="1:9" x14ac:dyDescent="0.25">
      <c r="B16" t="s">
        <v>17</v>
      </c>
      <c r="C16">
        <v>0</v>
      </c>
      <c r="D16">
        <v>69</v>
      </c>
    </row>
    <row r="17" spans="1:9" x14ac:dyDescent="0.25">
      <c r="B17" t="s">
        <v>179</v>
      </c>
      <c r="C17">
        <v>0</v>
      </c>
      <c r="D17">
        <v>84</v>
      </c>
    </row>
    <row r="18" spans="1:9" x14ac:dyDescent="0.25">
      <c r="B18" t="s">
        <v>180</v>
      </c>
      <c r="C18" t="s">
        <v>181</v>
      </c>
      <c r="D18">
        <v>0</v>
      </c>
      <c r="E18">
        <v>75</v>
      </c>
    </row>
    <row r="19" spans="1:9" x14ac:dyDescent="0.25">
      <c r="A19">
        <v>0.3</v>
      </c>
      <c r="B19" t="s">
        <v>168</v>
      </c>
      <c r="C19" t="s">
        <v>169</v>
      </c>
      <c r="D19" t="s">
        <v>170</v>
      </c>
      <c r="E19" t="s">
        <v>171</v>
      </c>
      <c r="F19" t="s">
        <v>172</v>
      </c>
      <c r="G19" t="s">
        <v>173</v>
      </c>
      <c r="H19" t="s">
        <v>174</v>
      </c>
      <c r="I19" t="s">
        <v>175</v>
      </c>
    </row>
    <row r="20" spans="1:9" x14ac:dyDescent="0.25">
      <c r="B20" t="s">
        <v>176</v>
      </c>
      <c r="C20" t="s">
        <v>177</v>
      </c>
      <c r="D20">
        <v>1725</v>
      </c>
    </row>
    <row r="21" spans="1:9" x14ac:dyDescent="0.25">
      <c r="B21" t="s">
        <v>178</v>
      </c>
      <c r="C21">
        <v>0</v>
      </c>
      <c r="D21">
        <v>67</v>
      </c>
    </row>
    <row r="22" spans="1:9" x14ac:dyDescent="0.25">
      <c r="B22" t="s">
        <v>17</v>
      </c>
      <c r="C22">
        <v>0</v>
      </c>
      <c r="D22">
        <v>69</v>
      </c>
    </row>
    <row r="23" spans="1:9" x14ac:dyDescent="0.25">
      <c r="B23" t="s">
        <v>179</v>
      </c>
      <c r="C23">
        <v>0</v>
      </c>
      <c r="D23">
        <v>93</v>
      </c>
    </row>
    <row r="24" spans="1:9" x14ac:dyDescent="0.25">
      <c r="B24" t="s">
        <v>180</v>
      </c>
      <c r="C24" t="s">
        <v>181</v>
      </c>
      <c r="D24">
        <v>0</v>
      </c>
      <c r="E24">
        <v>79</v>
      </c>
    </row>
    <row r="25" spans="1:9" x14ac:dyDescent="0.25">
      <c r="A25">
        <v>0.2</v>
      </c>
      <c r="B25" t="s">
        <v>168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  <c r="I25" t="s">
        <v>175</v>
      </c>
    </row>
    <row r="26" spans="1:9" x14ac:dyDescent="0.25">
      <c r="B26" t="s">
        <v>176</v>
      </c>
      <c r="C26" t="s">
        <v>177</v>
      </c>
      <c r="D26">
        <v>1725</v>
      </c>
    </row>
    <row r="27" spans="1:9" x14ac:dyDescent="0.25">
      <c r="B27" t="s">
        <v>178</v>
      </c>
      <c r="C27">
        <v>0</v>
      </c>
      <c r="D27">
        <v>67</v>
      </c>
    </row>
    <row r="28" spans="1:9" x14ac:dyDescent="0.25">
      <c r="B28" t="s">
        <v>17</v>
      </c>
      <c r="C28">
        <v>0</v>
      </c>
      <c r="D28">
        <v>68</v>
      </c>
    </row>
    <row r="29" spans="1:9" x14ac:dyDescent="0.25">
      <c r="B29" t="s">
        <v>179</v>
      </c>
      <c r="C29">
        <v>0</v>
      </c>
      <c r="D29">
        <v>96</v>
      </c>
    </row>
    <row r="30" spans="1:9" x14ac:dyDescent="0.25">
      <c r="B30" t="s">
        <v>180</v>
      </c>
      <c r="C30" t="s">
        <v>181</v>
      </c>
      <c r="D30">
        <v>0</v>
      </c>
      <c r="E30">
        <v>79</v>
      </c>
    </row>
    <row r="31" spans="1:9" x14ac:dyDescent="0.25">
      <c r="B31" t="s">
        <v>168</v>
      </c>
      <c r="C31" t="s">
        <v>169</v>
      </c>
      <c r="D31" t="s">
        <v>170</v>
      </c>
      <c r="E31" t="s">
        <v>171</v>
      </c>
    </row>
    <row r="33" spans="1:1" x14ac:dyDescent="0.25">
      <c r="A33" t="s">
        <v>183</v>
      </c>
    </row>
    <row r="50" spans="1:10" x14ac:dyDescent="0.25">
      <c r="A50" t="s">
        <v>127</v>
      </c>
      <c r="B50" t="s">
        <v>123</v>
      </c>
      <c r="C50" t="s">
        <v>124</v>
      </c>
      <c r="D50" t="s">
        <v>128</v>
      </c>
      <c r="E50" t="s">
        <v>125</v>
      </c>
      <c r="F50" t="s">
        <v>126</v>
      </c>
      <c r="G50" t="s">
        <v>129</v>
      </c>
      <c r="H50" t="s">
        <v>130</v>
      </c>
      <c r="I50" t="s">
        <v>15</v>
      </c>
      <c r="J50" t="s">
        <v>22</v>
      </c>
    </row>
    <row r="51" spans="1:10" x14ac:dyDescent="0.25">
      <c r="A51" t="s">
        <v>131</v>
      </c>
      <c r="B51" s="19">
        <v>2.0000000000000001E-4</v>
      </c>
      <c r="C51">
        <v>16</v>
      </c>
      <c r="D51">
        <v>7.0000000000000007E-2</v>
      </c>
      <c r="E51">
        <v>16</v>
      </c>
      <c r="F51">
        <v>32</v>
      </c>
      <c r="G51">
        <v>0.84</v>
      </c>
      <c r="H51">
        <v>0.88</v>
      </c>
      <c r="I51" t="s">
        <v>166</v>
      </c>
      <c r="J51" t="s">
        <v>161</v>
      </c>
    </row>
    <row r="52" spans="1:10" x14ac:dyDescent="0.25">
      <c r="A52" t="s">
        <v>137</v>
      </c>
      <c r="B52" s="19">
        <v>2.0000000000000002E-5</v>
      </c>
      <c r="C52">
        <v>16</v>
      </c>
      <c r="D52">
        <v>0.1</v>
      </c>
      <c r="E52">
        <v>16</v>
      </c>
      <c r="F52">
        <v>32</v>
      </c>
      <c r="G52">
        <v>0.84</v>
      </c>
      <c r="H52">
        <v>0.88</v>
      </c>
      <c r="I52" t="s">
        <v>167</v>
      </c>
      <c r="J52" t="s">
        <v>162</v>
      </c>
    </row>
    <row r="53" spans="1:10" x14ac:dyDescent="0.25">
      <c r="A53" t="s">
        <v>163</v>
      </c>
      <c r="B53" s="19">
        <v>2.0000000000000002E-5</v>
      </c>
      <c r="C53">
        <v>32</v>
      </c>
      <c r="D53">
        <v>0.1</v>
      </c>
      <c r="E53">
        <v>8</v>
      </c>
      <c r="F53">
        <v>32</v>
      </c>
      <c r="G53">
        <v>0.75</v>
      </c>
      <c r="H53">
        <v>0.83</v>
      </c>
      <c r="I53" t="s">
        <v>165</v>
      </c>
      <c r="J53" t="s">
        <v>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915A-D5AA-4BF8-90D3-A6BD44204D41}">
  <dimension ref="J41"/>
  <sheetViews>
    <sheetView topLeftCell="A25" workbookViewId="0">
      <selection activeCell="K50" sqref="K50"/>
    </sheetView>
  </sheetViews>
  <sheetFormatPr defaultRowHeight="15" x14ac:dyDescent="0.25"/>
  <sheetData>
    <row r="41" spans="10:10" x14ac:dyDescent="0.25">
      <c r="J41" t="s">
        <v>190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C5EA-C26E-4E06-995F-5660D3E4EC8D}">
  <dimension ref="A3:N12"/>
  <sheetViews>
    <sheetView topLeftCell="A25" workbookViewId="0">
      <selection activeCell="E43" sqref="E43"/>
    </sheetView>
  </sheetViews>
  <sheetFormatPr defaultRowHeight="15" x14ac:dyDescent="0.25"/>
  <sheetData>
    <row r="3" spans="1:14" x14ac:dyDescent="0.25">
      <c r="N3" t="s">
        <v>191</v>
      </c>
    </row>
    <row r="4" spans="1:14" x14ac:dyDescent="0.25">
      <c r="N4" t="s">
        <v>192</v>
      </c>
    </row>
    <row r="5" spans="1:14" x14ac:dyDescent="0.25">
      <c r="N5" t="s">
        <v>193</v>
      </c>
    </row>
    <row r="6" spans="1:14" x14ac:dyDescent="0.25">
      <c r="N6" t="s">
        <v>194</v>
      </c>
    </row>
    <row r="7" spans="1:14" x14ac:dyDescent="0.25">
      <c r="N7" t="s">
        <v>195</v>
      </c>
    </row>
    <row r="8" spans="1:14" x14ac:dyDescent="0.25">
      <c r="N8" t="s">
        <v>196</v>
      </c>
    </row>
    <row r="9" spans="1:14" x14ac:dyDescent="0.25">
      <c r="N9" t="s">
        <v>197</v>
      </c>
    </row>
    <row r="12" spans="1:14" x14ac:dyDescent="0.25">
      <c r="A12" t="s">
        <v>198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4CE3-AE4F-4331-8E52-B58D74A5CE14}">
  <dimension ref="A1"/>
  <sheetViews>
    <sheetView topLeftCell="B1" workbookViewId="0">
      <selection activeCell="I16" sqref="I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D3BF-8BCF-472B-8F52-3D1DBA85C2F7}">
  <dimension ref="A1"/>
  <sheetViews>
    <sheetView tabSelected="1" topLeftCell="A25" workbookViewId="0">
      <selection activeCell="E37" sqref="E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1b</vt:lpstr>
      <vt:lpstr>3b</vt:lpstr>
      <vt:lpstr>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Nandi</dc:creator>
  <cp:lastModifiedBy>Rahul Nandi</cp:lastModifiedBy>
  <dcterms:created xsi:type="dcterms:W3CDTF">2025-01-29T08:27:09Z</dcterms:created>
  <dcterms:modified xsi:type="dcterms:W3CDTF">2025-03-16T19:03:00Z</dcterms:modified>
</cp:coreProperties>
</file>